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IMES\MODELS\jrc\ZJULIUS\JRCEU\"/>
    </mc:Choice>
  </mc:AlternateContent>
  <xr:revisionPtr revIDLastSave="0" documentId="13_ncr:1_{B08D2FDD-539A-48CE-B368-979246B75E05}" xr6:coauthVersionLast="47" xr6:coauthVersionMax="47" xr10:uidLastSave="{00000000-0000-0000-0000-000000000000}"/>
  <bookViews>
    <workbookView xWindow="600" yWindow="105" windowWidth="26610" windowHeight="16590" tabRatio="853" firstSheet="1" activeTab="1" xr2:uid="{00000000-000D-0000-FFFF-FFFF00000000}"/>
  </bookViews>
  <sheets>
    <sheet name="RTT" sheetId="16" r:id="rId1"/>
    <sheet name="Interpolation etc." sheetId="14" r:id="rId2"/>
    <sheet name="TimePeriods" sheetId="18" r:id="rId3"/>
    <sheet name="Constant" sheetId="19" r:id="rId4"/>
    <sheet name="euro-dollar-exch-rate-history" sheetId="24" r:id="rId5"/>
    <sheet name="User Defined CG" sheetId="15" r:id="rId6"/>
    <sheet name="Defaults" sheetId="21" r:id="rId7"/>
    <sheet name="Runfile Switches" sheetId="23" r:id="rId8"/>
    <sheet name="Comms" sheetId="22" r:id="rId9"/>
  </sheets>
  <externalReferences>
    <externalReference r:id="rId10"/>
    <externalReference r:id="rId11"/>
  </externalReferences>
  <definedNames>
    <definedName name="FID_1" localSheetId="3">[1]AGR_Fuels!$A$2</definedName>
    <definedName name="FID_1">[2]AGR_Fuels!$A$2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8" l="1"/>
  <c r="M26" i="19"/>
  <c r="L26" i="19"/>
  <c r="M25" i="19"/>
  <c r="L25" i="19"/>
  <c r="M24" i="19"/>
  <c r="L24" i="19"/>
  <c r="P12" i="18"/>
  <c r="N12" i="18"/>
  <c r="M12" i="18"/>
  <c r="L12" i="18"/>
  <c r="L24" i="21"/>
  <c r="L25" i="21"/>
  <c r="C18" i="24"/>
  <c r="J19" i="24" s="1"/>
  <c r="C19" i="24"/>
  <c r="J17" i="24" s="1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J24" i="24" s="1"/>
  <c r="C38" i="24"/>
  <c r="C39" i="24"/>
  <c r="J23" i="24" s="1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68" i="24"/>
  <c r="C69" i="24"/>
  <c r="C70" i="24"/>
  <c r="C71" i="24"/>
  <c r="C72" i="24"/>
  <c r="C73" i="24"/>
  <c r="C74" i="24"/>
  <c r="C75" i="24"/>
  <c r="C76" i="24"/>
  <c r="C77" i="24"/>
  <c r="C78" i="24"/>
  <c r="C79" i="24"/>
  <c r="C80" i="24"/>
  <c r="C81" i="24"/>
  <c r="C82" i="24"/>
  <c r="C83" i="24"/>
  <c r="C84" i="24"/>
  <c r="C85" i="24"/>
  <c r="C86" i="24"/>
  <c r="C87" i="24"/>
  <c r="C88" i="24"/>
  <c r="C89" i="24"/>
  <c r="C90" i="24"/>
  <c r="C91" i="24"/>
  <c r="C92" i="24"/>
  <c r="C93" i="24"/>
  <c r="C94" i="24"/>
  <c r="C95" i="24"/>
  <c r="C96" i="24"/>
  <c r="C97" i="24"/>
  <c r="C98" i="24"/>
  <c r="C99" i="24"/>
  <c r="C100" i="24"/>
  <c r="C101" i="24"/>
  <c r="C102" i="24"/>
  <c r="C103" i="24"/>
  <c r="C104" i="24"/>
  <c r="C105" i="24"/>
  <c r="C106" i="24"/>
  <c r="C107" i="24"/>
  <c r="C108" i="24"/>
  <c r="C109" i="24"/>
  <c r="C110" i="24"/>
  <c r="C111" i="24"/>
  <c r="C112" i="24"/>
  <c r="C113" i="24"/>
  <c r="C114" i="24"/>
  <c r="C115" i="24"/>
  <c r="C116" i="24"/>
  <c r="C117" i="24"/>
  <c r="C118" i="24"/>
  <c r="C119" i="24"/>
  <c r="C120" i="24"/>
  <c r="C121" i="24"/>
  <c r="C122" i="24"/>
  <c r="C123" i="24"/>
  <c r="C124" i="24"/>
  <c r="C125" i="24"/>
  <c r="C126" i="24"/>
  <c r="C127" i="24"/>
  <c r="C128" i="24"/>
  <c r="C129" i="24"/>
  <c r="C130" i="24"/>
  <c r="C131" i="24"/>
  <c r="C132" i="24"/>
  <c r="C133" i="24"/>
  <c r="C134" i="24"/>
  <c r="C135" i="24"/>
  <c r="C136" i="24"/>
  <c r="C137" i="24"/>
  <c r="C138" i="24"/>
  <c r="C139" i="24"/>
  <c r="C140" i="24"/>
  <c r="C141" i="24"/>
  <c r="C142" i="24"/>
  <c r="C143" i="24"/>
  <c r="C144" i="24"/>
  <c r="C145" i="24"/>
  <c r="C146" i="24"/>
  <c r="C147" i="24"/>
  <c r="C148" i="24"/>
  <c r="C149" i="24"/>
  <c r="C150" i="24"/>
  <c r="C151" i="24"/>
  <c r="C152" i="24"/>
  <c r="C153" i="24"/>
  <c r="C154" i="24"/>
  <c r="C155" i="24"/>
  <c r="C156" i="24"/>
  <c r="C157" i="24"/>
  <c r="C158" i="24"/>
  <c r="C159" i="24"/>
  <c r="C160" i="24"/>
  <c r="C161" i="24"/>
  <c r="C162" i="24"/>
  <c r="C163" i="24"/>
  <c r="C164" i="24"/>
  <c r="C165" i="24"/>
  <c r="C166" i="24"/>
  <c r="C167" i="24"/>
  <c r="C168" i="24"/>
  <c r="C169" i="24"/>
  <c r="C170" i="24"/>
  <c r="C171" i="24"/>
  <c r="C172" i="24"/>
  <c r="C173" i="24"/>
  <c r="C174" i="24"/>
  <c r="C175" i="24"/>
  <c r="C176" i="24"/>
  <c r="C177" i="24"/>
  <c r="C178" i="24"/>
  <c r="C179" i="24"/>
  <c r="C180" i="24"/>
  <c r="C181" i="24"/>
  <c r="C182" i="24"/>
  <c r="C183" i="24"/>
  <c r="C184" i="24"/>
  <c r="C185" i="24"/>
  <c r="C186" i="24"/>
  <c r="C187" i="24"/>
  <c r="C188" i="24"/>
  <c r="C189" i="24"/>
  <c r="C190" i="24"/>
  <c r="C191" i="24"/>
  <c r="C192" i="24"/>
  <c r="C193" i="24"/>
  <c r="C194" i="24"/>
  <c r="C195" i="24"/>
  <c r="C196" i="24"/>
  <c r="C197" i="24"/>
  <c r="C198" i="24"/>
  <c r="C199" i="24"/>
  <c r="C200" i="24"/>
  <c r="C201" i="24"/>
  <c r="C202" i="24"/>
  <c r="C203" i="24"/>
  <c r="C204" i="24"/>
  <c r="C205" i="24"/>
  <c r="C206" i="24"/>
  <c r="C207" i="24"/>
  <c r="C208" i="24"/>
  <c r="C209" i="24"/>
  <c r="C210" i="24"/>
  <c r="C211" i="24"/>
  <c r="C212" i="24"/>
  <c r="C213" i="24"/>
  <c r="C214" i="24"/>
  <c r="C215" i="24"/>
  <c r="C216" i="24"/>
  <c r="C217" i="24"/>
  <c r="C218" i="24"/>
  <c r="C219" i="24"/>
  <c r="C220" i="24"/>
  <c r="C221" i="24"/>
  <c r="C222" i="24"/>
  <c r="C223" i="24"/>
  <c r="C224" i="24"/>
  <c r="C225" i="24"/>
  <c r="C226" i="24"/>
  <c r="C227" i="24"/>
  <c r="C228" i="24"/>
  <c r="C229" i="24"/>
  <c r="C230" i="24"/>
  <c r="C231" i="24"/>
  <c r="C232" i="24"/>
  <c r="C233" i="24"/>
  <c r="C234" i="24"/>
  <c r="C235" i="24"/>
  <c r="C236" i="24"/>
  <c r="C237" i="24"/>
  <c r="C238" i="24"/>
  <c r="C239" i="24"/>
  <c r="C240" i="24"/>
  <c r="C241" i="24"/>
  <c r="C242" i="24"/>
  <c r="C243" i="24"/>
  <c r="C244" i="24"/>
  <c r="C245" i="24"/>
  <c r="C246" i="24"/>
  <c r="C247" i="24"/>
  <c r="C248" i="24"/>
  <c r="C249" i="24"/>
  <c r="C250" i="24"/>
  <c r="C251" i="24"/>
  <c r="C252" i="24"/>
  <c r="C253" i="24"/>
  <c r="C254" i="24"/>
  <c r="C255" i="24"/>
  <c r="C256" i="24"/>
  <c r="C257" i="24"/>
  <c r="C258" i="24"/>
  <c r="C259" i="24"/>
  <c r="C260" i="24"/>
  <c r="C261" i="24"/>
  <c r="C262" i="24"/>
  <c r="C263" i="24"/>
  <c r="C264" i="24"/>
  <c r="C265" i="24"/>
  <c r="C266" i="24"/>
  <c r="C267" i="24"/>
  <c r="C268" i="24"/>
  <c r="C269" i="24"/>
  <c r="C270" i="24"/>
  <c r="C271" i="24"/>
  <c r="C272" i="24"/>
  <c r="C273" i="24"/>
  <c r="C274" i="24"/>
  <c r="C275" i="24"/>
  <c r="C276" i="24"/>
  <c r="C277" i="24"/>
  <c r="C278" i="24"/>
  <c r="C279" i="24"/>
  <c r="C280" i="24"/>
  <c r="C281" i="24"/>
  <c r="C282" i="24"/>
  <c r="C283" i="24"/>
  <c r="C284" i="24"/>
  <c r="C285" i="24"/>
  <c r="C286" i="24"/>
  <c r="C287" i="24"/>
  <c r="C288" i="24"/>
  <c r="C289" i="24"/>
  <c r="C290" i="24"/>
  <c r="C291" i="24"/>
  <c r="C292" i="24"/>
  <c r="C293" i="24"/>
  <c r="C294" i="24"/>
  <c r="C295" i="24"/>
  <c r="C296" i="24"/>
  <c r="C297" i="24"/>
  <c r="C298" i="24"/>
  <c r="C299" i="24"/>
  <c r="C300" i="24"/>
  <c r="C301" i="24"/>
  <c r="C302" i="24"/>
  <c r="C303" i="24"/>
  <c r="C304" i="24"/>
  <c r="C305" i="24"/>
  <c r="C306" i="24"/>
  <c r="C307" i="24"/>
  <c r="C308" i="24"/>
  <c r="C309" i="24"/>
  <c r="C310" i="24"/>
  <c r="C311" i="24"/>
  <c r="C312" i="24"/>
  <c r="C313" i="24"/>
  <c r="C314" i="24"/>
  <c r="C315" i="24"/>
  <c r="C316" i="24"/>
  <c r="C317" i="24"/>
  <c r="C318" i="24"/>
  <c r="C319" i="24"/>
  <c r="C320" i="24"/>
  <c r="C321" i="24"/>
  <c r="C322" i="24"/>
  <c r="C323" i="24"/>
  <c r="C324" i="24"/>
  <c r="C325" i="24"/>
  <c r="C326" i="24"/>
  <c r="C327" i="24"/>
  <c r="C328" i="24"/>
  <c r="C329" i="24"/>
  <c r="C330" i="24"/>
  <c r="C331" i="24"/>
  <c r="C332" i="24"/>
  <c r="C333" i="24"/>
  <c r="C334" i="24"/>
  <c r="C335" i="24"/>
  <c r="C336" i="24"/>
  <c r="C337" i="24"/>
  <c r="C338" i="24"/>
  <c r="C339" i="24"/>
  <c r="C340" i="24"/>
  <c r="C341" i="24"/>
  <c r="C342" i="24"/>
  <c r="C343" i="24"/>
  <c r="C344" i="24"/>
  <c r="C345" i="24"/>
  <c r="C346" i="24"/>
  <c r="C347" i="24"/>
  <c r="C348" i="24"/>
  <c r="C349" i="24"/>
  <c r="C350" i="24"/>
  <c r="C351" i="24"/>
  <c r="C352" i="24"/>
  <c r="C353" i="24"/>
  <c r="C354" i="24"/>
  <c r="C355" i="24"/>
  <c r="C356" i="24"/>
  <c r="C357" i="24"/>
  <c r="C358" i="24"/>
  <c r="C359" i="24"/>
  <c r="C360" i="24"/>
  <c r="C361" i="24"/>
  <c r="C362" i="24"/>
  <c r="C363" i="24"/>
  <c r="C364" i="24"/>
  <c r="C365" i="24"/>
  <c r="C366" i="24"/>
  <c r="C367" i="24"/>
  <c r="C368" i="24"/>
  <c r="C369" i="24"/>
  <c r="C370" i="24"/>
  <c r="C371" i="24"/>
  <c r="C372" i="24"/>
  <c r="C373" i="24"/>
  <c r="C374" i="24"/>
  <c r="C375" i="24"/>
  <c r="C376" i="24"/>
  <c r="C377" i="24"/>
  <c r="C378" i="24"/>
  <c r="C379" i="24"/>
  <c r="C380" i="24"/>
  <c r="C381" i="24"/>
  <c r="C382" i="24"/>
  <c r="C383" i="24"/>
  <c r="C384" i="24"/>
  <c r="C385" i="24"/>
  <c r="C386" i="24"/>
  <c r="C387" i="24"/>
  <c r="C388" i="24"/>
  <c r="C389" i="24"/>
  <c r="C390" i="24"/>
  <c r="C391" i="24"/>
  <c r="C392" i="24"/>
  <c r="C393" i="24"/>
  <c r="C394" i="24"/>
  <c r="C395" i="24"/>
  <c r="C396" i="24"/>
  <c r="C397" i="24"/>
  <c r="C398" i="24"/>
  <c r="C399" i="24"/>
  <c r="C400" i="24"/>
  <c r="C401" i="24"/>
  <c r="C402" i="24"/>
  <c r="C403" i="24"/>
  <c r="C404" i="24"/>
  <c r="C405" i="24"/>
  <c r="C406" i="24"/>
  <c r="C407" i="24"/>
  <c r="C408" i="24"/>
  <c r="C409" i="24"/>
  <c r="C410" i="24"/>
  <c r="C411" i="24"/>
  <c r="C412" i="24"/>
  <c r="C413" i="24"/>
  <c r="C414" i="24"/>
  <c r="C415" i="24"/>
  <c r="C416" i="24"/>
  <c r="C417" i="24"/>
  <c r="C418" i="24"/>
  <c r="C419" i="24"/>
  <c r="C420" i="24"/>
  <c r="C421" i="24"/>
  <c r="C422" i="24"/>
  <c r="C423" i="24"/>
  <c r="C424" i="24"/>
  <c r="C425" i="24"/>
  <c r="C426" i="24"/>
  <c r="C427" i="24"/>
  <c r="C428" i="24"/>
  <c r="C429" i="24"/>
  <c r="C430" i="24"/>
  <c r="C431" i="24"/>
  <c r="C432" i="24"/>
  <c r="C433" i="24"/>
  <c r="C434" i="24"/>
  <c r="C435" i="24"/>
  <c r="C436" i="24"/>
  <c r="C437" i="24"/>
  <c r="C438" i="24"/>
  <c r="C439" i="24"/>
  <c r="C440" i="24"/>
  <c r="C441" i="24"/>
  <c r="C442" i="24"/>
  <c r="C443" i="24"/>
  <c r="C444" i="24"/>
  <c r="C445" i="24"/>
  <c r="C446" i="24"/>
  <c r="C447" i="24"/>
  <c r="C448" i="24"/>
  <c r="C449" i="24"/>
  <c r="C450" i="24"/>
  <c r="C451" i="24"/>
  <c r="C452" i="24"/>
  <c r="C453" i="24"/>
  <c r="C454" i="24"/>
  <c r="C455" i="24"/>
  <c r="C456" i="24"/>
  <c r="C457" i="24"/>
  <c r="C458" i="24"/>
  <c r="C459" i="24"/>
  <c r="C460" i="24"/>
  <c r="C461" i="24"/>
  <c r="C462" i="24"/>
  <c r="C463" i="24"/>
  <c r="C464" i="24"/>
  <c r="C465" i="24"/>
  <c r="C466" i="24"/>
  <c r="C467" i="24"/>
  <c r="C468" i="24"/>
  <c r="C469" i="24"/>
  <c r="C470" i="24"/>
  <c r="C471" i="24"/>
  <c r="C472" i="24"/>
  <c r="C473" i="24"/>
  <c r="C474" i="24"/>
  <c r="C475" i="24"/>
  <c r="C476" i="24"/>
  <c r="C477" i="24"/>
  <c r="C478" i="24"/>
  <c r="C479" i="24"/>
  <c r="C480" i="24"/>
  <c r="C481" i="24"/>
  <c r="C482" i="24"/>
  <c r="C483" i="24"/>
  <c r="C484" i="24"/>
  <c r="C485" i="24"/>
  <c r="C486" i="24"/>
  <c r="C487" i="24"/>
  <c r="C488" i="24"/>
  <c r="C489" i="24"/>
  <c r="C490" i="24"/>
  <c r="C491" i="24"/>
  <c r="C492" i="24"/>
  <c r="C493" i="24"/>
  <c r="C494" i="24"/>
  <c r="C495" i="24"/>
  <c r="C496" i="24"/>
  <c r="C497" i="24"/>
  <c r="C498" i="24"/>
  <c r="C499" i="24"/>
  <c r="C500" i="24"/>
  <c r="C501" i="24"/>
  <c r="C502" i="24"/>
  <c r="C503" i="24"/>
  <c r="C504" i="24"/>
  <c r="C505" i="24"/>
  <c r="C506" i="24"/>
  <c r="C507" i="24"/>
  <c r="C508" i="24"/>
  <c r="C509" i="24"/>
  <c r="C510" i="24"/>
  <c r="C511" i="24"/>
  <c r="C512" i="24"/>
  <c r="C513" i="24"/>
  <c r="C514" i="24"/>
  <c r="C515" i="24"/>
  <c r="C516" i="24"/>
  <c r="C517" i="24"/>
  <c r="C518" i="24"/>
  <c r="C519" i="24"/>
  <c r="C520" i="24"/>
  <c r="C521" i="24"/>
  <c r="C522" i="24"/>
  <c r="C523" i="24"/>
  <c r="C524" i="24"/>
  <c r="C525" i="24"/>
  <c r="C526" i="24"/>
  <c r="C527" i="24"/>
  <c r="C528" i="24"/>
  <c r="C529" i="24"/>
  <c r="C530" i="24"/>
  <c r="C531" i="24"/>
  <c r="C532" i="24"/>
  <c r="C533" i="24"/>
  <c r="C534" i="24"/>
  <c r="C535" i="24"/>
  <c r="C536" i="24"/>
  <c r="C537" i="24"/>
  <c r="C538" i="24"/>
  <c r="C539" i="24"/>
  <c r="C540" i="24"/>
  <c r="C541" i="24"/>
  <c r="C542" i="24"/>
  <c r="C543" i="24"/>
  <c r="C544" i="24"/>
  <c r="C545" i="24"/>
  <c r="C546" i="24"/>
  <c r="C547" i="24"/>
  <c r="C548" i="24"/>
  <c r="C549" i="24"/>
  <c r="C550" i="24"/>
  <c r="C551" i="24"/>
  <c r="C552" i="24"/>
  <c r="C553" i="24"/>
  <c r="C554" i="24"/>
  <c r="C555" i="24"/>
  <c r="C556" i="24"/>
  <c r="C557" i="24"/>
  <c r="C558" i="24"/>
  <c r="C559" i="24"/>
  <c r="C560" i="24"/>
  <c r="C561" i="24"/>
  <c r="C562" i="24"/>
  <c r="C563" i="24"/>
  <c r="C564" i="24"/>
  <c r="C565" i="24"/>
  <c r="C566" i="24"/>
  <c r="C567" i="24"/>
  <c r="C568" i="24"/>
  <c r="C569" i="24"/>
  <c r="C570" i="24"/>
  <c r="C571" i="24"/>
  <c r="C572" i="24"/>
  <c r="C573" i="24"/>
  <c r="C574" i="24"/>
  <c r="C575" i="24"/>
  <c r="C576" i="24"/>
  <c r="C577" i="24"/>
  <c r="C578" i="24"/>
  <c r="C579" i="24"/>
  <c r="C580" i="24"/>
  <c r="C581" i="24"/>
  <c r="C582" i="24"/>
  <c r="C583" i="24"/>
  <c r="C584" i="24"/>
  <c r="C585" i="24"/>
  <c r="C586" i="24"/>
  <c r="C587" i="24"/>
  <c r="C588" i="24"/>
  <c r="C589" i="24"/>
  <c r="C590" i="24"/>
  <c r="C591" i="24"/>
  <c r="C592" i="24"/>
  <c r="C593" i="24"/>
  <c r="C594" i="24"/>
  <c r="C595" i="24"/>
  <c r="C596" i="24"/>
  <c r="C597" i="24"/>
  <c r="C598" i="24"/>
  <c r="C599" i="24"/>
  <c r="C600" i="24"/>
  <c r="C601" i="24"/>
  <c r="C602" i="24"/>
  <c r="C603" i="24"/>
  <c r="C604" i="24"/>
  <c r="C605" i="24"/>
  <c r="C606" i="24"/>
  <c r="C607" i="24"/>
  <c r="C608" i="24"/>
  <c r="C609" i="24"/>
  <c r="C610" i="24"/>
  <c r="C611" i="24"/>
  <c r="C612" i="24"/>
  <c r="C613" i="24"/>
  <c r="C614" i="24"/>
  <c r="C615" i="24"/>
  <c r="C616" i="24"/>
  <c r="C617" i="24"/>
  <c r="C618" i="24"/>
  <c r="C619" i="24"/>
  <c r="C620" i="24"/>
  <c r="C621" i="24"/>
  <c r="C622" i="24"/>
  <c r="C623" i="24"/>
  <c r="C624" i="24"/>
  <c r="C625" i="24"/>
  <c r="C626" i="24"/>
  <c r="C627" i="24"/>
  <c r="C628" i="24"/>
  <c r="C629" i="24"/>
  <c r="C630" i="24"/>
  <c r="C631" i="24"/>
  <c r="C632" i="24"/>
  <c r="C633" i="24"/>
  <c r="C634" i="24"/>
  <c r="C635" i="24"/>
  <c r="C636" i="24"/>
  <c r="C637" i="24"/>
  <c r="C638" i="24"/>
  <c r="C639" i="24"/>
  <c r="C640" i="24"/>
  <c r="C641" i="24"/>
  <c r="C642" i="24"/>
  <c r="C643" i="24"/>
  <c r="C644" i="24"/>
  <c r="C645" i="24"/>
  <c r="C646" i="24"/>
  <c r="C647" i="24"/>
  <c r="C648" i="24"/>
  <c r="C649" i="24"/>
  <c r="C650" i="24"/>
  <c r="C651" i="24"/>
  <c r="C652" i="24"/>
  <c r="C653" i="24"/>
  <c r="C654" i="24"/>
  <c r="C655" i="24"/>
  <c r="C656" i="24"/>
  <c r="C657" i="24"/>
  <c r="C658" i="24"/>
  <c r="C659" i="24"/>
  <c r="C660" i="24"/>
  <c r="C661" i="24"/>
  <c r="C662" i="24"/>
  <c r="C663" i="24"/>
  <c r="C664" i="24"/>
  <c r="C665" i="24"/>
  <c r="C666" i="24"/>
  <c r="C667" i="24"/>
  <c r="C668" i="24"/>
  <c r="C669" i="24"/>
  <c r="C670" i="24"/>
  <c r="C671" i="24"/>
  <c r="C672" i="24"/>
  <c r="C673" i="24"/>
  <c r="C674" i="24"/>
  <c r="C675" i="24"/>
  <c r="C676" i="24"/>
  <c r="C677" i="24"/>
  <c r="C678" i="24"/>
  <c r="C679" i="24"/>
  <c r="C680" i="24"/>
  <c r="C681" i="24"/>
  <c r="C682" i="24"/>
  <c r="C683" i="24"/>
  <c r="C684" i="24"/>
  <c r="C685" i="24"/>
  <c r="C686" i="24"/>
  <c r="C687" i="24"/>
  <c r="C688" i="24"/>
  <c r="C689" i="24"/>
  <c r="C690" i="24"/>
  <c r="C691" i="24"/>
  <c r="C692" i="24"/>
  <c r="C693" i="24"/>
  <c r="C694" i="24"/>
  <c r="C695" i="24"/>
  <c r="C696" i="24"/>
  <c r="C697" i="24"/>
  <c r="C698" i="24"/>
  <c r="C699" i="24"/>
  <c r="C700" i="24"/>
  <c r="C701" i="24"/>
  <c r="C702" i="24"/>
  <c r="C703" i="24"/>
  <c r="C704" i="24"/>
  <c r="C705" i="24"/>
  <c r="C706" i="24"/>
  <c r="C707" i="24"/>
  <c r="C708" i="24"/>
  <c r="C709" i="24"/>
  <c r="C710" i="24"/>
  <c r="C711" i="24"/>
  <c r="C712" i="24"/>
  <c r="C713" i="24"/>
  <c r="C714" i="24"/>
  <c r="C715" i="24"/>
  <c r="C716" i="24"/>
  <c r="C717" i="24"/>
  <c r="C718" i="24"/>
  <c r="C719" i="24"/>
  <c r="C720" i="24"/>
  <c r="C721" i="24"/>
  <c r="C722" i="24"/>
  <c r="C723" i="24"/>
  <c r="C724" i="24"/>
  <c r="C725" i="24"/>
  <c r="C726" i="24"/>
  <c r="C727" i="24"/>
  <c r="C728" i="24"/>
  <c r="C729" i="24"/>
  <c r="C730" i="24"/>
  <c r="C731" i="24"/>
  <c r="C732" i="24"/>
  <c r="C733" i="24"/>
  <c r="C734" i="24"/>
  <c r="C735" i="24"/>
  <c r="C736" i="24"/>
  <c r="C737" i="24"/>
  <c r="C738" i="24"/>
  <c r="C739" i="24"/>
  <c r="C740" i="24"/>
  <c r="C741" i="24"/>
  <c r="C742" i="24"/>
  <c r="C743" i="24"/>
  <c r="C744" i="24"/>
  <c r="C745" i="24"/>
  <c r="C746" i="24"/>
  <c r="C747" i="24"/>
  <c r="C748" i="24"/>
  <c r="C749" i="24"/>
  <c r="C750" i="24"/>
  <c r="C751" i="24"/>
  <c r="C752" i="24"/>
  <c r="C753" i="24"/>
  <c r="C754" i="24"/>
  <c r="C755" i="24"/>
  <c r="C756" i="24"/>
  <c r="C757" i="24"/>
  <c r="C758" i="24"/>
  <c r="C759" i="24"/>
  <c r="C760" i="24"/>
  <c r="C761" i="24"/>
  <c r="C762" i="24"/>
  <c r="C763" i="24"/>
  <c r="C764" i="24"/>
  <c r="C765" i="24"/>
  <c r="C766" i="24"/>
  <c r="C767" i="24"/>
  <c r="C768" i="24"/>
  <c r="C769" i="24"/>
  <c r="C770" i="24"/>
  <c r="C771" i="24"/>
  <c r="C772" i="24"/>
  <c r="C773" i="24"/>
  <c r="C774" i="24"/>
  <c r="C775" i="24"/>
  <c r="C776" i="24"/>
  <c r="C777" i="24"/>
  <c r="C778" i="24"/>
  <c r="C779" i="24"/>
  <c r="C780" i="24"/>
  <c r="C781" i="24"/>
  <c r="C782" i="24"/>
  <c r="C783" i="24"/>
  <c r="C784" i="24"/>
  <c r="C785" i="24"/>
  <c r="C786" i="24"/>
  <c r="C787" i="24"/>
  <c r="C788" i="24"/>
  <c r="C789" i="24"/>
  <c r="C790" i="24"/>
  <c r="C791" i="24"/>
  <c r="C792" i="24"/>
  <c r="C793" i="24"/>
  <c r="C794" i="24"/>
  <c r="C795" i="24"/>
  <c r="C796" i="24"/>
  <c r="C797" i="24"/>
  <c r="C798" i="24"/>
  <c r="C799" i="24"/>
  <c r="C800" i="24"/>
  <c r="C801" i="24"/>
  <c r="C802" i="24"/>
  <c r="C803" i="24"/>
  <c r="C804" i="24"/>
  <c r="C805" i="24"/>
  <c r="C806" i="24"/>
  <c r="C807" i="24"/>
  <c r="C808" i="24"/>
  <c r="C809" i="24"/>
  <c r="C810" i="24"/>
  <c r="C811" i="24"/>
  <c r="C812" i="24"/>
  <c r="C813" i="24"/>
  <c r="C814" i="24"/>
  <c r="C815" i="24"/>
  <c r="C816" i="24"/>
  <c r="C817" i="24"/>
  <c r="C818" i="24"/>
  <c r="C819" i="24"/>
  <c r="C820" i="24"/>
  <c r="C821" i="24"/>
  <c r="C822" i="24"/>
  <c r="C823" i="24"/>
  <c r="C824" i="24"/>
  <c r="C825" i="24"/>
  <c r="C826" i="24"/>
  <c r="C827" i="24"/>
  <c r="C828" i="24"/>
  <c r="C829" i="24"/>
  <c r="C830" i="24"/>
  <c r="C831" i="24"/>
  <c r="C832" i="24"/>
  <c r="C833" i="24"/>
  <c r="C834" i="24"/>
  <c r="C835" i="24"/>
  <c r="C836" i="24"/>
  <c r="C837" i="24"/>
  <c r="C838" i="24"/>
  <c r="C839" i="24"/>
  <c r="C840" i="24"/>
  <c r="C841" i="24"/>
  <c r="C842" i="24"/>
  <c r="C843" i="24"/>
  <c r="C844" i="24"/>
  <c r="C845" i="24"/>
  <c r="C846" i="24"/>
  <c r="C847" i="24"/>
  <c r="C848" i="24"/>
  <c r="C849" i="24"/>
  <c r="C850" i="24"/>
  <c r="C851" i="24"/>
  <c r="C852" i="24"/>
  <c r="C853" i="24"/>
  <c r="C854" i="24"/>
  <c r="C855" i="24"/>
  <c r="C856" i="24"/>
  <c r="C857" i="24"/>
  <c r="C858" i="24"/>
  <c r="C859" i="24"/>
  <c r="C860" i="24"/>
  <c r="C861" i="24"/>
  <c r="C862" i="24"/>
  <c r="C863" i="24"/>
  <c r="C864" i="24"/>
  <c r="C865" i="24"/>
  <c r="C866" i="24"/>
  <c r="C867" i="24"/>
  <c r="C868" i="24"/>
  <c r="C869" i="24"/>
  <c r="C870" i="24"/>
  <c r="C871" i="24"/>
  <c r="C872" i="24"/>
  <c r="C873" i="24"/>
  <c r="C874" i="24"/>
  <c r="C875" i="24"/>
  <c r="C876" i="24"/>
  <c r="C877" i="24"/>
  <c r="C878" i="24"/>
  <c r="C879" i="24"/>
  <c r="C880" i="24"/>
  <c r="C881" i="24"/>
  <c r="C882" i="24"/>
  <c r="C883" i="24"/>
  <c r="C884" i="24"/>
  <c r="C885" i="24"/>
  <c r="C886" i="24"/>
  <c r="C887" i="24"/>
  <c r="C888" i="24"/>
  <c r="C889" i="24"/>
  <c r="C890" i="24"/>
  <c r="C891" i="24"/>
  <c r="C892" i="24"/>
  <c r="C893" i="24"/>
  <c r="C894" i="24"/>
  <c r="C895" i="24"/>
  <c r="C896" i="24"/>
  <c r="C897" i="24"/>
  <c r="C898" i="24"/>
  <c r="C899" i="24"/>
  <c r="C900" i="24"/>
  <c r="C901" i="24"/>
  <c r="C902" i="24"/>
  <c r="C903" i="24"/>
  <c r="C904" i="24"/>
  <c r="C905" i="24"/>
  <c r="C906" i="24"/>
  <c r="C907" i="24"/>
  <c r="C908" i="24"/>
  <c r="C909" i="24"/>
  <c r="C910" i="24"/>
  <c r="C911" i="24"/>
  <c r="C912" i="24"/>
  <c r="C913" i="24"/>
  <c r="C914" i="24"/>
  <c r="C915" i="24"/>
  <c r="C916" i="24"/>
  <c r="C917" i="24"/>
  <c r="C918" i="24"/>
  <c r="C919" i="24"/>
  <c r="C920" i="24"/>
  <c r="C921" i="24"/>
  <c r="C922" i="24"/>
  <c r="C923" i="24"/>
  <c r="C924" i="24"/>
  <c r="C925" i="24"/>
  <c r="C926" i="24"/>
  <c r="C927" i="24"/>
  <c r="C928" i="24"/>
  <c r="C929" i="24"/>
  <c r="C930" i="24"/>
  <c r="C931" i="24"/>
  <c r="C932" i="24"/>
  <c r="C933" i="24"/>
  <c r="C934" i="24"/>
  <c r="C935" i="24"/>
  <c r="C936" i="24"/>
  <c r="C937" i="24"/>
  <c r="C938" i="24"/>
  <c r="C939" i="24"/>
  <c r="C940" i="24"/>
  <c r="C941" i="24"/>
  <c r="C942" i="24"/>
  <c r="C943" i="24"/>
  <c r="C944" i="24"/>
  <c r="C945" i="24"/>
  <c r="C946" i="24"/>
  <c r="C947" i="24"/>
  <c r="C948" i="24"/>
  <c r="C949" i="24"/>
  <c r="C950" i="24"/>
  <c r="C951" i="24"/>
  <c r="C952" i="24"/>
  <c r="C953" i="24"/>
  <c r="C954" i="24"/>
  <c r="C955" i="24"/>
  <c r="C956" i="24"/>
  <c r="C957" i="24"/>
  <c r="C958" i="24"/>
  <c r="C959" i="24"/>
  <c r="C960" i="24"/>
  <c r="C961" i="24"/>
  <c r="C962" i="24"/>
  <c r="C963" i="24"/>
  <c r="C964" i="24"/>
  <c r="C965" i="24"/>
  <c r="C966" i="24"/>
  <c r="C967" i="24"/>
  <c r="C968" i="24"/>
  <c r="C969" i="24"/>
  <c r="C970" i="24"/>
  <c r="C971" i="24"/>
  <c r="C972" i="24"/>
  <c r="C973" i="24"/>
  <c r="C974" i="24"/>
  <c r="C975" i="24"/>
  <c r="C976" i="24"/>
  <c r="C977" i="24"/>
  <c r="C978" i="24"/>
  <c r="C979" i="24"/>
  <c r="C980" i="24"/>
  <c r="C981" i="24"/>
  <c r="C982" i="24"/>
  <c r="C983" i="24"/>
  <c r="C984" i="24"/>
  <c r="C985" i="24"/>
  <c r="C986" i="24"/>
  <c r="C987" i="24"/>
  <c r="C988" i="24"/>
  <c r="C989" i="24"/>
  <c r="C990" i="24"/>
  <c r="C991" i="24"/>
  <c r="C992" i="24"/>
  <c r="C993" i="24"/>
  <c r="C994" i="24"/>
  <c r="C995" i="24"/>
  <c r="C996" i="24"/>
  <c r="C997" i="24"/>
  <c r="C998" i="24"/>
  <c r="C999" i="24"/>
  <c r="C1000" i="24"/>
  <c r="C1001" i="24"/>
  <c r="C1002" i="24"/>
  <c r="C1003" i="24"/>
  <c r="C1004" i="24"/>
  <c r="C1005" i="24"/>
  <c r="C1006" i="24"/>
  <c r="C1007" i="24"/>
  <c r="C1008" i="24"/>
  <c r="C1009" i="24"/>
  <c r="C1010" i="24"/>
  <c r="C1011" i="24"/>
  <c r="C1012" i="24"/>
  <c r="C1013" i="24"/>
  <c r="C1014" i="24"/>
  <c r="C1015" i="24"/>
  <c r="C1016" i="24"/>
  <c r="C1017" i="24"/>
  <c r="C1018" i="24"/>
  <c r="C1019" i="24"/>
  <c r="C1020" i="24"/>
  <c r="C1021" i="24"/>
  <c r="C1022" i="24"/>
  <c r="C1023" i="24"/>
  <c r="C1024" i="24"/>
  <c r="C1025" i="24"/>
  <c r="C1026" i="24"/>
  <c r="C1027" i="24"/>
  <c r="C1028" i="24"/>
  <c r="C1029" i="24"/>
  <c r="C1030" i="24"/>
  <c r="C1031" i="24"/>
  <c r="C1032" i="24"/>
  <c r="C1033" i="24"/>
  <c r="C1034" i="24"/>
  <c r="C1035" i="24"/>
  <c r="C1036" i="24"/>
  <c r="C1037" i="24"/>
  <c r="C1038" i="24"/>
  <c r="C1039" i="24"/>
  <c r="C1040" i="24"/>
  <c r="C1041" i="24"/>
  <c r="C1042" i="24"/>
  <c r="C1043" i="24"/>
  <c r="C1044" i="24"/>
  <c r="C1045" i="24"/>
  <c r="C1046" i="24"/>
  <c r="C1047" i="24"/>
  <c r="C1048" i="24"/>
  <c r="C1049" i="24"/>
  <c r="C1050" i="24"/>
  <c r="C1051" i="24"/>
  <c r="C1052" i="24"/>
  <c r="C1053" i="24"/>
  <c r="C1054" i="24"/>
  <c r="C1055" i="24"/>
  <c r="C1056" i="24"/>
  <c r="C1057" i="24"/>
  <c r="C1058" i="24"/>
  <c r="C1059" i="24"/>
  <c r="C1060" i="24"/>
  <c r="C1061" i="24"/>
  <c r="C1062" i="24"/>
  <c r="C1063" i="24"/>
  <c r="C1064" i="24"/>
  <c r="C1065" i="24"/>
  <c r="C1066" i="24"/>
  <c r="C1067" i="24"/>
  <c r="C1068" i="24"/>
  <c r="C1069" i="24"/>
  <c r="C1070" i="24"/>
  <c r="C1071" i="24"/>
  <c r="C1072" i="24"/>
  <c r="C1073" i="24"/>
  <c r="C1074" i="24"/>
  <c r="C1075" i="24"/>
  <c r="C1076" i="24"/>
  <c r="C1077" i="24"/>
  <c r="C1078" i="24"/>
  <c r="C1079" i="24"/>
  <c r="C1080" i="24"/>
  <c r="C1081" i="24"/>
  <c r="C1082" i="24"/>
  <c r="C1083" i="24"/>
  <c r="C1084" i="24"/>
  <c r="C1085" i="24"/>
  <c r="C1086" i="24"/>
  <c r="C1087" i="24"/>
  <c r="C1088" i="24"/>
  <c r="C1089" i="24"/>
  <c r="C1090" i="24"/>
  <c r="C1091" i="24"/>
  <c r="C1092" i="24"/>
  <c r="C1093" i="24"/>
  <c r="C1094" i="24"/>
  <c r="C1095" i="24"/>
  <c r="C1096" i="24"/>
  <c r="C1097" i="24"/>
  <c r="C1098" i="24"/>
  <c r="C1099" i="24"/>
  <c r="C1100" i="24"/>
  <c r="C1101" i="24"/>
  <c r="C1102" i="24"/>
  <c r="C1103" i="24"/>
  <c r="C1104" i="24"/>
  <c r="C1105" i="24"/>
  <c r="C1106" i="24"/>
  <c r="C1107" i="24"/>
  <c r="C1108" i="24"/>
  <c r="C1109" i="24"/>
  <c r="C1110" i="24"/>
  <c r="C1111" i="24"/>
  <c r="C1112" i="24"/>
  <c r="C1113" i="24"/>
  <c r="C1114" i="24"/>
  <c r="C1115" i="24"/>
  <c r="C1116" i="24"/>
  <c r="C1117" i="24"/>
  <c r="C1118" i="24"/>
  <c r="C1119" i="24"/>
  <c r="C1120" i="24"/>
  <c r="C1121" i="24"/>
  <c r="C1122" i="24"/>
  <c r="C1123" i="24"/>
  <c r="C1124" i="24"/>
  <c r="C1125" i="24"/>
  <c r="C1126" i="24"/>
  <c r="C1127" i="24"/>
  <c r="C1128" i="24"/>
  <c r="C1129" i="24"/>
  <c r="C1130" i="24"/>
  <c r="C1131" i="24"/>
  <c r="C1132" i="24"/>
  <c r="C1133" i="24"/>
  <c r="C1134" i="24"/>
  <c r="C1135" i="24"/>
  <c r="C1136" i="24"/>
  <c r="C1137" i="24"/>
  <c r="C1138" i="24"/>
  <c r="C1139" i="24"/>
  <c r="C1140" i="24"/>
  <c r="C1141" i="24"/>
  <c r="C1142" i="24"/>
  <c r="C1143" i="24"/>
  <c r="C1144" i="24"/>
  <c r="C1145" i="24"/>
  <c r="C1146" i="24"/>
  <c r="C1147" i="24"/>
  <c r="C1148" i="24"/>
  <c r="C1149" i="24"/>
  <c r="C1150" i="24"/>
  <c r="C1151" i="24"/>
  <c r="C1152" i="24"/>
  <c r="C1153" i="24"/>
  <c r="C1154" i="24"/>
  <c r="C1155" i="24"/>
  <c r="C1156" i="24"/>
  <c r="C1157" i="24"/>
  <c r="C1158" i="24"/>
  <c r="C1159" i="24"/>
  <c r="C1160" i="24"/>
  <c r="C1161" i="24"/>
  <c r="C1162" i="24"/>
  <c r="C1163" i="24"/>
  <c r="C1164" i="24"/>
  <c r="C1165" i="24"/>
  <c r="C1166" i="24"/>
  <c r="C1167" i="24"/>
  <c r="C1168" i="24"/>
  <c r="C1169" i="24"/>
  <c r="C1170" i="24"/>
  <c r="C1171" i="24"/>
  <c r="C1172" i="24"/>
  <c r="C1173" i="24"/>
  <c r="C1174" i="24"/>
  <c r="C1175" i="24"/>
  <c r="C1176" i="24"/>
  <c r="C1177" i="24"/>
  <c r="C1178" i="24"/>
  <c r="C1179" i="24"/>
  <c r="C1180" i="24"/>
  <c r="C1181" i="24"/>
  <c r="C1182" i="24"/>
  <c r="C1183" i="24"/>
  <c r="C1184" i="24"/>
  <c r="C1185" i="24"/>
  <c r="C1186" i="24"/>
  <c r="C1187" i="24"/>
  <c r="C1188" i="24"/>
  <c r="C1189" i="24"/>
  <c r="C1190" i="24"/>
  <c r="C1191" i="24"/>
  <c r="C1192" i="24"/>
  <c r="C1193" i="24"/>
  <c r="C1194" i="24"/>
  <c r="C1195" i="24"/>
  <c r="C1196" i="24"/>
  <c r="C1197" i="24"/>
  <c r="C1198" i="24"/>
  <c r="C1199" i="24"/>
  <c r="C1200" i="24"/>
  <c r="C1201" i="24"/>
  <c r="C1202" i="24"/>
  <c r="C1203" i="24"/>
  <c r="C1204" i="24"/>
  <c r="C1205" i="24"/>
  <c r="C1206" i="24"/>
  <c r="C1207" i="24"/>
  <c r="C1208" i="24"/>
  <c r="C1209" i="24"/>
  <c r="C1210" i="24"/>
  <c r="C1211" i="24"/>
  <c r="C1212" i="24"/>
  <c r="C1213" i="24"/>
  <c r="C1214" i="24"/>
  <c r="C1215" i="24"/>
  <c r="C1216" i="24"/>
  <c r="C1217" i="24"/>
  <c r="C1218" i="24"/>
  <c r="C1219" i="24"/>
  <c r="C1220" i="24"/>
  <c r="C1221" i="24"/>
  <c r="C1222" i="24"/>
  <c r="C1223" i="24"/>
  <c r="C1224" i="24"/>
  <c r="C1225" i="24"/>
  <c r="C1226" i="24"/>
  <c r="C1227" i="24"/>
  <c r="C1228" i="24"/>
  <c r="C1229" i="24"/>
  <c r="C1230" i="24"/>
  <c r="C1231" i="24"/>
  <c r="C1232" i="24"/>
  <c r="C1233" i="24"/>
  <c r="C1234" i="24"/>
  <c r="C1235" i="24"/>
  <c r="C1236" i="24"/>
  <c r="C1237" i="24"/>
  <c r="C1238" i="24"/>
  <c r="C1239" i="24"/>
  <c r="C1240" i="24"/>
  <c r="C1241" i="24"/>
  <c r="C1242" i="24"/>
  <c r="C1243" i="24"/>
  <c r="C1244" i="24"/>
  <c r="C1245" i="24"/>
  <c r="C1246" i="24"/>
  <c r="C1247" i="24"/>
  <c r="C1248" i="24"/>
  <c r="C1249" i="24"/>
  <c r="C1250" i="24"/>
  <c r="C1251" i="24"/>
  <c r="C1252" i="24"/>
  <c r="C1253" i="24"/>
  <c r="C1254" i="24"/>
  <c r="C1255" i="24"/>
  <c r="C1256" i="24"/>
  <c r="C1257" i="24"/>
  <c r="C1258" i="24"/>
  <c r="C1259" i="24"/>
  <c r="C1260" i="24"/>
  <c r="C1261" i="24"/>
  <c r="C1262" i="24"/>
  <c r="C1263" i="24"/>
  <c r="C1264" i="24"/>
  <c r="C1265" i="24"/>
  <c r="C1266" i="24"/>
  <c r="C1267" i="24"/>
  <c r="C1268" i="24"/>
  <c r="C1269" i="24"/>
  <c r="C1270" i="24"/>
  <c r="C1271" i="24"/>
  <c r="C1272" i="24"/>
  <c r="C1273" i="24"/>
  <c r="C1274" i="24"/>
  <c r="C1275" i="24"/>
  <c r="C1276" i="24"/>
  <c r="C1277" i="24"/>
  <c r="C1278" i="24"/>
  <c r="C1279" i="24"/>
  <c r="C1280" i="24"/>
  <c r="C1281" i="24"/>
  <c r="C1282" i="24"/>
  <c r="C1283" i="24"/>
  <c r="C1284" i="24"/>
  <c r="C1285" i="24"/>
  <c r="C1286" i="24"/>
  <c r="C1287" i="24"/>
  <c r="C1288" i="24"/>
  <c r="C1289" i="24"/>
  <c r="C1290" i="24"/>
  <c r="C1291" i="24"/>
  <c r="C1292" i="24"/>
  <c r="C1293" i="24"/>
  <c r="C1294" i="24"/>
  <c r="C1295" i="24"/>
  <c r="C1296" i="24"/>
  <c r="C1297" i="24"/>
  <c r="C1298" i="24"/>
  <c r="C1299" i="24"/>
  <c r="C1300" i="24"/>
  <c r="C1301" i="24"/>
  <c r="C1302" i="24"/>
  <c r="C1303" i="24"/>
  <c r="C1304" i="24"/>
  <c r="C1305" i="24"/>
  <c r="C1306" i="24"/>
  <c r="C1307" i="24"/>
  <c r="C1308" i="24"/>
  <c r="C1309" i="24"/>
  <c r="C1310" i="24"/>
  <c r="C1311" i="24"/>
  <c r="C1312" i="24"/>
  <c r="C1313" i="24"/>
  <c r="C1314" i="24"/>
  <c r="C1315" i="24"/>
  <c r="C1316" i="24"/>
  <c r="C1317" i="24"/>
  <c r="C1318" i="24"/>
  <c r="C1319" i="24"/>
  <c r="C1320" i="24"/>
  <c r="C1321" i="24"/>
  <c r="C1322" i="24"/>
  <c r="C1323" i="24"/>
  <c r="C1324" i="24"/>
  <c r="C1325" i="24"/>
  <c r="C1326" i="24"/>
  <c r="C1327" i="24"/>
  <c r="C1328" i="24"/>
  <c r="C1329" i="24"/>
  <c r="C1330" i="24"/>
  <c r="C1331" i="24"/>
  <c r="C1332" i="24"/>
  <c r="C1333" i="24"/>
  <c r="C1334" i="24"/>
  <c r="C1335" i="24"/>
  <c r="C1336" i="24"/>
  <c r="C1337" i="24"/>
  <c r="C1338" i="24"/>
  <c r="C1339" i="24"/>
  <c r="C1340" i="24"/>
  <c r="C1341" i="24"/>
  <c r="C1342" i="24"/>
  <c r="C1343" i="24"/>
  <c r="C1344" i="24"/>
  <c r="C1345" i="24"/>
  <c r="C1346" i="24"/>
  <c r="C1347" i="24"/>
  <c r="C1348" i="24"/>
  <c r="C1349" i="24"/>
  <c r="C1350" i="24"/>
  <c r="C1351" i="24"/>
  <c r="C1352" i="24"/>
  <c r="C1353" i="24"/>
  <c r="C1354" i="24"/>
  <c r="C1355" i="24"/>
  <c r="C1356" i="24"/>
  <c r="C1357" i="24"/>
  <c r="C1358" i="24"/>
  <c r="C1359" i="24"/>
  <c r="C1360" i="24"/>
  <c r="C1361" i="24"/>
  <c r="C1362" i="24"/>
  <c r="C1363" i="24"/>
  <c r="C1364" i="24"/>
  <c r="C1365" i="24"/>
  <c r="C1366" i="24"/>
  <c r="C1367" i="24"/>
  <c r="C1368" i="24"/>
  <c r="C1369" i="24"/>
  <c r="C1370" i="24"/>
  <c r="C1371" i="24"/>
  <c r="C1372" i="24"/>
  <c r="C1373" i="24"/>
  <c r="C1374" i="24"/>
  <c r="C1375" i="24"/>
  <c r="C1376" i="24"/>
  <c r="C1377" i="24"/>
  <c r="C1378" i="24"/>
  <c r="C1379" i="24"/>
  <c r="C1380" i="24"/>
  <c r="C1381" i="24"/>
  <c r="C1382" i="24"/>
  <c r="C1383" i="24"/>
  <c r="C1384" i="24"/>
  <c r="C1385" i="24"/>
  <c r="C1386" i="24"/>
  <c r="C1387" i="24"/>
  <c r="C1388" i="24"/>
  <c r="C1389" i="24"/>
  <c r="C1390" i="24"/>
  <c r="C1391" i="24"/>
  <c r="C1392" i="24"/>
  <c r="C1393" i="24"/>
  <c r="C1394" i="24"/>
  <c r="C1395" i="24"/>
  <c r="C1396" i="24"/>
  <c r="C1397" i="24"/>
  <c r="C1398" i="24"/>
  <c r="C1399" i="24"/>
  <c r="C1400" i="24"/>
  <c r="C1401" i="24"/>
  <c r="C1402" i="24"/>
  <c r="C1403" i="24"/>
  <c r="C1404" i="24"/>
  <c r="C1405" i="24"/>
  <c r="C1406" i="24"/>
  <c r="C1407" i="24"/>
  <c r="C1408" i="24"/>
  <c r="C1409" i="24"/>
  <c r="C1410" i="24"/>
  <c r="C1411" i="24"/>
  <c r="C1412" i="24"/>
  <c r="C1413" i="24"/>
  <c r="C1414" i="24"/>
  <c r="C1415" i="24"/>
  <c r="C1416" i="24"/>
  <c r="C1417" i="24"/>
  <c r="C1418" i="24"/>
  <c r="C1419" i="24"/>
  <c r="C1420" i="24"/>
  <c r="C1421" i="24"/>
  <c r="C1422" i="24"/>
  <c r="C1423" i="24"/>
  <c r="C1424" i="24"/>
  <c r="C1425" i="24"/>
  <c r="C1426" i="24"/>
  <c r="C1427" i="24"/>
  <c r="C1428" i="24"/>
  <c r="C1429" i="24"/>
  <c r="C1430" i="24"/>
  <c r="C1431" i="24"/>
  <c r="C1432" i="24"/>
  <c r="C1433" i="24"/>
  <c r="C1434" i="24"/>
  <c r="C1435" i="24"/>
  <c r="C1436" i="24"/>
  <c r="C1437" i="24"/>
  <c r="C1438" i="24"/>
  <c r="C1439" i="24"/>
  <c r="C1440" i="24"/>
  <c r="C1441" i="24"/>
  <c r="C1442" i="24"/>
  <c r="C1443" i="24"/>
  <c r="C1444" i="24"/>
  <c r="C1445" i="24"/>
  <c r="C1446" i="24"/>
  <c r="C1447" i="24"/>
  <c r="C1448" i="24"/>
  <c r="C1449" i="24"/>
  <c r="C1450" i="24"/>
  <c r="C1451" i="24"/>
  <c r="C1452" i="24"/>
  <c r="C1453" i="24"/>
  <c r="C1454" i="24"/>
  <c r="C1455" i="24"/>
  <c r="C1456" i="24"/>
  <c r="C1457" i="24"/>
  <c r="C1458" i="24"/>
  <c r="C1459" i="24"/>
  <c r="C1460" i="24"/>
  <c r="C1461" i="24"/>
  <c r="C1462" i="24"/>
  <c r="C1463" i="24"/>
  <c r="C1464" i="24"/>
  <c r="C1465" i="24"/>
  <c r="C1466" i="24"/>
  <c r="C1467" i="24"/>
  <c r="C1468" i="24"/>
  <c r="C1469" i="24"/>
  <c r="C1470" i="24"/>
  <c r="C1471" i="24"/>
  <c r="C1472" i="24"/>
  <c r="C1473" i="24"/>
  <c r="C1474" i="24"/>
  <c r="C1475" i="24"/>
  <c r="C1476" i="24"/>
  <c r="C1477" i="24"/>
  <c r="C1478" i="24"/>
  <c r="C1479" i="24"/>
  <c r="C1480" i="24"/>
  <c r="C1481" i="24"/>
  <c r="C1482" i="24"/>
  <c r="C1483" i="24"/>
  <c r="C1484" i="24"/>
  <c r="C1485" i="24"/>
  <c r="C1486" i="24"/>
  <c r="C1487" i="24"/>
  <c r="C1488" i="24"/>
  <c r="C1489" i="24"/>
  <c r="C1490" i="24"/>
  <c r="C1491" i="24"/>
  <c r="C1492" i="24"/>
  <c r="C1493" i="24"/>
  <c r="C1494" i="24"/>
  <c r="C1495" i="24"/>
  <c r="C1496" i="24"/>
  <c r="C1497" i="24"/>
  <c r="C1498" i="24"/>
  <c r="C1499" i="24"/>
  <c r="C1500" i="24"/>
  <c r="C1501" i="24"/>
  <c r="C1502" i="24"/>
  <c r="C1503" i="24"/>
  <c r="C1504" i="24"/>
  <c r="C1505" i="24"/>
  <c r="C1506" i="24"/>
  <c r="C1507" i="24"/>
  <c r="C1508" i="24"/>
  <c r="C1509" i="24"/>
  <c r="C1510" i="24"/>
  <c r="C1511" i="24"/>
  <c r="C1512" i="24"/>
  <c r="C1513" i="24"/>
  <c r="C1514" i="24"/>
  <c r="C1515" i="24"/>
  <c r="C1516" i="24"/>
  <c r="C1517" i="24"/>
  <c r="C1518" i="24"/>
  <c r="C1519" i="24"/>
  <c r="C1520" i="24"/>
  <c r="C1521" i="24"/>
  <c r="C1522" i="24"/>
  <c r="C1523" i="24"/>
  <c r="C1524" i="24"/>
  <c r="C1525" i="24"/>
  <c r="C1526" i="24"/>
  <c r="C1527" i="24"/>
  <c r="C1528" i="24"/>
  <c r="C1529" i="24"/>
  <c r="C1530" i="24"/>
  <c r="C1531" i="24"/>
  <c r="C1532" i="24"/>
  <c r="C1533" i="24"/>
  <c r="C1534" i="24"/>
  <c r="C1535" i="24"/>
  <c r="C1536" i="24"/>
  <c r="C1537" i="24"/>
  <c r="C1538" i="24"/>
  <c r="C1539" i="24"/>
  <c r="C1540" i="24"/>
  <c r="C1541" i="24"/>
  <c r="C1542" i="24"/>
  <c r="C1543" i="24"/>
  <c r="C1544" i="24"/>
  <c r="C1545" i="24"/>
  <c r="C1546" i="24"/>
  <c r="C1547" i="24"/>
  <c r="C1548" i="24"/>
  <c r="C1549" i="24"/>
  <c r="C1550" i="24"/>
  <c r="C1551" i="24"/>
  <c r="C1552" i="24"/>
  <c r="C1553" i="24"/>
  <c r="C1554" i="24"/>
  <c r="C1555" i="24"/>
  <c r="C1556" i="24"/>
  <c r="C1557" i="24"/>
  <c r="C1558" i="24"/>
  <c r="C1559" i="24"/>
  <c r="C1560" i="24"/>
  <c r="C1561" i="24"/>
  <c r="C1562" i="24"/>
  <c r="C1563" i="24"/>
  <c r="C1564" i="24"/>
  <c r="C1565" i="24"/>
  <c r="C1566" i="24"/>
  <c r="C1567" i="24"/>
  <c r="C1568" i="24"/>
  <c r="C1569" i="24"/>
  <c r="C1570" i="24"/>
  <c r="C1571" i="24"/>
  <c r="C1572" i="24"/>
  <c r="C1573" i="24"/>
  <c r="C1574" i="24"/>
  <c r="C1575" i="24"/>
  <c r="C1576" i="24"/>
  <c r="C1577" i="24"/>
  <c r="C1578" i="24"/>
  <c r="C1579" i="24"/>
  <c r="C1580" i="24"/>
  <c r="C1581" i="24"/>
  <c r="C1582" i="24"/>
  <c r="C1583" i="24"/>
  <c r="C1584" i="24"/>
  <c r="C1585" i="24"/>
  <c r="C1586" i="24"/>
  <c r="C1587" i="24"/>
  <c r="C1588" i="24"/>
  <c r="C1589" i="24"/>
  <c r="C1590" i="24"/>
  <c r="C1591" i="24"/>
  <c r="C1592" i="24"/>
  <c r="C1593" i="24"/>
  <c r="C1594" i="24"/>
  <c r="C1595" i="24"/>
  <c r="C1596" i="24"/>
  <c r="C1597" i="24"/>
  <c r="C1598" i="24"/>
  <c r="C1599" i="24"/>
  <c r="C1600" i="24"/>
  <c r="C1601" i="24"/>
  <c r="C1602" i="24"/>
  <c r="C1603" i="24"/>
  <c r="C1604" i="24"/>
  <c r="C1605" i="24"/>
  <c r="C1606" i="24"/>
  <c r="C1607" i="24"/>
  <c r="C1608" i="24"/>
  <c r="C1609" i="24"/>
  <c r="C1610" i="24"/>
  <c r="C1611" i="24"/>
  <c r="C1612" i="24"/>
  <c r="C1613" i="24"/>
  <c r="C1614" i="24"/>
  <c r="C1615" i="24"/>
  <c r="C1616" i="24"/>
  <c r="C1617" i="24"/>
  <c r="C1618" i="24"/>
  <c r="C1619" i="24"/>
  <c r="C1620" i="24"/>
  <c r="C1621" i="24"/>
  <c r="C1622" i="24"/>
  <c r="C1623" i="24"/>
  <c r="C1624" i="24"/>
  <c r="C1625" i="24"/>
  <c r="C1626" i="24"/>
  <c r="C1627" i="24"/>
  <c r="C1628" i="24"/>
  <c r="C1629" i="24"/>
  <c r="C1630" i="24"/>
  <c r="C1631" i="24"/>
  <c r="C1632" i="24"/>
  <c r="C1633" i="24"/>
  <c r="C1634" i="24"/>
  <c r="C1635" i="24"/>
  <c r="C1636" i="24"/>
  <c r="C1637" i="24"/>
  <c r="C1638" i="24"/>
  <c r="C1639" i="24"/>
  <c r="C1640" i="24"/>
  <c r="C1641" i="24"/>
  <c r="C1642" i="24"/>
  <c r="C1643" i="24"/>
  <c r="C1644" i="24"/>
  <c r="C1645" i="24"/>
  <c r="C1646" i="24"/>
  <c r="C1647" i="24"/>
  <c r="C1648" i="24"/>
  <c r="C1649" i="24"/>
  <c r="C1650" i="24"/>
  <c r="C1651" i="24"/>
  <c r="C1652" i="24"/>
  <c r="C1653" i="24"/>
  <c r="C1654" i="24"/>
  <c r="C1655" i="24"/>
  <c r="C1656" i="24"/>
  <c r="C1657" i="24"/>
  <c r="C1658" i="24"/>
  <c r="C1659" i="24"/>
  <c r="C1660" i="24"/>
  <c r="C1661" i="24"/>
  <c r="C1662" i="24"/>
  <c r="C1663" i="24"/>
  <c r="C1664" i="24"/>
  <c r="C1665" i="24"/>
  <c r="C1666" i="24"/>
  <c r="C1667" i="24"/>
  <c r="C1668" i="24"/>
  <c r="C1669" i="24"/>
  <c r="C1670" i="24"/>
  <c r="C1671" i="24"/>
  <c r="C1672" i="24"/>
  <c r="C1673" i="24"/>
  <c r="C1674" i="24"/>
  <c r="C1675" i="24"/>
  <c r="C1676" i="24"/>
  <c r="C1677" i="24"/>
  <c r="C1678" i="24"/>
  <c r="C1679" i="24"/>
  <c r="C1680" i="24"/>
  <c r="C1681" i="24"/>
  <c r="C1682" i="24"/>
  <c r="C1683" i="24"/>
  <c r="C1684" i="24"/>
  <c r="C1685" i="24"/>
  <c r="C1686" i="24"/>
  <c r="C1687" i="24"/>
  <c r="C1688" i="24"/>
  <c r="C1689" i="24"/>
  <c r="C1690" i="24"/>
  <c r="C1691" i="24"/>
  <c r="C1692" i="24"/>
  <c r="C1693" i="24"/>
  <c r="C1694" i="24"/>
  <c r="C1695" i="24"/>
  <c r="C1696" i="24"/>
  <c r="C1697" i="24"/>
  <c r="C1698" i="24"/>
  <c r="C1699" i="24"/>
  <c r="C1700" i="24"/>
  <c r="C1701" i="24"/>
  <c r="C1702" i="24"/>
  <c r="C1703" i="24"/>
  <c r="C1704" i="24"/>
  <c r="C1705" i="24"/>
  <c r="C1706" i="24"/>
  <c r="C1707" i="24"/>
  <c r="C1708" i="24"/>
  <c r="C1709" i="24"/>
  <c r="C1710" i="24"/>
  <c r="C1711" i="24"/>
  <c r="C1712" i="24"/>
  <c r="C1713" i="24"/>
  <c r="C1714" i="24"/>
  <c r="C1715" i="24"/>
  <c r="C1716" i="24"/>
  <c r="C1717" i="24"/>
  <c r="C1718" i="24"/>
  <c r="C1719" i="24"/>
  <c r="C1720" i="24"/>
  <c r="C1721" i="24"/>
  <c r="C1722" i="24"/>
  <c r="C1723" i="24"/>
  <c r="C1724" i="24"/>
  <c r="C1725" i="24"/>
  <c r="C1726" i="24"/>
  <c r="C1727" i="24"/>
  <c r="C1728" i="24"/>
  <c r="C1729" i="24"/>
  <c r="C1730" i="24"/>
  <c r="C1731" i="24"/>
  <c r="C1732" i="24"/>
  <c r="C1733" i="24"/>
  <c r="C1734" i="24"/>
  <c r="C1735" i="24"/>
  <c r="C1736" i="24"/>
  <c r="C1737" i="24"/>
  <c r="C1738" i="24"/>
  <c r="C1739" i="24"/>
  <c r="C1740" i="24"/>
  <c r="C1741" i="24"/>
  <c r="C1742" i="24"/>
  <c r="C1743" i="24"/>
  <c r="C1744" i="24"/>
  <c r="C1745" i="24"/>
  <c r="C1746" i="24"/>
  <c r="C1747" i="24"/>
  <c r="C1748" i="24"/>
  <c r="C1749" i="24"/>
  <c r="C1750" i="24"/>
  <c r="C1751" i="24"/>
  <c r="C1752" i="24"/>
  <c r="C1753" i="24"/>
  <c r="C1754" i="24"/>
  <c r="C1755" i="24"/>
  <c r="C1756" i="24"/>
  <c r="C1757" i="24"/>
  <c r="C1758" i="24"/>
  <c r="C1759" i="24"/>
  <c r="C1760" i="24"/>
  <c r="C1761" i="24"/>
  <c r="C1762" i="24"/>
  <c r="C1763" i="24"/>
  <c r="C1764" i="24"/>
  <c r="C1765" i="24"/>
  <c r="C1766" i="24"/>
  <c r="C1767" i="24"/>
  <c r="C1768" i="24"/>
  <c r="C1769" i="24"/>
  <c r="C1770" i="24"/>
  <c r="C1771" i="24"/>
  <c r="C1772" i="24"/>
  <c r="C1773" i="24"/>
  <c r="C1774" i="24"/>
  <c r="C1775" i="24"/>
  <c r="C1776" i="24"/>
  <c r="C1777" i="24"/>
  <c r="C1778" i="24"/>
  <c r="C1779" i="24"/>
  <c r="C1780" i="24"/>
  <c r="C1781" i="24"/>
  <c r="C1782" i="24"/>
  <c r="C1783" i="24"/>
  <c r="C1784" i="24"/>
  <c r="C1785" i="24"/>
  <c r="C1786" i="24"/>
  <c r="C1787" i="24"/>
  <c r="C1788" i="24"/>
  <c r="C1789" i="24"/>
  <c r="C1790" i="24"/>
  <c r="C1791" i="24"/>
  <c r="C1792" i="24"/>
  <c r="C1793" i="24"/>
  <c r="C1794" i="24"/>
  <c r="C1795" i="24"/>
  <c r="C1796" i="24"/>
  <c r="C1797" i="24"/>
  <c r="C1798" i="24"/>
  <c r="C1799" i="24"/>
  <c r="C1800" i="24"/>
  <c r="C1801" i="24"/>
  <c r="C1802" i="24"/>
  <c r="C1803" i="24"/>
  <c r="C1804" i="24"/>
  <c r="C1805" i="24"/>
  <c r="C1806" i="24"/>
  <c r="C1807" i="24"/>
  <c r="C1808" i="24"/>
  <c r="C1809" i="24"/>
  <c r="C1810" i="24"/>
  <c r="C1811" i="24"/>
  <c r="C1812" i="24"/>
  <c r="C1813" i="24"/>
  <c r="C1814" i="24"/>
  <c r="C1815" i="24"/>
  <c r="C1816" i="24"/>
  <c r="C1817" i="24"/>
  <c r="C1818" i="24"/>
  <c r="C1819" i="24"/>
  <c r="C1820" i="24"/>
  <c r="C1821" i="24"/>
  <c r="C1822" i="24"/>
  <c r="C1823" i="24"/>
  <c r="C1824" i="24"/>
  <c r="C1825" i="24"/>
  <c r="C1826" i="24"/>
  <c r="C1827" i="24"/>
  <c r="C1828" i="24"/>
  <c r="C1829" i="24"/>
  <c r="C1830" i="24"/>
  <c r="C1831" i="24"/>
  <c r="C1832" i="24"/>
  <c r="C1833" i="24"/>
  <c r="C1834" i="24"/>
  <c r="C1835" i="24"/>
  <c r="C1836" i="24"/>
  <c r="C1837" i="24"/>
  <c r="C1838" i="24"/>
  <c r="C1839" i="24"/>
  <c r="C1840" i="24"/>
  <c r="C1841" i="24"/>
  <c r="C1842" i="24"/>
  <c r="C1843" i="24"/>
  <c r="C1844" i="24"/>
  <c r="C1845" i="24"/>
  <c r="C1846" i="24"/>
  <c r="C1847" i="24"/>
  <c r="C1848" i="24"/>
  <c r="C1849" i="24"/>
  <c r="C1850" i="24"/>
  <c r="C1851" i="24"/>
  <c r="C1852" i="24"/>
  <c r="C1853" i="24"/>
  <c r="C1854" i="24"/>
  <c r="C1855" i="24"/>
  <c r="C1856" i="24"/>
  <c r="C1857" i="24"/>
  <c r="C1858" i="24"/>
  <c r="C1859" i="24"/>
  <c r="C1860" i="24"/>
  <c r="C1861" i="24"/>
  <c r="C1862" i="24"/>
  <c r="C1863" i="24"/>
  <c r="C1864" i="24"/>
  <c r="C1865" i="24"/>
  <c r="C1866" i="24"/>
  <c r="C1867" i="24"/>
  <c r="C1868" i="24"/>
  <c r="C1869" i="24"/>
  <c r="C1870" i="24"/>
  <c r="C1871" i="24"/>
  <c r="C1872" i="24"/>
  <c r="C1873" i="24"/>
  <c r="C1874" i="24"/>
  <c r="C1875" i="24"/>
  <c r="C1876" i="24"/>
  <c r="C1877" i="24"/>
  <c r="C1878" i="24"/>
  <c r="C1879" i="24"/>
  <c r="C1880" i="24"/>
  <c r="C1881" i="24"/>
  <c r="C1882" i="24"/>
  <c r="C1883" i="24"/>
  <c r="C1884" i="24"/>
  <c r="C1885" i="24"/>
  <c r="C1886" i="24"/>
  <c r="C1887" i="24"/>
  <c r="C1888" i="24"/>
  <c r="C1889" i="24"/>
  <c r="C1890" i="24"/>
  <c r="C1891" i="24"/>
  <c r="C1892" i="24"/>
  <c r="C1893" i="24"/>
  <c r="C1894" i="24"/>
  <c r="C1895" i="24"/>
  <c r="C1896" i="24"/>
  <c r="C1897" i="24"/>
  <c r="C1898" i="24"/>
  <c r="C1899" i="24"/>
  <c r="C1900" i="24"/>
  <c r="C1901" i="24"/>
  <c r="C1902" i="24"/>
  <c r="C1903" i="24"/>
  <c r="C1904" i="24"/>
  <c r="C1905" i="24"/>
  <c r="C1906" i="24"/>
  <c r="C1907" i="24"/>
  <c r="C1908" i="24"/>
  <c r="C1909" i="24"/>
  <c r="C1910" i="24"/>
  <c r="C1911" i="24"/>
  <c r="C1912" i="24"/>
  <c r="C1913" i="24"/>
  <c r="C1914" i="24"/>
  <c r="C1915" i="24"/>
  <c r="C1916" i="24"/>
  <c r="C1917" i="24"/>
  <c r="C1918" i="24"/>
  <c r="C1919" i="24"/>
  <c r="C1920" i="24"/>
  <c r="C1921" i="24"/>
  <c r="C1922" i="24"/>
  <c r="C1923" i="24"/>
  <c r="C1924" i="24"/>
  <c r="C1925" i="24"/>
  <c r="C1926" i="24"/>
  <c r="C1927" i="24"/>
  <c r="C1928" i="24"/>
  <c r="C1929" i="24"/>
  <c r="C1930" i="24"/>
  <c r="C1931" i="24"/>
  <c r="C1932" i="24"/>
  <c r="C1933" i="24"/>
  <c r="C1934" i="24"/>
  <c r="C1935" i="24"/>
  <c r="C1936" i="24"/>
  <c r="C1937" i="24"/>
  <c r="C1938" i="24"/>
  <c r="C1939" i="24"/>
  <c r="C1940" i="24"/>
  <c r="C1941" i="24"/>
  <c r="C1942" i="24"/>
  <c r="C1943" i="24"/>
  <c r="C1944" i="24"/>
  <c r="C1945" i="24"/>
  <c r="C1946" i="24"/>
  <c r="C1947" i="24"/>
  <c r="C1948" i="24"/>
  <c r="C1949" i="24"/>
  <c r="C1950" i="24"/>
  <c r="C1951" i="24"/>
  <c r="C1952" i="24"/>
  <c r="C1953" i="24"/>
  <c r="C1954" i="24"/>
  <c r="C1955" i="24"/>
  <c r="C1956" i="24"/>
  <c r="C1957" i="24"/>
  <c r="C1958" i="24"/>
  <c r="C1959" i="24"/>
  <c r="C1960" i="24"/>
  <c r="C1961" i="24"/>
  <c r="C1962" i="24"/>
  <c r="C1963" i="24"/>
  <c r="C1964" i="24"/>
  <c r="C1965" i="24"/>
  <c r="C1966" i="24"/>
  <c r="C1967" i="24"/>
  <c r="C1968" i="24"/>
  <c r="C1969" i="24"/>
  <c r="C1970" i="24"/>
  <c r="C1971" i="24"/>
  <c r="C1972" i="24"/>
  <c r="C1973" i="24"/>
  <c r="C1974" i="24"/>
  <c r="C1975" i="24"/>
  <c r="C1976" i="24"/>
  <c r="C1977" i="24"/>
  <c r="C1978" i="24"/>
  <c r="C1979" i="24"/>
  <c r="C1980" i="24"/>
  <c r="C1981" i="24"/>
  <c r="C1982" i="24"/>
  <c r="C1983" i="24"/>
  <c r="C1984" i="24"/>
  <c r="C1985" i="24"/>
  <c r="C1986" i="24"/>
  <c r="C1987" i="24"/>
  <c r="C1988" i="24"/>
  <c r="C1989" i="24"/>
  <c r="C1990" i="24"/>
  <c r="C1991" i="24"/>
  <c r="C1992" i="24"/>
  <c r="C1993" i="24"/>
  <c r="C1994" i="24"/>
  <c r="C1995" i="24"/>
  <c r="C1996" i="24"/>
  <c r="C1997" i="24"/>
  <c r="C1998" i="24"/>
  <c r="C1999" i="24"/>
  <c r="C2000" i="24"/>
  <c r="C2001" i="24"/>
  <c r="C2002" i="24"/>
  <c r="C2003" i="24"/>
  <c r="C2004" i="24"/>
  <c r="C2005" i="24"/>
  <c r="C2006" i="24"/>
  <c r="C2007" i="24"/>
  <c r="C2008" i="24"/>
  <c r="C2009" i="24"/>
  <c r="C2010" i="24"/>
  <c r="C2011" i="24"/>
  <c r="C2012" i="24"/>
  <c r="C2013" i="24"/>
  <c r="C2014" i="24"/>
  <c r="C2015" i="24"/>
  <c r="C2016" i="24"/>
  <c r="C2017" i="24"/>
  <c r="C2018" i="24"/>
  <c r="C2019" i="24"/>
  <c r="C2020" i="24"/>
  <c r="C2021" i="24"/>
  <c r="C2022" i="24"/>
  <c r="C2023" i="24"/>
  <c r="C2024" i="24"/>
  <c r="C2025" i="24"/>
  <c r="C2026" i="24"/>
  <c r="C2027" i="24"/>
  <c r="C2028" i="24"/>
  <c r="C2029" i="24"/>
  <c r="C2030" i="24"/>
  <c r="C2031" i="24"/>
  <c r="C2032" i="24"/>
  <c r="C2033" i="24"/>
  <c r="C2034" i="24"/>
  <c r="C2035" i="24"/>
  <c r="C2036" i="24"/>
  <c r="C2037" i="24"/>
  <c r="C2038" i="24"/>
  <c r="C2039" i="24"/>
  <c r="C2040" i="24"/>
  <c r="C2041" i="24"/>
  <c r="C2042" i="24"/>
  <c r="C2043" i="24"/>
  <c r="C2044" i="24"/>
  <c r="C2045" i="24"/>
  <c r="C2046" i="24"/>
  <c r="C2047" i="24"/>
  <c r="C2048" i="24"/>
  <c r="C2049" i="24"/>
  <c r="C2050" i="24"/>
  <c r="C2051" i="24"/>
  <c r="C2052" i="24"/>
  <c r="C2053" i="24"/>
  <c r="C2054" i="24"/>
  <c r="C2055" i="24"/>
  <c r="C2056" i="24"/>
  <c r="C2057" i="24"/>
  <c r="C2058" i="24"/>
  <c r="C2059" i="24"/>
  <c r="C2060" i="24"/>
  <c r="C2061" i="24"/>
  <c r="C2062" i="24"/>
  <c r="C2063" i="24"/>
  <c r="C2064" i="24"/>
  <c r="C2065" i="24"/>
  <c r="C2066" i="24"/>
  <c r="C2067" i="24"/>
  <c r="C2068" i="24"/>
  <c r="C2069" i="24"/>
  <c r="C2070" i="24"/>
  <c r="C2071" i="24"/>
  <c r="C2072" i="24"/>
  <c r="C2073" i="24"/>
  <c r="C2074" i="24"/>
  <c r="C2075" i="24"/>
  <c r="C2076" i="24"/>
  <c r="C2077" i="24"/>
  <c r="C2078" i="24"/>
  <c r="C2079" i="24"/>
  <c r="C2080" i="24"/>
  <c r="C2081" i="24"/>
  <c r="C2082" i="24"/>
  <c r="C2083" i="24"/>
  <c r="C2084" i="24"/>
  <c r="C2085" i="24"/>
  <c r="C2086" i="24"/>
  <c r="C2087" i="24"/>
  <c r="C2088" i="24"/>
  <c r="C2089" i="24"/>
  <c r="C2090" i="24"/>
  <c r="C2091" i="24"/>
  <c r="C2092" i="24"/>
  <c r="C2093" i="24"/>
  <c r="C2094" i="24"/>
  <c r="C2095" i="24"/>
  <c r="C2096" i="24"/>
  <c r="C2097" i="24"/>
  <c r="C2098" i="24"/>
  <c r="C2099" i="24"/>
  <c r="C2100" i="24"/>
  <c r="C2101" i="24"/>
  <c r="C2102" i="24"/>
  <c r="C2103" i="24"/>
  <c r="C2104" i="24"/>
  <c r="C2105" i="24"/>
  <c r="C2106" i="24"/>
  <c r="C2107" i="24"/>
  <c r="C2108" i="24"/>
  <c r="C2109" i="24"/>
  <c r="C2110" i="24"/>
  <c r="C2111" i="24"/>
  <c r="C2112" i="24"/>
  <c r="C2113" i="24"/>
  <c r="C2114" i="24"/>
  <c r="C2115" i="24"/>
  <c r="C2116" i="24"/>
  <c r="C2117" i="24"/>
  <c r="C2118" i="24"/>
  <c r="C2119" i="24"/>
  <c r="C2120" i="24"/>
  <c r="C2121" i="24"/>
  <c r="C2122" i="24"/>
  <c r="C2123" i="24"/>
  <c r="C2124" i="24"/>
  <c r="C2125" i="24"/>
  <c r="C2126" i="24"/>
  <c r="C2127" i="24"/>
  <c r="C2128" i="24"/>
  <c r="C2129" i="24"/>
  <c r="C2130" i="24"/>
  <c r="C2131" i="24"/>
  <c r="C2132" i="24"/>
  <c r="C2133" i="24"/>
  <c r="C2134" i="24"/>
  <c r="C2135" i="24"/>
  <c r="C2136" i="24"/>
  <c r="C2137" i="24"/>
  <c r="C2138" i="24"/>
  <c r="C2139" i="24"/>
  <c r="C2140" i="24"/>
  <c r="C2141" i="24"/>
  <c r="C2142" i="24"/>
  <c r="C2143" i="24"/>
  <c r="C2144" i="24"/>
  <c r="C2145" i="24"/>
  <c r="C2146" i="24"/>
  <c r="C2147" i="24"/>
  <c r="C2148" i="24"/>
  <c r="C2149" i="24"/>
  <c r="C2150" i="24"/>
  <c r="C2151" i="24"/>
  <c r="C2152" i="24"/>
  <c r="C2153" i="24"/>
  <c r="C2154" i="24"/>
  <c r="C2155" i="24"/>
  <c r="C2156" i="24"/>
  <c r="C2157" i="24"/>
  <c r="C2158" i="24"/>
  <c r="C2159" i="24"/>
  <c r="C2160" i="24"/>
  <c r="C2161" i="24"/>
  <c r="C2162" i="24"/>
  <c r="C2163" i="24"/>
  <c r="C2164" i="24"/>
  <c r="C2165" i="24"/>
  <c r="C2166" i="24"/>
  <c r="C2167" i="24"/>
  <c r="C2168" i="24"/>
  <c r="C2169" i="24"/>
  <c r="C2170" i="24"/>
  <c r="C2171" i="24"/>
  <c r="C2172" i="24"/>
  <c r="C2173" i="24"/>
  <c r="C2174" i="24"/>
  <c r="C2175" i="24"/>
  <c r="C2176" i="24"/>
  <c r="C2177" i="24"/>
  <c r="C2178" i="24"/>
  <c r="C2179" i="24"/>
  <c r="C2180" i="24"/>
  <c r="C2181" i="24"/>
  <c r="C2182" i="24"/>
  <c r="C2183" i="24"/>
  <c r="C2184" i="24"/>
  <c r="C2185" i="24"/>
  <c r="C2186" i="24"/>
  <c r="C2187" i="24"/>
  <c r="C2188" i="24"/>
  <c r="C2189" i="24"/>
  <c r="C2190" i="24"/>
  <c r="C2191" i="24"/>
  <c r="C2192" i="24"/>
  <c r="C2193" i="24"/>
  <c r="C2194" i="24"/>
  <c r="C2195" i="24"/>
  <c r="C2196" i="24"/>
  <c r="C2197" i="24"/>
  <c r="C2198" i="24"/>
  <c r="C2199" i="24"/>
  <c r="C2200" i="24"/>
  <c r="C2201" i="24"/>
  <c r="C2202" i="24"/>
  <c r="C2203" i="24"/>
  <c r="C2204" i="24"/>
  <c r="C2205" i="24"/>
  <c r="C2206" i="24"/>
  <c r="C2207" i="24"/>
  <c r="C2208" i="24"/>
  <c r="C2209" i="24"/>
  <c r="C2210" i="24"/>
  <c r="C2211" i="24"/>
  <c r="C2212" i="24"/>
  <c r="C2213" i="24"/>
  <c r="C2214" i="24"/>
  <c r="C2215" i="24"/>
  <c r="C2216" i="24"/>
  <c r="C2217" i="24"/>
  <c r="C2218" i="24"/>
  <c r="C2219" i="24"/>
  <c r="C2220" i="24"/>
  <c r="C2221" i="24"/>
  <c r="C2222" i="24"/>
  <c r="C2223" i="24"/>
  <c r="C2224" i="24"/>
  <c r="C2225" i="24"/>
  <c r="C2226" i="24"/>
  <c r="C2227" i="24"/>
  <c r="C2228" i="24"/>
  <c r="C2229" i="24"/>
  <c r="C2230" i="24"/>
  <c r="C2231" i="24"/>
  <c r="C2232" i="24"/>
  <c r="C2233" i="24"/>
  <c r="C2234" i="24"/>
  <c r="C2235" i="24"/>
  <c r="C2236" i="24"/>
  <c r="C2237" i="24"/>
  <c r="C2238" i="24"/>
  <c r="C2239" i="24"/>
  <c r="C2240" i="24"/>
  <c r="C2241" i="24"/>
  <c r="C2242" i="24"/>
  <c r="C2243" i="24"/>
  <c r="C2244" i="24"/>
  <c r="C2245" i="24"/>
  <c r="C2246" i="24"/>
  <c r="C2247" i="24"/>
  <c r="C2248" i="24"/>
  <c r="C2249" i="24"/>
  <c r="C2250" i="24"/>
  <c r="C2251" i="24"/>
  <c r="C2252" i="24"/>
  <c r="C2253" i="24"/>
  <c r="C2254" i="24"/>
  <c r="C2255" i="24"/>
  <c r="C2256" i="24"/>
  <c r="C2257" i="24"/>
  <c r="C2258" i="24"/>
  <c r="C2259" i="24"/>
  <c r="C2260" i="24"/>
  <c r="C2261" i="24"/>
  <c r="C2262" i="24"/>
  <c r="C2263" i="24"/>
  <c r="C2264" i="24"/>
  <c r="C2265" i="24"/>
  <c r="C2266" i="24"/>
  <c r="C2267" i="24"/>
  <c r="C2268" i="24"/>
  <c r="C2269" i="24"/>
  <c r="C2270" i="24"/>
  <c r="C2271" i="24"/>
  <c r="C2272" i="24"/>
  <c r="C2273" i="24"/>
  <c r="C2274" i="24"/>
  <c r="C2275" i="24"/>
  <c r="C2276" i="24"/>
  <c r="C2277" i="24"/>
  <c r="C2278" i="24"/>
  <c r="C2279" i="24"/>
  <c r="C2280" i="24"/>
  <c r="C2281" i="24"/>
  <c r="C2282" i="24"/>
  <c r="C2283" i="24"/>
  <c r="C2284" i="24"/>
  <c r="C2285" i="24"/>
  <c r="C2286" i="24"/>
  <c r="C2287" i="24"/>
  <c r="C2288" i="24"/>
  <c r="C2289" i="24"/>
  <c r="C2290" i="24"/>
  <c r="C2291" i="24"/>
  <c r="C2292" i="24"/>
  <c r="C2293" i="24"/>
  <c r="C2294" i="24"/>
  <c r="C2295" i="24"/>
  <c r="C2296" i="24"/>
  <c r="C2297" i="24"/>
  <c r="C2298" i="24"/>
  <c r="C2299" i="24"/>
  <c r="C2300" i="24"/>
  <c r="C2301" i="24"/>
  <c r="C2302" i="24"/>
  <c r="C2303" i="24"/>
  <c r="C2304" i="24"/>
  <c r="C2305" i="24"/>
  <c r="C2306" i="24"/>
  <c r="C2307" i="24"/>
  <c r="C2308" i="24"/>
  <c r="C2309" i="24"/>
  <c r="C2310" i="24"/>
  <c r="C2311" i="24"/>
  <c r="C2312" i="24"/>
  <c r="C2313" i="24"/>
  <c r="C2314" i="24"/>
  <c r="C2315" i="24"/>
  <c r="C2316" i="24"/>
  <c r="C2317" i="24"/>
  <c r="C2318" i="24"/>
  <c r="C2319" i="24"/>
  <c r="C2320" i="24"/>
  <c r="C2321" i="24"/>
  <c r="C2322" i="24"/>
  <c r="C2323" i="24"/>
  <c r="C2324" i="24"/>
  <c r="C2325" i="24"/>
  <c r="C2326" i="24"/>
  <c r="C2327" i="24"/>
  <c r="C2328" i="24"/>
  <c r="C2329" i="24"/>
  <c r="C2330" i="24"/>
  <c r="C2331" i="24"/>
  <c r="C2332" i="24"/>
  <c r="C2333" i="24"/>
  <c r="C2334" i="24"/>
  <c r="C2335" i="24"/>
  <c r="C2336" i="24"/>
  <c r="C2337" i="24"/>
  <c r="C2338" i="24"/>
  <c r="C2339" i="24"/>
  <c r="C2340" i="24"/>
  <c r="C2341" i="24"/>
  <c r="C2342" i="24"/>
  <c r="C2343" i="24"/>
  <c r="C2344" i="24"/>
  <c r="C2345" i="24"/>
  <c r="C2346" i="24"/>
  <c r="C2347" i="24"/>
  <c r="C2348" i="24"/>
  <c r="C2349" i="24"/>
  <c r="C2350" i="24"/>
  <c r="C2351" i="24"/>
  <c r="C2352" i="24"/>
  <c r="C2353" i="24"/>
  <c r="C2354" i="24"/>
  <c r="C2355" i="24"/>
  <c r="C2356" i="24"/>
  <c r="C2357" i="24"/>
  <c r="C2358" i="24"/>
  <c r="C2359" i="24"/>
  <c r="C2360" i="24"/>
  <c r="C2361" i="24"/>
  <c r="C2362" i="24"/>
  <c r="C2363" i="24"/>
  <c r="C2364" i="24"/>
  <c r="C2365" i="24"/>
  <c r="C2366" i="24"/>
  <c r="C2367" i="24"/>
  <c r="C2368" i="24"/>
  <c r="C2369" i="24"/>
  <c r="C2370" i="24"/>
  <c r="C2371" i="24"/>
  <c r="C2372" i="24"/>
  <c r="C2373" i="24"/>
  <c r="C2374" i="24"/>
  <c r="C2375" i="24"/>
  <c r="C2376" i="24"/>
  <c r="C2377" i="24"/>
  <c r="C2378" i="24"/>
  <c r="C2379" i="24"/>
  <c r="C2380" i="24"/>
  <c r="C2381" i="24"/>
  <c r="C2382" i="24"/>
  <c r="C2383" i="24"/>
  <c r="C2384" i="24"/>
  <c r="C2385" i="24"/>
  <c r="C2386" i="24"/>
  <c r="C2387" i="24"/>
  <c r="C2388" i="24"/>
  <c r="C2389" i="24"/>
  <c r="C2390" i="24"/>
  <c r="C2391" i="24"/>
  <c r="C2392" i="24"/>
  <c r="C2393" i="24"/>
  <c r="C2394" i="24"/>
  <c r="C2395" i="24"/>
  <c r="C2396" i="24"/>
  <c r="C2397" i="24"/>
  <c r="C2398" i="24"/>
  <c r="C2399" i="24"/>
  <c r="C2400" i="24"/>
  <c r="C2401" i="24"/>
  <c r="C2402" i="24"/>
  <c r="C2403" i="24"/>
  <c r="C2404" i="24"/>
  <c r="C2405" i="24"/>
  <c r="C2406" i="24"/>
  <c r="C2407" i="24"/>
  <c r="C2408" i="24"/>
  <c r="C2409" i="24"/>
  <c r="C2410" i="24"/>
  <c r="C2411" i="24"/>
  <c r="C2412" i="24"/>
  <c r="C2413" i="24"/>
  <c r="C2414" i="24"/>
  <c r="C2415" i="24"/>
  <c r="C2416" i="24"/>
  <c r="C2417" i="24"/>
  <c r="C2418" i="24"/>
  <c r="C2419" i="24"/>
  <c r="C2420" i="24"/>
  <c r="C2421" i="24"/>
  <c r="C2422" i="24"/>
  <c r="C2423" i="24"/>
  <c r="C2424" i="24"/>
  <c r="C2425" i="24"/>
  <c r="C2426" i="24"/>
  <c r="C2427" i="24"/>
  <c r="C2428" i="24"/>
  <c r="C2429" i="24"/>
  <c r="C2430" i="24"/>
  <c r="C2431" i="24"/>
  <c r="C2432" i="24"/>
  <c r="C2433" i="24"/>
  <c r="C2434" i="24"/>
  <c r="C2435" i="24"/>
  <c r="C2436" i="24"/>
  <c r="C2437" i="24"/>
  <c r="C2438" i="24"/>
  <c r="C2439" i="24"/>
  <c r="C2440" i="24"/>
  <c r="C2441" i="24"/>
  <c r="C2442" i="24"/>
  <c r="C2443" i="24"/>
  <c r="C2444" i="24"/>
  <c r="C2445" i="24"/>
  <c r="C2446" i="24"/>
  <c r="C2447" i="24"/>
  <c r="C2448" i="24"/>
  <c r="C2449" i="24"/>
  <c r="C2450" i="24"/>
  <c r="C2451" i="24"/>
  <c r="C2452" i="24"/>
  <c r="C2453" i="24"/>
  <c r="C2454" i="24"/>
  <c r="C2455" i="24"/>
  <c r="C2456" i="24"/>
  <c r="C2457" i="24"/>
  <c r="C2458" i="24"/>
  <c r="C2459" i="24"/>
  <c r="C2460" i="24"/>
  <c r="C2461" i="24"/>
  <c r="C2462" i="24"/>
  <c r="C2463" i="24"/>
  <c r="C2464" i="24"/>
  <c r="C2465" i="24"/>
  <c r="C2466" i="24"/>
  <c r="C2467" i="24"/>
  <c r="C2468" i="24"/>
  <c r="C2469" i="24"/>
  <c r="C2470" i="24"/>
  <c r="C2471" i="24"/>
  <c r="C2472" i="24"/>
  <c r="C2473" i="24"/>
  <c r="C2474" i="24"/>
  <c r="C2475" i="24"/>
  <c r="C2476" i="24"/>
  <c r="C2477" i="24"/>
  <c r="C2478" i="24"/>
  <c r="C2479" i="24"/>
  <c r="C2480" i="24"/>
  <c r="C2481" i="24"/>
  <c r="C2482" i="24"/>
  <c r="C2483" i="24"/>
  <c r="C2484" i="24"/>
  <c r="C2485" i="24"/>
  <c r="C2486" i="24"/>
  <c r="C2487" i="24"/>
  <c r="C2488" i="24"/>
  <c r="C2489" i="24"/>
  <c r="C2490" i="24"/>
  <c r="C2491" i="24"/>
  <c r="C2492" i="24"/>
  <c r="C2493" i="24"/>
  <c r="C2494" i="24"/>
  <c r="C2495" i="24"/>
  <c r="C2496" i="24"/>
  <c r="C2497" i="24"/>
  <c r="C2498" i="24"/>
  <c r="C2499" i="24"/>
  <c r="C2500" i="24"/>
  <c r="C2501" i="24"/>
  <c r="C2502" i="24"/>
  <c r="C2503" i="24"/>
  <c r="C2504" i="24"/>
  <c r="C2505" i="24"/>
  <c r="C2506" i="24"/>
  <c r="C2507" i="24"/>
  <c r="C2508" i="24"/>
  <c r="C2509" i="24"/>
  <c r="C2510" i="24"/>
  <c r="C2511" i="24"/>
  <c r="C2512" i="24"/>
  <c r="C2513" i="24"/>
  <c r="C2514" i="24"/>
  <c r="C2515" i="24"/>
  <c r="C2516" i="24"/>
  <c r="C2517" i="24"/>
  <c r="C2518" i="24"/>
  <c r="C2519" i="24"/>
  <c r="C2520" i="24"/>
  <c r="C2521" i="24"/>
  <c r="C2522" i="24"/>
  <c r="C2523" i="24"/>
  <c r="C2524" i="24"/>
  <c r="C2525" i="24"/>
  <c r="C2526" i="24"/>
  <c r="C2527" i="24"/>
  <c r="C2528" i="24"/>
  <c r="C2529" i="24"/>
  <c r="C2530" i="24"/>
  <c r="C2531" i="24"/>
  <c r="C2532" i="24"/>
  <c r="C2533" i="24"/>
  <c r="C2534" i="24"/>
  <c r="C2535" i="24"/>
  <c r="C2536" i="24"/>
  <c r="C2537" i="24"/>
  <c r="C2538" i="24"/>
  <c r="C2539" i="24"/>
  <c r="C2540" i="24"/>
  <c r="C2541" i="24"/>
  <c r="C2542" i="24"/>
  <c r="C2543" i="24"/>
  <c r="C2544" i="24"/>
  <c r="C2545" i="24"/>
  <c r="C2546" i="24"/>
  <c r="C2547" i="24"/>
  <c r="C2548" i="24"/>
  <c r="C2549" i="24"/>
  <c r="C2550" i="24"/>
  <c r="C2551" i="24"/>
  <c r="C2552" i="24"/>
  <c r="C2553" i="24"/>
  <c r="C2554" i="24"/>
  <c r="C2555" i="24"/>
  <c r="C2556" i="24"/>
  <c r="C2557" i="24"/>
  <c r="C2558" i="24"/>
  <c r="C2559" i="24"/>
  <c r="C2560" i="24"/>
  <c r="C2561" i="24"/>
  <c r="C2562" i="24"/>
  <c r="C2563" i="24"/>
  <c r="C2564" i="24"/>
  <c r="C2565" i="24"/>
  <c r="C2566" i="24"/>
  <c r="C2567" i="24"/>
  <c r="C2568" i="24"/>
  <c r="C2569" i="24"/>
  <c r="C2570" i="24"/>
  <c r="C2571" i="24"/>
  <c r="C2572" i="24"/>
  <c r="C2573" i="24"/>
  <c r="C2574" i="24"/>
  <c r="C2575" i="24"/>
  <c r="C2576" i="24"/>
  <c r="C2577" i="24"/>
  <c r="C2578" i="24"/>
  <c r="C2579" i="24"/>
  <c r="C2580" i="24"/>
  <c r="C2581" i="24"/>
  <c r="C2582" i="24"/>
  <c r="C2583" i="24"/>
  <c r="C2584" i="24"/>
  <c r="C2585" i="24"/>
  <c r="C2586" i="24"/>
  <c r="C2587" i="24"/>
  <c r="C2588" i="24"/>
  <c r="C2589" i="24"/>
  <c r="C2590" i="24"/>
  <c r="C2591" i="24"/>
  <c r="C2592" i="24"/>
  <c r="C2593" i="24"/>
  <c r="C2594" i="24"/>
  <c r="C2595" i="24"/>
  <c r="C2596" i="24"/>
  <c r="C2597" i="24"/>
  <c r="C2598" i="24"/>
  <c r="C2599" i="24"/>
  <c r="C2600" i="24"/>
  <c r="C2601" i="24"/>
  <c r="C2602" i="24"/>
  <c r="C2603" i="24"/>
  <c r="C2604" i="24"/>
  <c r="C2605" i="24"/>
  <c r="C2606" i="24"/>
  <c r="C2607" i="24"/>
  <c r="C2608" i="24"/>
  <c r="C2609" i="24"/>
  <c r="C2610" i="24"/>
  <c r="C2611" i="24"/>
  <c r="C2612" i="24"/>
  <c r="C2613" i="24"/>
  <c r="C2614" i="24"/>
  <c r="C2615" i="24"/>
  <c r="C2616" i="24"/>
  <c r="C2617" i="24"/>
  <c r="C2618" i="24"/>
  <c r="C2619" i="24"/>
  <c r="C2620" i="24"/>
  <c r="C2621" i="24"/>
  <c r="C2622" i="24"/>
  <c r="C2623" i="24"/>
  <c r="C2624" i="24"/>
  <c r="C2625" i="24"/>
  <c r="C2626" i="24"/>
  <c r="C2627" i="24"/>
  <c r="C2628" i="24"/>
  <c r="C2629" i="24"/>
  <c r="C2630" i="24"/>
  <c r="C2631" i="24"/>
  <c r="C2632" i="24"/>
  <c r="C2633" i="24"/>
  <c r="C2634" i="24"/>
  <c r="C2635" i="24"/>
  <c r="C2636" i="24"/>
  <c r="C2637" i="24"/>
  <c r="C2638" i="24"/>
  <c r="C2639" i="24"/>
  <c r="C2640" i="24"/>
  <c r="C2641" i="24"/>
  <c r="C2642" i="24"/>
  <c r="C2643" i="24"/>
  <c r="C2644" i="24"/>
  <c r="C2645" i="24"/>
  <c r="C2646" i="24"/>
  <c r="C2647" i="24"/>
  <c r="C2648" i="24"/>
  <c r="C2649" i="24"/>
  <c r="C2650" i="24"/>
  <c r="C2651" i="24"/>
  <c r="C2652" i="24"/>
  <c r="C2653" i="24"/>
  <c r="C2654" i="24"/>
  <c r="C2655" i="24"/>
  <c r="C2656" i="24"/>
  <c r="C2657" i="24"/>
  <c r="C2658" i="24"/>
  <c r="C2659" i="24"/>
  <c r="C2660" i="24"/>
  <c r="C2661" i="24"/>
  <c r="C2662" i="24"/>
  <c r="C2663" i="24"/>
  <c r="C2664" i="24"/>
  <c r="C2665" i="24"/>
  <c r="C2666" i="24"/>
  <c r="C2667" i="24"/>
  <c r="C2668" i="24"/>
  <c r="C2669" i="24"/>
  <c r="C2670" i="24"/>
  <c r="C2671" i="24"/>
  <c r="C2672" i="24"/>
  <c r="C2673" i="24"/>
  <c r="C2674" i="24"/>
  <c r="C2675" i="24"/>
  <c r="C2676" i="24"/>
  <c r="C2677" i="24"/>
  <c r="C2678" i="24"/>
  <c r="C2679" i="24"/>
  <c r="C2680" i="24"/>
  <c r="C2681" i="24"/>
  <c r="C2682" i="24"/>
  <c r="C2683" i="24"/>
  <c r="C2684" i="24"/>
  <c r="C2685" i="24"/>
  <c r="C2686" i="24"/>
  <c r="C2687" i="24"/>
  <c r="C2688" i="24"/>
  <c r="C2689" i="24"/>
  <c r="C2690" i="24"/>
  <c r="C2691" i="24"/>
  <c r="C2692" i="24"/>
  <c r="C2693" i="24"/>
  <c r="C2694" i="24"/>
  <c r="C2695" i="24"/>
  <c r="C2696" i="24"/>
  <c r="C2697" i="24"/>
  <c r="C2698" i="24"/>
  <c r="C2699" i="24"/>
  <c r="C2700" i="24"/>
  <c r="C2701" i="24"/>
  <c r="C2702" i="24"/>
  <c r="C2703" i="24"/>
  <c r="C2704" i="24"/>
  <c r="C2705" i="24"/>
  <c r="C2706" i="24"/>
  <c r="C2707" i="24"/>
  <c r="C2708" i="24"/>
  <c r="C2709" i="24"/>
  <c r="C2710" i="24"/>
  <c r="C2711" i="24"/>
  <c r="C2712" i="24"/>
  <c r="C2713" i="24"/>
  <c r="C2714" i="24"/>
  <c r="C2715" i="24"/>
  <c r="C2716" i="24"/>
  <c r="C2717" i="24"/>
  <c r="C2718" i="24"/>
  <c r="C2719" i="24"/>
  <c r="C2720" i="24"/>
  <c r="C2721" i="24"/>
  <c r="C2722" i="24"/>
  <c r="C2723" i="24"/>
  <c r="C2724" i="24"/>
  <c r="C2725" i="24"/>
  <c r="C2726" i="24"/>
  <c r="C2727" i="24"/>
  <c r="C2728" i="24"/>
  <c r="C2729" i="24"/>
  <c r="C2730" i="24"/>
  <c r="C2731" i="24"/>
  <c r="C2732" i="24"/>
  <c r="C2733" i="24"/>
  <c r="C2734" i="24"/>
  <c r="C2735" i="24"/>
  <c r="C2736" i="24"/>
  <c r="C2737" i="24"/>
  <c r="C2738" i="24"/>
  <c r="C2739" i="24"/>
  <c r="C2740" i="24"/>
  <c r="C2741" i="24"/>
  <c r="C2742" i="24"/>
  <c r="C2743" i="24"/>
  <c r="C2744" i="24"/>
  <c r="C2745" i="24"/>
  <c r="C2746" i="24"/>
  <c r="C2747" i="24"/>
  <c r="C2748" i="24"/>
  <c r="C2749" i="24"/>
  <c r="C2750" i="24"/>
  <c r="C2751" i="24"/>
  <c r="C2752" i="24"/>
  <c r="C2753" i="24"/>
  <c r="C2754" i="24"/>
  <c r="C2755" i="24"/>
  <c r="C2756" i="24"/>
  <c r="C2757" i="24"/>
  <c r="C2758" i="24"/>
  <c r="C2759" i="24"/>
  <c r="C2760" i="24"/>
  <c r="C2761" i="24"/>
  <c r="C2762" i="24"/>
  <c r="C2763" i="24"/>
  <c r="C2764" i="24"/>
  <c r="C2765" i="24"/>
  <c r="C2766" i="24"/>
  <c r="C2767" i="24"/>
  <c r="C2768" i="24"/>
  <c r="C2769" i="24"/>
  <c r="C2770" i="24"/>
  <c r="C2771" i="24"/>
  <c r="C2772" i="24"/>
  <c r="C2773" i="24"/>
  <c r="C2774" i="24"/>
  <c r="C2775" i="24"/>
  <c r="C2776" i="24"/>
  <c r="C2777" i="24"/>
  <c r="C2778" i="24"/>
  <c r="C2779" i="24"/>
  <c r="C2780" i="24"/>
  <c r="C2781" i="24"/>
  <c r="C2782" i="24"/>
  <c r="C2783" i="24"/>
  <c r="C2784" i="24"/>
  <c r="C2785" i="24"/>
  <c r="C2786" i="24"/>
  <c r="C2787" i="24"/>
  <c r="C2788" i="24"/>
  <c r="C2789" i="24"/>
  <c r="C2790" i="24"/>
  <c r="C2791" i="24"/>
  <c r="C2792" i="24"/>
  <c r="C2793" i="24"/>
  <c r="C2794" i="24"/>
  <c r="C2795" i="24"/>
  <c r="C2796" i="24"/>
  <c r="C2797" i="24"/>
  <c r="C2798" i="24"/>
  <c r="C2799" i="24"/>
  <c r="C2800" i="24"/>
  <c r="C2801" i="24"/>
  <c r="C2802" i="24"/>
  <c r="C2803" i="24"/>
  <c r="C2804" i="24"/>
  <c r="C2805" i="24"/>
  <c r="C2806" i="24"/>
  <c r="C2807" i="24"/>
  <c r="C2808" i="24"/>
  <c r="C2809" i="24"/>
  <c r="C2810" i="24"/>
  <c r="C2811" i="24"/>
  <c r="C2812" i="24"/>
  <c r="C2813" i="24"/>
  <c r="C2814" i="24"/>
  <c r="C2815" i="24"/>
  <c r="C2816" i="24"/>
  <c r="C2817" i="24"/>
  <c r="C2818" i="24"/>
  <c r="C2819" i="24"/>
  <c r="C2820" i="24"/>
  <c r="C2821" i="24"/>
  <c r="C2822" i="24"/>
  <c r="C2823" i="24"/>
  <c r="C2824" i="24"/>
  <c r="C2825" i="24"/>
  <c r="C2826" i="24"/>
  <c r="C2827" i="24"/>
  <c r="C2828" i="24"/>
  <c r="C2829" i="24"/>
  <c r="C2830" i="24"/>
  <c r="C2831" i="24"/>
  <c r="C2832" i="24"/>
  <c r="C2833" i="24"/>
  <c r="C2834" i="24"/>
  <c r="C2835" i="24"/>
  <c r="C2836" i="24"/>
  <c r="C2837" i="24"/>
  <c r="C2838" i="24"/>
  <c r="C2839" i="24"/>
  <c r="C2840" i="24"/>
  <c r="C2841" i="24"/>
  <c r="C2842" i="24"/>
  <c r="C2843" i="24"/>
  <c r="C2844" i="24"/>
  <c r="C2845" i="24"/>
  <c r="C2846" i="24"/>
  <c r="C2847" i="24"/>
  <c r="C2848" i="24"/>
  <c r="C2849" i="24"/>
  <c r="C2850" i="24"/>
  <c r="C2851" i="24"/>
  <c r="C2852" i="24"/>
  <c r="C2853" i="24"/>
  <c r="C2854" i="24"/>
  <c r="C2855" i="24"/>
  <c r="C2856" i="24"/>
  <c r="C2857" i="24"/>
  <c r="C2858" i="24"/>
  <c r="C2859" i="24"/>
  <c r="C2860" i="24"/>
  <c r="C2861" i="24"/>
  <c r="C2862" i="24"/>
  <c r="C2863" i="24"/>
  <c r="C2864" i="24"/>
  <c r="C2865" i="24"/>
  <c r="C2866" i="24"/>
  <c r="C2867" i="24"/>
  <c r="C2868" i="24"/>
  <c r="C2869" i="24"/>
  <c r="C2870" i="24"/>
  <c r="C2871" i="24"/>
  <c r="C2872" i="24"/>
  <c r="C2873" i="24"/>
  <c r="C2874" i="24"/>
  <c r="C2875" i="24"/>
  <c r="C2876" i="24"/>
  <c r="C2877" i="24"/>
  <c r="C2878" i="24"/>
  <c r="C2879" i="24"/>
  <c r="C2880" i="24"/>
  <c r="C2881" i="24"/>
  <c r="C2882" i="24"/>
  <c r="C2883" i="24"/>
  <c r="C2884" i="24"/>
  <c r="C2885" i="24"/>
  <c r="C2886" i="24"/>
  <c r="C2887" i="24"/>
  <c r="C2888" i="24"/>
  <c r="C2889" i="24"/>
  <c r="C2890" i="24"/>
  <c r="C2891" i="24"/>
  <c r="C2892" i="24"/>
  <c r="C2893" i="24"/>
  <c r="C2894" i="24"/>
  <c r="C2895" i="24"/>
  <c r="C2896" i="24"/>
  <c r="C2897" i="24"/>
  <c r="C2898" i="24"/>
  <c r="C2899" i="24"/>
  <c r="C2900" i="24"/>
  <c r="C2901" i="24"/>
  <c r="C2902" i="24"/>
  <c r="C2903" i="24"/>
  <c r="C2904" i="24"/>
  <c r="C2905" i="24"/>
  <c r="C2906" i="24"/>
  <c r="C2907" i="24"/>
  <c r="C2908" i="24"/>
  <c r="C2909" i="24"/>
  <c r="C2910" i="24"/>
  <c r="C2911" i="24"/>
  <c r="C2912" i="24"/>
  <c r="C2913" i="24"/>
  <c r="C2914" i="24"/>
  <c r="C2915" i="24"/>
  <c r="C2916" i="24"/>
  <c r="C2917" i="24"/>
  <c r="C2918" i="24"/>
  <c r="C2919" i="24"/>
  <c r="C2920" i="24"/>
  <c r="C2921" i="24"/>
  <c r="C2922" i="24"/>
  <c r="C2923" i="24"/>
  <c r="C2924" i="24"/>
  <c r="C2925" i="24"/>
  <c r="C2926" i="24"/>
  <c r="C2927" i="24"/>
  <c r="C2928" i="24"/>
  <c r="C2929" i="24"/>
  <c r="C2930" i="24"/>
  <c r="C2931" i="24"/>
  <c r="C2932" i="24"/>
  <c r="C2933" i="24"/>
  <c r="C2934" i="24"/>
  <c r="C2935" i="24"/>
  <c r="C2936" i="24"/>
  <c r="C2937" i="24"/>
  <c r="C2938" i="24"/>
  <c r="C2939" i="24"/>
  <c r="C2940" i="24"/>
  <c r="C2941" i="24"/>
  <c r="C2942" i="24"/>
  <c r="C2943" i="24"/>
  <c r="C2944" i="24"/>
  <c r="C2945" i="24"/>
  <c r="C2946" i="24"/>
  <c r="C2947" i="24"/>
  <c r="C2948" i="24"/>
  <c r="C2949" i="24"/>
  <c r="C2950" i="24"/>
  <c r="C2951" i="24"/>
  <c r="C2952" i="24"/>
  <c r="C2953" i="24"/>
  <c r="C2954" i="24"/>
  <c r="C2955" i="24"/>
  <c r="C2956" i="24"/>
  <c r="C2957" i="24"/>
  <c r="C2958" i="24"/>
  <c r="C2959" i="24"/>
  <c r="C2960" i="24"/>
  <c r="C2961" i="24"/>
  <c r="C2962" i="24"/>
  <c r="C2963" i="24"/>
  <c r="C2964" i="24"/>
  <c r="C2965" i="24"/>
  <c r="C2966" i="24"/>
  <c r="C2967" i="24"/>
  <c r="C2968" i="24"/>
  <c r="C2969" i="24"/>
  <c r="C2970" i="24"/>
  <c r="C2971" i="24"/>
  <c r="C2972" i="24"/>
  <c r="C2973" i="24"/>
  <c r="C2974" i="24"/>
  <c r="C2975" i="24"/>
  <c r="C2976" i="24"/>
  <c r="C2977" i="24"/>
  <c r="C2978" i="24"/>
  <c r="C2979" i="24"/>
  <c r="C2980" i="24"/>
  <c r="C2981" i="24"/>
  <c r="C2982" i="24"/>
  <c r="C2983" i="24"/>
  <c r="C2984" i="24"/>
  <c r="C2985" i="24"/>
  <c r="C2986" i="24"/>
  <c r="C2987" i="24"/>
  <c r="C2988" i="24"/>
  <c r="C2989" i="24"/>
  <c r="C2990" i="24"/>
  <c r="C2991" i="24"/>
  <c r="C2992" i="24"/>
  <c r="C2993" i="24"/>
  <c r="C2994" i="24"/>
  <c r="C2995" i="24"/>
  <c r="C2996" i="24"/>
  <c r="C2997" i="24"/>
  <c r="C2998" i="24"/>
  <c r="C2999" i="24"/>
  <c r="C3000" i="24"/>
  <c r="C3001" i="24"/>
  <c r="C3002" i="24"/>
  <c r="C3003" i="24"/>
  <c r="C3004" i="24"/>
  <c r="C3005" i="24"/>
  <c r="C3006" i="24"/>
  <c r="C3007" i="24"/>
  <c r="C3008" i="24"/>
  <c r="C3009" i="24"/>
  <c r="C3010" i="24"/>
  <c r="C3011" i="24"/>
  <c r="C3012" i="24"/>
  <c r="C3013" i="24"/>
  <c r="C3014" i="24"/>
  <c r="C3015" i="24"/>
  <c r="C3016" i="24"/>
  <c r="C3017" i="24"/>
  <c r="C3018" i="24"/>
  <c r="C3019" i="24"/>
  <c r="C3020" i="24"/>
  <c r="C3021" i="24"/>
  <c r="C3022" i="24"/>
  <c r="C3023" i="24"/>
  <c r="C3024" i="24"/>
  <c r="C3025" i="24"/>
  <c r="C3026" i="24"/>
  <c r="C3027" i="24"/>
  <c r="C3028" i="24"/>
  <c r="C3029" i="24"/>
  <c r="C3030" i="24"/>
  <c r="C3031" i="24"/>
  <c r="C3032" i="24"/>
  <c r="C3033" i="24"/>
  <c r="C3034" i="24"/>
  <c r="C3035" i="24"/>
  <c r="C3036" i="24"/>
  <c r="C3037" i="24"/>
  <c r="C3038" i="24"/>
  <c r="C3039" i="24"/>
  <c r="C3040" i="24"/>
  <c r="C3041" i="24"/>
  <c r="C3042" i="24"/>
  <c r="C3043" i="24"/>
  <c r="C3044" i="24"/>
  <c r="C3045" i="24"/>
  <c r="C3046" i="24"/>
  <c r="C3047" i="24"/>
  <c r="C3048" i="24"/>
  <c r="C3049" i="24"/>
  <c r="C3050" i="24"/>
  <c r="C3051" i="24"/>
  <c r="C3052" i="24"/>
  <c r="C3053" i="24"/>
  <c r="C3054" i="24"/>
  <c r="C3055" i="24"/>
  <c r="C3056" i="24"/>
  <c r="C3057" i="24"/>
  <c r="C3058" i="24"/>
  <c r="C3059" i="24"/>
  <c r="C3060" i="24"/>
  <c r="C3061" i="24"/>
  <c r="C3062" i="24"/>
  <c r="C3063" i="24"/>
  <c r="C3064" i="24"/>
  <c r="C3065" i="24"/>
  <c r="C3066" i="24"/>
  <c r="C3067" i="24"/>
  <c r="C3068" i="24"/>
  <c r="C3069" i="24"/>
  <c r="C3070" i="24"/>
  <c r="C3071" i="24"/>
  <c r="C3072" i="24"/>
  <c r="C3073" i="24"/>
  <c r="C3074" i="24"/>
  <c r="C3075" i="24"/>
  <c r="C3076" i="24"/>
  <c r="C3077" i="24"/>
  <c r="C3078" i="24"/>
  <c r="C3079" i="24"/>
  <c r="C3080" i="24"/>
  <c r="C3081" i="24"/>
  <c r="C3082" i="24"/>
  <c r="C3083" i="24"/>
  <c r="C3084" i="24"/>
  <c r="C3085" i="24"/>
  <c r="C3086" i="24"/>
  <c r="C3087" i="24"/>
  <c r="C3088" i="24"/>
  <c r="C3089" i="24"/>
  <c r="C3090" i="24"/>
  <c r="C3091" i="24"/>
  <c r="C3092" i="24"/>
  <c r="C3093" i="24"/>
  <c r="C3094" i="24"/>
  <c r="C3095" i="24"/>
  <c r="C3096" i="24"/>
  <c r="C3097" i="24"/>
  <c r="C3098" i="24"/>
  <c r="C3099" i="24"/>
  <c r="C3100" i="24"/>
  <c r="C3101" i="24"/>
  <c r="C3102" i="24"/>
  <c r="C3103" i="24"/>
  <c r="C3104" i="24"/>
  <c r="C3105" i="24"/>
  <c r="C3106" i="24"/>
  <c r="C3107" i="24"/>
  <c r="C3108" i="24"/>
  <c r="C3109" i="24"/>
  <c r="C3110" i="24"/>
  <c r="C3111" i="24"/>
  <c r="C3112" i="24"/>
  <c r="C3113" i="24"/>
  <c r="C3114" i="24"/>
  <c r="C3115" i="24"/>
  <c r="C3116" i="24"/>
  <c r="C3117" i="24"/>
  <c r="C3118" i="24"/>
  <c r="C3119" i="24"/>
  <c r="C3120" i="24"/>
  <c r="C3121" i="24"/>
  <c r="C3122" i="24"/>
  <c r="C3123" i="24"/>
  <c r="C3124" i="24"/>
  <c r="C3125" i="24"/>
  <c r="C3126" i="24"/>
  <c r="C3127" i="24"/>
  <c r="C3128" i="24"/>
  <c r="C3129" i="24"/>
  <c r="C3130" i="24"/>
  <c r="C3131" i="24"/>
  <c r="C3132" i="24"/>
  <c r="C3133" i="24"/>
  <c r="C3134" i="24"/>
  <c r="C3135" i="24"/>
  <c r="C3136" i="24"/>
  <c r="C3137" i="24"/>
  <c r="C3138" i="24"/>
  <c r="C3139" i="24"/>
  <c r="C3140" i="24"/>
  <c r="C3141" i="24"/>
  <c r="C3142" i="24"/>
  <c r="C3143" i="24"/>
  <c r="C3144" i="24"/>
  <c r="C3145" i="24"/>
  <c r="C3146" i="24"/>
  <c r="C3147" i="24"/>
  <c r="C3148" i="24"/>
  <c r="C3149" i="24"/>
  <c r="C3150" i="24"/>
  <c r="C3151" i="24"/>
  <c r="C3152" i="24"/>
  <c r="C3153" i="24"/>
  <c r="C3154" i="24"/>
  <c r="C3155" i="24"/>
  <c r="C3156" i="24"/>
  <c r="C3157" i="24"/>
  <c r="C3158" i="24"/>
  <c r="C3159" i="24"/>
  <c r="C3160" i="24"/>
  <c r="C3161" i="24"/>
  <c r="C3162" i="24"/>
  <c r="C3163" i="24"/>
  <c r="C3164" i="24"/>
  <c r="C3165" i="24"/>
  <c r="C3166" i="24"/>
  <c r="C3167" i="24"/>
  <c r="C3168" i="24"/>
  <c r="C3169" i="24"/>
  <c r="C3170" i="24"/>
  <c r="C3171" i="24"/>
  <c r="C3172" i="24"/>
  <c r="C3173" i="24"/>
  <c r="C3174" i="24"/>
  <c r="C3175" i="24"/>
  <c r="C3176" i="24"/>
  <c r="C3177" i="24"/>
  <c r="C3178" i="24"/>
  <c r="C3179" i="24"/>
  <c r="C3180" i="24"/>
  <c r="C3181" i="24"/>
  <c r="C3182" i="24"/>
  <c r="C3183" i="24"/>
  <c r="C3184" i="24"/>
  <c r="C3185" i="24"/>
  <c r="C3186" i="24"/>
  <c r="C3187" i="24"/>
  <c r="C3188" i="24"/>
  <c r="C3189" i="24"/>
  <c r="C3190" i="24"/>
  <c r="C3191" i="24"/>
  <c r="C3192" i="24"/>
  <c r="C3193" i="24"/>
  <c r="C3194" i="24"/>
  <c r="C3195" i="24"/>
  <c r="C3196" i="24"/>
  <c r="C3197" i="24"/>
  <c r="C3198" i="24"/>
  <c r="C3199" i="24"/>
  <c r="C3200" i="24"/>
  <c r="C3201" i="24"/>
  <c r="C3202" i="24"/>
  <c r="C3203" i="24"/>
  <c r="C3204" i="24"/>
  <c r="C3205" i="24"/>
  <c r="C3206" i="24"/>
  <c r="C3207" i="24"/>
  <c r="C3208" i="24"/>
  <c r="C3209" i="24"/>
  <c r="C3210" i="24"/>
  <c r="C3211" i="24"/>
  <c r="C3212" i="24"/>
  <c r="C3213" i="24"/>
  <c r="C3214" i="24"/>
  <c r="C3215" i="24"/>
  <c r="C3216" i="24"/>
  <c r="C3217" i="24"/>
  <c r="C3218" i="24"/>
  <c r="C3219" i="24"/>
  <c r="C3220" i="24"/>
  <c r="C3221" i="24"/>
  <c r="C3222" i="24"/>
  <c r="C3223" i="24"/>
  <c r="C3224" i="24"/>
  <c r="C3225" i="24"/>
  <c r="C3226" i="24"/>
  <c r="C3227" i="24"/>
  <c r="C3228" i="24"/>
  <c r="C3229" i="24"/>
  <c r="C3230" i="24"/>
  <c r="C3231" i="24"/>
  <c r="C3232" i="24"/>
  <c r="C3233" i="24"/>
  <c r="C3234" i="24"/>
  <c r="C3235" i="24"/>
  <c r="C3236" i="24"/>
  <c r="C3237" i="24"/>
  <c r="C3238" i="24"/>
  <c r="C3239" i="24"/>
  <c r="C3240" i="24"/>
  <c r="C3241" i="24"/>
  <c r="C3242" i="24"/>
  <c r="C3243" i="24"/>
  <c r="C3244" i="24"/>
  <c r="C3245" i="24"/>
  <c r="C3246" i="24"/>
  <c r="C3247" i="24"/>
  <c r="C3248" i="24"/>
  <c r="C3249" i="24"/>
  <c r="C3250" i="24"/>
  <c r="C3251" i="24"/>
  <c r="C3252" i="24"/>
  <c r="C3253" i="24"/>
  <c r="C3254" i="24"/>
  <c r="C3255" i="24"/>
  <c r="C3256" i="24"/>
  <c r="C3257" i="24"/>
  <c r="C3258" i="24"/>
  <c r="C3259" i="24"/>
  <c r="C3260" i="24"/>
  <c r="C3261" i="24"/>
  <c r="C3262" i="24"/>
  <c r="C3263" i="24"/>
  <c r="C3264" i="24"/>
  <c r="C3265" i="24"/>
  <c r="C3266" i="24"/>
  <c r="C3267" i="24"/>
  <c r="C3268" i="24"/>
  <c r="C3269" i="24"/>
  <c r="C3270" i="24"/>
  <c r="C3271" i="24"/>
  <c r="C3272" i="24"/>
  <c r="C3273" i="24"/>
  <c r="C3274" i="24"/>
  <c r="C3275" i="24"/>
  <c r="C3276" i="24"/>
  <c r="C3277" i="24"/>
  <c r="C3278" i="24"/>
  <c r="C3279" i="24"/>
  <c r="C3280" i="24"/>
  <c r="C3281" i="24"/>
  <c r="C3282" i="24"/>
  <c r="C3283" i="24"/>
  <c r="C3284" i="24"/>
  <c r="C3285" i="24"/>
  <c r="C3286" i="24"/>
  <c r="C3287" i="24"/>
  <c r="C3288" i="24"/>
  <c r="C3289" i="24"/>
  <c r="C3290" i="24"/>
  <c r="C3291" i="24"/>
  <c r="C3292" i="24"/>
  <c r="C3293" i="24"/>
  <c r="C3294" i="24"/>
  <c r="C3295" i="24"/>
  <c r="C3296" i="24"/>
  <c r="C3297" i="24"/>
  <c r="C3298" i="24"/>
  <c r="C3299" i="24"/>
  <c r="C3300" i="24"/>
  <c r="C3301" i="24"/>
  <c r="C3302" i="24"/>
  <c r="C3303" i="24"/>
  <c r="C3304" i="24"/>
  <c r="C3305" i="24"/>
  <c r="C3306" i="24"/>
  <c r="C3307" i="24"/>
  <c r="C3308" i="24"/>
  <c r="C3309" i="24"/>
  <c r="C3310" i="24"/>
  <c r="C3311" i="24"/>
  <c r="C3312" i="24"/>
  <c r="C3313" i="24"/>
  <c r="C3314" i="24"/>
  <c r="C3315" i="24"/>
  <c r="C3316" i="24"/>
  <c r="C3317" i="24"/>
  <c r="C3318" i="24"/>
  <c r="C3319" i="24"/>
  <c r="C3320" i="24"/>
  <c r="C3321" i="24"/>
  <c r="C3322" i="24"/>
  <c r="C3323" i="24"/>
  <c r="C3324" i="24"/>
  <c r="C3325" i="24"/>
  <c r="C3326" i="24"/>
  <c r="C3327" i="24"/>
  <c r="C3328" i="24"/>
  <c r="C3329" i="24"/>
  <c r="C3330" i="24"/>
  <c r="C3331" i="24"/>
  <c r="C3332" i="24"/>
  <c r="C3333" i="24"/>
  <c r="C3334" i="24"/>
  <c r="C3335" i="24"/>
  <c r="C3336" i="24"/>
  <c r="C3337" i="24"/>
  <c r="C3338" i="24"/>
  <c r="C3339" i="24"/>
  <c r="C3340" i="24"/>
  <c r="C3341" i="24"/>
  <c r="C3342" i="24"/>
  <c r="C3343" i="24"/>
  <c r="C3344" i="24"/>
  <c r="C3345" i="24"/>
  <c r="C3346" i="24"/>
  <c r="C3347" i="24"/>
  <c r="C3348" i="24"/>
  <c r="C3349" i="24"/>
  <c r="C3350" i="24"/>
  <c r="C3351" i="24"/>
  <c r="C3352" i="24"/>
  <c r="C3353" i="24"/>
  <c r="C3354" i="24"/>
  <c r="C3355" i="24"/>
  <c r="C3356" i="24"/>
  <c r="C3357" i="24"/>
  <c r="C3358" i="24"/>
  <c r="C3359" i="24"/>
  <c r="C3360" i="24"/>
  <c r="C3361" i="24"/>
  <c r="C3362" i="24"/>
  <c r="C3363" i="24"/>
  <c r="C3364" i="24"/>
  <c r="C3365" i="24"/>
  <c r="C3366" i="24"/>
  <c r="C3367" i="24"/>
  <c r="C3368" i="24"/>
  <c r="C3369" i="24"/>
  <c r="C3370" i="24"/>
  <c r="C3371" i="24"/>
  <c r="C3372" i="24"/>
  <c r="C3373" i="24"/>
  <c r="C3374" i="24"/>
  <c r="C3375" i="24"/>
  <c r="C3376" i="24"/>
  <c r="C3377" i="24"/>
  <c r="C3378" i="24"/>
  <c r="C3379" i="24"/>
  <c r="C3380" i="24"/>
  <c r="C3381" i="24"/>
  <c r="C3382" i="24"/>
  <c r="C3383" i="24"/>
  <c r="C3384" i="24"/>
  <c r="C3385" i="24"/>
  <c r="C3386" i="24"/>
  <c r="C3387" i="24"/>
  <c r="C3388" i="24"/>
  <c r="C3389" i="24"/>
  <c r="C3390" i="24"/>
  <c r="C3391" i="24"/>
  <c r="C3392" i="24"/>
  <c r="C3393" i="24"/>
  <c r="C3394" i="24"/>
  <c r="C3395" i="24"/>
  <c r="C3396" i="24"/>
  <c r="C3397" i="24"/>
  <c r="C3398" i="24"/>
  <c r="C3399" i="24"/>
  <c r="C3400" i="24"/>
  <c r="C3401" i="24"/>
  <c r="C3402" i="24"/>
  <c r="C3403" i="24"/>
  <c r="C3404" i="24"/>
  <c r="C3405" i="24"/>
  <c r="C3406" i="24"/>
  <c r="C3407" i="24"/>
  <c r="C3408" i="24"/>
  <c r="C3409" i="24"/>
  <c r="C3410" i="24"/>
  <c r="C3411" i="24"/>
  <c r="C3412" i="24"/>
  <c r="C3413" i="24"/>
  <c r="C3414" i="24"/>
  <c r="C3415" i="24"/>
  <c r="C3416" i="24"/>
  <c r="C3417" i="24"/>
  <c r="C3418" i="24"/>
  <c r="C3419" i="24"/>
  <c r="C3420" i="24"/>
  <c r="C3421" i="24"/>
  <c r="C3422" i="24"/>
  <c r="C3423" i="24"/>
  <c r="C3424" i="24"/>
  <c r="C3425" i="24"/>
  <c r="C3426" i="24"/>
  <c r="C3427" i="24"/>
  <c r="C3428" i="24"/>
  <c r="C3429" i="24"/>
  <c r="C3430" i="24"/>
  <c r="C3431" i="24"/>
  <c r="C3432" i="24"/>
  <c r="C3433" i="24"/>
  <c r="C3434" i="24"/>
  <c r="C3435" i="24"/>
  <c r="C3436" i="24"/>
  <c r="C3437" i="24"/>
  <c r="C3438" i="24"/>
  <c r="C3439" i="24"/>
  <c r="C3440" i="24"/>
  <c r="C3441" i="24"/>
  <c r="C3442" i="24"/>
  <c r="C3443" i="24"/>
  <c r="C3444" i="24"/>
  <c r="C3445" i="24"/>
  <c r="C3446" i="24"/>
  <c r="C3447" i="24"/>
  <c r="C3448" i="24"/>
  <c r="C3449" i="24"/>
  <c r="C3450" i="24"/>
  <c r="C3451" i="24"/>
  <c r="C3452" i="24"/>
  <c r="C3453" i="24"/>
  <c r="C3454" i="24"/>
  <c r="C3455" i="24"/>
  <c r="C3456" i="24"/>
  <c r="C3457" i="24"/>
  <c r="C3458" i="24"/>
  <c r="C3459" i="24"/>
  <c r="C3460" i="24"/>
  <c r="C3461" i="24"/>
  <c r="C3462" i="24"/>
  <c r="C3463" i="24"/>
  <c r="C3464" i="24"/>
  <c r="C3465" i="24"/>
  <c r="C3466" i="24"/>
  <c r="C3467" i="24"/>
  <c r="C3468" i="24"/>
  <c r="C3469" i="24"/>
  <c r="C3470" i="24"/>
  <c r="C3471" i="24"/>
  <c r="C3472" i="24"/>
  <c r="C3473" i="24"/>
  <c r="C3474" i="24"/>
  <c r="C3475" i="24"/>
  <c r="C3476" i="24"/>
  <c r="C3477" i="24"/>
  <c r="C3478" i="24"/>
  <c r="C3479" i="24"/>
  <c r="C3480" i="24"/>
  <c r="C3481" i="24"/>
  <c r="C3482" i="24"/>
  <c r="C3483" i="24"/>
  <c r="C3484" i="24"/>
  <c r="C3485" i="24"/>
  <c r="C3486" i="24"/>
  <c r="C3487" i="24"/>
  <c r="C3488" i="24"/>
  <c r="C3489" i="24"/>
  <c r="C3490" i="24"/>
  <c r="C3491" i="24"/>
  <c r="C3492" i="24"/>
  <c r="C3493" i="24"/>
  <c r="C3494" i="24"/>
  <c r="C3495" i="24"/>
  <c r="C3496" i="24"/>
  <c r="C3497" i="24"/>
  <c r="C3498" i="24"/>
  <c r="C3499" i="24"/>
  <c r="C3500" i="24"/>
  <c r="C3501" i="24"/>
  <c r="C3502" i="24"/>
  <c r="C3503" i="24"/>
  <c r="C3504" i="24"/>
  <c r="C3505" i="24"/>
  <c r="C3506" i="24"/>
  <c r="C3507" i="24"/>
  <c r="C3508" i="24"/>
  <c r="C3509" i="24"/>
  <c r="C3510" i="24"/>
  <c r="C3511" i="24"/>
  <c r="C3512" i="24"/>
  <c r="C3513" i="24"/>
  <c r="C3514" i="24"/>
  <c r="C3515" i="24"/>
  <c r="C3516" i="24"/>
  <c r="C3517" i="24"/>
  <c r="C3518" i="24"/>
  <c r="C3519" i="24"/>
  <c r="C3520" i="24"/>
  <c r="C3521" i="24"/>
  <c r="C3522" i="24"/>
  <c r="C3523" i="24"/>
  <c r="C3524" i="24"/>
  <c r="C3525" i="24"/>
  <c r="C3526" i="24"/>
  <c r="C3527" i="24"/>
  <c r="C3528" i="24"/>
  <c r="C3529" i="24"/>
  <c r="C3530" i="24"/>
  <c r="C3531" i="24"/>
  <c r="C3532" i="24"/>
  <c r="C3533" i="24"/>
  <c r="C3534" i="24"/>
  <c r="C3535" i="24"/>
  <c r="C3536" i="24"/>
  <c r="C3537" i="24"/>
  <c r="C3538" i="24"/>
  <c r="C3539" i="24"/>
  <c r="C3540" i="24"/>
  <c r="C3541" i="24"/>
  <c r="C3542" i="24"/>
  <c r="C3543" i="24"/>
  <c r="C3544" i="24"/>
  <c r="C3545" i="24"/>
  <c r="C3546" i="24"/>
  <c r="C3547" i="24"/>
  <c r="C3548" i="24"/>
  <c r="C3549" i="24"/>
  <c r="C3550" i="24"/>
  <c r="C3551" i="24"/>
  <c r="C3552" i="24"/>
  <c r="C3553" i="24"/>
  <c r="C3554" i="24"/>
  <c r="C3555" i="24"/>
  <c r="C3556" i="24"/>
  <c r="C3557" i="24"/>
  <c r="C3558" i="24"/>
  <c r="C3559" i="24"/>
  <c r="C3560" i="24"/>
  <c r="C3561" i="24"/>
  <c r="C3562" i="24"/>
  <c r="C3563" i="24"/>
  <c r="C3564" i="24"/>
  <c r="C3565" i="24"/>
  <c r="C3566" i="24"/>
  <c r="C3567" i="24"/>
  <c r="C3568" i="24"/>
  <c r="C3569" i="24"/>
  <c r="C3570" i="24"/>
  <c r="C3571" i="24"/>
  <c r="C3572" i="24"/>
  <c r="C3573" i="24"/>
  <c r="C3574" i="24"/>
  <c r="C3575" i="24"/>
  <c r="C3576" i="24"/>
  <c r="C3577" i="24"/>
  <c r="C3578" i="24"/>
  <c r="C3579" i="24"/>
  <c r="C3580" i="24"/>
  <c r="C3581" i="24"/>
  <c r="C3582" i="24"/>
  <c r="C3583" i="24"/>
  <c r="C3584" i="24"/>
  <c r="C3585" i="24"/>
  <c r="C3586" i="24"/>
  <c r="C3587" i="24"/>
  <c r="C3588" i="24"/>
  <c r="C3589" i="24"/>
  <c r="C3590" i="24"/>
  <c r="C3591" i="24"/>
  <c r="C3592" i="24"/>
  <c r="C3593" i="24"/>
  <c r="C3594" i="24"/>
  <c r="C3595" i="24"/>
  <c r="C3596" i="24"/>
  <c r="C3597" i="24"/>
  <c r="C3598" i="24"/>
  <c r="C3599" i="24"/>
  <c r="C3600" i="24"/>
  <c r="C3601" i="24"/>
  <c r="C3602" i="24"/>
  <c r="C3603" i="24"/>
  <c r="C3604" i="24"/>
  <c r="C3605" i="24"/>
  <c r="C3606" i="24"/>
  <c r="C3607" i="24"/>
  <c r="C3608" i="24"/>
  <c r="C3609" i="24"/>
  <c r="C3610" i="24"/>
  <c r="C3611" i="24"/>
  <c r="C3612" i="24"/>
  <c r="C3613" i="24"/>
  <c r="C3614" i="24"/>
  <c r="C3615" i="24"/>
  <c r="C3616" i="24"/>
  <c r="C3617" i="24"/>
  <c r="C3618" i="24"/>
  <c r="C3619" i="24"/>
  <c r="C3620" i="24"/>
  <c r="C3621" i="24"/>
  <c r="C3622" i="24"/>
  <c r="C3623" i="24"/>
  <c r="C3624" i="24"/>
  <c r="C3625" i="24"/>
  <c r="C3626" i="24"/>
  <c r="C3627" i="24"/>
  <c r="C3628" i="24"/>
  <c r="C3629" i="24"/>
  <c r="C3630" i="24"/>
  <c r="C3631" i="24"/>
  <c r="C3632" i="24"/>
  <c r="C3633" i="24"/>
  <c r="C3634" i="24"/>
  <c r="C3635" i="24"/>
  <c r="C3636" i="24"/>
  <c r="C3637" i="24"/>
  <c r="C3638" i="24"/>
  <c r="C3639" i="24"/>
  <c r="C3640" i="24"/>
  <c r="C3641" i="24"/>
  <c r="C3642" i="24"/>
  <c r="C3643" i="24"/>
  <c r="C3644" i="24"/>
  <c r="C3645" i="24"/>
  <c r="C3646" i="24"/>
  <c r="C3647" i="24"/>
  <c r="C3648" i="24"/>
  <c r="C3649" i="24"/>
  <c r="C3650" i="24"/>
  <c r="C3651" i="24"/>
  <c r="C3652" i="24"/>
  <c r="C3653" i="24"/>
  <c r="C3654" i="24"/>
  <c r="C3655" i="24"/>
  <c r="C3656" i="24"/>
  <c r="C3657" i="24"/>
  <c r="C3658" i="24"/>
  <c r="C3659" i="24"/>
  <c r="C3660" i="24"/>
  <c r="C3661" i="24"/>
  <c r="C3662" i="24"/>
  <c r="C3663" i="24"/>
  <c r="C3664" i="24"/>
  <c r="C3665" i="24"/>
  <c r="C3666" i="24"/>
  <c r="C3667" i="24"/>
  <c r="C3668" i="24"/>
  <c r="C3669" i="24"/>
  <c r="C3670" i="24"/>
  <c r="C3671" i="24"/>
  <c r="C3672" i="24"/>
  <c r="C3673" i="24"/>
  <c r="C3674" i="24"/>
  <c r="C3675" i="24"/>
  <c r="C3676" i="24"/>
  <c r="C3677" i="24"/>
  <c r="C3678" i="24"/>
  <c r="C3679" i="24"/>
  <c r="C3680" i="24"/>
  <c r="C3681" i="24"/>
  <c r="C3682" i="24"/>
  <c r="C3683" i="24"/>
  <c r="C3684" i="24"/>
  <c r="C3685" i="24"/>
  <c r="C3686" i="24"/>
  <c r="C3687" i="24"/>
  <c r="C3688" i="24"/>
  <c r="C3689" i="24"/>
  <c r="C3690" i="24"/>
  <c r="C3691" i="24"/>
  <c r="C3692" i="24"/>
  <c r="C3693" i="24"/>
  <c r="C3694" i="24"/>
  <c r="C3695" i="24"/>
  <c r="C3696" i="24"/>
  <c r="C3697" i="24"/>
  <c r="C3698" i="24"/>
  <c r="C3699" i="24"/>
  <c r="C3700" i="24"/>
  <c r="C3701" i="24"/>
  <c r="C3702" i="24"/>
  <c r="C3703" i="24"/>
  <c r="C3704" i="24"/>
  <c r="C3705" i="24"/>
  <c r="C3706" i="24"/>
  <c r="C3707" i="24"/>
  <c r="C3708" i="24"/>
  <c r="C3709" i="24"/>
  <c r="C3710" i="24"/>
  <c r="C3711" i="24"/>
  <c r="C3712" i="24"/>
  <c r="C3713" i="24"/>
  <c r="C3714" i="24"/>
  <c r="C3715" i="24"/>
  <c r="C3716" i="24"/>
  <c r="C3717" i="24"/>
  <c r="C3718" i="24"/>
  <c r="C3719" i="24"/>
  <c r="C3720" i="24"/>
  <c r="C3721" i="24"/>
  <c r="C3722" i="24"/>
  <c r="C3723" i="24"/>
  <c r="C3724" i="24"/>
  <c r="C3725" i="24"/>
  <c r="C3726" i="24"/>
  <c r="C3727" i="24"/>
  <c r="C3728" i="24"/>
  <c r="C3729" i="24"/>
  <c r="C3730" i="24"/>
  <c r="C3731" i="24"/>
  <c r="C3732" i="24"/>
  <c r="C3733" i="24"/>
  <c r="C3734" i="24"/>
  <c r="C3735" i="24"/>
  <c r="C3736" i="24"/>
  <c r="C3737" i="24"/>
  <c r="C3738" i="24"/>
  <c r="C3739" i="24"/>
  <c r="C3740" i="24"/>
  <c r="C3741" i="24"/>
  <c r="C3742" i="24"/>
  <c r="C3743" i="24"/>
  <c r="C3744" i="24"/>
  <c r="C3745" i="24"/>
  <c r="C3746" i="24"/>
  <c r="C3747" i="24"/>
  <c r="C3748" i="24"/>
  <c r="C3749" i="24"/>
  <c r="C3750" i="24"/>
  <c r="C3751" i="24"/>
  <c r="C3752" i="24"/>
  <c r="C3753" i="24"/>
  <c r="C3754" i="24"/>
  <c r="C3755" i="24"/>
  <c r="C3756" i="24"/>
  <c r="C3757" i="24"/>
  <c r="C3758" i="24"/>
  <c r="C3759" i="24"/>
  <c r="C3760" i="24"/>
  <c r="C3761" i="24"/>
  <c r="C3762" i="24"/>
  <c r="C3763" i="24"/>
  <c r="C3764" i="24"/>
  <c r="C3765" i="24"/>
  <c r="C3766" i="24"/>
  <c r="C3767" i="24"/>
  <c r="C3768" i="24"/>
  <c r="C3769" i="24"/>
  <c r="C3770" i="24"/>
  <c r="C3771" i="24"/>
  <c r="C3772" i="24"/>
  <c r="C3773" i="24"/>
  <c r="C3774" i="24"/>
  <c r="C3775" i="24"/>
  <c r="C3776" i="24"/>
  <c r="C3777" i="24"/>
  <c r="C3778" i="24"/>
  <c r="C3779" i="24"/>
  <c r="C3780" i="24"/>
  <c r="C3781" i="24"/>
  <c r="C3782" i="24"/>
  <c r="C3783" i="24"/>
  <c r="C3784" i="24"/>
  <c r="C3785" i="24"/>
  <c r="C3786" i="24"/>
  <c r="C3787" i="24"/>
  <c r="C3788" i="24"/>
  <c r="C3789" i="24"/>
  <c r="C3790" i="24"/>
  <c r="C3791" i="24"/>
  <c r="C3792" i="24"/>
  <c r="C3793" i="24"/>
  <c r="C3794" i="24"/>
  <c r="C3795" i="24"/>
  <c r="C3796" i="24"/>
  <c r="C3797" i="24"/>
  <c r="C3798" i="24"/>
  <c r="C3799" i="24"/>
  <c r="C3800" i="24"/>
  <c r="C3801" i="24"/>
  <c r="C3802" i="24"/>
  <c r="C3803" i="24"/>
  <c r="C3804" i="24"/>
  <c r="C3805" i="24"/>
  <c r="C3806" i="24"/>
  <c r="C3807" i="24"/>
  <c r="C3808" i="24"/>
  <c r="C3809" i="24"/>
  <c r="C3810" i="24"/>
  <c r="C3811" i="24"/>
  <c r="C3812" i="24"/>
  <c r="C3813" i="24"/>
  <c r="C3814" i="24"/>
  <c r="C3815" i="24"/>
  <c r="C3816" i="24"/>
  <c r="C3817" i="24"/>
  <c r="C3818" i="24"/>
  <c r="C3819" i="24"/>
  <c r="C3820" i="24"/>
  <c r="C3821" i="24"/>
  <c r="C3822" i="24"/>
  <c r="C3823" i="24"/>
  <c r="C3824" i="24"/>
  <c r="C3825" i="24"/>
  <c r="C3826" i="24"/>
  <c r="C3827" i="24"/>
  <c r="C3828" i="24"/>
  <c r="C3829" i="24"/>
  <c r="C3830" i="24"/>
  <c r="C3831" i="24"/>
  <c r="C3832" i="24"/>
  <c r="C3833" i="24"/>
  <c r="C3834" i="24"/>
  <c r="C3835" i="24"/>
  <c r="C3836" i="24"/>
  <c r="C3837" i="24"/>
  <c r="C3838" i="24"/>
  <c r="C3839" i="24"/>
  <c r="C3840" i="24"/>
  <c r="C3841" i="24"/>
  <c r="C3842" i="24"/>
  <c r="C3843" i="24"/>
  <c r="C3844" i="24"/>
  <c r="C3845" i="24"/>
  <c r="C3846" i="24"/>
  <c r="C3847" i="24"/>
  <c r="C3848" i="24"/>
  <c r="C3849" i="24"/>
  <c r="C3850" i="24"/>
  <c r="C3851" i="24"/>
  <c r="C3852" i="24"/>
  <c r="C3853" i="24"/>
  <c r="C3854" i="24"/>
  <c r="C3855" i="24"/>
  <c r="C3856" i="24"/>
  <c r="C3857" i="24"/>
  <c r="C3858" i="24"/>
  <c r="C3859" i="24"/>
  <c r="C3860" i="24"/>
  <c r="C3861" i="24"/>
  <c r="C3862" i="24"/>
  <c r="C3863" i="24"/>
  <c r="C3864" i="24"/>
  <c r="C3865" i="24"/>
  <c r="C3866" i="24"/>
  <c r="C3867" i="24"/>
  <c r="C3868" i="24"/>
  <c r="C3869" i="24"/>
  <c r="C3870" i="24"/>
  <c r="C3871" i="24"/>
  <c r="C3872" i="24"/>
  <c r="C3873" i="24"/>
  <c r="C3874" i="24"/>
  <c r="C3875" i="24"/>
  <c r="C3876" i="24"/>
  <c r="C3877" i="24"/>
  <c r="C3878" i="24"/>
  <c r="C3879" i="24"/>
  <c r="C3880" i="24"/>
  <c r="C3881" i="24"/>
  <c r="C3882" i="24"/>
  <c r="C3883" i="24"/>
  <c r="C3884" i="24"/>
  <c r="C3885" i="24"/>
  <c r="C3886" i="24"/>
  <c r="C3887" i="24"/>
  <c r="C3888" i="24"/>
  <c r="C3889" i="24"/>
  <c r="C3890" i="24"/>
  <c r="C3891" i="24"/>
  <c r="C3892" i="24"/>
  <c r="C3893" i="24"/>
  <c r="C3894" i="24"/>
  <c r="C3895" i="24"/>
  <c r="C3896" i="24"/>
  <c r="C3897" i="24"/>
  <c r="C3898" i="24"/>
  <c r="C3899" i="24"/>
  <c r="C3900" i="24"/>
  <c r="C3901" i="24"/>
  <c r="C3902" i="24"/>
  <c r="C3903" i="24"/>
  <c r="C3904" i="24"/>
  <c r="C3905" i="24"/>
  <c r="C3906" i="24"/>
  <c r="C3907" i="24"/>
  <c r="C3908" i="24"/>
  <c r="C3909" i="24"/>
  <c r="C3910" i="24"/>
  <c r="C3911" i="24"/>
  <c r="C3912" i="24"/>
  <c r="C3913" i="24"/>
  <c r="C3914" i="24"/>
  <c r="C3915" i="24"/>
  <c r="C3916" i="24"/>
  <c r="C3917" i="24"/>
  <c r="C3918" i="24"/>
  <c r="C3919" i="24"/>
  <c r="C3920" i="24"/>
  <c r="C3921" i="24"/>
  <c r="C3922" i="24"/>
  <c r="C3923" i="24"/>
  <c r="C3924" i="24"/>
  <c r="C3925" i="24"/>
  <c r="C3926" i="24"/>
  <c r="C3927" i="24"/>
  <c r="C3928" i="24"/>
  <c r="C3929" i="24"/>
  <c r="C3930" i="24"/>
  <c r="C3931" i="24"/>
  <c r="C3932" i="24"/>
  <c r="C3933" i="24"/>
  <c r="C3934" i="24"/>
  <c r="C3935" i="24"/>
  <c r="C3936" i="24"/>
  <c r="C3937" i="24"/>
  <c r="C3938" i="24"/>
  <c r="C3939" i="24"/>
  <c r="C3940" i="24"/>
  <c r="C3941" i="24"/>
  <c r="C3942" i="24"/>
  <c r="C3943" i="24"/>
  <c r="C3944" i="24"/>
  <c r="C3945" i="24"/>
  <c r="C3946" i="24"/>
  <c r="C3947" i="24"/>
  <c r="C3948" i="24"/>
  <c r="C3949" i="24"/>
  <c r="C3950" i="24"/>
  <c r="C3951" i="24"/>
  <c r="C3952" i="24"/>
  <c r="C3953" i="24"/>
  <c r="C3954" i="24"/>
  <c r="C3955" i="24"/>
  <c r="C3956" i="24"/>
  <c r="C3957" i="24"/>
  <c r="C3958" i="24"/>
  <c r="C3959" i="24"/>
  <c r="C3960" i="24"/>
  <c r="C3961" i="24"/>
  <c r="C3962" i="24"/>
  <c r="C3963" i="24"/>
  <c r="C3964" i="24"/>
  <c r="C3965" i="24"/>
  <c r="C3966" i="24"/>
  <c r="C3967" i="24"/>
  <c r="C3968" i="24"/>
  <c r="C3969" i="24"/>
  <c r="C3970" i="24"/>
  <c r="C3971" i="24"/>
  <c r="C3972" i="24"/>
  <c r="C3973" i="24"/>
  <c r="C3974" i="24"/>
  <c r="C3975" i="24"/>
  <c r="C3976" i="24"/>
  <c r="C3977" i="24"/>
  <c r="C3978" i="24"/>
  <c r="C3979" i="24"/>
  <c r="C3980" i="24"/>
  <c r="C3981" i="24"/>
  <c r="C3982" i="24"/>
  <c r="C3983" i="24"/>
  <c r="C3984" i="24"/>
  <c r="C3985" i="24"/>
  <c r="C3986" i="24"/>
  <c r="C3987" i="24"/>
  <c r="C3988" i="24"/>
  <c r="C3989" i="24"/>
  <c r="C3990" i="24"/>
  <c r="C3991" i="24"/>
  <c r="C3992" i="24"/>
  <c r="C3993" i="24"/>
  <c r="C3994" i="24"/>
  <c r="C3995" i="24"/>
  <c r="C3996" i="24"/>
  <c r="C3997" i="24"/>
  <c r="C3998" i="24"/>
  <c r="C3999" i="24"/>
  <c r="C4000" i="24"/>
  <c r="C4001" i="24"/>
  <c r="C4002" i="24"/>
  <c r="C4003" i="24"/>
  <c r="C4004" i="24"/>
  <c r="C4005" i="24"/>
  <c r="C4006" i="24"/>
  <c r="C4007" i="24"/>
  <c r="C4008" i="24"/>
  <c r="C4009" i="24"/>
  <c r="C4010" i="24"/>
  <c r="C4011" i="24"/>
  <c r="C4012" i="24"/>
  <c r="C4013" i="24"/>
  <c r="C4014" i="24"/>
  <c r="C4015" i="24"/>
  <c r="C4016" i="24"/>
  <c r="C4017" i="24"/>
  <c r="C4018" i="24"/>
  <c r="C4019" i="24"/>
  <c r="C4020" i="24"/>
  <c r="C4021" i="24"/>
  <c r="C4022" i="24"/>
  <c r="C4023" i="24"/>
  <c r="C4024" i="24"/>
  <c r="C4025" i="24"/>
  <c r="C4026" i="24"/>
  <c r="C4027" i="24"/>
  <c r="C4028" i="24"/>
  <c r="C4029" i="24"/>
  <c r="C4030" i="24"/>
  <c r="C4031" i="24"/>
  <c r="C4032" i="24"/>
  <c r="C4033" i="24"/>
  <c r="C4034" i="24"/>
  <c r="C4035" i="24"/>
  <c r="C4036" i="24"/>
  <c r="C4037" i="24"/>
  <c r="C4038" i="24"/>
  <c r="C4039" i="24"/>
  <c r="C4040" i="24"/>
  <c r="C4041" i="24"/>
  <c r="C4042" i="24"/>
  <c r="C4043" i="24"/>
  <c r="C4044" i="24"/>
  <c r="C4045" i="24"/>
  <c r="C4046" i="24"/>
  <c r="C4047" i="24"/>
  <c r="C4048" i="24"/>
  <c r="C4049" i="24"/>
  <c r="C4050" i="24"/>
  <c r="C4051" i="24"/>
  <c r="C4052" i="24"/>
  <c r="C4053" i="24"/>
  <c r="C4054" i="24"/>
  <c r="C4055" i="24"/>
  <c r="C4056" i="24"/>
  <c r="C4057" i="24"/>
  <c r="C4058" i="24"/>
  <c r="C4059" i="24"/>
  <c r="C4060" i="24"/>
  <c r="C4061" i="24"/>
  <c r="C4062" i="24"/>
  <c r="C4063" i="24"/>
  <c r="C4064" i="24"/>
  <c r="C4065" i="24"/>
  <c r="C4066" i="24"/>
  <c r="C4067" i="24"/>
  <c r="C4068" i="24"/>
  <c r="C4069" i="24"/>
  <c r="C4070" i="24"/>
  <c r="C4071" i="24"/>
  <c r="C4072" i="24"/>
  <c r="C4073" i="24"/>
  <c r="C4074" i="24"/>
  <c r="C4075" i="24"/>
  <c r="C4076" i="24"/>
  <c r="C4077" i="24"/>
  <c r="C4078" i="24"/>
  <c r="C4079" i="24"/>
  <c r="C4080" i="24"/>
  <c r="C4081" i="24"/>
  <c r="C4082" i="24"/>
  <c r="C4083" i="24"/>
  <c r="C4084" i="24"/>
  <c r="C4085" i="24"/>
  <c r="C4086" i="24"/>
  <c r="C4087" i="24"/>
  <c r="C4088" i="24"/>
  <c r="C4089" i="24"/>
  <c r="C4090" i="24"/>
  <c r="C4091" i="24"/>
  <c r="C4092" i="24"/>
  <c r="C4093" i="24"/>
  <c r="C4094" i="24"/>
  <c r="C4095" i="24"/>
  <c r="C4096" i="24"/>
  <c r="C4097" i="24"/>
  <c r="C4098" i="24"/>
  <c r="C4099" i="24"/>
  <c r="C4100" i="24"/>
  <c r="C4101" i="24"/>
  <c r="C4102" i="24"/>
  <c r="C4103" i="24"/>
  <c r="C4104" i="24"/>
  <c r="C4105" i="24"/>
  <c r="C4106" i="24"/>
  <c r="C4107" i="24"/>
  <c r="C4108" i="24"/>
  <c r="C4109" i="24"/>
  <c r="C4110" i="24"/>
  <c r="C4111" i="24"/>
  <c r="C4112" i="24"/>
  <c r="C4113" i="24"/>
  <c r="C4114" i="24"/>
  <c r="C4115" i="24"/>
  <c r="C4116" i="24"/>
  <c r="C4117" i="24"/>
  <c r="C4118" i="24"/>
  <c r="C4119" i="24"/>
  <c r="C4120" i="24"/>
  <c r="C4121" i="24"/>
  <c r="C4122" i="24"/>
  <c r="C4123" i="24"/>
  <c r="C4124" i="24"/>
  <c r="C4125" i="24"/>
  <c r="C4126" i="24"/>
  <c r="C4127" i="24"/>
  <c r="C4128" i="24"/>
  <c r="C4129" i="24"/>
  <c r="C4130" i="24"/>
  <c r="C4131" i="24"/>
  <c r="C4132" i="24"/>
  <c r="C4133" i="24"/>
  <c r="C4134" i="24"/>
  <c r="C4135" i="24"/>
  <c r="C4136" i="24"/>
  <c r="C4137" i="24"/>
  <c r="C4138" i="24"/>
  <c r="C4139" i="24"/>
  <c r="C4140" i="24"/>
  <c r="C4141" i="24"/>
  <c r="C4142" i="24"/>
  <c r="C4143" i="24"/>
  <c r="C4144" i="24"/>
  <c r="C4145" i="24"/>
  <c r="C4146" i="24"/>
  <c r="C4147" i="24"/>
  <c r="C4148" i="24"/>
  <c r="C4149" i="24"/>
  <c r="C4150" i="24"/>
  <c r="C4151" i="24"/>
  <c r="C4152" i="24"/>
  <c r="C4153" i="24"/>
  <c r="C4154" i="24"/>
  <c r="C4155" i="24"/>
  <c r="C4156" i="24"/>
  <c r="C4157" i="24"/>
  <c r="C4158" i="24"/>
  <c r="C4159" i="24"/>
  <c r="C4160" i="24"/>
  <c r="C4161" i="24"/>
  <c r="C4162" i="24"/>
  <c r="C4163" i="24"/>
  <c r="C4164" i="24"/>
  <c r="C4165" i="24"/>
  <c r="C4166" i="24"/>
  <c r="C4167" i="24"/>
  <c r="C4168" i="24"/>
  <c r="C4169" i="24"/>
  <c r="C4170" i="24"/>
  <c r="C4171" i="24"/>
  <c r="C4172" i="24"/>
  <c r="C4173" i="24"/>
  <c r="C4174" i="24"/>
  <c r="C4175" i="24"/>
  <c r="C4176" i="24"/>
  <c r="C4177" i="24"/>
  <c r="C4178" i="24"/>
  <c r="C4179" i="24"/>
  <c r="C4180" i="24"/>
  <c r="C4181" i="24"/>
  <c r="C4182" i="24"/>
  <c r="C4183" i="24"/>
  <c r="C4184" i="24"/>
  <c r="C4185" i="24"/>
  <c r="C4186" i="24"/>
  <c r="C4187" i="24"/>
  <c r="C4188" i="24"/>
  <c r="C4189" i="24"/>
  <c r="C4190" i="24"/>
  <c r="C4191" i="24"/>
  <c r="C4192" i="24"/>
  <c r="C4193" i="24"/>
  <c r="C4194" i="24"/>
  <c r="C4195" i="24"/>
  <c r="C4196" i="24"/>
  <c r="C4197" i="24"/>
  <c r="C4198" i="24"/>
  <c r="C4199" i="24"/>
  <c r="C4200" i="24"/>
  <c r="C4201" i="24"/>
  <c r="C4202" i="24"/>
  <c r="C4203" i="24"/>
  <c r="C4204" i="24"/>
  <c r="C4205" i="24"/>
  <c r="C4206" i="24"/>
  <c r="C4207" i="24"/>
  <c r="C4208" i="24"/>
  <c r="C4209" i="24"/>
  <c r="C4210" i="24"/>
  <c r="C4211" i="24"/>
  <c r="C4212" i="24"/>
  <c r="C4213" i="24"/>
  <c r="C4214" i="24"/>
  <c r="C4215" i="24"/>
  <c r="C4216" i="24"/>
  <c r="C4217" i="24"/>
  <c r="C4218" i="24"/>
  <c r="C4219" i="24"/>
  <c r="C4220" i="24"/>
  <c r="C4221" i="24"/>
  <c r="C4222" i="24"/>
  <c r="C4223" i="24"/>
  <c r="C4224" i="24"/>
  <c r="C4225" i="24"/>
  <c r="C4226" i="24"/>
  <c r="C4227" i="24"/>
  <c r="C4228" i="24"/>
  <c r="C4229" i="24"/>
  <c r="C4230" i="24"/>
  <c r="C4231" i="24"/>
  <c r="C4232" i="24"/>
  <c r="C4233" i="24"/>
  <c r="C4234" i="24"/>
  <c r="C4235" i="24"/>
  <c r="C4236" i="24"/>
  <c r="C4237" i="24"/>
  <c r="C4238" i="24"/>
  <c r="C4239" i="24"/>
  <c r="C4240" i="24"/>
  <c r="C4241" i="24"/>
  <c r="C4242" i="24"/>
  <c r="C4243" i="24"/>
  <c r="C4244" i="24"/>
  <c r="C4245" i="24"/>
  <c r="C4246" i="24"/>
  <c r="C4247" i="24"/>
  <c r="C4248" i="24"/>
  <c r="C4249" i="24"/>
  <c r="C4250" i="24"/>
  <c r="C4251" i="24"/>
  <c r="C4252" i="24"/>
  <c r="C4253" i="24"/>
  <c r="C4254" i="24"/>
  <c r="C4255" i="24"/>
  <c r="C4256" i="24"/>
  <c r="C4257" i="24"/>
  <c r="C4258" i="24"/>
  <c r="C4259" i="24"/>
  <c r="C4260" i="24"/>
  <c r="C4261" i="24"/>
  <c r="C4262" i="24"/>
  <c r="C4263" i="24"/>
  <c r="C4264" i="24"/>
  <c r="C4265" i="24"/>
  <c r="C4266" i="24"/>
  <c r="C4267" i="24"/>
  <c r="C4268" i="24"/>
  <c r="C4269" i="24"/>
  <c r="C4270" i="24"/>
  <c r="C4271" i="24"/>
  <c r="C4272" i="24"/>
  <c r="C4273" i="24"/>
  <c r="C4274" i="24"/>
  <c r="C4275" i="24"/>
  <c r="C4276" i="24"/>
  <c r="C4277" i="24"/>
  <c r="C4278" i="24"/>
  <c r="C4279" i="24"/>
  <c r="C4280" i="24"/>
  <c r="C4281" i="24"/>
  <c r="C4282" i="24"/>
  <c r="C4283" i="24"/>
  <c r="C4284" i="24"/>
  <c r="C4285" i="24"/>
  <c r="C4286" i="24"/>
  <c r="C4287" i="24"/>
  <c r="C4288" i="24"/>
  <c r="C4289" i="24"/>
  <c r="C4290" i="24"/>
  <c r="C4291" i="24"/>
  <c r="C4292" i="24"/>
  <c r="C4293" i="24"/>
  <c r="C4294" i="24"/>
  <c r="C4295" i="24"/>
  <c r="C4296" i="24"/>
  <c r="C4297" i="24"/>
  <c r="C4298" i="24"/>
  <c r="C4299" i="24"/>
  <c r="C4300" i="24"/>
  <c r="C4301" i="24"/>
  <c r="C4302" i="24"/>
  <c r="C4303" i="24"/>
  <c r="C4304" i="24"/>
  <c r="C4305" i="24"/>
  <c r="C4306" i="24"/>
  <c r="C4307" i="24"/>
  <c r="C4308" i="24"/>
  <c r="C4309" i="24"/>
  <c r="C4310" i="24"/>
  <c r="C4311" i="24"/>
  <c r="C4312" i="24"/>
  <c r="C4313" i="24"/>
  <c r="C4314" i="24"/>
  <c r="C4315" i="24"/>
  <c r="C4316" i="24"/>
  <c r="C4317" i="24"/>
  <c r="C4318" i="24"/>
  <c r="C4319" i="24"/>
  <c r="C4320" i="24"/>
  <c r="C4321" i="24"/>
  <c r="C4322" i="24"/>
  <c r="C4323" i="24"/>
  <c r="C4324" i="24"/>
  <c r="C4325" i="24"/>
  <c r="C4326" i="24"/>
  <c r="C4327" i="24"/>
  <c r="C4328" i="24"/>
  <c r="C4329" i="24"/>
  <c r="C4330" i="24"/>
  <c r="C4331" i="24"/>
  <c r="C4332" i="24"/>
  <c r="C4333" i="24"/>
  <c r="C4334" i="24"/>
  <c r="C4335" i="24"/>
  <c r="C4336" i="24"/>
  <c r="C4337" i="24"/>
  <c r="C4338" i="24"/>
  <c r="C4339" i="24"/>
  <c r="C4340" i="24"/>
  <c r="C4341" i="24"/>
  <c r="C4342" i="24"/>
  <c r="C4343" i="24"/>
  <c r="C4344" i="24"/>
  <c r="C4345" i="24"/>
  <c r="C4346" i="24"/>
  <c r="C4347" i="24"/>
  <c r="C4348" i="24"/>
  <c r="C4349" i="24"/>
  <c r="C4350" i="24"/>
  <c r="C4351" i="24"/>
  <c r="C4352" i="24"/>
  <c r="C4353" i="24"/>
  <c r="C4354" i="24"/>
  <c r="C4355" i="24"/>
  <c r="C4356" i="24"/>
  <c r="C4357" i="24"/>
  <c r="C4358" i="24"/>
  <c r="C4359" i="24"/>
  <c r="C4360" i="24"/>
  <c r="C4361" i="24"/>
  <c r="C4362" i="24"/>
  <c r="C4363" i="24"/>
  <c r="C4364" i="24"/>
  <c r="C4365" i="24"/>
  <c r="C4366" i="24"/>
  <c r="C4367" i="24"/>
  <c r="C4368" i="24"/>
  <c r="C4369" i="24"/>
  <c r="C4370" i="24"/>
  <c r="C4371" i="24"/>
  <c r="C4372" i="24"/>
  <c r="C4373" i="24"/>
  <c r="C4374" i="24"/>
  <c r="C4375" i="24"/>
  <c r="C4376" i="24"/>
  <c r="C4377" i="24"/>
  <c r="C4378" i="24"/>
  <c r="C4379" i="24"/>
  <c r="C4380" i="24"/>
  <c r="C4381" i="24"/>
  <c r="C4382" i="24"/>
  <c r="C4383" i="24"/>
  <c r="C4384" i="24"/>
  <c r="C4385" i="24"/>
  <c r="C4386" i="24"/>
  <c r="C4387" i="24"/>
  <c r="C4388" i="24"/>
  <c r="C4389" i="24"/>
  <c r="C4390" i="24"/>
  <c r="C4391" i="24"/>
  <c r="C4392" i="24"/>
  <c r="C4393" i="24"/>
  <c r="C4394" i="24"/>
  <c r="C4395" i="24"/>
  <c r="C4396" i="24"/>
  <c r="C4397" i="24"/>
  <c r="C4398" i="24"/>
  <c r="C4399" i="24"/>
  <c r="C4400" i="24"/>
  <c r="C4401" i="24"/>
  <c r="C4402" i="24"/>
  <c r="C4403" i="24"/>
  <c r="C4404" i="24"/>
  <c r="C4405" i="24"/>
  <c r="C4406" i="24"/>
  <c r="C4407" i="24"/>
  <c r="C4408" i="24"/>
  <c r="C4409" i="24"/>
  <c r="C4410" i="24"/>
  <c r="C4411" i="24"/>
  <c r="C4412" i="24"/>
  <c r="C4413" i="24"/>
  <c r="C4414" i="24"/>
  <c r="C4415" i="24"/>
  <c r="C4416" i="24"/>
  <c r="C4417" i="24"/>
  <c r="C4418" i="24"/>
  <c r="C4419" i="24"/>
  <c r="C4420" i="24"/>
  <c r="C4421" i="24"/>
  <c r="C4422" i="24"/>
  <c r="C4423" i="24"/>
  <c r="C4424" i="24"/>
  <c r="C4425" i="24"/>
  <c r="C4426" i="24"/>
  <c r="C4427" i="24"/>
  <c r="C4428" i="24"/>
  <c r="C4429" i="24"/>
  <c r="C4430" i="24"/>
  <c r="C4431" i="24"/>
  <c r="C4432" i="24"/>
  <c r="C4433" i="24"/>
  <c r="C4434" i="24"/>
  <c r="C4435" i="24"/>
  <c r="C4436" i="24"/>
  <c r="C4437" i="24"/>
  <c r="C4438" i="24"/>
  <c r="C4439" i="24"/>
  <c r="C4440" i="24"/>
  <c r="C4441" i="24"/>
  <c r="C4442" i="24"/>
  <c r="C4443" i="24"/>
  <c r="C4444" i="24"/>
  <c r="C4445" i="24"/>
  <c r="C4446" i="24"/>
  <c r="C4447" i="24"/>
  <c r="C4448" i="24"/>
  <c r="C4449" i="24"/>
  <c r="C4450" i="24"/>
  <c r="C4451" i="24"/>
  <c r="C4452" i="24"/>
  <c r="C4453" i="24"/>
  <c r="C4454" i="24"/>
  <c r="C4455" i="24"/>
  <c r="C4456" i="24"/>
  <c r="C4457" i="24"/>
  <c r="C4458" i="24"/>
  <c r="C4459" i="24"/>
  <c r="C4460" i="24"/>
  <c r="C4461" i="24"/>
  <c r="C4462" i="24"/>
  <c r="C4463" i="24"/>
  <c r="C4464" i="24"/>
  <c r="C4465" i="24"/>
  <c r="C4466" i="24"/>
  <c r="C4467" i="24"/>
  <c r="C4468" i="24"/>
  <c r="C4469" i="24"/>
  <c r="C4470" i="24"/>
  <c r="C4471" i="24"/>
  <c r="C4472" i="24"/>
  <c r="C4473" i="24"/>
  <c r="C4474" i="24"/>
  <c r="C4475" i="24"/>
  <c r="C4476" i="24"/>
  <c r="C4477" i="24"/>
  <c r="C4478" i="24"/>
  <c r="C4479" i="24"/>
  <c r="C4480" i="24"/>
  <c r="C4481" i="24"/>
  <c r="C4482" i="24"/>
  <c r="C4483" i="24"/>
  <c r="C4484" i="24"/>
  <c r="C4485" i="24"/>
  <c r="C4486" i="24"/>
  <c r="C4487" i="24"/>
  <c r="C4488" i="24"/>
  <c r="C4489" i="24"/>
  <c r="C4490" i="24"/>
  <c r="C4491" i="24"/>
  <c r="C4492" i="24"/>
  <c r="C4493" i="24"/>
  <c r="C4494" i="24"/>
  <c r="C4495" i="24"/>
  <c r="C4496" i="24"/>
  <c r="C4497" i="24"/>
  <c r="C4498" i="24"/>
  <c r="C4499" i="24"/>
  <c r="C4500" i="24"/>
  <c r="C4501" i="24"/>
  <c r="C4502" i="24"/>
  <c r="C4503" i="24"/>
  <c r="C4504" i="24"/>
  <c r="C4505" i="24"/>
  <c r="C4506" i="24"/>
  <c r="C4507" i="24"/>
  <c r="C4508" i="24"/>
  <c r="C4509" i="24"/>
  <c r="C4510" i="24"/>
  <c r="C4511" i="24"/>
  <c r="C4512" i="24"/>
  <c r="C4513" i="24"/>
  <c r="C4514" i="24"/>
  <c r="C4515" i="24"/>
  <c r="C4516" i="24"/>
  <c r="C4517" i="24"/>
  <c r="C4518" i="24"/>
  <c r="C4519" i="24"/>
  <c r="C4520" i="24"/>
  <c r="C4521" i="24"/>
  <c r="C4522" i="24"/>
  <c r="C4523" i="24"/>
  <c r="C4524" i="24"/>
  <c r="C4525" i="24"/>
  <c r="C4526" i="24"/>
  <c r="C4527" i="24"/>
  <c r="C4528" i="24"/>
  <c r="C4529" i="24"/>
  <c r="C4530" i="24"/>
  <c r="C4531" i="24"/>
  <c r="C4532" i="24"/>
  <c r="C4533" i="24"/>
  <c r="C4534" i="24"/>
  <c r="C4535" i="24"/>
  <c r="C4536" i="24"/>
  <c r="C4537" i="24"/>
  <c r="C4538" i="24"/>
  <c r="C4539" i="24"/>
  <c r="C4540" i="24"/>
  <c r="C4541" i="24"/>
  <c r="C4542" i="24"/>
  <c r="C4543" i="24"/>
  <c r="C4544" i="24"/>
  <c r="C4545" i="24"/>
  <c r="C4546" i="24"/>
  <c r="C4547" i="24"/>
  <c r="C4548" i="24"/>
  <c r="C4549" i="24"/>
  <c r="C4550" i="24"/>
  <c r="C4551" i="24"/>
  <c r="C4552" i="24"/>
  <c r="C4553" i="24"/>
  <c r="C4554" i="24"/>
  <c r="C4555" i="24"/>
  <c r="C4556" i="24"/>
  <c r="C4557" i="24"/>
  <c r="C4558" i="24"/>
  <c r="C4559" i="24"/>
  <c r="C4560" i="24"/>
  <c r="C4561" i="24"/>
  <c r="C4562" i="24"/>
  <c r="C4563" i="24"/>
  <c r="C4564" i="24"/>
  <c r="C4565" i="24"/>
  <c r="C4566" i="24"/>
  <c r="C4567" i="24"/>
  <c r="C4568" i="24"/>
  <c r="C4569" i="24"/>
  <c r="C4570" i="24"/>
  <c r="C4571" i="24"/>
  <c r="C4572" i="24"/>
  <c r="C4573" i="24"/>
  <c r="C4574" i="24"/>
  <c r="C4575" i="24"/>
  <c r="C4576" i="24"/>
  <c r="C4577" i="24"/>
  <c r="C4578" i="24"/>
  <c r="C4579" i="24"/>
  <c r="C4580" i="24"/>
  <c r="C4581" i="24"/>
  <c r="C4582" i="24"/>
  <c r="C4583" i="24"/>
  <c r="C4584" i="24"/>
  <c r="C4585" i="24"/>
  <c r="C4586" i="24"/>
  <c r="C4587" i="24"/>
  <c r="C4588" i="24"/>
  <c r="C4589" i="24"/>
  <c r="C4590" i="24"/>
  <c r="C4591" i="24"/>
  <c r="C4592" i="24"/>
  <c r="C4593" i="24"/>
  <c r="C4594" i="24"/>
  <c r="C4595" i="24"/>
  <c r="C4596" i="24"/>
  <c r="C4597" i="24"/>
  <c r="C4598" i="24"/>
  <c r="C4599" i="24"/>
  <c r="C4600" i="24"/>
  <c r="C4601" i="24"/>
  <c r="C4602" i="24"/>
  <c r="C4603" i="24"/>
  <c r="C4604" i="24"/>
  <c r="C4605" i="24"/>
  <c r="C4606" i="24"/>
  <c r="C4607" i="24"/>
  <c r="C4608" i="24"/>
  <c r="C4609" i="24"/>
  <c r="C4610" i="24"/>
  <c r="C4611" i="24"/>
  <c r="C4612" i="24"/>
  <c r="C4613" i="24"/>
  <c r="C4614" i="24"/>
  <c r="C4615" i="24"/>
  <c r="C4616" i="24"/>
  <c r="C4617" i="24"/>
  <c r="C4618" i="24"/>
  <c r="C4619" i="24"/>
  <c r="C4620" i="24"/>
  <c r="C4621" i="24"/>
  <c r="C4622" i="24"/>
  <c r="C4623" i="24"/>
  <c r="C4624" i="24"/>
  <c r="C4625" i="24"/>
  <c r="C4626" i="24"/>
  <c r="C4627" i="24"/>
  <c r="C4628" i="24"/>
  <c r="C4629" i="24"/>
  <c r="C4630" i="24"/>
  <c r="C4631" i="24"/>
  <c r="C4632" i="24"/>
  <c r="C4633" i="24"/>
  <c r="C4634" i="24"/>
  <c r="C4635" i="24"/>
  <c r="C4636" i="24"/>
  <c r="C4637" i="24"/>
  <c r="C4638" i="24"/>
  <c r="C4639" i="24"/>
  <c r="C4640" i="24"/>
  <c r="C4641" i="24"/>
  <c r="C4642" i="24"/>
  <c r="C4643" i="24"/>
  <c r="C4644" i="24"/>
  <c r="C4645" i="24"/>
  <c r="C4646" i="24"/>
  <c r="C4647" i="24"/>
  <c r="C4648" i="24"/>
  <c r="C4649" i="24"/>
  <c r="C4650" i="24"/>
  <c r="C4651" i="24"/>
  <c r="C4652" i="24"/>
  <c r="C4653" i="24"/>
  <c r="C4654" i="24"/>
  <c r="C4655" i="24"/>
  <c r="C4656" i="24"/>
  <c r="C4657" i="24"/>
  <c r="C4658" i="24"/>
  <c r="C4659" i="24"/>
  <c r="C4660" i="24"/>
  <c r="C4661" i="24"/>
  <c r="C4662" i="24"/>
  <c r="C4663" i="24"/>
  <c r="C4664" i="24"/>
  <c r="C4665" i="24"/>
  <c r="C4666" i="24"/>
  <c r="C4667" i="24"/>
  <c r="C4668" i="24"/>
  <c r="C4669" i="24"/>
  <c r="C4670" i="24"/>
  <c r="C4671" i="24"/>
  <c r="C4672" i="24"/>
  <c r="C4673" i="24"/>
  <c r="C4674" i="24"/>
  <c r="C4675" i="24"/>
  <c r="C4676" i="24"/>
  <c r="C4677" i="24"/>
  <c r="C4678" i="24"/>
  <c r="C4679" i="24"/>
  <c r="C4680" i="24"/>
  <c r="C4681" i="24"/>
  <c r="C4682" i="24"/>
  <c r="C4683" i="24"/>
  <c r="C4684" i="24"/>
  <c r="C4685" i="24"/>
  <c r="C4686" i="24"/>
  <c r="C4687" i="24"/>
  <c r="C4688" i="24"/>
  <c r="C4689" i="24"/>
  <c r="C4690" i="24"/>
  <c r="C4691" i="24"/>
  <c r="C4692" i="24"/>
  <c r="C4693" i="24"/>
  <c r="C4694" i="24"/>
  <c r="C4695" i="24"/>
  <c r="C4696" i="24"/>
  <c r="C4697" i="24"/>
  <c r="C4698" i="24"/>
  <c r="C4699" i="24"/>
  <c r="C4700" i="24"/>
  <c r="C4701" i="24"/>
  <c r="C4702" i="24"/>
  <c r="C4703" i="24"/>
  <c r="C4704" i="24"/>
  <c r="C4705" i="24"/>
  <c r="C4706" i="24"/>
  <c r="C4707" i="24"/>
  <c r="C4708" i="24"/>
  <c r="C4709" i="24"/>
  <c r="C4710" i="24"/>
  <c r="C4711" i="24"/>
  <c r="C4712" i="24"/>
  <c r="C4713" i="24"/>
  <c r="C4714" i="24"/>
  <c r="C4715" i="24"/>
  <c r="C4716" i="24"/>
  <c r="C4717" i="24"/>
  <c r="C4718" i="24"/>
  <c r="C4719" i="24"/>
  <c r="C4720" i="24"/>
  <c r="C4721" i="24"/>
  <c r="C4722" i="24"/>
  <c r="C4723" i="24"/>
  <c r="C4724" i="24"/>
  <c r="C4725" i="24"/>
  <c r="C4726" i="24"/>
  <c r="C4727" i="24"/>
  <c r="C4728" i="24"/>
  <c r="C4729" i="24"/>
  <c r="C4730" i="24"/>
  <c r="C4731" i="24"/>
  <c r="C4732" i="24"/>
  <c r="C4733" i="24"/>
  <c r="C4734" i="24"/>
  <c r="C4735" i="24"/>
  <c r="C4736" i="24"/>
  <c r="C4737" i="24"/>
  <c r="C4738" i="24"/>
  <c r="C4739" i="24"/>
  <c r="C4740" i="24"/>
  <c r="C4741" i="24"/>
  <c r="C4742" i="24"/>
  <c r="C4743" i="24"/>
  <c r="C4744" i="24"/>
  <c r="C4745" i="24"/>
  <c r="C4746" i="24"/>
  <c r="C4747" i="24"/>
  <c r="C4748" i="24"/>
  <c r="C4749" i="24"/>
  <c r="C4750" i="24"/>
  <c r="C4751" i="24"/>
  <c r="C4752" i="24"/>
  <c r="C4753" i="24"/>
  <c r="C4754" i="24"/>
  <c r="C4755" i="24"/>
  <c r="C4756" i="24"/>
  <c r="C4757" i="24"/>
  <c r="C4758" i="24"/>
  <c r="C4759" i="24"/>
  <c r="C4760" i="24"/>
  <c r="C4761" i="24"/>
  <c r="C4762" i="24"/>
  <c r="C4763" i="24"/>
  <c r="C4764" i="24"/>
  <c r="C4765" i="24"/>
  <c r="C4766" i="24"/>
  <c r="C4767" i="24"/>
  <c r="C4768" i="24"/>
  <c r="C4769" i="24"/>
  <c r="C4770" i="24"/>
  <c r="C4771" i="24"/>
  <c r="C4772" i="24"/>
  <c r="C4773" i="24"/>
  <c r="C4774" i="24"/>
  <c r="C4775" i="24"/>
  <c r="C4776" i="24"/>
  <c r="C4777" i="24"/>
  <c r="C4778" i="24"/>
  <c r="C4779" i="24"/>
  <c r="C4780" i="24"/>
  <c r="C4781" i="24"/>
  <c r="C4782" i="24"/>
  <c r="C4783" i="24"/>
  <c r="C4784" i="24"/>
  <c r="C4785" i="24"/>
  <c r="C4786" i="24"/>
  <c r="C4787" i="24"/>
  <c r="C4788" i="24"/>
  <c r="C4789" i="24"/>
  <c r="C4790" i="24"/>
  <c r="C4791" i="24"/>
  <c r="C4792" i="24"/>
  <c r="C4793" i="24"/>
  <c r="C4794" i="24"/>
  <c r="C4795" i="24"/>
  <c r="C4796" i="24"/>
  <c r="C4797" i="24"/>
  <c r="C4798" i="24"/>
  <c r="C4799" i="24"/>
  <c r="C4800" i="24"/>
  <c r="C4801" i="24"/>
  <c r="C4802" i="24"/>
  <c r="C4803" i="24"/>
  <c r="C4804" i="24"/>
  <c r="C4805" i="24"/>
  <c r="C4806" i="24"/>
  <c r="C4807" i="24"/>
  <c r="C4808" i="24"/>
  <c r="C4809" i="24"/>
  <c r="C4810" i="24"/>
  <c r="C4811" i="24"/>
  <c r="C4812" i="24"/>
  <c r="C4813" i="24"/>
  <c r="C4814" i="24"/>
  <c r="C4815" i="24"/>
  <c r="C4816" i="24"/>
  <c r="C4817" i="24"/>
  <c r="C4818" i="24"/>
  <c r="C4819" i="24"/>
  <c r="C4820" i="24"/>
  <c r="C4821" i="24"/>
  <c r="C4822" i="24"/>
  <c r="C4823" i="24"/>
  <c r="C4824" i="24"/>
  <c r="C4825" i="24"/>
  <c r="C4826" i="24"/>
  <c r="C4827" i="24"/>
  <c r="C4828" i="24"/>
  <c r="C4829" i="24"/>
  <c r="C4830" i="24"/>
  <c r="C4831" i="24"/>
  <c r="C4832" i="24"/>
  <c r="C4833" i="24"/>
  <c r="C4834" i="24"/>
  <c r="C4835" i="24"/>
  <c r="C4836" i="24"/>
  <c r="C4837" i="24"/>
  <c r="C4838" i="24"/>
  <c r="C4839" i="24"/>
  <c r="C4840" i="24"/>
  <c r="C4841" i="24"/>
  <c r="C4842" i="24"/>
  <c r="C4843" i="24"/>
  <c r="C4844" i="24"/>
  <c r="C4845" i="24"/>
  <c r="C4846" i="24"/>
  <c r="C4847" i="24"/>
  <c r="C4848" i="24"/>
  <c r="C4849" i="24"/>
  <c r="C4850" i="24"/>
  <c r="C4851" i="24"/>
  <c r="C4852" i="24"/>
  <c r="C4853" i="24"/>
  <c r="C4854" i="24"/>
  <c r="C4855" i="24"/>
  <c r="C4856" i="24"/>
  <c r="C4857" i="24"/>
  <c r="C4858" i="24"/>
  <c r="C4859" i="24"/>
  <c r="C4860" i="24"/>
  <c r="C4861" i="24"/>
  <c r="C4862" i="24"/>
  <c r="C4863" i="24"/>
  <c r="C4864" i="24"/>
  <c r="C4865" i="24"/>
  <c r="C4866" i="24"/>
  <c r="C4867" i="24"/>
  <c r="C4868" i="24"/>
  <c r="C4869" i="24"/>
  <c r="C4870" i="24"/>
  <c r="C4871" i="24"/>
  <c r="C4872" i="24"/>
  <c r="C4873" i="24"/>
  <c r="C4874" i="24"/>
  <c r="C4875" i="24"/>
  <c r="C4876" i="24"/>
  <c r="C4877" i="24"/>
  <c r="C4878" i="24"/>
  <c r="C4879" i="24"/>
  <c r="C4880" i="24"/>
  <c r="C4881" i="24"/>
  <c r="C4882" i="24"/>
  <c r="C4883" i="24"/>
  <c r="C4884" i="24"/>
  <c r="C4885" i="24"/>
  <c r="C4886" i="24"/>
  <c r="C4887" i="24"/>
  <c r="C4888" i="24"/>
  <c r="C4889" i="24"/>
  <c r="C4890" i="24"/>
  <c r="C4891" i="24"/>
  <c r="C4892" i="24"/>
  <c r="C4893" i="24"/>
  <c r="C4894" i="24"/>
  <c r="C4895" i="24"/>
  <c r="C4896" i="24"/>
  <c r="C4897" i="24"/>
  <c r="C4898" i="24"/>
  <c r="C4899" i="24"/>
  <c r="C4900" i="24"/>
  <c r="C4901" i="24"/>
  <c r="C4902" i="24"/>
  <c r="C4903" i="24"/>
  <c r="C4904" i="24"/>
  <c r="C4905" i="24"/>
  <c r="C4906" i="24"/>
  <c r="C4907" i="24"/>
  <c r="C4908" i="24"/>
  <c r="C4909" i="24"/>
  <c r="C4910" i="24"/>
  <c r="C4911" i="24"/>
  <c r="C4912" i="24"/>
  <c r="C4913" i="24"/>
  <c r="C4914" i="24"/>
  <c r="C4915" i="24"/>
  <c r="C4916" i="24"/>
  <c r="C4917" i="24"/>
  <c r="C4918" i="24"/>
  <c r="C4919" i="24"/>
  <c r="C4920" i="24"/>
  <c r="C4921" i="24"/>
  <c r="C4922" i="24"/>
  <c r="C4923" i="24"/>
  <c r="C4924" i="24"/>
  <c r="C4925" i="24"/>
  <c r="C4926" i="24"/>
  <c r="C4927" i="24"/>
  <c r="C4928" i="24"/>
  <c r="C4929" i="24"/>
  <c r="C4930" i="24"/>
  <c r="C4931" i="24"/>
  <c r="C4932" i="24"/>
  <c r="C4933" i="24"/>
  <c r="C4934" i="24"/>
  <c r="C4935" i="24"/>
  <c r="C4936" i="24"/>
  <c r="C4937" i="24"/>
  <c r="C4938" i="24"/>
  <c r="C4939" i="24"/>
  <c r="C4940" i="24"/>
  <c r="C4941" i="24"/>
  <c r="C4942" i="24"/>
  <c r="C4943" i="24"/>
  <c r="C4944" i="24"/>
  <c r="C4945" i="24"/>
  <c r="C4946" i="24"/>
  <c r="C4947" i="24"/>
  <c r="C4948" i="24"/>
  <c r="C4949" i="24"/>
  <c r="C4950" i="24"/>
  <c r="C4951" i="24"/>
  <c r="C4952" i="24"/>
  <c r="C4953" i="24"/>
  <c r="C4954" i="24"/>
  <c r="C4955" i="24"/>
  <c r="C4956" i="24"/>
  <c r="C4957" i="24"/>
  <c r="C4958" i="24"/>
  <c r="C4959" i="24"/>
  <c r="C4960" i="24"/>
  <c r="C4961" i="24"/>
  <c r="C4962" i="24"/>
  <c r="C4963" i="24"/>
  <c r="C4964" i="24"/>
  <c r="C4965" i="24"/>
  <c r="C4966" i="24"/>
  <c r="C4967" i="24"/>
  <c r="C4968" i="24"/>
  <c r="C4969" i="24"/>
  <c r="C4970" i="24"/>
  <c r="C4971" i="24"/>
  <c r="C4972" i="24"/>
  <c r="C4973" i="24"/>
  <c r="C4974" i="24"/>
  <c r="C4975" i="24"/>
  <c r="C4976" i="24"/>
  <c r="C4977" i="24"/>
  <c r="C4978" i="24"/>
  <c r="C4979" i="24"/>
  <c r="C4980" i="24"/>
  <c r="C4981" i="24"/>
  <c r="C4982" i="24"/>
  <c r="C4983" i="24"/>
  <c r="C4984" i="24"/>
  <c r="C4985" i="24"/>
  <c r="C4986" i="24"/>
  <c r="C4987" i="24"/>
  <c r="C4988" i="24"/>
  <c r="C4989" i="24"/>
  <c r="C4990" i="24"/>
  <c r="C4991" i="24"/>
  <c r="C4992" i="24"/>
  <c r="C4993" i="24"/>
  <c r="C4994" i="24"/>
  <c r="C4995" i="24"/>
  <c r="C4996" i="24"/>
  <c r="C4997" i="24"/>
  <c r="C4998" i="24"/>
  <c r="C4999" i="24"/>
  <c r="C5000" i="24"/>
  <c r="C5001" i="24"/>
  <c r="C5002" i="24"/>
  <c r="C5003" i="24"/>
  <c r="C5004" i="24"/>
  <c r="C5005" i="24"/>
  <c r="C5006" i="24"/>
  <c r="C5007" i="24"/>
  <c r="C5008" i="24"/>
  <c r="C5009" i="24"/>
  <c r="C5010" i="24"/>
  <c r="C5011" i="24"/>
  <c r="C5012" i="24"/>
  <c r="C5013" i="24"/>
  <c r="C5014" i="24"/>
  <c r="C5015" i="24"/>
  <c r="C5016" i="24"/>
  <c r="C5017" i="24"/>
  <c r="C5018" i="24"/>
  <c r="C5019" i="24"/>
  <c r="C5020" i="24"/>
  <c r="C5021" i="24"/>
  <c r="C5022" i="24"/>
  <c r="C5023" i="24"/>
  <c r="C5024" i="24"/>
  <c r="C5025" i="24"/>
  <c r="C5026" i="24"/>
  <c r="C5027" i="24"/>
  <c r="C5028" i="24"/>
  <c r="C5029" i="24"/>
  <c r="C5030" i="24"/>
  <c r="C5031" i="24"/>
  <c r="C5032" i="24"/>
  <c r="C5033" i="24"/>
  <c r="C5034" i="24"/>
  <c r="C5035" i="24"/>
  <c r="C5036" i="24"/>
  <c r="C5037" i="24"/>
  <c r="C5038" i="24"/>
  <c r="C5039" i="24"/>
  <c r="C5040" i="24"/>
  <c r="C5041" i="24"/>
  <c r="C5042" i="24"/>
  <c r="C5043" i="24"/>
  <c r="C5044" i="24"/>
  <c r="C5045" i="24"/>
  <c r="C5046" i="24"/>
  <c r="C5047" i="24"/>
  <c r="C5048" i="24"/>
  <c r="C5049" i="24"/>
  <c r="C5050" i="24"/>
  <c r="C5051" i="24"/>
  <c r="C5052" i="24"/>
  <c r="C5053" i="24"/>
  <c r="C5054" i="24"/>
  <c r="C5055" i="24"/>
  <c r="C5056" i="24"/>
  <c r="C5057" i="24"/>
  <c r="C5058" i="24"/>
  <c r="C5059" i="24"/>
  <c r="C5060" i="24"/>
  <c r="C5061" i="24"/>
  <c r="C5062" i="24"/>
  <c r="C5063" i="24"/>
  <c r="C5064" i="24"/>
  <c r="C5065" i="24"/>
  <c r="C5066" i="24"/>
  <c r="C5067" i="24"/>
  <c r="C5068" i="24"/>
  <c r="C5069" i="24"/>
  <c r="C5070" i="24"/>
  <c r="C5071" i="24"/>
  <c r="C5072" i="24"/>
  <c r="C5073" i="24"/>
  <c r="C5074" i="24"/>
  <c r="C5075" i="24"/>
  <c r="C5076" i="24"/>
  <c r="C5077" i="24"/>
  <c r="C5078" i="24"/>
  <c r="C5079" i="24"/>
  <c r="C5080" i="24"/>
  <c r="C5081" i="24"/>
  <c r="C5082" i="24"/>
  <c r="C5083" i="24"/>
  <c r="C5084" i="24"/>
  <c r="C5085" i="24"/>
  <c r="C5086" i="24"/>
  <c r="C5087" i="24"/>
  <c r="C5088" i="24"/>
  <c r="C5089" i="24"/>
  <c r="C5090" i="24"/>
  <c r="C5091" i="24"/>
  <c r="C5092" i="24"/>
  <c r="C5093" i="24"/>
  <c r="C5094" i="24"/>
  <c r="C5095" i="24"/>
  <c r="C5096" i="24"/>
  <c r="C5097" i="24"/>
  <c r="C5098" i="24"/>
  <c r="C5099" i="24"/>
  <c r="C5100" i="24"/>
  <c r="C5101" i="24"/>
  <c r="C5102" i="24"/>
  <c r="C5103" i="24"/>
  <c r="C5104" i="24"/>
  <c r="C5105" i="24"/>
  <c r="C5106" i="24"/>
  <c r="C5107" i="24"/>
  <c r="C5108" i="24"/>
  <c r="C5109" i="24"/>
  <c r="C5110" i="24"/>
  <c r="C5111" i="24"/>
  <c r="C5112" i="24"/>
  <c r="C5113" i="24"/>
  <c r="C5114" i="24"/>
  <c r="C5115" i="24"/>
  <c r="C5116" i="24"/>
  <c r="C5117" i="24"/>
  <c r="C5118" i="24"/>
  <c r="C5119" i="24"/>
  <c r="C5120" i="24"/>
  <c r="C5121" i="24"/>
  <c r="C5122" i="24"/>
  <c r="C5123" i="24"/>
  <c r="C5124" i="24"/>
  <c r="C5125" i="24"/>
  <c r="C5126" i="24"/>
  <c r="C5127" i="24"/>
  <c r="C5128" i="24"/>
  <c r="C5129" i="24"/>
  <c r="C5130" i="24"/>
  <c r="C5131" i="24"/>
  <c r="C5132" i="24"/>
  <c r="C5133" i="24"/>
  <c r="C5134" i="24"/>
  <c r="C5135" i="24"/>
  <c r="C5136" i="24"/>
  <c r="C5137" i="24"/>
  <c r="C5138" i="24"/>
  <c r="C5139" i="24"/>
  <c r="C5140" i="24"/>
  <c r="C5141" i="24"/>
  <c r="C5142" i="24"/>
  <c r="C5143" i="24"/>
  <c r="C5144" i="24"/>
  <c r="C5145" i="24"/>
  <c r="C5146" i="24"/>
  <c r="C5147" i="24"/>
  <c r="C5148" i="24"/>
  <c r="C5149" i="24"/>
  <c r="C5150" i="24"/>
  <c r="C5151" i="24"/>
  <c r="C5152" i="24"/>
  <c r="C5153" i="24"/>
  <c r="C5154" i="24"/>
  <c r="C5155" i="24"/>
  <c r="C5156" i="24"/>
  <c r="C5157" i="24"/>
  <c r="C5158" i="24"/>
  <c r="C5159" i="24"/>
  <c r="C5160" i="24"/>
  <c r="C5161" i="24"/>
  <c r="C5162" i="24"/>
  <c r="C5163" i="24"/>
  <c r="C5164" i="24"/>
  <c r="C5165" i="24"/>
  <c r="C5166" i="24"/>
  <c r="C5167" i="24"/>
  <c r="C5168" i="24"/>
  <c r="C5169" i="24"/>
  <c r="C5170" i="24"/>
  <c r="C5171" i="24"/>
  <c r="C5172" i="24"/>
  <c r="C5173" i="24"/>
  <c r="C5174" i="24"/>
  <c r="C5175" i="24"/>
  <c r="C5176" i="24"/>
  <c r="C5177" i="24"/>
  <c r="C5178" i="24"/>
  <c r="C5179" i="24"/>
  <c r="C5180" i="24"/>
  <c r="C5181" i="24"/>
  <c r="C5182" i="24"/>
  <c r="C5183" i="24"/>
  <c r="C5184" i="24"/>
  <c r="C5185" i="24"/>
  <c r="C5186" i="24"/>
  <c r="C5187" i="24"/>
  <c r="C5188" i="24"/>
  <c r="C5189" i="24"/>
  <c r="C5190" i="24"/>
  <c r="C5191" i="24"/>
  <c r="C5192" i="24"/>
  <c r="C5193" i="24"/>
  <c r="C5194" i="24"/>
  <c r="C5195" i="24"/>
  <c r="C5196" i="24"/>
  <c r="C5197" i="24"/>
  <c r="C5198" i="24"/>
  <c r="C5199" i="24"/>
  <c r="C5200" i="24"/>
  <c r="C5201" i="24"/>
  <c r="C5202" i="24"/>
  <c r="C5203" i="24"/>
  <c r="C5204" i="24"/>
  <c r="C5205" i="24"/>
  <c r="C5206" i="24"/>
  <c r="C5207" i="24"/>
  <c r="C5208" i="24"/>
  <c r="C5209" i="24"/>
  <c r="C5210" i="24"/>
  <c r="C5211" i="24"/>
  <c r="C5212" i="24"/>
  <c r="C5213" i="24"/>
  <c r="C5214" i="24"/>
  <c r="C5215" i="24"/>
  <c r="C5216" i="24"/>
  <c r="C5217" i="24"/>
  <c r="C5218" i="24"/>
  <c r="C5219" i="24"/>
  <c r="C5220" i="24"/>
  <c r="C5221" i="24"/>
  <c r="C5222" i="24"/>
  <c r="C5223" i="24"/>
  <c r="C5224" i="24"/>
  <c r="C5225" i="24"/>
  <c r="C5226" i="24"/>
  <c r="C5227" i="24"/>
  <c r="C5228" i="24"/>
  <c r="C5229" i="24"/>
  <c r="C5230" i="24"/>
  <c r="C5231" i="24"/>
  <c r="C5232" i="24"/>
  <c r="C5233" i="24"/>
  <c r="C5234" i="24"/>
  <c r="C5235" i="24"/>
  <c r="C5236" i="24"/>
  <c r="C5237" i="24"/>
  <c r="C5238" i="24"/>
  <c r="C5239" i="24"/>
  <c r="C5240" i="24"/>
  <c r="C5241" i="24"/>
  <c r="C5242" i="24"/>
  <c r="C5243" i="24"/>
  <c r="C5244" i="24"/>
  <c r="C5245" i="24"/>
  <c r="C5246" i="24"/>
  <c r="C5247" i="24"/>
  <c r="C5248" i="24"/>
  <c r="C5249" i="24"/>
  <c r="C5250" i="24"/>
  <c r="C5251" i="24"/>
  <c r="C5252" i="24"/>
  <c r="C5253" i="24"/>
  <c r="C5254" i="24"/>
  <c r="C5255" i="24"/>
  <c r="C5256" i="24"/>
  <c r="C5257" i="24"/>
  <c r="C5258" i="24"/>
  <c r="C5259" i="24"/>
  <c r="C5260" i="24"/>
  <c r="C5261" i="24"/>
  <c r="C5262" i="24"/>
  <c r="C5263" i="24"/>
  <c r="C5264" i="24"/>
  <c r="C5265" i="24"/>
  <c r="C5266" i="24"/>
  <c r="C5267" i="24"/>
  <c r="C5268" i="24"/>
  <c r="C5269" i="24"/>
  <c r="C5270" i="24"/>
  <c r="C5271" i="24"/>
  <c r="C5272" i="24"/>
  <c r="C5273" i="24"/>
  <c r="C5274" i="24"/>
  <c r="C5275" i="24"/>
  <c r="C5276" i="24"/>
  <c r="C5277" i="24"/>
  <c r="C5278" i="24"/>
  <c r="C5279" i="24"/>
  <c r="C5280" i="24"/>
  <c r="C5281" i="24"/>
  <c r="C5282" i="24"/>
  <c r="C5283" i="24"/>
  <c r="C5284" i="24"/>
  <c r="C5285" i="24"/>
  <c r="C5286" i="24"/>
  <c r="C5287" i="24"/>
  <c r="C5288" i="24"/>
  <c r="C5289" i="24"/>
  <c r="C5290" i="24"/>
  <c r="C5291" i="24"/>
  <c r="C5292" i="24"/>
  <c r="C5293" i="24"/>
  <c r="C5294" i="24"/>
  <c r="C5295" i="24"/>
  <c r="C5296" i="24"/>
  <c r="C5297" i="24"/>
  <c r="C5298" i="24"/>
  <c r="C5299" i="24"/>
  <c r="C5300" i="24"/>
  <c r="C5301" i="24"/>
  <c r="C5302" i="24"/>
  <c r="C5303" i="24"/>
  <c r="C5304" i="24"/>
  <c r="C5305" i="24"/>
  <c r="C5306" i="24"/>
  <c r="C5307" i="24"/>
  <c r="C5308" i="24"/>
  <c r="C5309" i="24"/>
  <c r="C5310" i="24"/>
  <c r="C5311" i="24"/>
  <c r="C5312" i="24"/>
  <c r="C5313" i="24"/>
  <c r="C5314" i="24"/>
  <c r="C5315" i="24"/>
  <c r="C5316" i="24"/>
  <c r="C5317" i="24"/>
  <c r="C5318" i="24"/>
  <c r="C5319" i="24"/>
  <c r="C5320" i="24"/>
  <c r="C5321" i="24"/>
  <c r="C5322" i="24"/>
  <c r="C5323" i="24"/>
  <c r="C5324" i="24"/>
  <c r="C5325" i="24"/>
  <c r="C5326" i="24"/>
  <c r="C5327" i="24"/>
  <c r="C5328" i="24"/>
  <c r="C5329" i="24"/>
  <c r="C5330" i="24"/>
  <c r="C5331" i="24"/>
  <c r="C5332" i="24"/>
  <c r="C5333" i="24"/>
  <c r="C5334" i="24"/>
  <c r="C5335" i="24"/>
  <c r="C5336" i="24"/>
  <c r="C5337" i="24"/>
  <c r="C5338" i="24"/>
  <c r="C5339" i="24"/>
  <c r="C5340" i="24"/>
  <c r="C5341" i="24"/>
  <c r="C5342" i="24"/>
  <c r="C5343" i="24"/>
  <c r="C5344" i="24"/>
  <c r="C5345" i="24"/>
  <c r="C5346" i="24"/>
  <c r="C5347" i="24"/>
  <c r="C5348" i="24"/>
  <c r="C5349" i="24"/>
  <c r="C5350" i="24"/>
  <c r="C5351" i="24"/>
  <c r="C5352" i="24"/>
  <c r="C5353" i="24"/>
  <c r="C5354" i="24"/>
  <c r="C5355" i="24"/>
  <c r="C5356" i="24"/>
  <c r="C5357" i="24"/>
  <c r="C5358" i="24"/>
  <c r="C5359" i="24"/>
  <c r="C5360" i="24"/>
  <c r="C5361" i="24"/>
  <c r="C5362" i="24"/>
  <c r="C5363" i="24"/>
  <c r="C5364" i="24"/>
  <c r="C5365" i="24"/>
  <c r="C5366" i="24"/>
  <c r="C5367" i="24"/>
  <c r="C5368" i="24"/>
  <c r="C5369" i="24"/>
  <c r="C5370" i="24"/>
  <c r="C5371" i="24"/>
  <c r="C5372" i="24"/>
  <c r="C5373" i="24"/>
  <c r="C5374" i="24"/>
  <c r="C5375" i="24"/>
  <c r="C5376" i="24"/>
  <c r="C5377" i="24"/>
  <c r="C5378" i="24"/>
  <c r="C5379" i="24"/>
  <c r="C5380" i="24"/>
  <c r="C5381" i="24"/>
  <c r="C5382" i="24"/>
  <c r="C5383" i="24"/>
  <c r="C5384" i="24"/>
  <c r="C5385" i="24"/>
  <c r="C5386" i="24"/>
  <c r="C5387" i="24"/>
  <c r="C5388" i="24"/>
  <c r="C5389" i="24"/>
  <c r="C5390" i="24"/>
  <c r="C5391" i="24"/>
  <c r="C5392" i="24"/>
  <c r="C5393" i="24"/>
  <c r="C5394" i="24"/>
  <c r="C5395" i="24"/>
  <c r="C5396" i="24"/>
  <c r="C5397" i="24"/>
  <c r="C5398" i="24"/>
  <c r="C5399" i="24"/>
  <c r="C5400" i="24"/>
  <c r="C5401" i="24"/>
  <c r="C5402" i="24"/>
  <c r="C5403" i="24"/>
  <c r="C5404" i="24"/>
  <c r="C5405" i="24"/>
  <c r="C5406" i="24"/>
  <c r="C5407" i="24"/>
  <c r="C5408" i="24"/>
  <c r="C5409" i="24"/>
  <c r="C5410" i="24"/>
  <c r="C5411" i="24"/>
  <c r="C5412" i="24"/>
  <c r="C5413" i="24"/>
  <c r="C5414" i="24"/>
  <c r="C5415" i="24"/>
  <c r="C5416" i="24"/>
  <c r="C5417" i="24"/>
  <c r="C5418" i="24"/>
  <c r="C5419" i="24"/>
  <c r="C5420" i="24"/>
  <c r="C5421" i="24"/>
  <c r="C5422" i="24"/>
  <c r="C5423" i="24"/>
  <c r="C5424" i="24"/>
  <c r="C5425" i="24"/>
  <c r="C5426" i="24"/>
  <c r="C5427" i="24"/>
  <c r="C5428" i="24"/>
  <c r="C5429" i="24"/>
  <c r="C5430" i="24"/>
  <c r="C5431" i="24"/>
  <c r="C5432" i="24"/>
  <c r="C5433" i="24"/>
  <c r="C5434" i="24"/>
  <c r="C5435" i="24"/>
  <c r="C5436" i="24"/>
  <c r="C5437" i="24"/>
  <c r="C5438" i="24"/>
  <c r="C5439" i="24"/>
  <c r="C5440" i="24"/>
  <c r="C5441" i="24"/>
  <c r="C5442" i="24"/>
  <c r="C5443" i="24"/>
  <c r="C5444" i="24"/>
  <c r="C5445" i="24"/>
  <c r="C5446" i="24"/>
  <c r="C5447" i="24"/>
  <c r="C5448" i="24"/>
  <c r="C5449" i="24"/>
  <c r="C5450" i="24"/>
  <c r="C5451" i="24"/>
  <c r="C5452" i="24"/>
  <c r="C5453" i="24"/>
  <c r="C5454" i="24"/>
  <c r="C5455" i="24"/>
  <c r="C5456" i="24"/>
  <c r="C5457" i="24"/>
  <c r="C5458" i="24"/>
  <c r="C5459" i="24"/>
  <c r="C5460" i="24"/>
  <c r="C5461" i="24"/>
  <c r="C5462" i="24"/>
  <c r="C5463" i="24"/>
  <c r="C5464" i="24"/>
  <c r="C5465" i="24"/>
  <c r="C5466" i="24"/>
  <c r="C5467" i="24"/>
  <c r="C5468" i="24"/>
  <c r="C5469" i="24"/>
  <c r="C5470" i="24"/>
  <c r="C5471" i="24"/>
  <c r="C5472" i="24"/>
  <c r="C5473" i="24"/>
  <c r="C5474" i="24"/>
  <c r="C5475" i="24"/>
  <c r="C5476" i="24"/>
  <c r="C5477" i="24"/>
  <c r="C5478" i="24"/>
  <c r="C5479" i="24"/>
  <c r="C5480" i="24"/>
  <c r="C5481" i="24"/>
  <c r="C5482" i="24"/>
  <c r="C5483" i="24"/>
  <c r="C5484" i="24"/>
  <c r="C5485" i="24"/>
  <c r="C5486" i="24"/>
  <c r="C5487" i="24"/>
  <c r="C5488" i="24"/>
  <c r="C5489" i="24"/>
  <c r="C5490" i="24"/>
  <c r="C5491" i="24"/>
  <c r="C5492" i="24"/>
  <c r="C5493" i="24"/>
  <c r="C5494" i="24"/>
  <c r="C5495" i="24"/>
  <c r="C5496" i="24"/>
  <c r="C5497" i="24"/>
  <c r="C5498" i="24"/>
  <c r="C5499" i="24"/>
  <c r="C5500" i="24"/>
  <c r="C5501" i="24"/>
  <c r="C5502" i="24"/>
  <c r="C5503" i="24"/>
  <c r="C5504" i="24"/>
  <c r="C5505" i="24"/>
  <c r="C5506" i="24"/>
  <c r="C5507" i="24"/>
  <c r="C5508" i="24"/>
  <c r="C5509" i="24"/>
  <c r="C5510" i="24"/>
  <c r="C5511" i="24"/>
  <c r="C5512" i="24"/>
  <c r="C5513" i="24"/>
  <c r="C5514" i="24"/>
  <c r="C5515" i="24"/>
  <c r="C5516" i="24"/>
  <c r="C5517" i="24"/>
  <c r="C5518" i="24"/>
  <c r="C5519" i="24"/>
  <c r="C5520" i="24"/>
  <c r="C5521" i="24"/>
  <c r="C5522" i="24"/>
  <c r="C5523" i="24"/>
  <c r="C5524" i="24"/>
  <c r="C5525" i="24"/>
  <c r="C5526" i="24"/>
  <c r="C5527" i="24"/>
  <c r="C5528" i="24"/>
  <c r="C5529" i="24"/>
  <c r="C5530" i="24"/>
  <c r="C5531" i="24"/>
  <c r="C5532" i="24"/>
  <c r="C5533" i="24"/>
  <c r="C5534" i="24"/>
  <c r="C5535" i="24"/>
  <c r="C5536" i="24"/>
  <c r="C5537" i="24"/>
  <c r="C5538" i="24"/>
  <c r="C5539" i="24"/>
  <c r="C5540" i="24"/>
  <c r="C5541" i="24"/>
  <c r="C5542" i="24"/>
  <c r="C5543" i="24"/>
  <c r="C5544" i="24"/>
  <c r="C5545" i="24"/>
  <c r="C5546" i="24"/>
  <c r="C5547" i="24"/>
  <c r="C5548" i="24"/>
  <c r="C5549" i="24"/>
  <c r="C5550" i="24"/>
  <c r="C5551" i="24"/>
  <c r="C5552" i="24"/>
  <c r="C5553" i="24"/>
  <c r="C5554" i="24"/>
  <c r="C5555" i="24"/>
  <c r="C5556" i="24"/>
  <c r="C5557" i="24"/>
  <c r="C5558" i="24"/>
  <c r="C5559" i="24"/>
  <c r="C5560" i="24"/>
  <c r="C5561" i="24"/>
  <c r="C5562" i="24"/>
  <c r="C5563" i="24"/>
  <c r="C5564" i="24"/>
  <c r="C5565" i="24"/>
  <c r="C5566" i="24"/>
  <c r="C5567" i="24"/>
  <c r="C5568" i="24"/>
  <c r="C5569" i="24"/>
  <c r="C5570" i="24"/>
  <c r="C5571" i="24"/>
  <c r="C5572" i="24"/>
  <c r="C5573" i="24"/>
  <c r="C5574" i="24"/>
  <c r="C5575" i="24"/>
  <c r="C5576" i="24"/>
  <c r="C5577" i="24"/>
  <c r="C5578" i="24"/>
  <c r="C5579" i="24"/>
  <c r="C5580" i="24"/>
  <c r="C5581" i="24"/>
  <c r="C5582" i="24"/>
  <c r="C5583" i="24"/>
  <c r="C5584" i="24"/>
  <c r="C5585" i="24"/>
  <c r="C5586" i="24"/>
  <c r="C5587" i="24"/>
  <c r="C5588" i="24"/>
  <c r="C5589" i="24"/>
  <c r="C5590" i="24"/>
  <c r="C5591" i="24"/>
  <c r="C5592" i="24"/>
  <c r="C5593" i="24"/>
  <c r="C5594" i="24"/>
  <c r="C5595" i="24"/>
  <c r="C5596" i="24"/>
  <c r="C5597" i="24"/>
  <c r="C5598" i="24"/>
  <c r="C5599" i="24"/>
  <c r="C5600" i="24"/>
  <c r="C5601" i="24"/>
  <c r="C5602" i="24"/>
  <c r="C5603" i="24"/>
  <c r="C5604" i="24"/>
  <c r="C5605" i="24"/>
  <c r="C5606" i="24"/>
  <c r="C5607" i="24"/>
  <c r="C5608" i="24"/>
  <c r="C5609" i="24"/>
  <c r="C5610" i="24"/>
  <c r="C5611" i="24"/>
  <c r="C5612" i="24"/>
  <c r="C5613" i="24"/>
  <c r="C5614" i="24"/>
  <c r="C5615" i="24"/>
  <c r="C5616" i="24"/>
  <c r="C5617" i="24"/>
  <c r="C5618" i="24"/>
  <c r="C5619" i="24"/>
  <c r="C5620" i="24"/>
  <c r="C5621" i="24"/>
  <c r="C5622" i="24"/>
  <c r="C5623" i="24"/>
  <c r="C5624" i="24"/>
  <c r="C5625" i="24"/>
  <c r="C5626" i="24"/>
  <c r="C5627" i="24"/>
  <c r="C5628" i="24"/>
  <c r="C5629" i="24"/>
  <c r="C5630" i="24"/>
  <c r="C5631" i="24"/>
  <c r="C5632" i="24"/>
  <c r="C5633" i="24"/>
  <c r="C5634" i="24"/>
  <c r="C5635" i="24"/>
  <c r="C5636" i="24"/>
  <c r="C5637" i="24"/>
  <c r="C5638" i="24"/>
  <c r="C5639" i="24"/>
  <c r="C5640" i="24"/>
  <c r="C5641" i="24"/>
  <c r="C5642" i="24"/>
  <c r="C5643" i="24"/>
  <c r="C5644" i="24"/>
  <c r="C5645" i="24"/>
  <c r="C5646" i="24"/>
  <c r="C5647" i="24"/>
  <c r="C5648" i="24"/>
  <c r="C5649" i="24"/>
  <c r="C5650" i="24"/>
  <c r="C5651" i="24"/>
  <c r="C5652" i="24"/>
  <c r="C5653" i="24"/>
  <c r="C5654" i="24"/>
  <c r="C5655" i="24"/>
  <c r="C5656" i="24"/>
  <c r="C5657" i="24"/>
  <c r="C5658" i="24"/>
  <c r="C5659" i="24"/>
  <c r="C5660" i="24"/>
  <c r="C5661" i="24"/>
  <c r="C5662" i="24"/>
  <c r="C5663" i="24"/>
  <c r="C5664" i="24"/>
  <c r="C5665" i="24"/>
  <c r="C5666" i="24"/>
  <c r="C5667" i="24"/>
  <c r="C5668" i="24"/>
  <c r="C5669" i="24"/>
  <c r="C5670" i="24"/>
  <c r="C5671" i="24"/>
  <c r="C5672" i="24"/>
  <c r="C5673" i="24"/>
  <c r="C5674" i="24"/>
  <c r="C5675" i="24"/>
  <c r="C5676" i="24"/>
  <c r="C5677" i="24"/>
  <c r="C5678" i="24"/>
  <c r="C5679" i="24"/>
  <c r="C5680" i="24"/>
  <c r="C5681" i="24"/>
  <c r="C5682" i="24"/>
  <c r="C5683" i="24"/>
  <c r="C5684" i="24"/>
  <c r="C5685" i="24"/>
  <c r="C5686" i="24"/>
  <c r="C5687" i="24"/>
  <c r="C5688" i="24"/>
  <c r="C5689" i="24"/>
  <c r="C5690" i="24"/>
  <c r="C5691" i="24"/>
  <c r="C5692" i="24"/>
  <c r="C5693" i="24"/>
  <c r="C5694" i="24"/>
  <c r="C5695" i="24"/>
  <c r="C5696" i="24"/>
  <c r="C5697" i="24"/>
  <c r="C5698" i="24"/>
  <c r="C5699" i="24"/>
  <c r="C5700" i="24"/>
  <c r="C5701" i="24"/>
  <c r="C5702" i="24"/>
  <c r="C5703" i="24"/>
  <c r="C5704" i="24"/>
  <c r="C5705" i="24"/>
  <c r="C5706" i="24"/>
  <c r="C5707" i="24"/>
  <c r="C5708" i="24"/>
  <c r="C5709" i="24"/>
  <c r="C5710" i="24"/>
  <c r="C5711" i="24"/>
  <c r="C5712" i="24"/>
  <c r="C5713" i="24"/>
  <c r="C5714" i="24"/>
  <c r="C5715" i="24"/>
  <c r="C5716" i="24"/>
  <c r="C5717" i="24"/>
  <c r="C5718" i="24"/>
  <c r="C5719" i="24"/>
  <c r="C5720" i="24"/>
  <c r="C5721" i="24"/>
  <c r="C5722" i="24"/>
  <c r="C5723" i="24"/>
  <c r="C5724" i="24"/>
  <c r="C5725" i="24"/>
  <c r="C5726" i="24"/>
  <c r="C5727" i="24"/>
  <c r="C5728" i="24"/>
  <c r="C5729" i="24"/>
  <c r="C5730" i="24"/>
  <c r="C5731" i="24"/>
  <c r="C5732" i="24"/>
  <c r="C5733" i="24"/>
  <c r="C5734" i="24"/>
  <c r="C5735" i="24"/>
  <c r="C5736" i="24"/>
  <c r="C5737" i="24"/>
  <c r="C5738" i="24"/>
  <c r="C5739" i="24"/>
  <c r="C5740" i="24"/>
  <c r="C5741" i="24"/>
  <c r="C5742" i="24"/>
  <c r="C5743" i="24"/>
  <c r="C5744" i="24"/>
  <c r="C5745" i="24"/>
  <c r="C5746" i="24"/>
  <c r="C5747" i="24"/>
  <c r="C5748" i="24"/>
  <c r="C5749" i="24"/>
  <c r="C5750" i="24"/>
  <c r="C5751" i="24"/>
  <c r="C5752" i="24"/>
  <c r="C5753" i="24"/>
  <c r="C5754" i="24"/>
  <c r="C5755" i="24"/>
  <c r="C5756" i="24"/>
  <c r="C5757" i="24"/>
  <c r="C5758" i="24"/>
  <c r="C5759" i="24"/>
  <c r="C5760" i="24"/>
  <c r="C5761" i="24"/>
  <c r="C5762" i="24"/>
  <c r="C5763" i="24"/>
  <c r="C5764" i="24"/>
  <c r="C5765" i="24"/>
  <c r="C5766" i="24"/>
  <c r="C5767" i="24"/>
  <c r="C5768" i="24"/>
  <c r="C5769" i="24"/>
  <c r="C5770" i="24"/>
  <c r="C5771" i="24"/>
  <c r="C5772" i="24"/>
  <c r="C5773" i="24"/>
  <c r="C5774" i="24"/>
  <c r="C5775" i="24"/>
  <c r="C5776" i="24"/>
  <c r="C5777" i="24"/>
  <c r="C5778" i="24"/>
  <c r="C5779" i="24"/>
  <c r="C5780" i="24"/>
  <c r="C5781" i="24"/>
  <c r="C5782" i="24"/>
  <c r="C17" i="24"/>
  <c r="L23" i="19"/>
  <c r="E22" i="19"/>
  <c r="E23" i="19"/>
  <c r="E24" i="19"/>
  <c r="M14" i="19"/>
  <c r="M15" i="19"/>
  <c r="M16" i="19"/>
  <c r="M17" i="19"/>
  <c r="M18" i="19"/>
  <c r="M19" i="19"/>
  <c r="M20" i="19"/>
  <c r="M21" i="19"/>
  <c r="M22" i="19"/>
  <c r="M23" i="19"/>
  <c r="L20" i="19"/>
  <c r="E19" i="19"/>
  <c r="L19" i="19"/>
  <c r="E18" i="19"/>
  <c r="L17" i="19"/>
  <c r="E16" i="19"/>
  <c r="L14" i="19"/>
  <c r="L15" i="19"/>
  <c r="E14" i="19" s="1"/>
  <c r="L16" i="19"/>
  <c r="L18" i="19"/>
  <c r="E17" i="19"/>
  <c r="L21" i="19"/>
  <c r="E20" i="19"/>
  <c r="L22" i="19"/>
  <c r="E21" i="19"/>
  <c r="G44" i="14"/>
  <c r="J25" i="24"/>
  <c r="J26" i="24"/>
  <c r="J27" i="24"/>
  <c r="J18" i="24" l="1"/>
  <c r="J21" i="24"/>
  <c r="J20" i="24"/>
  <c r="J22" i="24"/>
  <c r="E25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36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12/6/2015
making this ANNUAL as very high elec prices in WP can lead to dummies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</authors>
  <commentList>
    <comment ref="AW168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Renewable heat consumed by Heat Pumps</t>
        </r>
      </text>
    </comment>
    <comment ref="AW169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Renewable heat consumed by Heat Pumps</t>
        </r>
      </text>
    </comment>
  </commentList>
</comments>
</file>

<file path=xl/sharedStrings.xml><?xml version="1.0" encoding="utf-8"?>
<sst xmlns="http://schemas.openxmlformats.org/spreadsheetml/2006/main" count="3772" uniqueCount="1690">
  <si>
    <t>FX</t>
  </si>
  <si>
    <t>~TFM_UPD</t>
  </si>
  <si>
    <t>ACT_BND</t>
  </si>
  <si>
    <t>UP,LO</t>
  </si>
  <si>
    <t>AllRegions</t>
  </si>
  <si>
    <t>Other_Indexes</t>
  </si>
  <si>
    <t>ACTCOST</t>
  </si>
  <si>
    <t>IMPDEMZ</t>
  </si>
  <si>
    <t>User-Defined CG</t>
  </si>
  <si>
    <t>~TFM_COMGRP</t>
  </si>
  <si>
    <t>Name</t>
  </si>
  <si>
    <t>Description</t>
  </si>
  <si>
    <t>~BookRegions_Map</t>
  </si>
  <si>
    <t>~TimePeriods</t>
  </si>
  <si>
    <t>~TimeSlices</t>
  </si>
  <si>
    <t>Season</t>
  </si>
  <si>
    <t>Weekly</t>
  </si>
  <si>
    <t>DayNite</t>
  </si>
  <si>
    <t>S</t>
  </si>
  <si>
    <t>F</t>
  </si>
  <si>
    <t>W</t>
  </si>
  <si>
    <t>R</t>
  </si>
  <si>
    <t>N</t>
  </si>
  <si>
    <t>P</t>
  </si>
  <si>
    <t>D</t>
  </si>
  <si>
    <t>BookName</t>
  </si>
  <si>
    <t>Region</t>
  </si>
  <si>
    <t>~TFM_INS</t>
  </si>
  <si>
    <t>TimeSlice</t>
  </si>
  <si>
    <t>LimType</t>
  </si>
  <si>
    <t>Attribute</t>
  </si>
  <si>
    <t>Year</t>
  </si>
  <si>
    <t>Pset_PN</t>
  </si>
  <si>
    <t>Pset_CI</t>
  </si>
  <si>
    <t>Pset_CO</t>
  </si>
  <si>
    <t>Cset_Set</t>
  </si>
  <si>
    <t>Cset_CN</t>
  </si>
  <si>
    <t>Pset_PD</t>
  </si>
  <si>
    <t/>
  </si>
  <si>
    <t>Option</t>
  </si>
  <si>
    <t>~StartYear</t>
  </si>
  <si>
    <t>~ActivePDef</t>
  </si>
  <si>
    <t>PeriodsDef</t>
  </si>
  <si>
    <t>* define the explicit commodity groups</t>
  </si>
  <si>
    <t>* Discount rate, time slices</t>
  </si>
  <si>
    <t>G_Dyear</t>
  </si>
  <si>
    <t>PRC_TSL</t>
  </si>
  <si>
    <t>DAYNITE</t>
  </si>
  <si>
    <t>IMPNRGZ</t>
  </si>
  <si>
    <t>Share</t>
  </si>
  <si>
    <t>EUReg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</si>
  <si>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</si>
  <si>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</si>
  <si>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</si>
  <si>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</si>
  <si>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</si>
  <si>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</si>
  <si>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</si>
  <si>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</si>
  <si>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</si>
  <si>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</si>
  <si>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</si>
  <si>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</si>
  <si>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</si>
  <si>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</si>
  <si>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</si>
  <si>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</si>
  <si>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</si>
  <si>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</si>
  <si>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</si>
  <si>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</si>
  <si>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</si>
  <si>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</si>
  <si>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</si>
  <si>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</si>
  <si>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</si>
  <si>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UK</t>
  </si>
  <si>
    <t>CH</t>
  </si>
  <si>
    <t>NO</t>
  </si>
  <si>
    <t>IS</t>
  </si>
  <si>
    <t>HR</t>
  </si>
  <si>
    <t>EL</t>
  </si>
  <si>
    <t>AL</t>
  </si>
  <si>
    <t>BA</t>
  </si>
  <si>
    <t>KS</t>
  </si>
  <si>
    <t>ME</t>
  </si>
  <si>
    <t>MK</t>
  </si>
  <si>
    <t>RS</t>
  </si>
  <si>
    <t>~FI_Comm</t>
  </si>
  <si>
    <t>Csets</t>
  </si>
  <si>
    <t>CommName</t>
  </si>
  <si>
    <t>CommDesc</t>
  </si>
  <si>
    <t>Unit</t>
  </si>
  <si>
    <t>CTSLvl</t>
  </si>
  <si>
    <t>PeakTS</t>
  </si>
  <si>
    <t>Ctype</t>
  </si>
  <si>
    <t>~Currencies</t>
  </si>
  <si>
    <t>~DefUnits</t>
  </si>
  <si>
    <t>Currency</t>
  </si>
  <si>
    <t>ELC</t>
  </si>
  <si>
    <t>FinDEM</t>
  </si>
  <si>
    <t>Process_ActUnit</t>
  </si>
  <si>
    <t>Process_CapUnit</t>
  </si>
  <si>
    <t>GW</t>
  </si>
  <si>
    <t>Commodity_Unit</t>
  </si>
  <si>
    <t>PJ</t>
  </si>
  <si>
    <t>EUR10</t>
  </si>
  <si>
    <t>EUR13</t>
  </si>
  <si>
    <t>CURR</t>
  </si>
  <si>
    <t>EUR00</t>
  </si>
  <si>
    <t>G_CUREX</t>
  </si>
  <si>
    <t>G_DRATE</t>
  </si>
  <si>
    <t>EUR07</t>
  </si>
  <si>
    <t>EUR05</t>
  </si>
  <si>
    <t>EUR09</t>
  </si>
  <si>
    <t>EUR11</t>
  </si>
  <si>
    <t>EUR12</t>
  </si>
  <si>
    <t>EUR14</t>
  </si>
  <si>
    <t>EUR15</t>
  </si>
  <si>
    <t>G_OFFTHD</t>
  </si>
  <si>
    <t>ELCForPeak</t>
  </si>
  <si>
    <t>ELC CommGrp for a combined peaking equation</t>
  </si>
  <si>
    <t>ELCHIG,ELCMED,ELCLOW</t>
  </si>
  <si>
    <t>Y</t>
  </si>
  <si>
    <t>FINREN</t>
  </si>
  <si>
    <t>Set of Final Renewable energy carriers</t>
  </si>
  <si>
    <t>AGRBDL, AGRBGS, AGRBIO, AGRGEO, AGRSLU, AGRSOL, COMBGS, COMBIO, COMGEO, COMSLU, COMSOL, INDBGS, INDBIO,INDBLQ, INDGEO, INDMUN, INDSLU, INDSOL, INDWIN, RSDBIO, RSDGEO, RSDSOL, BIOETBE,BIOETHA,BIOEMHV,BIOHVO,BIOBTLFTDSL</t>
  </si>
  <si>
    <t>UDCG_AllHeat</t>
  </si>
  <si>
    <t>Set of All Heat carriers</t>
  </si>
  <si>
    <t>*LTH,*HTH</t>
  </si>
  <si>
    <t>UDCG_CHPOutputforRENAct</t>
  </si>
  <si>
    <t>CHP Output for Renewable Accounting</t>
  </si>
  <si>
    <t>ELCHIG,ELCLOW,ELCMED,HETHTH,HETLTH,IALHTH,IAMHTH,ICHHTH,ICLHTH,ICMHTH,IGFHTH,IGHHTH,IISHTH,INDELC,INDHTH,INFHTH,INMHTH,IOIHTH,IPPHTH</t>
  </si>
  <si>
    <t>CG_ETBE</t>
  </si>
  <si>
    <t>OILGSLkt,BIOETBE</t>
  </si>
  <si>
    <t>CG_ETHA</t>
  </si>
  <si>
    <t>OILGSLkt,BIOETHA</t>
  </si>
  <si>
    <t>CG_EMHV</t>
  </si>
  <si>
    <t>BIOEMHV,OILDSTkt</t>
  </si>
  <si>
    <t>CG_HVO</t>
  </si>
  <si>
    <t>BIOHVO,OILDSTkt,OILKERkt</t>
  </si>
  <si>
    <t>CG_DSKR-SB</t>
  </si>
  <si>
    <t>BIOBTLFTDSL,SYNDSTkt,OILDSTkt,OILKERkt</t>
  </si>
  <si>
    <t>IIS_Gases</t>
  </si>
  <si>
    <t>IIS CommGrp for gases</t>
  </si>
  <si>
    <t>INDGAS, INDIIS, INDCOG, INCOP</t>
  </si>
  <si>
    <t>NRG</t>
  </si>
  <si>
    <t>BIOETHA</t>
  </si>
  <si>
    <t>SYNDST</t>
  </si>
  <si>
    <t>Fossil FT Diesel</t>
  </si>
  <si>
    <t>BIORPS</t>
  </si>
  <si>
    <t>Rapeseed</t>
  </si>
  <si>
    <t>BIOCRP2</t>
  </si>
  <si>
    <t>BIODME</t>
  </si>
  <si>
    <t>Bio DME</t>
  </si>
  <si>
    <t>TRAGSLSP95</t>
  </si>
  <si>
    <t>Blending gasoline SP95 + ethanol&lt;5%</t>
  </si>
  <si>
    <t>TRAGSLSP95E10</t>
  </si>
  <si>
    <t>Blending gasoline SP95 + ethanol 5 to 10%</t>
  </si>
  <si>
    <t>TRAGSLE85</t>
  </si>
  <si>
    <t>Blending gasoline SP95 + pur ethanol for flexfuel</t>
  </si>
  <si>
    <t>ENV</t>
  </si>
  <si>
    <t>ELCSCO2N</t>
  </si>
  <si>
    <t>Dum commodity produce from EU-PU tech with CO2 storage</t>
  </si>
  <si>
    <t>kt</t>
  </si>
  <si>
    <t>INDSCO2N</t>
  </si>
  <si>
    <t>Dum commodity produce from IND autoprod tech with CO2 storage</t>
  </si>
  <si>
    <t>SUPSCO2N</t>
  </si>
  <si>
    <t>Dum commodity produce from REF autoprod tech with CO2 storage</t>
  </si>
  <si>
    <t>COMSCO2N</t>
  </si>
  <si>
    <t>Dum commodity produce from  Cogeneration power plants COM with CO2 storage</t>
  </si>
  <si>
    <t>AGRSCO2N</t>
  </si>
  <si>
    <t>Dum commodity produce from  Cogeneration power plants AGR with CO2 storage</t>
  </si>
  <si>
    <t>TOTCO2</t>
  </si>
  <si>
    <t>Total CO2 Emission</t>
  </si>
  <si>
    <t>SNKCO2N</t>
  </si>
  <si>
    <t>BIODST</t>
  </si>
  <si>
    <t>Diesel from biomass</t>
  </si>
  <si>
    <t>COMHH2</t>
  </si>
  <si>
    <t>Commercial sector Hydrogen</t>
  </si>
  <si>
    <t>DUM_ELCCO2N</t>
  </si>
  <si>
    <t>Dummy ELCCO2N to allow for negative ELCCO2N</t>
  </si>
  <si>
    <t>DUM_SUPCO2N</t>
  </si>
  <si>
    <t>Dummy SUPCO2N to allow for negative SUPCO2N</t>
  </si>
  <si>
    <t>SE_TRACO2N</t>
  </si>
  <si>
    <t>CO2WOT</t>
  </si>
  <si>
    <t>Dum to track Co2 exl. Tra co2</t>
  </si>
  <si>
    <t>BIOEMHV</t>
  </si>
  <si>
    <t xml:space="preserve">FAME </t>
  </si>
  <si>
    <t>AGRCO2N</t>
  </si>
  <si>
    <t>AGR CO2 emissions</t>
  </si>
  <si>
    <t>SYNH2CT</t>
  </si>
  <si>
    <t>Centralized hydrogen (Tank storage)</t>
  </si>
  <si>
    <t>ELCCO2P</t>
  </si>
  <si>
    <t>Elec sector process CO2 emissions</t>
  </si>
  <si>
    <t>ELCHIGG</t>
  </si>
  <si>
    <t>Electricity - High Voltage</t>
  </si>
  <si>
    <t>ANNUAL</t>
  </si>
  <si>
    <t>ELCMED</t>
  </si>
  <si>
    <t>Electricity - Medium Voltage</t>
  </si>
  <si>
    <t>ELCLOW</t>
  </si>
  <si>
    <t>Electricity - Low Voltage</t>
  </si>
  <si>
    <t>ELCNUCA</t>
  </si>
  <si>
    <t>Nuclear AGR (ELC)</t>
  </si>
  <si>
    <t>tU</t>
  </si>
  <si>
    <t>ELCNUC</t>
  </si>
  <si>
    <t>Nuc fuel</t>
  </si>
  <si>
    <t>P9_2060</t>
  </si>
  <si>
    <t>P6_2060</t>
  </si>
  <si>
    <t>0</t>
  </si>
  <si>
    <t>3</t>
  </si>
  <si>
    <t>NCAP_BND</t>
  </si>
  <si>
    <t>UP</t>
  </si>
  <si>
    <t>SR*,ST*</t>
  </si>
  <si>
    <t>DEM</t>
  </si>
  <si>
    <t>STGOUT_BND</t>
  </si>
  <si>
    <t>Share-I</t>
  </si>
  <si>
    <t>Share-O</t>
  </si>
  <si>
    <t>NCAP_FOMX</t>
  </si>
  <si>
    <t>NCAP_EFFX</t>
  </si>
  <si>
    <t>PSET_SET</t>
  </si>
  <si>
    <t>COM_TSL</t>
  </si>
  <si>
    <t>HETHTH,HETLTH</t>
  </si>
  <si>
    <t>*,-IMPNRGZ</t>
  </si>
  <si>
    <t>SEASON</t>
  </si>
  <si>
    <t>GASNAT,GASLNG,___GAS,GASRSV</t>
  </si>
  <si>
    <t>I*HTH</t>
  </si>
  <si>
    <t>GASNAT,GASLNG,GASPIP,GASRSV</t>
  </si>
  <si>
    <t>GASNAT</t>
  </si>
  <si>
    <t>___LTH*,___HTH*,-STG*</t>
  </si>
  <si>
    <t>SRET*,STRAN*</t>
  </si>
  <si>
    <t>IMPELC*,EXPELC*</t>
  </si>
  <si>
    <t>IMPNRGZ,DUMAFS___</t>
  </si>
  <si>
    <t>IMPMATZ</t>
  </si>
  <si>
    <t>RSDSOL</t>
  </si>
  <si>
    <t>Solar energy in Residential sector</t>
  </si>
  <si>
    <t>MAT</t>
  </si>
  <si>
    <t>ELCCO2N</t>
  </si>
  <si>
    <t>Carbon Dioxide - Combustion (ELC)</t>
  </si>
  <si>
    <t>ELCBGS</t>
  </si>
  <si>
    <t>Biogas to electricity sector</t>
  </si>
  <si>
    <t>AGR</t>
  </si>
  <si>
    <t>COM</t>
  </si>
  <si>
    <t>IND</t>
  </si>
  <si>
    <t>RSD</t>
  </si>
  <si>
    <t>SUP</t>
  </si>
  <si>
    <t>TRA</t>
  </si>
  <si>
    <t>RCA</t>
  </si>
  <si>
    <t>AGR_Agr_For_Fis</t>
  </si>
  <si>
    <t>Demand - Agriculture, forestry and fishing</t>
  </si>
  <si>
    <t>Bldg_HoRest-Cei</t>
  </si>
  <si>
    <t>Mm2-y</t>
  </si>
  <si>
    <t>AUX_ESTBATS101</t>
  </si>
  <si>
    <t>Auxiliary input for Battery (Lead-acid) Bulk ELC Storage: DayNite</t>
  </si>
  <si>
    <t>GASBFT</t>
  </si>
  <si>
    <t>Gas from Blast Furnace TGR</t>
  </si>
  <si>
    <t>Bldg_DETPre09-Cei</t>
  </si>
  <si>
    <t>000dwellings</t>
  </si>
  <si>
    <t>AUX_COMBATS01</t>
  </si>
  <si>
    <t>Auxiliary input for COM - Battery (Lead-acid) ELC Storage: DayNite</t>
  </si>
  <si>
    <t>AGR_Far_Mac_Dri</t>
  </si>
  <si>
    <t>AGR Service - Farming machine drives</t>
  </si>
  <si>
    <t>Bldg_HoRest-Wal</t>
  </si>
  <si>
    <t>AUX_ESTBATS102</t>
  </si>
  <si>
    <t>Auxiliary input for Battery (Li-ion) Bulk ELC Storage: DayNite</t>
  </si>
  <si>
    <t>GASCOP</t>
  </si>
  <si>
    <t>Corex Gas from COREX with CCS</t>
  </si>
  <si>
    <t>Bldg_DETPre09-Wal</t>
  </si>
  <si>
    <t>AUX_STH2SDT</t>
  </si>
  <si>
    <t>Aux input STH2SDT</t>
  </si>
  <si>
    <t>AUX_VARSOUT</t>
  </si>
  <si>
    <t>Auxiliary output for all storage</t>
  </si>
  <si>
    <t>AUX_COMBATS02</t>
  </si>
  <si>
    <t>Auxiliary input for COM - Battery (Li-ion) ELC Storage: DayNite</t>
  </si>
  <si>
    <t>AGR_Lig</t>
  </si>
  <si>
    <t>AGR Service - Lighting</t>
  </si>
  <si>
    <t>Bldg_HoRest-Win</t>
  </si>
  <si>
    <t>AUX_ESTBATS103</t>
  </si>
  <si>
    <t>Auxiliary input for Battery (NaS) Bulk ELC Storage: DayNite</t>
  </si>
  <si>
    <t>GASIIS</t>
  </si>
  <si>
    <t>Gas from Corex and/or Blast Furnace TGR with CCS and/or BOF</t>
  </si>
  <si>
    <t>Bldg_DETPre09-Win</t>
  </si>
  <si>
    <t>AUX_STH2SGT</t>
  </si>
  <si>
    <t>Aux input STH2SGT</t>
  </si>
  <si>
    <t>DUMBioFuelConstr</t>
  </si>
  <si>
    <t>Dummy commodity to model biofuel constraint</t>
  </si>
  <si>
    <t>AUX_COMBATS03</t>
  </si>
  <si>
    <t>Auxiliary input for COM - Battery (NaNiCl ZEBRA) ELC Storage: DayNite</t>
  </si>
  <si>
    <t>AGR_Low_Ent_Het</t>
  </si>
  <si>
    <t>AGR Service - Low enthalpy heat</t>
  </si>
  <si>
    <t>Bldg_Hosp-Cei</t>
  </si>
  <si>
    <t>AUX_ESTBATS201</t>
  </si>
  <si>
    <t>Auxiliary input for Battery (Lead-acid) Bulk ELC Storage: DayNite/Seasonal</t>
  </si>
  <si>
    <t>IAL</t>
  </si>
  <si>
    <t>Aluminium Demand</t>
  </si>
  <si>
    <t>Mt</t>
  </si>
  <si>
    <t>Bldg_DETPre45-Cei</t>
  </si>
  <si>
    <t>AUX_STH2SUG</t>
  </si>
  <si>
    <t>Aux input STH2SUG</t>
  </si>
  <si>
    <t>OUT_TRABAT</t>
  </si>
  <si>
    <t>Output for TRA - Battery (Li-ion) ELC Storage: DayNite</t>
  </si>
  <si>
    <t>AUX_RSDBATS01</t>
  </si>
  <si>
    <t>Auxiliary input for RSD - Battery (Lead-acid) ELC Storage: DayNite</t>
  </si>
  <si>
    <t>AGR_Mot_Dri</t>
  </si>
  <si>
    <t>AGR Service - Motor drives</t>
  </si>
  <si>
    <t>Bldg_Hosp-Wal</t>
  </si>
  <si>
    <t>AUX_ESTBATS202</t>
  </si>
  <si>
    <t>Auxiliary input for Battery (Li-ion) Bulk ELC Storage: DayNite/Seasonal</t>
  </si>
  <si>
    <t>IALHTH</t>
  </si>
  <si>
    <t>High Temperature Heat for IAL (IND)</t>
  </si>
  <si>
    <t>HTHEAT</t>
  </si>
  <si>
    <t>Bldg_DETPre45-Wal</t>
  </si>
  <si>
    <t>BIOBTLFTDSL</t>
  </si>
  <si>
    <t>FT-diesel from lignocellulosic biomass</t>
  </si>
  <si>
    <t>PUMPBDL</t>
  </si>
  <si>
    <t>Biodiesel fuel B30 (at pump)</t>
  </si>
  <si>
    <t>AUX_RSDBATS02</t>
  </si>
  <si>
    <t>Auxiliary input for RSD - Battery (Li-ion) ELC Storage: DayNite</t>
  </si>
  <si>
    <t>AGR_Pum_Dev_Dis</t>
  </si>
  <si>
    <t>AGR Service - Pumping devices (diesel)</t>
  </si>
  <si>
    <t>Bldg_Hosp-Win</t>
  </si>
  <si>
    <t>AUX_ESTCAESS00</t>
  </si>
  <si>
    <t>Auxiliary input for BY-Diabatic CAES ELC Storage: DayNite</t>
  </si>
  <si>
    <t>IAM</t>
  </si>
  <si>
    <t>Ammonia Demand</t>
  </si>
  <si>
    <t>Bldg_DETPre45-Win</t>
  </si>
  <si>
    <t>BIOCRP</t>
  </si>
  <si>
    <t>Bio Crops</t>
  </si>
  <si>
    <t>TAvi_Frt_Extra-EU</t>
  </si>
  <si>
    <t>btkm</t>
  </si>
  <si>
    <t>AUX_RSDBATS03</t>
  </si>
  <si>
    <t>Auxiliary input for RSD - Battery (NaNiCl ZEBRA) ELC Storage: DayNite</t>
  </si>
  <si>
    <t>AGR_Pum_Dev_Ele</t>
  </si>
  <si>
    <t>AGR Service - Pumping devices (electric)</t>
  </si>
  <si>
    <t>Bldg_Offic-Cei</t>
  </si>
  <si>
    <t>AUX_ESTCAESS101</t>
  </si>
  <si>
    <t>Auxiliary input for Diabatic CAES ELC Storage: DayNite</t>
  </si>
  <si>
    <t>IAMHTH</t>
  </si>
  <si>
    <t>High Temperature Heat for IAM (IND)</t>
  </si>
  <si>
    <t>Bldg_DETPre69-Cei</t>
  </si>
  <si>
    <t>BIODDGS</t>
  </si>
  <si>
    <t>Distillers Grains with Solubles by-product from ethamido</t>
  </si>
  <si>
    <t>TAvi_Frt_Intra-EU</t>
  </si>
  <si>
    <t>AGR_Spe_Ele_Use</t>
  </si>
  <si>
    <t>AGR Service - Specific electricity uses</t>
  </si>
  <si>
    <t>Bldg_Offic-Wal</t>
  </si>
  <si>
    <t>AUX_ESTCAESS102</t>
  </si>
  <si>
    <t>Auxiliary input for Adiabatic CAES ELC Storage: DayNite</t>
  </si>
  <si>
    <t>ICH</t>
  </si>
  <si>
    <t>Other Chemicals Demand</t>
  </si>
  <si>
    <t>Bldg_DETPre69-Wal</t>
  </si>
  <si>
    <t>BIODRY</t>
  </si>
  <si>
    <t>Dry Bio waste</t>
  </si>
  <si>
    <t>TAvi_Pas_Dom</t>
  </si>
  <si>
    <t>bpkm</t>
  </si>
  <si>
    <t>AGR_Spe_Het_Use</t>
  </si>
  <si>
    <t>AGR Service - Specific heat uses</t>
  </si>
  <si>
    <t>Bldg_Offic-Win</t>
  </si>
  <si>
    <t>AUX_ESTCAESS201</t>
  </si>
  <si>
    <t>Auxiliary input for Diabatic CAES ELC Storage: DayNite/Seasonal</t>
  </si>
  <si>
    <t>ICHELE</t>
  </si>
  <si>
    <t>Other Chemicals.Electro-Chemicals.</t>
  </si>
  <si>
    <t>Bldg_DETPre69-Win</t>
  </si>
  <si>
    <t>BIOETBE</t>
  </si>
  <si>
    <t>TAvi_Pas_Extra-EU</t>
  </si>
  <si>
    <t>AGR_Ven</t>
  </si>
  <si>
    <t>AGR Service - Ventilation</t>
  </si>
  <si>
    <t>Bldg_ShopL-Cei</t>
  </si>
  <si>
    <t>AUX_ESTHYDPS101</t>
  </si>
  <si>
    <t>Auxiliary input for Pumped Hydro ELC Storage: DayNite</t>
  </si>
  <si>
    <t>ICHHTH</t>
  </si>
  <si>
    <t>High Temperature Heat for ICH (IND)</t>
  </si>
  <si>
    <t>Bldg_DETPre79-Cei</t>
  </si>
  <si>
    <t>BIOETH</t>
  </si>
  <si>
    <t>Bio ethanol</t>
  </si>
  <si>
    <t>TAvi_Pas_Intra-EU</t>
  </si>
  <si>
    <t>AGRBIO</t>
  </si>
  <si>
    <t>AGR Fuel - Biomass</t>
  </si>
  <si>
    <t>Bldg_ShopL-Wal</t>
  </si>
  <si>
    <t>AUX_ESTHYDPS201</t>
  </si>
  <si>
    <t>Auxiliary input for Pumped Hydro ELC Storage: DayNite/Seasonal</t>
  </si>
  <si>
    <t>ICHMCH</t>
  </si>
  <si>
    <t>Other Chemicals.Machine Drive.</t>
  </si>
  <si>
    <t>Bldg_DETPre79-Wal</t>
  </si>
  <si>
    <t>BIOGAS</t>
  </si>
  <si>
    <t>Biogas</t>
  </si>
  <si>
    <t>TBunk</t>
  </si>
  <si>
    <t>AGRCOA</t>
  </si>
  <si>
    <t>AGR Fuel - Coal</t>
  </si>
  <si>
    <t>Bldg_ShopL-Win</t>
  </si>
  <si>
    <t>DUMDCAES</t>
  </si>
  <si>
    <t>Dummy Commodity collecting input fuels for Diabatic CAES</t>
  </si>
  <si>
    <t>ICHOTH</t>
  </si>
  <si>
    <t>Other Chemicals.Other Processes.</t>
  </si>
  <si>
    <t>Bldg_DETPre79-Win</t>
  </si>
  <si>
    <t>BIOGLY</t>
  </si>
  <si>
    <t>Bio glycerol</t>
  </si>
  <si>
    <t>TBus</t>
  </si>
  <si>
    <t>AGRDST</t>
  </si>
  <si>
    <t>AGR Fuel - Diesel</t>
  </si>
  <si>
    <t>Bldg_ShopS-Cei</t>
  </si>
  <si>
    <t>DUMDCAES00</t>
  </si>
  <si>
    <t>ICHPRC</t>
  </si>
  <si>
    <t>Other Chemicals.Process Heat.</t>
  </si>
  <si>
    <t>Bldg_DETPre89-Cei</t>
  </si>
  <si>
    <t>BIOGLY1</t>
  </si>
  <si>
    <t>Glycerine by-product from esterfipH</t>
  </si>
  <si>
    <t>TCar</t>
  </si>
  <si>
    <t>AGRELC</t>
  </si>
  <si>
    <t>AGR Fuel - Electricity</t>
  </si>
  <si>
    <t>Bldg_ShopS-Wal</t>
  </si>
  <si>
    <t>DUMGrw</t>
  </si>
  <si>
    <t>Dummy tech to model growth rates</t>
  </si>
  <si>
    <t>ICHSTM</t>
  </si>
  <si>
    <t>Other Chemicals.Steam.</t>
  </si>
  <si>
    <t>LTHEAT</t>
  </si>
  <si>
    <t>Bldg_DETPre89-Wal</t>
  </si>
  <si>
    <t>BIOGLY2</t>
  </si>
  <si>
    <t>Glycerine by-product from esterfip</t>
  </si>
  <si>
    <t>THDT</t>
  </si>
  <si>
    <t>AGRGAS</t>
  </si>
  <si>
    <t>AGR Fuel - Natural Gas</t>
  </si>
  <si>
    <t>Bldg_ShopS-Win</t>
  </si>
  <si>
    <t>ELCBFG</t>
  </si>
  <si>
    <t>Blast Furnace Gas (ELC)</t>
  </si>
  <si>
    <t>ICL</t>
  </si>
  <si>
    <t>Chlorine Demand</t>
  </si>
  <si>
    <t>Bldg_DETPre89-Win</t>
  </si>
  <si>
    <t>BIOHVO</t>
  </si>
  <si>
    <t>Hydrotreated vegetable oil</t>
  </si>
  <si>
    <t>TLCV</t>
  </si>
  <si>
    <t>AGRGEO</t>
  </si>
  <si>
    <t>AGR Fuel - Geothermal</t>
  </si>
  <si>
    <t>Bldg_SpoRecr-Cei</t>
  </si>
  <si>
    <t>ELCBFT</t>
  </si>
  <si>
    <t>Blast Furnace Gas TGR (ELC)</t>
  </si>
  <si>
    <t>ICLHTH</t>
  </si>
  <si>
    <t>High Temperature Heat for ICL (IND)</t>
  </si>
  <si>
    <t>Bldg_DETPre99-Cei</t>
  </si>
  <si>
    <t>BIOLGCFS</t>
  </si>
  <si>
    <t>Lignocellulosic feedstocks</t>
  </si>
  <si>
    <t>TMop</t>
  </si>
  <si>
    <t>AGRHET</t>
  </si>
  <si>
    <t>AGR Fuel - Heat</t>
  </si>
  <si>
    <t>Bldg_SpoRecr-Wal</t>
  </si>
  <si>
    <t>ELCCH4N</t>
  </si>
  <si>
    <t>Methane - Combustion (ELC)</t>
  </si>
  <si>
    <t>ICM</t>
  </si>
  <si>
    <t>Cement Demand</t>
  </si>
  <si>
    <t>Bldg_DETPre99-Wal</t>
  </si>
  <si>
    <t>BIOLIQ</t>
  </si>
  <si>
    <t>Biofuels</t>
  </si>
  <si>
    <t>TMot</t>
  </si>
  <si>
    <t>AGRLPG</t>
  </si>
  <si>
    <t>AGR Fuel - LPG</t>
  </si>
  <si>
    <t>Bldg_SpoRecr-Win</t>
  </si>
  <si>
    <t>ELCCO2I</t>
  </si>
  <si>
    <t>Investment-related Emission: ELCCO2I</t>
  </si>
  <si>
    <t>ICMHTH</t>
  </si>
  <si>
    <t>High Temperature Heat for ICM (IND)</t>
  </si>
  <si>
    <t>Bldg_DETPre99-Win</t>
  </si>
  <si>
    <t>BIOMtaH</t>
  </si>
  <si>
    <t>Bio methanol</t>
  </si>
  <si>
    <t>TNav</t>
  </si>
  <si>
    <t>AGROIL</t>
  </si>
  <si>
    <t>AGR Fuel - Oil</t>
  </si>
  <si>
    <t>COMAHT</t>
  </si>
  <si>
    <t>ELCCOG</t>
  </si>
  <si>
    <t>Cokes Gas (ELC)</t>
  </si>
  <si>
    <t>ICMPRC</t>
  </si>
  <si>
    <t>Cement.Process Heat.</t>
  </si>
  <si>
    <t>Bldg_FLTPre09-Cei</t>
  </si>
  <si>
    <t>BIOMUN</t>
  </si>
  <si>
    <t>TRABGS</t>
  </si>
  <si>
    <t>AGRSOL</t>
  </si>
  <si>
    <t>AGR Fuel - Solar</t>
  </si>
  <si>
    <t>COMBIO</t>
  </si>
  <si>
    <t>ELCCOH</t>
  </si>
  <si>
    <t>ICU</t>
  </si>
  <si>
    <t>Copper Demand</t>
  </si>
  <si>
    <t>Bldg_FLTPre09-Wal</t>
  </si>
  <si>
    <t>BIONAPHTA</t>
  </si>
  <si>
    <t>Naphta by-product from BTL process</t>
  </si>
  <si>
    <t>COMCH4N</t>
  </si>
  <si>
    <t>Methane - Combustion (COM)</t>
  </si>
  <si>
    <t>ELCCOL</t>
  </si>
  <si>
    <t>ICUHTH</t>
  </si>
  <si>
    <t>High Temperature Heat for ICU (IND)</t>
  </si>
  <si>
    <t>Bldg_FLTPre09-Win</t>
  </si>
  <si>
    <t>BIOOILFS</t>
  </si>
  <si>
    <t>Vegetable oil feedstocks from crushing unit</t>
  </si>
  <si>
    <t>COMCO2N</t>
  </si>
  <si>
    <t>Carbon Dioxide - Combustion (COM)</t>
  </si>
  <si>
    <t>ELCCOP</t>
  </si>
  <si>
    <t>Corex Gas from COREX with CCS (ELC)</t>
  </si>
  <si>
    <t>IGF</t>
  </si>
  <si>
    <t>Glass Flat Demand</t>
  </si>
  <si>
    <t>Bldg_FLTPre45-Cei</t>
  </si>
  <si>
    <t>BIOPLPBEET</t>
  </si>
  <si>
    <t>Bio beet pulp</t>
  </si>
  <si>
    <t>TRADST</t>
  </si>
  <si>
    <t>SysSettings</t>
  </si>
  <si>
    <t>COMCOA</t>
  </si>
  <si>
    <t>ELCCOXN</t>
  </si>
  <si>
    <t>Carbon Monoxide - Combustion (ELC)</t>
  </si>
  <si>
    <t>IGFHTH</t>
  </si>
  <si>
    <t>High Temperature Heat for IGF (IND)</t>
  </si>
  <si>
    <t>Bldg_FLTPre45-Wal</t>
  </si>
  <si>
    <t>BIOPLPOIL</t>
  </si>
  <si>
    <t>Bio oil pulp</t>
  </si>
  <si>
    <t>TRAELC</t>
  </si>
  <si>
    <t>COMCOO</t>
  </si>
  <si>
    <t>Cooling agent (COM)</t>
  </si>
  <si>
    <t>ELCDST</t>
  </si>
  <si>
    <t>IGH</t>
  </si>
  <si>
    <t>Glass Hollow Demand</t>
  </si>
  <si>
    <t>Bldg_FLTPre45-Win</t>
  </si>
  <si>
    <t>BIOPROP</t>
  </si>
  <si>
    <t>Propane by-product from HVO</t>
  </si>
  <si>
    <t>TRAELC_EV</t>
  </si>
  <si>
    <t>COMCOXN</t>
  </si>
  <si>
    <t>Carbon Monoxide - Combustion (COM)</t>
  </si>
  <si>
    <t>ELC for a common peaking constraint</t>
  </si>
  <si>
    <t>IGHHTH</t>
  </si>
  <si>
    <t>High Temperature Heat for IGH (IND)</t>
  </si>
  <si>
    <t>Bldg_FLTPre69-Cei</t>
  </si>
  <si>
    <t>BIOPULP</t>
  </si>
  <si>
    <t>Sugarbeet pulp by-product from ethsucri</t>
  </si>
  <si>
    <t>TRAELC_V2G</t>
  </si>
  <si>
    <t>COMCXFN</t>
  </si>
  <si>
    <t>Fluoro Carbons - Combustion (COM)</t>
  </si>
  <si>
    <t>kg</t>
  </si>
  <si>
    <t>ELCGAS</t>
  </si>
  <si>
    <t>IIS</t>
  </si>
  <si>
    <t>Iron and Steel Demand</t>
  </si>
  <si>
    <t>Bldg_FLTPre69-Wal</t>
  </si>
  <si>
    <t>BIORME</t>
  </si>
  <si>
    <t>Bio RME</t>
  </si>
  <si>
    <t>TRAETH</t>
  </si>
  <si>
    <t>Ethanol (TRA)</t>
  </si>
  <si>
    <t>COMELC</t>
  </si>
  <si>
    <t>ELCGEO</t>
  </si>
  <si>
    <t>IISHTH</t>
  </si>
  <si>
    <t>High Temperature Heat for IIS (IND)</t>
  </si>
  <si>
    <t>Bldg_FLTPre69-Win</t>
  </si>
  <si>
    <t>BIORPOIL</t>
  </si>
  <si>
    <t>Rape seed oil</t>
  </si>
  <si>
    <t>TRAFTB</t>
  </si>
  <si>
    <t>Bio FT-diesel (TRA)</t>
  </si>
  <si>
    <t>COMGAS</t>
  </si>
  <si>
    <t>ELCHFO</t>
  </si>
  <si>
    <t>ILM</t>
  </si>
  <si>
    <t>Lime Demand</t>
  </si>
  <si>
    <t>Bldg_FLTPre79-Cei</t>
  </si>
  <si>
    <t>BIOSAP</t>
  </si>
  <si>
    <t>Saponified fatty acids by-product from esterfip</t>
  </si>
  <si>
    <t>TRAFTS</t>
  </si>
  <si>
    <t>Fossil FT-diesel(TRA)</t>
  </si>
  <si>
    <t>COMGEO</t>
  </si>
  <si>
    <t>ELCHIG</t>
  </si>
  <si>
    <t>Electricity - High Voltage WITHOUT grid costs</t>
  </si>
  <si>
    <t>ILMHTH</t>
  </si>
  <si>
    <t>High Temperature Heat for ILM (IND)</t>
  </si>
  <si>
    <t>Bldg_FLTPre79-Wal</t>
  </si>
  <si>
    <t>BIOSLU</t>
  </si>
  <si>
    <t>Industrial Waste-Sludge</t>
  </si>
  <si>
    <t>TRAGAS</t>
  </si>
  <si>
    <t>COMGHT</t>
  </si>
  <si>
    <t>ELCHYD</t>
  </si>
  <si>
    <t>ILMPRC</t>
  </si>
  <si>
    <t>Lime.Process Heat.</t>
  </si>
  <si>
    <t>Bldg_FLTPre79-Win</t>
  </si>
  <si>
    <t>BIOSTAFS</t>
  </si>
  <si>
    <t>Starch grain feedstocks</t>
  </si>
  <si>
    <t>TRAGH2</t>
  </si>
  <si>
    <t>Daynite</t>
  </si>
  <si>
    <t>COMHET</t>
  </si>
  <si>
    <t>ELCIIS</t>
  </si>
  <si>
    <t>Gas from Corex and Blast Furnace TGR with CCS (ELC)</t>
  </si>
  <si>
    <t>INDBFG</t>
  </si>
  <si>
    <t>Blast Furnace Gas (IND)</t>
  </si>
  <si>
    <t>Bldg_FLTPre89-Cei</t>
  </si>
  <si>
    <t>BIOSTIL</t>
  </si>
  <si>
    <t>Stillage by-product from ethsucri</t>
  </si>
  <si>
    <t>TRAHFO</t>
  </si>
  <si>
    <t>COMLPG</t>
  </si>
  <si>
    <t>ELCINT</t>
  </si>
  <si>
    <t>Intermittent electricity</t>
  </si>
  <si>
    <t>INDBFT</t>
  </si>
  <si>
    <t>Gas from Blast Furnace TGR (IND)</t>
  </si>
  <si>
    <t>Bldg_FLTPre89-Wal</t>
  </si>
  <si>
    <t>BIOSUGFS</t>
  </si>
  <si>
    <t>Sugarbeet feedstocks</t>
  </si>
  <si>
    <t>TRai_Frt</t>
  </si>
  <si>
    <t>COMN2ON</t>
  </si>
  <si>
    <t>Nitrous Oxide - Combustion (COM)</t>
  </si>
  <si>
    <t>ELCLossInTransmsn</t>
  </si>
  <si>
    <t>Accounting for the ELC Loss in transmission lines</t>
  </si>
  <si>
    <t>INDBGS</t>
  </si>
  <si>
    <t>Biogas (IND)</t>
  </si>
  <si>
    <t>Bldg_FLTPre89-Win</t>
  </si>
  <si>
    <t>BIOWOO</t>
  </si>
  <si>
    <t>TRai_Pas_Conv</t>
  </si>
  <si>
    <t>COMNOXN</t>
  </si>
  <si>
    <t>Nitrogen Oxides - Combustion (COM)</t>
  </si>
  <si>
    <t>ELCMUN</t>
  </si>
  <si>
    <t>Municipal Waste (ELC)</t>
  </si>
  <si>
    <t>INDBIO</t>
  </si>
  <si>
    <t>Biomass (IND)</t>
  </si>
  <si>
    <t>Bldg_FLTPre99-Cei</t>
  </si>
  <si>
    <t>BRFCA1</t>
  </si>
  <si>
    <t>Other non energetic inputs for esterfipH</t>
  </si>
  <si>
    <t>TRai_Pas_Hspd</t>
  </si>
  <si>
    <t>COMOIL</t>
  </si>
  <si>
    <t>ELCN2ON</t>
  </si>
  <si>
    <t>Nitrous Oxide - Combustion (ELC)</t>
  </si>
  <si>
    <t>INDBLQ</t>
  </si>
  <si>
    <t>Paper: Black Liquor</t>
  </si>
  <si>
    <t>Bldg_FLTPre99-Wal</t>
  </si>
  <si>
    <t>BRFCA2</t>
  </si>
  <si>
    <t>Other non energetic inputs for esterfip</t>
  </si>
  <si>
    <t>TRai_Pas_Metro</t>
  </si>
  <si>
    <t>COMPMAN</t>
  </si>
  <si>
    <t>Particulate 2.5 - Combustion (COM)</t>
  </si>
  <si>
    <t>ELCNOXI</t>
  </si>
  <si>
    <t>Investment-related Emission: ELCNOXI</t>
  </si>
  <si>
    <t>INDCH4N</t>
  </si>
  <si>
    <t>Methane - Combustion (IND)</t>
  </si>
  <si>
    <t>Bldg_FLTPre99-Win</t>
  </si>
  <si>
    <t>BRFCA3</t>
  </si>
  <si>
    <t>other non energetic input for HVO</t>
  </si>
  <si>
    <t>TRAJTK</t>
  </si>
  <si>
    <t>COMPMBN</t>
  </si>
  <si>
    <t>Particulate 10 - Combustion (COM)</t>
  </si>
  <si>
    <t>ELCNOXN</t>
  </si>
  <si>
    <t>Nitrogen Oxides - Combustion (ELC)</t>
  </si>
  <si>
    <t>INDCH4P</t>
  </si>
  <si>
    <t>Methane - Process (IND)</t>
  </si>
  <si>
    <t>Bldg_SDEPre09-Cei</t>
  </si>
  <si>
    <t>BRFCO2</t>
  </si>
  <si>
    <t>CO2 by-product from biofuel process</t>
  </si>
  <si>
    <t>TRALH2</t>
  </si>
  <si>
    <t>COMSF6N</t>
  </si>
  <si>
    <t>Sulphur Hexafluoride - Combustion (COM)</t>
  </si>
  <si>
    <t>ELCPMAI</t>
  </si>
  <si>
    <t>Investment-related Emission: ELCPMAI</t>
  </si>
  <si>
    <t>INDCO2N</t>
  </si>
  <si>
    <t>Carbon Dioxide - Combustion (IND)</t>
  </si>
  <si>
    <t>Bldg_SDEPre09-Wal</t>
  </si>
  <si>
    <t>BRFEZ1</t>
  </si>
  <si>
    <t>Other non energetic inputs for ethamido</t>
  </si>
  <si>
    <t>TRALPG</t>
  </si>
  <si>
    <t>COMSO2N</t>
  </si>
  <si>
    <t>Sulphur Dioxide - Combustion (COM)</t>
  </si>
  <si>
    <t>ELCPMAN</t>
  </si>
  <si>
    <t>Particulate 2.5 - Combustion (ELC)</t>
  </si>
  <si>
    <t>INDCO2P</t>
  </si>
  <si>
    <t>Carbon Dioxide - Process (IND)</t>
  </si>
  <si>
    <t>Bldg_SDEPre09-Win</t>
  </si>
  <si>
    <t>BRFEZ2</t>
  </si>
  <si>
    <t>Other non energetic inputs for ethsucri-levures</t>
  </si>
  <si>
    <t>t</t>
  </si>
  <si>
    <t>COMSOL</t>
  </si>
  <si>
    <t>ELCPMBI</t>
  </si>
  <si>
    <t>Investment-related Emission: ELCPMBI</t>
  </si>
  <si>
    <t>INDCOA</t>
  </si>
  <si>
    <t>Hard Coal (IND)</t>
  </si>
  <si>
    <t>Bldg_SDEPre45-Cei</t>
  </si>
  <si>
    <t>BRFEZ3</t>
  </si>
  <si>
    <t>Other non energetic inputs for ethsucri-autres</t>
  </si>
  <si>
    <t>COMVOCN</t>
  </si>
  <si>
    <t>Volatile Organic Compounds - Combustion (COM)</t>
  </si>
  <si>
    <t>ELCSLU</t>
  </si>
  <si>
    <t>Industrial Waste-Sludge (ELC)</t>
  </si>
  <si>
    <t>INDCOB</t>
  </si>
  <si>
    <t>Brown Coal (IND)</t>
  </si>
  <si>
    <t>Bldg_SDEPre45-Wal</t>
  </si>
  <si>
    <t>BRFEZ4</t>
  </si>
  <si>
    <t>Other non energetic inputs for ethlgc</t>
  </si>
  <si>
    <t>NR_BuildLight</t>
  </si>
  <si>
    <t>Non Residential Building - Building lighting</t>
  </si>
  <si>
    <t>ELCSO2I</t>
  </si>
  <si>
    <t>Investment-related Emission: ELCSO2I</t>
  </si>
  <si>
    <t>INDCOG</t>
  </si>
  <si>
    <t>Coke Oven Gas (IND)</t>
  </si>
  <si>
    <t>Bldg_SDEPre45-Win</t>
  </si>
  <si>
    <t>BRFH2</t>
  </si>
  <si>
    <t>Hydrogen for biofuel process</t>
  </si>
  <si>
    <t>NR_BuildTech</t>
  </si>
  <si>
    <t>Non Residential Building - Building technologies</t>
  </si>
  <si>
    <t>ELCSO2N</t>
  </si>
  <si>
    <t>Sulphur Dioxid (ELC)</t>
  </si>
  <si>
    <t>INDCOK</t>
  </si>
  <si>
    <t>Coke (IND)</t>
  </si>
  <si>
    <t>Bldg_SDEPre69-Cei</t>
  </si>
  <si>
    <t>BRFHTH</t>
  </si>
  <si>
    <t>Vapor input for biofuel process</t>
  </si>
  <si>
    <t>NR_ES-HO-Cook</t>
  </si>
  <si>
    <t>Non Residential Energy Service for - Hospital - Cooking</t>
  </si>
  <si>
    <t>ELCSOL</t>
  </si>
  <si>
    <t>INDCOL</t>
  </si>
  <si>
    <t>Lignite (IND)</t>
  </si>
  <si>
    <t>Bldg_SDEPre69-Wal</t>
  </si>
  <si>
    <t>BRFWAT</t>
  </si>
  <si>
    <t>Water input for biofuel process</t>
  </si>
  <si>
    <t>NR_ES-HO-SpCool</t>
  </si>
  <si>
    <t>Non Residential Energy Service for - Hospital - Cooling</t>
  </si>
  <si>
    <t>ELCTID</t>
  </si>
  <si>
    <t>Ocean energy tidal (ELC)</t>
  </si>
  <si>
    <t>INDCOP</t>
  </si>
  <si>
    <t>Corex Gas from COREX with CCS (IND)</t>
  </si>
  <si>
    <t>Bldg_SDEPre69-Win</t>
  </si>
  <si>
    <t>CATACHEM</t>
  </si>
  <si>
    <t>Catalysts and chemicals for ETBE</t>
  </si>
  <si>
    <t>NR_ES-HO-SpHeat</t>
  </si>
  <si>
    <t>Non Residential Energy Service for - Hospital - Space heating</t>
  </si>
  <si>
    <t>ELCVOCI</t>
  </si>
  <si>
    <t>Investment-related Emission: ELCVOCI</t>
  </si>
  <si>
    <t>INDCOXN</t>
  </si>
  <si>
    <t>Carbon Monoxide - Combustion (IND)</t>
  </si>
  <si>
    <t>Bldg_SDEPre79-Cei</t>
  </si>
  <si>
    <t>COABRO</t>
  </si>
  <si>
    <t>Brown Coal</t>
  </si>
  <si>
    <t>NR_ES-HO-WatHeat</t>
  </si>
  <si>
    <t>Non Residential Energy Service for - Hospital - Water heating</t>
  </si>
  <si>
    <t>ELCVOCN</t>
  </si>
  <si>
    <t>Volatile Organic Compounds - Combustion (ELC)</t>
  </si>
  <si>
    <t>INDCOXP</t>
  </si>
  <si>
    <t>Carbon Monoxide - Process (IND)</t>
  </si>
  <si>
    <t>Bldg_SDEPre79-Wal</t>
  </si>
  <si>
    <t>COACOK</t>
  </si>
  <si>
    <t>Coke</t>
  </si>
  <si>
    <t>NR_ES-HR-Cook</t>
  </si>
  <si>
    <t>Non Residential Energy Service for - Hotels &amp; Restaurant - Cooking</t>
  </si>
  <si>
    <t>ELCWAV</t>
  </si>
  <si>
    <t>Ocean energy wave (ELC)</t>
  </si>
  <si>
    <t>INDCXFN</t>
  </si>
  <si>
    <t>Fluoro Carbons - Combustion (IND)</t>
  </si>
  <si>
    <t>Bldg_SDEPre79-Win</t>
  </si>
  <si>
    <t>COAHAR</t>
  </si>
  <si>
    <t>Hard Coal</t>
  </si>
  <si>
    <t>NR_ES-HR-SpCool</t>
  </si>
  <si>
    <t>Non Residential Energy Service for - Hotels &amp; Restaurant - Cooling</t>
  </si>
  <si>
    <t>ELCWIN</t>
  </si>
  <si>
    <t>INDCXFP</t>
  </si>
  <si>
    <t>Fluoro Carbons - Process (IND)</t>
  </si>
  <si>
    <t>Bldg_SDEPre89-Cei</t>
  </si>
  <si>
    <t>COALIG</t>
  </si>
  <si>
    <t>Lignite</t>
  </si>
  <si>
    <t>NR_ES-HR-SpHeat</t>
  </si>
  <si>
    <t>Non Residential Energy Service for - Hotels &amp; Restaurant - Space heating</t>
  </si>
  <si>
    <t>ELCWOO</t>
  </si>
  <si>
    <t>Wood Products (ELC)</t>
  </si>
  <si>
    <t>Bldg_SDEPre89-Wal</t>
  </si>
  <si>
    <t>COHRSV</t>
  </si>
  <si>
    <t>Hard Coal Reserves</t>
  </si>
  <si>
    <t>NR_ES-HR-WatHeat</t>
  </si>
  <si>
    <t>Non Residential Energy Service for - Hotels &amp; Restaurant - Water heating</t>
  </si>
  <si>
    <t>ETSCO2</t>
  </si>
  <si>
    <t>CO2 Emissions from ETS</t>
  </si>
  <si>
    <t>INDELC</t>
  </si>
  <si>
    <t>Electricity (IND)</t>
  </si>
  <si>
    <t>Bldg_SDEPre89-Win</t>
  </si>
  <si>
    <t>COLRSV</t>
  </si>
  <si>
    <t>Lignite Reserves</t>
  </si>
  <si>
    <t>NR_ES-OF-Cook</t>
  </si>
  <si>
    <t>Non Residential Energy Service for - Offices (Offices, Schools/Universities, Museums etc) - Cooking</t>
  </si>
  <si>
    <t>EUCAPDUM</t>
  </si>
  <si>
    <t xml:space="preserve">Dummy for ele cons capacity </t>
  </si>
  <si>
    <t>INDGAS</t>
  </si>
  <si>
    <t>Natural Gas (IND)</t>
  </si>
  <si>
    <t>Bldg_SDEPre99-Cei</t>
  </si>
  <si>
    <t>NR_ES-OF-SpCool</t>
  </si>
  <si>
    <t>Non Residential Energy Service for - Offices (Offices, Schools/Universities, Museums etc) - Cooling</t>
  </si>
  <si>
    <t>EUVAR1DUM</t>
  </si>
  <si>
    <t>Dummy for ele from VAR RES and VAR IMP useful</t>
  </si>
  <si>
    <t>INDGEO</t>
  </si>
  <si>
    <t>Geothermal (IND)</t>
  </si>
  <si>
    <t>Bldg_SDEPre99-Wal</t>
  </si>
  <si>
    <t>DUMSTOR</t>
  </si>
  <si>
    <t>Dummy commodity in input to the accompaning tech to represent power</t>
  </si>
  <si>
    <t>NR_ES-OF-SpHeat</t>
  </si>
  <si>
    <t>Non Residential Energy Service for - Offices (Offices, Schools/Universities, Museums etc) - Space heating</t>
  </si>
  <si>
    <t>EUVAR2DUM</t>
  </si>
  <si>
    <t>Dummy for ele from VAR RES and VAR IMP excess</t>
  </si>
  <si>
    <t>INDHFO</t>
  </si>
  <si>
    <t>Heavy Fuel Oil (IND)</t>
  </si>
  <si>
    <t>Bldg_SDEPre99-Win</t>
  </si>
  <si>
    <t>NR_ES-OF-WatHeat</t>
  </si>
  <si>
    <t>Non Residential Energy Service for - Offices (Offices, Schools/Universities, Museums etc) - Water heating</t>
  </si>
  <si>
    <t>EUVAR3DUM</t>
  </si>
  <si>
    <t>Dummy for ele from VAR RES total</t>
  </si>
  <si>
    <t>INDHTH</t>
  </si>
  <si>
    <t>High Temperature Heat for IND</t>
  </si>
  <si>
    <t>COOFRE</t>
  </si>
  <si>
    <t>Free cooling source (RSD)</t>
  </si>
  <si>
    <t>ELCG2BIO</t>
  </si>
  <si>
    <t>Electricity by-product from biofuel processes</t>
  </si>
  <si>
    <t>NR_ES-SL-Cook</t>
  </si>
  <si>
    <t>Non Residential Energy Service for - Shop – Large (shopping malls) - Cooking</t>
  </si>
  <si>
    <t>EUVAR4DUM</t>
  </si>
  <si>
    <t>Dummy for ele from VAR IMP total</t>
  </si>
  <si>
    <t>INDHYD</t>
  </si>
  <si>
    <t>Hydro (IND)</t>
  </si>
  <si>
    <t>R_DetH</t>
  </si>
  <si>
    <t>Residential Dwelling - Detached house (DEM)</t>
  </si>
  <si>
    <t>000units</t>
  </si>
  <si>
    <t>GASBFG</t>
  </si>
  <si>
    <t>Blast-Furnace Gas</t>
  </si>
  <si>
    <t>NR_ES-SL-SpCool</t>
  </si>
  <si>
    <t>Non Residential Energy Service for - Shop – Large (shopping malls) - Cooling</t>
  </si>
  <si>
    <t>EUVAR5DUM</t>
  </si>
  <si>
    <t>Dummy for ele Demand Management</t>
  </si>
  <si>
    <t>INDIIS</t>
  </si>
  <si>
    <t>IIS Gas - Corex Gas or BFG TGR with CCS or BOF (IND)</t>
  </si>
  <si>
    <t>R_ES-DH-Cook</t>
  </si>
  <si>
    <t>Residential Energy Service for - Detached house - Cooking</t>
  </si>
  <si>
    <t>GASCOG</t>
  </si>
  <si>
    <t>Coke-Oven Gas</t>
  </si>
  <si>
    <t>NR_ES-SL-SpHeat</t>
  </si>
  <si>
    <t>Non Residential Energy Service for - Shop – Large (shopping malls) - Space heating</t>
  </si>
  <si>
    <t>GHG</t>
  </si>
  <si>
    <t>Greenhouse Gases</t>
  </si>
  <si>
    <t>INDLFO</t>
  </si>
  <si>
    <t>Light Fuel Oil (IND)</t>
  </si>
  <si>
    <t>R_ES-DH-SpCool</t>
  </si>
  <si>
    <t>Residential Energy Service for - Detached house - Cooling</t>
  </si>
  <si>
    <t>GASGWG</t>
  </si>
  <si>
    <t>Gasworks Gas</t>
  </si>
  <si>
    <t>NR_ES-SL-WatHeat</t>
  </si>
  <si>
    <t>Non Residential Energy Service for - Shop – Large (shopping malls) - Water heating</t>
  </si>
  <si>
    <t>GreenCert-ELC</t>
  </si>
  <si>
    <t>Green Certificates for ELC sector</t>
  </si>
  <si>
    <t>INDLPG</t>
  </si>
  <si>
    <t>Liquified Petroleum Gas (IND)</t>
  </si>
  <si>
    <t>R_ES-DH-SpHeat</t>
  </si>
  <si>
    <t>Residential Energy Service for - Detached house - Space heating</t>
  </si>
  <si>
    <t>GASLNG</t>
  </si>
  <si>
    <t>Liquified Natural Gas</t>
  </si>
  <si>
    <t>NR_ES-SR-Cook</t>
  </si>
  <si>
    <t>Non Residential Energy Service for - Sport and Recreation - Cooking</t>
  </si>
  <si>
    <t>GreenCert-FIN</t>
  </si>
  <si>
    <t>Green Certificates for Enduse sectors</t>
  </si>
  <si>
    <t>INDLTH</t>
  </si>
  <si>
    <t>Low Temperature Heat for IND</t>
  </si>
  <si>
    <t>R_ES-DH-WatHeat</t>
  </si>
  <si>
    <t>Residential Energy Service for - Detached house - Water heating</t>
  </si>
  <si>
    <t>Natural Gas</t>
  </si>
  <si>
    <t>NR_ES-SR-SpCool</t>
  </si>
  <si>
    <t>Non Residential Energy Service for - Sport and Recreation - Cooling</t>
  </si>
  <si>
    <t>HETHTH</t>
  </si>
  <si>
    <t>INDMUN</t>
  </si>
  <si>
    <t>Municipal Waste (IND)</t>
  </si>
  <si>
    <t>R_ES-FL-Cook</t>
  </si>
  <si>
    <t>Residential Energy Service for - Flat - Cooking</t>
  </si>
  <si>
    <t>GASPIP</t>
  </si>
  <si>
    <t>Natural Gas Pre-Pipeline</t>
  </si>
  <si>
    <t>NR_ES-SR-SpHeat</t>
  </si>
  <si>
    <t>Non Residential Energy Service for - Sport and Recreation - Space heating</t>
  </si>
  <si>
    <t>INDSCO2P</t>
  </si>
  <si>
    <t>INDN2ON</t>
  </si>
  <si>
    <t>Nitrous Oxide - Combustion (IND)</t>
  </si>
  <si>
    <t>R_ES-FL-SpCool</t>
  </si>
  <si>
    <t>Residential Energy Service for - Flat - Cooling</t>
  </si>
  <si>
    <t>GASRSV</t>
  </si>
  <si>
    <t>Natural Gas Reserves</t>
  </si>
  <si>
    <t>NR_ES-SR-WatHeat</t>
  </si>
  <si>
    <t>Non Residential Energy Service for - Sport and Recreation - Water heating</t>
  </si>
  <si>
    <t>NETSCO2</t>
  </si>
  <si>
    <t>CO2 Emissions from Non-ETS</t>
  </si>
  <si>
    <t>INDN2OP</t>
  </si>
  <si>
    <t>Nitrous Oxide - Process (IND)</t>
  </si>
  <si>
    <t>R_ES-FL-SpHeat</t>
  </si>
  <si>
    <t>Residential Energy Service for - Flat - Space heating</t>
  </si>
  <si>
    <t>INDCBL</t>
  </si>
  <si>
    <t>Carbon Black</t>
  </si>
  <si>
    <t>Mta</t>
  </si>
  <si>
    <t>NR_ES-SS-Cook</t>
  </si>
  <si>
    <t>Non Residential Energy Service for - Shop – Small (shops) - Cooking</t>
  </si>
  <si>
    <t>NONCO2</t>
  </si>
  <si>
    <t>Non CO2 Emissions</t>
  </si>
  <si>
    <t>INDNAP</t>
  </si>
  <si>
    <t>Naphtha (IND)</t>
  </si>
  <si>
    <t>R_ES-FL-WatHeat</t>
  </si>
  <si>
    <t>Residential Energy Service for - Flat - Water heating</t>
  </si>
  <si>
    <t>INDHH2</t>
  </si>
  <si>
    <t>Hydrogen (IND)</t>
  </si>
  <si>
    <t>ENE</t>
  </si>
  <si>
    <t>NR_ES-SS-SpCool</t>
  </si>
  <si>
    <t>Non Residential Energy Service for - Shop – Small (shops) - Cooling</t>
  </si>
  <si>
    <t>SUBS-REN_FeedIn</t>
  </si>
  <si>
    <t>Feed-in Tariff Accounting</t>
  </si>
  <si>
    <t>mEuro</t>
  </si>
  <si>
    <t>INDNEU</t>
  </si>
  <si>
    <t>Non Energy (IND)</t>
  </si>
  <si>
    <t>R_ES-SD-Cook</t>
  </si>
  <si>
    <t>Residential Energy Service for - Semi-detached house - Cooking</t>
  </si>
  <si>
    <t>ISOBUTYL</t>
  </si>
  <si>
    <t>Isobutylène</t>
  </si>
  <si>
    <t>NR_ES-SS-SpHeat</t>
  </si>
  <si>
    <t>Non Residential Energy Service for - Shop – Small (shops) - Space heating</t>
  </si>
  <si>
    <t>SUBS-REN_INV</t>
  </si>
  <si>
    <t>Investment Subsidies for REN tech</t>
  </si>
  <si>
    <t>INDNOXN</t>
  </si>
  <si>
    <t>Nitrogen Oxides - Combustion (IND)</t>
  </si>
  <si>
    <t>R_ES-SD-SpCool</t>
  </si>
  <si>
    <t>Residential Energy Service for - Semi-detached house - Cooling</t>
  </si>
  <si>
    <t>NUCAGR</t>
  </si>
  <si>
    <t>Nuclear fuel for AGR plants</t>
  </si>
  <si>
    <t>NR_ES-SS-WatHeat</t>
  </si>
  <si>
    <t>Non Residential Energy Service for - Shop – Small (shops) - Water heating</t>
  </si>
  <si>
    <t>TaxPEC</t>
  </si>
  <si>
    <t>Tax Primary Energy Consumption</t>
  </si>
  <si>
    <t>INDNOXP</t>
  </si>
  <si>
    <t>Nitrogen Oxides - Process (IND)</t>
  </si>
  <si>
    <t>R_ES-SD-SpHeat</t>
  </si>
  <si>
    <t>Residential Energy Service for - Semi-detached house - Space heating</t>
  </si>
  <si>
    <t>NUCCONC</t>
  </si>
  <si>
    <t>Nuclear converted material Continent</t>
  </si>
  <si>
    <t>NR_HoRest</t>
  </si>
  <si>
    <t>Non Residential Building - Hotels &amp; Restaurant</t>
  </si>
  <si>
    <t>TOTCH4</t>
  </si>
  <si>
    <t>Total CH4 Emissions</t>
  </si>
  <si>
    <t>INDPMAN</t>
  </si>
  <si>
    <t>Particulate 2.5 - Combustion (IND)</t>
  </si>
  <si>
    <t>R_ES-SD-WatHeat</t>
  </si>
  <si>
    <t>Residential Energy Service for - Semi-detached house - Water heating</t>
  </si>
  <si>
    <t>NUCCONS</t>
  </si>
  <si>
    <t>Nuclear converted material Springsfields</t>
  </si>
  <si>
    <t>GN1</t>
  </si>
  <si>
    <t>Grid Node 1</t>
  </si>
  <si>
    <t>NR_Hosp</t>
  </si>
  <si>
    <t>Non Residential Building - Hospital</t>
  </si>
  <si>
    <t>TOTN2O</t>
  </si>
  <si>
    <t>Total N2O Emissions</t>
  </si>
  <si>
    <t>INDPMAP</t>
  </si>
  <si>
    <t>Particulate 2.5 - Process (IND)</t>
  </si>
  <si>
    <t>R_Flat</t>
  </si>
  <si>
    <t>Residential Dwelling - Flat (DEM)</t>
  </si>
  <si>
    <t>NUCENRE</t>
  </si>
  <si>
    <t>Nuclear enriched material from diffusion</t>
  </si>
  <si>
    <t>NR_ICTM</t>
  </si>
  <si>
    <t>Non Residential Building - ICT and multimedia</t>
  </si>
  <si>
    <t>000units-y</t>
  </si>
  <si>
    <t>INDPMBN</t>
  </si>
  <si>
    <t>Particulate 10 - Combustion (IND)</t>
  </si>
  <si>
    <t>R_SDetH</t>
  </si>
  <si>
    <t>Residential Dwelling - Semi-detached house (DEM)</t>
  </si>
  <si>
    <t>NUCENRU1</t>
  </si>
  <si>
    <t>Nuclear enriched material from centrifuge (for PWR)</t>
  </si>
  <si>
    <t>NR_Offic</t>
  </si>
  <si>
    <t>Non Residential Building - Offices (Offices, Schools/Universities, Museums etc)</t>
  </si>
  <si>
    <t>INDPMBP</t>
  </si>
  <si>
    <t>Particulate 10 - Process (IND)</t>
  </si>
  <si>
    <t>RCDR</t>
  </si>
  <si>
    <t>Residential - Clothes dryer (DEM)</t>
  </si>
  <si>
    <t>NUCENRU2</t>
  </si>
  <si>
    <t>Nuclear enriched material from centrifuge (for GCR)</t>
  </si>
  <si>
    <t>UPS</t>
  </si>
  <si>
    <t>NR_Refrig</t>
  </si>
  <si>
    <t>Non Residential Building - Refrigeration</t>
  </si>
  <si>
    <t>INDRFG</t>
  </si>
  <si>
    <t>Refinary Gas (IND)</t>
  </si>
  <si>
    <t>RCWA</t>
  </si>
  <si>
    <t>Residential - Washing machine (DEM)</t>
  </si>
  <si>
    <t>NUCH2</t>
  </si>
  <si>
    <t>NR_ShopL</t>
  </si>
  <si>
    <t>Non Residential Building - Shop – Large (shopping malls)</t>
  </si>
  <si>
    <t>INDSF6N</t>
  </si>
  <si>
    <t>Sulphur Hexafluoride - Combustion (IND)</t>
  </si>
  <si>
    <t>RDWA</t>
  </si>
  <si>
    <t>Residential - Dishwasher (DEM)</t>
  </si>
  <si>
    <t>NUCLWR</t>
  </si>
  <si>
    <t>Nuclear fuel for LWR plants</t>
  </si>
  <si>
    <t>NR_ShopS</t>
  </si>
  <si>
    <t>Non Residential Building - Shop – Small (shops)</t>
  </si>
  <si>
    <t>INDSF6P</t>
  </si>
  <si>
    <t>Sulphur Hexafluoride - Process (IND)</t>
  </si>
  <si>
    <t>RLIG</t>
  </si>
  <si>
    <t>Residential - Lighting (DEM)</t>
  </si>
  <si>
    <t>NUCU308</t>
  </si>
  <si>
    <t>Nuclear material U308</t>
  </si>
  <si>
    <t>NR_SpoRecr</t>
  </si>
  <si>
    <t>Non Residential Building - Sport and Recreation</t>
  </si>
  <si>
    <t>INDSLU</t>
  </si>
  <si>
    <t>Industrial Waste-Sludge (IND)</t>
  </si>
  <si>
    <t>ROEL</t>
  </si>
  <si>
    <t>Residential - Other ELC (DEM)</t>
  </si>
  <si>
    <t>OILCRD</t>
  </si>
  <si>
    <t>Crude Oil</t>
  </si>
  <si>
    <t>TBioFS</t>
  </si>
  <si>
    <t>Accounting Commodity - Bio (PJ) consumed in (kt) biorefineries</t>
  </si>
  <si>
    <t>NR_StLight</t>
  </si>
  <si>
    <t>Non Residential Building - Street lighting</t>
  </si>
  <si>
    <t>INDSO2N</t>
  </si>
  <si>
    <t>Sulphur Dioxide - Combustion (IND)</t>
  </si>
  <si>
    <t>RREF</t>
  </si>
  <si>
    <t>Residential - Refrigerators and freezers (DEM)</t>
  </si>
  <si>
    <t>OILDST</t>
  </si>
  <si>
    <t>Diesel</t>
  </si>
  <si>
    <t>TBioFuel</t>
  </si>
  <si>
    <t>Accounting Commodity - biofuel (PJ) production from (kt) biorefineries</t>
  </si>
  <si>
    <t>NR_Vent</t>
  </si>
  <si>
    <t>Non Residential Building - Ventilation etc.</t>
  </si>
  <si>
    <t>INDSO2P</t>
  </si>
  <si>
    <t>Sulphur Dioxide - Process (IND)</t>
  </si>
  <si>
    <t>RSDAHT</t>
  </si>
  <si>
    <t>OILDSTkt</t>
  </si>
  <si>
    <t>Diesel for blending</t>
  </si>
  <si>
    <t>TBiofuel-g1</t>
  </si>
  <si>
    <t>Accounting commodity - FIRST generation biofuels in transport</t>
  </si>
  <si>
    <t>INDSOL</t>
  </si>
  <si>
    <t>Solar (IND)</t>
  </si>
  <si>
    <t>RSDBDL</t>
  </si>
  <si>
    <t>OILFDS</t>
  </si>
  <si>
    <t>Feedstocks</t>
  </si>
  <si>
    <t>TBiofuel-g2</t>
  </si>
  <si>
    <t>Accounting commodity - SECOND generation biofuels in transport</t>
  </si>
  <si>
    <t>INDVOCN</t>
  </si>
  <si>
    <t>Volatile Organic Compounds - Combustion (IND)</t>
  </si>
  <si>
    <t>RSDBIO</t>
  </si>
  <si>
    <t>OILGSL</t>
  </si>
  <si>
    <t>Motor Spirit</t>
  </si>
  <si>
    <t>INDVOCP</t>
  </si>
  <si>
    <t>Volatile Organic Compounds - Process (IND)</t>
  </si>
  <si>
    <t>RSDCH4N</t>
  </si>
  <si>
    <t>Methane - RSDbustion (RSD)</t>
  </si>
  <si>
    <t>OILGSLkt</t>
  </si>
  <si>
    <t>Gasoline for blending</t>
  </si>
  <si>
    <t>INDWIN</t>
  </si>
  <si>
    <t>Wind (IND)</t>
  </si>
  <si>
    <t>RSDCO2N</t>
  </si>
  <si>
    <t>Carbon Dioxide - RSDbustion (RSD)</t>
  </si>
  <si>
    <t>OILHFO</t>
  </si>
  <si>
    <t>Residual Fuel Oil</t>
  </si>
  <si>
    <t>INF</t>
  </si>
  <si>
    <t>Other Non Ferrous Metals Demand</t>
  </si>
  <si>
    <t>RSDCOA</t>
  </si>
  <si>
    <t>OILKER</t>
  </si>
  <si>
    <t>Kerosenes - Jet Fuels</t>
  </si>
  <si>
    <t>INFELE</t>
  </si>
  <si>
    <t>Other Non Ferrous Metals.Electro-Chemicals.</t>
  </si>
  <si>
    <t>RSDCOO</t>
  </si>
  <si>
    <t>Cooling agent (RSD)</t>
  </si>
  <si>
    <t>OILKERkt</t>
  </si>
  <si>
    <t>Kerosene for blending</t>
  </si>
  <si>
    <t>INFHTH</t>
  </si>
  <si>
    <t>High Temperature Heat for INF (IND)</t>
  </si>
  <si>
    <t>RSDCOXN</t>
  </si>
  <si>
    <t>Carbon Monoxide - RSDbustion (RSD)</t>
  </si>
  <si>
    <t>OILLPG</t>
  </si>
  <si>
    <t>Liquified Petroleum Gas</t>
  </si>
  <si>
    <t>INFMCH</t>
  </si>
  <si>
    <t>Other Non Ferrous Metals.Machine Drive.</t>
  </si>
  <si>
    <t>RSDCXFN</t>
  </si>
  <si>
    <t>Fluoro Carbons - RSDbustion (RSD)</t>
  </si>
  <si>
    <t>OILNAP</t>
  </si>
  <si>
    <t>Naphtha</t>
  </si>
  <si>
    <t>INFOTH</t>
  </si>
  <si>
    <t>Other Non Ferrous Metals.Other Processes.</t>
  </si>
  <si>
    <t>RSDELC</t>
  </si>
  <si>
    <t>OILNEU</t>
  </si>
  <si>
    <t>Non Energy</t>
  </si>
  <si>
    <t>INFPRC</t>
  </si>
  <si>
    <t>Other Non Ferrous Metals.Process Heat.</t>
  </si>
  <si>
    <t>RSDGAS</t>
  </si>
  <si>
    <t>OILOTH</t>
  </si>
  <si>
    <t>Other Petroleum Products</t>
  </si>
  <si>
    <t>INFSTM</t>
  </si>
  <si>
    <t>Other Non Ferrous Metals.Steam.</t>
  </si>
  <si>
    <t>RSDGEO</t>
  </si>
  <si>
    <t>OILPIP</t>
  </si>
  <si>
    <t>Crude Oil Pre-Pipeline</t>
  </si>
  <si>
    <t>INM</t>
  </si>
  <si>
    <t>Other Non Metallic Minerals Demand</t>
  </si>
  <si>
    <t>RSDGHT</t>
  </si>
  <si>
    <t>OILRFG</t>
  </si>
  <si>
    <t>Refinery Gas</t>
  </si>
  <si>
    <t>INMELE</t>
  </si>
  <si>
    <t>Other Non Metallic Minerals.Electro-Chemicals.</t>
  </si>
  <si>
    <t>RSDHET</t>
  </si>
  <si>
    <t>OILRSV</t>
  </si>
  <si>
    <t>Crude Oil Reserves</t>
  </si>
  <si>
    <t>INMHTH</t>
  </si>
  <si>
    <t>High Temperature Heat for INM (IND)</t>
  </si>
  <si>
    <t>RSDLPG</t>
  </si>
  <si>
    <t>Penalty_REQ</t>
  </si>
  <si>
    <t>Penalty for not meeting the Renewable ELC production target under Quota system</t>
  </si>
  <si>
    <t>INMMCH</t>
  </si>
  <si>
    <t>Other Non Metallic Minerals.Machine Drive.</t>
  </si>
  <si>
    <t>RSDN2ON</t>
  </si>
  <si>
    <t>Nitrous Oxide - RSDbustion (RSD)</t>
  </si>
  <si>
    <t>RAGCAKE</t>
  </si>
  <si>
    <t>Agriculture by-product cake from crushing</t>
  </si>
  <si>
    <t>INMOTH</t>
  </si>
  <si>
    <t>Other Non Metallic Minerals.Other Processes.</t>
  </si>
  <si>
    <t>RSDNOXN</t>
  </si>
  <si>
    <t>Nitrogen Oxides - RSDbustion (RSD)</t>
  </si>
  <si>
    <t>RAGOILFS</t>
  </si>
  <si>
    <t>Agriculture resources oilseeds</t>
  </si>
  <si>
    <t>INMPRC</t>
  </si>
  <si>
    <t>Other Non Metallic Minerals.Process Heat.</t>
  </si>
  <si>
    <t>RSDOIL</t>
  </si>
  <si>
    <t>RENGEO</t>
  </si>
  <si>
    <t>Geothermal</t>
  </si>
  <si>
    <t>INMSTM</t>
  </si>
  <si>
    <t>Other Non Metallic Minerals.Steam.</t>
  </si>
  <si>
    <t>RSDPMAN</t>
  </si>
  <si>
    <t>Particulate 2.5 - RSDbustion (RSD)</t>
  </si>
  <si>
    <t>RENHYD</t>
  </si>
  <si>
    <t>Hydro</t>
  </si>
  <si>
    <t>IOI</t>
  </si>
  <si>
    <t>Other Industries</t>
  </si>
  <si>
    <t>RSDPMBN</t>
  </si>
  <si>
    <t>Particulate 10 - RSDbustion (RSD)</t>
  </si>
  <si>
    <t>RENSOL</t>
  </si>
  <si>
    <t>Solar</t>
  </si>
  <si>
    <t>IOIELE</t>
  </si>
  <si>
    <t>Other Industries.Electro-Chemicals.</t>
  </si>
  <si>
    <t>RSDSF6N</t>
  </si>
  <si>
    <t>Sulphur Hexafluoride - RSDbustion (RSD)</t>
  </si>
  <si>
    <t>RENWIN</t>
  </si>
  <si>
    <t>Wind</t>
  </si>
  <si>
    <t>IOIHTH</t>
  </si>
  <si>
    <t>High Temperature Heat for IOI (IND)</t>
  </si>
  <si>
    <t>RSDSO2N</t>
  </si>
  <si>
    <t>Sulphur Dioxide - RSDbustion (RSD)</t>
  </si>
  <si>
    <t>IOIMCH</t>
  </si>
  <si>
    <t>Other Industries.Machine Drive.</t>
  </si>
  <si>
    <t>RSDVOCN</t>
  </si>
  <si>
    <t>Volatile Organic RSDpounds - RSDbustion (RSD)</t>
  </si>
  <si>
    <t>RSDHH2</t>
  </si>
  <si>
    <t>IOIOTH</t>
  </si>
  <si>
    <t>Other Industries.Other Processes.</t>
  </si>
  <si>
    <t>SNKAFF</t>
  </si>
  <si>
    <t>Afforestation Potential</t>
  </si>
  <si>
    <t>IOIPRC</t>
  </si>
  <si>
    <t>Other Industries.Process Heat.</t>
  </si>
  <si>
    <t>SNKCB1</t>
  </si>
  <si>
    <t>Dmy CB1</t>
  </si>
  <si>
    <t>IOISTM</t>
  </si>
  <si>
    <t>Other Industries.Steam.</t>
  </si>
  <si>
    <t>SNKCB2</t>
  </si>
  <si>
    <t>Dmy CB2</t>
  </si>
  <si>
    <t>IPH</t>
  </si>
  <si>
    <t>High Quality Paper Demand</t>
  </si>
  <si>
    <t>SNKCB3</t>
  </si>
  <si>
    <t>Dmy CB3</t>
  </si>
  <si>
    <t>IPL</t>
  </si>
  <si>
    <t>Low Quality Paper Demand</t>
  </si>
  <si>
    <t>SNKDGF</t>
  </si>
  <si>
    <t>Dmy DGF</t>
  </si>
  <si>
    <t>IPPHTH</t>
  </si>
  <si>
    <t>High Temperature Heat for IPH and IPL (IND)</t>
  </si>
  <si>
    <t>SNKDGO</t>
  </si>
  <si>
    <t>Dmy DGO</t>
  </si>
  <si>
    <t>IPPPRC</t>
  </si>
  <si>
    <t>Process Heat for IPH and IPL (IND)</t>
  </si>
  <si>
    <t>SNKDOF</t>
  </si>
  <si>
    <t>Dmy DOF</t>
  </si>
  <si>
    <t>MALBAU</t>
  </si>
  <si>
    <t>Aluminium: Bauxite</t>
  </si>
  <si>
    <t>LO</t>
  </si>
  <si>
    <t>SNKDOGF</t>
  </si>
  <si>
    <t>Dmy DOGF</t>
  </si>
  <si>
    <t>MALCAL</t>
  </si>
  <si>
    <t>Aluminium: Crude</t>
  </si>
  <si>
    <t>SNKDOGO</t>
  </si>
  <si>
    <t>Dmy DOGO</t>
  </si>
  <si>
    <t>MALSCR</t>
  </si>
  <si>
    <t>Aluminium: Scrap</t>
  </si>
  <si>
    <t>SNKDOO</t>
  </si>
  <si>
    <t>Dmy DOO</t>
  </si>
  <si>
    <t>MCMCLK</t>
  </si>
  <si>
    <t>Cement: Clinker</t>
  </si>
  <si>
    <t>SNKDSAOF</t>
  </si>
  <si>
    <t>Dmy DSAOF</t>
  </si>
  <si>
    <t>MCUORE</t>
  </si>
  <si>
    <t>Copper: Ore</t>
  </si>
  <si>
    <t>SNKDSAON</t>
  </si>
  <si>
    <t>Dmy DSAON</t>
  </si>
  <si>
    <t>MCUSCR</t>
  </si>
  <si>
    <t>Copper: Scrap</t>
  </si>
  <si>
    <t>SNKEOR</t>
  </si>
  <si>
    <t>Dmy EOR</t>
  </si>
  <si>
    <t>MCUSCU</t>
  </si>
  <si>
    <t>Copper: Secondary</t>
  </si>
  <si>
    <t>SUBS-REN_FeedInBiog</t>
  </si>
  <si>
    <t>MGHRYC</t>
  </si>
  <si>
    <t>Glass: Recycled</t>
  </si>
  <si>
    <t>SUBS-REN_FeedInBiogCHP</t>
  </si>
  <si>
    <t>MISBFS</t>
  </si>
  <si>
    <t>Iron and Steel: Blast Furnace Slag</t>
  </si>
  <si>
    <t>SUBS-REN_FeedInBiom</t>
  </si>
  <si>
    <t>MISCST</t>
  </si>
  <si>
    <t>Iron and Steel: Crude Steel</t>
  </si>
  <si>
    <t>SUBS-REN_FeedInBiomCHP</t>
  </si>
  <si>
    <t>MISDIR</t>
  </si>
  <si>
    <t>Iron and Steel: DRI Iron</t>
  </si>
  <si>
    <t>SUBS-REN_FeedInGeo</t>
  </si>
  <si>
    <t>MISORE</t>
  </si>
  <si>
    <t>Iron and Steel: Ore</t>
  </si>
  <si>
    <t>SUBS-REN_FeedInLaHyd</t>
  </si>
  <si>
    <t>MISOXY</t>
  </si>
  <si>
    <t>Iron and Steel: Oxygen</t>
  </si>
  <si>
    <t>SUBS-REN_FeedInOce</t>
  </si>
  <si>
    <t>MISPLT</t>
  </si>
  <si>
    <t>Iron and Steel: Pellet</t>
  </si>
  <si>
    <t>SUBS-REN_FeedInPV</t>
  </si>
  <si>
    <t>MISQLI</t>
  </si>
  <si>
    <t>Iron and Steel: Quick Lime</t>
  </si>
  <si>
    <t>SUBS-REN_FeedInSmHyd</t>
  </si>
  <si>
    <t>MISRFC</t>
  </si>
  <si>
    <t>Iron and Steel: Ferrochrome</t>
  </si>
  <si>
    <t>SUBS-REN_FeedInSolTh</t>
  </si>
  <si>
    <t>MISRIR</t>
  </si>
  <si>
    <t>Iron and Steel: Raw Iron</t>
  </si>
  <si>
    <t>SUBS-REN_FeedInWaste</t>
  </si>
  <si>
    <t>MISSCR</t>
  </si>
  <si>
    <t>Iron and Steel: Scrap Iron</t>
  </si>
  <si>
    <t>SUBS-REN_FeedInWindN</t>
  </si>
  <si>
    <t>MISSNT</t>
  </si>
  <si>
    <t>Iron and Steel: Sinter</t>
  </si>
  <si>
    <t>SUBS-REN_FeedInWindO</t>
  </si>
  <si>
    <t>MLMSTN</t>
  </si>
  <si>
    <t>Lime: Limestone</t>
  </si>
  <si>
    <t>SUBS-REN_INVBiog</t>
  </si>
  <si>
    <t>MPPGYP</t>
  </si>
  <si>
    <t>Paper: Gypsum</t>
  </si>
  <si>
    <t>SUBS-REN_INVBiom</t>
  </si>
  <si>
    <t>MPPKAO</t>
  </si>
  <si>
    <t>Paper: Kaolin</t>
  </si>
  <si>
    <t>SUBS-REN_INVGeo</t>
  </si>
  <si>
    <t>MPPNOH</t>
  </si>
  <si>
    <t>Paper: Sodium Hydraxide</t>
  </si>
  <si>
    <t>SUBS-REN_INVLaHyd</t>
  </si>
  <si>
    <t>MPPOXY</t>
  </si>
  <si>
    <t>Paper: Oxygen</t>
  </si>
  <si>
    <t>SUBS-REN_INVOce</t>
  </si>
  <si>
    <t>MPPPUP</t>
  </si>
  <si>
    <t>Paper: Pulp</t>
  </si>
  <si>
    <t>SUBS-REN_INVPV</t>
  </si>
  <si>
    <t>MPPRYC</t>
  </si>
  <si>
    <t>Paper: Recycled</t>
  </si>
  <si>
    <t>SUBS-REN_INVSmHyd</t>
  </si>
  <si>
    <t>MPPWOO</t>
  </si>
  <si>
    <t>Paper: Wood</t>
  </si>
  <si>
    <t>SUBS-REN_INVSolTh</t>
  </si>
  <si>
    <t>NEU</t>
  </si>
  <si>
    <t>Non Energy Use Industry Sectors</t>
  </si>
  <si>
    <t>SUBS-REN_INVWaste</t>
  </si>
  <si>
    <t>REFHTH</t>
  </si>
  <si>
    <t>High Temperature Heat for refineries (IND)</t>
  </si>
  <si>
    <t>SUBS-REN_INVWind</t>
  </si>
  <si>
    <t>SE_INDCO2N</t>
  </si>
  <si>
    <t>Carbon Dioxide - Combustion (IND - sect level)</t>
  </si>
  <si>
    <t>SUPBIO</t>
  </si>
  <si>
    <t>Biomass (SUP)</t>
  </si>
  <si>
    <t>SUPCH4N</t>
  </si>
  <si>
    <t>Methane - Combustion (SUP)</t>
  </si>
  <si>
    <t>SUPCH4P</t>
  </si>
  <si>
    <t>Methane - Process (SUP)</t>
  </si>
  <si>
    <t>SUPCO2N</t>
  </si>
  <si>
    <t>Carbon Dioxide - Combustion (SUP)</t>
  </si>
  <si>
    <t>SUPCO2P</t>
  </si>
  <si>
    <t>Carbon Dioxide - Process (SUP)</t>
  </si>
  <si>
    <t>SUPCOA</t>
  </si>
  <si>
    <t>Coal (SUP)</t>
  </si>
  <si>
    <t>SUPCOXN</t>
  </si>
  <si>
    <t>Carbon Monoxide - Combustion (SUP)</t>
  </si>
  <si>
    <t>SUPCOXP</t>
  </si>
  <si>
    <t>Carbon Monoxide - Process (SUP)</t>
  </si>
  <si>
    <t>SUPCRD</t>
  </si>
  <si>
    <t>Crude Oil (SUP)</t>
  </si>
  <si>
    <t>SUPCXFN</t>
  </si>
  <si>
    <t>Fluoro Carbons - Combustion (SUP)</t>
  </si>
  <si>
    <t>SUPCXFP</t>
  </si>
  <si>
    <t>Fluoro Carbons - Process (SUP)</t>
  </si>
  <si>
    <t>SUPELC</t>
  </si>
  <si>
    <t>Electricity (SUP)</t>
  </si>
  <si>
    <t>SUPGAS</t>
  </si>
  <si>
    <t>Natural Gas (SUP)</t>
  </si>
  <si>
    <t>SUPHTH</t>
  </si>
  <si>
    <t>High Temperature Heat (SUP)</t>
  </si>
  <si>
    <t>SUPN2ON</t>
  </si>
  <si>
    <t>Nitrous Oxide - Combustion (SUP)</t>
  </si>
  <si>
    <t>SUPN2OP</t>
  </si>
  <si>
    <t>Nitrous Oxide - Process (SUP)</t>
  </si>
  <si>
    <t>SUPNOXN</t>
  </si>
  <si>
    <t>Nitrogen Oxides - Combustion (SUP)</t>
  </si>
  <si>
    <t>SUPNOXP</t>
  </si>
  <si>
    <t>Nitrogen Oxides - Process (SUP)</t>
  </si>
  <si>
    <t>SUPPMAN</t>
  </si>
  <si>
    <t>Particulate 2.5 - Combustion (SUP)</t>
  </si>
  <si>
    <t>SUPPMAP</t>
  </si>
  <si>
    <t>Particulate 2.5 - Process (SUP)</t>
  </si>
  <si>
    <t>SUPPMBN</t>
  </si>
  <si>
    <t>Particulate 10 - Combustion (SUP)</t>
  </si>
  <si>
    <t>SUPPMBP</t>
  </si>
  <si>
    <t>Particulate 10 - Process (SUP)</t>
  </si>
  <si>
    <t>SUPRPG</t>
  </si>
  <si>
    <t>Refinary Gas and LPG (SUP)</t>
  </si>
  <si>
    <t>SUPRPP</t>
  </si>
  <si>
    <t>Refined Petroleum Products (SUP)</t>
  </si>
  <si>
    <t>SUPSF6N</t>
  </si>
  <si>
    <t>Sulphur Hexafluoride - Combustion (SUP)</t>
  </si>
  <si>
    <t>SUPSF6P</t>
  </si>
  <si>
    <t>Sulphur Hexafluoride - Process (SUP)</t>
  </si>
  <si>
    <t>SUPSO2N</t>
  </si>
  <si>
    <t>Sulphur Dioxide - Combustion (SUP)</t>
  </si>
  <si>
    <t>SUPSO2P</t>
  </si>
  <si>
    <t>Sulphur Dioxide - Process (SUP)</t>
  </si>
  <si>
    <t>SUPVOCN</t>
  </si>
  <si>
    <t>Volatile Organic Compounds - Combustion (SUP)</t>
  </si>
  <si>
    <t>SUPVOCP</t>
  </si>
  <si>
    <t>Volatile Organic Compounds - Process (SUP)</t>
  </si>
  <si>
    <t>SYNDME</t>
  </si>
  <si>
    <t>SYNDSTkt</t>
  </si>
  <si>
    <t>Syn DST for blending</t>
  </si>
  <si>
    <t>SYNH2CU</t>
  </si>
  <si>
    <t>Centralized hydrogen (Underground storage)</t>
  </si>
  <si>
    <t>SYNH2DT</t>
  </si>
  <si>
    <t>Decentralized hydrogen (Tank storage)</t>
  </si>
  <si>
    <t>SYNMtaH</t>
  </si>
  <si>
    <t>TOTGHG</t>
  </si>
  <si>
    <t>Total Greenhouse Gas Emissions</t>
  </si>
  <si>
    <t>All commodity definitions have been moved here</t>
  </si>
  <si>
    <t>TRACO2N</t>
  </si>
  <si>
    <t>Carbon Dioxide - Combustion (TRA)</t>
  </si>
  <si>
    <t>TRACOXN</t>
  </si>
  <si>
    <t>Carbon Monoxide - Combustion (TRA)</t>
  </si>
  <si>
    <t>TRACH4N</t>
  </si>
  <si>
    <t>Methane - Combustion (TRA)</t>
  </si>
  <si>
    <t>TRASO2N</t>
  </si>
  <si>
    <t>Sulphur Dioxide - Combustion (TRA)</t>
  </si>
  <si>
    <t>TRANOXN</t>
  </si>
  <si>
    <t>Nitrogen Oxides - Combustion (TRA)</t>
  </si>
  <si>
    <t>TRAN2ON</t>
  </si>
  <si>
    <t>Nitrous Oxide - Combustion (TRA)</t>
  </si>
  <si>
    <t>TRAPMAN</t>
  </si>
  <si>
    <t>Particulate 2.5 - Combustion (TRA)</t>
  </si>
  <si>
    <t>TRAPMBN</t>
  </si>
  <si>
    <t>Particulate 10 - Combustion (TRA)</t>
  </si>
  <si>
    <t>TRAVOCN</t>
  </si>
  <si>
    <t>Volatile Organic Compounds - Combustion (TRA)</t>
  </si>
  <si>
    <t>TRASF6N</t>
  </si>
  <si>
    <t>Sulphur Hexafluoride - Combustion (TRA)</t>
  </si>
  <si>
    <t>TRACXFN</t>
  </si>
  <si>
    <t>Fluoro Carbons - Combustion (TRA)</t>
  </si>
  <si>
    <t>TRACO2P</t>
  </si>
  <si>
    <t>Carbon Dioxide - Process (TRA)</t>
  </si>
  <si>
    <t>TRACOXP</t>
  </si>
  <si>
    <t>Carbon Monoxide - Process (TRA)</t>
  </si>
  <si>
    <t>TRACH4P</t>
  </si>
  <si>
    <t>Methane - Process (TRA)</t>
  </si>
  <si>
    <t>TRASO2P</t>
  </si>
  <si>
    <t>Sulphur Dioxide - Process (TRA)</t>
  </si>
  <si>
    <t>TRANOXP</t>
  </si>
  <si>
    <t>Nitrogen Oxides - Process (TRA)</t>
  </si>
  <si>
    <t>TRAN2OP</t>
  </si>
  <si>
    <t>Nitrous Oxide - Process (TRA)</t>
  </si>
  <si>
    <t>TRAPMAP</t>
  </si>
  <si>
    <t>Particulate 2.5 - Process (TRA)</t>
  </si>
  <si>
    <t>TRAPMBP</t>
  </si>
  <si>
    <t>Particulate 10 - Process (TRA)</t>
  </si>
  <si>
    <t>TRAVOCP</t>
  </si>
  <si>
    <t>Volatile Organic Compounds - Process (TRA)</t>
  </si>
  <si>
    <t>TRASF6P</t>
  </si>
  <si>
    <t>Sulphur Hexafluoride - Process (TRA)</t>
  </si>
  <si>
    <t>TRACXFP</t>
  </si>
  <si>
    <t>Fluoro Carbons - Process (TRA)</t>
  </si>
  <si>
    <t>SE_Carbon Dioxide - Combustion (TRA)</t>
  </si>
  <si>
    <t>SE_TRACOXN</t>
  </si>
  <si>
    <t>SE_Carbon Monoxide - Combustion (TRA)</t>
  </si>
  <si>
    <t>SE_TRACH4N</t>
  </si>
  <si>
    <t>SE_Methane - Combustion (TRA)</t>
  </si>
  <si>
    <t>SE_TRASO2N</t>
  </si>
  <si>
    <t>SE_Sulphur Dioxide - Combustion (TRA)</t>
  </si>
  <si>
    <t>SE_TRANOXN</t>
  </si>
  <si>
    <t>SE_Nitrogen Oxides - Combustion (TRA)</t>
  </si>
  <si>
    <t>SE_TRAN2ON</t>
  </si>
  <si>
    <t>SE_Nitrous Oxide - Combustion (TRA)</t>
  </si>
  <si>
    <t>SE_TRAPMAN</t>
  </si>
  <si>
    <t>SE_Particulate 2.5 - Combustion (TRA)</t>
  </si>
  <si>
    <t>SE_TRAPMBN</t>
  </si>
  <si>
    <t>SE_Particulate 10 - Combustion (TRA)</t>
  </si>
  <si>
    <t>SE_TRAVOCN</t>
  </si>
  <si>
    <t>SE_Volatile Organic Compounds - Combustion (TRA)</t>
  </si>
  <si>
    <t>SE_TRASF6N</t>
  </si>
  <si>
    <t>SE_Sulphur Hexafluoride - Combustion (TRA)</t>
  </si>
  <si>
    <t>SE_TRACXFN</t>
  </si>
  <si>
    <t>SE_Fluoro Carbons - Combustion (TRA)</t>
  </si>
  <si>
    <t>SE_TRACO2P</t>
  </si>
  <si>
    <t>SE_Carbon Dioxide - Process (TRA)</t>
  </si>
  <si>
    <t>SE_TRACOXP</t>
  </si>
  <si>
    <t>SE_Carbon Monoxide - Process (TRA)</t>
  </si>
  <si>
    <t>SE_TRACH4P</t>
  </si>
  <si>
    <t>SE_Methane - Process (TRA)</t>
  </si>
  <si>
    <t>SE_TRASO2P</t>
  </si>
  <si>
    <t>SE_Sulphur Dioxide - Process (TRA)</t>
  </si>
  <si>
    <t>SE_TRANOXP</t>
  </si>
  <si>
    <t>SE_Nitrogen Oxides - Process (TRA)</t>
  </si>
  <si>
    <t>SE_TRAN2OP</t>
  </si>
  <si>
    <t>SE_Nitrous Oxide - Process (TRA)</t>
  </si>
  <si>
    <t>SE_TRAPMAP</t>
  </si>
  <si>
    <t>SE_Particulate 2.5 - Process (TRA)</t>
  </si>
  <si>
    <t>SE_TRAPMBP</t>
  </si>
  <si>
    <t>SE_Particulate 10 - Process (TRA)</t>
  </si>
  <si>
    <t>SE_TRAVOCP</t>
  </si>
  <si>
    <t>SE_Volatile Organic Compounds - Process (TRA)</t>
  </si>
  <si>
    <t>SE_TRASF6P</t>
  </si>
  <si>
    <t>SE_Sulphur Hexafluoride - Process (TRA)</t>
  </si>
  <si>
    <t>SE_TRACXFP</t>
  </si>
  <si>
    <t>SE_Fluoro Carbons - Process (TRA)</t>
  </si>
  <si>
    <t>R_ES-FL-SpHeat-I</t>
  </si>
  <si>
    <t>Residential Energy Service for - Flat - Space heating-Input to dwelling</t>
  </si>
  <si>
    <t>R_ES-DH-SpHeat-I</t>
  </si>
  <si>
    <t>Residential Energy Service for - Detached house - Space heating-Input to dwelling</t>
  </si>
  <si>
    <t>R_ES-SD-SpHeat-I</t>
  </si>
  <si>
    <t>Residential Energy Service for - Semi-detached house - Space heating-Input to dwelling</t>
  </si>
  <si>
    <t>R_ES*,NR_ES*</t>
  </si>
  <si>
    <t>CAP_BND</t>
  </si>
  <si>
    <t>*,-ECHP*,-EEPP*</t>
  </si>
  <si>
    <t>GASP2G</t>
  </si>
  <si>
    <t>GAS2ST</t>
  </si>
  <si>
    <t>Natural Gas to Storage</t>
  </si>
  <si>
    <t>M_appliances</t>
  </si>
  <si>
    <t>EUR16</t>
  </si>
  <si>
    <t>EUR17</t>
  </si>
  <si>
    <t>EUR18</t>
  </si>
  <si>
    <t>INDFINSOLID</t>
  </si>
  <si>
    <t>Industry Final Petroleum Fuels</t>
  </si>
  <si>
    <t>INDFINOIL</t>
  </si>
  <si>
    <t>Industry Final Gas Fuels</t>
  </si>
  <si>
    <t>INDFINGAS</t>
  </si>
  <si>
    <t>Transport Final OIL Fuels</t>
  </si>
  <si>
    <t>TRAFINOIL</t>
  </si>
  <si>
    <t>Residential Final Petroleum Fuels</t>
  </si>
  <si>
    <t>RSDFINOIL</t>
  </si>
  <si>
    <t>Commercial Final Petroleum Fuels</t>
  </si>
  <si>
    <t>COMFINOIL</t>
  </si>
  <si>
    <t>Industry Final Solid Fuels</t>
  </si>
  <si>
    <t>R_ES-DH-70-SpHeat</t>
  </si>
  <si>
    <t>R_ES-DH-70-SpHeat-I</t>
  </si>
  <si>
    <t>HICP (2015 = 100) - annual data (average index and rate of change) [prc_hicp_aind]</t>
  </si>
  <si>
    <t>Last update</t>
  </si>
  <si>
    <t>Extracted on</t>
  </si>
  <si>
    <t>Source of data</t>
  </si>
  <si>
    <t>Eurostat</t>
  </si>
  <si>
    <t>UNIT</t>
  </si>
  <si>
    <t>Annual average index</t>
  </si>
  <si>
    <t>COICOP</t>
  </si>
  <si>
    <t>All-items HICP</t>
  </si>
  <si>
    <t>GEO/TIME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</si>
  <si>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</si>
  <si>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</si>
  <si>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</si>
  <si>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</si>
  <si>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</si>
  <si>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</si>
  <si>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</si>
  <si>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</si>
  <si>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</si>
  <si>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</si>
  <si>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European Union (current composition)</t>
  </si>
  <si>
    <t>2010REF</t>
  </si>
  <si>
    <t>2017REF</t>
  </si>
  <si>
    <t>RENAHT</t>
  </si>
  <si>
    <t>Ambient Heat</t>
  </si>
  <si>
    <t>Ground Heat</t>
  </si>
  <si>
    <t>RENGHT</t>
  </si>
  <si>
    <t>~TFM_MIG</t>
  </si>
  <si>
    <t>Year2</t>
  </si>
  <si>
    <t>~TFM_INS-txt</t>
  </si>
  <si>
    <t>Ambient heat (RSD)</t>
  </si>
  <si>
    <t>Biodiesel (RSD)</t>
  </si>
  <si>
    <t>Biomass and wastes (RSD)</t>
  </si>
  <si>
    <t>Solids (RSD)</t>
  </si>
  <si>
    <t>Electricity (RSD)</t>
  </si>
  <si>
    <t>Natural Gas (RSD)</t>
  </si>
  <si>
    <t>Geothermal (RSD)</t>
  </si>
  <si>
    <t>Ground heat (RSD)</t>
  </si>
  <si>
    <t>Derived heat (RSD)</t>
  </si>
  <si>
    <t>Liquified Petroleum Gas (RSD)</t>
  </si>
  <si>
    <t>Liquids (RSD)</t>
  </si>
  <si>
    <t>Hydrogen (RSD)</t>
  </si>
  <si>
    <t>Ambient heat (COM)</t>
  </si>
  <si>
    <t>Biomass and wastes (COM)</t>
  </si>
  <si>
    <t>Solids (COM)</t>
  </si>
  <si>
    <t>Electricity (COM)</t>
  </si>
  <si>
    <t>Natural Gas (COM)</t>
  </si>
  <si>
    <t>Geothermal (COM)</t>
  </si>
  <si>
    <t>Ground heat (COM)</t>
  </si>
  <si>
    <t>Derived heat (COM)</t>
  </si>
  <si>
    <t>Liquified Petroleum Gas (COM)</t>
  </si>
  <si>
    <t>Liquids (COM)</t>
  </si>
  <si>
    <t>Solar (COM)</t>
  </si>
  <si>
    <t>Bus demand (TRA)</t>
  </si>
  <si>
    <t>Cars demand (TRA)</t>
  </si>
  <si>
    <t>Heavy trucks demand (TRA)</t>
  </si>
  <si>
    <t>Light trucks demand (TRA)</t>
  </si>
  <si>
    <t>Mopeds demand (TRA)</t>
  </si>
  <si>
    <t>Motor Cycles demand (TRA)</t>
  </si>
  <si>
    <t>Inland and coastal navigation demand (TRA)</t>
  </si>
  <si>
    <t>Rail Freight demand (TRA)</t>
  </si>
  <si>
    <t>Rail passenger demand - Conventional (TRA)</t>
  </si>
  <si>
    <t>Rail passenger demand - High Speed (TRA)</t>
  </si>
  <si>
    <t>Urban light rail demand - Metro and tram (TRA)</t>
  </si>
  <si>
    <t>Electricity (TRA)</t>
  </si>
  <si>
    <t>Electricity that goes to the batteries of EV and PHEV (TRA)</t>
  </si>
  <si>
    <t>Electricity that goes from the flexible part of the batteries to TRA_V2G (TRA)</t>
  </si>
  <si>
    <t>Natural Gas (TRA)</t>
  </si>
  <si>
    <t>Heavy Fuel Oil (TRA)</t>
  </si>
  <si>
    <t>Jet kerosene (TRA)</t>
  </si>
  <si>
    <t>Hydrogen - Gaseous (TRA)</t>
  </si>
  <si>
    <t>Hydrogen - Liquid (TRA)</t>
  </si>
  <si>
    <t>Liquified Petroleum Gas (TRA)</t>
  </si>
  <si>
    <t>Aviation Freight demand - Extra-EU (TRA)</t>
  </si>
  <si>
    <t>Aviation Freight demand - Intra-EU (TRA)</t>
  </si>
  <si>
    <t>Aviation Passenger demand - Domestic (TRA)</t>
  </si>
  <si>
    <t>Aviation Passenger demand - Intra-EU (TRA)</t>
  </si>
  <si>
    <t>Aviation Passenger demand - Extra-EU (TRA)</t>
  </si>
  <si>
    <t>Bunkers (TRA)</t>
  </si>
  <si>
    <t>RPT_OPT</t>
  </si>
  <si>
    <t>NCAP~1</t>
  </si>
  <si>
    <t>FLO~3</t>
  </si>
  <si>
    <t>FLO~5</t>
  </si>
  <si>
    <t>COMPRD~1</t>
  </si>
  <si>
    <t>OBJ~1</t>
  </si>
  <si>
    <t>FLO~1</t>
  </si>
  <si>
    <t>type</t>
  </si>
  <si>
    <t>endyear</t>
  </si>
  <si>
    <t>milestoneyear</t>
  </si>
  <si>
    <t>~Milestoneyears</t>
  </si>
  <si>
    <t>11P_2060</t>
  </si>
  <si>
    <t>CAP~9</t>
  </si>
  <si>
    <t>ACT~9</t>
  </si>
  <si>
    <t>FLO~9</t>
  </si>
  <si>
    <t>NCAP~9</t>
  </si>
  <si>
    <t>USD15</t>
  </si>
  <si>
    <t>Macrotrends Data Download</t>
  </si>
  <si>
    <t>Euro Dollar Exchange Rate (EUR USD) - Historical Chart</t>
  </si>
  <si>
    <t>DISCLAIMER AND TERMS OF USE: HISTORICAL DATA IS PROVIDED "AS IS" AND SOLELY</t>
  </si>
  <si>
    <t>FOR INFORMATIONAL PURPOSES - NOT FOR TRADING PURPOSES OR ADVICE.</t>
  </si>
  <si>
    <t>NEITHER MACROTRENDS LLC NOR ANY OF OUR INFORMATION PROVIDERS WILL BE LIABLE</t>
  </si>
  <si>
    <t>FOR ANY DAMAGES RELATING TO YOUR USE OF THE DATA PROVIDED.</t>
  </si>
  <si>
    <t>ATTRIBUTION: Proper attribution requires clear indication of the data source as "www.macrotrends.net".</t>
  </si>
  <si>
    <t>A "dofollow" backlink to the originating page is also required if the data is displayed on a web page.</t>
  </si>
  <si>
    <t xml:space="preserve"> value</t>
  </si>
  <si>
    <t>~UnitConversion</t>
  </si>
  <si>
    <t>from_unit</t>
  </si>
  <si>
    <t>to_unit</t>
  </si>
  <si>
    <t>multiplier</t>
  </si>
  <si>
    <t>QBtu</t>
  </si>
  <si>
    <t>Billion Kwh</t>
  </si>
  <si>
    <t>Kt</t>
  </si>
  <si>
    <t>B Euro</t>
  </si>
  <si>
    <t>M Euro</t>
  </si>
  <si>
    <t>TBtu</t>
  </si>
  <si>
    <t>ktoe</t>
  </si>
  <si>
    <t>mtoe</t>
  </si>
  <si>
    <t>Gwh</t>
  </si>
  <si>
    <t>Gt</t>
  </si>
  <si>
    <t>b$</t>
  </si>
  <si>
    <t>m$</t>
  </si>
  <si>
    <t>$ per bbl</t>
  </si>
  <si>
    <t>$ per GJ</t>
  </si>
  <si>
    <t>$ per ton</t>
  </si>
  <si>
    <t>m$ per kt</t>
  </si>
  <si>
    <t>EJ</t>
  </si>
  <si>
    <t>bcm</t>
  </si>
  <si>
    <t>mbpd</t>
  </si>
  <si>
    <t>Cents per Kwh</t>
  </si>
  <si>
    <t>Twh</t>
  </si>
  <si>
    <t>MW</t>
  </si>
  <si>
    <t>ELC~1</t>
  </si>
  <si>
    <t>tcf</t>
  </si>
  <si>
    <t>bcf</t>
  </si>
  <si>
    <t>TRA*</t>
  </si>
  <si>
    <t>PRE</t>
  </si>
  <si>
    <t>FIN</t>
  </si>
  <si>
    <t>ACT</t>
  </si>
  <si>
    <t>Activity</t>
  </si>
  <si>
    <t>2018</t>
  </si>
  <si>
    <t>2019</t>
  </si>
  <si>
    <t>2020</t>
  </si>
  <si>
    <t>EUR20</t>
  </si>
  <si>
    <t>PRE,-NST</t>
  </si>
  <si>
    <t>RFCmd_O</t>
  </si>
  <si>
    <t>OPTION SYSOUT=ON;</t>
  </si>
  <si>
    <t>*,-IMPNRGZ,-S+*</t>
  </si>
  <si>
    <t>yearly_from_2025</t>
  </si>
  <si>
    <t>NEGEM-ajoissa käytetty: msy9_2060</t>
  </si>
  <si>
    <t>NEGEM-replicate</t>
  </si>
  <si>
    <t>yearly_from_2025_v2</t>
  </si>
  <si>
    <t>msy11_2060</t>
  </si>
  <si>
    <t>EUR25</t>
  </si>
  <si>
    <t>TRALFO</t>
  </si>
  <si>
    <t>Light Fuel Oil (TRA)</t>
  </si>
  <si>
    <t>Biogas (TRA)</t>
  </si>
  <si>
    <t>P2LKER</t>
  </si>
  <si>
    <t>E-Kerosenes - P2L Jet Fuels</t>
  </si>
  <si>
    <t>P2LDST</t>
  </si>
  <si>
    <t>E-Diesel - P2L</t>
  </si>
  <si>
    <t>P2LGSL</t>
  </si>
  <si>
    <t>E-Gasolene - P2L</t>
  </si>
  <si>
    <t>FOSCO2</t>
  </si>
  <si>
    <t>Fossil CO2 emissions</t>
  </si>
  <si>
    <t>PERCDR</t>
  </si>
  <si>
    <t>Permanent carbon dioxide removals</t>
  </si>
  <si>
    <t>SNKFCO2</t>
  </si>
  <si>
    <t>Captured fossil CO2</t>
  </si>
  <si>
    <t>Captured atmospheric and biogenic CO2</t>
  </si>
  <si>
    <t>SNK2STOR</t>
  </si>
  <si>
    <t>Captured CO2 to permanent storage</t>
  </si>
  <si>
    <t>BIOCRP3</t>
  </si>
  <si>
    <t>BIOAGRW</t>
  </si>
  <si>
    <t>BIOFRSR</t>
  </si>
  <si>
    <t>Agricultural residues to combustion or biochar</t>
  </si>
  <si>
    <t>Forestry residues to combustion or gasification/hydrogen or biochar</t>
  </si>
  <si>
    <t>Stemwood for combustion and gasification/hydrogen, NO BIOCHAR</t>
  </si>
  <si>
    <t>Renewable waste to anaerobic digestion and biochar</t>
  </si>
  <si>
    <t>BIOWOOa</t>
  </si>
  <si>
    <t>BIOWOOb</t>
  </si>
  <si>
    <t>Aggregated biomass streams for woody biomass</t>
  </si>
  <si>
    <t>BIOWOOCHAR</t>
  </si>
  <si>
    <t>Aggregated biomass streams for biochar</t>
  </si>
  <si>
    <t>BIOWOOH2</t>
  </si>
  <si>
    <t>BIOWOOFUEL</t>
  </si>
  <si>
    <t>Aggregated biomass streams for gasification and or hydrogen production</t>
  </si>
  <si>
    <t>Aggregated lignosellulosic biomass streams for biofuel production</t>
  </si>
  <si>
    <t>BIOCRP1a</t>
  </si>
  <si>
    <t>BIOCRP1b</t>
  </si>
  <si>
    <t>BIOCRP1c</t>
  </si>
  <si>
    <t>Oil crops only to biofuel production</t>
  </si>
  <si>
    <t>Starch crops only to biofuel production</t>
  </si>
  <si>
    <t>Sugar crops only to biofuel production</t>
  </si>
  <si>
    <t>Grassy crops residues only to combustion or biochar</t>
  </si>
  <si>
    <t>Poplar and willow crops to combustion or gasification/hydrogen</t>
  </si>
  <si>
    <t>Hydrotreated vegetable oil kt</t>
  </si>
  <si>
    <t>BIOHVOkt</t>
  </si>
  <si>
    <t>BIOBTLFTDSLkt</t>
  </si>
  <si>
    <t>FT-diesel from lignocellulosic biomass kt</t>
  </si>
  <si>
    <t>SYNKER</t>
  </si>
  <si>
    <t xml:space="preserve">Synthetic Kerosene </t>
  </si>
  <si>
    <t>RFNBOJET</t>
  </si>
  <si>
    <t>RFBNO fuels for aviation</t>
  </si>
  <si>
    <t>BIOJET</t>
  </si>
  <si>
    <t>RFNBONAV</t>
  </si>
  <si>
    <t>BIONAV</t>
  </si>
  <si>
    <t>Biofuels for maritime</t>
  </si>
  <si>
    <t>RFBNO fuels for maritime</t>
  </si>
  <si>
    <t>BIOEMHVkt</t>
  </si>
  <si>
    <t>FAME kt</t>
  </si>
  <si>
    <t>Biofuels for aviation</t>
  </si>
  <si>
    <t>Blending diesel + EMHV + FT + HVO for road transport</t>
  </si>
  <si>
    <t>TRADST_RAI</t>
  </si>
  <si>
    <t>Blending diesel + EMHV + FT + HVO for rail transport</t>
  </si>
  <si>
    <t>RFNBORAI</t>
  </si>
  <si>
    <t>TRA_NONAVD_BIO</t>
  </si>
  <si>
    <t>Collect non-advanced biofuels (food/oil based hvo, fame, ethanol from starch crops)</t>
  </si>
  <si>
    <t>Ethanol PJ</t>
  </si>
  <si>
    <t>Ethanol kt</t>
  </si>
  <si>
    <t>BIOETHAkt</t>
  </si>
  <si>
    <t>BIOETBEkt</t>
  </si>
  <si>
    <t>Ethyl tertio butyl ether from bioethanol kt</t>
  </si>
  <si>
    <t>Ethyl tertio butyl ether from bioethanol PJ</t>
  </si>
  <si>
    <t>P2LKER_FOS</t>
  </si>
  <si>
    <t>P2LDST_FOS</t>
  </si>
  <si>
    <t>P2LGSL_FOS</t>
  </si>
  <si>
    <t>E-Kerosenes - P2L Jet Fuels - fossil based</t>
  </si>
  <si>
    <t>E-Diesel - P2L - fossil based</t>
  </si>
  <si>
    <t>E-Gasolene - P2L - fossil based</t>
  </si>
  <si>
    <t>GASP2G_FOS</t>
  </si>
  <si>
    <t>Natural Gas - From P2G - bio and atm CO2</t>
  </si>
  <si>
    <t>Natural Gas - From P2G - fossil CO2</t>
  </si>
  <si>
    <t>SYNMtaH - from fossil CO2</t>
  </si>
  <si>
    <t>SYNMTAH_FOS</t>
  </si>
  <si>
    <t>RFNBODSL</t>
  </si>
  <si>
    <t>RFNBOGSL</t>
  </si>
  <si>
    <t>Blending RFNBO fuels for road transport gasolene</t>
  </si>
  <si>
    <t>Blending RFNBO fuels for rail transport diesel</t>
  </si>
  <si>
    <t>Blending RFNBO fuels for road transport diesel</t>
  </si>
  <si>
    <t>RFNBOGAS</t>
  </si>
  <si>
    <t>Blending RFNBO fuels for road transport gas</t>
  </si>
  <si>
    <t>COLLECTCCUS</t>
  </si>
  <si>
    <t>Collect nationally captured atm and bio CO2</t>
  </si>
  <si>
    <t>RSDELC-heating</t>
  </si>
  <si>
    <t>RSDELC-other</t>
  </si>
  <si>
    <t>IMPDUCZ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</si>
</sst>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 * #,##0.00_ ;_ * \-#,##0.00_ ;_ * &quot;-&quot;??_ ;_ @_ "/>
    <numFmt numFmtId="166" formatCode="&quot;$&quot;#,##0_);\(&quot;$&quot;#,##0\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$&quot;* #,##0.00_-;\-&quot;$&quot;* #,##0.00_-;_-&quot;$&quot;* &quot;-&quot;??_-;_-@_-"/>
    <numFmt numFmtId="171" formatCode="0.000"/>
    <numFmt numFmtId="172" formatCode="\Te\x\t"/>
    <numFmt numFmtId="173" formatCode="_-&quot;€&quot;\ * #,##0.00_-;\-&quot;€&quot;\ * #,##0.00_-;_-&quot;€&quot;\ * &quot;-&quot;??_-;_-@_-"/>
    <numFmt numFmtId="174" formatCode="_-* #,##0.00\ _€_-;\-* #,##0.00\ _€_-;_-* &quot;-&quot;??\ _€_-;_-@_-"/>
    <numFmt numFmtId="175" formatCode="0.0%"/>
    <numFmt numFmtId="176" formatCode="_([$€]* #,##0.00_);_([$€]* \(#,##0.00\);_([$€]* &quot;-&quot;??_);_(@_)"/>
    <numFmt numFmtId="177" formatCode="_-[$€-2]\ * #,##0.00_-;\-[$€-2]\ * #,##0.00_-;_-[$€-2]\ * &quot;-&quot;??_-"/>
    <numFmt numFmtId="178" formatCode="#,##0;\-\ #,##0;_-\ &quot;- &quot;"/>
    <numFmt numFmtId="179" formatCode="_([$€-2]* #,##0.00_);_([$€-2]* \(#,##0.00\);_([$€-2]* &quot;-&quot;??_)"/>
    <numFmt numFmtId="180" formatCode="General_)"/>
    <numFmt numFmtId="181" formatCode="_-[$€]* #,##0.00_-;\-[$€]* #,##0.00_-;_-[$€]* &quot;-&quot;??_-;_-@_-"/>
    <numFmt numFmtId="182" formatCode="\(##\);\(##\)"/>
    <numFmt numFmtId="183" formatCode="_-[$€-2]* #,##0.00_-;\-[$€-2]* #,##0.00_-;_-[$€-2]* &quot;-&quot;??_-"/>
    <numFmt numFmtId="184" formatCode="#,##0.0000"/>
    <numFmt numFmtId="185" formatCode="_(&quot;£&quot;* #,##0.00_);_(&quot;£&quot;* \(#,##0.00\);_(&quot;£&quot;* &quot;-&quot;??_);_(@_)"/>
    <numFmt numFmtId="186" formatCode="_-* #,##0.00_-;\-* #,##0.00_-;_-* \-??_-;_-@_-"/>
    <numFmt numFmtId="187" formatCode="[&gt;0.5]#,##0;[&lt;-0.5]\-#,##0;\-"/>
    <numFmt numFmtId="188" formatCode="_-* #,##0\ &quot;F&quot;_-;\-* #,##0\ &quot;F&quot;_-;_-* &quot;-&quot;\ &quot;F&quot;_-;_-@_-"/>
    <numFmt numFmtId="189" formatCode="_-* #,##0\ _F_-;\-* #,##0\ _F_-;_-* &quot;-&quot;\ _F_-;_-@_-"/>
    <numFmt numFmtId="190" formatCode="_-* #,##0.00\ &quot;F&quot;_-;\-* #,##0.00\ &quot;F&quot;_-;_-* &quot;-&quot;??\ &quot;F&quot;_-;_-@_-"/>
    <numFmt numFmtId="191" formatCode="_-* #,##0.00\ _F_-;\-* #,##0.00\ _F_-;_-* &quot;-&quot;??\ _F_-;_-@_-"/>
    <numFmt numFmtId="192" formatCode="#,##0.0;\-#,##0.0;&quot;-&quot;"/>
    <numFmt numFmtId="193" formatCode="#,##0.##########"/>
    <numFmt numFmtId="194" formatCode="_-&quot;£&quot;* #,##0.00_-;\-&quot;£&quot;* #,##0.00_-;_-&quot;£&quot;* &quot;-&quot;??_-;_-@_-"/>
    <numFmt numFmtId="195" formatCode="#,##0.0"/>
  </numFmts>
  <fonts count="11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Courier"/>
      <family val="3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57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4"/>
      <color indexed="9"/>
      <name val="Arial"/>
      <family val="2"/>
    </font>
    <font>
      <b/>
      <sz val="12"/>
      <name val="Arial"/>
      <family val="2"/>
    </font>
    <font>
      <b/>
      <sz val="18"/>
      <color indexed="56"/>
      <name val="Cambria"/>
      <family val="1"/>
    </font>
    <font>
      <i/>
      <sz val="10"/>
      <name val="Arial"/>
      <family val="2"/>
    </font>
    <font>
      <u/>
      <sz val="10"/>
      <color indexed="12"/>
      <name val="Tahoma"/>
      <family val="2"/>
    </font>
    <font>
      <b/>
      <i/>
      <sz val="10"/>
      <name val="Arial"/>
      <family val="2"/>
    </font>
    <font>
      <sz val="8"/>
      <color indexed="9"/>
      <name val="Arial"/>
      <family val="2"/>
    </font>
    <font>
      <sz val="14"/>
      <name val="Arial"/>
      <family val="2"/>
    </font>
    <font>
      <sz val="10"/>
      <name val="Arial Cyr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/>
      <name val="Arial"/>
      <family val="2"/>
    </font>
    <font>
      <b/>
      <sz val="10"/>
      <color rgb="FF0070C0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sz val="11"/>
      <color rgb="FF404040"/>
      <name val="Arial"/>
      <family val="2"/>
    </font>
    <font>
      <sz val="8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b/>
      <sz val="18"/>
      <color indexed="56"/>
      <name val="Cambria"/>
      <family val="2"/>
    </font>
    <font>
      <u/>
      <sz val="12"/>
      <color indexed="20"/>
      <name val="宋体"/>
      <charset val="134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</fonts>
  <fills count="8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36844"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9" borderId="0" applyNumberFormat="0" applyBorder="0" applyAlignment="0" applyProtection="0"/>
    <xf numFmtId="49" fontId="29" fillId="0" borderId="1" applyNumberFormat="0" applyFont="0" applyFill="0" applyBorder="0" applyProtection="0">
      <alignment horizontal="left" vertical="center" indent="2"/>
    </xf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4" borderId="0" applyNumberFormat="0" applyBorder="0" applyAlignment="0" applyProtection="0"/>
    <xf numFmtId="0" fontId="11" fillId="8" borderId="0" applyNumberFormat="0" applyBorder="0" applyAlignment="0" applyProtection="0"/>
    <xf numFmtId="0" fontId="11" fillId="4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8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8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8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3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4" borderId="0" applyNumberFormat="0" applyBorder="0" applyAlignment="0" applyProtection="0"/>
    <xf numFmtId="0" fontId="12" fillId="16" borderId="0" applyNumberFormat="0" applyBorder="0" applyAlignment="0" applyProtection="0"/>
    <xf numFmtId="0" fontId="12" fillId="4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5" borderId="0" applyNumberFormat="0" applyBorder="0" applyAlignment="0" applyProtection="0"/>
    <xf numFmtId="0" fontId="12" fillId="18" borderId="0" applyNumberFormat="0" applyBorder="0" applyAlignment="0" applyProtection="0"/>
    <xf numFmtId="0" fontId="12" fillId="5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5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6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5" borderId="0" applyNumberFormat="0" applyBorder="0" applyAlignment="0" applyProtection="0"/>
    <xf numFmtId="0" fontId="12" fillId="21" borderId="0" applyNumberFormat="0" applyBorder="0" applyAlignment="0" applyProtection="0"/>
    <xf numFmtId="0" fontId="12" fillId="15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3" borderId="0" applyNumberFormat="0" applyBorder="0" applyAlignment="0" applyProtection="0"/>
    <xf numFmtId="0" fontId="12" fillId="22" borderId="0" applyNumberFormat="0" applyBorder="0" applyAlignment="0" applyProtection="0"/>
    <xf numFmtId="0" fontId="12" fillId="13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1" borderId="0" applyNumberFormat="0" applyBorder="0" applyAlignment="0" applyProtection="0"/>
    <xf numFmtId="0" fontId="12" fillId="15" borderId="0" applyNumberFormat="0" applyBorder="0" applyAlignment="0" applyProtection="0"/>
    <xf numFmtId="0" fontId="12" fillId="21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0" fillId="24" borderId="0" applyBorder="0" applyAlignment="0"/>
    <xf numFmtId="0" fontId="29" fillId="24" borderId="0" applyBorder="0">
      <alignment horizontal="right" vertical="center"/>
    </xf>
    <xf numFmtId="0" fontId="29" fillId="25" borderId="0" applyBorder="0">
      <alignment horizontal="right" vertical="center"/>
    </xf>
    <xf numFmtId="0" fontId="29" fillId="25" borderId="0" applyBorder="0">
      <alignment horizontal="right" vertical="center"/>
    </xf>
    <xf numFmtId="0" fontId="28" fillId="25" borderId="1">
      <alignment horizontal="right" vertical="center"/>
    </xf>
    <xf numFmtId="0" fontId="44" fillId="25" borderId="1">
      <alignment horizontal="right" vertical="center"/>
    </xf>
    <xf numFmtId="0" fontId="28" fillId="26" borderId="1">
      <alignment horizontal="right" vertical="center"/>
    </xf>
    <xf numFmtId="0" fontId="28" fillId="26" borderId="1">
      <alignment horizontal="right" vertical="center"/>
    </xf>
    <xf numFmtId="0" fontId="28" fillId="26" borderId="2">
      <alignment horizontal="right" vertical="center"/>
    </xf>
    <xf numFmtId="0" fontId="28" fillId="26" borderId="3">
      <alignment horizontal="right" vertical="center"/>
    </xf>
    <xf numFmtId="0" fontId="28" fillId="26" borderId="4">
      <alignment horizontal="right" vertical="center"/>
    </xf>
    <xf numFmtId="0" fontId="12" fillId="19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24" fillId="27" borderId="5" applyNumberFormat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8" borderId="0" applyNumberFormat="0" applyBorder="0" applyAlignment="0" applyProtection="0"/>
    <xf numFmtId="0" fontId="13" fillId="4" borderId="0" applyNumberFormat="0" applyBorder="0" applyAlignment="0" applyProtection="0"/>
    <xf numFmtId="0" fontId="13" fillId="8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55" fillId="3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27" borderId="6" applyNumberFormat="0" applyAlignment="0" applyProtection="0"/>
    <xf numFmtId="4" fontId="30" fillId="0" borderId="7" applyFill="0" applyBorder="0" applyProtection="0">
      <alignment horizontal="right" vertical="center"/>
    </xf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31" fillId="28" borderId="6" applyNumberFormat="0" applyAlignment="0" applyProtection="0"/>
    <xf numFmtId="0" fontId="31" fillId="28" borderId="6" applyNumberFormat="0" applyAlignment="0" applyProtection="0"/>
    <xf numFmtId="0" fontId="31" fillId="28" borderId="6" applyNumberFormat="0" applyAlignment="0" applyProtection="0"/>
    <xf numFmtId="0" fontId="31" fillId="28" borderId="6" applyNumberFormat="0" applyAlignment="0" applyProtection="0"/>
    <xf numFmtId="0" fontId="31" fillId="28" borderId="6" applyNumberFormat="0" applyAlignment="0" applyProtection="0"/>
    <xf numFmtId="0" fontId="31" fillId="28" borderId="6" applyNumberFormat="0" applyAlignment="0" applyProtection="0"/>
    <xf numFmtId="0" fontId="31" fillId="28" borderId="6" applyNumberFormat="0" applyAlignment="0" applyProtection="0"/>
    <xf numFmtId="0" fontId="31" fillId="28" borderId="6" applyNumberFormat="0" applyAlignment="0" applyProtection="0"/>
    <xf numFmtId="0" fontId="31" fillId="28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31" fillId="28" borderId="6" applyNumberFormat="0" applyAlignment="0" applyProtection="0"/>
    <xf numFmtId="0" fontId="14" fillId="27" borderId="6" applyNumberFormat="0" applyAlignment="0" applyProtection="0"/>
    <xf numFmtId="0" fontId="31" fillId="28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49" fontId="7" fillId="24" borderId="9">
      <alignment vertical="top" wrapText="1"/>
    </xf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11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7" fillId="0" borderId="0" applyFont="0" applyFill="0" applyBorder="0" applyAlignment="0" applyProtection="0"/>
    <xf numFmtId="165" fontId="43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5" fontId="43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40" fontId="32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40" fontId="32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28" fillId="0" borderId="0" applyNumberFormat="0">
      <alignment horizontal="right"/>
    </xf>
    <xf numFmtId="168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29" fillId="26" borderId="10">
      <alignment horizontal="left" vertical="center" wrapText="1" indent="2"/>
    </xf>
    <xf numFmtId="0" fontId="29" fillId="0" borderId="10">
      <alignment horizontal="left" vertical="center" wrapText="1" indent="2"/>
    </xf>
    <xf numFmtId="0" fontId="29" fillId="25" borderId="3">
      <alignment horizontal="left" vertical="center"/>
    </xf>
    <xf numFmtId="0" fontId="28" fillId="0" borderId="11">
      <alignment horizontal="left" vertical="top" wrapText="1"/>
    </xf>
    <xf numFmtId="3" fontId="39" fillId="0" borderId="9">
      <alignment horizontal="right" vertical="top"/>
    </xf>
    <xf numFmtId="0" fontId="21" fillId="9" borderId="6" applyNumberFormat="0" applyAlignment="0" applyProtection="0"/>
    <xf numFmtId="0" fontId="45" fillId="0" borderId="12"/>
    <xf numFmtId="0" fontId="4" fillId="30" borderId="1">
      <alignment horizontal="centerContinuous" vertical="top" wrapText="1"/>
    </xf>
    <xf numFmtId="0" fontId="40" fillId="0" borderId="0">
      <alignment vertical="top" wrapText="1"/>
    </xf>
    <xf numFmtId="0" fontId="25" fillId="0" borderId="13" applyNumberFormat="0" applyFill="0" applyAlignment="0" applyProtection="0"/>
    <xf numFmtId="0" fontId="16" fillId="0" borderId="0" applyNumberFormat="0" applyFill="0" applyBorder="0" applyAlignment="0" applyProtection="0"/>
    <xf numFmtId="0" fontId="27" fillId="0" borderId="0">
      <alignment vertical="top"/>
    </xf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3" fontId="43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83" fontId="43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3" fontId="43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43" fillId="0" borderId="0" applyFont="0" applyFill="0" applyBorder="0" applyAlignment="0" applyProtection="0"/>
    <xf numFmtId="11" fontId="43" fillId="0" borderId="0" applyFont="0" applyFill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6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58" fillId="35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10" borderId="0" applyNumberFormat="0" applyBorder="0" applyAlignment="0" applyProtection="0"/>
    <xf numFmtId="0" fontId="17" fillId="6" borderId="0" applyNumberFormat="0" applyBorder="0" applyAlignment="0" applyProtection="0"/>
    <xf numFmtId="0" fontId="17" fillId="10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57" fillId="3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33" fillId="0" borderId="15" applyNumberFormat="0" applyFill="0" applyAlignment="0" applyProtection="0"/>
    <xf numFmtId="0" fontId="18" fillId="0" borderId="14" applyNumberFormat="0" applyFill="0" applyAlignment="0" applyProtection="0"/>
    <xf numFmtId="0" fontId="33" fillId="0" borderId="15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34" fillId="0" borderId="17" applyNumberFormat="0" applyFill="0" applyAlignment="0" applyProtection="0"/>
    <xf numFmtId="0" fontId="19" fillId="0" borderId="16" applyNumberFormat="0" applyFill="0" applyAlignment="0" applyProtection="0"/>
    <xf numFmtId="0" fontId="34" fillId="0" borderId="17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35" fillId="0" borderId="19" applyNumberFormat="0" applyFill="0" applyAlignment="0" applyProtection="0"/>
    <xf numFmtId="0" fontId="20" fillId="0" borderId="18" applyNumberFormat="0" applyFill="0" applyAlignment="0" applyProtection="0"/>
    <xf numFmtId="0" fontId="35" fillId="0" borderId="19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12" borderId="6" applyNumberFormat="0" applyAlignment="0" applyProtection="0"/>
    <xf numFmtId="0" fontId="21" fillId="12" borderId="6" applyNumberFormat="0" applyAlignment="0" applyProtection="0"/>
    <xf numFmtId="0" fontId="21" fillId="12" borderId="6" applyNumberFormat="0" applyAlignment="0" applyProtection="0"/>
    <xf numFmtId="0" fontId="21" fillId="9" borderId="6" applyNumberFormat="0" applyAlignment="0" applyProtection="0"/>
    <xf numFmtId="0" fontId="21" fillId="12" borderId="6" applyNumberFormat="0" applyAlignment="0" applyProtection="0"/>
    <xf numFmtId="0" fontId="21" fillId="12" borderId="6" applyNumberFormat="0" applyAlignment="0" applyProtection="0"/>
    <xf numFmtId="0" fontId="59" fillId="36" borderId="25" applyNumberFormat="0" applyAlignment="0" applyProtection="0"/>
    <xf numFmtId="0" fontId="21" fillId="12" borderId="6" applyNumberFormat="0" applyAlignment="0" applyProtection="0"/>
    <xf numFmtId="0" fontId="21" fillId="12" borderId="6" applyNumberFormat="0" applyAlignment="0" applyProtection="0"/>
    <xf numFmtId="0" fontId="21" fillId="12" borderId="6" applyNumberFormat="0" applyAlignment="0" applyProtection="0"/>
    <xf numFmtId="0" fontId="21" fillId="12" borderId="6" applyNumberFormat="0" applyAlignment="0" applyProtection="0"/>
    <xf numFmtId="0" fontId="21" fillId="12" borderId="6" applyNumberFormat="0" applyAlignment="0" applyProtection="0"/>
    <xf numFmtId="0" fontId="21" fillId="12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12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12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4" fontId="29" fillId="0" borderId="0" applyBorder="0">
      <alignment horizontal="right" vertical="center"/>
    </xf>
    <xf numFmtId="0" fontId="29" fillId="0" borderId="1">
      <alignment horizontal="right" vertical="center"/>
    </xf>
    <xf numFmtId="1" fontId="46" fillId="25" borderId="0" applyBorder="0">
      <alignment horizontal="right" vertical="center"/>
    </xf>
    <xf numFmtId="0" fontId="41" fillId="0" borderId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6" fillId="0" borderId="21" applyNumberFormat="0" applyFill="0" applyAlignment="0" applyProtection="0"/>
    <xf numFmtId="0" fontId="22" fillId="0" borderId="20" applyNumberFormat="0" applyFill="0" applyAlignment="0" applyProtection="0"/>
    <xf numFmtId="0" fontId="26" fillId="0" borderId="21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174" fontId="7" fillId="0" borderId="0" applyFont="0" applyFill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36" fillId="12" borderId="0" applyNumberFormat="0" applyBorder="0" applyAlignment="0" applyProtection="0"/>
    <xf numFmtId="0" fontId="23" fillId="12" borderId="0" applyNumberFormat="0" applyBorder="0" applyAlignment="0" applyProtection="0"/>
    <xf numFmtId="0" fontId="38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36" fillId="12" borderId="0" applyNumberFormat="0" applyBorder="0" applyAlignment="0" applyProtection="0"/>
    <xf numFmtId="0" fontId="38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60" fillId="37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7" fillId="0" borderId="0"/>
    <xf numFmtId="0" fontId="7" fillId="0" borderId="0"/>
    <xf numFmtId="0" fontId="54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166" fontId="37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166" fontId="37" fillId="0" borderId="0">
      <alignment vertical="center"/>
    </xf>
    <xf numFmtId="166" fontId="37" fillId="0" borderId="0">
      <alignment vertical="center"/>
    </xf>
    <xf numFmtId="166" fontId="37" fillId="0" borderId="0">
      <alignment vertical="center"/>
    </xf>
    <xf numFmtId="166" fontId="37" fillId="0" borderId="0">
      <alignment vertical="center"/>
    </xf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166" fontId="37" fillId="0" borderId="0">
      <alignment vertical="center"/>
    </xf>
    <xf numFmtId="166" fontId="37" fillId="0" borderId="0">
      <alignment vertical="center"/>
    </xf>
    <xf numFmtId="166" fontId="37" fillId="0" borderId="0">
      <alignment vertical="center"/>
    </xf>
    <xf numFmtId="166" fontId="3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166" fontId="37" fillId="0" borderId="0">
      <alignment vertical="center"/>
    </xf>
    <xf numFmtId="166" fontId="37" fillId="0" borderId="0">
      <alignment vertical="center"/>
    </xf>
    <xf numFmtId="166" fontId="37" fillId="0" borderId="0">
      <alignment vertical="center"/>
    </xf>
    <xf numFmtId="166" fontId="37" fillId="0" borderId="0">
      <alignment vertical="center"/>
    </xf>
    <xf numFmtId="0" fontId="54" fillId="0" borderId="0"/>
    <xf numFmtId="0" fontId="54" fillId="0" borderId="0"/>
    <xf numFmtId="175" fontId="37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175" fontId="37" fillId="0" borderId="0">
      <alignment vertical="center"/>
    </xf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5" fontId="37" fillId="0" borderId="0">
      <alignment vertical="center"/>
    </xf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5" fontId="37" fillId="0" borderId="0">
      <alignment vertical="center"/>
    </xf>
    <xf numFmtId="0" fontId="54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11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7" fillId="0" borderId="0"/>
    <xf numFmtId="0" fontId="8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54" fillId="0" borderId="0"/>
    <xf numFmtId="0" fontId="7" fillId="0" borderId="0">
      <alignment vertical="top"/>
    </xf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54" fillId="0" borderId="0"/>
    <xf numFmtId="0" fontId="5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top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11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180" fontId="37" fillId="0" borderId="0">
      <alignment vertical="center"/>
    </xf>
    <xf numFmtId="0" fontId="47" fillId="0" borderId="0"/>
    <xf numFmtId="180" fontId="37" fillId="0" borderId="0">
      <alignment vertical="center"/>
    </xf>
    <xf numFmtId="0" fontId="7" fillId="0" borderId="0"/>
    <xf numFmtId="0" fontId="7" fillId="0" borderId="0"/>
    <xf numFmtId="0" fontId="4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6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3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11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49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7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1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11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7" fillId="0" borderId="0"/>
    <xf numFmtId="0" fontId="7" fillId="0" borderId="0"/>
    <xf numFmtId="0" fontId="11" fillId="0" borderId="0"/>
    <xf numFmtId="0" fontId="54" fillId="0" borderId="0"/>
    <xf numFmtId="0" fontId="5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54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54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4" fontId="29" fillId="0" borderId="1" applyFill="0" applyBorder="0" applyProtection="0">
      <alignment horizontal="right" vertical="center"/>
    </xf>
    <xf numFmtId="0" fontId="30" fillId="0" borderId="0" applyNumberFormat="0" applyFill="0" applyBorder="0" applyProtection="0">
      <alignment horizontal="left" vertical="center"/>
    </xf>
    <xf numFmtId="0" fontId="29" fillId="0" borderId="1" applyNumberFormat="0" applyFill="0" applyAlignment="0" applyProtection="0"/>
    <xf numFmtId="0" fontId="7" fillId="31" borderId="0" applyNumberFormat="0" applyFont="0" applyBorder="0" applyAlignment="0" applyProtection="0"/>
    <xf numFmtId="0" fontId="9" fillId="0" borderId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11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11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11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11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11" fillId="7" borderId="22" applyNumberFormat="0" applyFont="0" applyAlignment="0" applyProtection="0"/>
    <xf numFmtId="0" fontId="11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11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11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11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11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11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11" fillId="7" borderId="22" applyNumberFormat="0" applyFont="0" applyAlignment="0" applyProtection="0"/>
    <xf numFmtId="0" fontId="7" fillId="7" borderId="22" applyNumberFormat="0" applyFont="0" applyAlignment="0" applyProtection="0"/>
    <xf numFmtId="0" fontId="43" fillId="7" borderId="22" applyNumberFormat="0" applyFont="0" applyAlignment="0" applyProtection="0"/>
    <xf numFmtId="0" fontId="7" fillId="7" borderId="22" applyNumberFormat="0" applyFont="0" applyAlignment="0" applyProtection="0"/>
    <xf numFmtId="0" fontId="43" fillId="7" borderId="22" applyNumberFormat="0" applyFont="0" applyAlignment="0" applyProtection="0"/>
    <xf numFmtId="182" fontId="42" fillId="0" borderId="0">
      <alignment horizontal="right"/>
    </xf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8" borderId="5" applyNumberFormat="0" applyAlignment="0" applyProtection="0"/>
    <xf numFmtId="0" fontId="24" fillId="28" borderId="5" applyNumberFormat="0" applyAlignment="0" applyProtection="0"/>
    <xf numFmtId="0" fontId="24" fillId="28" borderId="5" applyNumberFormat="0" applyAlignment="0" applyProtection="0"/>
    <xf numFmtId="0" fontId="24" fillId="28" borderId="5" applyNumberFormat="0" applyAlignment="0" applyProtection="0"/>
    <xf numFmtId="0" fontId="24" fillId="28" borderId="5" applyNumberFormat="0" applyAlignment="0" applyProtection="0"/>
    <xf numFmtId="0" fontId="24" fillId="28" borderId="5" applyNumberFormat="0" applyAlignment="0" applyProtection="0"/>
    <xf numFmtId="0" fontId="24" fillId="28" borderId="5" applyNumberFormat="0" applyAlignment="0" applyProtection="0"/>
    <xf numFmtId="0" fontId="24" fillId="28" borderId="5" applyNumberFormat="0" applyAlignment="0" applyProtection="0"/>
    <xf numFmtId="0" fontId="24" fillId="28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8" borderId="5" applyNumberFormat="0" applyAlignment="0" applyProtection="0"/>
    <xf numFmtId="0" fontId="24" fillId="27" borderId="5" applyNumberFormat="0" applyAlignment="0" applyProtection="0"/>
    <xf numFmtId="0" fontId="24" fillId="28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184" fontId="29" fillId="32" borderId="1" applyNumberFormat="0" applyFont="0" applyBorder="0" applyAlignment="0" applyProtection="0">
      <alignment horizontal="right" vertical="center"/>
    </xf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" fillId="43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6" borderId="0" applyNumberFormat="0" applyBorder="0" applyAlignment="0" applyProtection="0"/>
    <xf numFmtId="0" fontId="80" fillId="0" borderId="0" applyNumberFormat="0" applyFont="0" applyFill="0" applyBorder="0" applyProtection="0">
      <alignment horizontal="left" vertical="center" indent="5"/>
    </xf>
    <xf numFmtId="0" fontId="80" fillId="0" borderId="0" applyNumberFormat="0" applyFont="0" applyFill="0" applyBorder="0" applyProtection="0">
      <alignment horizontal="left" vertical="center" indent="5"/>
    </xf>
    <xf numFmtId="0" fontId="70" fillId="47" borderId="0" applyNumberFormat="0" applyBorder="0" applyAlignment="0" applyProtection="0"/>
    <xf numFmtId="0" fontId="70" fillId="49" borderId="0" applyNumberFormat="0" applyBorder="0" applyAlignment="0" applyProtection="0"/>
    <xf numFmtId="0" fontId="70" fillId="50" borderId="0" applyNumberFormat="0" applyBorder="0" applyAlignment="0" applyProtection="0"/>
    <xf numFmtId="0" fontId="4" fillId="0" borderId="0">
      <alignment horizontal="center" vertical="center"/>
    </xf>
    <xf numFmtId="0" fontId="84" fillId="52" borderId="0"/>
    <xf numFmtId="0" fontId="4" fillId="55" borderId="31">
      <alignment horizontal="center" vertical="center" wrapText="1"/>
    </xf>
    <xf numFmtId="0" fontId="7" fillId="55" borderId="31">
      <alignment horizontal="center" vertical="center" wrapText="1"/>
    </xf>
    <xf numFmtId="0" fontId="7" fillId="55" borderId="31">
      <alignment horizontal="center" vertical="center" wrapText="1"/>
    </xf>
    <xf numFmtId="0" fontId="7" fillId="55" borderId="31">
      <alignment horizontal="center" vertical="center" wrapText="1"/>
    </xf>
    <xf numFmtId="0" fontId="69" fillId="41" borderId="25" applyNumberFormat="0" applyAlignment="0" applyProtection="0"/>
    <xf numFmtId="0" fontId="85" fillId="41" borderId="25" applyNumberFormat="0" applyAlignment="0" applyProtection="0"/>
    <xf numFmtId="1" fontId="3" fillId="56" borderId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86" fontId="7" fillId="0" borderId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86" fontId="7" fillId="0" borderId="0" applyFill="0" applyBorder="0" applyAlignment="0" applyProtection="0"/>
    <xf numFmtId="186" fontId="7" fillId="0" borderId="0" applyFill="0" applyBorder="0" applyAlignment="0" applyProtection="0"/>
    <xf numFmtId="165" fontId="2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3" fillId="0" borderId="0" applyFont="0" applyFill="0" applyBorder="0" applyAlignment="0" applyProtection="0"/>
    <xf numFmtId="165" fontId="8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" fontId="3" fillId="57" borderId="0"/>
    <xf numFmtId="0" fontId="7" fillId="58" borderId="0"/>
    <xf numFmtId="0" fontId="7" fillId="58" borderId="0"/>
    <xf numFmtId="0" fontId="7" fillId="59" borderId="24">
      <alignment horizontal="center" vertical="center" wrapText="1"/>
    </xf>
    <xf numFmtId="0" fontId="7" fillId="59" borderId="24">
      <alignment horizontal="center" vertical="center" wrapText="1"/>
    </xf>
    <xf numFmtId="0" fontId="7" fillId="59" borderId="24">
      <alignment horizontal="center" vertical="center" wrapText="1"/>
    </xf>
    <xf numFmtId="0" fontId="7" fillId="59" borderId="30">
      <alignment horizontal="center" vertical="center" wrapText="1"/>
    </xf>
    <xf numFmtId="0" fontId="7" fillId="59" borderId="30">
      <alignment horizontal="center" vertical="center" wrapText="1"/>
    </xf>
    <xf numFmtId="0" fontId="7" fillId="59" borderId="30">
      <alignment horizontal="center" vertical="center" wrapText="1"/>
    </xf>
    <xf numFmtId="0" fontId="7" fillId="59" borderId="24">
      <alignment horizontal="center" vertical="center" wrapText="1"/>
    </xf>
    <xf numFmtId="0" fontId="77" fillId="0" borderId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1" fillId="0" borderId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72" fillId="60" borderId="0">
      <alignment horizontal="left"/>
    </xf>
    <xf numFmtId="0" fontId="4" fillId="0" borderId="27" applyNumberFormat="0">
      <alignment horizontal="center" wrapText="1"/>
    </xf>
    <xf numFmtId="0" fontId="4" fillId="0" borderId="27" applyNumberFormat="0">
      <alignment horizontal="center" wrapText="1"/>
    </xf>
    <xf numFmtId="0" fontId="4" fillId="0" borderId="27" applyNumberFormat="0">
      <alignment horizontal="center" wrapText="1"/>
    </xf>
    <xf numFmtId="0" fontId="72" fillId="60" borderId="0">
      <alignment horizontal="left"/>
    </xf>
    <xf numFmtId="187" fontId="79" fillId="0" borderId="0">
      <alignment horizontal="left" vertical="center"/>
    </xf>
    <xf numFmtId="187" fontId="79" fillId="0" borderId="0">
      <alignment horizontal="left" vertical="center"/>
    </xf>
    <xf numFmtId="0" fontId="76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28" applyNumberFormat="0" applyFill="0" applyAlignment="0" applyProtection="0"/>
    <xf numFmtId="189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0" fontId="3" fillId="0" borderId="0"/>
    <xf numFmtId="0" fontId="83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47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8" fillId="0" borderId="0"/>
    <xf numFmtId="0" fontId="7" fillId="0" borderId="0"/>
    <xf numFmtId="0" fontId="3" fillId="0" borderId="0"/>
    <xf numFmtId="0" fontId="88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11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80" fillId="31" borderId="0" applyNumberFormat="0" applyFont="0" applyBorder="0" applyAlignment="0" applyProtection="0"/>
    <xf numFmtId="0" fontId="80" fillId="31" borderId="0" applyNumberFormat="0" applyFont="0" applyBorder="0" applyAlignment="0" applyProtection="0"/>
    <xf numFmtId="0" fontId="11" fillId="42" borderId="29" applyNumberFormat="0" applyFont="0" applyAlignment="0" applyProtection="0"/>
    <xf numFmtId="0" fontId="11" fillId="42" borderId="29" applyNumberFormat="0" applyFont="0" applyAlignment="0" applyProtection="0"/>
    <xf numFmtId="19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87" fontId="47" fillId="0" borderId="0" applyFill="0" applyBorder="0" applyAlignment="0" applyProtection="0"/>
    <xf numFmtId="0" fontId="7" fillId="0" borderId="0"/>
    <xf numFmtId="0" fontId="7" fillId="0" borderId="0"/>
    <xf numFmtId="0" fontId="29" fillId="31" borderId="1"/>
    <xf numFmtId="0" fontId="82" fillId="0" borderId="0"/>
    <xf numFmtId="0" fontId="27" fillId="0" borderId="0">
      <alignment vertical="top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4" fillId="53" borderId="1" applyNumberFormat="0" applyProtection="0">
      <alignment horizontal="right"/>
    </xf>
    <xf numFmtId="0" fontId="4" fillId="53" borderId="1" applyNumberFormat="0" applyProtection="0">
      <alignment horizontal="right"/>
    </xf>
    <xf numFmtId="0" fontId="4" fillId="53" borderId="1" applyNumberFormat="0" applyProtection="0">
      <alignment horizontal="right"/>
    </xf>
    <xf numFmtId="0" fontId="4" fillId="53" borderId="1" applyNumberFormat="0" applyProtection="0">
      <alignment horizontal="right"/>
    </xf>
    <xf numFmtId="0" fontId="73" fillId="53" borderId="0" applyNumberFormat="0" applyBorder="0" applyProtection="0">
      <alignment horizontal="left"/>
    </xf>
    <xf numFmtId="0" fontId="4" fillId="53" borderId="1" applyNumberFormat="0" applyProtection="0">
      <alignment horizontal="left"/>
    </xf>
    <xf numFmtId="0" fontId="4" fillId="53" borderId="1" applyNumberFormat="0" applyProtection="0">
      <alignment horizontal="left"/>
    </xf>
    <xf numFmtId="0" fontId="4" fillId="53" borderId="1" applyNumberFormat="0" applyProtection="0">
      <alignment horizontal="left"/>
    </xf>
    <xf numFmtId="0" fontId="4" fillId="53" borderId="1" applyNumberFormat="0" applyProtection="0">
      <alignment horizontal="left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78" fillId="54" borderId="0" applyNumberFormat="0" applyBorder="0" applyProtection="0">
      <alignment horizontal="left"/>
    </xf>
    <xf numFmtId="0" fontId="89" fillId="0" borderId="0"/>
    <xf numFmtId="0" fontId="89" fillId="0" borderId="0"/>
    <xf numFmtId="0" fontId="74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75" fillId="61" borderId="30">
      <alignment horizontal="center" vertical="center" wrapText="1"/>
    </xf>
    <xf numFmtId="0" fontId="75" fillId="61" borderId="30">
      <alignment horizontal="center" vertical="center" wrapText="1"/>
    </xf>
    <xf numFmtId="0" fontId="75" fillId="61" borderId="30">
      <alignment vertical="center" wrapText="1"/>
    </xf>
    <xf numFmtId="0" fontId="26" fillId="0" borderId="0" applyNumberFormat="0" applyFill="0" applyBorder="0" applyAlignment="0" applyProtection="0"/>
    <xf numFmtId="0" fontId="7" fillId="0" borderId="0"/>
    <xf numFmtId="0" fontId="3" fillId="0" borderId="0"/>
    <xf numFmtId="0" fontId="68" fillId="37" borderId="0" applyNumberFormat="0" applyBorder="0" applyAlignment="0" applyProtection="0"/>
    <xf numFmtId="9" fontId="3" fillId="0" borderId="0" applyFont="0" applyFill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4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4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95" fillId="0" borderId="0" applyNumberFormat="0" applyFill="0" applyBorder="0" applyAlignment="0" applyProtection="0"/>
    <xf numFmtId="0" fontId="96" fillId="0" borderId="34" applyNumberFormat="0" applyFill="0" applyAlignment="0" applyProtection="0"/>
    <xf numFmtId="0" fontId="97" fillId="0" borderId="35" applyNumberFormat="0" applyFill="0" applyAlignment="0" applyProtection="0"/>
    <xf numFmtId="0" fontId="98" fillId="0" borderId="36" applyNumberFormat="0" applyFill="0" applyAlignment="0" applyProtection="0"/>
    <xf numFmtId="0" fontId="98" fillId="0" borderId="0" applyNumberFormat="0" applyFill="0" applyBorder="0" applyAlignment="0" applyProtection="0"/>
    <xf numFmtId="0" fontId="57" fillId="35" borderId="0" applyNumberFormat="0" applyBorder="0" applyAlignment="0" applyProtection="0"/>
    <xf numFmtId="0" fontId="55" fillId="34" borderId="0" applyNumberFormat="0" applyBorder="0" applyAlignment="0" applyProtection="0"/>
    <xf numFmtId="0" fontId="99" fillId="36" borderId="25" applyNumberFormat="0" applyAlignment="0" applyProtection="0"/>
    <xf numFmtId="0" fontId="100" fillId="41" borderId="37" applyNumberFormat="0" applyAlignment="0" applyProtection="0"/>
    <xf numFmtId="0" fontId="101" fillId="41" borderId="25" applyNumberFormat="0" applyAlignment="0" applyProtection="0"/>
    <xf numFmtId="0" fontId="69" fillId="0" borderId="28" applyNumberFormat="0" applyFill="0" applyAlignment="0" applyProtection="0"/>
    <xf numFmtId="0" fontId="56" fillId="63" borderId="38" applyNumberFormat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39" applyNumberFormat="0" applyFill="0" applyAlignment="0" applyProtection="0"/>
    <xf numFmtId="0" fontId="70" fillId="64" borderId="0" applyNumberFormat="0" applyBorder="0" applyAlignment="0" applyProtection="0"/>
    <xf numFmtId="0" fontId="1" fillId="43" borderId="0" applyNumberFormat="0" applyBorder="0" applyAlignment="0" applyProtection="0"/>
    <xf numFmtId="0" fontId="1" fillId="65" borderId="0" applyNumberFormat="0" applyBorder="0" applyAlignment="0" applyProtection="0"/>
    <xf numFmtId="0" fontId="70" fillId="67" borderId="0" applyNumberFormat="0" applyBorder="0" applyAlignment="0" applyProtection="0"/>
    <xf numFmtId="0" fontId="1" fillId="44" borderId="0" applyNumberFormat="0" applyBorder="0" applyAlignment="0" applyProtection="0"/>
    <xf numFmtId="0" fontId="1" fillId="68" borderId="0" applyNumberFormat="0" applyBorder="0" applyAlignment="0" applyProtection="0"/>
    <xf numFmtId="0" fontId="70" fillId="70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70" fillId="71" borderId="0" applyNumberFormat="0" applyBorder="0" applyAlignment="0" applyProtection="0"/>
    <xf numFmtId="0" fontId="1" fillId="48" borderId="0" applyNumberFormat="0" applyBorder="0" applyAlignment="0" applyProtection="0"/>
    <xf numFmtId="0" fontId="1" fillId="72" borderId="0" applyNumberFormat="0" applyBorder="0" applyAlignment="0" applyProtection="0"/>
    <xf numFmtId="0" fontId="70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70" fillId="77" borderId="0" applyNumberFormat="0" applyBorder="0" applyAlignment="0" applyProtection="0"/>
    <xf numFmtId="0" fontId="1" fillId="33" borderId="0" applyNumberFormat="0" applyBorder="0" applyAlignment="0" applyProtection="0"/>
    <xf numFmtId="0" fontId="1" fillId="78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7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4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5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4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5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1" borderId="0" applyNumberFormat="0" applyBorder="0" applyAlignment="0" applyProtection="0"/>
    <xf numFmtId="0" fontId="12" fillId="15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3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21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3" fillId="4" borderId="0" applyNumberFormat="0" applyBorder="0" applyAlignment="0" applyProtection="0"/>
    <xf numFmtId="0" fontId="13" fillId="8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27" borderId="6" applyNumberFormat="0" applyAlignment="0" applyProtection="0"/>
    <xf numFmtId="0" fontId="31" fillId="28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4" fillId="27" borderId="6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0" fontId="15" fillId="29" borderId="8" applyNumberFormat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05" fillId="35" borderId="0" applyNumberFormat="0" applyBorder="0" applyAlignment="0" applyProtection="0"/>
    <xf numFmtId="0" fontId="17" fillId="6" borderId="0" applyNumberFormat="0" applyBorder="0" applyAlignment="0" applyProtection="0"/>
    <xf numFmtId="0" fontId="17" fillId="10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0" borderId="14" applyNumberFormat="0" applyFill="0" applyAlignment="0" applyProtection="0"/>
    <xf numFmtId="0" fontId="33" fillId="0" borderId="15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9" fillId="0" borderId="16" applyNumberFormat="0" applyFill="0" applyAlignment="0" applyProtection="0"/>
    <xf numFmtId="0" fontId="34" fillId="0" borderId="17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20" fillId="0" borderId="18" applyNumberFormat="0" applyFill="0" applyAlignment="0" applyProtection="0"/>
    <xf numFmtId="0" fontId="35" fillId="0" borderId="19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9" borderId="6" applyNumberFormat="0" applyAlignment="0" applyProtection="0"/>
    <xf numFmtId="0" fontId="59" fillId="12" borderId="25" applyNumberFormat="0" applyAlignment="0" applyProtection="0"/>
    <xf numFmtId="0" fontId="21" fillId="9" borderId="6" applyNumberFormat="0" applyAlignment="0" applyProtection="0"/>
    <xf numFmtId="0" fontId="21" fillId="12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1" fillId="9" borderId="6" applyNumberFormat="0" applyAlignment="0" applyProtection="0"/>
    <xf numFmtId="0" fontId="22" fillId="0" borderId="20" applyNumberFormat="0" applyFill="0" applyAlignment="0" applyProtection="0"/>
    <xf numFmtId="0" fontId="26" fillId="0" borderId="21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3" fillId="12" borderId="0" applyNumberFormat="0" applyBorder="0" applyAlignment="0" applyProtection="0"/>
    <xf numFmtId="0" fontId="36" fillId="12" borderId="0" applyNumberFormat="0" applyBorder="0" applyAlignment="0" applyProtection="0"/>
    <xf numFmtId="0" fontId="106" fillId="37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0" fillId="66" borderId="0" applyNumberFormat="0" applyBorder="0" applyAlignment="0" applyProtection="0"/>
    <xf numFmtId="0" fontId="70" fillId="69" borderId="0" applyNumberFormat="0" applyBorder="0" applyAlignment="0" applyProtection="0"/>
    <xf numFmtId="0" fontId="70" fillId="76" borderId="0" applyNumberFormat="0" applyBorder="0" applyAlignment="0" applyProtection="0"/>
    <xf numFmtId="0" fontId="1" fillId="0" borderId="0"/>
    <xf numFmtId="194" fontId="11" fillId="0" borderId="0" applyFont="0" applyFill="0" applyBorder="0" applyAlignment="0" applyProtection="0"/>
    <xf numFmtId="0" fontId="57" fillId="35" borderId="0" applyNumberFormat="0" applyBorder="0" applyAlignment="0" applyProtection="0"/>
    <xf numFmtId="0" fontId="99" fillId="36" borderId="25" applyNumberFormat="0" applyAlignment="0" applyProtection="0"/>
    <xf numFmtId="0" fontId="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1" fillId="0" borderId="0"/>
    <xf numFmtId="0" fontId="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4" fontId="29" fillId="0" borderId="1" applyFill="0" applyBorder="0" applyProtection="0">
      <alignment horizontal="right" vertical="center"/>
    </xf>
    <xf numFmtId="0" fontId="30" fillId="0" borderId="0" applyNumberFormat="0" applyFill="0" applyBorder="0" applyProtection="0">
      <alignment horizontal="left" vertical="center"/>
    </xf>
    <xf numFmtId="0" fontId="7" fillId="31" borderId="0" applyNumberFormat="0" applyFont="0" applyBorder="0" applyAlignment="0" applyProtection="0"/>
    <xf numFmtId="0" fontId="1" fillId="42" borderId="29" applyNumberFormat="0" applyFont="0" applyAlignment="0" applyProtection="0"/>
    <xf numFmtId="0" fontId="11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7" fillId="7" borderId="22" applyNumberFormat="0" applyFont="0" applyAlignment="0" applyProtection="0"/>
    <xf numFmtId="0" fontId="1" fillId="42" borderId="29" applyNumberFormat="0" applyFont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0" fontId="24" fillId="27" borderId="5" applyNumberFormat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0" fillId="0" borderId="0">
      <alignment vertical="top" wrapText="1"/>
    </xf>
    <xf numFmtId="0" fontId="40" fillId="0" borderId="0">
      <alignment vertical="top" wrapText="1"/>
    </xf>
    <xf numFmtId="0" fontId="40" fillId="0" borderId="0">
      <alignment vertical="top" wrapText="1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4" fillId="53" borderId="1" applyNumberFormat="0" applyProtection="0">
      <alignment horizontal="right"/>
    </xf>
    <xf numFmtId="0" fontId="73" fillId="53" borderId="0" applyNumberFormat="0" applyBorder="0" applyProtection="0">
      <alignment horizontal="left"/>
    </xf>
    <xf numFmtId="0" fontId="4" fillId="53" borderId="1" applyNumberFormat="0" applyProtection="0">
      <alignment horizontal="left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78" fillId="54" borderId="0" applyNumberFormat="0" applyBorder="0" applyProtection="0">
      <alignment horizontal="left"/>
    </xf>
    <xf numFmtId="195" fontId="109" fillId="79" borderId="41">
      <alignment vertical="center"/>
    </xf>
    <xf numFmtId="175" fontId="110" fillId="79" borderId="41">
      <alignment vertical="center"/>
    </xf>
    <xf numFmtId="195" fontId="111" fillId="80" borderId="41">
      <alignment vertical="center"/>
    </xf>
    <xf numFmtId="0" fontId="7" fillId="81" borderId="40" applyBorder="0">
      <alignment horizontal="left" vertical="center"/>
    </xf>
    <xf numFmtId="49" fontId="7" fillId="82" borderId="1">
      <alignment vertical="center" wrapText="1"/>
    </xf>
    <xf numFmtId="0" fontId="7" fillId="83" borderId="23">
      <alignment horizontal="left" vertical="center" wrapText="1"/>
    </xf>
    <xf numFmtId="0" fontId="112" fillId="84" borderId="1">
      <alignment horizontal="left" vertical="center" wrapText="1"/>
    </xf>
    <xf numFmtId="0" fontId="7" fillId="85" borderId="1">
      <alignment horizontal="left" vertical="center" wrapText="1"/>
    </xf>
    <xf numFmtId="0" fontId="7" fillId="86" borderId="1">
      <alignment horizontal="left" vertical="center" wrapText="1"/>
    </xf>
    <xf numFmtId="0" fontId="95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" fillId="42" borderId="29" applyNumberFormat="0" applyFont="0" applyAlignment="0" applyProtection="0"/>
    <xf numFmtId="0" fontId="7" fillId="7" borderId="22" applyNumberFormat="0" applyFont="0" applyAlignment="0" applyProtection="0"/>
    <xf numFmtId="0" fontId="1" fillId="42" borderId="29" applyNumberFormat="0" applyFont="0" applyAlignment="0" applyProtection="0"/>
    <xf numFmtId="0" fontId="1" fillId="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43" borderId="0" applyNumberFormat="0" applyBorder="0" applyAlignment="0" applyProtection="0"/>
    <xf numFmtId="0" fontId="1" fillId="65" borderId="0" applyNumberFormat="0" applyBorder="0" applyAlignment="0" applyProtection="0"/>
    <xf numFmtId="0" fontId="1" fillId="44" borderId="0" applyNumberFormat="0" applyBorder="0" applyAlignment="0" applyProtection="0"/>
    <xf numFmtId="0" fontId="1" fillId="68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8" borderId="0" applyNumberFormat="0" applyBorder="0" applyAlignment="0" applyProtection="0"/>
    <xf numFmtId="0" fontId="1" fillId="72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33" borderId="0" applyNumberFormat="0" applyBorder="0" applyAlignment="0" applyProtection="0"/>
    <xf numFmtId="0" fontId="1" fillId="7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2" borderId="29" applyNumberFormat="0" applyFont="0" applyAlignment="0" applyProtection="0"/>
    <xf numFmtId="0" fontId="1" fillId="42" borderId="2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42" borderId="29" applyNumberFormat="0" applyFont="0" applyAlignment="0" applyProtection="0"/>
    <xf numFmtId="0" fontId="1" fillId="42" borderId="29" applyNumberFormat="0" applyFont="0" applyAlignment="0" applyProtection="0"/>
  </cellStyleXfs>
  <cellXfs count="42">
    <xf numFmtId="0" fontId="0" fillId="0" borderId="0" xfId="0"/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172" fontId="64" fillId="0" borderId="0" xfId="2674" applyNumberFormat="1" applyFont="1" applyAlignment="1">
      <alignment horizontal="left" vertical="center"/>
    </xf>
    <xf numFmtId="172" fontId="62" fillId="0" borderId="0" xfId="0" applyNumberFormat="1" applyFont="1" applyAlignment="1">
      <alignment vertical="center"/>
    </xf>
    <xf numFmtId="172" fontId="56" fillId="38" borderId="26" xfId="3336" applyNumberFormat="1" applyFont="1" applyFill="1" applyBorder="1" applyAlignment="1">
      <alignment vertical="center"/>
    </xf>
    <xf numFmtId="0" fontId="64" fillId="0" borderId="0" xfId="2674" applyFont="1" applyAlignment="1">
      <alignment horizontal="left" vertical="center"/>
    </xf>
    <xf numFmtId="0" fontId="56" fillId="38" borderId="26" xfId="3336" applyFont="1" applyFill="1" applyBorder="1" applyAlignment="1">
      <alignment vertical="center"/>
    </xf>
    <xf numFmtId="171" fontId="62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0" fontId="0" fillId="39" borderId="23" xfId="0" applyFill="1" applyBorder="1"/>
    <xf numFmtId="0" fontId="0" fillId="39" borderId="24" xfId="0" applyFill="1" applyBorder="1"/>
    <xf numFmtId="0" fontId="0" fillId="40" borderId="0" xfId="0" applyFill="1"/>
    <xf numFmtId="0" fontId="62" fillId="0" borderId="0" xfId="0" applyFont="1"/>
    <xf numFmtId="172" fontId="62" fillId="0" borderId="27" xfId="0" applyNumberFormat="1" applyFont="1" applyBorder="1" applyAlignment="1">
      <alignment vertical="center"/>
    </xf>
    <xf numFmtId="0" fontId="7" fillId="0" borderId="0" xfId="5594"/>
    <xf numFmtId="0" fontId="4" fillId="51" borderId="0" xfId="5594" applyFont="1" applyFill="1"/>
    <xf numFmtId="0" fontId="90" fillId="0" borderId="0" xfId="5594" applyFont="1"/>
    <xf numFmtId="0" fontId="0" fillId="39" borderId="0" xfId="0" applyFill="1"/>
    <xf numFmtId="11" fontId="0" fillId="0" borderId="0" xfId="0" applyNumberFormat="1"/>
    <xf numFmtId="14" fontId="0" fillId="0" borderId="0" xfId="0" applyNumberFormat="1"/>
    <xf numFmtId="2" fontId="0" fillId="0" borderId="0" xfId="0" applyNumberFormat="1"/>
    <xf numFmtId="172" fontId="62" fillId="62" borderId="0" xfId="0" applyNumberFormat="1" applyFont="1" applyFill="1" applyAlignment="1">
      <alignment vertical="center"/>
    </xf>
    <xf numFmtId="0" fontId="62" fillId="62" borderId="0" xfId="0" applyFont="1" applyFill="1" applyAlignment="1">
      <alignment vertical="center"/>
    </xf>
    <xf numFmtId="172" fontId="62" fillId="62" borderId="0" xfId="0" applyNumberFormat="1" applyFont="1" applyFill="1" applyAlignment="1">
      <alignment horizontal="center" vertical="center"/>
    </xf>
    <xf numFmtId="0" fontId="4" fillId="0" borderId="0" xfId="0" applyFont="1"/>
    <xf numFmtId="0" fontId="0" fillId="39" borderId="32" xfId="0" applyFill="1" applyBorder="1"/>
    <xf numFmtId="0" fontId="91" fillId="19" borderId="22" xfId="6354" applyFont="1" applyFill="1" applyBorder="1" applyAlignment="1">
      <alignment horizontal="left" vertical="center"/>
    </xf>
    <xf numFmtId="4" fontId="92" fillId="0" borderId="0" xfId="6354" applyNumberFormat="1" applyFont="1" applyAlignment="1">
      <alignment horizontal="right" vertical="center"/>
    </xf>
    <xf numFmtId="193" fontId="92" fillId="0" borderId="0" xfId="6354" applyNumberFormat="1" applyFont="1" applyAlignment="1">
      <alignment horizontal="right" vertical="center"/>
    </xf>
    <xf numFmtId="0" fontId="93" fillId="0" borderId="0" xfId="0" applyFont="1"/>
    <xf numFmtId="0" fontId="4" fillId="39" borderId="0" xfId="0" applyFont="1" applyFill="1"/>
    <xf numFmtId="0" fontId="7" fillId="0" borderId="0" xfId="0" applyFont="1"/>
    <xf numFmtId="0" fontId="7" fillId="39" borderId="33" xfId="0" applyFont="1" applyFill="1" applyBorder="1"/>
    <xf numFmtId="0" fontId="4" fillId="39" borderId="32" xfId="0" applyFont="1" applyFill="1" applyBorder="1"/>
    <xf numFmtId="0" fontId="0" fillId="58" borderId="24" xfId="0" applyFill="1" applyBorder="1"/>
    <xf numFmtId="0" fontId="0" fillId="58" borderId="24" xfId="0" applyFill="1" applyBorder="1" applyAlignment="1">
      <alignment horizontal="center"/>
    </xf>
    <xf numFmtId="0" fontId="0" fillId="58" borderId="27" xfId="0" applyFill="1" applyBorder="1" applyAlignment="1">
      <alignment horizontal="center"/>
    </xf>
    <xf numFmtId="0" fontId="0" fillId="58" borderId="0" xfId="0" applyFill="1"/>
    <xf numFmtId="0" fontId="0" fillId="58" borderId="0" xfId="0" applyFill="1" applyAlignment="1">
      <alignment horizontal="center"/>
    </xf>
    <xf numFmtId="0" fontId="62" fillId="0" borderId="27" xfId="0" applyFont="1" applyBorder="1" applyAlignment="1">
      <alignment vertical="center"/>
    </xf>
    <xf numFmtId="0" fontId="92" fillId="0" borderId="0" xfId="0" applyFont="1"/>
  </cellXfs>
  <cellStyles count="36844">
    <cellStyle name="???????" xfId="1" xr:uid="{00000000-0005-0000-0000-000000000000}"/>
    <cellStyle name="20% - Accent1" xfId="6371" builtinId="30" customBuiltin="1"/>
    <cellStyle name="20% - Accent1 10" xfId="2" xr:uid="{00000000-0005-0000-0000-000001000000}"/>
    <cellStyle name="20% - Accent1 10 2" xfId="6388" xr:uid="{64193CAA-7BC2-48F7-80A1-55E4B7AE5D96}"/>
    <cellStyle name="20% - Accent1 11" xfId="3" xr:uid="{00000000-0005-0000-0000-000002000000}"/>
    <cellStyle name="20% - Accent1 11 2" xfId="6389" xr:uid="{375FBB67-0019-4EEC-9068-14A13AA9D188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15" xfId="7" xr:uid="{00000000-0005-0000-0000-000006000000}"/>
    <cellStyle name="20% - Accent1 16" xfId="8" xr:uid="{00000000-0005-0000-0000-000007000000}"/>
    <cellStyle name="20% - Accent1 17" xfId="9" xr:uid="{00000000-0005-0000-0000-000008000000}"/>
    <cellStyle name="20% - Accent1 18" xfId="10" xr:uid="{00000000-0005-0000-0000-000009000000}"/>
    <cellStyle name="20% - Accent1 19" xfId="11" xr:uid="{00000000-0005-0000-0000-00000A000000}"/>
    <cellStyle name="20% - Accent1 2" xfId="12" xr:uid="{00000000-0005-0000-0000-00000B000000}"/>
    <cellStyle name="20% - Accent1 2 10" xfId="13" xr:uid="{00000000-0005-0000-0000-00000C000000}"/>
    <cellStyle name="20% - Accent1 2 11" xfId="14" xr:uid="{00000000-0005-0000-0000-00000D000000}"/>
    <cellStyle name="20% - Accent1 2 12" xfId="15" xr:uid="{00000000-0005-0000-0000-00000E000000}"/>
    <cellStyle name="20% - Accent1 2 13" xfId="16" xr:uid="{00000000-0005-0000-0000-00000F000000}"/>
    <cellStyle name="20% - Accent1 2 14" xfId="17" xr:uid="{00000000-0005-0000-0000-000010000000}"/>
    <cellStyle name="20% - Accent1 2 15" xfId="18" xr:uid="{00000000-0005-0000-0000-000011000000}"/>
    <cellStyle name="20% - Accent1 2 16" xfId="6390" xr:uid="{8C9182FD-A3A6-4CF1-98B8-94347479D08D}"/>
    <cellStyle name="20% - Accent1 2 2" xfId="19" xr:uid="{00000000-0005-0000-0000-000012000000}"/>
    <cellStyle name="20% - Accent1 2 3" xfId="20" xr:uid="{00000000-0005-0000-0000-000013000000}"/>
    <cellStyle name="20% - Accent1 2 4" xfId="21" xr:uid="{00000000-0005-0000-0000-000014000000}"/>
    <cellStyle name="20% - Accent1 2 5" xfId="22" xr:uid="{00000000-0005-0000-0000-000015000000}"/>
    <cellStyle name="20% - Accent1 2 6" xfId="23" xr:uid="{00000000-0005-0000-0000-000016000000}"/>
    <cellStyle name="20% - Accent1 2 7" xfId="24" xr:uid="{00000000-0005-0000-0000-000017000000}"/>
    <cellStyle name="20% - Accent1 2 8" xfId="25" xr:uid="{00000000-0005-0000-0000-000018000000}"/>
    <cellStyle name="20% - Accent1 2 9" xfId="26" xr:uid="{00000000-0005-0000-0000-000019000000}"/>
    <cellStyle name="20% - Accent1 20" xfId="27" xr:uid="{00000000-0005-0000-0000-00001A000000}"/>
    <cellStyle name="20% - Accent1 21" xfId="28" xr:uid="{00000000-0005-0000-0000-00001B000000}"/>
    <cellStyle name="20% - Accent1 22" xfId="29" xr:uid="{00000000-0005-0000-0000-00001C000000}"/>
    <cellStyle name="20% - Accent1 23" xfId="30" xr:uid="{00000000-0005-0000-0000-00001D000000}"/>
    <cellStyle name="20% - Accent1 24" xfId="31" xr:uid="{00000000-0005-0000-0000-00001E000000}"/>
    <cellStyle name="20% - Accent1 25" xfId="32" xr:uid="{00000000-0005-0000-0000-00001F000000}"/>
    <cellStyle name="20% - Accent1 26" xfId="33" xr:uid="{00000000-0005-0000-0000-000020000000}"/>
    <cellStyle name="20% - Accent1 27" xfId="34" xr:uid="{00000000-0005-0000-0000-000021000000}"/>
    <cellStyle name="20% - Accent1 28" xfId="35" xr:uid="{00000000-0005-0000-0000-000022000000}"/>
    <cellStyle name="20% - Accent1 29" xfId="36" xr:uid="{00000000-0005-0000-0000-000023000000}"/>
    <cellStyle name="20% - Accent1 3" xfId="37" xr:uid="{00000000-0005-0000-0000-000024000000}"/>
    <cellStyle name="20% - Accent1 3 2" xfId="38" xr:uid="{00000000-0005-0000-0000-000025000000}"/>
    <cellStyle name="20% - Accent1 3 2 2" xfId="6391" xr:uid="{0EFE3B5F-5EF0-4626-AA7A-9C74E99C4EFA}"/>
    <cellStyle name="20% - Accent1 3 3" xfId="39" xr:uid="{00000000-0005-0000-0000-000026000000}"/>
    <cellStyle name="20% - Accent1 3 4" xfId="40" xr:uid="{00000000-0005-0000-0000-000027000000}"/>
    <cellStyle name="20% - Accent1 3 5" xfId="5300" xr:uid="{00000000-0005-0000-0000-000028000000}"/>
    <cellStyle name="20% - Accent1 30" xfId="41" xr:uid="{00000000-0005-0000-0000-000029000000}"/>
    <cellStyle name="20% - Accent1 31" xfId="42" xr:uid="{00000000-0005-0000-0000-00002A000000}"/>
    <cellStyle name="20% - Accent1 32" xfId="43" xr:uid="{00000000-0005-0000-0000-00002B000000}"/>
    <cellStyle name="20% - Accent1 33" xfId="44" xr:uid="{00000000-0005-0000-0000-00002C000000}"/>
    <cellStyle name="20% - Accent1 34" xfId="45" xr:uid="{00000000-0005-0000-0000-00002D000000}"/>
    <cellStyle name="20% - Accent1 35" xfId="46" xr:uid="{00000000-0005-0000-0000-00002E000000}"/>
    <cellStyle name="20% - Accent1 36" xfId="47" xr:uid="{00000000-0005-0000-0000-00002F000000}"/>
    <cellStyle name="20% - Accent1 37" xfId="48" xr:uid="{00000000-0005-0000-0000-000030000000}"/>
    <cellStyle name="20% - Accent1 38" xfId="49" xr:uid="{00000000-0005-0000-0000-000031000000}"/>
    <cellStyle name="20% - Accent1 39" xfId="50" xr:uid="{00000000-0005-0000-0000-000032000000}"/>
    <cellStyle name="20% - Accent1 4" xfId="51" xr:uid="{00000000-0005-0000-0000-000033000000}"/>
    <cellStyle name="20% - Accent1 4 2" xfId="52" xr:uid="{00000000-0005-0000-0000-000034000000}"/>
    <cellStyle name="20% - Accent1 4 3" xfId="53" xr:uid="{00000000-0005-0000-0000-000035000000}"/>
    <cellStyle name="20% - Accent1 40" xfId="54" xr:uid="{00000000-0005-0000-0000-000036000000}"/>
    <cellStyle name="20% - Accent1 41" xfId="55" xr:uid="{00000000-0005-0000-0000-000037000000}"/>
    <cellStyle name="20% - Accent1 42" xfId="56" xr:uid="{00000000-0005-0000-0000-000038000000}"/>
    <cellStyle name="20% - Accent1 43" xfId="57" xr:uid="{00000000-0005-0000-0000-000039000000}"/>
    <cellStyle name="20% - Accent1 44" xfId="36817" xr:uid="{21753730-7CF9-41CF-89D1-E196C65017B8}"/>
    <cellStyle name="20% - Accent1 5" xfId="58" xr:uid="{00000000-0005-0000-0000-00003A000000}"/>
    <cellStyle name="20% - Accent1 5 2" xfId="59" xr:uid="{00000000-0005-0000-0000-00003B000000}"/>
    <cellStyle name="20% - Accent1 5 3" xfId="60" xr:uid="{00000000-0005-0000-0000-00003C000000}"/>
    <cellStyle name="20% - Accent1 6" xfId="61" xr:uid="{00000000-0005-0000-0000-00003D000000}"/>
    <cellStyle name="20% - Accent1 6 2" xfId="62" xr:uid="{00000000-0005-0000-0000-00003E000000}"/>
    <cellStyle name="20% - Accent1 6 3" xfId="63" xr:uid="{00000000-0005-0000-0000-00003F000000}"/>
    <cellStyle name="20% - Accent1 7" xfId="64" xr:uid="{00000000-0005-0000-0000-000040000000}"/>
    <cellStyle name="20% - Accent1 7 2" xfId="65" xr:uid="{00000000-0005-0000-0000-000041000000}"/>
    <cellStyle name="20% - Accent1 7 3" xfId="66" xr:uid="{00000000-0005-0000-0000-000042000000}"/>
    <cellStyle name="20% - Accent1 8" xfId="67" xr:uid="{00000000-0005-0000-0000-000043000000}"/>
    <cellStyle name="20% - Accent1 8 2" xfId="68" xr:uid="{00000000-0005-0000-0000-000044000000}"/>
    <cellStyle name="20% - Accent1 8 3" xfId="69" xr:uid="{00000000-0005-0000-0000-000045000000}"/>
    <cellStyle name="20% - Accent1 9" xfId="70" xr:uid="{00000000-0005-0000-0000-000046000000}"/>
    <cellStyle name="20% - Accent1 9 2" xfId="6392" xr:uid="{6C5A0D8A-6048-423E-B978-EEBD14B61C16}"/>
    <cellStyle name="20% - Accent2" xfId="6374" builtinId="34" customBuiltin="1"/>
    <cellStyle name="20% - Accent2 10" xfId="71" xr:uid="{00000000-0005-0000-0000-000047000000}"/>
    <cellStyle name="20% - Accent2 10 2" xfId="6393" xr:uid="{B7123AB5-8B54-4BDD-96A9-BEE77D3D9A99}"/>
    <cellStyle name="20% - Accent2 11" xfId="72" xr:uid="{00000000-0005-0000-0000-000048000000}"/>
    <cellStyle name="20% - Accent2 11 2" xfId="6394" xr:uid="{74605084-3871-4121-9D79-991EA8499CA7}"/>
    <cellStyle name="20% - Accent2 12" xfId="73" xr:uid="{00000000-0005-0000-0000-000049000000}"/>
    <cellStyle name="20% - Accent2 13" xfId="74" xr:uid="{00000000-0005-0000-0000-00004A000000}"/>
    <cellStyle name="20% - Accent2 14" xfId="75" xr:uid="{00000000-0005-0000-0000-00004B000000}"/>
    <cellStyle name="20% - Accent2 15" xfId="76" xr:uid="{00000000-0005-0000-0000-00004C000000}"/>
    <cellStyle name="20% - Accent2 16" xfId="77" xr:uid="{00000000-0005-0000-0000-00004D000000}"/>
    <cellStyle name="20% - Accent2 17" xfId="78" xr:uid="{00000000-0005-0000-0000-00004E000000}"/>
    <cellStyle name="20% - Accent2 18" xfId="79" xr:uid="{00000000-0005-0000-0000-00004F000000}"/>
    <cellStyle name="20% - Accent2 19" xfId="80" xr:uid="{00000000-0005-0000-0000-000050000000}"/>
    <cellStyle name="20% - Accent2 2" xfId="81" xr:uid="{00000000-0005-0000-0000-000051000000}"/>
    <cellStyle name="20% - Accent2 2 10" xfId="82" xr:uid="{00000000-0005-0000-0000-000052000000}"/>
    <cellStyle name="20% - Accent2 2 11" xfId="83" xr:uid="{00000000-0005-0000-0000-000053000000}"/>
    <cellStyle name="20% - Accent2 2 12" xfId="84" xr:uid="{00000000-0005-0000-0000-000054000000}"/>
    <cellStyle name="20% - Accent2 2 13" xfId="85" xr:uid="{00000000-0005-0000-0000-000055000000}"/>
    <cellStyle name="20% - Accent2 2 14" xfId="86" xr:uid="{00000000-0005-0000-0000-000056000000}"/>
    <cellStyle name="20% - Accent2 2 15" xfId="87" xr:uid="{00000000-0005-0000-0000-000057000000}"/>
    <cellStyle name="20% - Accent2 2 16" xfId="6395" xr:uid="{8FCE56AE-27B5-40E2-8556-0EE8AEBFCED3}"/>
    <cellStyle name="20% - Accent2 2 2" xfId="88" xr:uid="{00000000-0005-0000-0000-000058000000}"/>
    <cellStyle name="20% - Accent2 2 3" xfId="89" xr:uid="{00000000-0005-0000-0000-000059000000}"/>
    <cellStyle name="20% - Accent2 2 4" xfId="90" xr:uid="{00000000-0005-0000-0000-00005A000000}"/>
    <cellStyle name="20% - Accent2 2 5" xfId="91" xr:uid="{00000000-0005-0000-0000-00005B000000}"/>
    <cellStyle name="20% - Accent2 2 6" xfId="92" xr:uid="{00000000-0005-0000-0000-00005C000000}"/>
    <cellStyle name="20% - Accent2 2 7" xfId="93" xr:uid="{00000000-0005-0000-0000-00005D000000}"/>
    <cellStyle name="20% - Accent2 2 8" xfId="94" xr:uid="{00000000-0005-0000-0000-00005E000000}"/>
    <cellStyle name="20% - Accent2 2 9" xfId="95" xr:uid="{00000000-0005-0000-0000-00005F000000}"/>
    <cellStyle name="20% - Accent2 20" xfId="96" xr:uid="{00000000-0005-0000-0000-000060000000}"/>
    <cellStyle name="20% - Accent2 21" xfId="97" xr:uid="{00000000-0005-0000-0000-000061000000}"/>
    <cellStyle name="20% - Accent2 22" xfId="98" xr:uid="{00000000-0005-0000-0000-000062000000}"/>
    <cellStyle name="20% - Accent2 23" xfId="99" xr:uid="{00000000-0005-0000-0000-000063000000}"/>
    <cellStyle name="20% - Accent2 24" xfId="100" xr:uid="{00000000-0005-0000-0000-000064000000}"/>
    <cellStyle name="20% - Accent2 25" xfId="101" xr:uid="{00000000-0005-0000-0000-000065000000}"/>
    <cellStyle name="20% - Accent2 26" xfId="102" xr:uid="{00000000-0005-0000-0000-000066000000}"/>
    <cellStyle name="20% - Accent2 27" xfId="103" xr:uid="{00000000-0005-0000-0000-000067000000}"/>
    <cellStyle name="20% - Accent2 28" xfId="104" xr:uid="{00000000-0005-0000-0000-000068000000}"/>
    <cellStyle name="20% - Accent2 29" xfId="105" xr:uid="{00000000-0005-0000-0000-000069000000}"/>
    <cellStyle name="20% - Accent2 3" xfId="106" xr:uid="{00000000-0005-0000-0000-00006A000000}"/>
    <cellStyle name="20% - Accent2 3 2" xfId="107" xr:uid="{00000000-0005-0000-0000-00006B000000}"/>
    <cellStyle name="20% - Accent2 3 2 2" xfId="6396" xr:uid="{4F61FAE0-715E-4BDD-8578-B65293C1EED0}"/>
    <cellStyle name="20% - Accent2 3 3" xfId="108" xr:uid="{00000000-0005-0000-0000-00006C000000}"/>
    <cellStyle name="20% - Accent2 3 4" xfId="109" xr:uid="{00000000-0005-0000-0000-00006D000000}"/>
    <cellStyle name="20% - Accent2 3 5" xfId="5301" xr:uid="{00000000-0005-0000-0000-00006E000000}"/>
    <cellStyle name="20% - Accent2 30" xfId="110" xr:uid="{00000000-0005-0000-0000-00006F000000}"/>
    <cellStyle name="20% - Accent2 31" xfId="111" xr:uid="{00000000-0005-0000-0000-000070000000}"/>
    <cellStyle name="20% - Accent2 32" xfId="112" xr:uid="{00000000-0005-0000-0000-000071000000}"/>
    <cellStyle name="20% - Accent2 33" xfId="113" xr:uid="{00000000-0005-0000-0000-000072000000}"/>
    <cellStyle name="20% - Accent2 34" xfId="114" xr:uid="{00000000-0005-0000-0000-000073000000}"/>
    <cellStyle name="20% - Accent2 35" xfId="115" xr:uid="{00000000-0005-0000-0000-000074000000}"/>
    <cellStyle name="20% - Accent2 36" xfId="116" xr:uid="{00000000-0005-0000-0000-000075000000}"/>
    <cellStyle name="20% - Accent2 37" xfId="117" xr:uid="{00000000-0005-0000-0000-000076000000}"/>
    <cellStyle name="20% - Accent2 38" xfId="118" xr:uid="{00000000-0005-0000-0000-000077000000}"/>
    <cellStyle name="20% - Accent2 39" xfId="119" xr:uid="{00000000-0005-0000-0000-000078000000}"/>
    <cellStyle name="20% - Accent2 4" xfId="120" xr:uid="{00000000-0005-0000-0000-000079000000}"/>
    <cellStyle name="20% - Accent2 4 2" xfId="121" xr:uid="{00000000-0005-0000-0000-00007A000000}"/>
    <cellStyle name="20% - Accent2 4 3" xfId="122" xr:uid="{00000000-0005-0000-0000-00007B000000}"/>
    <cellStyle name="20% - Accent2 40" xfId="123" xr:uid="{00000000-0005-0000-0000-00007C000000}"/>
    <cellStyle name="20% - Accent2 41" xfId="124" xr:uid="{00000000-0005-0000-0000-00007D000000}"/>
    <cellStyle name="20% - Accent2 42" xfId="125" xr:uid="{00000000-0005-0000-0000-00007E000000}"/>
    <cellStyle name="20% - Accent2 43" xfId="126" xr:uid="{00000000-0005-0000-0000-00007F000000}"/>
    <cellStyle name="20% - Accent2 44" xfId="36819" xr:uid="{96DDE1E1-08A8-409C-ACB5-2807744DF8EC}"/>
    <cellStyle name="20% - Accent2 5" xfId="127" xr:uid="{00000000-0005-0000-0000-000080000000}"/>
    <cellStyle name="20% - Accent2 5 2" xfId="128" xr:uid="{00000000-0005-0000-0000-000081000000}"/>
    <cellStyle name="20% - Accent2 5 3" xfId="129" xr:uid="{00000000-0005-0000-0000-000082000000}"/>
    <cellStyle name="20% - Accent2 6" xfId="130" xr:uid="{00000000-0005-0000-0000-000083000000}"/>
    <cellStyle name="20% - Accent2 6 2" xfId="131" xr:uid="{00000000-0005-0000-0000-000084000000}"/>
    <cellStyle name="20% - Accent2 6 3" xfId="132" xr:uid="{00000000-0005-0000-0000-000085000000}"/>
    <cellStyle name="20% - Accent2 7" xfId="133" xr:uid="{00000000-0005-0000-0000-000086000000}"/>
    <cellStyle name="20% - Accent2 7 2" xfId="134" xr:uid="{00000000-0005-0000-0000-000087000000}"/>
    <cellStyle name="20% - Accent2 7 3" xfId="135" xr:uid="{00000000-0005-0000-0000-000088000000}"/>
    <cellStyle name="20% - Accent2 8" xfId="136" xr:uid="{00000000-0005-0000-0000-000089000000}"/>
    <cellStyle name="20% - Accent2 8 2" xfId="137" xr:uid="{00000000-0005-0000-0000-00008A000000}"/>
    <cellStyle name="20% - Accent2 8 3" xfId="138" xr:uid="{00000000-0005-0000-0000-00008B000000}"/>
    <cellStyle name="20% - Accent2 9" xfId="139" xr:uid="{00000000-0005-0000-0000-00008C000000}"/>
    <cellStyle name="20% - Accent2 9 2" xfId="6397" xr:uid="{F3461600-DB2E-4CA9-B2D5-FAC904DD31D6}"/>
    <cellStyle name="20% - Accent3" xfId="6377" builtinId="38" customBuiltin="1"/>
    <cellStyle name="20% - Accent3 10" xfId="140" xr:uid="{00000000-0005-0000-0000-00008D000000}"/>
    <cellStyle name="20% - Accent3 10 2" xfId="6398" xr:uid="{7F7C3F41-490C-4C6B-80B9-30213B118764}"/>
    <cellStyle name="20% - Accent3 11" xfId="141" xr:uid="{00000000-0005-0000-0000-00008E000000}"/>
    <cellStyle name="20% - Accent3 11 2" xfId="6399" xr:uid="{EF6D8A2A-F7A0-4CB6-B9D9-8EE1ACFB62ED}"/>
    <cellStyle name="20% - Accent3 12" xfId="142" xr:uid="{00000000-0005-0000-0000-00008F000000}"/>
    <cellStyle name="20% - Accent3 13" xfId="143" xr:uid="{00000000-0005-0000-0000-000090000000}"/>
    <cellStyle name="20% - Accent3 14" xfId="144" xr:uid="{00000000-0005-0000-0000-000091000000}"/>
    <cellStyle name="20% - Accent3 15" xfId="145" xr:uid="{00000000-0005-0000-0000-000092000000}"/>
    <cellStyle name="20% - Accent3 16" xfId="146" xr:uid="{00000000-0005-0000-0000-000093000000}"/>
    <cellStyle name="20% - Accent3 17" xfId="147" xr:uid="{00000000-0005-0000-0000-000094000000}"/>
    <cellStyle name="20% - Accent3 18" xfId="148" xr:uid="{00000000-0005-0000-0000-000095000000}"/>
    <cellStyle name="20% - Accent3 19" xfId="149" xr:uid="{00000000-0005-0000-0000-000096000000}"/>
    <cellStyle name="20% - Accent3 2" xfId="150" xr:uid="{00000000-0005-0000-0000-000097000000}"/>
    <cellStyle name="20% - Accent3 2 10" xfId="151" xr:uid="{00000000-0005-0000-0000-000098000000}"/>
    <cellStyle name="20% - Accent3 2 11" xfId="152" xr:uid="{00000000-0005-0000-0000-000099000000}"/>
    <cellStyle name="20% - Accent3 2 12" xfId="153" xr:uid="{00000000-0005-0000-0000-00009A000000}"/>
    <cellStyle name="20% - Accent3 2 13" xfId="154" xr:uid="{00000000-0005-0000-0000-00009B000000}"/>
    <cellStyle name="20% - Accent3 2 14" xfId="155" xr:uid="{00000000-0005-0000-0000-00009C000000}"/>
    <cellStyle name="20% - Accent3 2 15" xfId="156" xr:uid="{00000000-0005-0000-0000-00009D000000}"/>
    <cellStyle name="20% - Accent3 2 16" xfId="6400" xr:uid="{80A71A1A-8212-488E-B3A4-295CF2D5B6FF}"/>
    <cellStyle name="20% - Accent3 2 2" xfId="157" xr:uid="{00000000-0005-0000-0000-00009E000000}"/>
    <cellStyle name="20% - Accent3 2 3" xfId="158" xr:uid="{00000000-0005-0000-0000-00009F000000}"/>
    <cellStyle name="20% - Accent3 2 4" xfId="159" xr:uid="{00000000-0005-0000-0000-0000A0000000}"/>
    <cellStyle name="20% - Accent3 2 5" xfId="160" xr:uid="{00000000-0005-0000-0000-0000A1000000}"/>
    <cellStyle name="20% - Accent3 2 6" xfId="161" xr:uid="{00000000-0005-0000-0000-0000A2000000}"/>
    <cellStyle name="20% - Accent3 2 7" xfId="162" xr:uid="{00000000-0005-0000-0000-0000A3000000}"/>
    <cellStyle name="20% - Accent3 2 8" xfId="163" xr:uid="{00000000-0005-0000-0000-0000A4000000}"/>
    <cellStyle name="20% - Accent3 2 9" xfId="164" xr:uid="{00000000-0005-0000-0000-0000A5000000}"/>
    <cellStyle name="20% - Accent3 20" xfId="165" xr:uid="{00000000-0005-0000-0000-0000A6000000}"/>
    <cellStyle name="20% - Accent3 21" xfId="166" xr:uid="{00000000-0005-0000-0000-0000A7000000}"/>
    <cellStyle name="20% - Accent3 22" xfId="167" xr:uid="{00000000-0005-0000-0000-0000A8000000}"/>
    <cellStyle name="20% - Accent3 23" xfId="168" xr:uid="{00000000-0005-0000-0000-0000A9000000}"/>
    <cellStyle name="20% - Accent3 24" xfId="169" xr:uid="{00000000-0005-0000-0000-0000AA000000}"/>
    <cellStyle name="20% - Accent3 25" xfId="170" xr:uid="{00000000-0005-0000-0000-0000AB000000}"/>
    <cellStyle name="20% - Accent3 26" xfId="171" xr:uid="{00000000-0005-0000-0000-0000AC000000}"/>
    <cellStyle name="20% - Accent3 27" xfId="172" xr:uid="{00000000-0005-0000-0000-0000AD000000}"/>
    <cellStyle name="20% - Accent3 28" xfId="173" xr:uid="{00000000-0005-0000-0000-0000AE000000}"/>
    <cellStyle name="20% - Accent3 29" xfId="174" xr:uid="{00000000-0005-0000-0000-0000AF000000}"/>
    <cellStyle name="20% - Accent3 3" xfId="175" xr:uid="{00000000-0005-0000-0000-0000B0000000}"/>
    <cellStyle name="20% - Accent3 3 2" xfId="176" xr:uid="{00000000-0005-0000-0000-0000B1000000}"/>
    <cellStyle name="20% - Accent3 3 2 2" xfId="6401" xr:uid="{7CBB0FCC-B761-46C8-8C62-84FDE9561E56}"/>
    <cellStyle name="20% - Accent3 3 3" xfId="177" xr:uid="{00000000-0005-0000-0000-0000B2000000}"/>
    <cellStyle name="20% - Accent3 3 4" xfId="178" xr:uid="{00000000-0005-0000-0000-0000B3000000}"/>
    <cellStyle name="20% - Accent3 3 5" xfId="5302" xr:uid="{00000000-0005-0000-0000-0000B4000000}"/>
    <cellStyle name="20% - Accent3 30" xfId="179" xr:uid="{00000000-0005-0000-0000-0000B5000000}"/>
    <cellStyle name="20% - Accent3 31" xfId="180" xr:uid="{00000000-0005-0000-0000-0000B6000000}"/>
    <cellStyle name="20% - Accent3 32" xfId="181" xr:uid="{00000000-0005-0000-0000-0000B7000000}"/>
    <cellStyle name="20% - Accent3 33" xfId="182" xr:uid="{00000000-0005-0000-0000-0000B8000000}"/>
    <cellStyle name="20% - Accent3 34" xfId="183" xr:uid="{00000000-0005-0000-0000-0000B9000000}"/>
    <cellStyle name="20% - Accent3 35" xfId="184" xr:uid="{00000000-0005-0000-0000-0000BA000000}"/>
    <cellStyle name="20% - Accent3 36" xfId="185" xr:uid="{00000000-0005-0000-0000-0000BB000000}"/>
    <cellStyle name="20% - Accent3 37" xfId="186" xr:uid="{00000000-0005-0000-0000-0000BC000000}"/>
    <cellStyle name="20% - Accent3 38" xfId="187" xr:uid="{00000000-0005-0000-0000-0000BD000000}"/>
    <cellStyle name="20% - Accent3 39" xfId="188" xr:uid="{00000000-0005-0000-0000-0000BE000000}"/>
    <cellStyle name="20% - Accent3 4" xfId="189" xr:uid="{00000000-0005-0000-0000-0000BF000000}"/>
    <cellStyle name="20% - Accent3 4 2" xfId="190" xr:uid="{00000000-0005-0000-0000-0000C0000000}"/>
    <cellStyle name="20% - Accent3 4 3" xfId="191" xr:uid="{00000000-0005-0000-0000-0000C1000000}"/>
    <cellStyle name="20% - Accent3 40" xfId="192" xr:uid="{00000000-0005-0000-0000-0000C2000000}"/>
    <cellStyle name="20% - Accent3 41" xfId="193" xr:uid="{00000000-0005-0000-0000-0000C3000000}"/>
    <cellStyle name="20% - Accent3 42" xfId="194" xr:uid="{00000000-0005-0000-0000-0000C4000000}"/>
    <cellStyle name="20% - Accent3 43" xfId="195" xr:uid="{00000000-0005-0000-0000-0000C5000000}"/>
    <cellStyle name="20% - Accent3 44" xfId="6402" xr:uid="{2649B0DB-A571-4875-BA0D-0A8C68D5753F}"/>
    <cellStyle name="20% - Accent3 44 2" xfId="21512" xr:uid="{0CDB5E79-B0A6-41A0-9523-E779B2A4960B}"/>
    <cellStyle name="20% - Accent3 45" xfId="36821" xr:uid="{ADE59B84-ADF2-48E1-855A-77CEE1493B9C}"/>
    <cellStyle name="20% - Accent3 5" xfId="196" xr:uid="{00000000-0005-0000-0000-0000C6000000}"/>
    <cellStyle name="20% - Accent3 5 2" xfId="197" xr:uid="{00000000-0005-0000-0000-0000C7000000}"/>
    <cellStyle name="20% - Accent3 5 3" xfId="198" xr:uid="{00000000-0005-0000-0000-0000C8000000}"/>
    <cellStyle name="20% - Accent3 6" xfId="199" xr:uid="{00000000-0005-0000-0000-0000C9000000}"/>
    <cellStyle name="20% - Accent3 6 2" xfId="200" xr:uid="{00000000-0005-0000-0000-0000CA000000}"/>
    <cellStyle name="20% - Accent3 6 3" xfId="201" xr:uid="{00000000-0005-0000-0000-0000CB000000}"/>
    <cellStyle name="20% - Accent3 7" xfId="202" xr:uid="{00000000-0005-0000-0000-0000CC000000}"/>
    <cellStyle name="20% - Accent3 7 2" xfId="203" xr:uid="{00000000-0005-0000-0000-0000CD000000}"/>
    <cellStyle name="20% - Accent3 7 3" xfId="204" xr:uid="{00000000-0005-0000-0000-0000CE000000}"/>
    <cellStyle name="20% - Accent3 8" xfId="205" xr:uid="{00000000-0005-0000-0000-0000CF000000}"/>
    <cellStyle name="20% - Accent3 8 2" xfId="206" xr:uid="{00000000-0005-0000-0000-0000D0000000}"/>
    <cellStyle name="20% - Accent3 8 3" xfId="207" xr:uid="{00000000-0005-0000-0000-0000D1000000}"/>
    <cellStyle name="20% - Accent3 9" xfId="208" xr:uid="{00000000-0005-0000-0000-0000D2000000}"/>
    <cellStyle name="20% - Accent3 9 2" xfId="6403" xr:uid="{893A6D8F-8AC7-453D-A98A-7A664A9EE3EF}"/>
    <cellStyle name="20% - Accent4" xfId="6380" builtinId="42" customBuiltin="1"/>
    <cellStyle name="20% - Accent4 10" xfId="209" xr:uid="{00000000-0005-0000-0000-0000D3000000}"/>
    <cellStyle name="20% - Accent4 10 2" xfId="6404" xr:uid="{D1D8B10F-8C09-41AF-9155-ED48282F5AED}"/>
    <cellStyle name="20% - Accent4 11" xfId="210" xr:uid="{00000000-0005-0000-0000-0000D4000000}"/>
    <cellStyle name="20% - Accent4 11 2" xfId="6405" xr:uid="{2C5FE862-58C3-4DAA-B8A2-CC0FE6459626}"/>
    <cellStyle name="20% - Accent4 12" xfId="211" xr:uid="{00000000-0005-0000-0000-0000D5000000}"/>
    <cellStyle name="20% - Accent4 13" xfId="212" xr:uid="{00000000-0005-0000-0000-0000D6000000}"/>
    <cellStyle name="20% - Accent4 14" xfId="213" xr:uid="{00000000-0005-0000-0000-0000D7000000}"/>
    <cellStyle name="20% - Accent4 15" xfId="214" xr:uid="{00000000-0005-0000-0000-0000D8000000}"/>
    <cellStyle name="20% - Accent4 16" xfId="215" xr:uid="{00000000-0005-0000-0000-0000D9000000}"/>
    <cellStyle name="20% - Accent4 17" xfId="216" xr:uid="{00000000-0005-0000-0000-0000DA000000}"/>
    <cellStyle name="20% - Accent4 18" xfId="217" xr:uid="{00000000-0005-0000-0000-0000DB000000}"/>
    <cellStyle name="20% - Accent4 19" xfId="218" xr:uid="{00000000-0005-0000-0000-0000DC000000}"/>
    <cellStyle name="20% - Accent4 2" xfId="219" xr:uid="{00000000-0005-0000-0000-0000DD000000}"/>
    <cellStyle name="20% - Accent4 2 10" xfId="220" xr:uid="{00000000-0005-0000-0000-0000DE000000}"/>
    <cellStyle name="20% - Accent4 2 11" xfId="221" xr:uid="{00000000-0005-0000-0000-0000DF000000}"/>
    <cellStyle name="20% - Accent4 2 12" xfId="222" xr:uid="{00000000-0005-0000-0000-0000E0000000}"/>
    <cellStyle name="20% - Accent4 2 13" xfId="223" xr:uid="{00000000-0005-0000-0000-0000E1000000}"/>
    <cellStyle name="20% - Accent4 2 14" xfId="224" xr:uid="{00000000-0005-0000-0000-0000E2000000}"/>
    <cellStyle name="20% - Accent4 2 15" xfId="225" xr:uid="{00000000-0005-0000-0000-0000E3000000}"/>
    <cellStyle name="20% - Accent4 2 16" xfId="6406" xr:uid="{BB6F29D7-8A7F-4945-AF61-C1B1C366FF73}"/>
    <cellStyle name="20% - Accent4 2 2" xfId="226" xr:uid="{00000000-0005-0000-0000-0000E4000000}"/>
    <cellStyle name="20% - Accent4 2 3" xfId="227" xr:uid="{00000000-0005-0000-0000-0000E5000000}"/>
    <cellStyle name="20% - Accent4 2 4" xfId="228" xr:uid="{00000000-0005-0000-0000-0000E6000000}"/>
    <cellStyle name="20% - Accent4 2 5" xfId="229" xr:uid="{00000000-0005-0000-0000-0000E7000000}"/>
    <cellStyle name="20% - Accent4 2 6" xfId="230" xr:uid="{00000000-0005-0000-0000-0000E8000000}"/>
    <cellStyle name="20% - Accent4 2 7" xfId="231" xr:uid="{00000000-0005-0000-0000-0000E9000000}"/>
    <cellStyle name="20% - Accent4 2 8" xfId="232" xr:uid="{00000000-0005-0000-0000-0000EA000000}"/>
    <cellStyle name="20% - Accent4 2 9" xfId="233" xr:uid="{00000000-0005-0000-0000-0000EB000000}"/>
    <cellStyle name="20% - Accent4 20" xfId="234" xr:uid="{00000000-0005-0000-0000-0000EC000000}"/>
    <cellStyle name="20% - Accent4 21" xfId="235" xr:uid="{00000000-0005-0000-0000-0000ED000000}"/>
    <cellStyle name="20% - Accent4 22" xfId="236" xr:uid="{00000000-0005-0000-0000-0000EE000000}"/>
    <cellStyle name="20% - Accent4 23" xfId="237" xr:uid="{00000000-0005-0000-0000-0000EF000000}"/>
    <cellStyle name="20% - Accent4 24" xfId="238" xr:uid="{00000000-0005-0000-0000-0000F0000000}"/>
    <cellStyle name="20% - Accent4 25" xfId="239" xr:uid="{00000000-0005-0000-0000-0000F1000000}"/>
    <cellStyle name="20% - Accent4 26" xfId="240" xr:uid="{00000000-0005-0000-0000-0000F2000000}"/>
    <cellStyle name="20% - Accent4 27" xfId="241" xr:uid="{00000000-0005-0000-0000-0000F3000000}"/>
    <cellStyle name="20% - Accent4 28" xfId="242" xr:uid="{00000000-0005-0000-0000-0000F4000000}"/>
    <cellStyle name="20% - Accent4 29" xfId="243" xr:uid="{00000000-0005-0000-0000-0000F5000000}"/>
    <cellStyle name="20% - Accent4 3" xfId="244" xr:uid="{00000000-0005-0000-0000-0000F6000000}"/>
    <cellStyle name="20% - Accent4 3 2" xfId="245" xr:uid="{00000000-0005-0000-0000-0000F7000000}"/>
    <cellStyle name="20% - Accent4 3 2 2" xfId="6407" xr:uid="{90C1E06D-86D9-4356-9272-CCDD7024E402}"/>
    <cellStyle name="20% - Accent4 3 3" xfId="246" xr:uid="{00000000-0005-0000-0000-0000F8000000}"/>
    <cellStyle name="20% - Accent4 3 4" xfId="247" xr:uid="{00000000-0005-0000-0000-0000F9000000}"/>
    <cellStyle name="20% - Accent4 3 5" xfId="5303" xr:uid="{00000000-0005-0000-0000-0000FA000000}"/>
    <cellStyle name="20% - Accent4 30" xfId="248" xr:uid="{00000000-0005-0000-0000-0000FB000000}"/>
    <cellStyle name="20% - Accent4 31" xfId="249" xr:uid="{00000000-0005-0000-0000-0000FC000000}"/>
    <cellStyle name="20% - Accent4 32" xfId="250" xr:uid="{00000000-0005-0000-0000-0000FD000000}"/>
    <cellStyle name="20% - Accent4 33" xfId="251" xr:uid="{00000000-0005-0000-0000-0000FE000000}"/>
    <cellStyle name="20% - Accent4 34" xfId="252" xr:uid="{00000000-0005-0000-0000-0000FF000000}"/>
    <cellStyle name="20% - Accent4 35" xfId="253" xr:uid="{00000000-0005-0000-0000-000000010000}"/>
    <cellStyle name="20% - Accent4 36" xfId="254" xr:uid="{00000000-0005-0000-0000-000001010000}"/>
    <cellStyle name="20% - Accent4 37" xfId="255" xr:uid="{00000000-0005-0000-0000-000002010000}"/>
    <cellStyle name="20% - Accent4 38" xfId="256" xr:uid="{00000000-0005-0000-0000-000003010000}"/>
    <cellStyle name="20% - Accent4 39" xfId="257" xr:uid="{00000000-0005-0000-0000-000004010000}"/>
    <cellStyle name="20% - Accent4 4" xfId="258" xr:uid="{00000000-0005-0000-0000-000005010000}"/>
    <cellStyle name="20% - Accent4 4 2" xfId="259" xr:uid="{00000000-0005-0000-0000-000006010000}"/>
    <cellStyle name="20% - Accent4 4 3" xfId="260" xr:uid="{00000000-0005-0000-0000-000007010000}"/>
    <cellStyle name="20% - Accent4 40" xfId="261" xr:uid="{00000000-0005-0000-0000-000008010000}"/>
    <cellStyle name="20% - Accent4 41" xfId="262" xr:uid="{00000000-0005-0000-0000-000009010000}"/>
    <cellStyle name="20% - Accent4 42" xfId="263" xr:uid="{00000000-0005-0000-0000-00000A010000}"/>
    <cellStyle name="20% - Accent4 43" xfId="264" xr:uid="{00000000-0005-0000-0000-00000B010000}"/>
    <cellStyle name="20% - Accent4 44" xfId="36823" xr:uid="{0BD40482-7B19-4123-9EDA-786016107EBD}"/>
    <cellStyle name="20% - Accent4 5" xfId="265" xr:uid="{00000000-0005-0000-0000-00000C010000}"/>
    <cellStyle name="20% - Accent4 5 2" xfId="266" xr:uid="{00000000-0005-0000-0000-00000D010000}"/>
    <cellStyle name="20% - Accent4 5 3" xfId="267" xr:uid="{00000000-0005-0000-0000-00000E010000}"/>
    <cellStyle name="20% - Accent4 6" xfId="268" xr:uid="{00000000-0005-0000-0000-00000F010000}"/>
    <cellStyle name="20% - Accent4 6 2" xfId="269" xr:uid="{00000000-0005-0000-0000-000010010000}"/>
    <cellStyle name="20% - Accent4 6 3" xfId="270" xr:uid="{00000000-0005-0000-0000-000011010000}"/>
    <cellStyle name="20% - Accent4 7" xfId="271" xr:uid="{00000000-0005-0000-0000-000012010000}"/>
    <cellStyle name="20% - Accent4 7 2" xfId="272" xr:uid="{00000000-0005-0000-0000-000013010000}"/>
    <cellStyle name="20% - Accent4 7 3" xfId="273" xr:uid="{00000000-0005-0000-0000-000014010000}"/>
    <cellStyle name="20% - Accent4 8" xfId="274" xr:uid="{00000000-0005-0000-0000-000015010000}"/>
    <cellStyle name="20% - Accent4 8 2" xfId="275" xr:uid="{00000000-0005-0000-0000-000016010000}"/>
    <cellStyle name="20% - Accent4 8 3" xfId="276" xr:uid="{00000000-0005-0000-0000-000017010000}"/>
    <cellStyle name="20% - Accent4 9" xfId="277" xr:uid="{00000000-0005-0000-0000-000018010000}"/>
    <cellStyle name="20% - Accent4 9 2" xfId="6408" xr:uid="{7A553C42-352F-4DC2-ADCC-E04E763E78CE}"/>
    <cellStyle name="20% - Accent5" xfId="6383" builtinId="46" customBuiltin="1"/>
    <cellStyle name="20% - Accent5 10" xfId="278" xr:uid="{00000000-0005-0000-0000-000019010000}"/>
    <cellStyle name="20% - Accent5 10 2" xfId="6409" xr:uid="{36E901E1-7EA7-4C17-80C1-DC93EFF89DD5}"/>
    <cellStyle name="20% - Accent5 11" xfId="279" xr:uid="{00000000-0005-0000-0000-00001A010000}"/>
    <cellStyle name="20% - Accent5 11 2" xfId="6410" xr:uid="{485B7314-6D64-4820-8668-650B00951FAB}"/>
    <cellStyle name="20% - Accent5 12" xfId="280" xr:uid="{00000000-0005-0000-0000-00001B010000}"/>
    <cellStyle name="20% - Accent5 13" xfId="281" xr:uid="{00000000-0005-0000-0000-00001C010000}"/>
    <cellStyle name="20% - Accent5 14" xfId="282" xr:uid="{00000000-0005-0000-0000-00001D010000}"/>
    <cellStyle name="20% - Accent5 15" xfId="283" xr:uid="{00000000-0005-0000-0000-00001E010000}"/>
    <cellStyle name="20% - Accent5 16" xfId="284" xr:uid="{00000000-0005-0000-0000-00001F010000}"/>
    <cellStyle name="20% - Accent5 17" xfId="285" xr:uid="{00000000-0005-0000-0000-000020010000}"/>
    <cellStyle name="20% - Accent5 18" xfId="286" xr:uid="{00000000-0005-0000-0000-000021010000}"/>
    <cellStyle name="20% - Accent5 19" xfId="287" xr:uid="{00000000-0005-0000-0000-000022010000}"/>
    <cellStyle name="20% - Accent5 2" xfId="288" xr:uid="{00000000-0005-0000-0000-000023010000}"/>
    <cellStyle name="20% - Accent5 2 10" xfId="289" xr:uid="{00000000-0005-0000-0000-000024010000}"/>
    <cellStyle name="20% - Accent5 2 11" xfId="290" xr:uid="{00000000-0005-0000-0000-000025010000}"/>
    <cellStyle name="20% - Accent5 2 12" xfId="291" xr:uid="{00000000-0005-0000-0000-000026010000}"/>
    <cellStyle name="20% - Accent5 2 13" xfId="292" xr:uid="{00000000-0005-0000-0000-000027010000}"/>
    <cellStyle name="20% - Accent5 2 14" xfId="293" xr:uid="{00000000-0005-0000-0000-000028010000}"/>
    <cellStyle name="20% - Accent5 2 15" xfId="294" xr:uid="{00000000-0005-0000-0000-000029010000}"/>
    <cellStyle name="20% - Accent5 2 2" xfId="295" xr:uid="{00000000-0005-0000-0000-00002A010000}"/>
    <cellStyle name="20% - Accent5 2 3" xfId="296" xr:uid="{00000000-0005-0000-0000-00002B010000}"/>
    <cellStyle name="20% - Accent5 2 4" xfId="297" xr:uid="{00000000-0005-0000-0000-00002C010000}"/>
    <cellStyle name="20% - Accent5 2 5" xfId="298" xr:uid="{00000000-0005-0000-0000-00002D010000}"/>
    <cellStyle name="20% - Accent5 2 6" xfId="299" xr:uid="{00000000-0005-0000-0000-00002E010000}"/>
    <cellStyle name="20% - Accent5 2 7" xfId="300" xr:uid="{00000000-0005-0000-0000-00002F010000}"/>
    <cellStyle name="20% - Accent5 2 8" xfId="301" xr:uid="{00000000-0005-0000-0000-000030010000}"/>
    <cellStyle name="20% - Accent5 2 9" xfId="302" xr:uid="{00000000-0005-0000-0000-000031010000}"/>
    <cellStyle name="20% - Accent5 20" xfId="303" xr:uid="{00000000-0005-0000-0000-000032010000}"/>
    <cellStyle name="20% - Accent5 21" xfId="304" xr:uid="{00000000-0005-0000-0000-000033010000}"/>
    <cellStyle name="20% - Accent5 22" xfId="305" xr:uid="{00000000-0005-0000-0000-000034010000}"/>
    <cellStyle name="20% - Accent5 23" xfId="306" xr:uid="{00000000-0005-0000-0000-000035010000}"/>
    <cellStyle name="20% - Accent5 24" xfId="307" xr:uid="{00000000-0005-0000-0000-000036010000}"/>
    <cellStyle name="20% - Accent5 25" xfId="308" xr:uid="{00000000-0005-0000-0000-000037010000}"/>
    <cellStyle name="20% - Accent5 26" xfId="309" xr:uid="{00000000-0005-0000-0000-000038010000}"/>
    <cellStyle name="20% - Accent5 27" xfId="310" xr:uid="{00000000-0005-0000-0000-000039010000}"/>
    <cellStyle name="20% - Accent5 28" xfId="311" xr:uid="{00000000-0005-0000-0000-00003A010000}"/>
    <cellStyle name="20% - Accent5 29" xfId="312" xr:uid="{00000000-0005-0000-0000-00003B010000}"/>
    <cellStyle name="20% - Accent5 3" xfId="313" xr:uid="{00000000-0005-0000-0000-00003C010000}"/>
    <cellStyle name="20% - Accent5 3 2" xfId="314" xr:uid="{00000000-0005-0000-0000-00003D010000}"/>
    <cellStyle name="20% - Accent5 30" xfId="315" xr:uid="{00000000-0005-0000-0000-00003E010000}"/>
    <cellStyle name="20% - Accent5 31" xfId="316" xr:uid="{00000000-0005-0000-0000-00003F010000}"/>
    <cellStyle name="20% - Accent5 32" xfId="317" xr:uid="{00000000-0005-0000-0000-000040010000}"/>
    <cellStyle name="20% - Accent5 33" xfId="318" xr:uid="{00000000-0005-0000-0000-000041010000}"/>
    <cellStyle name="20% - Accent5 34" xfId="319" xr:uid="{00000000-0005-0000-0000-000042010000}"/>
    <cellStyle name="20% - Accent5 35" xfId="320" xr:uid="{00000000-0005-0000-0000-000043010000}"/>
    <cellStyle name="20% - Accent5 36" xfId="321" xr:uid="{00000000-0005-0000-0000-000044010000}"/>
    <cellStyle name="20% - Accent5 37" xfId="322" xr:uid="{00000000-0005-0000-0000-000045010000}"/>
    <cellStyle name="20% - Accent5 38" xfId="323" xr:uid="{00000000-0005-0000-0000-000046010000}"/>
    <cellStyle name="20% - Accent5 39" xfId="324" xr:uid="{00000000-0005-0000-0000-000047010000}"/>
    <cellStyle name="20% - Accent5 4" xfId="325" xr:uid="{00000000-0005-0000-0000-000048010000}"/>
    <cellStyle name="20% - Accent5 40" xfId="326" xr:uid="{00000000-0005-0000-0000-000049010000}"/>
    <cellStyle name="20% - Accent5 41" xfId="327" xr:uid="{00000000-0005-0000-0000-00004A010000}"/>
    <cellStyle name="20% - Accent5 42" xfId="328" xr:uid="{00000000-0005-0000-0000-00004B010000}"/>
    <cellStyle name="20% - Accent5 43" xfId="329" xr:uid="{00000000-0005-0000-0000-00004C010000}"/>
    <cellStyle name="20% - Accent5 44" xfId="36825" xr:uid="{C99B5826-EB5E-4DD9-AD4F-66A1B282F591}"/>
    <cellStyle name="20% - Accent5 5" xfId="330" xr:uid="{00000000-0005-0000-0000-00004D010000}"/>
    <cellStyle name="20% - Accent5 6" xfId="331" xr:uid="{00000000-0005-0000-0000-00004E010000}"/>
    <cellStyle name="20% - Accent5 7" xfId="332" xr:uid="{00000000-0005-0000-0000-00004F010000}"/>
    <cellStyle name="20% - Accent5 8" xfId="333" xr:uid="{00000000-0005-0000-0000-000050010000}"/>
    <cellStyle name="20% - Accent5 9" xfId="334" xr:uid="{00000000-0005-0000-0000-000051010000}"/>
    <cellStyle name="20% - Accent5 9 2" xfId="6411" xr:uid="{E77BE784-8F09-4B47-A317-5F021C8F1C32}"/>
    <cellStyle name="20% - Accent6" xfId="6386" builtinId="50" customBuiltin="1"/>
    <cellStyle name="20% - Accent6 10" xfId="335" xr:uid="{00000000-0005-0000-0000-000052010000}"/>
    <cellStyle name="20% - Accent6 10 2" xfId="6412" xr:uid="{D36AF6E2-C979-40E8-AA6B-3927F7D44375}"/>
    <cellStyle name="20% - Accent6 11" xfId="336" xr:uid="{00000000-0005-0000-0000-000053010000}"/>
    <cellStyle name="20% - Accent6 11 2" xfId="6413" xr:uid="{9B85BCCA-DCA1-4D6C-8F37-7502CC51A5F4}"/>
    <cellStyle name="20% - Accent6 12" xfId="337" xr:uid="{00000000-0005-0000-0000-000054010000}"/>
    <cellStyle name="20% - Accent6 13" xfId="338" xr:uid="{00000000-0005-0000-0000-000055010000}"/>
    <cellStyle name="20% - Accent6 14" xfId="339" xr:uid="{00000000-0005-0000-0000-000056010000}"/>
    <cellStyle name="20% - Accent6 15" xfId="340" xr:uid="{00000000-0005-0000-0000-000057010000}"/>
    <cellStyle name="20% - Accent6 16" xfId="341" xr:uid="{00000000-0005-0000-0000-000058010000}"/>
    <cellStyle name="20% - Accent6 17" xfId="342" xr:uid="{00000000-0005-0000-0000-000059010000}"/>
    <cellStyle name="20% - Accent6 18" xfId="343" xr:uid="{00000000-0005-0000-0000-00005A010000}"/>
    <cellStyle name="20% - Accent6 19" xfId="344" xr:uid="{00000000-0005-0000-0000-00005B010000}"/>
    <cellStyle name="20% - Accent6 2" xfId="345" xr:uid="{00000000-0005-0000-0000-00005C010000}"/>
    <cellStyle name="20% - Accent6 2 10" xfId="346" xr:uid="{00000000-0005-0000-0000-00005D010000}"/>
    <cellStyle name="20% - Accent6 2 11" xfId="347" xr:uid="{00000000-0005-0000-0000-00005E010000}"/>
    <cellStyle name="20% - Accent6 2 12" xfId="348" xr:uid="{00000000-0005-0000-0000-00005F010000}"/>
    <cellStyle name="20% - Accent6 2 13" xfId="349" xr:uid="{00000000-0005-0000-0000-000060010000}"/>
    <cellStyle name="20% - Accent6 2 14" xfId="350" xr:uid="{00000000-0005-0000-0000-000061010000}"/>
    <cellStyle name="20% - Accent6 2 15" xfId="351" xr:uid="{00000000-0005-0000-0000-000062010000}"/>
    <cellStyle name="20% - Accent6 2 16" xfId="6414" xr:uid="{0BAD96A9-B839-48E8-8A4F-217C66CB3BED}"/>
    <cellStyle name="20% - Accent6 2 2" xfId="352" xr:uid="{00000000-0005-0000-0000-000063010000}"/>
    <cellStyle name="20% - Accent6 2 3" xfId="353" xr:uid="{00000000-0005-0000-0000-000064010000}"/>
    <cellStyle name="20% - Accent6 2 4" xfId="354" xr:uid="{00000000-0005-0000-0000-000065010000}"/>
    <cellStyle name="20% - Accent6 2 5" xfId="355" xr:uid="{00000000-0005-0000-0000-000066010000}"/>
    <cellStyle name="20% - Accent6 2 6" xfId="356" xr:uid="{00000000-0005-0000-0000-000067010000}"/>
    <cellStyle name="20% - Accent6 2 7" xfId="357" xr:uid="{00000000-0005-0000-0000-000068010000}"/>
    <cellStyle name="20% - Accent6 2 8" xfId="358" xr:uid="{00000000-0005-0000-0000-000069010000}"/>
    <cellStyle name="20% - Accent6 2 9" xfId="359" xr:uid="{00000000-0005-0000-0000-00006A010000}"/>
    <cellStyle name="20% - Accent6 20" xfId="360" xr:uid="{00000000-0005-0000-0000-00006B010000}"/>
    <cellStyle name="20% - Accent6 21" xfId="361" xr:uid="{00000000-0005-0000-0000-00006C010000}"/>
    <cellStyle name="20% - Accent6 22" xfId="362" xr:uid="{00000000-0005-0000-0000-00006D010000}"/>
    <cellStyle name="20% - Accent6 23" xfId="363" xr:uid="{00000000-0005-0000-0000-00006E010000}"/>
    <cellStyle name="20% - Accent6 24" xfId="364" xr:uid="{00000000-0005-0000-0000-00006F010000}"/>
    <cellStyle name="20% - Accent6 25" xfId="365" xr:uid="{00000000-0005-0000-0000-000070010000}"/>
    <cellStyle name="20% - Accent6 26" xfId="366" xr:uid="{00000000-0005-0000-0000-000071010000}"/>
    <cellStyle name="20% - Accent6 27" xfId="367" xr:uid="{00000000-0005-0000-0000-000072010000}"/>
    <cellStyle name="20% - Accent6 28" xfId="368" xr:uid="{00000000-0005-0000-0000-000073010000}"/>
    <cellStyle name="20% - Accent6 29" xfId="369" xr:uid="{00000000-0005-0000-0000-000074010000}"/>
    <cellStyle name="20% - Accent6 3" xfId="370" xr:uid="{00000000-0005-0000-0000-000075010000}"/>
    <cellStyle name="20% - Accent6 3 2" xfId="371" xr:uid="{00000000-0005-0000-0000-000076010000}"/>
    <cellStyle name="20% - Accent6 3 2 2" xfId="6415" xr:uid="{6B2B5AFF-F7AC-4164-8AE6-87BCE6A62CCA}"/>
    <cellStyle name="20% - Accent6 3 3" xfId="372" xr:uid="{00000000-0005-0000-0000-000077010000}"/>
    <cellStyle name="20% - Accent6 3 4" xfId="373" xr:uid="{00000000-0005-0000-0000-000078010000}"/>
    <cellStyle name="20% - Accent6 30" xfId="374" xr:uid="{00000000-0005-0000-0000-000079010000}"/>
    <cellStyle name="20% - Accent6 31" xfId="375" xr:uid="{00000000-0005-0000-0000-00007A010000}"/>
    <cellStyle name="20% - Accent6 32" xfId="376" xr:uid="{00000000-0005-0000-0000-00007B010000}"/>
    <cellStyle name="20% - Accent6 33" xfId="377" xr:uid="{00000000-0005-0000-0000-00007C010000}"/>
    <cellStyle name="20% - Accent6 34" xfId="378" xr:uid="{00000000-0005-0000-0000-00007D010000}"/>
    <cellStyle name="20% - Accent6 35" xfId="379" xr:uid="{00000000-0005-0000-0000-00007E010000}"/>
    <cellStyle name="20% - Accent6 36" xfId="380" xr:uid="{00000000-0005-0000-0000-00007F010000}"/>
    <cellStyle name="20% - Accent6 37" xfId="381" xr:uid="{00000000-0005-0000-0000-000080010000}"/>
    <cellStyle name="20% - Accent6 38" xfId="382" xr:uid="{00000000-0005-0000-0000-000081010000}"/>
    <cellStyle name="20% - Accent6 39" xfId="383" xr:uid="{00000000-0005-0000-0000-000082010000}"/>
    <cellStyle name="20% - Accent6 4" xfId="384" xr:uid="{00000000-0005-0000-0000-000083010000}"/>
    <cellStyle name="20% - Accent6 4 2" xfId="385" xr:uid="{00000000-0005-0000-0000-000084010000}"/>
    <cellStyle name="20% - Accent6 4 3" xfId="386" xr:uid="{00000000-0005-0000-0000-000085010000}"/>
    <cellStyle name="20% - Accent6 40" xfId="387" xr:uid="{00000000-0005-0000-0000-000086010000}"/>
    <cellStyle name="20% - Accent6 41" xfId="388" xr:uid="{00000000-0005-0000-0000-000087010000}"/>
    <cellStyle name="20% - Accent6 42" xfId="389" xr:uid="{00000000-0005-0000-0000-000088010000}"/>
    <cellStyle name="20% - Accent6 43" xfId="390" xr:uid="{00000000-0005-0000-0000-000089010000}"/>
    <cellStyle name="20% - Accent6 44" xfId="391" xr:uid="{00000000-0005-0000-0000-00008A010000}"/>
    <cellStyle name="20% - Accent6 44 2" xfId="392" xr:uid="{00000000-0005-0000-0000-00008B010000}"/>
    <cellStyle name="20% - Accent6 44 2 2" xfId="5599" xr:uid="{00000000-0005-0000-0000-00008C010000}"/>
    <cellStyle name="20% - Accent6 44 2 2 2" xfId="6419" xr:uid="{AF398764-51CB-44DF-A948-00B553E0B730}"/>
    <cellStyle name="20% - Accent6 44 2 2 2 2" xfId="6420" xr:uid="{89F0C456-6EAF-4BCD-A7D8-87F23294277A}"/>
    <cellStyle name="20% - Accent6 44 2 2 2 2 2" xfId="21517" xr:uid="{6E94500F-0390-4329-A799-6978BAAF1D23}"/>
    <cellStyle name="20% - Accent6 44 2 2 2 3" xfId="21516" xr:uid="{2F76267D-E57E-4EDE-AA9D-6C4A290AF33A}"/>
    <cellStyle name="20% - Accent6 44 2 2 3" xfId="6421" xr:uid="{026D426F-07F5-4940-AC3E-10C30CE2B3C7}"/>
    <cellStyle name="20% - Accent6 44 2 2 3 2" xfId="21518" xr:uid="{39FC92E1-8E4C-4B03-B614-D6B3D0A38DF1}"/>
    <cellStyle name="20% - Accent6 44 2 2 4" xfId="21515" xr:uid="{F0771D9F-4F07-4E4A-AFD5-312FB9AB850E}"/>
    <cellStyle name="20% - Accent6 44 2 2 5" xfId="6418" xr:uid="{242EB1A4-182B-42E0-9303-A58CF211F696}"/>
    <cellStyle name="20% - Accent6 44 2 3" xfId="6422" xr:uid="{01F4B007-26A0-423C-8583-5FF9ECDAE89B}"/>
    <cellStyle name="20% - Accent6 44 2 3 2" xfId="6423" xr:uid="{F9E4C300-F7D2-4650-B077-23466F31DF5A}"/>
    <cellStyle name="20% - Accent6 44 2 3 2 2" xfId="6424" xr:uid="{C9D15574-2E4B-40F7-B5D6-2C613FEFE104}"/>
    <cellStyle name="20% - Accent6 44 2 3 2 2 2" xfId="21521" xr:uid="{FC54E0CD-36B2-479D-A665-D4E96FDE5844}"/>
    <cellStyle name="20% - Accent6 44 2 3 2 3" xfId="21520" xr:uid="{9D495EF8-6BEF-44C3-859D-22D11302DEBC}"/>
    <cellStyle name="20% - Accent6 44 2 3 3" xfId="6425" xr:uid="{870A20F7-25CA-4F69-95E6-1E57D9F9FBED}"/>
    <cellStyle name="20% - Accent6 44 2 3 3 2" xfId="21522" xr:uid="{39FA90FB-4BD1-4BE0-BE42-CD61338CBD05}"/>
    <cellStyle name="20% - Accent6 44 2 3 4" xfId="21519" xr:uid="{8BD0B2DB-2833-4AF6-9590-3F7C8731C989}"/>
    <cellStyle name="20% - Accent6 44 2 4" xfId="6426" xr:uid="{9F865926-7FC2-48AB-8667-54029C53F817}"/>
    <cellStyle name="20% - Accent6 44 2 4 2" xfId="6427" xr:uid="{A7EC75FF-D2B6-450F-AC98-7CD99EA05DE7}"/>
    <cellStyle name="20% - Accent6 44 2 4 2 2" xfId="21524" xr:uid="{262AF642-47B1-4BA9-BBCB-2A920A08DB97}"/>
    <cellStyle name="20% - Accent6 44 2 4 3" xfId="21523" xr:uid="{7FF9EAA7-0DEB-414B-B0C1-D281FB6141B6}"/>
    <cellStyle name="20% - Accent6 44 2 5" xfId="6428" xr:uid="{35CF69F6-00F7-4651-88E7-9E33D72D31D1}"/>
    <cellStyle name="20% - Accent6 44 2 5 2" xfId="21525" xr:uid="{C1C21704-4EB9-4B15-A3D6-7838AB7A92F4}"/>
    <cellStyle name="20% - Accent6 44 2 6" xfId="21514" xr:uid="{EF97AFB0-0971-482C-B829-58D6D7A41B38}"/>
    <cellStyle name="20% - Accent6 44 2 7" xfId="6417" xr:uid="{E00FE412-D499-44A9-8BD5-D8F1C8ADFA5A}"/>
    <cellStyle name="20% - Accent6 44 3" xfId="5598" xr:uid="{00000000-0005-0000-0000-00008D010000}"/>
    <cellStyle name="20% - Accent6 44 3 2" xfId="6430" xr:uid="{FD49846C-DA7D-489B-A78C-3DF7B797AF0F}"/>
    <cellStyle name="20% - Accent6 44 3 2 2" xfId="6431" xr:uid="{82053D88-502E-4B70-ABF4-3077321E9DDF}"/>
    <cellStyle name="20% - Accent6 44 3 2 2 2" xfId="21528" xr:uid="{46333221-2433-4F23-A9E6-3EF7A923B2D2}"/>
    <cellStyle name="20% - Accent6 44 3 2 3" xfId="21527" xr:uid="{9DED80DB-AD7B-490F-833C-ED3812597F5C}"/>
    <cellStyle name="20% - Accent6 44 3 3" xfId="6432" xr:uid="{BD83410B-D3E2-405F-8387-32D4D6CB8543}"/>
    <cellStyle name="20% - Accent6 44 3 3 2" xfId="21529" xr:uid="{24C9945D-E1DE-4ECC-A929-4119E4E0BEFB}"/>
    <cellStyle name="20% - Accent6 44 3 4" xfId="21526" xr:uid="{D480EAF2-6351-45B1-BC35-C1A4856C3780}"/>
    <cellStyle name="20% - Accent6 44 3 5" xfId="6429" xr:uid="{870667C8-B12B-4FED-B932-F48F13F8E670}"/>
    <cellStyle name="20% - Accent6 44 4" xfId="6433" xr:uid="{0E3DF9B4-E8D7-4CFE-8DF3-6AA808982E35}"/>
    <cellStyle name="20% - Accent6 44 4 2" xfId="6434" xr:uid="{F1F5AD37-4129-4A48-9A2C-E0E6223B1A0B}"/>
    <cellStyle name="20% - Accent6 44 4 2 2" xfId="6435" xr:uid="{8BCCF31B-DE7C-49B8-8D2A-79D582766739}"/>
    <cellStyle name="20% - Accent6 44 4 2 2 2" xfId="21532" xr:uid="{04819D74-1614-46C5-842E-7338A107DA7E}"/>
    <cellStyle name="20% - Accent6 44 4 2 3" xfId="21531" xr:uid="{D1C7F1B6-7026-430B-B6AA-4905922D9D96}"/>
    <cellStyle name="20% - Accent6 44 4 3" xfId="6436" xr:uid="{C5E4EEA0-3D67-4657-9B51-50B2EDEB48F5}"/>
    <cellStyle name="20% - Accent6 44 4 3 2" xfId="21533" xr:uid="{3DB077F2-49E3-489E-8159-928FCE484027}"/>
    <cellStyle name="20% - Accent6 44 4 4" xfId="21530" xr:uid="{CCBD8A9E-1D38-4E22-9420-1947E294EEBE}"/>
    <cellStyle name="20% - Accent6 44 5" xfId="6437" xr:uid="{06ACF5D3-BC3B-460D-A1F0-010C38F20073}"/>
    <cellStyle name="20% - Accent6 44 5 2" xfId="6438" xr:uid="{E83BCE78-BE35-42EE-BBD8-173FE8583E20}"/>
    <cellStyle name="20% - Accent6 44 5 2 2" xfId="21535" xr:uid="{F7FCDD8F-CBB9-4055-BEB3-3B9B169DCA41}"/>
    <cellStyle name="20% - Accent6 44 5 3" xfId="21534" xr:uid="{EBE9D808-E48F-48C9-B928-44BA21A3C771}"/>
    <cellStyle name="20% - Accent6 44 6" xfId="6439" xr:uid="{75135065-D8C0-466C-93EB-4D146F74E3C3}"/>
    <cellStyle name="20% - Accent6 44 6 2" xfId="21536" xr:uid="{D7F68F49-CFEC-4E15-8003-25123A5ED02B}"/>
    <cellStyle name="20% - Accent6 44 7" xfId="21513" xr:uid="{3DC3DCDD-8FC0-482B-8437-E121F9E4B93D}"/>
    <cellStyle name="20% - Accent6 44 8" xfId="6416" xr:uid="{C99F7AA6-C683-432B-80B4-0DDFE8510A78}"/>
    <cellStyle name="20% - Accent6 45" xfId="36827" xr:uid="{B3FCA10C-F31A-4453-A242-A2FF018FFC71}"/>
    <cellStyle name="20% - Accent6 5" xfId="393" xr:uid="{00000000-0005-0000-0000-00008E010000}"/>
    <cellStyle name="20% - Accent6 5 2" xfId="394" xr:uid="{00000000-0005-0000-0000-00008F010000}"/>
    <cellStyle name="20% - Accent6 5 3" xfId="395" xr:uid="{00000000-0005-0000-0000-000090010000}"/>
    <cellStyle name="20% - Accent6 6" xfId="396" xr:uid="{00000000-0005-0000-0000-000091010000}"/>
    <cellStyle name="20% - Accent6 6 2" xfId="397" xr:uid="{00000000-0005-0000-0000-000092010000}"/>
    <cellStyle name="20% - Accent6 6 3" xfId="398" xr:uid="{00000000-0005-0000-0000-000093010000}"/>
    <cellStyle name="20% - Accent6 7" xfId="399" xr:uid="{00000000-0005-0000-0000-000094010000}"/>
    <cellStyle name="20% - Accent6 7 2" xfId="400" xr:uid="{00000000-0005-0000-0000-000095010000}"/>
    <cellStyle name="20% - Accent6 7 3" xfId="401" xr:uid="{00000000-0005-0000-0000-000096010000}"/>
    <cellStyle name="20% - Accent6 8" xfId="402" xr:uid="{00000000-0005-0000-0000-000097010000}"/>
    <cellStyle name="20% - Accent6 8 2" xfId="403" xr:uid="{00000000-0005-0000-0000-000098010000}"/>
    <cellStyle name="20% - Accent6 8 3" xfId="404" xr:uid="{00000000-0005-0000-0000-000099010000}"/>
    <cellStyle name="20% - Accent6 9" xfId="405" xr:uid="{00000000-0005-0000-0000-00009A010000}"/>
    <cellStyle name="20% - Accent6 9 2" xfId="6440" xr:uid="{45B299B3-8BCD-4C3F-AC97-6A49266764CD}"/>
    <cellStyle name="20% - Akzent1" xfId="406" xr:uid="{00000000-0005-0000-0000-00009B010000}"/>
    <cellStyle name="20% - Akzent2" xfId="407" xr:uid="{00000000-0005-0000-0000-00009C010000}"/>
    <cellStyle name="20% - Akzent3" xfId="408" xr:uid="{00000000-0005-0000-0000-00009D010000}"/>
    <cellStyle name="20% - Akzent4" xfId="409" xr:uid="{00000000-0005-0000-0000-00009E010000}"/>
    <cellStyle name="20% - Akzent5" xfId="410" xr:uid="{00000000-0005-0000-0000-00009F010000}"/>
    <cellStyle name="20% - Akzent6" xfId="411" xr:uid="{00000000-0005-0000-0000-0000A0010000}"/>
    <cellStyle name="2x indented GHG Textfiels" xfId="412" xr:uid="{00000000-0005-0000-0000-0000A1010000}"/>
    <cellStyle name="40% - Accent1" xfId="6372" builtinId="31" customBuiltin="1"/>
    <cellStyle name="40% - Accent1 10" xfId="413" xr:uid="{00000000-0005-0000-0000-0000A2010000}"/>
    <cellStyle name="40% - Accent1 10 2" xfId="6441" xr:uid="{D389E2CA-9A7D-429D-A664-8F907097CB33}"/>
    <cellStyle name="40% - Accent1 11" xfId="414" xr:uid="{00000000-0005-0000-0000-0000A3010000}"/>
    <cellStyle name="40% - Accent1 11 2" xfId="6442" xr:uid="{824D36A4-B6A9-4A4C-B41C-E7A57AAD86F4}"/>
    <cellStyle name="40% - Accent1 12" xfId="415" xr:uid="{00000000-0005-0000-0000-0000A4010000}"/>
    <cellStyle name="40% - Accent1 13" xfId="416" xr:uid="{00000000-0005-0000-0000-0000A5010000}"/>
    <cellStyle name="40% - Accent1 14" xfId="417" xr:uid="{00000000-0005-0000-0000-0000A6010000}"/>
    <cellStyle name="40% - Accent1 15" xfId="418" xr:uid="{00000000-0005-0000-0000-0000A7010000}"/>
    <cellStyle name="40% - Accent1 16" xfId="419" xr:uid="{00000000-0005-0000-0000-0000A8010000}"/>
    <cellStyle name="40% - Accent1 17" xfId="420" xr:uid="{00000000-0005-0000-0000-0000A9010000}"/>
    <cellStyle name="40% - Accent1 18" xfId="421" xr:uid="{00000000-0005-0000-0000-0000AA010000}"/>
    <cellStyle name="40% - Accent1 19" xfId="422" xr:uid="{00000000-0005-0000-0000-0000AB010000}"/>
    <cellStyle name="40% - Accent1 2" xfId="423" xr:uid="{00000000-0005-0000-0000-0000AC010000}"/>
    <cellStyle name="40% - Accent1 2 10" xfId="424" xr:uid="{00000000-0005-0000-0000-0000AD010000}"/>
    <cellStyle name="40% - Accent1 2 11" xfId="425" xr:uid="{00000000-0005-0000-0000-0000AE010000}"/>
    <cellStyle name="40% - Accent1 2 12" xfId="426" xr:uid="{00000000-0005-0000-0000-0000AF010000}"/>
    <cellStyle name="40% - Accent1 2 13" xfId="427" xr:uid="{00000000-0005-0000-0000-0000B0010000}"/>
    <cellStyle name="40% - Accent1 2 14" xfId="428" xr:uid="{00000000-0005-0000-0000-0000B1010000}"/>
    <cellStyle name="40% - Accent1 2 15" xfId="429" xr:uid="{00000000-0005-0000-0000-0000B2010000}"/>
    <cellStyle name="40% - Accent1 2 16" xfId="6443" xr:uid="{B2C39C52-53E0-47DA-9684-FCF3BEC51594}"/>
    <cellStyle name="40% - Accent1 2 2" xfId="430" xr:uid="{00000000-0005-0000-0000-0000B3010000}"/>
    <cellStyle name="40% - Accent1 2 3" xfId="431" xr:uid="{00000000-0005-0000-0000-0000B4010000}"/>
    <cellStyle name="40% - Accent1 2 4" xfId="432" xr:uid="{00000000-0005-0000-0000-0000B5010000}"/>
    <cellStyle name="40% - Accent1 2 5" xfId="433" xr:uid="{00000000-0005-0000-0000-0000B6010000}"/>
    <cellStyle name="40% - Accent1 2 6" xfId="434" xr:uid="{00000000-0005-0000-0000-0000B7010000}"/>
    <cellStyle name="40% - Accent1 2 7" xfId="435" xr:uid="{00000000-0005-0000-0000-0000B8010000}"/>
    <cellStyle name="40% - Accent1 2 8" xfId="436" xr:uid="{00000000-0005-0000-0000-0000B9010000}"/>
    <cellStyle name="40% - Accent1 2 9" xfId="437" xr:uid="{00000000-0005-0000-0000-0000BA010000}"/>
    <cellStyle name="40% - Accent1 20" xfId="438" xr:uid="{00000000-0005-0000-0000-0000BB010000}"/>
    <cellStyle name="40% - Accent1 21" xfId="439" xr:uid="{00000000-0005-0000-0000-0000BC010000}"/>
    <cellStyle name="40% - Accent1 22" xfId="440" xr:uid="{00000000-0005-0000-0000-0000BD010000}"/>
    <cellStyle name="40% - Accent1 23" xfId="441" xr:uid="{00000000-0005-0000-0000-0000BE010000}"/>
    <cellStyle name="40% - Accent1 24" xfId="442" xr:uid="{00000000-0005-0000-0000-0000BF010000}"/>
    <cellStyle name="40% - Accent1 25" xfId="443" xr:uid="{00000000-0005-0000-0000-0000C0010000}"/>
    <cellStyle name="40% - Accent1 26" xfId="444" xr:uid="{00000000-0005-0000-0000-0000C1010000}"/>
    <cellStyle name="40% - Accent1 27" xfId="445" xr:uid="{00000000-0005-0000-0000-0000C2010000}"/>
    <cellStyle name="40% - Accent1 28" xfId="446" xr:uid="{00000000-0005-0000-0000-0000C3010000}"/>
    <cellStyle name="40% - Accent1 29" xfId="447" xr:uid="{00000000-0005-0000-0000-0000C4010000}"/>
    <cellStyle name="40% - Accent1 3" xfId="448" xr:uid="{00000000-0005-0000-0000-0000C5010000}"/>
    <cellStyle name="40% - Accent1 3 2" xfId="449" xr:uid="{00000000-0005-0000-0000-0000C6010000}"/>
    <cellStyle name="40% - Accent1 3 2 2" xfId="6444" xr:uid="{C85223CA-4CCB-4B9C-8AB0-4792452183FF}"/>
    <cellStyle name="40% - Accent1 3 3" xfId="450" xr:uid="{00000000-0005-0000-0000-0000C7010000}"/>
    <cellStyle name="40% - Accent1 3 4" xfId="451" xr:uid="{00000000-0005-0000-0000-0000C8010000}"/>
    <cellStyle name="40% - Accent1 30" xfId="452" xr:uid="{00000000-0005-0000-0000-0000C9010000}"/>
    <cellStyle name="40% - Accent1 31" xfId="453" xr:uid="{00000000-0005-0000-0000-0000CA010000}"/>
    <cellStyle name="40% - Accent1 32" xfId="454" xr:uid="{00000000-0005-0000-0000-0000CB010000}"/>
    <cellStyle name="40% - Accent1 33" xfId="455" xr:uid="{00000000-0005-0000-0000-0000CC010000}"/>
    <cellStyle name="40% - Accent1 34" xfId="456" xr:uid="{00000000-0005-0000-0000-0000CD010000}"/>
    <cellStyle name="40% - Accent1 35" xfId="457" xr:uid="{00000000-0005-0000-0000-0000CE010000}"/>
    <cellStyle name="40% - Accent1 36" xfId="458" xr:uid="{00000000-0005-0000-0000-0000CF010000}"/>
    <cellStyle name="40% - Accent1 37" xfId="459" xr:uid="{00000000-0005-0000-0000-0000D0010000}"/>
    <cellStyle name="40% - Accent1 38" xfId="460" xr:uid="{00000000-0005-0000-0000-0000D1010000}"/>
    <cellStyle name="40% - Accent1 39" xfId="461" xr:uid="{00000000-0005-0000-0000-0000D2010000}"/>
    <cellStyle name="40% - Accent1 4" xfId="462" xr:uid="{00000000-0005-0000-0000-0000D3010000}"/>
    <cellStyle name="40% - Accent1 4 2" xfId="463" xr:uid="{00000000-0005-0000-0000-0000D4010000}"/>
    <cellStyle name="40% - Accent1 4 3" xfId="464" xr:uid="{00000000-0005-0000-0000-0000D5010000}"/>
    <cellStyle name="40% - Accent1 40" xfId="465" xr:uid="{00000000-0005-0000-0000-0000D6010000}"/>
    <cellStyle name="40% - Accent1 41" xfId="466" xr:uid="{00000000-0005-0000-0000-0000D7010000}"/>
    <cellStyle name="40% - Accent1 42" xfId="467" xr:uid="{00000000-0005-0000-0000-0000D8010000}"/>
    <cellStyle name="40% - Accent1 43" xfId="468" xr:uid="{00000000-0005-0000-0000-0000D9010000}"/>
    <cellStyle name="40% - Accent1 44" xfId="36818" xr:uid="{7AD807CF-935F-44ED-856C-4B9181DDA547}"/>
    <cellStyle name="40% - Accent1 5" xfId="469" xr:uid="{00000000-0005-0000-0000-0000DA010000}"/>
    <cellStyle name="40% - Accent1 5 2" xfId="470" xr:uid="{00000000-0005-0000-0000-0000DB010000}"/>
    <cellStyle name="40% - Accent1 5 3" xfId="471" xr:uid="{00000000-0005-0000-0000-0000DC010000}"/>
    <cellStyle name="40% - Accent1 6" xfId="472" xr:uid="{00000000-0005-0000-0000-0000DD010000}"/>
    <cellStyle name="40% - Accent1 6 2" xfId="473" xr:uid="{00000000-0005-0000-0000-0000DE010000}"/>
    <cellStyle name="40% - Accent1 6 3" xfId="474" xr:uid="{00000000-0005-0000-0000-0000DF010000}"/>
    <cellStyle name="40% - Accent1 7" xfId="475" xr:uid="{00000000-0005-0000-0000-0000E0010000}"/>
    <cellStyle name="40% - Accent1 7 2" xfId="476" xr:uid="{00000000-0005-0000-0000-0000E1010000}"/>
    <cellStyle name="40% - Accent1 7 3" xfId="477" xr:uid="{00000000-0005-0000-0000-0000E2010000}"/>
    <cellStyle name="40% - Accent1 8" xfId="478" xr:uid="{00000000-0005-0000-0000-0000E3010000}"/>
    <cellStyle name="40% - Accent1 8 2" xfId="479" xr:uid="{00000000-0005-0000-0000-0000E4010000}"/>
    <cellStyle name="40% - Accent1 8 3" xfId="480" xr:uid="{00000000-0005-0000-0000-0000E5010000}"/>
    <cellStyle name="40% - Accent1 9" xfId="481" xr:uid="{00000000-0005-0000-0000-0000E6010000}"/>
    <cellStyle name="40% - Accent1 9 2" xfId="6445" xr:uid="{7728D9DB-8E9C-4509-9C87-7EC2C3A64180}"/>
    <cellStyle name="40% - Accent2" xfId="6375" builtinId="35" customBuiltin="1"/>
    <cellStyle name="40% - Accent2 10" xfId="482" xr:uid="{00000000-0005-0000-0000-0000E7010000}"/>
    <cellStyle name="40% - Accent2 10 2" xfId="6446" xr:uid="{9CE7720E-F240-4A35-B311-0B762811EB37}"/>
    <cellStyle name="40% - Accent2 11" xfId="483" xr:uid="{00000000-0005-0000-0000-0000E8010000}"/>
    <cellStyle name="40% - Accent2 11 2" xfId="6447" xr:uid="{739BC11F-575B-4642-8DC5-B202966796A9}"/>
    <cellStyle name="40% - Accent2 12" xfId="484" xr:uid="{00000000-0005-0000-0000-0000E9010000}"/>
    <cellStyle name="40% - Accent2 13" xfId="485" xr:uid="{00000000-0005-0000-0000-0000EA010000}"/>
    <cellStyle name="40% - Accent2 14" xfId="486" xr:uid="{00000000-0005-0000-0000-0000EB010000}"/>
    <cellStyle name="40% - Accent2 15" xfId="487" xr:uid="{00000000-0005-0000-0000-0000EC010000}"/>
    <cellStyle name="40% - Accent2 16" xfId="488" xr:uid="{00000000-0005-0000-0000-0000ED010000}"/>
    <cellStyle name="40% - Accent2 17" xfId="489" xr:uid="{00000000-0005-0000-0000-0000EE010000}"/>
    <cellStyle name="40% - Accent2 18" xfId="490" xr:uid="{00000000-0005-0000-0000-0000EF010000}"/>
    <cellStyle name="40% - Accent2 19" xfId="491" xr:uid="{00000000-0005-0000-0000-0000F0010000}"/>
    <cellStyle name="40% - Accent2 2" xfId="492" xr:uid="{00000000-0005-0000-0000-0000F1010000}"/>
    <cellStyle name="40% - Accent2 2 10" xfId="493" xr:uid="{00000000-0005-0000-0000-0000F2010000}"/>
    <cellStyle name="40% - Accent2 2 11" xfId="494" xr:uid="{00000000-0005-0000-0000-0000F3010000}"/>
    <cellStyle name="40% - Accent2 2 12" xfId="495" xr:uid="{00000000-0005-0000-0000-0000F4010000}"/>
    <cellStyle name="40% - Accent2 2 13" xfId="496" xr:uid="{00000000-0005-0000-0000-0000F5010000}"/>
    <cellStyle name="40% - Accent2 2 14" xfId="497" xr:uid="{00000000-0005-0000-0000-0000F6010000}"/>
    <cellStyle name="40% - Accent2 2 15" xfId="498" xr:uid="{00000000-0005-0000-0000-0000F7010000}"/>
    <cellStyle name="40% - Accent2 2 2" xfId="499" xr:uid="{00000000-0005-0000-0000-0000F8010000}"/>
    <cellStyle name="40% - Accent2 2 3" xfId="500" xr:uid="{00000000-0005-0000-0000-0000F9010000}"/>
    <cellStyle name="40% - Accent2 2 4" xfId="501" xr:uid="{00000000-0005-0000-0000-0000FA010000}"/>
    <cellStyle name="40% - Accent2 2 5" xfId="502" xr:uid="{00000000-0005-0000-0000-0000FB010000}"/>
    <cellStyle name="40% - Accent2 2 6" xfId="503" xr:uid="{00000000-0005-0000-0000-0000FC010000}"/>
    <cellStyle name="40% - Accent2 2 7" xfId="504" xr:uid="{00000000-0005-0000-0000-0000FD010000}"/>
    <cellStyle name="40% - Accent2 2 8" xfId="505" xr:uid="{00000000-0005-0000-0000-0000FE010000}"/>
    <cellStyle name="40% - Accent2 2 9" xfId="506" xr:uid="{00000000-0005-0000-0000-0000FF010000}"/>
    <cellStyle name="40% - Accent2 20" xfId="507" xr:uid="{00000000-0005-0000-0000-000000020000}"/>
    <cellStyle name="40% - Accent2 21" xfId="508" xr:uid="{00000000-0005-0000-0000-000001020000}"/>
    <cellStyle name="40% - Accent2 22" xfId="509" xr:uid="{00000000-0005-0000-0000-000002020000}"/>
    <cellStyle name="40% - Accent2 23" xfId="510" xr:uid="{00000000-0005-0000-0000-000003020000}"/>
    <cellStyle name="40% - Accent2 24" xfId="511" xr:uid="{00000000-0005-0000-0000-000004020000}"/>
    <cellStyle name="40% - Accent2 25" xfId="512" xr:uid="{00000000-0005-0000-0000-000005020000}"/>
    <cellStyle name="40% - Accent2 26" xfId="513" xr:uid="{00000000-0005-0000-0000-000006020000}"/>
    <cellStyle name="40% - Accent2 27" xfId="514" xr:uid="{00000000-0005-0000-0000-000007020000}"/>
    <cellStyle name="40% - Accent2 28" xfId="515" xr:uid="{00000000-0005-0000-0000-000008020000}"/>
    <cellStyle name="40% - Accent2 29" xfId="516" xr:uid="{00000000-0005-0000-0000-000009020000}"/>
    <cellStyle name="40% - Accent2 3" xfId="517" xr:uid="{00000000-0005-0000-0000-00000A020000}"/>
    <cellStyle name="40% - Accent2 3 2" xfId="518" xr:uid="{00000000-0005-0000-0000-00000B020000}"/>
    <cellStyle name="40% - Accent2 30" xfId="519" xr:uid="{00000000-0005-0000-0000-00000C020000}"/>
    <cellStyle name="40% - Accent2 31" xfId="520" xr:uid="{00000000-0005-0000-0000-00000D020000}"/>
    <cellStyle name="40% - Accent2 32" xfId="521" xr:uid="{00000000-0005-0000-0000-00000E020000}"/>
    <cellStyle name="40% - Accent2 33" xfId="522" xr:uid="{00000000-0005-0000-0000-00000F020000}"/>
    <cellStyle name="40% - Accent2 34" xfId="523" xr:uid="{00000000-0005-0000-0000-000010020000}"/>
    <cellStyle name="40% - Accent2 35" xfId="524" xr:uid="{00000000-0005-0000-0000-000011020000}"/>
    <cellStyle name="40% - Accent2 36" xfId="525" xr:uid="{00000000-0005-0000-0000-000012020000}"/>
    <cellStyle name="40% - Accent2 37" xfId="526" xr:uid="{00000000-0005-0000-0000-000013020000}"/>
    <cellStyle name="40% - Accent2 38" xfId="527" xr:uid="{00000000-0005-0000-0000-000014020000}"/>
    <cellStyle name="40% - Accent2 39" xfId="528" xr:uid="{00000000-0005-0000-0000-000015020000}"/>
    <cellStyle name="40% - Accent2 4" xfId="529" xr:uid="{00000000-0005-0000-0000-000016020000}"/>
    <cellStyle name="40% - Accent2 40" xfId="530" xr:uid="{00000000-0005-0000-0000-000017020000}"/>
    <cellStyle name="40% - Accent2 41" xfId="531" xr:uid="{00000000-0005-0000-0000-000018020000}"/>
    <cellStyle name="40% - Accent2 42" xfId="532" xr:uid="{00000000-0005-0000-0000-000019020000}"/>
    <cellStyle name="40% - Accent2 43" xfId="533" xr:uid="{00000000-0005-0000-0000-00001A020000}"/>
    <cellStyle name="40% - Accent2 44" xfId="36820" xr:uid="{71470969-B648-4D69-BDCC-EFDCDED4318F}"/>
    <cellStyle name="40% - Accent2 5" xfId="534" xr:uid="{00000000-0005-0000-0000-00001B020000}"/>
    <cellStyle name="40% - Accent2 6" xfId="535" xr:uid="{00000000-0005-0000-0000-00001C020000}"/>
    <cellStyle name="40% - Accent2 7" xfId="536" xr:uid="{00000000-0005-0000-0000-00001D020000}"/>
    <cellStyle name="40% - Accent2 8" xfId="537" xr:uid="{00000000-0005-0000-0000-00001E020000}"/>
    <cellStyle name="40% - Accent2 9" xfId="538" xr:uid="{00000000-0005-0000-0000-00001F020000}"/>
    <cellStyle name="40% - Accent2 9 2" xfId="6448" xr:uid="{C335C244-0446-453F-8EEB-D9D33C1626AA}"/>
    <cellStyle name="40% - Accent3" xfId="6378" builtinId="39" customBuiltin="1"/>
    <cellStyle name="40% - Accent3 10" xfId="539" xr:uid="{00000000-0005-0000-0000-000020020000}"/>
    <cellStyle name="40% - Accent3 10 2" xfId="6449" xr:uid="{FADB72D4-CAE2-4DE8-924B-50FAE8331009}"/>
    <cellStyle name="40% - Accent3 11" xfId="540" xr:uid="{00000000-0005-0000-0000-000021020000}"/>
    <cellStyle name="40% - Accent3 11 2" xfId="6450" xr:uid="{C922B4D8-49BE-4E73-99DC-1EC42187786E}"/>
    <cellStyle name="40% - Accent3 12" xfId="541" xr:uid="{00000000-0005-0000-0000-000022020000}"/>
    <cellStyle name="40% - Accent3 13" xfId="542" xr:uid="{00000000-0005-0000-0000-000023020000}"/>
    <cellStyle name="40% - Accent3 14" xfId="543" xr:uid="{00000000-0005-0000-0000-000024020000}"/>
    <cellStyle name="40% - Accent3 15" xfId="544" xr:uid="{00000000-0005-0000-0000-000025020000}"/>
    <cellStyle name="40% - Accent3 16" xfId="545" xr:uid="{00000000-0005-0000-0000-000026020000}"/>
    <cellStyle name="40% - Accent3 17" xfId="546" xr:uid="{00000000-0005-0000-0000-000027020000}"/>
    <cellStyle name="40% - Accent3 18" xfId="547" xr:uid="{00000000-0005-0000-0000-000028020000}"/>
    <cellStyle name="40% - Accent3 19" xfId="548" xr:uid="{00000000-0005-0000-0000-000029020000}"/>
    <cellStyle name="40% - Accent3 2" xfId="549" xr:uid="{00000000-0005-0000-0000-00002A020000}"/>
    <cellStyle name="40% - Accent3 2 10" xfId="550" xr:uid="{00000000-0005-0000-0000-00002B020000}"/>
    <cellStyle name="40% - Accent3 2 11" xfId="551" xr:uid="{00000000-0005-0000-0000-00002C020000}"/>
    <cellStyle name="40% - Accent3 2 12" xfId="552" xr:uid="{00000000-0005-0000-0000-00002D020000}"/>
    <cellStyle name="40% - Accent3 2 13" xfId="553" xr:uid="{00000000-0005-0000-0000-00002E020000}"/>
    <cellStyle name="40% - Accent3 2 14" xfId="554" xr:uid="{00000000-0005-0000-0000-00002F020000}"/>
    <cellStyle name="40% - Accent3 2 15" xfId="555" xr:uid="{00000000-0005-0000-0000-000030020000}"/>
    <cellStyle name="40% - Accent3 2 16" xfId="6451" xr:uid="{DAE93D7F-7A51-4ABA-B90E-FF22BB66F106}"/>
    <cellStyle name="40% - Accent3 2 2" xfId="556" xr:uid="{00000000-0005-0000-0000-000031020000}"/>
    <cellStyle name="40% - Accent3 2 3" xfId="557" xr:uid="{00000000-0005-0000-0000-000032020000}"/>
    <cellStyle name="40% - Accent3 2 4" xfId="558" xr:uid="{00000000-0005-0000-0000-000033020000}"/>
    <cellStyle name="40% - Accent3 2 5" xfId="559" xr:uid="{00000000-0005-0000-0000-000034020000}"/>
    <cellStyle name="40% - Accent3 2 6" xfId="560" xr:uid="{00000000-0005-0000-0000-000035020000}"/>
    <cellStyle name="40% - Accent3 2 7" xfId="561" xr:uid="{00000000-0005-0000-0000-000036020000}"/>
    <cellStyle name="40% - Accent3 2 8" xfId="562" xr:uid="{00000000-0005-0000-0000-000037020000}"/>
    <cellStyle name="40% - Accent3 2 9" xfId="563" xr:uid="{00000000-0005-0000-0000-000038020000}"/>
    <cellStyle name="40% - Accent3 20" xfId="564" xr:uid="{00000000-0005-0000-0000-000039020000}"/>
    <cellStyle name="40% - Accent3 21" xfId="565" xr:uid="{00000000-0005-0000-0000-00003A020000}"/>
    <cellStyle name="40% - Accent3 22" xfId="566" xr:uid="{00000000-0005-0000-0000-00003B020000}"/>
    <cellStyle name="40% - Accent3 23" xfId="567" xr:uid="{00000000-0005-0000-0000-00003C020000}"/>
    <cellStyle name="40% - Accent3 24" xfId="568" xr:uid="{00000000-0005-0000-0000-00003D020000}"/>
    <cellStyle name="40% - Accent3 25" xfId="569" xr:uid="{00000000-0005-0000-0000-00003E020000}"/>
    <cellStyle name="40% - Accent3 26" xfId="570" xr:uid="{00000000-0005-0000-0000-00003F020000}"/>
    <cellStyle name="40% - Accent3 27" xfId="571" xr:uid="{00000000-0005-0000-0000-000040020000}"/>
    <cellStyle name="40% - Accent3 28" xfId="572" xr:uid="{00000000-0005-0000-0000-000041020000}"/>
    <cellStyle name="40% - Accent3 29" xfId="573" xr:uid="{00000000-0005-0000-0000-000042020000}"/>
    <cellStyle name="40% - Accent3 3" xfId="574" xr:uid="{00000000-0005-0000-0000-000043020000}"/>
    <cellStyle name="40% - Accent3 3 2" xfId="575" xr:uid="{00000000-0005-0000-0000-000044020000}"/>
    <cellStyle name="40% - Accent3 3 2 2" xfId="6452" xr:uid="{5F2BCE27-0698-4CF6-B39D-B76D46D63105}"/>
    <cellStyle name="40% - Accent3 3 3" xfId="576" xr:uid="{00000000-0005-0000-0000-000045020000}"/>
    <cellStyle name="40% - Accent3 3 4" xfId="577" xr:uid="{00000000-0005-0000-0000-000046020000}"/>
    <cellStyle name="40% - Accent3 3 5" xfId="5304" xr:uid="{00000000-0005-0000-0000-000047020000}"/>
    <cellStyle name="40% - Accent3 30" xfId="578" xr:uid="{00000000-0005-0000-0000-000048020000}"/>
    <cellStyle name="40% - Accent3 31" xfId="579" xr:uid="{00000000-0005-0000-0000-000049020000}"/>
    <cellStyle name="40% - Accent3 32" xfId="580" xr:uid="{00000000-0005-0000-0000-00004A020000}"/>
    <cellStyle name="40% - Accent3 33" xfId="581" xr:uid="{00000000-0005-0000-0000-00004B020000}"/>
    <cellStyle name="40% - Accent3 34" xfId="582" xr:uid="{00000000-0005-0000-0000-00004C020000}"/>
    <cellStyle name="40% - Accent3 35" xfId="583" xr:uid="{00000000-0005-0000-0000-00004D020000}"/>
    <cellStyle name="40% - Accent3 36" xfId="584" xr:uid="{00000000-0005-0000-0000-00004E020000}"/>
    <cellStyle name="40% - Accent3 37" xfId="585" xr:uid="{00000000-0005-0000-0000-00004F020000}"/>
    <cellStyle name="40% - Accent3 38" xfId="586" xr:uid="{00000000-0005-0000-0000-000050020000}"/>
    <cellStyle name="40% - Accent3 39" xfId="587" xr:uid="{00000000-0005-0000-0000-000051020000}"/>
    <cellStyle name="40% - Accent3 4" xfId="588" xr:uid="{00000000-0005-0000-0000-000052020000}"/>
    <cellStyle name="40% - Accent3 4 2" xfId="589" xr:uid="{00000000-0005-0000-0000-000053020000}"/>
    <cellStyle name="40% - Accent3 4 3" xfId="590" xr:uid="{00000000-0005-0000-0000-000054020000}"/>
    <cellStyle name="40% - Accent3 40" xfId="591" xr:uid="{00000000-0005-0000-0000-000055020000}"/>
    <cellStyle name="40% - Accent3 41" xfId="592" xr:uid="{00000000-0005-0000-0000-000056020000}"/>
    <cellStyle name="40% - Accent3 42" xfId="593" xr:uid="{00000000-0005-0000-0000-000057020000}"/>
    <cellStyle name="40% - Accent3 43" xfId="594" xr:uid="{00000000-0005-0000-0000-000058020000}"/>
    <cellStyle name="40% - Accent3 44" xfId="36822" xr:uid="{F1E0B594-1D01-4AEC-85FF-7ACEAA6B3466}"/>
    <cellStyle name="40% - Accent3 5" xfId="595" xr:uid="{00000000-0005-0000-0000-000059020000}"/>
    <cellStyle name="40% - Accent3 5 2" xfId="596" xr:uid="{00000000-0005-0000-0000-00005A020000}"/>
    <cellStyle name="40% - Accent3 5 3" xfId="597" xr:uid="{00000000-0005-0000-0000-00005B020000}"/>
    <cellStyle name="40% - Accent3 6" xfId="598" xr:uid="{00000000-0005-0000-0000-00005C020000}"/>
    <cellStyle name="40% - Accent3 6 2" xfId="599" xr:uid="{00000000-0005-0000-0000-00005D020000}"/>
    <cellStyle name="40% - Accent3 6 3" xfId="600" xr:uid="{00000000-0005-0000-0000-00005E020000}"/>
    <cellStyle name="40% - Accent3 7" xfId="601" xr:uid="{00000000-0005-0000-0000-00005F020000}"/>
    <cellStyle name="40% - Accent3 7 2" xfId="602" xr:uid="{00000000-0005-0000-0000-000060020000}"/>
    <cellStyle name="40% - Accent3 7 3" xfId="603" xr:uid="{00000000-0005-0000-0000-000061020000}"/>
    <cellStyle name="40% - Accent3 8" xfId="604" xr:uid="{00000000-0005-0000-0000-000062020000}"/>
    <cellStyle name="40% - Accent3 8 2" xfId="605" xr:uid="{00000000-0005-0000-0000-000063020000}"/>
    <cellStyle name="40% - Accent3 8 3" xfId="606" xr:uid="{00000000-0005-0000-0000-000064020000}"/>
    <cellStyle name="40% - Accent3 9" xfId="607" xr:uid="{00000000-0005-0000-0000-000065020000}"/>
    <cellStyle name="40% - Accent3 9 2" xfId="6453" xr:uid="{78BC25B8-9F9C-4188-83F1-F490FC06AFC2}"/>
    <cellStyle name="40% - Accent4" xfId="6381" builtinId="43" customBuiltin="1"/>
    <cellStyle name="40% - Accent4 10" xfId="608" xr:uid="{00000000-0005-0000-0000-000066020000}"/>
    <cellStyle name="40% - Accent4 10 2" xfId="6454" xr:uid="{543D5BE6-F297-4328-883A-5AB0800C905B}"/>
    <cellStyle name="40% - Accent4 11" xfId="609" xr:uid="{00000000-0005-0000-0000-000067020000}"/>
    <cellStyle name="40% - Accent4 11 2" xfId="6455" xr:uid="{E012A45C-D47C-4D66-B3C4-9A214CDB3581}"/>
    <cellStyle name="40% - Accent4 12" xfId="610" xr:uid="{00000000-0005-0000-0000-000068020000}"/>
    <cellStyle name="40% - Accent4 13" xfId="611" xr:uid="{00000000-0005-0000-0000-000069020000}"/>
    <cellStyle name="40% - Accent4 14" xfId="612" xr:uid="{00000000-0005-0000-0000-00006A020000}"/>
    <cellStyle name="40% - Accent4 15" xfId="613" xr:uid="{00000000-0005-0000-0000-00006B020000}"/>
    <cellStyle name="40% - Accent4 16" xfId="614" xr:uid="{00000000-0005-0000-0000-00006C020000}"/>
    <cellStyle name="40% - Accent4 17" xfId="615" xr:uid="{00000000-0005-0000-0000-00006D020000}"/>
    <cellStyle name="40% - Accent4 18" xfId="616" xr:uid="{00000000-0005-0000-0000-00006E020000}"/>
    <cellStyle name="40% - Accent4 19" xfId="617" xr:uid="{00000000-0005-0000-0000-00006F020000}"/>
    <cellStyle name="40% - Accent4 2" xfId="618" xr:uid="{00000000-0005-0000-0000-000070020000}"/>
    <cellStyle name="40% - Accent4 2 10" xfId="619" xr:uid="{00000000-0005-0000-0000-000071020000}"/>
    <cellStyle name="40% - Accent4 2 11" xfId="620" xr:uid="{00000000-0005-0000-0000-000072020000}"/>
    <cellStyle name="40% - Accent4 2 12" xfId="621" xr:uid="{00000000-0005-0000-0000-000073020000}"/>
    <cellStyle name="40% - Accent4 2 13" xfId="622" xr:uid="{00000000-0005-0000-0000-000074020000}"/>
    <cellStyle name="40% - Accent4 2 14" xfId="623" xr:uid="{00000000-0005-0000-0000-000075020000}"/>
    <cellStyle name="40% - Accent4 2 15" xfId="624" xr:uid="{00000000-0005-0000-0000-000076020000}"/>
    <cellStyle name="40% - Accent4 2 16" xfId="6456" xr:uid="{B1B0AB60-88ED-454B-B8E7-91D1748D057B}"/>
    <cellStyle name="40% - Accent4 2 2" xfId="625" xr:uid="{00000000-0005-0000-0000-000077020000}"/>
    <cellStyle name="40% - Accent4 2 3" xfId="626" xr:uid="{00000000-0005-0000-0000-000078020000}"/>
    <cellStyle name="40% - Accent4 2 4" xfId="627" xr:uid="{00000000-0005-0000-0000-000079020000}"/>
    <cellStyle name="40% - Accent4 2 5" xfId="628" xr:uid="{00000000-0005-0000-0000-00007A020000}"/>
    <cellStyle name="40% - Accent4 2 6" xfId="629" xr:uid="{00000000-0005-0000-0000-00007B020000}"/>
    <cellStyle name="40% - Accent4 2 7" xfId="630" xr:uid="{00000000-0005-0000-0000-00007C020000}"/>
    <cellStyle name="40% - Accent4 2 8" xfId="631" xr:uid="{00000000-0005-0000-0000-00007D020000}"/>
    <cellStyle name="40% - Accent4 2 9" xfId="632" xr:uid="{00000000-0005-0000-0000-00007E020000}"/>
    <cellStyle name="40% - Accent4 20" xfId="633" xr:uid="{00000000-0005-0000-0000-00007F020000}"/>
    <cellStyle name="40% - Accent4 21" xfId="634" xr:uid="{00000000-0005-0000-0000-000080020000}"/>
    <cellStyle name="40% - Accent4 22" xfId="635" xr:uid="{00000000-0005-0000-0000-000081020000}"/>
    <cellStyle name="40% - Accent4 23" xfId="636" xr:uid="{00000000-0005-0000-0000-000082020000}"/>
    <cellStyle name="40% - Accent4 24" xfId="637" xr:uid="{00000000-0005-0000-0000-000083020000}"/>
    <cellStyle name="40% - Accent4 25" xfId="638" xr:uid="{00000000-0005-0000-0000-000084020000}"/>
    <cellStyle name="40% - Accent4 26" xfId="639" xr:uid="{00000000-0005-0000-0000-000085020000}"/>
    <cellStyle name="40% - Accent4 27" xfId="640" xr:uid="{00000000-0005-0000-0000-000086020000}"/>
    <cellStyle name="40% - Accent4 28" xfId="641" xr:uid="{00000000-0005-0000-0000-000087020000}"/>
    <cellStyle name="40% - Accent4 29" xfId="642" xr:uid="{00000000-0005-0000-0000-000088020000}"/>
    <cellStyle name="40% - Accent4 3" xfId="643" xr:uid="{00000000-0005-0000-0000-000089020000}"/>
    <cellStyle name="40% - Accent4 3 2" xfId="644" xr:uid="{00000000-0005-0000-0000-00008A020000}"/>
    <cellStyle name="40% - Accent4 3 2 2" xfId="6457" xr:uid="{E2D706B4-75DF-427C-A4AD-881725A56E63}"/>
    <cellStyle name="40% - Accent4 3 3" xfId="645" xr:uid="{00000000-0005-0000-0000-00008B020000}"/>
    <cellStyle name="40% - Accent4 3 4" xfId="646" xr:uid="{00000000-0005-0000-0000-00008C020000}"/>
    <cellStyle name="40% - Accent4 30" xfId="647" xr:uid="{00000000-0005-0000-0000-00008D020000}"/>
    <cellStyle name="40% - Accent4 31" xfId="648" xr:uid="{00000000-0005-0000-0000-00008E020000}"/>
    <cellStyle name="40% - Accent4 32" xfId="649" xr:uid="{00000000-0005-0000-0000-00008F020000}"/>
    <cellStyle name="40% - Accent4 33" xfId="650" xr:uid="{00000000-0005-0000-0000-000090020000}"/>
    <cellStyle name="40% - Accent4 34" xfId="651" xr:uid="{00000000-0005-0000-0000-000091020000}"/>
    <cellStyle name="40% - Accent4 35" xfId="652" xr:uid="{00000000-0005-0000-0000-000092020000}"/>
    <cellStyle name="40% - Accent4 36" xfId="653" xr:uid="{00000000-0005-0000-0000-000093020000}"/>
    <cellStyle name="40% - Accent4 37" xfId="654" xr:uid="{00000000-0005-0000-0000-000094020000}"/>
    <cellStyle name="40% - Accent4 38" xfId="655" xr:uid="{00000000-0005-0000-0000-000095020000}"/>
    <cellStyle name="40% - Accent4 39" xfId="656" xr:uid="{00000000-0005-0000-0000-000096020000}"/>
    <cellStyle name="40% - Accent4 4" xfId="657" xr:uid="{00000000-0005-0000-0000-000097020000}"/>
    <cellStyle name="40% - Accent4 4 2" xfId="658" xr:uid="{00000000-0005-0000-0000-000098020000}"/>
    <cellStyle name="40% - Accent4 4 3" xfId="659" xr:uid="{00000000-0005-0000-0000-000099020000}"/>
    <cellStyle name="40% - Accent4 40" xfId="660" xr:uid="{00000000-0005-0000-0000-00009A020000}"/>
    <cellStyle name="40% - Accent4 41" xfId="661" xr:uid="{00000000-0005-0000-0000-00009B020000}"/>
    <cellStyle name="40% - Accent4 42" xfId="662" xr:uid="{00000000-0005-0000-0000-00009C020000}"/>
    <cellStyle name="40% - Accent4 43" xfId="663" xr:uid="{00000000-0005-0000-0000-00009D020000}"/>
    <cellStyle name="40% - Accent4 44" xfId="36824" xr:uid="{83560ECC-BA2A-416D-9496-F9D589BD9ED4}"/>
    <cellStyle name="40% - Accent4 5" xfId="664" xr:uid="{00000000-0005-0000-0000-00009E020000}"/>
    <cellStyle name="40% - Accent4 5 2" xfId="665" xr:uid="{00000000-0005-0000-0000-00009F020000}"/>
    <cellStyle name="40% - Accent4 5 3" xfId="666" xr:uid="{00000000-0005-0000-0000-0000A0020000}"/>
    <cellStyle name="40% - Accent4 6" xfId="667" xr:uid="{00000000-0005-0000-0000-0000A1020000}"/>
    <cellStyle name="40% - Accent4 6 2" xfId="668" xr:uid="{00000000-0005-0000-0000-0000A2020000}"/>
    <cellStyle name="40% - Accent4 6 3" xfId="669" xr:uid="{00000000-0005-0000-0000-0000A3020000}"/>
    <cellStyle name="40% - Accent4 7" xfId="670" xr:uid="{00000000-0005-0000-0000-0000A4020000}"/>
    <cellStyle name="40% - Accent4 7 2" xfId="671" xr:uid="{00000000-0005-0000-0000-0000A5020000}"/>
    <cellStyle name="40% - Accent4 7 3" xfId="672" xr:uid="{00000000-0005-0000-0000-0000A6020000}"/>
    <cellStyle name="40% - Accent4 8" xfId="673" xr:uid="{00000000-0005-0000-0000-0000A7020000}"/>
    <cellStyle name="40% - Accent4 8 2" xfId="674" xr:uid="{00000000-0005-0000-0000-0000A8020000}"/>
    <cellStyle name="40% - Accent4 8 3" xfId="675" xr:uid="{00000000-0005-0000-0000-0000A9020000}"/>
    <cellStyle name="40% - Accent4 9" xfId="676" xr:uid="{00000000-0005-0000-0000-0000AA020000}"/>
    <cellStyle name="40% - Accent4 9 2" xfId="6458" xr:uid="{866C3651-0039-45BF-9535-8866D490606E}"/>
    <cellStyle name="40% - Accent5" xfId="6384" builtinId="47" customBuiltin="1"/>
    <cellStyle name="40% - Accent5 10" xfId="677" xr:uid="{00000000-0005-0000-0000-0000AB020000}"/>
    <cellStyle name="40% - Accent5 10 2" xfId="6459" xr:uid="{29FE7BEB-F622-4B09-8AEF-34A24D8D08F7}"/>
    <cellStyle name="40% - Accent5 11" xfId="678" xr:uid="{00000000-0005-0000-0000-0000AC020000}"/>
    <cellStyle name="40% - Accent5 11 2" xfId="6460" xr:uid="{85AF0DD6-800E-4FC9-99D2-78129D6F00E6}"/>
    <cellStyle name="40% - Accent5 12" xfId="679" xr:uid="{00000000-0005-0000-0000-0000AD020000}"/>
    <cellStyle name="40% - Accent5 13" xfId="680" xr:uid="{00000000-0005-0000-0000-0000AE020000}"/>
    <cellStyle name="40% - Accent5 14" xfId="681" xr:uid="{00000000-0005-0000-0000-0000AF020000}"/>
    <cellStyle name="40% - Accent5 15" xfId="682" xr:uid="{00000000-0005-0000-0000-0000B0020000}"/>
    <cellStyle name="40% - Accent5 16" xfId="683" xr:uid="{00000000-0005-0000-0000-0000B1020000}"/>
    <cellStyle name="40% - Accent5 17" xfId="684" xr:uid="{00000000-0005-0000-0000-0000B2020000}"/>
    <cellStyle name="40% - Accent5 18" xfId="685" xr:uid="{00000000-0005-0000-0000-0000B3020000}"/>
    <cellStyle name="40% - Accent5 19" xfId="686" xr:uid="{00000000-0005-0000-0000-0000B4020000}"/>
    <cellStyle name="40% - Accent5 2" xfId="687" xr:uid="{00000000-0005-0000-0000-0000B5020000}"/>
    <cellStyle name="40% - Accent5 2 10" xfId="688" xr:uid="{00000000-0005-0000-0000-0000B6020000}"/>
    <cellStyle name="40% - Accent5 2 11" xfId="689" xr:uid="{00000000-0005-0000-0000-0000B7020000}"/>
    <cellStyle name="40% - Accent5 2 12" xfId="690" xr:uid="{00000000-0005-0000-0000-0000B8020000}"/>
    <cellStyle name="40% - Accent5 2 13" xfId="691" xr:uid="{00000000-0005-0000-0000-0000B9020000}"/>
    <cellStyle name="40% - Accent5 2 14" xfId="692" xr:uid="{00000000-0005-0000-0000-0000BA020000}"/>
    <cellStyle name="40% - Accent5 2 15" xfId="693" xr:uid="{00000000-0005-0000-0000-0000BB020000}"/>
    <cellStyle name="40% - Accent5 2 16" xfId="6461" xr:uid="{3DD0F6E9-C40F-4A49-AB66-C6FABACBEB30}"/>
    <cellStyle name="40% - Accent5 2 2" xfId="694" xr:uid="{00000000-0005-0000-0000-0000BC020000}"/>
    <cellStyle name="40% - Accent5 2 3" xfId="695" xr:uid="{00000000-0005-0000-0000-0000BD020000}"/>
    <cellStyle name="40% - Accent5 2 4" xfId="696" xr:uid="{00000000-0005-0000-0000-0000BE020000}"/>
    <cellStyle name="40% - Accent5 2 5" xfId="697" xr:uid="{00000000-0005-0000-0000-0000BF020000}"/>
    <cellStyle name="40% - Accent5 2 6" xfId="698" xr:uid="{00000000-0005-0000-0000-0000C0020000}"/>
    <cellStyle name="40% - Accent5 2 7" xfId="699" xr:uid="{00000000-0005-0000-0000-0000C1020000}"/>
    <cellStyle name="40% - Accent5 2 8" xfId="700" xr:uid="{00000000-0005-0000-0000-0000C2020000}"/>
    <cellStyle name="40% - Accent5 2 9" xfId="701" xr:uid="{00000000-0005-0000-0000-0000C3020000}"/>
    <cellStyle name="40% - Accent5 20" xfId="702" xr:uid="{00000000-0005-0000-0000-0000C4020000}"/>
    <cellStyle name="40% - Accent5 21" xfId="703" xr:uid="{00000000-0005-0000-0000-0000C5020000}"/>
    <cellStyle name="40% - Accent5 22" xfId="704" xr:uid="{00000000-0005-0000-0000-0000C6020000}"/>
    <cellStyle name="40% - Accent5 23" xfId="705" xr:uid="{00000000-0005-0000-0000-0000C7020000}"/>
    <cellStyle name="40% - Accent5 24" xfId="706" xr:uid="{00000000-0005-0000-0000-0000C8020000}"/>
    <cellStyle name="40% - Accent5 25" xfId="707" xr:uid="{00000000-0005-0000-0000-0000C9020000}"/>
    <cellStyle name="40% - Accent5 26" xfId="708" xr:uid="{00000000-0005-0000-0000-0000CA020000}"/>
    <cellStyle name="40% - Accent5 27" xfId="709" xr:uid="{00000000-0005-0000-0000-0000CB020000}"/>
    <cellStyle name="40% - Accent5 28" xfId="710" xr:uid="{00000000-0005-0000-0000-0000CC020000}"/>
    <cellStyle name="40% - Accent5 29" xfId="711" xr:uid="{00000000-0005-0000-0000-0000CD020000}"/>
    <cellStyle name="40% - Accent5 3" xfId="712" xr:uid="{00000000-0005-0000-0000-0000CE020000}"/>
    <cellStyle name="40% - Accent5 3 2" xfId="713" xr:uid="{00000000-0005-0000-0000-0000CF020000}"/>
    <cellStyle name="40% - Accent5 3 2 2" xfId="6462" xr:uid="{12EA6ECD-FDEC-414C-A694-4E1EDFBC8F4F}"/>
    <cellStyle name="40% - Accent5 3 3" xfId="714" xr:uid="{00000000-0005-0000-0000-0000D0020000}"/>
    <cellStyle name="40% - Accent5 3 4" xfId="715" xr:uid="{00000000-0005-0000-0000-0000D1020000}"/>
    <cellStyle name="40% - Accent5 30" xfId="716" xr:uid="{00000000-0005-0000-0000-0000D2020000}"/>
    <cellStyle name="40% - Accent5 31" xfId="717" xr:uid="{00000000-0005-0000-0000-0000D3020000}"/>
    <cellStyle name="40% - Accent5 32" xfId="718" xr:uid="{00000000-0005-0000-0000-0000D4020000}"/>
    <cellStyle name="40% - Accent5 33" xfId="719" xr:uid="{00000000-0005-0000-0000-0000D5020000}"/>
    <cellStyle name="40% - Accent5 34" xfId="720" xr:uid="{00000000-0005-0000-0000-0000D6020000}"/>
    <cellStyle name="40% - Accent5 35" xfId="721" xr:uid="{00000000-0005-0000-0000-0000D7020000}"/>
    <cellStyle name="40% - Accent5 36" xfId="722" xr:uid="{00000000-0005-0000-0000-0000D8020000}"/>
    <cellStyle name="40% - Accent5 37" xfId="723" xr:uid="{00000000-0005-0000-0000-0000D9020000}"/>
    <cellStyle name="40% - Accent5 38" xfId="724" xr:uid="{00000000-0005-0000-0000-0000DA020000}"/>
    <cellStyle name="40% - Accent5 39" xfId="725" xr:uid="{00000000-0005-0000-0000-0000DB020000}"/>
    <cellStyle name="40% - Accent5 4" xfId="726" xr:uid="{00000000-0005-0000-0000-0000DC020000}"/>
    <cellStyle name="40% - Accent5 4 2" xfId="727" xr:uid="{00000000-0005-0000-0000-0000DD020000}"/>
    <cellStyle name="40% - Accent5 4 3" xfId="728" xr:uid="{00000000-0005-0000-0000-0000DE020000}"/>
    <cellStyle name="40% - Accent5 40" xfId="729" xr:uid="{00000000-0005-0000-0000-0000DF020000}"/>
    <cellStyle name="40% - Accent5 41" xfId="730" xr:uid="{00000000-0005-0000-0000-0000E0020000}"/>
    <cellStyle name="40% - Accent5 42" xfId="731" xr:uid="{00000000-0005-0000-0000-0000E1020000}"/>
    <cellStyle name="40% - Accent5 43" xfId="732" xr:uid="{00000000-0005-0000-0000-0000E2020000}"/>
    <cellStyle name="40% - Accent5 44" xfId="36826" xr:uid="{28BC6CDB-7242-4C77-AB61-11268A9D92E6}"/>
    <cellStyle name="40% - Accent5 5" xfId="733" xr:uid="{00000000-0005-0000-0000-0000E3020000}"/>
    <cellStyle name="40% - Accent5 5 2" xfId="734" xr:uid="{00000000-0005-0000-0000-0000E4020000}"/>
    <cellStyle name="40% - Accent5 5 3" xfId="735" xr:uid="{00000000-0005-0000-0000-0000E5020000}"/>
    <cellStyle name="40% - Accent5 6" xfId="736" xr:uid="{00000000-0005-0000-0000-0000E6020000}"/>
    <cellStyle name="40% - Accent5 6 2" xfId="737" xr:uid="{00000000-0005-0000-0000-0000E7020000}"/>
    <cellStyle name="40% - Accent5 6 3" xfId="738" xr:uid="{00000000-0005-0000-0000-0000E8020000}"/>
    <cellStyle name="40% - Accent5 7" xfId="739" xr:uid="{00000000-0005-0000-0000-0000E9020000}"/>
    <cellStyle name="40% - Accent5 7 2" xfId="740" xr:uid="{00000000-0005-0000-0000-0000EA020000}"/>
    <cellStyle name="40% - Accent5 7 3" xfId="741" xr:uid="{00000000-0005-0000-0000-0000EB020000}"/>
    <cellStyle name="40% - Accent5 8" xfId="742" xr:uid="{00000000-0005-0000-0000-0000EC020000}"/>
    <cellStyle name="40% - Accent5 8 2" xfId="743" xr:uid="{00000000-0005-0000-0000-0000ED020000}"/>
    <cellStyle name="40% - Accent5 8 3" xfId="744" xr:uid="{00000000-0005-0000-0000-0000EE020000}"/>
    <cellStyle name="40% - Accent5 9" xfId="745" xr:uid="{00000000-0005-0000-0000-0000EF020000}"/>
    <cellStyle name="40% - Accent5 9 2" xfId="6463" xr:uid="{00351734-FF03-4EAD-A16B-FC07840610DC}"/>
    <cellStyle name="40% - Accent6" xfId="6387" builtinId="51" customBuiltin="1"/>
    <cellStyle name="40% - Accent6 10" xfId="746" xr:uid="{00000000-0005-0000-0000-0000F0020000}"/>
    <cellStyle name="40% - Accent6 10 2" xfId="6464" xr:uid="{F8C56E31-2226-4659-904B-454A43D04061}"/>
    <cellStyle name="40% - Accent6 11" xfId="747" xr:uid="{00000000-0005-0000-0000-0000F1020000}"/>
    <cellStyle name="40% - Accent6 11 2" xfId="6465" xr:uid="{7D85F362-6057-408F-A412-C05BBE27757E}"/>
    <cellStyle name="40% - Accent6 12" xfId="748" xr:uid="{00000000-0005-0000-0000-0000F2020000}"/>
    <cellStyle name="40% - Accent6 13" xfId="749" xr:uid="{00000000-0005-0000-0000-0000F3020000}"/>
    <cellStyle name="40% - Accent6 14" xfId="750" xr:uid="{00000000-0005-0000-0000-0000F4020000}"/>
    <cellStyle name="40% - Accent6 15" xfId="751" xr:uid="{00000000-0005-0000-0000-0000F5020000}"/>
    <cellStyle name="40% - Accent6 16" xfId="752" xr:uid="{00000000-0005-0000-0000-0000F6020000}"/>
    <cellStyle name="40% - Accent6 17" xfId="753" xr:uid="{00000000-0005-0000-0000-0000F7020000}"/>
    <cellStyle name="40% - Accent6 18" xfId="754" xr:uid="{00000000-0005-0000-0000-0000F8020000}"/>
    <cellStyle name="40% - Accent6 19" xfId="755" xr:uid="{00000000-0005-0000-0000-0000F9020000}"/>
    <cellStyle name="40% - Accent6 2" xfId="756" xr:uid="{00000000-0005-0000-0000-0000FA020000}"/>
    <cellStyle name="40% - Accent6 2 10" xfId="757" xr:uid="{00000000-0005-0000-0000-0000FB020000}"/>
    <cellStyle name="40% - Accent6 2 11" xfId="758" xr:uid="{00000000-0005-0000-0000-0000FC020000}"/>
    <cellStyle name="40% - Accent6 2 12" xfId="759" xr:uid="{00000000-0005-0000-0000-0000FD020000}"/>
    <cellStyle name="40% - Accent6 2 13" xfId="760" xr:uid="{00000000-0005-0000-0000-0000FE020000}"/>
    <cellStyle name="40% - Accent6 2 14" xfId="761" xr:uid="{00000000-0005-0000-0000-0000FF020000}"/>
    <cellStyle name="40% - Accent6 2 15" xfId="762" xr:uid="{00000000-0005-0000-0000-000000030000}"/>
    <cellStyle name="40% - Accent6 2 16" xfId="6466" xr:uid="{B4801665-93E3-4E12-AD23-6E7592EF4FBC}"/>
    <cellStyle name="40% - Accent6 2 2" xfId="763" xr:uid="{00000000-0005-0000-0000-000001030000}"/>
    <cellStyle name="40% - Accent6 2 3" xfId="764" xr:uid="{00000000-0005-0000-0000-000002030000}"/>
    <cellStyle name="40% - Accent6 2 4" xfId="765" xr:uid="{00000000-0005-0000-0000-000003030000}"/>
    <cellStyle name="40% - Accent6 2 5" xfId="766" xr:uid="{00000000-0005-0000-0000-000004030000}"/>
    <cellStyle name="40% - Accent6 2 6" xfId="767" xr:uid="{00000000-0005-0000-0000-000005030000}"/>
    <cellStyle name="40% - Accent6 2 7" xfId="768" xr:uid="{00000000-0005-0000-0000-000006030000}"/>
    <cellStyle name="40% - Accent6 2 8" xfId="769" xr:uid="{00000000-0005-0000-0000-000007030000}"/>
    <cellStyle name="40% - Accent6 2 9" xfId="770" xr:uid="{00000000-0005-0000-0000-000008030000}"/>
    <cellStyle name="40% - Accent6 20" xfId="771" xr:uid="{00000000-0005-0000-0000-000009030000}"/>
    <cellStyle name="40% - Accent6 21" xfId="772" xr:uid="{00000000-0005-0000-0000-00000A030000}"/>
    <cellStyle name="40% - Accent6 22" xfId="773" xr:uid="{00000000-0005-0000-0000-00000B030000}"/>
    <cellStyle name="40% - Accent6 23" xfId="774" xr:uid="{00000000-0005-0000-0000-00000C030000}"/>
    <cellStyle name="40% - Accent6 24" xfId="775" xr:uid="{00000000-0005-0000-0000-00000D030000}"/>
    <cellStyle name="40% - Accent6 25" xfId="776" xr:uid="{00000000-0005-0000-0000-00000E030000}"/>
    <cellStyle name="40% - Accent6 26" xfId="777" xr:uid="{00000000-0005-0000-0000-00000F030000}"/>
    <cellStyle name="40% - Accent6 27" xfId="778" xr:uid="{00000000-0005-0000-0000-000010030000}"/>
    <cellStyle name="40% - Accent6 28" xfId="779" xr:uid="{00000000-0005-0000-0000-000011030000}"/>
    <cellStyle name="40% - Accent6 29" xfId="780" xr:uid="{00000000-0005-0000-0000-000012030000}"/>
    <cellStyle name="40% - Accent6 3" xfId="781" xr:uid="{00000000-0005-0000-0000-000013030000}"/>
    <cellStyle name="40% - Accent6 3 2" xfId="782" xr:uid="{00000000-0005-0000-0000-000014030000}"/>
    <cellStyle name="40% - Accent6 3 2 2" xfId="6467" xr:uid="{DDB7D777-FBE6-4679-BDEA-073E72B0ED07}"/>
    <cellStyle name="40% - Accent6 3 3" xfId="783" xr:uid="{00000000-0005-0000-0000-000015030000}"/>
    <cellStyle name="40% - Accent6 3 4" xfId="784" xr:uid="{00000000-0005-0000-0000-000016030000}"/>
    <cellStyle name="40% - Accent6 30" xfId="785" xr:uid="{00000000-0005-0000-0000-000017030000}"/>
    <cellStyle name="40% - Accent6 31" xfId="786" xr:uid="{00000000-0005-0000-0000-000018030000}"/>
    <cellStyle name="40% - Accent6 32" xfId="787" xr:uid="{00000000-0005-0000-0000-000019030000}"/>
    <cellStyle name="40% - Accent6 33" xfId="788" xr:uid="{00000000-0005-0000-0000-00001A030000}"/>
    <cellStyle name="40% - Accent6 34" xfId="789" xr:uid="{00000000-0005-0000-0000-00001B030000}"/>
    <cellStyle name="40% - Accent6 35" xfId="790" xr:uid="{00000000-0005-0000-0000-00001C030000}"/>
    <cellStyle name="40% - Accent6 36" xfId="791" xr:uid="{00000000-0005-0000-0000-00001D030000}"/>
    <cellStyle name="40% - Accent6 37" xfId="792" xr:uid="{00000000-0005-0000-0000-00001E030000}"/>
    <cellStyle name="40% - Accent6 38" xfId="793" xr:uid="{00000000-0005-0000-0000-00001F030000}"/>
    <cellStyle name="40% - Accent6 39" xfId="794" xr:uid="{00000000-0005-0000-0000-000020030000}"/>
    <cellStyle name="40% - Accent6 4" xfId="795" xr:uid="{00000000-0005-0000-0000-000021030000}"/>
    <cellStyle name="40% - Accent6 4 2" xfId="796" xr:uid="{00000000-0005-0000-0000-000022030000}"/>
    <cellStyle name="40% - Accent6 4 3" xfId="797" xr:uid="{00000000-0005-0000-0000-000023030000}"/>
    <cellStyle name="40% - Accent6 40" xfId="798" xr:uid="{00000000-0005-0000-0000-000024030000}"/>
    <cellStyle name="40% - Accent6 41" xfId="799" xr:uid="{00000000-0005-0000-0000-000025030000}"/>
    <cellStyle name="40% - Accent6 42" xfId="800" xr:uid="{00000000-0005-0000-0000-000026030000}"/>
    <cellStyle name="40% - Accent6 43" xfId="801" xr:uid="{00000000-0005-0000-0000-000027030000}"/>
    <cellStyle name="40% - Accent6 44" xfId="36828" xr:uid="{375172F8-2F05-46E5-ABCD-9C0D9EB5B4BE}"/>
    <cellStyle name="40% - Accent6 5" xfId="802" xr:uid="{00000000-0005-0000-0000-000028030000}"/>
    <cellStyle name="40% - Accent6 5 2" xfId="803" xr:uid="{00000000-0005-0000-0000-000029030000}"/>
    <cellStyle name="40% - Accent6 5 3" xfId="804" xr:uid="{00000000-0005-0000-0000-00002A030000}"/>
    <cellStyle name="40% - Accent6 6" xfId="805" xr:uid="{00000000-0005-0000-0000-00002B030000}"/>
    <cellStyle name="40% - Accent6 6 2" xfId="806" xr:uid="{00000000-0005-0000-0000-00002C030000}"/>
    <cellStyle name="40% - Accent6 6 3" xfId="807" xr:uid="{00000000-0005-0000-0000-00002D030000}"/>
    <cellStyle name="40% - Accent6 7" xfId="808" xr:uid="{00000000-0005-0000-0000-00002E030000}"/>
    <cellStyle name="40% - Accent6 7 2" xfId="809" xr:uid="{00000000-0005-0000-0000-00002F030000}"/>
    <cellStyle name="40% - Accent6 7 3" xfId="810" xr:uid="{00000000-0005-0000-0000-000030030000}"/>
    <cellStyle name="40% - Accent6 8" xfId="811" xr:uid="{00000000-0005-0000-0000-000031030000}"/>
    <cellStyle name="40% - Accent6 8 2" xfId="812" xr:uid="{00000000-0005-0000-0000-000032030000}"/>
    <cellStyle name="40% - Accent6 8 3" xfId="813" xr:uid="{00000000-0005-0000-0000-000033030000}"/>
    <cellStyle name="40% - Accent6 9" xfId="814" xr:uid="{00000000-0005-0000-0000-000034030000}"/>
    <cellStyle name="40% - Accent6 9 2" xfId="6468" xr:uid="{5CF7B9E1-CDD5-4AEB-B212-6B5972ABD9B4}"/>
    <cellStyle name="40% - Akzent1" xfId="815" xr:uid="{00000000-0005-0000-0000-000035030000}"/>
    <cellStyle name="40% - Akzent2" xfId="816" xr:uid="{00000000-0005-0000-0000-000036030000}"/>
    <cellStyle name="40% - Akzent3" xfId="817" xr:uid="{00000000-0005-0000-0000-000037030000}"/>
    <cellStyle name="40% - Akzent4" xfId="818" xr:uid="{00000000-0005-0000-0000-000038030000}"/>
    <cellStyle name="40% - Akzent5" xfId="819" xr:uid="{00000000-0005-0000-0000-000039030000}"/>
    <cellStyle name="40% - Akzent6" xfId="820" xr:uid="{00000000-0005-0000-0000-00003A030000}"/>
    <cellStyle name="5x indented GHG Textfiels" xfId="821" xr:uid="{00000000-0005-0000-0000-00003B030000}"/>
    <cellStyle name="5x indented GHG Textfiels 2" xfId="5306" xr:uid="{00000000-0005-0000-0000-00003C030000}"/>
    <cellStyle name="5x indented GHG Textfiels 3" xfId="5305" xr:uid="{00000000-0005-0000-0000-00003D030000}"/>
    <cellStyle name="60% - Accent1 10" xfId="822" xr:uid="{00000000-0005-0000-0000-00003E030000}"/>
    <cellStyle name="60% - Accent1 11" xfId="823" xr:uid="{00000000-0005-0000-0000-00003F030000}"/>
    <cellStyle name="60% - Accent1 12" xfId="824" xr:uid="{00000000-0005-0000-0000-000040030000}"/>
    <cellStyle name="60% - Accent1 13" xfId="825" xr:uid="{00000000-0005-0000-0000-000041030000}"/>
    <cellStyle name="60% - Accent1 14" xfId="826" xr:uid="{00000000-0005-0000-0000-000042030000}"/>
    <cellStyle name="60% - Accent1 15" xfId="827" xr:uid="{00000000-0005-0000-0000-000043030000}"/>
    <cellStyle name="60% - Accent1 16" xfId="828" xr:uid="{00000000-0005-0000-0000-000044030000}"/>
    <cellStyle name="60% - Accent1 17" xfId="829" xr:uid="{00000000-0005-0000-0000-000045030000}"/>
    <cellStyle name="60% - Accent1 18" xfId="830" xr:uid="{00000000-0005-0000-0000-000046030000}"/>
    <cellStyle name="60% - Accent1 19" xfId="831" xr:uid="{00000000-0005-0000-0000-000047030000}"/>
    <cellStyle name="60% - Accent1 2" xfId="832" xr:uid="{00000000-0005-0000-0000-000048030000}"/>
    <cellStyle name="60% - Accent1 2 10" xfId="833" xr:uid="{00000000-0005-0000-0000-000049030000}"/>
    <cellStyle name="60% - Accent1 2 11" xfId="6469" xr:uid="{AC079147-9DAD-44F7-9A7B-22BBC3D83989}"/>
    <cellStyle name="60% - Accent1 2 2" xfId="834" xr:uid="{00000000-0005-0000-0000-00004A030000}"/>
    <cellStyle name="60% - Accent1 2 3" xfId="835" xr:uid="{00000000-0005-0000-0000-00004B030000}"/>
    <cellStyle name="60% - Accent1 2 4" xfId="836" xr:uid="{00000000-0005-0000-0000-00004C030000}"/>
    <cellStyle name="60% - Accent1 2 5" xfId="837" xr:uid="{00000000-0005-0000-0000-00004D030000}"/>
    <cellStyle name="60% - Accent1 2 6" xfId="838" xr:uid="{00000000-0005-0000-0000-00004E030000}"/>
    <cellStyle name="60% - Accent1 2 7" xfId="839" xr:uid="{00000000-0005-0000-0000-00004F030000}"/>
    <cellStyle name="60% - Accent1 2 8" xfId="840" xr:uid="{00000000-0005-0000-0000-000050030000}"/>
    <cellStyle name="60% - Accent1 2 9" xfId="841" xr:uid="{00000000-0005-0000-0000-000051030000}"/>
    <cellStyle name="60% - Accent1 20" xfId="842" xr:uid="{00000000-0005-0000-0000-000052030000}"/>
    <cellStyle name="60% - Accent1 21" xfId="843" xr:uid="{00000000-0005-0000-0000-000053030000}"/>
    <cellStyle name="60% - Accent1 22" xfId="844" xr:uid="{00000000-0005-0000-0000-000054030000}"/>
    <cellStyle name="60% - Accent1 23" xfId="845" xr:uid="{00000000-0005-0000-0000-000055030000}"/>
    <cellStyle name="60% - Accent1 24" xfId="846" xr:uid="{00000000-0005-0000-0000-000056030000}"/>
    <cellStyle name="60% - Accent1 25" xfId="847" xr:uid="{00000000-0005-0000-0000-000057030000}"/>
    <cellStyle name="60% - Accent1 26" xfId="848" xr:uid="{00000000-0005-0000-0000-000058030000}"/>
    <cellStyle name="60% - Accent1 27" xfId="849" xr:uid="{00000000-0005-0000-0000-000059030000}"/>
    <cellStyle name="60% - Accent1 28" xfId="850" xr:uid="{00000000-0005-0000-0000-00005A030000}"/>
    <cellStyle name="60% - Accent1 29" xfId="851" xr:uid="{00000000-0005-0000-0000-00005B030000}"/>
    <cellStyle name="60% - Accent1 3" xfId="852" xr:uid="{00000000-0005-0000-0000-00005C030000}"/>
    <cellStyle name="60% - Accent1 3 2" xfId="853" xr:uid="{00000000-0005-0000-0000-00005D030000}"/>
    <cellStyle name="60% - Accent1 3 2 2" xfId="6470" xr:uid="{A0321265-0781-4FB6-A254-0417F08FE111}"/>
    <cellStyle name="60% - Accent1 3 3" xfId="854" xr:uid="{00000000-0005-0000-0000-00005E030000}"/>
    <cellStyle name="60% - Accent1 3 4" xfId="855" xr:uid="{00000000-0005-0000-0000-00005F030000}"/>
    <cellStyle name="60% - Accent1 30" xfId="856" xr:uid="{00000000-0005-0000-0000-000060030000}"/>
    <cellStyle name="60% - Accent1 31" xfId="857" xr:uid="{00000000-0005-0000-0000-000061030000}"/>
    <cellStyle name="60% - Accent1 32" xfId="858" xr:uid="{00000000-0005-0000-0000-000062030000}"/>
    <cellStyle name="60% - Accent1 33" xfId="859" xr:uid="{00000000-0005-0000-0000-000063030000}"/>
    <cellStyle name="60% - Accent1 34" xfId="860" xr:uid="{00000000-0005-0000-0000-000064030000}"/>
    <cellStyle name="60% - Accent1 35" xfId="861" xr:uid="{00000000-0005-0000-0000-000065030000}"/>
    <cellStyle name="60% - Accent1 36" xfId="862" xr:uid="{00000000-0005-0000-0000-000066030000}"/>
    <cellStyle name="60% - Accent1 37" xfId="863" xr:uid="{00000000-0005-0000-0000-000067030000}"/>
    <cellStyle name="60% - Accent1 38" xfId="864" xr:uid="{00000000-0005-0000-0000-000068030000}"/>
    <cellStyle name="60% - Accent1 39" xfId="865" xr:uid="{00000000-0005-0000-0000-000069030000}"/>
    <cellStyle name="60% - Accent1 4" xfId="866" xr:uid="{00000000-0005-0000-0000-00006A030000}"/>
    <cellStyle name="60% - Accent1 4 2" xfId="6471" xr:uid="{84B88FCC-38FC-4FFF-8163-7F52DD56C8A0}"/>
    <cellStyle name="60% - Accent1 40" xfId="867" xr:uid="{00000000-0005-0000-0000-00006B030000}"/>
    <cellStyle name="60% - Accent1 41" xfId="868" xr:uid="{00000000-0005-0000-0000-00006C030000}"/>
    <cellStyle name="60% - Accent1 42" xfId="869" xr:uid="{00000000-0005-0000-0000-00006D030000}"/>
    <cellStyle name="60% - Accent1 43" xfId="870" xr:uid="{00000000-0005-0000-0000-00006E030000}"/>
    <cellStyle name="60% - Accent1 44" xfId="21364" xr:uid="{3C0E6E9A-38B6-4C69-8D4A-D88146C632B6}"/>
    <cellStyle name="60% - Accent1 5" xfId="871" xr:uid="{00000000-0005-0000-0000-00006F030000}"/>
    <cellStyle name="60% - Accent1 5 2" xfId="6472" xr:uid="{308D796B-1995-4ACC-B252-33EA12703EBA}"/>
    <cellStyle name="60% - Accent1 6" xfId="872" xr:uid="{00000000-0005-0000-0000-000070030000}"/>
    <cellStyle name="60% - Accent1 6 2" xfId="6473" xr:uid="{3A572046-C13F-402E-8EAD-207A62051AA9}"/>
    <cellStyle name="60% - Accent1 7" xfId="873" xr:uid="{00000000-0005-0000-0000-000071030000}"/>
    <cellStyle name="60% - Accent1 8" xfId="874" xr:uid="{00000000-0005-0000-0000-000072030000}"/>
    <cellStyle name="60% - Accent1 9" xfId="875" xr:uid="{00000000-0005-0000-0000-000073030000}"/>
    <cellStyle name="60% - Accent2 10" xfId="876" xr:uid="{00000000-0005-0000-0000-000074030000}"/>
    <cellStyle name="60% - Accent2 11" xfId="877" xr:uid="{00000000-0005-0000-0000-000075030000}"/>
    <cellStyle name="60% - Accent2 12" xfId="878" xr:uid="{00000000-0005-0000-0000-000076030000}"/>
    <cellStyle name="60% - Accent2 13" xfId="879" xr:uid="{00000000-0005-0000-0000-000077030000}"/>
    <cellStyle name="60% - Accent2 14" xfId="880" xr:uid="{00000000-0005-0000-0000-000078030000}"/>
    <cellStyle name="60% - Accent2 15" xfId="881" xr:uid="{00000000-0005-0000-0000-000079030000}"/>
    <cellStyle name="60% - Accent2 16" xfId="882" xr:uid="{00000000-0005-0000-0000-00007A030000}"/>
    <cellStyle name="60% - Accent2 17" xfId="883" xr:uid="{00000000-0005-0000-0000-00007B030000}"/>
    <cellStyle name="60% - Accent2 18" xfId="884" xr:uid="{00000000-0005-0000-0000-00007C030000}"/>
    <cellStyle name="60% - Accent2 19" xfId="885" xr:uid="{00000000-0005-0000-0000-00007D030000}"/>
    <cellStyle name="60% - Accent2 2" xfId="886" xr:uid="{00000000-0005-0000-0000-00007E030000}"/>
    <cellStyle name="60% - Accent2 2 10" xfId="887" xr:uid="{00000000-0005-0000-0000-00007F030000}"/>
    <cellStyle name="60% - Accent2 2 11" xfId="6474" xr:uid="{1BCA22D1-2F1B-445B-B595-A3A98BE65AE1}"/>
    <cellStyle name="60% - Accent2 2 2" xfId="888" xr:uid="{00000000-0005-0000-0000-000080030000}"/>
    <cellStyle name="60% - Accent2 2 3" xfId="889" xr:uid="{00000000-0005-0000-0000-000081030000}"/>
    <cellStyle name="60% - Accent2 2 4" xfId="890" xr:uid="{00000000-0005-0000-0000-000082030000}"/>
    <cellStyle name="60% - Accent2 2 5" xfId="891" xr:uid="{00000000-0005-0000-0000-000083030000}"/>
    <cellStyle name="60% - Accent2 2 6" xfId="892" xr:uid="{00000000-0005-0000-0000-000084030000}"/>
    <cellStyle name="60% - Accent2 2 7" xfId="893" xr:uid="{00000000-0005-0000-0000-000085030000}"/>
    <cellStyle name="60% - Accent2 2 8" xfId="894" xr:uid="{00000000-0005-0000-0000-000086030000}"/>
    <cellStyle name="60% - Accent2 2 9" xfId="895" xr:uid="{00000000-0005-0000-0000-000087030000}"/>
    <cellStyle name="60% - Accent2 20" xfId="896" xr:uid="{00000000-0005-0000-0000-000088030000}"/>
    <cellStyle name="60% - Accent2 21" xfId="897" xr:uid="{00000000-0005-0000-0000-000089030000}"/>
    <cellStyle name="60% - Accent2 22" xfId="898" xr:uid="{00000000-0005-0000-0000-00008A030000}"/>
    <cellStyle name="60% - Accent2 23" xfId="899" xr:uid="{00000000-0005-0000-0000-00008B030000}"/>
    <cellStyle name="60% - Accent2 24" xfId="900" xr:uid="{00000000-0005-0000-0000-00008C030000}"/>
    <cellStyle name="60% - Accent2 25" xfId="901" xr:uid="{00000000-0005-0000-0000-00008D030000}"/>
    <cellStyle name="60% - Accent2 26" xfId="902" xr:uid="{00000000-0005-0000-0000-00008E030000}"/>
    <cellStyle name="60% - Accent2 27" xfId="903" xr:uid="{00000000-0005-0000-0000-00008F030000}"/>
    <cellStyle name="60% - Accent2 28" xfId="904" xr:uid="{00000000-0005-0000-0000-000090030000}"/>
    <cellStyle name="60% - Accent2 29" xfId="905" xr:uid="{00000000-0005-0000-0000-000091030000}"/>
    <cellStyle name="60% - Accent2 3" xfId="906" xr:uid="{00000000-0005-0000-0000-000092030000}"/>
    <cellStyle name="60% - Accent2 3 2" xfId="907" xr:uid="{00000000-0005-0000-0000-000093030000}"/>
    <cellStyle name="60% - Accent2 3 2 2" xfId="6475" xr:uid="{F5A1A8BE-AB8A-4F01-9724-9C35E25234B8}"/>
    <cellStyle name="60% - Accent2 3 3" xfId="908" xr:uid="{00000000-0005-0000-0000-000094030000}"/>
    <cellStyle name="60% - Accent2 3 4" xfId="909" xr:uid="{00000000-0005-0000-0000-000095030000}"/>
    <cellStyle name="60% - Accent2 30" xfId="910" xr:uid="{00000000-0005-0000-0000-000096030000}"/>
    <cellStyle name="60% - Accent2 31" xfId="911" xr:uid="{00000000-0005-0000-0000-000097030000}"/>
    <cellStyle name="60% - Accent2 32" xfId="912" xr:uid="{00000000-0005-0000-0000-000098030000}"/>
    <cellStyle name="60% - Accent2 33" xfId="913" xr:uid="{00000000-0005-0000-0000-000099030000}"/>
    <cellStyle name="60% - Accent2 34" xfId="914" xr:uid="{00000000-0005-0000-0000-00009A030000}"/>
    <cellStyle name="60% - Accent2 35" xfId="915" xr:uid="{00000000-0005-0000-0000-00009B030000}"/>
    <cellStyle name="60% - Accent2 36" xfId="916" xr:uid="{00000000-0005-0000-0000-00009C030000}"/>
    <cellStyle name="60% - Accent2 37" xfId="917" xr:uid="{00000000-0005-0000-0000-00009D030000}"/>
    <cellStyle name="60% - Accent2 38" xfId="918" xr:uid="{00000000-0005-0000-0000-00009E030000}"/>
    <cellStyle name="60% - Accent2 39" xfId="919" xr:uid="{00000000-0005-0000-0000-00009F030000}"/>
    <cellStyle name="60% - Accent2 4" xfId="920" xr:uid="{00000000-0005-0000-0000-0000A0030000}"/>
    <cellStyle name="60% - Accent2 4 2" xfId="6476" xr:uid="{6C70BA01-7704-47CA-AD48-BC9362720ABD}"/>
    <cellStyle name="60% - Accent2 40" xfId="921" xr:uid="{00000000-0005-0000-0000-0000A1030000}"/>
    <cellStyle name="60% - Accent2 41" xfId="922" xr:uid="{00000000-0005-0000-0000-0000A2030000}"/>
    <cellStyle name="60% - Accent2 42" xfId="923" xr:uid="{00000000-0005-0000-0000-0000A3030000}"/>
    <cellStyle name="60% - Accent2 43" xfId="924" xr:uid="{00000000-0005-0000-0000-0000A4030000}"/>
    <cellStyle name="60% - Accent2 44" xfId="21365" xr:uid="{D23A3F72-8F59-4DA2-B847-C65EEB3EDC5A}"/>
    <cellStyle name="60% - Accent2 5" xfId="925" xr:uid="{00000000-0005-0000-0000-0000A5030000}"/>
    <cellStyle name="60% - Accent2 5 2" xfId="6477" xr:uid="{5F86203A-E48F-4532-805A-B5ABAEC1ED84}"/>
    <cellStyle name="60% - Accent2 6" xfId="926" xr:uid="{00000000-0005-0000-0000-0000A6030000}"/>
    <cellStyle name="60% - Accent2 6 2" xfId="6478" xr:uid="{7183DA59-DCF8-42DD-84BD-A80993E70A94}"/>
    <cellStyle name="60% - Accent2 7" xfId="927" xr:uid="{00000000-0005-0000-0000-0000A7030000}"/>
    <cellStyle name="60% - Accent2 8" xfId="928" xr:uid="{00000000-0005-0000-0000-0000A8030000}"/>
    <cellStyle name="60% - Accent2 9" xfId="929" xr:uid="{00000000-0005-0000-0000-0000A9030000}"/>
    <cellStyle name="60% - Accent3 10" xfId="930" xr:uid="{00000000-0005-0000-0000-0000AA030000}"/>
    <cellStyle name="60% - Accent3 11" xfId="931" xr:uid="{00000000-0005-0000-0000-0000AB030000}"/>
    <cellStyle name="60% - Accent3 12" xfId="932" xr:uid="{00000000-0005-0000-0000-0000AC030000}"/>
    <cellStyle name="60% - Accent3 13" xfId="933" xr:uid="{00000000-0005-0000-0000-0000AD030000}"/>
    <cellStyle name="60% - Accent3 14" xfId="934" xr:uid="{00000000-0005-0000-0000-0000AE030000}"/>
    <cellStyle name="60% - Accent3 15" xfId="935" xr:uid="{00000000-0005-0000-0000-0000AF030000}"/>
    <cellStyle name="60% - Accent3 16" xfId="936" xr:uid="{00000000-0005-0000-0000-0000B0030000}"/>
    <cellStyle name="60% - Accent3 17" xfId="937" xr:uid="{00000000-0005-0000-0000-0000B1030000}"/>
    <cellStyle name="60% - Accent3 18" xfId="938" xr:uid="{00000000-0005-0000-0000-0000B2030000}"/>
    <cellStyle name="60% - Accent3 19" xfId="939" xr:uid="{00000000-0005-0000-0000-0000B3030000}"/>
    <cellStyle name="60% - Accent3 2" xfId="940" xr:uid="{00000000-0005-0000-0000-0000B4030000}"/>
    <cellStyle name="60% - Accent3 2 10" xfId="941" xr:uid="{00000000-0005-0000-0000-0000B5030000}"/>
    <cellStyle name="60% - Accent3 2 11" xfId="6479" xr:uid="{6E6E14FA-9657-404B-9B11-C15059C4163C}"/>
    <cellStyle name="60% - Accent3 2 2" xfId="942" xr:uid="{00000000-0005-0000-0000-0000B6030000}"/>
    <cellStyle name="60% - Accent3 2 3" xfId="943" xr:uid="{00000000-0005-0000-0000-0000B7030000}"/>
    <cellStyle name="60% - Accent3 2 4" xfId="944" xr:uid="{00000000-0005-0000-0000-0000B8030000}"/>
    <cellStyle name="60% - Accent3 2 5" xfId="945" xr:uid="{00000000-0005-0000-0000-0000B9030000}"/>
    <cellStyle name="60% - Accent3 2 6" xfId="946" xr:uid="{00000000-0005-0000-0000-0000BA030000}"/>
    <cellStyle name="60% - Accent3 2 7" xfId="947" xr:uid="{00000000-0005-0000-0000-0000BB030000}"/>
    <cellStyle name="60% - Accent3 2 8" xfId="948" xr:uid="{00000000-0005-0000-0000-0000BC030000}"/>
    <cellStyle name="60% - Accent3 2 9" xfId="949" xr:uid="{00000000-0005-0000-0000-0000BD030000}"/>
    <cellStyle name="60% - Accent3 20" xfId="950" xr:uid="{00000000-0005-0000-0000-0000BE030000}"/>
    <cellStyle name="60% - Accent3 21" xfId="951" xr:uid="{00000000-0005-0000-0000-0000BF030000}"/>
    <cellStyle name="60% - Accent3 22" xfId="952" xr:uid="{00000000-0005-0000-0000-0000C0030000}"/>
    <cellStyle name="60% - Accent3 23" xfId="953" xr:uid="{00000000-0005-0000-0000-0000C1030000}"/>
    <cellStyle name="60% - Accent3 24" xfId="954" xr:uid="{00000000-0005-0000-0000-0000C2030000}"/>
    <cellStyle name="60% - Accent3 25" xfId="955" xr:uid="{00000000-0005-0000-0000-0000C3030000}"/>
    <cellStyle name="60% - Accent3 26" xfId="956" xr:uid="{00000000-0005-0000-0000-0000C4030000}"/>
    <cellStyle name="60% - Accent3 27" xfId="957" xr:uid="{00000000-0005-0000-0000-0000C5030000}"/>
    <cellStyle name="60% - Accent3 28" xfId="958" xr:uid="{00000000-0005-0000-0000-0000C6030000}"/>
    <cellStyle name="60% - Accent3 29" xfId="959" xr:uid="{00000000-0005-0000-0000-0000C7030000}"/>
    <cellStyle name="60% - Accent3 3" xfId="960" xr:uid="{00000000-0005-0000-0000-0000C8030000}"/>
    <cellStyle name="60% - Accent3 3 2" xfId="961" xr:uid="{00000000-0005-0000-0000-0000C9030000}"/>
    <cellStyle name="60% - Accent3 3 2 2" xfId="6480" xr:uid="{30294AA4-6665-47FC-B8B4-933D3F63FEF4}"/>
    <cellStyle name="60% - Accent3 3 3" xfId="962" xr:uid="{00000000-0005-0000-0000-0000CA030000}"/>
    <cellStyle name="60% - Accent3 3 4" xfId="963" xr:uid="{00000000-0005-0000-0000-0000CB030000}"/>
    <cellStyle name="60% - Accent3 3 5" xfId="5307" xr:uid="{00000000-0005-0000-0000-0000CC030000}"/>
    <cellStyle name="60% - Accent3 30" xfId="964" xr:uid="{00000000-0005-0000-0000-0000CD030000}"/>
    <cellStyle name="60% - Accent3 31" xfId="965" xr:uid="{00000000-0005-0000-0000-0000CE030000}"/>
    <cellStyle name="60% - Accent3 32" xfId="966" xr:uid="{00000000-0005-0000-0000-0000CF030000}"/>
    <cellStyle name="60% - Accent3 33" xfId="967" xr:uid="{00000000-0005-0000-0000-0000D0030000}"/>
    <cellStyle name="60% - Accent3 34" xfId="968" xr:uid="{00000000-0005-0000-0000-0000D1030000}"/>
    <cellStyle name="60% - Accent3 35" xfId="969" xr:uid="{00000000-0005-0000-0000-0000D2030000}"/>
    <cellStyle name="60% - Accent3 36" xfId="970" xr:uid="{00000000-0005-0000-0000-0000D3030000}"/>
    <cellStyle name="60% - Accent3 37" xfId="971" xr:uid="{00000000-0005-0000-0000-0000D4030000}"/>
    <cellStyle name="60% - Accent3 38" xfId="972" xr:uid="{00000000-0005-0000-0000-0000D5030000}"/>
    <cellStyle name="60% - Accent3 39" xfId="973" xr:uid="{00000000-0005-0000-0000-0000D6030000}"/>
    <cellStyle name="60% - Accent3 4" xfId="974" xr:uid="{00000000-0005-0000-0000-0000D7030000}"/>
    <cellStyle name="60% - Accent3 4 2" xfId="6481" xr:uid="{DD5878B0-A9CD-492D-BECC-53940DF95473}"/>
    <cellStyle name="60% - Accent3 40" xfId="975" xr:uid="{00000000-0005-0000-0000-0000D8030000}"/>
    <cellStyle name="60% - Accent3 41" xfId="976" xr:uid="{00000000-0005-0000-0000-0000D9030000}"/>
    <cellStyle name="60% - Accent3 42" xfId="977" xr:uid="{00000000-0005-0000-0000-0000DA030000}"/>
    <cellStyle name="60% - Accent3 43" xfId="978" xr:uid="{00000000-0005-0000-0000-0000DB030000}"/>
    <cellStyle name="60% - Accent3 5" xfId="979" xr:uid="{00000000-0005-0000-0000-0000DC030000}"/>
    <cellStyle name="60% - Accent3 5 2" xfId="6482" xr:uid="{446FAE0B-82B1-4AFE-B059-467044A75D2D}"/>
    <cellStyle name="60% - Accent3 6" xfId="980" xr:uid="{00000000-0005-0000-0000-0000DD030000}"/>
    <cellStyle name="60% - Accent3 6 2" xfId="6483" xr:uid="{80D29970-E583-4A19-9A35-7836CC2F057E}"/>
    <cellStyle name="60% - Accent3 7" xfId="981" xr:uid="{00000000-0005-0000-0000-0000DE030000}"/>
    <cellStyle name="60% - Accent3 8" xfId="982" xr:uid="{00000000-0005-0000-0000-0000DF030000}"/>
    <cellStyle name="60% - Accent3 9" xfId="983" xr:uid="{00000000-0005-0000-0000-0000E0030000}"/>
    <cellStyle name="60% - Accent4 10" xfId="984" xr:uid="{00000000-0005-0000-0000-0000E1030000}"/>
    <cellStyle name="60% - Accent4 11" xfId="985" xr:uid="{00000000-0005-0000-0000-0000E2030000}"/>
    <cellStyle name="60% - Accent4 12" xfId="986" xr:uid="{00000000-0005-0000-0000-0000E3030000}"/>
    <cellStyle name="60% - Accent4 13" xfId="987" xr:uid="{00000000-0005-0000-0000-0000E4030000}"/>
    <cellStyle name="60% - Accent4 14" xfId="988" xr:uid="{00000000-0005-0000-0000-0000E5030000}"/>
    <cellStyle name="60% - Accent4 15" xfId="989" xr:uid="{00000000-0005-0000-0000-0000E6030000}"/>
    <cellStyle name="60% - Accent4 16" xfId="990" xr:uid="{00000000-0005-0000-0000-0000E7030000}"/>
    <cellStyle name="60% - Accent4 17" xfId="991" xr:uid="{00000000-0005-0000-0000-0000E8030000}"/>
    <cellStyle name="60% - Accent4 18" xfId="992" xr:uid="{00000000-0005-0000-0000-0000E9030000}"/>
    <cellStyle name="60% - Accent4 19" xfId="993" xr:uid="{00000000-0005-0000-0000-0000EA030000}"/>
    <cellStyle name="60% - Accent4 2" xfId="994" xr:uid="{00000000-0005-0000-0000-0000EB030000}"/>
    <cellStyle name="60% - Accent4 2 10" xfId="995" xr:uid="{00000000-0005-0000-0000-0000EC030000}"/>
    <cellStyle name="60% - Accent4 2 11" xfId="6484" xr:uid="{017B0E40-E20B-4E00-BDDD-43524A952BF4}"/>
    <cellStyle name="60% - Accent4 2 2" xfId="996" xr:uid="{00000000-0005-0000-0000-0000ED030000}"/>
    <cellStyle name="60% - Accent4 2 3" xfId="997" xr:uid="{00000000-0005-0000-0000-0000EE030000}"/>
    <cellStyle name="60% - Accent4 2 4" xfId="998" xr:uid="{00000000-0005-0000-0000-0000EF030000}"/>
    <cellStyle name="60% - Accent4 2 5" xfId="999" xr:uid="{00000000-0005-0000-0000-0000F0030000}"/>
    <cellStyle name="60% - Accent4 2 6" xfId="1000" xr:uid="{00000000-0005-0000-0000-0000F1030000}"/>
    <cellStyle name="60% - Accent4 2 7" xfId="1001" xr:uid="{00000000-0005-0000-0000-0000F2030000}"/>
    <cellStyle name="60% - Accent4 2 8" xfId="1002" xr:uid="{00000000-0005-0000-0000-0000F3030000}"/>
    <cellStyle name="60% - Accent4 2 9" xfId="1003" xr:uid="{00000000-0005-0000-0000-0000F4030000}"/>
    <cellStyle name="60% - Accent4 20" xfId="1004" xr:uid="{00000000-0005-0000-0000-0000F5030000}"/>
    <cellStyle name="60% - Accent4 21" xfId="1005" xr:uid="{00000000-0005-0000-0000-0000F6030000}"/>
    <cellStyle name="60% - Accent4 22" xfId="1006" xr:uid="{00000000-0005-0000-0000-0000F7030000}"/>
    <cellStyle name="60% - Accent4 23" xfId="1007" xr:uid="{00000000-0005-0000-0000-0000F8030000}"/>
    <cellStyle name="60% - Accent4 24" xfId="1008" xr:uid="{00000000-0005-0000-0000-0000F9030000}"/>
    <cellStyle name="60% - Accent4 25" xfId="1009" xr:uid="{00000000-0005-0000-0000-0000FA030000}"/>
    <cellStyle name="60% - Accent4 26" xfId="1010" xr:uid="{00000000-0005-0000-0000-0000FB030000}"/>
    <cellStyle name="60% - Accent4 27" xfId="1011" xr:uid="{00000000-0005-0000-0000-0000FC030000}"/>
    <cellStyle name="60% - Accent4 28" xfId="1012" xr:uid="{00000000-0005-0000-0000-0000FD030000}"/>
    <cellStyle name="60% - Accent4 29" xfId="1013" xr:uid="{00000000-0005-0000-0000-0000FE030000}"/>
    <cellStyle name="60% - Accent4 3" xfId="1014" xr:uid="{00000000-0005-0000-0000-0000FF030000}"/>
    <cellStyle name="60% - Accent4 3 2" xfId="1015" xr:uid="{00000000-0005-0000-0000-000000040000}"/>
    <cellStyle name="60% - Accent4 3 2 2" xfId="6485" xr:uid="{ED2D17E3-63A6-4D81-98FC-5196810349F3}"/>
    <cellStyle name="60% - Accent4 3 3" xfId="1016" xr:uid="{00000000-0005-0000-0000-000001040000}"/>
    <cellStyle name="60% - Accent4 3 4" xfId="1017" xr:uid="{00000000-0005-0000-0000-000002040000}"/>
    <cellStyle name="60% - Accent4 3 5" xfId="5308" xr:uid="{00000000-0005-0000-0000-000003040000}"/>
    <cellStyle name="60% - Accent4 30" xfId="1018" xr:uid="{00000000-0005-0000-0000-000004040000}"/>
    <cellStyle name="60% - Accent4 31" xfId="1019" xr:uid="{00000000-0005-0000-0000-000005040000}"/>
    <cellStyle name="60% - Accent4 32" xfId="1020" xr:uid="{00000000-0005-0000-0000-000006040000}"/>
    <cellStyle name="60% - Accent4 33" xfId="1021" xr:uid="{00000000-0005-0000-0000-000007040000}"/>
    <cellStyle name="60% - Accent4 34" xfId="1022" xr:uid="{00000000-0005-0000-0000-000008040000}"/>
    <cellStyle name="60% - Accent4 35" xfId="1023" xr:uid="{00000000-0005-0000-0000-000009040000}"/>
    <cellStyle name="60% - Accent4 36" xfId="1024" xr:uid="{00000000-0005-0000-0000-00000A040000}"/>
    <cellStyle name="60% - Accent4 37" xfId="1025" xr:uid="{00000000-0005-0000-0000-00000B040000}"/>
    <cellStyle name="60% - Accent4 38" xfId="1026" xr:uid="{00000000-0005-0000-0000-00000C040000}"/>
    <cellStyle name="60% - Accent4 39" xfId="1027" xr:uid="{00000000-0005-0000-0000-00000D040000}"/>
    <cellStyle name="60% - Accent4 4" xfId="1028" xr:uid="{00000000-0005-0000-0000-00000E040000}"/>
    <cellStyle name="60% - Accent4 4 2" xfId="6486" xr:uid="{CA4E1153-4D54-4DA9-AE69-099660643E29}"/>
    <cellStyle name="60% - Accent4 40" xfId="1029" xr:uid="{00000000-0005-0000-0000-00000F040000}"/>
    <cellStyle name="60% - Accent4 41" xfId="1030" xr:uid="{00000000-0005-0000-0000-000010040000}"/>
    <cellStyle name="60% - Accent4 42" xfId="1031" xr:uid="{00000000-0005-0000-0000-000011040000}"/>
    <cellStyle name="60% - Accent4 43" xfId="1032" xr:uid="{00000000-0005-0000-0000-000012040000}"/>
    <cellStyle name="60% - Accent4 5" xfId="1033" xr:uid="{00000000-0005-0000-0000-000013040000}"/>
    <cellStyle name="60% - Accent4 5 2" xfId="6487" xr:uid="{370EA3F0-7D77-4640-84D5-9C4A399D4BC7}"/>
    <cellStyle name="60% - Accent4 6" xfId="1034" xr:uid="{00000000-0005-0000-0000-000014040000}"/>
    <cellStyle name="60% - Accent4 6 2" xfId="6488" xr:uid="{AE58054C-B59A-457A-AA54-FC4AE59F21AC}"/>
    <cellStyle name="60% - Accent4 7" xfId="1035" xr:uid="{00000000-0005-0000-0000-000015040000}"/>
    <cellStyle name="60% - Accent4 8" xfId="1036" xr:uid="{00000000-0005-0000-0000-000016040000}"/>
    <cellStyle name="60% - Accent4 9" xfId="1037" xr:uid="{00000000-0005-0000-0000-000017040000}"/>
    <cellStyle name="60% - Accent5 10" xfId="1038" xr:uid="{00000000-0005-0000-0000-000018040000}"/>
    <cellStyle name="60% - Accent5 11" xfId="1039" xr:uid="{00000000-0005-0000-0000-000019040000}"/>
    <cellStyle name="60% - Accent5 12" xfId="1040" xr:uid="{00000000-0005-0000-0000-00001A040000}"/>
    <cellStyle name="60% - Accent5 13" xfId="1041" xr:uid="{00000000-0005-0000-0000-00001B040000}"/>
    <cellStyle name="60% - Accent5 14" xfId="1042" xr:uid="{00000000-0005-0000-0000-00001C040000}"/>
    <cellStyle name="60% - Accent5 15" xfId="1043" xr:uid="{00000000-0005-0000-0000-00001D040000}"/>
    <cellStyle name="60% - Accent5 16" xfId="1044" xr:uid="{00000000-0005-0000-0000-00001E040000}"/>
    <cellStyle name="60% - Accent5 17" xfId="1045" xr:uid="{00000000-0005-0000-0000-00001F040000}"/>
    <cellStyle name="60% - Accent5 18" xfId="1046" xr:uid="{00000000-0005-0000-0000-000020040000}"/>
    <cellStyle name="60% - Accent5 19" xfId="1047" xr:uid="{00000000-0005-0000-0000-000021040000}"/>
    <cellStyle name="60% - Accent5 2" xfId="1048" xr:uid="{00000000-0005-0000-0000-000022040000}"/>
    <cellStyle name="60% - Accent5 2 10" xfId="1049" xr:uid="{00000000-0005-0000-0000-000023040000}"/>
    <cellStyle name="60% - Accent5 2 11" xfId="6489" xr:uid="{85BCFC97-C377-4B63-8D5E-CFE57528CBC6}"/>
    <cellStyle name="60% - Accent5 2 2" xfId="1050" xr:uid="{00000000-0005-0000-0000-000024040000}"/>
    <cellStyle name="60% - Accent5 2 3" xfId="1051" xr:uid="{00000000-0005-0000-0000-000025040000}"/>
    <cellStyle name="60% - Accent5 2 4" xfId="1052" xr:uid="{00000000-0005-0000-0000-000026040000}"/>
    <cellStyle name="60% - Accent5 2 5" xfId="1053" xr:uid="{00000000-0005-0000-0000-000027040000}"/>
    <cellStyle name="60% - Accent5 2 6" xfId="1054" xr:uid="{00000000-0005-0000-0000-000028040000}"/>
    <cellStyle name="60% - Accent5 2 7" xfId="1055" xr:uid="{00000000-0005-0000-0000-000029040000}"/>
    <cellStyle name="60% - Accent5 2 8" xfId="1056" xr:uid="{00000000-0005-0000-0000-00002A040000}"/>
    <cellStyle name="60% - Accent5 2 9" xfId="1057" xr:uid="{00000000-0005-0000-0000-00002B040000}"/>
    <cellStyle name="60% - Accent5 20" xfId="1058" xr:uid="{00000000-0005-0000-0000-00002C040000}"/>
    <cellStyle name="60% - Accent5 21" xfId="1059" xr:uid="{00000000-0005-0000-0000-00002D040000}"/>
    <cellStyle name="60% - Accent5 22" xfId="1060" xr:uid="{00000000-0005-0000-0000-00002E040000}"/>
    <cellStyle name="60% - Accent5 23" xfId="1061" xr:uid="{00000000-0005-0000-0000-00002F040000}"/>
    <cellStyle name="60% - Accent5 24" xfId="1062" xr:uid="{00000000-0005-0000-0000-000030040000}"/>
    <cellStyle name="60% - Accent5 25" xfId="1063" xr:uid="{00000000-0005-0000-0000-000031040000}"/>
    <cellStyle name="60% - Accent5 26" xfId="1064" xr:uid="{00000000-0005-0000-0000-000032040000}"/>
    <cellStyle name="60% - Accent5 27" xfId="1065" xr:uid="{00000000-0005-0000-0000-000033040000}"/>
    <cellStyle name="60% - Accent5 28" xfId="1066" xr:uid="{00000000-0005-0000-0000-000034040000}"/>
    <cellStyle name="60% - Accent5 29" xfId="1067" xr:uid="{00000000-0005-0000-0000-000035040000}"/>
    <cellStyle name="60% - Accent5 3" xfId="1068" xr:uid="{00000000-0005-0000-0000-000036040000}"/>
    <cellStyle name="60% - Accent5 3 2" xfId="1069" xr:uid="{00000000-0005-0000-0000-000037040000}"/>
    <cellStyle name="60% - Accent5 3 2 2" xfId="6490" xr:uid="{8715B463-6757-4BBF-BBAE-C06332825D75}"/>
    <cellStyle name="60% - Accent5 3 3" xfId="1070" xr:uid="{00000000-0005-0000-0000-000038040000}"/>
    <cellStyle name="60% - Accent5 3 4" xfId="1071" xr:uid="{00000000-0005-0000-0000-000039040000}"/>
    <cellStyle name="60% - Accent5 30" xfId="1072" xr:uid="{00000000-0005-0000-0000-00003A040000}"/>
    <cellStyle name="60% - Accent5 31" xfId="1073" xr:uid="{00000000-0005-0000-0000-00003B040000}"/>
    <cellStyle name="60% - Accent5 32" xfId="1074" xr:uid="{00000000-0005-0000-0000-00003C040000}"/>
    <cellStyle name="60% - Accent5 33" xfId="1075" xr:uid="{00000000-0005-0000-0000-00003D040000}"/>
    <cellStyle name="60% - Accent5 34" xfId="1076" xr:uid="{00000000-0005-0000-0000-00003E040000}"/>
    <cellStyle name="60% - Accent5 35" xfId="1077" xr:uid="{00000000-0005-0000-0000-00003F040000}"/>
    <cellStyle name="60% - Accent5 36" xfId="1078" xr:uid="{00000000-0005-0000-0000-000040040000}"/>
    <cellStyle name="60% - Accent5 37" xfId="1079" xr:uid="{00000000-0005-0000-0000-000041040000}"/>
    <cellStyle name="60% - Accent5 38" xfId="1080" xr:uid="{00000000-0005-0000-0000-000042040000}"/>
    <cellStyle name="60% - Accent5 39" xfId="1081" xr:uid="{00000000-0005-0000-0000-000043040000}"/>
    <cellStyle name="60% - Accent5 4" xfId="1082" xr:uid="{00000000-0005-0000-0000-000044040000}"/>
    <cellStyle name="60% - Accent5 4 2" xfId="6491" xr:uid="{BCA1BB38-75EF-4B3C-B7E0-216CD9315868}"/>
    <cellStyle name="60% - Accent5 40" xfId="1083" xr:uid="{00000000-0005-0000-0000-000045040000}"/>
    <cellStyle name="60% - Accent5 41" xfId="1084" xr:uid="{00000000-0005-0000-0000-000046040000}"/>
    <cellStyle name="60% - Accent5 42" xfId="1085" xr:uid="{00000000-0005-0000-0000-000047040000}"/>
    <cellStyle name="60% - Accent5 43" xfId="1086" xr:uid="{00000000-0005-0000-0000-000048040000}"/>
    <cellStyle name="60% - Accent5 44" xfId="21366" xr:uid="{7D43AD26-5428-4235-8E8F-22C230FD6924}"/>
    <cellStyle name="60% - Accent5 5" xfId="1087" xr:uid="{00000000-0005-0000-0000-000049040000}"/>
    <cellStyle name="60% - Accent5 5 2" xfId="6492" xr:uid="{69020C68-0639-464C-AC81-2AD75310A32C}"/>
    <cellStyle name="60% - Accent5 6" xfId="1088" xr:uid="{00000000-0005-0000-0000-00004A040000}"/>
    <cellStyle name="60% - Accent5 6 2" xfId="6493" xr:uid="{2EC29926-6736-4A42-8F10-CC8BFB4A0B23}"/>
    <cellStyle name="60% - Accent5 7" xfId="1089" xr:uid="{00000000-0005-0000-0000-00004B040000}"/>
    <cellStyle name="60% - Accent5 8" xfId="1090" xr:uid="{00000000-0005-0000-0000-00004C040000}"/>
    <cellStyle name="60% - Accent5 9" xfId="1091" xr:uid="{00000000-0005-0000-0000-00004D040000}"/>
    <cellStyle name="60% - Accent6 10" xfId="1092" xr:uid="{00000000-0005-0000-0000-00004E040000}"/>
    <cellStyle name="60% - Accent6 11" xfId="1093" xr:uid="{00000000-0005-0000-0000-00004F040000}"/>
    <cellStyle name="60% - Accent6 12" xfId="1094" xr:uid="{00000000-0005-0000-0000-000050040000}"/>
    <cellStyle name="60% - Accent6 13" xfId="1095" xr:uid="{00000000-0005-0000-0000-000051040000}"/>
    <cellStyle name="60% - Accent6 14" xfId="1096" xr:uid="{00000000-0005-0000-0000-000052040000}"/>
    <cellStyle name="60% - Accent6 15" xfId="1097" xr:uid="{00000000-0005-0000-0000-000053040000}"/>
    <cellStyle name="60% - Accent6 16" xfId="1098" xr:uid="{00000000-0005-0000-0000-000054040000}"/>
    <cellStyle name="60% - Accent6 17" xfId="1099" xr:uid="{00000000-0005-0000-0000-000055040000}"/>
    <cellStyle name="60% - Accent6 18" xfId="1100" xr:uid="{00000000-0005-0000-0000-000056040000}"/>
    <cellStyle name="60% - Accent6 19" xfId="1101" xr:uid="{00000000-0005-0000-0000-000057040000}"/>
    <cellStyle name="60% - Accent6 2" xfId="1102" xr:uid="{00000000-0005-0000-0000-000058040000}"/>
    <cellStyle name="60% - Accent6 2 10" xfId="1103" xr:uid="{00000000-0005-0000-0000-000059040000}"/>
    <cellStyle name="60% - Accent6 2 11" xfId="6494" xr:uid="{E9FEE6A1-3E1F-4F59-B053-4B38E358925A}"/>
    <cellStyle name="60% - Accent6 2 2" xfId="1104" xr:uid="{00000000-0005-0000-0000-00005A040000}"/>
    <cellStyle name="60% - Accent6 2 3" xfId="1105" xr:uid="{00000000-0005-0000-0000-00005B040000}"/>
    <cellStyle name="60% - Accent6 2 4" xfId="1106" xr:uid="{00000000-0005-0000-0000-00005C040000}"/>
    <cellStyle name="60% - Accent6 2 5" xfId="1107" xr:uid="{00000000-0005-0000-0000-00005D040000}"/>
    <cellStyle name="60% - Accent6 2 6" xfId="1108" xr:uid="{00000000-0005-0000-0000-00005E040000}"/>
    <cellStyle name="60% - Accent6 2 7" xfId="1109" xr:uid="{00000000-0005-0000-0000-00005F040000}"/>
    <cellStyle name="60% - Accent6 2 8" xfId="1110" xr:uid="{00000000-0005-0000-0000-000060040000}"/>
    <cellStyle name="60% - Accent6 2 9" xfId="1111" xr:uid="{00000000-0005-0000-0000-000061040000}"/>
    <cellStyle name="60% - Accent6 20" xfId="1112" xr:uid="{00000000-0005-0000-0000-000062040000}"/>
    <cellStyle name="60% - Accent6 21" xfId="1113" xr:uid="{00000000-0005-0000-0000-000063040000}"/>
    <cellStyle name="60% - Accent6 22" xfId="1114" xr:uid="{00000000-0005-0000-0000-000064040000}"/>
    <cellStyle name="60% - Accent6 23" xfId="1115" xr:uid="{00000000-0005-0000-0000-000065040000}"/>
    <cellStyle name="60% - Accent6 24" xfId="1116" xr:uid="{00000000-0005-0000-0000-000066040000}"/>
    <cellStyle name="60% - Accent6 25" xfId="1117" xr:uid="{00000000-0005-0000-0000-000067040000}"/>
    <cellStyle name="60% - Accent6 26" xfId="1118" xr:uid="{00000000-0005-0000-0000-000068040000}"/>
    <cellStyle name="60% - Accent6 27" xfId="1119" xr:uid="{00000000-0005-0000-0000-000069040000}"/>
    <cellStyle name="60% - Accent6 28" xfId="1120" xr:uid="{00000000-0005-0000-0000-00006A040000}"/>
    <cellStyle name="60% - Accent6 29" xfId="1121" xr:uid="{00000000-0005-0000-0000-00006B040000}"/>
    <cellStyle name="60% - Accent6 3" xfId="1122" xr:uid="{00000000-0005-0000-0000-00006C040000}"/>
    <cellStyle name="60% - Accent6 3 2" xfId="1123" xr:uid="{00000000-0005-0000-0000-00006D040000}"/>
    <cellStyle name="60% - Accent6 3 2 2" xfId="6495" xr:uid="{C4EE00CB-9560-4092-9660-E60B823BD446}"/>
    <cellStyle name="60% - Accent6 3 3" xfId="1124" xr:uid="{00000000-0005-0000-0000-00006E040000}"/>
    <cellStyle name="60% - Accent6 3 4" xfId="1125" xr:uid="{00000000-0005-0000-0000-00006F040000}"/>
    <cellStyle name="60% - Accent6 3 5" xfId="5309" xr:uid="{00000000-0005-0000-0000-000070040000}"/>
    <cellStyle name="60% - Accent6 30" xfId="1126" xr:uid="{00000000-0005-0000-0000-000071040000}"/>
    <cellStyle name="60% - Accent6 31" xfId="1127" xr:uid="{00000000-0005-0000-0000-000072040000}"/>
    <cellStyle name="60% - Accent6 32" xfId="1128" xr:uid="{00000000-0005-0000-0000-000073040000}"/>
    <cellStyle name="60% - Accent6 33" xfId="1129" xr:uid="{00000000-0005-0000-0000-000074040000}"/>
    <cellStyle name="60% - Accent6 34" xfId="1130" xr:uid="{00000000-0005-0000-0000-000075040000}"/>
    <cellStyle name="60% - Accent6 35" xfId="1131" xr:uid="{00000000-0005-0000-0000-000076040000}"/>
    <cellStyle name="60% - Accent6 36" xfId="1132" xr:uid="{00000000-0005-0000-0000-000077040000}"/>
    <cellStyle name="60% - Accent6 37" xfId="1133" xr:uid="{00000000-0005-0000-0000-000078040000}"/>
    <cellStyle name="60% - Accent6 38" xfId="1134" xr:uid="{00000000-0005-0000-0000-000079040000}"/>
    <cellStyle name="60% - Accent6 39" xfId="1135" xr:uid="{00000000-0005-0000-0000-00007A040000}"/>
    <cellStyle name="60% - Accent6 4" xfId="1136" xr:uid="{00000000-0005-0000-0000-00007B040000}"/>
    <cellStyle name="60% - Accent6 4 2" xfId="6496" xr:uid="{D8903782-85E7-499C-AB6A-8A07594B92C3}"/>
    <cellStyle name="60% - Accent6 40" xfId="1137" xr:uid="{00000000-0005-0000-0000-00007C040000}"/>
    <cellStyle name="60% - Accent6 41" xfId="1138" xr:uid="{00000000-0005-0000-0000-00007D040000}"/>
    <cellStyle name="60% - Accent6 42" xfId="1139" xr:uid="{00000000-0005-0000-0000-00007E040000}"/>
    <cellStyle name="60% - Accent6 43" xfId="1140" xr:uid="{00000000-0005-0000-0000-00007F040000}"/>
    <cellStyle name="60% - Accent6 5" xfId="1141" xr:uid="{00000000-0005-0000-0000-000080040000}"/>
    <cellStyle name="60% - Accent6 5 2" xfId="6497" xr:uid="{0C3932C8-199A-467B-BF10-71BF9EBB9026}"/>
    <cellStyle name="60% - Accent6 6" xfId="1142" xr:uid="{00000000-0005-0000-0000-000081040000}"/>
    <cellStyle name="60% - Accent6 6 2" xfId="6498" xr:uid="{DB506B21-0D1E-402D-9072-29686C7FF1DB}"/>
    <cellStyle name="60% - Accent6 7" xfId="1143" xr:uid="{00000000-0005-0000-0000-000082040000}"/>
    <cellStyle name="60% - Accent6 8" xfId="1144" xr:uid="{00000000-0005-0000-0000-000083040000}"/>
    <cellStyle name="60% - Accent6 9" xfId="1145" xr:uid="{00000000-0005-0000-0000-000084040000}"/>
    <cellStyle name="60% - Akzent1" xfId="1146" xr:uid="{00000000-0005-0000-0000-000085040000}"/>
    <cellStyle name="60% - Akzent2" xfId="1147" xr:uid="{00000000-0005-0000-0000-000086040000}"/>
    <cellStyle name="60% - Akzent3" xfId="1148" xr:uid="{00000000-0005-0000-0000-000087040000}"/>
    <cellStyle name="60% - Akzent4" xfId="1149" xr:uid="{00000000-0005-0000-0000-000088040000}"/>
    <cellStyle name="60% - Akzent5" xfId="1150" xr:uid="{00000000-0005-0000-0000-000089040000}"/>
    <cellStyle name="60% - Akzent6" xfId="1151" xr:uid="{00000000-0005-0000-0000-00008A040000}"/>
    <cellStyle name="60% - Cor4 2" xfId="1152" xr:uid="{00000000-0005-0000-0000-00008B040000}"/>
    <cellStyle name="Accent1" xfId="6370" builtinId="29" customBuiltin="1"/>
    <cellStyle name="Accent1 10" xfId="1153" xr:uid="{00000000-0005-0000-0000-00008C040000}"/>
    <cellStyle name="Accent1 11" xfId="1154" xr:uid="{00000000-0005-0000-0000-00008D040000}"/>
    <cellStyle name="Accent1 12" xfId="1155" xr:uid="{00000000-0005-0000-0000-00008E040000}"/>
    <cellStyle name="Accent1 13" xfId="1156" xr:uid="{00000000-0005-0000-0000-00008F040000}"/>
    <cellStyle name="Accent1 14" xfId="1157" xr:uid="{00000000-0005-0000-0000-000090040000}"/>
    <cellStyle name="Accent1 15" xfId="1158" xr:uid="{00000000-0005-0000-0000-000091040000}"/>
    <cellStyle name="Accent1 16" xfId="1159" xr:uid="{00000000-0005-0000-0000-000092040000}"/>
    <cellStyle name="Accent1 17" xfId="1160" xr:uid="{00000000-0005-0000-0000-000093040000}"/>
    <cellStyle name="Accent1 18" xfId="1161" xr:uid="{00000000-0005-0000-0000-000094040000}"/>
    <cellStyle name="Accent1 19" xfId="1162" xr:uid="{00000000-0005-0000-0000-000095040000}"/>
    <cellStyle name="Accent1 2" xfId="1163" xr:uid="{00000000-0005-0000-0000-000096040000}"/>
    <cellStyle name="Accent1 2 10" xfId="1164" xr:uid="{00000000-0005-0000-0000-000097040000}"/>
    <cellStyle name="Accent1 2 11" xfId="6499" xr:uid="{6665307B-2904-45BB-A96D-94C9ED43ABB3}"/>
    <cellStyle name="Accent1 2 2" xfId="1165" xr:uid="{00000000-0005-0000-0000-000098040000}"/>
    <cellStyle name="Accent1 2 3" xfId="1166" xr:uid="{00000000-0005-0000-0000-000099040000}"/>
    <cellStyle name="Accent1 2 4" xfId="1167" xr:uid="{00000000-0005-0000-0000-00009A040000}"/>
    <cellStyle name="Accent1 2 5" xfId="1168" xr:uid="{00000000-0005-0000-0000-00009B040000}"/>
    <cellStyle name="Accent1 2 6" xfId="1169" xr:uid="{00000000-0005-0000-0000-00009C040000}"/>
    <cellStyle name="Accent1 2 7" xfId="1170" xr:uid="{00000000-0005-0000-0000-00009D040000}"/>
    <cellStyle name="Accent1 2 8" xfId="1171" xr:uid="{00000000-0005-0000-0000-00009E040000}"/>
    <cellStyle name="Accent1 2 9" xfId="1172" xr:uid="{00000000-0005-0000-0000-00009F040000}"/>
    <cellStyle name="Accent1 20" xfId="1173" xr:uid="{00000000-0005-0000-0000-0000A0040000}"/>
    <cellStyle name="Accent1 21" xfId="1174" xr:uid="{00000000-0005-0000-0000-0000A1040000}"/>
    <cellStyle name="Accent1 22" xfId="1175" xr:uid="{00000000-0005-0000-0000-0000A2040000}"/>
    <cellStyle name="Accent1 23" xfId="1176" xr:uid="{00000000-0005-0000-0000-0000A3040000}"/>
    <cellStyle name="Accent1 24" xfId="1177" xr:uid="{00000000-0005-0000-0000-0000A4040000}"/>
    <cellStyle name="Accent1 25" xfId="1178" xr:uid="{00000000-0005-0000-0000-0000A5040000}"/>
    <cellStyle name="Accent1 26" xfId="1179" xr:uid="{00000000-0005-0000-0000-0000A6040000}"/>
    <cellStyle name="Accent1 27" xfId="1180" xr:uid="{00000000-0005-0000-0000-0000A7040000}"/>
    <cellStyle name="Accent1 28" xfId="1181" xr:uid="{00000000-0005-0000-0000-0000A8040000}"/>
    <cellStyle name="Accent1 29" xfId="1182" xr:uid="{00000000-0005-0000-0000-0000A9040000}"/>
    <cellStyle name="Accent1 3" xfId="1183" xr:uid="{00000000-0005-0000-0000-0000AA040000}"/>
    <cellStyle name="Accent1 3 2" xfId="1184" xr:uid="{00000000-0005-0000-0000-0000AB040000}"/>
    <cellStyle name="Accent1 3 2 2" xfId="6500" xr:uid="{7E1DFA0F-4BAE-4194-B7A1-E747464DF8B4}"/>
    <cellStyle name="Accent1 3 3" xfId="1185" xr:uid="{00000000-0005-0000-0000-0000AC040000}"/>
    <cellStyle name="Accent1 3 4" xfId="1186" xr:uid="{00000000-0005-0000-0000-0000AD040000}"/>
    <cellStyle name="Accent1 30" xfId="1187" xr:uid="{00000000-0005-0000-0000-0000AE040000}"/>
    <cellStyle name="Accent1 31" xfId="1188" xr:uid="{00000000-0005-0000-0000-0000AF040000}"/>
    <cellStyle name="Accent1 32" xfId="1189" xr:uid="{00000000-0005-0000-0000-0000B0040000}"/>
    <cellStyle name="Accent1 33" xfId="1190" xr:uid="{00000000-0005-0000-0000-0000B1040000}"/>
    <cellStyle name="Accent1 34" xfId="1191" xr:uid="{00000000-0005-0000-0000-0000B2040000}"/>
    <cellStyle name="Accent1 35" xfId="1192" xr:uid="{00000000-0005-0000-0000-0000B3040000}"/>
    <cellStyle name="Accent1 36" xfId="1193" xr:uid="{00000000-0005-0000-0000-0000B4040000}"/>
    <cellStyle name="Accent1 37" xfId="1194" xr:uid="{00000000-0005-0000-0000-0000B5040000}"/>
    <cellStyle name="Accent1 38" xfId="1195" xr:uid="{00000000-0005-0000-0000-0000B6040000}"/>
    <cellStyle name="Accent1 39" xfId="1196" xr:uid="{00000000-0005-0000-0000-0000B7040000}"/>
    <cellStyle name="Accent1 4" xfId="1197" xr:uid="{00000000-0005-0000-0000-0000B8040000}"/>
    <cellStyle name="Accent1 4 2" xfId="6501" xr:uid="{F465179E-5621-4C2B-85EE-BE27B86B781E}"/>
    <cellStyle name="Accent1 40" xfId="1198" xr:uid="{00000000-0005-0000-0000-0000B9040000}"/>
    <cellStyle name="Accent1 41" xfId="1199" xr:uid="{00000000-0005-0000-0000-0000BA040000}"/>
    <cellStyle name="Accent1 42" xfId="1200" xr:uid="{00000000-0005-0000-0000-0000BB040000}"/>
    <cellStyle name="Accent1 43" xfId="1201" xr:uid="{00000000-0005-0000-0000-0000BC040000}"/>
    <cellStyle name="Accent1 5" xfId="1202" xr:uid="{00000000-0005-0000-0000-0000BD040000}"/>
    <cellStyle name="Accent1 5 2" xfId="6502" xr:uid="{34540E5F-3FB4-4084-807A-FE5226624B8D}"/>
    <cellStyle name="Accent1 6" xfId="1203" xr:uid="{00000000-0005-0000-0000-0000BE040000}"/>
    <cellStyle name="Accent1 6 2" xfId="6503" xr:uid="{109370BA-9B10-4882-8677-2B5E9D18C3CA}"/>
    <cellStyle name="Accent1 7" xfId="1204" xr:uid="{00000000-0005-0000-0000-0000BF040000}"/>
    <cellStyle name="Accent1 8" xfId="1205" xr:uid="{00000000-0005-0000-0000-0000C0040000}"/>
    <cellStyle name="Accent1 9" xfId="1206" xr:uid="{00000000-0005-0000-0000-0000C1040000}"/>
    <cellStyle name="Accent2" xfId="6373" builtinId="33" customBuiltin="1"/>
    <cellStyle name="Accent2 10" xfId="1207" xr:uid="{00000000-0005-0000-0000-0000C2040000}"/>
    <cellStyle name="Accent2 11" xfId="1208" xr:uid="{00000000-0005-0000-0000-0000C3040000}"/>
    <cellStyle name="Accent2 12" xfId="1209" xr:uid="{00000000-0005-0000-0000-0000C4040000}"/>
    <cellStyle name="Accent2 13" xfId="1210" xr:uid="{00000000-0005-0000-0000-0000C5040000}"/>
    <cellStyle name="Accent2 14" xfId="1211" xr:uid="{00000000-0005-0000-0000-0000C6040000}"/>
    <cellStyle name="Accent2 15" xfId="1212" xr:uid="{00000000-0005-0000-0000-0000C7040000}"/>
    <cellStyle name="Accent2 16" xfId="1213" xr:uid="{00000000-0005-0000-0000-0000C8040000}"/>
    <cellStyle name="Accent2 17" xfId="1214" xr:uid="{00000000-0005-0000-0000-0000C9040000}"/>
    <cellStyle name="Accent2 18" xfId="1215" xr:uid="{00000000-0005-0000-0000-0000CA040000}"/>
    <cellStyle name="Accent2 19" xfId="1216" xr:uid="{00000000-0005-0000-0000-0000CB040000}"/>
    <cellStyle name="Accent2 2" xfId="1217" xr:uid="{00000000-0005-0000-0000-0000CC040000}"/>
    <cellStyle name="Accent2 2 10" xfId="1218" xr:uid="{00000000-0005-0000-0000-0000CD040000}"/>
    <cellStyle name="Accent2 2 11" xfId="6504" xr:uid="{98C2FD42-3E56-4D46-A19B-9BD2D987F4E8}"/>
    <cellStyle name="Accent2 2 2" xfId="1219" xr:uid="{00000000-0005-0000-0000-0000CE040000}"/>
    <cellStyle name="Accent2 2 3" xfId="1220" xr:uid="{00000000-0005-0000-0000-0000CF040000}"/>
    <cellStyle name="Accent2 2 4" xfId="1221" xr:uid="{00000000-0005-0000-0000-0000D0040000}"/>
    <cellStyle name="Accent2 2 5" xfId="1222" xr:uid="{00000000-0005-0000-0000-0000D1040000}"/>
    <cellStyle name="Accent2 2 6" xfId="1223" xr:uid="{00000000-0005-0000-0000-0000D2040000}"/>
    <cellStyle name="Accent2 2 7" xfId="1224" xr:uid="{00000000-0005-0000-0000-0000D3040000}"/>
    <cellStyle name="Accent2 2 8" xfId="1225" xr:uid="{00000000-0005-0000-0000-0000D4040000}"/>
    <cellStyle name="Accent2 2 9" xfId="1226" xr:uid="{00000000-0005-0000-0000-0000D5040000}"/>
    <cellStyle name="Accent2 20" xfId="1227" xr:uid="{00000000-0005-0000-0000-0000D6040000}"/>
    <cellStyle name="Accent2 21" xfId="1228" xr:uid="{00000000-0005-0000-0000-0000D7040000}"/>
    <cellStyle name="Accent2 22" xfId="1229" xr:uid="{00000000-0005-0000-0000-0000D8040000}"/>
    <cellStyle name="Accent2 23" xfId="1230" xr:uid="{00000000-0005-0000-0000-0000D9040000}"/>
    <cellStyle name="Accent2 24" xfId="1231" xr:uid="{00000000-0005-0000-0000-0000DA040000}"/>
    <cellStyle name="Accent2 25" xfId="1232" xr:uid="{00000000-0005-0000-0000-0000DB040000}"/>
    <cellStyle name="Accent2 26" xfId="1233" xr:uid="{00000000-0005-0000-0000-0000DC040000}"/>
    <cellStyle name="Accent2 27" xfId="1234" xr:uid="{00000000-0005-0000-0000-0000DD040000}"/>
    <cellStyle name="Accent2 28" xfId="1235" xr:uid="{00000000-0005-0000-0000-0000DE040000}"/>
    <cellStyle name="Accent2 29" xfId="1236" xr:uid="{00000000-0005-0000-0000-0000DF040000}"/>
    <cellStyle name="Accent2 3" xfId="1237" xr:uid="{00000000-0005-0000-0000-0000E0040000}"/>
    <cellStyle name="Accent2 3 2" xfId="1238" xr:uid="{00000000-0005-0000-0000-0000E1040000}"/>
    <cellStyle name="Accent2 3 2 2" xfId="6505" xr:uid="{DD2EC6D8-8F68-4C8E-9D23-379BF3091679}"/>
    <cellStyle name="Accent2 3 3" xfId="1239" xr:uid="{00000000-0005-0000-0000-0000E2040000}"/>
    <cellStyle name="Accent2 3 4" xfId="1240" xr:uid="{00000000-0005-0000-0000-0000E3040000}"/>
    <cellStyle name="Accent2 30" xfId="1241" xr:uid="{00000000-0005-0000-0000-0000E4040000}"/>
    <cellStyle name="Accent2 31" xfId="1242" xr:uid="{00000000-0005-0000-0000-0000E5040000}"/>
    <cellStyle name="Accent2 32" xfId="1243" xr:uid="{00000000-0005-0000-0000-0000E6040000}"/>
    <cellStyle name="Accent2 33" xfId="1244" xr:uid="{00000000-0005-0000-0000-0000E7040000}"/>
    <cellStyle name="Accent2 34" xfId="1245" xr:uid="{00000000-0005-0000-0000-0000E8040000}"/>
    <cellStyle name="Accent2 35" xfId="1246" xr:uid="{00000000-0005-0000-0000-0000E9040000}"/>
    <cellStyle name="Accent2 36" xfId="1247" xr:uid="{00000000-0005-0000-0000-0000EA040000}"/>
    <cellStyle name="Accent2 37" xfId="1248" xr:uid="{00000000-0005-0000-0000-0000EB040000}"/>
    <cellStyle name="Accent2 38" xfId="1249" xr:uid="{00000000-0005-0000-0000-0000EC040000}"/>
    <cellStyle name="Accent2 39" xfId="1250" xr:uid="{00000000-0005-0000-0000-0000ED040000}"/>
    <cellStyle name="Accent2 4" xfId="1251" xr:uid="{00000000-0005-0000-0000-0000EE040000}"/>
    <cellStyle name="Accent2 4 2" xfId="6506" xr:uid="{2D0EDB39-F77D-4225-B103-5C8FCCBAB59D}"/>
    <cellStyle name="Accent2 40" xfId="1252" xr:uid="{00000000-0005-0000-0000-0000EF040000}"/>
    <cellStyle name="Accent2 41" xfId="1253" xr:uid="{00000000-0005-0000-0000-0000F0040000}"/>
    <cellStyle name="Accent2 42" xfId="1254" xr:uid="{00000000-0005-0000-0000-0000F1040000}"/>
    <cellStyle name="Accent2 43" xfId="1255" xr:uid="{00000000-0005-0000-0000-0000F2040000}"/>
    <cellStyle name="Accent2 5" xfId="1256" xr:uid="{00000000-0005-0000-0000-0000F3040000}"/>
    <cellStyle name="Accent2 5 2" xfId="6507" xr:uid="{69095BDC-8859-47E5-A65A-514F4C436EAA}"/>
    <cellStyle name="Accent2 6" xfId="1257" xr:uid="{00000000-0005-0000-0000-0000F4040000}"/>
    <cellStyle name="Accent2 6 2" xfId="6508" xr:uid="{89E40155-62F3-45F1-9D95-81A6D0077B51}"/>
    <cellStyle name="Accent2 7" xfId="1258" xr:uid="{00000000-0005-0000-0000-0000F5040000}"/>
    <cellStyle name="Accent2 8" xfId="1259" xr:uid="{00000000-0005-0000-0000-0000F6040000}"/>
    <cellStyle name="Accent2 9" xfId="1260" xr:uid="{00000000-0005-0000-0000-0000F7040000}"/>
    <cellStyle name="Accent3" xfId="6376" builtinId="37" customBuiltin="1"/>
    <cellStyle name="Accent3 10" xfId="1261" xr:uid="{00000000-0005-0000-0000-0000F8040000}"/>
    <cellStyle name="Accent3 11" xfId="1262" xr:uid="{00000000-0005-0000-0000-0000F9040000}"/>
    <cellStyle name="Accent3 12" xfId="1263" xr:uid="{00000000-0005-0000-0000-0000FA040000}"/>
    <cellStyle name="Accent3 13" xfId="1264" xr:uid="{00000000-0005-0000-0000-0000FB040000}"/>
    <cellStyle name="Accent3 14" xfId="1265" xr:uid="{00000000-0005-0000-0000-0000FC040000}"/>
    <cellStyle name="Accent3 15" xfId="1266" xr:uid="{00000000-0005-0000-0000-0000FD040000}"/>
    <cellStyle name="Accent3 16" xfId="1267" xr:uid="{00000000-0005-0000-0000-0000FE040000}"/>
    <cellStyle name="Accent3 17" xfId="1268" xr:uid="{00000000-0005-0000-0000-0000FF040000}"/>
    <cellStyle name="Accent3 18" xfId="1269" xr:uid="{00000000-0005-0000-0000-000000050000}"/>
    <cellStyle name="Accent3 19" xfId="1270" xr:uid="{00000000-0005-0000-0000-000001050000}"/>
    <cellStyle name="Accent3 2" xfId="1271" xr:uid="{00000000-0005-0000-0000-000002050000}"/>
    <cellStyle name="Accent3 2 10" xfId="1272" xr:uid="{00000000-0005-0000-0000-000003050000}"/>
    <cellStyle name="Accent3 2 11" xfId="6509" xr:uid="{2C82DEE6-F686-412D-802C-C03611AE6871}"/>
    <cellStyle name="Accent3 2 2" xfId="1273" xr:uid="{00000000-0005-0000-0000-000004050000}"/>
    <cellStyle name="Accent3 2 3" xfId="1274" xr:uid="{00000000-0005-0000-0000-000005050000}"/>
    <cellStyle name="Accent3 2 4" xfId="1275" xr:uid="{00000000-0005-0000-0000-000006050000}"/>
    <cellStyle name="Accent3 2 5" xfId="1276" xr:uid="{00000000-0005-0000-0000-000007050000}"/>
    <cellStyle name="Accent3 2 6" xfId="1277" xr:uid="{00000000-0005-0000-0000-000008050000}"/>
    <cellStyle name="Accent3 2 7" xfId="1278" xr:uid="{00000000-0005-0000-0000-000009050000}"/>
    <cellStyle name="Accent3 2 8" xfId="1279" xr:uid="{00000000-0005-0000-0000-00000A050000}"/>
    <cellStyle name="Accent3 2 9" xfId="1280" xr:uid="{00000000-0005-0000-0000-00000B050000}"/>
    <cellStyle name="Accent3 20" xfId="1281" xr:uid="{00000000-0005-0000-0000-00000C050000}"/>
    <cellStyle name="Accent3 21" xfId="1282" xr:uid="{00000000-0005-0000-0000-00000D050000}"/>
    <cellStyle name="Accent3 22" xfId="1283" xr:uid="{00000000-0005-0000-0000-00000E050000}"/>
    <cellStyle name="Accent3 23" xfId="1284" xr:uid="{00000000-0005-0000-0000-00000F050000}"/>
    <cellStyle name="Accent3 24" xfId="1285" xr:uid="{00000000-0005-0000-0000-000010050000}"/>
    <cellStyle name="Accent3 25" xfId="1286" xr:uid="{00000000-0005-0000-0000-000011050000}"/>
    <cellStyle name="Accent3 26" xfId="1287" xr:uid="{00000000-0005-0000-0000-000012050000}"/>
    <cellStyle name="Accent3 27" xfId="1288" xr:uid="{00000000-0005-0000-0000-000013050000}"/>
    <cellStyle name="Accent3 28" xfId="1289" xr:uid="{00000000-0005-0000-0000-000014050000}"/>
    <cellStyle name="Accent3 29" xfId="1290" xr:uid="{00000000-0005-0000-0000-000015050000}"/>
    <cellStyle name="Accent3 3" xfId="1291" xr:uid="{00000000-0005-0000-0000-000016050000}"/>
    <cellStyle name="Accent3 3 2" xfId="1292" xr:uid="{00000000-0005-0000-0000-000017050000}"/>
    <cellStyle name="Accent3 3 2 2" xfId="6510" xr:uid="{688D0382-6010-417B-990A-3F4039B71B69}"/>
    <cellStyle name="Accent3 3 3" xfId="1293" xr:uid="{00000000-0005-0000-0000-000018050000}"/>
    <cellStyle name="Accent3 3 4" xfId="1294" xr:uid="{00000000-0005-0000-0000-000019050000}"/>
    <cellStyle name="Accent3 30" xfId="1295" xr:uid="{00000000-0005-0000-0000-00001A050000}"/>
    <cellStyle name="Accent3 31" xfId="1296" xr:uid="{00000000-0005-0000-0000-00001B050000}"/>
    <cellStyle name="Accent3 32" xfId="1297" xr:uid="{00000000-0005-0000-0000-00001C050000}"/>
    <cellStyle name="Accent3 33" xfId="1298" xr:uid="{00000000-0005-0000-0000-00001D050000}"/>
    <cellStyle name="Accent3 34" xfId="1299" xr:uid="{00000000-0005-0000-0000-00001E050000}"/>
    <cellStyle name="Accent3 35" xfId="1300" xr:uid="{00000000-0005-0000-0000-00001F050000}"/>
    <cellStyle name="Accent3 36" xfId="1301" xr:uid="{00000000-0005-0000-0000-000020050000}"/>
    <cellStyle name="Accent3 37" xfId="1302" xr:uid="{00000000-0005-0000-0000-000021050000}"/>
    <cellStyle name="Accent3 38" xfId="1303" xr:uid="{00000000-0005-0000-0000-000022050000}"/>
    <cellStyle name="Accent3 39" xfId="1304" xr:uid="{00000000-0005-0000-0000-000023050000}"/>
    <cellStyle name="Accent3 4" xfId="1305" xr:uid="{00000000-0005-0000-0000-000024050000}"/>
    <cellStyle name="Accent3 4 2" xfId="6511" xr:uid="{41F93AE6-09A1-4D95-B262-104A33DDDF60}"/>
    <cellStyle name="Accent3 40" xfId="1306" xr:uid="{00000000-0005-0000-0000-000025050000}"/>
    <cellStyle name="Accent3 41" xfId="1307" xr:uid="{00000000-0005-0000-0000-000026050000}"/>
    <cellStyle name="Accent3 42" xfId="1308" xr:uid="{00000000-0005-0000-0000-000027050000}"/>
    <cellStyle name="Accent3 43" xfId="1309" xr:uid="{00000000-0005-0000-0000-000028050000}"/>
    <cellStyle name="Accent3 5" xfId="1310" xr:uid="{00000000-0005-0000-0000-000029050000}"/>
    <cellStyle name="Accent3 5 2" xfId="6512" xr:uid="{1BECE79C-4B91-4560-9F79-452173C7654A}"/>
    <cellStyle name="Accent3 6" xfId="1311" xr:uid="{00000000-0005-0000-0000-00002A050000}"/>
    <cellStyle name="Accent3 6 2" xfId="6513" xr:uid="{7B2EBFE1-4778-492E-B054-E44400DFC17A}"/>
    <cellStyle name="Accent3 7" xfId="1312" xr:uid="{00000000-0005-0000-0000-00002B050000}"/>
    <cellStyle name="Accent3 8" xfId="1313" xr:uid="{00000000-0005-0000-0000-00002C050000}"/>
    <cellStyle name="Accent3 9" xfId="1314" xr:uid="{00000000-0005-0000-0000-00002D050000}"/>
    <cellStyle name="Accent4" xfId="6379" builtinId="41" customBuiltin="1"/>
    <cellStyle name="Accent4 10" xfId="1315" xr:uid="{00000000-0005-0000-0000-00002E050000}"/>
    <cellStyle name="Accent4 11" xfId="1316" xr:uid="{00000000-0005-0000-0000-00002F050000}"/>
    <cellStyle name="Accent4 12" xfId="1317" xr:uid="{00000000-0005-0000-0000-000030050000}"/>
    <cellStyle name="Accent4 13" xfId="1318" xr:uid="{00000000-0005-0000-0000-000031050000}"/>
    <cellStyle name="Accent4 14" xfId="1319" xr:uid="{00000000-0005-0000-0000-000032050000}"/>
    <cellStyle name="Accent4 15" xfId="1320" xr:uid="{00000000-0005-0000-0000-000033050000}"/>
    <cellStyle name="Accent4 16" xfId="1321" xr:uid="{00000000-0005-0000-0000-000034050000}"/>
    <cellStyle name="Accent4 17" xfId="1322" xr:uid="{00000000-0005-0000-0000-000035050000}"/>
    <cellStyle name="Accent4 18" xfId="1323" xr:uid="{00000000-0005-0000-0000-000036050000}"/>
    <cellStyle name="Accent4 19" xfId="1324" xr:uid="{00000000-0005-0000-0000-000037050000}"/>
    <cellStyle name="Accent4 2" xfId="1325" xr:uid="{00000000-0005-0000-0000-000038050000}"/>
    <cellStyle name="Accent4 2 10" xfId="1326" xr:uid="{00000000-0005-0000-0000-000039050000}"/>
    <cellStyle name="Accent4 2 11" xfId="6514" xr:uid="{A7A37417-06BD-4100-B4E1-1154E5C5F3DC}"/>
    <cellStyle name="Accent4 2 2" xfId="1327" xr:uid="{00000000-0005-0000-0000-00003A050000}"/>
    <cellStyle name="Accent4 2 3" xfId="1328" xr:uid="{00000000-0005-0000-0000-00003B050000}"/>
    <cellStyle name="Accent4 2 4" xfId="1329" xr:uid="{00000000-0005-0000-0000-00003C050000}"/>
    <cellStyle name="Accent4 2 5" xfId="1330" xr:uid="{00000000-0005-0000-0000-00003D050000}"/>
    <cellStyle name="Accent4 2 6" xfId="1331" xr:uid="{00000000-0005-0000-0000-00003E050000}"/>
    <cellStyle name="Accent4 2 7" xfId="1332" xr:uid="{00000000-0005-0000-0000-00003F050000}"/>
    <cellStyle name="Accent4 2 8" xfId="1333" xr:uid="{00000000-0005-0000-0000-000040050000}"/>
    <cellStyle name="Accent4 2 9" xfId="1334" xr:uid="{00000000-0005-0000-0000-000041050000}"/>
    <cellStyle name="Accent4 20" xfId="1335" xr:uid="{00000000-0005-0000-0000-000042050000}"/>
    <cellStyle name="Accent4 21" xfId="1336" xr:uid="{00000000-0005-0000-0000-000043050000}"/>
    <cellStyle name="Accent4 22" xfId="1337" xr:uid="{00000000-0005-0000-0000-000044050000}"/>
    <cellStyle name="Accent4 23" xfId="1338" xr:uid="{00000000-0005-0000-0000-000045050000}"/>
    <cellStyle name="Accent4 24" xfId="1339" xr:uid="{00000000-0005-0000-0000-000046050000}"/>
    <cellStyle name="Accent4 25" xfId="1340" xr:uid="{00000000-0005-0000-0000-000047050000}"/>
    <cellStyle name="Accent4 26" xfId="1341" xr:uid="{00000000-0005-0000-0000-000048050000}"/>
    <cellStyle name="Accent4 27" xfId="1342" xr:uid="{00000000-0005-0000-0000-000049050000}"/>
    <cellStyle name="Accent4 28" xfId="1343" xr:uid="{00000000-0005-0000-0000-00004A050000}"/>
    <cellStyle name="Accent4 29" xfId="1344" xr:uid="{00000000-0005-0000-0000-00004B050000}"/>
    <cellStyle name="Accent4 3" xfId="1345" xr:uid="{00000000-0005-0000-0000-00004C050000}"/>
    <cellStyle name="Accent4 3 2" xfId="1346" xr:uid="{00000000-0005-0000-0000-00004D050000}"/>
    <cellStyle name="Accent4 3 2 2" xfId="6515" xr:uid="{219E4F59-6254-48E2-8139-E84B98B59D4F}"/>
    <cellStyle name="Accent4 3 3" xfId="1347" xr:uid="{00000000-0005-0000-0000-00004E050000}"/>
    <cellStyle name="Accent4 3 4" xfId="1348" xr:uid="{00000000-0005-0000-0000-00004F050000}"/>
    <cellStyle name="Accent4 30" xfId="1349" xr:uid="{00000000-0005-0000-0000-000050050000}"/>
    <cellStyle name="Accent4 31" xfId="1350" xr:uid="{00000000-0005-0000-0000-000051050000}"/>
    <cellStyle name="Accent4 32" xfId="1351" xr:uid="{00000000-0005-0000-0000-000052050000}"/>
    <cellStyle name="Accent4 33" xfId="1352" xr:uid="{00000000-0005-0000-0000-000053050000}"/>
    <cellStyle name="Accent4 34" xfId="1353" xr:uid="{00000000-0005-0000-0000-000054050000}"/>
    <cellStyle name="Accent4 35" xfId="1354" xr:uid="{00000000-0005-0000-0000-000055050000}"/>
    <cellStyle name="Accent4 36" xfId="1355" xr:uid="{00000000-0005-0000-0000-000056050000}"/>
    <cellStyle name="Accent4 37" xfId="1356" xr:uid="{00000000-0005-0000-0000-000057050000}"/>
    <cellStyle name="Accent4 38" xfId="1357" xr:uid="{00000000-0005-0000-0000-000058050000}"/>
    <cellStyle name="Accent4 39" xfId="1358" xr:uid="{00000000-0005-0000-0000-000059050000}"/>
    <cellStyle name="Accent4 4" xfId="1359" xr:uid="{00000000-0005-0000-0000-00005A050000}"/>
    <cellStyle name="Accent4 4 2" xfId="6516" xr:uid="{5EA9999F-5C26-4E23-BAF3-8DAF7F2D95D8}"/>
    <cellStyle name="Accent4 40" xfId="1360" xr:uid="{00000000-0005-0000-0000-00005B050000}"/>
    <cellStyle name="Accent4 41" xfId="1361" xr:uid="{00000000-0005-0000-0000-00005C050000}"/>
    <cellStyle name="Accent4 42" xfId="1362" xr:uid="{00000000-0005-0000-0000-00005D050000}"/>
    <cellStyle name="Accent4 43" xfId="1363" xr:uid="{00000000-0005-0000-0000-00005E050000}"/>
    <cellStyle name="Accent4 5" xfId="1364" xr:uid="{00000000-0005-0000-0000-00005F050000}"/>
    <cellStyle name="Accent4 5 2" xfId="6517" xr:uid="{801F698B-D300-44DD-8006-0D4494EB0E16}"/>
    <cellStyle name="Accent4 6" xfId="1365" xr:uid="{00000000-0005-0000-0000-000060050000}"/>
    <cellStyle name="Accent4 6 2" xfId="6518" xr:uid="{0DD69101-49AF-438E-9452-C923214912AB}"/>
    <cellStyle name="Accent4 7" xfId="1366" xr:uid="{00000000-0005-0000-0000-000061050000}"/>
    <cellStyle name="Accent4 8" xfId="1367" xr:uid="{00000000-0005-0000-0000-000062050000}"/>
    <cellStyle name="Accent4 9" xfId="1368" xr:uid="{00000000-0005-0000-0000-000063050000}"/>
    <cellStyle name="Accent5" xfId="6382" builtinId="45" customBuiltin="1"/>
    <cellStyle name="Accent5 10" xfId="1369" xr:uid="{00000000-0005-0000-0000-000064050000}"/>
    <cellStyle name="Accent5 11" xfId="1370" xr:uid="{00000000-0005-0000-0000-000065050000}"/>
    <cellStyle name="Accent5 12" xfId="1371" xr:uid="{00000000-0005-0000-0000-000066050000}"/>
    <cellStyle name="Accent5 13" xfId="1372" xr:uid="{00000000-0005-0000-0000-000067050000}"/>
    <cellStyle name="Accent5 14" xfId="1373" xr:uid="{00000000-0005-0000-0000-000068050000}"/>
    <cellStyle name="Accent5 15" xfId="1374" xr:uid="{00000000-0005-0000-0000-000069050000}"/>
    <cellStyle name="Accent5 16" xfId="1375" xr:uid="{00000000-0005-0000-0000-00006A050000}"/>
    <cellStyle name="Accent5 17" xfId="1376" xr:uid="{00000000-0005-0000-0000-00006B050000}"/>
    <cellStyle name="Accent5 18" xfId="1377" xr:uid="{00000000-0005-0000-0000-00006C050000}"/>
    <cellStyle name="Accent5 19" xfId="1378" xr:uid="{00000000-0005-0000-0000-00006D050000}"/>
    <cellStyle name="Accent5 2" xfId="1379" xr:uid="{00000000-0005-0000-0000-00006E050000}"/>
    <cellStyle name="Accent5 2 10" xfId="1380" xr:uid="{00000000-0005-0000-0000-00006F050000}"/>
    <cellStyle name="Accent5 2 2" xfId="1381" xr:uid="{00000000-0005-0000-0000-000070050000}"/>
    <cellStyle name="Accent5 2 3" xfId="1382" xr:uid="{00000000-0005-0000-0000-000071050000}"/>
    <cellStyle name="Accent5 2 4" xfId="1383" xr:uid="{00000000-0005-0000-0000-000072050000}"/>
    <cellStyle name="Accent5 2 5" xfId="1384" xr:uid="{00000000-0005-0000-0000-000073050000}"/>
    <cellStyle name="Accent5 2 6" xfId="1385" xr:uid="{00000000-0005-0000-0000-000074050000}"/>
    <cellStyle name="Accent5 2 7" xfId="1386" xr:uid="{00000000-0005-0000-0000-000075050000}"/>
    <cellStyle name="Accent5 2 8" xfId="1387" xr:uid="{00000000-0005-0000-0000-000076050000}"/>
    <cellStyle name="Accent5 2 9" xfId="1388" xr:uid="{00000000-0005-0000-0000-000077050000}"/>
    <cellStyle name="Accent5 20" xfId="1389" xr:uid="{00000000-0005-0000-0000-000078050000}"/>
    <cellStyle name="Accent5 21" xfId="1390" xr:uid="{00000000-0005-0000-0000-000079050000}"/>
    <cellStyle name="Accent5 22" xfId="1391" xr:uid="{00000000-0005-0000-0000-00007A050000}"/>
    <cellStyle name="Accent5 23" xfId="1392" xr:uid="{00000000-0005-0000-0000-00007B050000}"/>
    <cellStyle name="Accent5 24" xfId="1393" xr:uid="{00000000-0005-0000-0000-00007C050000}"/>
    <cellStyle name="Accent5 25" xfId="1394" xr:uid="{00000000-0005-0000-0000-00007D050000}"/>
    <cellStyle name="Accent5 26" xfId="1395" xr:uid="{00000000-0005-0000-0000-00007E050000}"/>
    <cellStyle name="Accent5 27" xfId="1396" xr:uid="{00000000-0005-0000-0000-00007F050000}"/>
    <cellStyle name="Accent5 28" xfId="1397" xr:uid="{00000000-0005-0000-0000-000080050000}"/>
    <cellStyle name="Accent5 29" xfId="1398" xr:uid="{00000000-0005-0000-0000-000081050000}"/>
    <cellStyle name="Accent5 3" xfId="1399" xr:uid="{00000000-0005-0000-0000-000082050000}"/>
    <cellStyle name="Accent5 3 2" xfId="1400" xr:uid="{00000000-0005-0000-0000-000083050000}"/>
    <cellStyle name="Accent5 30" xfId="1401" xr:uid="{00000000-0005-0000-0000-000084050000}"/>
    <cellStyle name="Accent5 31" xfId="1402" xr:uid="{00000000-0005-0000-0000-000085050000}"/>
    <cellStyle name="Accent5 32" xfId="1403" xr:uid="{00000000-0005-0000-0000-000086050000}"/>
    <cellStyle name="Accent5 33" xfId="1404" xr:uid="{00000000-0005-0000-0000-000087050000}"/>
    <cellStyle name="Accent5 34" xfId="1405" xr:uid="{00000000-0005-0000-0000-000088050000}"/>
    <cellStyle name="Accent5 35" xfId="1406" xr:uid="{00000000-0005-0000-0000-000089050000}"/>
    <cellStyle name="Accent5 36" xfId="1407" xr:uid="{00000000-0005-0000-0000-00008A050000}"/>
    <cellStyle name="Accent5 37" xfId="1408" xr:uid="{00000000-0005-0000-0000-00008B050000}"/>
    <cellStyle name="Accent5 38" xfId="1409" xr:uid="{00000000-0005-0000-0000-00008C050000}"/>
    <cellStyle name="Accent5 39" xfId="1410" xr:uid="{00000000-0005-0000-0000-00008D050000}"/>
    <cellStyle name="Accent5 4" xfId="1411" xr:uid="{00000000-0005-0000-0000-00008E050000}"/>
    <cellStyle name="Accent5 4 2" xfId="6519" xr:uid="{748DF715-CCDE-460B-9F0A-4762975484BA}"/>
    <cellStyle name="Accent5 40" xfId="1412" xr:uid="{00000000-0005-0000-0000-00008F050000}"/>
    <cellStyle name="Accent5 41" xfId="1413" xr:uid="{00000000-0005-0000-0000-000090050000}"/>
    <cellStyle name="Accent5 42" xfId="1414" xr:uid="{00000000-0005-0000-0000-000091050000}"/>
    <cellStyle name="Accent5 43" xfId="1415" xr:uid="{00000000-0005-0000-0000-000092050000}"/>
    <cellStyle name="Accent5 5" xfId="1416" xr:uid="{00000000-0005-0000-0000-000093050000}"/>
    <cellStyle name="Accent5 5 2" xfId="6520" xr:uid="{FDECB498-805B-472C-81A3-89E224CD1BDD}"/>
    <cellStyle name="Accent5 6" xfId="1417" xr:uid="{00000000-0005-0000-0000-000094050000}"/>
    <cellStyle name="Accent5 6 2" xfId="6521" xr:uid="{BA0BF0FB-162C-4FCE-A68E-43D70BA7FFC8}"/>
    <cellStyle name="Accent5 7" xfId="1418" xr:uid="{00000000-0005-0000-0000-000095050000}"/>
    <cellStyle name="Accent5 8" xfId="1419" xr:uid="{00000000-0005-0000-0000-000096050000}"/>
    <cellStyle name="Accent5 9" xfId="1420" xr:uid="{00000000-0005-0000-0000-000097050000}"/>
    <cellStyle name="Accent6" xfId="6385" builtinId="49" customBuiltin="1"/>
    <cellStyle name="Accent6 10" xfId="1421" xr:uid="{00000000-0005-0000-0000-000098050000}"/>
    <cellStyle name="Accent6 11" xfId="1422" xr:uid="{00000000-0005-0000-0000-000099050000}"/>
    <cellStyle name="Accent6 12" xfId="1423" xr:uid="{00000000-0005-0000-0000-00009A050000}"/>
    <cellStyle name="Accent6 13" xfId="1424" xr:uid="{00000000-0005-0000-0000-00009B050000}"/>
    <cellStyle name="Accent6 14" xfId="1425" xr:uid="{00000000-0005-0000-0000-00009C050000}"/>
    <cellStyle name="Accent6 15" xfId="1426" xr:uid="{00000000-0005-0000-0000-00009D050000}"/>
    <cellStyle name="Accent6 16" xfId="1427" xr:uid="{00000000-0005-0000-0000-00009E050000}"/>
    <cellStyle name="Accent6 17" xfId="1428" xr:uid="{00000000-0005-0000-0000-00009F050000}"/>
    <cellStyle name="Accent6 18" xfId="1429" xr:uid="{00000000-0005-0000-0000-0000A0050000}"/>
    <cellStyle name="Accent6 19" xfId="1430" xr:uid="{00000000-0005-0000-0000-0000A1050000}"/>
    <cellStyle name="Accent6 2" xfId="1431" xr:uid="{00000000-0005-0000-0000-0000A2050000}"/>
    <cellStyle name="Accent6 2 10" xfId="1432" xr:uid="{00000000-0005-0000-0000-0000A3050000}"/>
    <cellStyle name="Accent6 2 11" xfId="6522" xr:uid="{24ADFD61-3E42-4EE9-90E7-611C7AC3B8BF}"/>
    <cellStyle name="Accent6 2 2" xfId="1433" xr:uid="{00000000-0005-0000-0000-0000A4050000}"/>
    <cellStyle name="Accent6 2 3" xfId="1434" xr:uid="{00000000-0005-0000-0000-0000A5050000}"/>
    <cellStyle name="Accent6 2 4" xfId="1435" xr:uid="{00000000-0005-0000-0000-0000A6050000}"/>
    <cellStyle name="Accent6 2 5" xfId="1436" xr:uid="{00000000-0005-0000-0000-0000A7050000}"/>
    <cellStyle name="Accent6 2 6" xfId="1437" xr:uid="{00000000-0005-0000-0000-0000A8050000}"/>
    <cellStyle name="Accent6 2 7" xfId="1438" xr:uid="{00000000-0005-0000-0000-0000A9050000}"/>
    <cellStyle name="Accent6 2 8" xfId="1439" xr:uid="{00000000-0005-0000-0000-0000AA050000}"/>
    <cellStyle name="Accent6 2 9" xfId="1440" xr:uid="{00000000-0005-0000-0000-0000AB050000}"/>
    <cellStyle name="Accent6 20" xfId="1441" xr:uid="{00000000-0005-0000-0000-0000AC050000}"/>
    <cellStyle name="Accent6 21" xfId="1442" xr:uid="{00000000-0005-0000-0000-0000AD050000}"/>
    <cellStyle name="Accent6 22" xfId="1443" xr:uid="{00000000-0005-0000-0000-0000AE050000}"/>
    <cellStyle name="Accent6 23" xfId="1444" xr:uid="{00000000-0005-0000-0000-0000AF050000}"/>
    <cellStyle name="Accent6 24" xfId="1445" xr:uid="{00000000-0005-0000-0000-0000B0050000}"/>
    <cellStyle name="Accent6 25" xfId="1446" xr:uid="{00000000-0005-0000-0000-0000B1050000}"/>
    <cellStyle name="Accent6 26" xfId="1447" xr:uid="{00000000-0005-0000-0000-0000B2050000}"/>
    <cellStyle name="Accent6 27" xfId="1448" xr:uid="{00000000-0005-0000-0000-0000B3050000}"/>
    <cellStyle name="Accent6 28" xfId="1449" xr:uid="{00000000-0005-0000-0000-0000B4050000}"/>
    <cellStyle name="Accent6 29" xfId="1450" xr:uid="{00000000-0005-0000-0000-0000B5050000}"/>
    <cellStyle name="Accent6 3" xfId="1451" xr:uid="{00000000-0005-0000-0000-0000B6050000}"/>
    <cellStyle name="Accent6 3 2" xfId="1452" xr:uid="{00000000-0005-0000-0000-0000B7050000}"/>
    <cellStyle name="Accent6 3 2 2" xfId="6523" xr:uid="{B98CB45E-4810-480B-97AB-474CE1F3EA14}"/>
    <cellStyle name="Accent6 3 3" xfId="1453" xr:uid="{00000000-0005-0000-0000-0000B8050000}"/>
    <cellStyle name="Accent6 3 4" xfId="1454" xr:uid="{00000000-0005-0000-0000-0000B9050000}"/>
    <cellStyle name="Accent6 30" xfId="1455" xr:uid="{00000000-0005-0000-0000-0000BA050000}"/>
    <cellStyle name="Accent6 31" xfId="1456" xr:uid="{00000000-0005-0000-0000-0000BB050000}"/>
    <cellStyle name="Accent6 32" xfId="1457" xr:uid="{00000000-0005-0000-0000-0000BC050000}"/>
    <cellStyle name="Accent6 33" xfId="1458" xr:uid="{00000000-0005-0000-0000-0000BD050000}"/>
    <cellStyle name="Accent6 34" xfId="1459" xr:uid="{00000000-0005-0000-0000-0000BE050000}"/>
    <cellStyle name="Accent6 35" xfId="1460" xr:uid="{00000000-0005-0000-0000-0000BF050000}"/>
    <cellStyle name="Accent6 36" xfId="1461" xr:uid="{00000000-0005-0000-0000-0000C0050000}"/>
    <cellStyle name="Accent6 37" xfId="1462" xr:uid="{00000000-0005-0000-0000-0000C1050000}"/>
    <cellStyle name="Accent6 38" xfId="1463" xr:uid="{00000000-0005-0000-0000-0000C2050000}"/>
    <cellStyle name="Accent6 39" xfId="1464" xr:uid="{00000000-0005-0000-0000-0000C3050000}"/>
    <cellStyle name="Accent6 4" xfId="1465" xr:uid="{00000000-0005-0000-0000-0000C4050000}"/>
    <cellStyle name="Accent6 4 2" xfId="6524" xr:uid="{60E2EC15-B9AA-416A-93B7-6A7567C73605}"/>
    <cellStyle name="Accent6 40" xfId="1466" xr:uid="{00000000-0005-0000-0000-0000C5050000}"/>
    <cellStyle name="Accent6 41" xfId="1467" xr:uid="{00000000-0005-0000-0000-0000C6050000}"/>
    <cellStyle name="Accent6 42" xfId="1468" xr:uid="{00000000-0005-0000-0000-0000C7050000}"/>
    <cellStyle name="Accent6 43" xfId="1469" xr:uid="{00000000-0005-0000-0000-0000C8050000}"/>
    <cellStyle name="Accent6 5" xfId="1470" xr:uid="{00000000-0005-0000-0000-0000C9050000}"/>
    <cellStyle name="Accent6 5 2" xfId="6525" xr:uid="{A852CBDD-D562-444C-98D7-01478BDC23BF}"/>
    <cellStyle name="Accent6 6" xfId="1471" xr:uid="{00000000-0005-0000-0000-0000CA050000}"/>
    <cellStyle name="Accent6 6 2" xfId="6526" xr:uid="{FEDABF83-B642-49A3-ACEE-61338CBE7463}"/>
    <cellStyle name="Accent6 7" xfId="1472" xr:uid="{00000000-0005-0000-0000-0000CB050000}"/>
    <cellStyle name="Accent6 8" xfId="1473" xr:uid="{00000000-0005-0000-0000-0000CC050000}"/>
    <cellStyle name="Accent6 9" xfId="1474" xr:uid="{00000000-0005-0000-0000-0000CD050000}"/>
    <cellStyle name="AggblueBoldCels" xfId="1475" xr:uid="{00000000-0005-0000-0000-0000CE050000}"/>
    <cellStyle name="AggblueCels" xfId="1476" xr:uid="{00000000-0005-0000-0000-0000CF050000}"/>
    <cellStyle name="AggBoldCells" xfId="1477" xr:uid="{00000000-0005-0000-0000-0000D0050000}"/>
    <cellStyle name="AggCels" xfId="1478" xr:uid="{00000000-0005-0000-0000-0000D1050000}"/>
    <cellStyle name="AggGreen" xfId="1479" xr:uid="{00000000-0005-0000-0000-0000D2050000}"/>
    <cellStyle name="AggGreen12" xfId="1480" xr:uid="{00000000-0005-0000-0000-0000D3050000}"/>
    <cellStyle name="AggOrange" xfId="1481" xr:uid="{00000000-0005-0000-0000-0000D4050000}"/>
    <cellStyle name="AggOrange9" xfId="1482" xr:uid="{00000000-0005-0000-0000-0000D5050000}"/>
    <cellStyle name="AggOrangeLB_2x" xfId="1483" xr:uid="{00000000-0005-0000-0000-0000D6050000}"/>
    <cellStyle name="AggOrangeLBorder" xfId="1484" xr:uid="{00000000-0005-0000-0000-0000D7050000}"/>
    <cellStyle name="AggOrangeRBorder" xfId="1485" xr:uid="{00000000-0005-0000-0000-0000D8050000}"/>
    <cellStyle name="Akzent1" xfId="1486" xr:uid="{00000000-0005-0000-0000-0000D9050000}"/>
    <cellStyle name="Akzent2" xfId="1487" xr:uid="{00000000-0005-0000-0000-0000DA050000}"/>
    <cellStyle name="Akzent3" xfId="1488" xr:uid="{00000000-0005-0000-0000-0000DB050000}"/>
    <cellStyle name="Akzent4" xfId="1489" xr:uid="{00000000-0005-0000-0000-0000DC050000}"/>
    <cellStyle name="Akzent5" xfId="1490" xr:uid="{00000000-0005-0000-0000-0000DD050000}"/>
    <cellStyle name="Akzent6" xfId="1491" xr:uid="{00000000-0005-0000-0000-0000DE050000}"/>
    <cellStyle name="Assumption Heading" xfId="5310" xr:uid="{00000000-0005-0000-0000-0000DF050000}"/>
    <cellStyle name="Assumptions" xfId="5311" xr:uid="{00000000-0005-0000-0000-0000E0050000}"/>
    <cellStyle name="Attrib" xfId="5312" xr:uid="{00000000-0005-0000-0000-0000E1050000}"/>
    <cellStyle name="Attrib 2" xfId="5313" xr:uid="{00000000-0005-0000-0000-0000E2050000}"/>
    <cellStyle name="Attrib 2 2" xfId="5314" xr:uid="{00000000-0005-0000-0000-0000E3050000}"/>
    <cellStyle name="Attrib 2 3" xfId="5315" xr:uid="{00000000-0005-0000-0000-0000E4050000}"/>
    <cellStyle name="Ausgabe" xfId="1492" xr:uid="{00000000-0005-0000-0000-0000E5050000}"/>
    <cellStyle name="Bad" xfId="6361" builtinId="27" customBuiltin="1"/>
    <cellStyle name="Bad 10" xfId="1493" xr:uid="{00000000-0005-0000-0000-0000E6050000}"/>
    <cellStyle name="Bad 11" xfId="1494" xr:uid="{00000000-0005-0000-0000-0000E7050000}"/>
    <cellStyle name="Bad 12" xfId="1495" xr:uid="{00000000-0005-0000-0000-0000E8050000}"/>
    <cellStyle name="Bad 13" xfId="1496" xr:uid="{00000000-0005-0000-0000-0000E9050000}"/>
    <cellStyle name="Bad 14" xfId="1497" xr:uid="{00000000-0005-0000-0000-0000EA050000}"/>
    <cellStyle name="Bad 15" xfId="1498" xr:uid="{00000000-0005-0000-0000-0000EB050000}"/>
    <cellStyle name="Bad 16" xfId="1499" xr:uid="{00000000-0005-0000-0000-0000EC050000}"/>
    <cellStyle name="Bad 17" xfId="1500" xr:uid="{00000000-0005-0000-0000-0000ED050000}"/>
    <cellStyle name="Bad 18" xfId="1501" xr:uid="{00000000-0005-0000-0000-0000EE050000}"/>
    <cellStyle name="Bad 19" xfId="1502" xr:uid="{00000000-0005-0000-0000-0000EF050000}"/>
    <cellStyle name="Bad 2" xfId="1503" xr:uid="{00000000-0005-0000-0000-0000F0050000}"/>
    <cellStyle name="Bad 2 10" xfId="1504" xr:uid="{00000000-0005-0000-0000-0000F1050000}"/>
    <cellStyle name="Bad 2 11" xfId="6527" xr:uid="{3FD37C91-923C-4FB0-B060-2BFEE5C41BAF}"/>
    <cellStyle name="Bad 2 2" xfId="1505" xr:uid="{00000000-0005-0000-0000-0000F2050000}"/>
    <cellStyle name="Bad 2 3" xfId="1506" xr:uid="{00000000-0005-0000-0000-0000F3050000}"/>
    <cellStyle name="Bad 2 4" xfId="1507" xr:uid="{00000000-0005-0000-0000-0000F4050000}"/>
    <cellStyle name="Bad 2 5" xfId="1508" xr:uid="{00000000-0005-0000-0000-0000F5050000}"/>
    <cellStyle name="Bad 2 6" xfId="1509" xr:uid="{00000000-0005-0000-0000-0000F6050000}"/>
    <cellStyle name="Bad 2 7" xfId="1510" xr:uid="{00000000-0005-0000-0000-0000F7050000}"/>
    <cellStyle name="Bad 2 8" xfId="1511" xr:uid="{00000000-0005-0000-0000-0000F8050000}"/>
    <cellStyle name="Bad 2 9" xfId="1512" xr:uid="{00000000-0005-0000-0000-0000F9050000}"/>
    <cellStyle name="Bad 20" xfId="1513" xr:uid="{00000000-0005-0000-0000-0000FA050000}"/>
    <cellStyle name="Bad 21" xfId="1514" xr:uid="{00000000-0005-0000-0000-0000FB050000}"/>
    <cellStyle name="Bad 22" xfId="1515" xr:uid="{00000000-0005-0000-0000-0000FC050000}"/>
    <cellStyle name="Bad 23" xfId="1516" xr:uid="{00000000-0005-0000-0000-0000FD050000}"/>
    <cellStyle name="Bad 24" xfId="1517" xr:uid="{00000000-0005-0000-0000-0000FE050000}"/>
    <cellStyle name="Bad 25" xfId="1518" xr:uid="{00000000-0005-0000-0000-0000FF050000}"/>
    <cellStyle name="Bad 26" xfId="1519" xr:uid="{00000000-0005-0000-0000-000000060000}"/>
    <cellStyle name="Bad 27" xfId="1520" xr:uid="{00000000-0005-0000-0000-000001060000}"/>
    <cellStyle name="Bad 28" xfId="1521" xr:uid="{00000000-0005-0000-0000-000002060000}"/>
    <cellStyle name="Bad 29" xfId="1522" xr:uid="{00000000-0005-0000-0000-000003060000}"/>
    <cellStyle name="Bad 3" xfId="1523" xr:uid="{00000000-0005-0000-0000-000004060000}"/>
    <cellStyle name="Bad 3 2" xfId="1524" xr:uid="{00000000-0005-0000-0000-000005060000}"/>
    <cellStyle name="Bad 3 2 2" xfId="6528" xr:uid="{496FBF43-503E-452C-8E6F-88D759F67B8D}"/>
    <cellStyle name="Bad 3 3" xfId="1525" xr:uid="{00000000-0005-0000-0000-000006060000}"/>
    <cellStyle name="Bad 3 4" xfId="1526" xr:uid="{00000000-0005-0000-0000-000007060000}"/>
    <cellStyle name="Bad 30" xfId="1527" xr:uid="{00000000-0005-0000-0000-000008060000}"/>
    <cellStyle name="Bad 31" xfId="1528" xr:uid="{00000000-0005-0000-0000-000009060000}"/>
    <cellStyle name="Bad 32" xfId="1529" xr:uid="{00000000-0005-0000-0000-00000A060000}"/>
    <cellStyle name="Bad 33" xfId="1530" xr:uid="{00000000-0005-0000-0000-00000B060000}"/>
    <cellStyle name="Bad 34" xfId="1531" xr:uid="{00000000-0005-0000-0000-00000C060000}"/>
    <cellStyle name="Bad 35" xfId="1532" xr:uid="{00000000-0005-0000-0000-00000D060000}"/>
    <cellStyle name="Bad 36" xfId="1533" xr:uid="{00000000-0005-0000-0000-00000E060000}"/>
    <cellStyle name="Bad 37" xfId="1534" xr:uid="{00000000-0005-0000-0000-00000F060000}"/>
    <cellStyle name="Bad 38" xfId="1535" xr:uid="{00000000-0005-0000-0000-000010060000}"/>
    <cellStyle name="Bad 39" xfId="1536" xr:uid="{00000000-0005-0000-0000-000011060000}"/>
    <cellStyle name="Bad 4" xfId="1537" xr:uid="{00000000-0005-0000-0000-000012060000}"/>
    <cellStyle name="Bad 4 2" xfId="6529" xr:uid="{2DD30B32-1206-439D-8D75-9D3D82F9E044}"/>
    <cellStyle name="Bad 40" xfId="1538" xr:uid="{00000000-0005-0000-0000-000013060000}"/>
    <cellStyle name="Bad 41" xfId="1539" xr:uid="{00000000-0005-0000-0000-000014060000}"/>
    <cellStyle name="Bad 42" xfId="1540" xr:uid="{00000000-0005-0000-0000-000015060000}"/>
    <cellStyle name="Bad 43" xfId="1541" xr:uid="{00000000-0005-0000-0000-000016060000}"/>
    <cellStyle name="Bad 44" xfId="1542" xr:uid="{00000000-0005-0000-0000-000017060000}"/>
    <cellStyle name="Bad 5" xfId="1543" xr:uid="{00000000-0005-0000-0000-000018060000}"/>
    <cellStyle name="Bad 5 2" xfId="6530" xr:uid="{18E6867B-1AFD-4FEB-BF36-0E9D54EF7121}"/>
    <cellStyle name="Bad 6" xfId="1544" xr:uid="{00000000-0005-0000-0000-000019060000}"/>
    <cellStyle name="Bad 6 2" xfId="6531" xr:uid="{93F49F97-5FE5-442A-8325-ADA6C7C1F048}"/>
    <cellStyle name="Bad 7" xfId="1545" xr:uid="{00000000-0005-0000-0000-00001A060000}"/>
    <cellStyle name="Bad 8" xfId="1546" xr:uid="{00000000-0005-0000-0000-00001B060000}"/>
    <cellStyle name="Bad 9" xfId="1547" xr:uid="{00000000-0005-0000-0000-00001C060000}"/>
    <cellStyle name="Berechnung" xfId="1548" xr:uid="{00000000-0005-0000-0000-00001D060000}"/>
    <cellStyle name="Bold GHG Numbers (0.00)" xfId="1549" xr:uid="{00000000-0005-0000-0000-00001E060000}"/>
    <cellStyle name="Calculation" xfId="6364" builtinId="22" customBuiltin="1"/>
    <cellStyle name="Calculation 10" xfId="1550" xr:uid="{00000000-0005-0000-0000-00001F060000}"/>
    <cellStyle name="Calculation 11" xfId="1551" xr:uid="{00000000-0005-0000-0000-000020060000}"/>
    <cellStyle name="Calculation 12" xfId="1552" xr:uid="{00000000-0005-0000-0000-000021060000}"/>
    <cellStyle name="Calculation 13" xfId="1553" xr:uid="{00000000-0005-0000-0000-000022060000}"/>
    <cellStyle name="Calculation 14" xfId="1554" xr:uid="{00000000-0005-0000-0000-000023060000}"/>
    <cellStyle name="Calculation 15" xfId="1555" xr:uid="{00000000-0005-0000-0000-000024060000}"/>
    <cellStyle name="Calculation 16" xfId="1556" xr:uid="{00000000-0005-0000-0000-000025060000}"/>
    <cellStyle name="Calculation 17" xfId="1557" xr:uid="{00000000-0005-0000-0000-000026060000}"/>
    <cellStyle name="Calculation 18" xfId="1558" xr:uid="{00000000-0005-0000-0000-000027060000}"/>
    <cellStyle name="Calculation 19" xfId="1559" xr:uid="{00000000-0005-0000-0000-000028060000}"/>
    <cellStyle name="Calculation 2" xfId="1560" xr:uid="{00000000-0005-0000-0000-000029060000}"/>
    <cellStyle name="Calculation 2 10" xfId="1561" xr:uid="{00000000-0005-0000-0000-00002A060000}"/>
    <cellStyle name="Calculation 2 11" xfId="6532" xr:uid="{921A0C84-E45A-493A-8753-833FFA04B12B}"/>
    <cellStyle name="Calculation 2 2" xfId="1562" xr:uid="{00000000-0005-0000-0000-00002B060000}"/>
    <cellStyle name="Calculation 2 2 2" xfId="5316" xr:uid="{00000000-0005-0000-0000-00002C060000}"/>
    <cellStyle name="Calculation 2 3" xfId="1563" xr:uid="{00000000-0005-0000-0000-00002D060000}"/>
    <cellStyle name="Calculation 2 3 2" xfId="5317" xr:uid="{00000000-0005-0000-0000-00002E060000}"/>
    <cellStyle name="Calculation 2 4" xfId="1564" xr:uid="{00000000-0005-0000-0000-00002F060000}"/>
    <cellStyle name="Calculation 2 5" xfId="1565" xr:uid="{00000000-0005-0000-0000-000030060000}"/>
    <cellStyle name="Calculation 2 6" xfId="1566" xr:uid="{00000000-0005-0000-0000-000031060000}"/>
    <cellStyle name="Calculation 2 7" xfId="1567" xr:uid="{00000000-0005-0000-0000-000032060000}"/>
    <cellStyle name="Calculation 2 8" xfId="1568" xr:uid="{00000000-0005-0000-0000-000033060000}"/>
    <cellStyle name="Calculation 2 9" xfId="1569" xr:uid="{00000000-0005-0000-0000-000034060000}"/>
    <cellStyle name="Calculation 20" xfId="1570" xr:uid="{00000000-0005-0000-0000-000035060000}"/>
    <cellStyle name="Calculation 21" xfId="1571" xr:uid="{00000000-0005-0000-0000-000036060000}"/>
    <cellStyle name="Calculation 22" xfId="1572" xr:uid="{00000000-0005-0000-0000-000037060000}"/>
    <cellStyle name="Calculation 23" xfId="1573" xr:uid="{00000000-0005-0000-0000-000038060000}"/>
    <cellStyle name="Calculation 24" xfId="1574" xr:uid="{00000000-0005-0000-0000-000039060000}"/>
    <cellStyle name="Calculation 25" xfId="1575" xr:uid="{00000000-0005-0000-0000-00003A060000}"/>
    <cellStyle name="Calculation 26" xfId="1576" xr:uid="{00000000-0005-0000-0000-00003B060000}"/>
    <cellStyle name="Calculation 27" xfId="1577" xr:uid="{00000000-0005-0000-0000-00003C060000}"/>
    <cellStyle name="Calculation 28" xfId="1578" xr:uid="{00000000-0005-0000-0000-00003D060000}"/>
    <cellStyle name="Calculation 29" xfId="1579" xr:uid="{00000000-0005-0000-0000-00003E060000}"/>
    <cellStyle name="Calculation 3" xfId="1580" xr:uid="{00000000-0005-0000-0000-00003F060000}"/>
    <cellStyle name="Calculation 3 2" xfId="1581" xr:uid="{00000000-0005-0000-0000-000040060000}"/>
    <cellStyle name="Calculation 3 2 2" xfId="6533" xr:uid="{D764001C-33FE-4521-8C58-BCE0B127339F}"/>
    <cellStyle name="Calculation 3 3" xfId="1582" xr:uid="{00000000-0005-0000-0000-000041060000}"/>
    <cellStyle name="Calculation 3 4" xfId="1583" xr:uid="{00000000-0005-0000-0000-000042060000}"/>
    <cellStyle name="Calculation 30" xfId="1584" xr:uid="{00000000-0005-0000-0000-000043060000}"/>
    <cellStyle name="Calculation 31" xfId="1585" xr:uid="{00000000-0005-0000-0000-000044060000}"/>
    <cellStyle name="Calculation 32" xfId="1586" xr:uid="{00000000-0005-0000-0000-000045060000}"/>
    <cellStyle name="Calculation 33" xfId="1587" xr:uid="{00000000-0005-0000-0000-000046060000}"/>
    <cellStyle name="Calculation 34" xfId="1588" xr:uid="{00000000-0005-0000-0000-000047060000}"/>
    <cellStyle name="Calculation 35" xfId="1589" xr:uid="{00000000-0005-0000-0000-000048060000}"/>
    <cellStyle name="Calculation 36" xfId="1590" xr:uid="{00000000-0005-0000-0000-000049060000}"/>
    <cellStyle name="Calculation 37" xfId="1591" xr:uid="{00000000-0005-0000-0000-00004A060000}"/>
    <cellStyle name="Calculation 38" xfId="1592" xr:uid="{00000000-0005-0000-0000-00004B060000}"/>
    <cellStyle name="Calculation 39" xfId="1593" xr:uid="{00000000-0005-0000-0000-00004C060000}"/>
    <cellStyle name="Calculation 4" xfId="1594" xr:uid="{00000000-0005-0000-0000-00004D060000}"/>
    <cellStyle name="Calculation 4 2" xfId="6534" xr:uid="{2360F958-ED83-433D-9B84-0463C0C75598}"/>
    <cellStyle name="Calculation 40" xfId="1595" xr:uid="{00000000-0005-0000-0000-00004E060000}"/>
    <cellStyle name="Calculation 41" xfId="1596" xr:uid="{00000000-0005-0000-0000-00004F060000}"/>
    <cellStyle name="Calculation 42" xfId="1597" xr:uid="{00000000-0005-0000-0000-000050060000}"/>
    <cellStyle name="Calculation 43" xfId="1598" xr:uid="{00000000-0005-0000-0000-000051060000}"/>
    <cellStyle name="Calculation 5" xfId="1599" xr:uid="{00000000-0005-0000-0000-000052060000}"/>
    <cellStyle name="Calculation 5 2" xfId="6535" xr:uid="{96DCD244-9D59-4352-819D-DD6EEDA1DCE8}"/>
    <cellStyle name="Calculation 6" xfId="1600" xr:uid="{00000000-0005-0000-0000-000053060000}"/>
    <cellStyle name="Calculation 6 2" xfId="6536" xr:uid="{20276E9C-95C2-4195-BFE9-C6C3D2E88C91}"/>
    <cellStyle name="Calculation 7" xfId="1601" xr:uid="{00000000-0005-0000-0000-000054060000}"/>
    <cellStyle name="Calculation 8" xfId="1602" xr:uid="{00000000-0005-0000-0000-000055060000}"/>
    <cellStyle name="Calculation 9" xfId="1603" xr:uid="{00000000-0005-0000-0000-000056060000}"/>
    <cellStyle name="Char" xfId="5318" xr:uid="{00000000-0005-0000-0000-000057060000}"/>
    <cellStyle name="Check Cell" xfId="6366" builtinId="23" customBuiltin="1"/>
    <cellStyle name="Check Cell 10" xfId="1604" xr:uid="{00000000-0005-0000-0000-000058060000}"/>
    <cellStyle name="Check Cell 11" xfId="1605" xr:uid="{00000000-0005-0000-0000-000059060000}"/>
    <cellStyle name="Check Cell 12" xfId="1606" xr:uid="{00000000-0005-0000-0000-00005A060000}"/>
    <cellStyle name="Check Cell 13" xfId="1607" xr:uid="{00000000-0005-0000-0000-00005B060000}"/>
    <cellStyle name="Check Cell 14" xfId="1608" xr:uid="{00000000-0005-0000-0000-00005C060000}"/>
    <cellStyle name="Check Cell 15" xfId="1609" xr:uid="{00000000-0005-0000-0000-00005D060000}"/>
    <cellStyle name="Check Cell 16" xfId="1610" xr:uid="{00000000-0005-0000-0000-00005E060000}"/>
    <cellStyle name="Check Cell 17" xfId="1611" xr:uid="{00000000-0005-0000-0000-00005F060000}"/>
    <cellStyle name="Check Cell 18" xfId="1612" xr:uid="{00000000-0005-0000-0000-000060060000}"/>
    <cellStyle name="Check Cell 19" xfId="1613" xr:uid="{00000000-0005-0000-0000-000061060000}"/>
    <cellStyle name="Check Cell 2" xfId="1614" xr:uid="{00000000-0005-0000-0000-000062060000}"/>
    <cellStyle name="Check Cell 2 10" xfId="1615" xr:uid="{00000000-0005-0000-0000-000063060000}"/>
    <cellStyle name="Check Cell 2 2" xfId="1616" xr:uid="{00000000-0005-0000-0000-000064060000}"/>
    <cellStyle name="Check Cell 2 3" xfId="1617" xr:uid="{00000000-0005-0000-0000-000065060000}"/>
    <cellStyle name="Check Cell 2 4" xfId="1618" xr:uid="{00000000-0005-0000-0000-000066060000}"/>
    <cellStyle name="Check Cell 2 5" xfId="1619" xr:uid="{00000000-0005-0000-0000-000067060000}"/>
    <cellStyle name="Check Cell 2 6" xfId="1620" xr:uid="{00000000-0005-0000-0000-000068060000}"/>
    <cellStyle name="Check Cell 2 7" xfId="1621" xr:uid="{00000000-0005-0000-0000-000069060000}"/>
    <cellStyle name="Check Cell 2 8" xfId="1622" xr:uid="{00000000-0005-0000-0000-00006A060000}"/>
    <cellStyle name="Check Cell 2 9" xfId="1623" xr:uid="{00000000-0005-0000-0000-00006B060000}"/>
    <cellStyle name="Check Cell 20" xfId="1624" xr:uid="{00000000-0005-0000-0000-00006C060000}"/>
    <cellStyle name="Check Cell 21" xfId="1625" xr:uid="{00000000-0005-0000-0000-00006D060000}"/>
    <cellStyle name="Check Cell 22" xfId="1626" xr:uid="{00000000-0005-0000-0000-00006E060000}"/>
    <cellStyle name="Check Cell 23" xfId="1627" xr:uid="{00000000-0005-0000-0000-00006F060000}"/>
    <cellStyle name="Check Cell 24" xfId="1628" xr:uid="{00000000-0005-0000-0000-000070060000}"/>
    <cellStyle name="Check Cell 25" xfId="1629" xr:uid="{00000000-0005-0000-0000-000071060000}"/>
    <cellStyle name="Check Cell 26" xfId="1630" xr:uid="{00000000-0005-0000-0000-000072060000}"/>
    <cellStyle name="Check Cell 27" xfId="1631" xr:uid="{00000000-0005-0000-0000-000073060000}"/>
    <cellStyle name="Check Cell 28" xfId="1632" xr:uid="{00000000-0005-0000-0000-000074060000}"/>
    <cellStyle name="Check Cell 29" xfId="1633" xr:uid="{00000000-0005-0000-0000-000075060000}"/>
    <cellStyle name="Check Cell 3" xfId="1634" xr:uid="{00000000-0005-0000-0000-000076060000}"/>
    <cellStyle name="Check Cell 3 2" xfId="1635" xr:uid="{00000000-0005-0000-0000-000077060000}"/>
    <cellStyle name="Check Cell 30" xfId="1636" xr:uid="{00000000-0005-0000-0000-000078060000}"/>
    <cellStyle name="Check Cell 31" xfId="1637" xr:uid="{00000000-0005-0000-0000-000079060000}"/>
    <cellStyle name="Check Cell 32" xfId="1638" xr:uid="{00000000-0005-0000-0000-00007A060000}"/>
    <cellStyle name="Check Cell 33" xfId="1639" xr:uid="{00000000-0005-0000-0000-00007B060000}"/>
    <cellStyle name="Check Cell 34" xfId="1640" xr:uid="{00000000-0005-0000-0000-00007C060000}"/>
    <cellStyle name="Check Cell 35" xfId="1641" xr:uid="{00000000-0005-0000-0000-00007D060000}"/>
    <cellStyle name="Check Cell 36" xfId="1642" xr:uid="{00000000-0005-0000-0000-00007E060000}"/>
    <cellStyle name="Check Cell 37" xfId="1643" xr:uid="{00000000-0005-0000-0000-00007F060000}"/>
    <cellStyle name="Check Cell 38" xfId="1644" xr:uid="{00000000-0005-0000-0000-000080060000}"/>
    <cellStyle name="Check Cell 39" xfId="1645" xr:uid="{00000000-0005-0000-0000-000081060000}"/>
    <cellStyle name="Check Cell 4" xfId="1646" xr:uid="{00000000-0005-0000-0000-000082060000}"/>
    <cellStyle name="Check Cell 4 2" xfId="6537" xr:uid="{D8E07A7C-B1A8-4905-8ED1-13BE052F87D4}"/>
    <cellStyle name="Check Cell 40" xfId="1647" xr:uid="{00000000-0005-0000-0000-000083060000}"/>
    <cellStyle name="Check Cell 41" xfId="1648" xr:uid="{00000000-0005-0000-0000-000084060000}"/>
    <cellStyle name="Check Cell 42" xfId="1649" xr:uid="{00000000-0005-0000-0000-000085060000}"/>
    <cellStyle name="Check Cell 43" xfId="1650" xr:uid="{00000000-0005-0000-0000-000086060000}"/>
    <cellStyle name="Check Cell 5" xfId="1651" xr:uid="{00000000-0005-0000-0000-000087060000}"/>
    <cellStyle name="Check Cell 5 2" xfId="6538" xr:uid="{8D039947-A88F-4F2C-A1E8-DDC5095B3FE5}"/>
    <cellStyle name="Check Cell 6" xfId="1652" xr:uid="{00000000-0005-0000-0000-000088060000}"/>
    <cellStyle name="Check Cell 6 2" xfId="6539" xr:uid="{F5BE06ED-17BC-4194-8DF9-EDE795FCABCB}"/>
    <cellStyle name="Check Cell 7" xfId="1653" xr:uid="{00000000-0005-0000-0000-000089060000}"/>
    <cellStyle name="Check Cell 8" xfId="1654" xr:uid="{00000000-0005-0000-0000-00008A060000}"/>
    <cellStyle name="Check Cell 9" xfId="1655" xr:uid="{00000000-0005-0000-0000-00008B060000}"/>
    <cellStyle name="coin" xfId="1656" xr:uid="{00000000-0005-0000-0000-00008C060000}"/>
    <cellStyle name="Comma [0] 2 10" xfId="1657" xr:uid="{00000000-0005-0000-0000-00008D060000}"/>
    <cellStyle name="Comma [0] 2 10 2" xfId="5600" xr:uid="{00000000-0005-0000-0000-00008E060000}"/>
    <cellStyle name="Comma [0] 2 10 2 2" xfId="21538" xr:uid="{54672C60-0433-4800-A2DD-7AB6162051C3}"/>
    <cellStyle name="Comma [0] 2 10 2 3" xfId="6541" xr:uid="{9D625BF5-F746-4D0E-BD59-DEAC2F38A076}"/>
    <cellStyle name="Comma [0] 2 10 3" xfId="6542" xr:uid="{4049CCF9-35EE-4E83-8082-A77931172948}"/>
    <cellStyle name="Comma [0] 2 10 3 2" xfId="21539" xr:uid="{17AA31FC-0E6D-44F3-9E0C-50075B835FA4}"/>
    <cellStyle name="Comma [0] 2 10 4" xfId="21537" xr:uid="{B94DE90D-9EA5-4C94-A708-114EBADF7828}"/>
    <cellStyle name="Comma [0] 2 10 5" xfId="6540" xr:uid="{C9FC4CDA-F4AA-4071-A9BF-EF31AB0F405D}"/>
    <cellStyle name="Comma [0] 2 2" xfId="1658" xr:uid="{00000000-0005-0000-0000-00008F060000}"/>
    <cellStyle name="Comma [0] 2 2 2" xfId="5601" xr:uid="{00000000-0005-0000-0000-000090060000}"/>
    <cellStyle name="Comma [0] 2 2 2 2" xfId="21541" xr:uid="{3CAAB84C-32BD-40A6-A036-5FFA4EA1DD7E}"/>
    <cellStyle name="Comma [0] 2 2 2 3" xfId="6544" xr:uid="{6E754B3F-2C5C-428D-821B-1986CABF445A}"/>
    <cellStyle name="Comma [0] 2 2 3" xfId="6545" xr:uid="{09067835-D407-47B6-8DB7-564B61A87FC2}"/>
    <cellStyle name="Comma [0] 2 2 3 2" xfId="21542" xr:uid="{31A11D3E-6DB0-4306-8A41-F3E88A00FCF7}"/>
    <cellStyle name="Comma [0] 2 2 4" xfId="21540" xr:uid="{114BA2D0-B73F-4AAE-9E0F-6F0A9341D7BE}"/>
    <cellStyle name="Comma [0] 2 2 5" xfId="6543" xr:uid="{4DD8F8B5-35E6-4E57-A919-FFA967B3AD53}"/>
    <cellStyle name="Comma [0] 2 3" xfId="1659" xr:uid="{00000000-0005-0000-0000-000091060000}"/>
    <cellStyle name="Comma [0] 2 3 2" xfId="5602" xr:uid="{00000000-0005-0000-0000-000092060000}"/>
    <cellStyle name="Comma [0] 2 3 2 2" xfId="21544" xr:uid="{047CE404-3851-45F4-82A0-036AF158451B}"/>
    <cellStyle name="Comma [0] 2 3 2 3" xfId="6547" xr:uid="{648E0E61-1B89-4A5A-8C3C-DDA91F7C4E99}"/>
    <cellStyle name="Comma [0] 2 3 3" xfId="6548" xr:uid="{56AA30B0-EC40-4282-9F11-4D9262BB58A0}"/>
    <cellStyle name="Comma [0] 2 3 3 2" xfId="21545" xr:uid="{8E5D840C-78B3-4DCA-A9AC-02DFFB0AE41D}"/>
    <cellStyle name="Comma [0] 2 3 4" xfId="21543" xr:uid="{33FF11D1-C213-4322-8586-5497CB972A63}"/>
    <cellStyle name="Comma [0] 2 3 5" xfId="6546" xr:uid="{D8068C77-8D0E-4409-A906-A8A8104D012F}"/>
    <cellStyle name="Comma [0] 2 4" xfId="1660" xr:uid="{00000000-0005-0000-0000-000093060000}"/>
    <cellStyle name="Comma [0] 2 4 2" xfId="5603" xr:uid="{00000000-0005-0000-0000-000094060000}"/>
    <cellStyle name="Comma [0] 2 4 2 2" xfId="21547" xr:uid="{6BE8BA5A-F5A5-4120-9506-8A0F42C080E5}"/>
    <cellStyle name="Comma [0] 2 4 2 3" xfId="6550" xr:uid="{F93D42CA-A98F-4189-9D6C-0597EBCC1BD0}"/>
    <cellStyle name="Comma [0] 2 4 3" xfId="6551" xr:uid="{8DB4DBBB-1214-476E-A558-8F379A846478}"/>
    <cellStyle name="Comma [0] 2 4 3 2" xfId="21548" xr:uid="{0420DBAE-9249-4475-AD04-3B24270F07FA}"/>
    <cellStyle name="Comma [0] 2 4 4" xfId="21546" xr:uid="{E0AFA4A3-103A-47D3-9F2B-FFE2997B86F9}"/>
    <cellStyle name="Comma [0] 2 4 5" xfId="6549" xr:uid="{3FF5D381-53A2-44D5-B524-D371ECE1203A}"/>
    <cellStyle name="Comma [0] 2 5" xfId="1661" xr:uid="{00000000-0005-0000-0000-000095060000}"/>
    <cellStyle name="Comma [0] 2 5 2" xfId="5604" xr:uid="{00000000-0005-0000-0000-000096060000}"/>
    <cellStyle name="Comma [0] 2 5 2 2" xfId="21550" xr:uid="{D050077C-1038-464C-A92E-F902FA7F3858}"/>
    <cellStyle name="Comma [0] 2 5 2 3" xfId="6553" xr:uid="{7C2E5016-B5EC-4A6A-AD47-F136626E9CAF}"/>
    <cellStyle name="Comma [0] 2 5 3" xfId="6554" xr:uid="{A978D141-4E70-4DA0-AF9E-F617E5C2CBD7}"/>
    <cellStyle name="Comma [0] 2 5 3 2" xfId="21551" xr:uid="{6937BD55-224A-4E3A-82D5-4DFCEA553778}"/>
    <cellStyle name="Comma [0] 2 5 4" xfId="21549" xr:uid="{A44CDC27-57E9-48BA-88C5-3B59376BD9E9}"/>
    <cellStyle name="Comma [0] 2 5 5" xfId="6552" xr:uid="{272DA396-BA3E-4325-9853-18035B7A2429}"/>
    <cellStyle name="Comma [0] 2 6" xfId="1662" xr:uid="{00000000-0005-0000-0000-000097060000}"/>
    <cellStyle name="Comma [0] 2 6 2" xfId="5605" xr:uid="{00000000-0005-0000-0000-000098060000}"/>
    <cellStyle name="Comma [0] 2 6 2 2" xfId="21553" xr:uid="{7CFD6441-F877-456B-B201-B3BFAD94FA40}"/>
    <cellStyle name="Comma [0] 2 6 2 3" xfId="6556" xr:uid="{A6F90500-DFC2-44BD-A216-C7379E049C7C}"/>
    <cellStyle name="Comma [0] 2 6 3" xfId="6557" xr:uid="{0D577B85-2E38-4D9B-9612-F5FC344424F7}"/>
    <cellStyle name="Comma [0] 2 6 3 2" xfId="21554" xr:uid="{B6673F83-2CFC-45CF-920B-3FF31E5C404F}"/>
    <cellStyle name="Comma [0] 2 6 4" xfId="21552" xr:uid="{8F43BDA7-A3E0-467E-8CB8-F3776519B5E7}"/>
    <cellStyle name="Comma [0] 2 6 5" xfId="6555" xr:uid="{5D659382-9584-4F36-8663-A4C1511D3B5C}"/>
    <cellStyle name="Comma [0] 2 7" xfId="1663" xr:uid="{00000000-0005-0000-0000-000099060000}"/>
    <cellStyle name="Comma [0] 2 7 2" xfId="5606" xr:uid="{00000000-0005-0000-0000-00009A060000}"/>
    <cellStyle name="Comma [0] 2 7 2 2" xfId="21556" xr:uid="{B369D574-2AFF-48E9-A435-8AC7B4A8E2D2}"/>
    <cellStyle name="Comma [0] 2 7 2 3" xfId="6559" xr:uid="{2A6B325F-6EEF-4BFE-85D4-1B6A83021DB7}"/>
    <cellStyle name="Comma [0] 2 7 3" xfId="6560" xr:uid="{B82C98C5-217C-49AD-B118-7CBCF4E2F0B7}"/>
    <cellStyle name="Comma [0] 2 7 3 2" xfId="21557" xr:uid="{34ED2174-315A-4347-B975-05E7BF2D3D7E}"/>
    <cellStyle name="Comma [0] 2 7 4" xfId="21555" xr:uid="{C3A06649-2F3E-41C4-9846-47536FAAF98D}"/>
    <cellStyle name="Comma [0] 2 7 5" xfId="6558" xr:uid="{80544823-D329-4885-AF27-02197D5ECAB1}"/>
    <cellStyle name="Comma [0] 2 8" xfId="1664" xr:uid="{00000000-0005-0000-0000-00009B060000}"/>
    <cellStyle name="Comma [0] 2 8 2" xfId="5607" xr:uid="{00000000-0005-0000-0000-00009C060000}"/>
    <cellStyle name="Comma [0] 2 8 2 2" xfId="21559" xr:uid="{7FC903B7-C9B0-4AF8-92FA-99CFF816B0A0}"/>
    <cellStyle name="Comma [0] 2 8 2 3" xfId="6562" xr:uid="{6946BFD5-61D7-4294-B33D-8794D3D5028C}"/>
    <cellStyle name="Comma [0] 2 8 3" xfId="6563" xr:uid="{BE816AC6-5B12-4A0E-9835-6027B55B1980}"/>
    <cellStyle name="Comma [0] 2 8 3 2" xfId="21560" xr:uid="{88870719-5706-4D2A-A9DF-B1289E6F1C02}"/>
    <cellStyle name="Comma [0] 2 8 4" xfId="21558" xr:uid="{A09702C1-18DF-4AFD-B5D7-46B1C50B3764}"/>
    <cellStyle name="Comma [0] 2 8 5" xfId="6561" xr:uid="{4E1199B0-865F-448D-817B-225A6D528A7D}"/>
    <cellStyle name="Comma [0] 2 9" xfId="1665" xr:uid="{00000000-0005-0000-0000-00009D060000}"/>
    <cellStyle name="Comma [0] 2 9 2" xfId="5608" xr:uid="{00000000-0005-0000-0000-00009E060000}"/>
    <cellStyle name="Comma [0] 2 9 2 2" xfId="21562" xr:uid="{3EF58A63-CDC5-43EA-87C7-AC266BBF1EE9}"/>
    <cellStyle name="Comma [0] 2 9 2 3" xfId="6565" xr:uid="{0294E654-33DB-4996-9BAA-CF95610F9BD9}"/>
    <cellStyle name="Comma [0] 2 9 3" xfId="6566" xr:uid="{BB93670A-0B3B-49B7-A542-B1EC1076287F}"/>
    <cellStyle name="Comma [0] 2 9 3 2" xfId="21563" xr:uid="{3C9D5924-879F-417E-A71A-C2785F4CE992}"/>
    <cellStyle name="Comma [0] 2 9 4" xfId="21561" xr:uid="{26DEE445-994E-44B8-A933-BBF4B6669563}"/>
    <cellStyle name="Comma [0] 2 9 5" xfId="6564" xr:uid="{67294C66-FE97-41F8-BDF4-84971CCD7D1E}"/>
    <cellStyle name="Comma 10" xfId="1666" xr:uid="{00000000-0005-0000-0000-00009F060000}"/>
    <cellStyle name="Comma 10 10" xfId="5609" xr:uid="{00000000-0005-0000-0000-0000A0060000}"/>
    <cellStyle name="Comma 10 10 2" xfId="21564" xr:uid="{663839A3-346E-4E56-BDA9-71025FCF9D6C}"/>
    <cellStyle name="Comma 10 10 3" xfId="6567" xr:uid="{BC8C5631-38F4-44FA-A639-751F2C6C6B23}"/>
    <cellStyle name="Comma 10 11" xfId="6568" xr:uid="{525EC2D7-1B73-4AE2-B228-8E63299E9CC1}"/>
    <cellStyle name="Comma 10 11 2" xfId="21565" xr:uid="{16C21D12-BF46-4D42-A17C-202211C972C6}"/>
    <cellStyle name="Comma 10 2" xfId="1667" xr:uid="{00000000-0005-0000-0000-0000A1060000}"/>
    <cellStyle name="Comma 10 2 10" xfId="1668" xr:uid="{00000000-0005-0000-0000-0000A2060000}"/>
    <cellStyle name="Comma 10 2 10 2" xfId="5611" xr:uid="{00000000-0005-0000-0000-0000A3060000}"/>
    <cellStyle name="Comma 10 2 10 2 2" xfId="21568" xr:uid="{2749A662-4C57-4432-9CDA-31762B01AB77}"/>
    <cellStyle name="Comma 10 2 10 2 3" xfId="6571" xr:uid="{D0318796-D93E-45A4-94D8-44E1CD839F46}"/>
    <cellStyle name="Comma 10 2 10 3" xfId="6572" xr:uid="{CEB284D6-86E4-4EFE-ADDE-63F2B690D5CF}"/>
    <cellStyle name="Comma 10 2 10 3 2" xfId="21569" xr:uid="{620BDFEE-DAE1-4737-A04F-21A54BE24DA6}"/>
    <cellStyle name="Comma 10 2 10 4" xfId="21567" xr:uid="{D6F8A722-8928-4929-816A-177EF48BA3FF}"/>
    <cellStyle name="Comma 10 2 10 5" xfId="6570" xr:uid="{76B9355D-9889-4767-A03F-69CA2EDE33F9}"/>
    <cellStyle name="Comma 10 2 11" xfId="1669" xr:uid="{00000000-0005-0000-0000-0000A4060000}"/>
    <cellStyle name="Comma 10 2 11 2" xfId="5612" xr:uid="{00000000-0005-0000-0000-0000A5060000}"/>
    <cellStyle name="Comma 10 2 11 2 2" xfId="21571" xr:uid="{D55D6425-642B-4144-A0C3-7D96D6A3D09C}"/>
    <cellStyle name="Comma 10 2 11 2 3" xfId="6574" xr:uid="{EA276CFE-14CA-4DBA-B176-70D66A827CD7}"/>
    <cellStyle name="Comma 10 2 11 3" xfId="6575" xr:uid="{2771927F-097F-40CD-81EE-9DD7FE4C155A}"/>
    <cellStyle name="Comma 10 2 11 3 2" xfId="21572" xr:uid="{6C11DB3B-5A70-4FF7-AF83-6519915E2F56}"/>
    <cellStyle name="Comma 10 2 11 4" xfId="21570" xr:uid="{2DAC747C-1967-4CE0-97B8-6D52C68EDDCA}"/>
    <cellStyle name="Comma 10 2 11 5" xfId="6573" xr:uid="{34F467D6-8B5B-4056-83D1-C3173B922026}"/>
    <cellStyle name="Comma 10 2 12" xfId="1670" xr:uid="{00000000-0005-0000-0000-0000A6060000}"/>
    <cellStyle name="Comma 10 2 12 2" xfId="5613" xr:uid="{00000000-0005-0000-0000-0000A7060000}"/>
    <cellStyle name="Comma 10 2 12 2 2" xfId="21574" xr:uid="{894877CE-271A-4899-B507-5A08FACCD87F}"/>
    <cellStyle name="Comma 10 2 12 2 3" xfId="6577" xr:uid="{28DFBF1A-05A6-4330-AC6C-88B75DE62FCB}"/>
    <cellStyle name="Comma 10 2 12 3" xfId="6578" xr:uid="{27FB30D0-FC4F-404B-91D4-84E39D9B2FD7}"/>
    <cellStyle name="Comma 10 2 12 3 2" xfId="21575" xr:uid="{A281DED0-1E50-489E-ADAB-C5ACC92176EE}"/>
    <cellStyle name="Comma 10 2 12 4" xfId="21573" xr:uid="{2E883920-C6BC-4C6E-9425-0D69D1B18A1C}"/>
    <cellStyle name="Comma 10 2 12 5" xfId="6576" xr:uid="{AFD6D9E0-0406-4E54-A02A-D9C0113F1E0F}"/>
    <cellStyle name="Comma 10 2 13" xfId="1671" xr:uid="{00000000-0005-0000-0000-0000A8060000}"/>
    <cellStyle name="Comma 10 2 13 2" xfId="5614" xr:uid="{00000000-0005-0000-0000-0000A9060000}"/>
    <cellStyle name="Comma 10 2 13 2 2" xfId="21577" xr:uid="{60A50C11-727F-4A94-BCD9-CE3360AD3B39}"/>
    <cellStyle name="Comma 10 2 13 2 3" xfId="6580" xr:uid="{4F3B8411-E968-45D1-929F-258E1D4BAFE2}"/>
    <cellStyle name="Comma 10 2 13 3" xfId="6581" xr:uid="{ED1A46C0-842D-4C55-AACD-28E7BC680236}"/>
    <cellStyle name="Comma 10 2 13 3 2" xfId="21578" xr:uid="{0EC5C366-9DF1-4C7E-8D75-B1AF9F893A8F}"/>
    <cellStyle name="Comma 10 2 13 4" xfId="21576" xr:uid="{9A49B05B-D8F1-459A-A63F-1D5B4CDA9398}"/>
    <cellStyle name="Comma 10 2 13 5" xfId="6579" xr:uid="{8676A75B-911C-457F-998C-A216B031301B}"/>
    <cellStyle name="Comma 10 2 14" xfId="1672" xr:uid="{00000000-0005-0000-0000-0000AA060000}"/>
    <cellStyle name="Comma 10 2 14 2" xfId="5615" xr:uid="{00000000-0005-0000-0000-0000AB060000}"/>
    <cellStyle name="Comma 10 2 14 2 2" xfId="21580" xr:uid="{9C94DCCB-2C23-45E2-BE5B-41C3E659155C}"/>
    <cellStyle name="Comma 10 2 14 2 3" xfId="6583" xr:uid="{CC6A57AD-ACCA-424B-AEB2-BE8559396CA0}"/>
    <cellStyle name="Comma 10 2 14 3" xfId="6584" xr:uid="{F3F13583-D610-45F6-B785-BF6C64A6B2DF}"/>
    <cellStyle name="Comma 10 2 14 3 2" xfId="21581" xr:uid="{8D988565-415C-4BB5-ADDE-9D634876EE28}"/>
    <cellStyle name="Comma 10 2 14 4" xfId="21579" xr:uid="{9AFCF0E3-6FA2-4EAB-9A7E-627FCCDC3B7B}"/>
    <cellStyle name="Comma 10 2 14 5" xfId="6582" xr:uid="{DE2F55E3-99A2-40DC-A292-C6B4336F55B8}"/>
    <cellStyle name="Comma 10 2 15" xfId="1673" xr:uid="{00000000-0005-0000-0000-0000AC060000}"/>
    <cellStyle name="Comma 10 2 15 2" xfId="5616" xr:uid="{00000000-0005-0000-0000-0000AD060000}"/>
    <cellStyle name="Comma 10 2 15 2 2" xfId="21583" xr:uid="{1FE55F93-45E9-453F-9654-704404445A2D}"/>
    <cellStyle name="Comma 10 2 15 2 3" xfId="6586" xr:uid="{0E8A851B-5958-46D4-86CC-8DBBC3A1E0DE}"/>
    <cellStyle name="Comma 10 2 15 3" xfId="6587" xr:uid="{4A2D5829-D2BA-48BE-8C5D-2489F5FF8514}"/>
    <cellStyle name="Comma 10 2 15 3 2" xfId="21584" xr:uid="{AE20D6E8-C95E-4F73-BB9E-F3B50654A13E}"/>
    <cellStyle name="Comma 10 2 15 4" xfId="21582" xr:uid="{DEF9FBBD-E2F2-42D2-BB88-E9D0719DB9CC}"/>
    <cellStyle name="Comma 10 2 15 5" xfId="6585" xr:uid="{3731D63B-F4C5-47E9-B5EB-20FAB03CA3D3}"/>
    <cellStyle name="Comma 10 2 16" xfId="1674" xr:uid="{00000000-0005-0000-0000-0000AE060000}"/>
    <cellStyle name="Comma 10 2 16 2" xfId="5617" xr:uid="{00000000-0005-0000-0000-0000AF060000}"/>
    <cellStyle name="Comma 10 2 16 2 2" xfId="21586" xr:uid="{2D0320C7-F458-4189-B58D-06C5A0F7CD10}"/>
    <cellStyle name="Comma 10 2 16 2 3" xfId="6589" xr:uid="{CC76382C-8523-4798-BDB9-F54392D10D2E}"/>
    <cellStyle name="Comma 10 2 16 3" xfId="6590" xr:uid="{A5A86DA5-1C0A-43DA-BBB4-78D6F05FE599}"/>
    <cellStyle name="Comma 10 2 16 3 2" xfId="21587" xr:uid="{E0EB6420-7BE1-429C-809B-936798D69F35}"/>
    <cellStyle name="Comma 10 2 16 4" xfId="21585" xr:uid="{F40D08C3-1261-4970-890B-6EBD89EA326C}"/>
    <cellStyle name="Comma 10 2 16 5" xfId="6588" xr:uid="{11A188DF-7562-4D9B-970F-EC5DC723A286}"/>
    <cellStyle name="Comma 10 2 17" xfId="1675" xr:uid="{00000000-0005-0000-0000-0000B0060000}"/>
    <cellStyle name="Comma 10 2 17 2" xfId="5618" xr:uid="{00000000-0005-0000-0000-0000B1060000}"/>
    <cellStyle name="Comma 10 2 17 2 2" xfId="21589" xr:uid="{CDABE3D2-1AA0-4E4B-9F8E-3D9C86962004}"/>
    <cellStyle name="Comma 10 2 17 2 3" xfId="6592" xr:uid="{A0F92D0F-2906-4E72-BF06-5056534CF387}"/>
    <cellStyle name="Comma 10 2 17 3" xfId="6593" xr:uid="{E38D4581-1B33-457F-8E6C-74658DB67722}"/>
    <cellStyle name="Comma 10 2 17 3 2" xfId="21590" xr:uid="{05B59547-37E0-4DBF-8F36-952AF635F56A}"/>
    <cellStyle name="Comma 10 2 17 4" xfId="21588" xr:uid="{90C99F82-E83B-4807-977E-429110A1B717}"/>
    <cellStyle name="Comma 10 2 17 5" xfId="6591" xr:uid="{D17CEDA8-987B-417C-87FD-F9C550E1A363}"/>
    <cellStyle name="Comma 10 2 18" xfId="5610" xr:uid="{00000000-0005-0000-0000-0000B2060000}"/>
    <cellStyle name="Comma 10 2 18 2" xfId="21591" xr:uid="{48B03108-CA32-4CF0-8898-B3F6DB92FFE5}"/>
    <cellStyle name="Comma 10 2 18 3" xfId="6594" xr:uid="{EC2833B1-0075-482E-A9B1-5F78506C2C6E}"/>
    <cellStyle name="Comma 10 2 19" xfId="6595" xr:uid="{203E98E5-99E0-4233-A7D0-508B41B11309}"/>
    <cellStyle name="Comma 10 2 19 2" xfId="21592" xr:uid="{6EC1EBA7-A9EA-46FF-96D2-E4C22FAA50A1}"/>
    <cellStyle name="Comma 10 2 2" xfId="1676" xr:uid="{00000000-0005-0000-0000-0000B3060000}"/>
    <cellStyle name="Comma 10 2 2 2" xfId="5619" xr:uid="{00000000-0005-0000-0000-0000B4060000}"/>
    <cellStyle name="Comma 10 2 2 2 2" xfId="21594" xr:uid="{4E4E9D4B-ED9A-46B5-9540-9B8C94767B97}"/>
    <cellStyle name="Comma 10 2 2 2 3" xfId="6597" xr:uid="{AA3FF629-6180-43B4-A6D7-ACDC409DA822}"/>
    <cellStyle name="Comma 10 2 2 3" xfId="6598" xr:uid="{094F97C8-C973-4A41-BF0D-1785A5716B7F}"/>
    <cellStyle name="Comma 10 2 2 3 2" xfId="21595" xr:uid="{934D7405-F887-443A-9029-5DDE2269E592}"/>
    <cellStyle name="Comma 10 2 2 4" xfId="21593" xr:uid="{0CCBFF41-72E1-406B-B5B1-62CB95707D88}"/>
    <cellStyle name="Comma 10 2 2 5" xfId="6596" xr:uid="{A5D2A336-8973-4844-81B5-514CB1F9C99E}"/>
    <cellStyle name="Comma 10 2 20" xfId="21566" xr:uid="{9006CBFD-9363-40E4-A7AA-53B545EAF970}"/>
    <cellStyle name="Comma 10 2 21" xfId="6569" xr:uid="{1EF26F7F-AE67-41EA-A423-409BAA490358}"/>
    <cellStyle name="Comma 10 2 3" xfId="1677" xr:uid="{00000000-0005-0000-0000-0000B5060000}"/>
    <cellStyle name="Comma 10 2 3 2" xfId="5620" xr:uid="{00000000-0005-0000-0000-0000B6060000}"/>
    <cellStyle name="Comma 10 2 3 2 2" xfId="21597" xr:uid="{59967B5D-3D70-4CF7-BA1E-37E0440EF4A6}"/>
    <cellStyle name="Comma 10 2 3 2 3" xfId="6600" xr:uid="{7CEF2F1B-BD1B-4431-A8F8-4C70F03157AF}"/>
    <cellStyle name="Comma 10 2 3 3" xfId="6601" xr:uid="{FD3A94D0-74A9-4B03-B854-4847820C0EEC}"/>
    <cellStyle name="Comma 10 2 3 3 2" xfId="21598" xr:uid="{C8D5B2C6-5D43-4A63-8DC3-3FF9CA0CB487}"/>
    <cellStyle name="Comma 10 2 3 4" xfId="21596" xr:uid="{217FFC59-36CA-4DC4-8CF8-7BBBD1826B8B}"/>
    <cellStyle name="Comma 10 2 3 5" xfId="6599" xr:uid="{3A6A6B7F-BF8C-441A-925F-9D4A16D60207}"/>
    <cellStyle name="Comma 10 2 4" xfId="1678" xr:uid="{00000000-0005-0000-0000-0000B7060000}"/>
    <cellStyle name="Comma 10 2 4 2" xfId="5621" xr:uid="{00000000-0005-0000-0000-0000B8060000}"/>
    <cellStyle name="Comma 10 2 4 2 2" xfId="21600" xr:uid="{5B239291-507F-477A-80DA-2BCFC97581F0}"/>
    <cellStyle name="Comma 10 2 4 2 3" xfId="6603" xr:uid="{F8A4E5DD-6D92-4DF3-ABEA-D3DB47653ED2}"/>
    <cellStyle name="Comma 10 2 4 3" xfId="6604" xr:uid="{F5248437-C716-49E0-9507-329B6117B096}"/>
    <cellStyle name="Comma 10 2 4 3 2" xfId="21601" xr:uid="{6859AC95-9BF1-45FC-BD40-7DDBC4F7FD70}"/>
    <cellStyle name="Comma 10 2 4 4" xfId="21599" xr:uid="{A279A9E3-CE1D-4141-B18B-DD1C56C842A8}"/>
    <cellStyle name="Comma 10 2 4 5" xfId="6602" xr:uid="{91E9341F-9409-4BAC-8614-E26074B2FD2B}"/>
    <cellStyle name="Comma 10 2 5" xfId="1679" xr:uid="{00000000-0005-0000-0000-0000B9060000}"/>
    <cellStyle name="Comma 10 2 5 2" xfId="5622" xr:uid="{00000000-0005-0000-0000-0000BA060000}"/>
    <cellStyle name="Comma 10 2 5 2 2" xfId="21603" xr:uid="{767C1ABE-D890-45DD-B802-C8D57ED3B9F9}"/>
    <cellStyle name="Comma 10 2 5 2 3" xfId="6606" xr:uid="{152F013D-6537-4F9D-8814-516A246629D0}"/>
    <cellStyle name="Comma 10 2 5 3" xfId="6607" xr:uid="{049E551A-CFC2-4022-87A7-7ED95EF46D0D}"/>
    <cellStyle name="Comma 10 2 5 3 2" xfId="21604" xr:uid="{6D69BF1C-B4AD-4B9B-814A-6DF300231FD2}"/>
    <cellStyle name="Comma 10 2 5 4" xfId="21602" xr:uid="{96E5E4E3-BB5B-4EFF-BC94-D884386C1C05}"/>
    <cellStyle name="Comma 10 2 5 5" xfId="6605" xr:uid="{79F5529C-1954-4134-AD1B-E7AB3DF13793}"/>
    <cellStyle name="Comma 10 2 6" xfId="1680" xr:uid="{00000000-0005-0000-0000-0000BB060000}"/>
    <cellStyle name="Comma 10 2 6 2" xfId="5623" xr:uid="{00000000-0005-0000-0000-0000BC060000}"/>
    <cellStyle name="Comma 10 2 6 2 2" xfId="21606" xr:uid="{924BCF4B-CBF0-4DFB-AEAB-5BDB7826D538}"/>
    <cellStyle name="Comma 10 2 6 2 3" xfId="6609" xr:uid="{056DD3C5-5AC6-45E3-838A-23DA248F2545}"/>
    <cellStyle name="Comma 10 2 6 3" xfId="6610" xr:uid="{03029142-31A8-4E89-94CA-179618EB1658}"/>
    <cellStyle name="Comma 10 2 6 3 2" xfId="21607" xr:uid="{3638B338-AD5C-40FB-8893-5A0EE10053BC}"/>
    <cellStyle name="Comma 10 2 6 4" xfId="21605" xr:uid="{E6EE9AAA-7764-42D9-9A59-732E0D1FEA2B}"/>
    <cellStyle name="Comma 10 2 6 5" xfId="6608" xr:uid="{05A2651E-F317-4687-A151-CA5A4B3D5AC0}"/>
    <cellStyle name="Comma 10 2 7" xfId="1681" xr:uid="{00000000-0005-0000-0000-0000BD060000}"/>
    <cellStyle name="Comma 10 2 7 2" xfId="5624" xr:uid="{00000000-0005-0000-0000-0000BE060000}"/>
    <cellStyle name="Comma 10 2 7 2 2" xfId="21609" xr:uid="{10EB3A1D-E0A5-49C5-9615-2F0CD4F73EB3}"/>
    <cellStyle name="Comma 10 2 7 2 3" xfId="6612" xr:uid="{8C9F1748-DFBA-4098-B02E-B840494332FB}"/>
    <cellStyle name="Comma 10 2 7 3" xfId="6613" xr:uid="{3AEA8961-50B3-4259-986E-E9DB17D93164}"/>
    <cellStyle name="Comma 10 2 7 3 2" xfId="21610" xr:uid="{3C703CA7-4E65-4FBB-898C-9B799F50CEE9}"/>
    <cellStyle name="Comma 10 2 7 4" xfId="21608" xr:uid="{B4E9C6AA-339D-4292-9978-94C237D85858}"/>
    <cellStyle name="Comma 10 2 7 5" xfId="6611" xr:uid="{98615BAA-F854-4AF4-91AA-C1C2C2C9816A}"/>
    <cellStyle name="Comma 10 2 8" xfId="1682" xr:uid="{00000000-0005-0000-0000-0000BF060000}"/>
    <cellStyle name="Comma 10 2 8 2" xfId="5625" xr:uid="{00000000-0005-0000-0000-0000C0060000}"/>
    <cellStyle name="Comma 10 2 8 2 2" xfId="21612" xr:uid="{B71A8D0E-B1A4-481F-AAC7-F67892506F65}"/>
    <cellStyle name="Comma 10 2 8 2 3" xfId="6615" xr:uid="{5E9F7F33-E644-400D-90AF-BB41D503FCE6}"/>
    <cellStyle name="Comma 10 2 8 3" xfId="6616" xr:uid="{C437DD12-FFD5-4135-9E0F-0F99C09F9147}"/>
    <cellStyle name="Comma 10 2 8 3 2" xfId="21613" xr:uid="{43847A05-39BE-442C-B459-F3D68ECAA2A5}"/>
    <cellStyle name="Comma 10 2 8 4" xfId="21611" xr:uid="{F5E41E4E-9383-4FA5-A216-AA39BF7DFDB9}"/>
    <cellStyle name="Comma 10 2 8 5" xfId="6614" xr:uid="{539EA2C3-697B-4119-90A4-B0A79EC3492B}"/>
    <cellStyle name="Comma 10 2 9" xfId="1683" xr:uid="{00000000-0005-0000-0000-0000C1060000}"/>
    <cellStyle name="Comma 10 2 9 2" xfId="5626" xr:uid="{00000000-0005-0000-0000-0000C2060000}"/>
    <cellStyle name="Comma 10 2 9 2 2" xfId="21615" xr:uid="{5EE89BFB-D160-429B-AA04-C7DFA4A2C6D3}"/>
    <cellStyle name="Comma 10 2 9 2 3" xfId="6618" xr:uid="{805896D5-05F2-4D7D-9A2D-A4172DDB2ED0}"/>
    <cellStyle name="Comma 10 2 9 3" xfId="6619" xr:uid="{754C8195-F1A8-47A0-BBE8-7CABA952545A}"/>
    <cellStyle name="Comma 10 2 9 3 2" xfId="21616" xr:uid="{EE8D7C0B-28CC-4EA1-B8D3-A6D9CBD6309E}"/>
    <cellStyle name="Comma 10 2 9 4" xfId="21614" xr:uid="{48B935DA-EB0D-441E-BBA2-9D8F973FB5C9}"/>
    <cellStyle name="Comma 10 2 9 5" xfId="6617" xr:uid="{95FF6D06-8359-4604-AD20-0642933E2953}"/>
    <cellStyle name="Comma 10 3" xfId="1684" xr:uid="{00000000-0005-0000-0000-0000C3060000}"/>
    <cellStyle name="Comma 10 3 10" xfId="1685" xr:uid="{00000000-0005-0000-0000-0000C4060000}"/>
    <cellStyle name="Comma 10 3 10 2" xfId="5628" xr:uid="{00000000-0005-0000-0000-0000C5060000}"/>
    <cellStyle name="Comma 10 3 10 2 2" xfId="21619" xr:uid="{1D5F9FA7-A6F9-4BAC-A877-F7CDD2F5B5D2}"/>
    <cellStyle name="Comma 10 3 10 2 3" xfId="6622" xr:uid="{4D477E2A-9F42-4D41-B165-A1B06226B761}"/>
    <cellStyle name="Comma 10 3 10 3" xfId="6623" xr:uid="{3A150FDF-4A45-4B41-88E6-86413E597918}"/>
    <cellStyle name="Comma 10 3 10 3 2" xfId="21620" xr:uid="{2D075086-16D8-4283-83D3-D9D02A8B7D90}"/>
    <cellStyle name="Comma 10 3 10 4" xfId="21618" xr:uid="{97D3A720-96AB-4CD5-BEF2-1F01FBB96EB0}"/>
    <cellStyle name="Comma 10 3 10 5" xfId="6621" xr:uid="{1998ED34-B301-480A-AB8C-520FD1AF18C9}"/>
    <cellStyle name="Comma 10 3 11" xfId="1686" xr:uid="{00000000-0005-0000-0000-0000C6060000}"/>
    <cellStyle name="Comma 10 3 11 2" xfId="5629" xr:uid="{00000000-0005-0000-0000-0000C7060000}"/>
    <cellStyle name="Comma 10 3 11 2 2" xfId="21622" xr:uid="{418FF2B2-610A-4807-87EC-2F23A947A293}"/>
    <cellStyle name="Comma 10 3 11 2 3" xfId="6625" xr:uid="{9070715C-B682-4142-8500-54D0FACC317F}"/>
    <cellStyle name="Comma 10 3 11 3" xfId="6626" xr:uid="{D92483FE-5EA5-4187-9896-39CB9B137538}"/>
    <cellStyle name="Comma 10 3 11 3 2" xfId="21623" xr:uid="{CA4BEF52-267B-467F-BC3B-211625898516}"/>
    <cellStyle name="Comma 10 3 11 4" xfId="21621" xr:uid="{3D0A6BED-97E0-4652-A596-E0CE03C71220}"/>
    <cellStyle name="Comma 10 3 11 5" xfId="6624" xr:uid="{118F9A29-6B9E-44A2-8258-04B162D97552}"/>
    <cellStyle name="Comma 10 3 12" xfId="1687" xr:uid="{00000000-0005-0000-0000-0000C8060000}"/>
    <cellStyle name="Comma 10 3 12 2" xfId="5630" xr:uid="{00000000-0005-0000-0000-0000C9060000}"/>
    <cellStyle name="Comma 10 3 12 2 2" xfId="21625" xr:uid="{9A00AF2A-0C32-424B-9287-C57341C75B1B}"/>
    <cellStyle name="Comma 10 3 12 2 3" xfId="6628" xr:uid="{0E4B0B10-D51D-49C7-8D79-20F207095A02}"/>
    <cellStyle name="Comma 10 3 12 3" xfId="6629" xr:uid="{6E4DEECF-A477-4F64-822F-4FA3A521169C}"/>
    <cellStyle name="Comma 10 3 12 3 2" xfId="21626" xr:uid="{3FD1BA26-E856-4EF3-87ED-47C87CC71A04}"/>
    <cellStyle name="Comma 10 3 12 4" xfId="21624" xr:uid="{47765219-A45E-4184-BE48-FDC6063E4ED2}"/>
    <cellStyle name="Comma 10 3 12 5" xfId="6627" xr:uid="{948EF827-C0C9-4EB8-8703-75190C623B26}"/>
    <cellStyle name="Comma 10 3 13" xfId="1688" xr:uid="{00000000-0005-0000-0000-0000CA060000}"/>
    <cellStyle name="Comma 10 3 13 2" xfId="5631" xr:uid="{00000000-0005-0000-0000-0000CB060000}"/>
    <cellStyle name="Comma 10 3 13 2 2" xfId="21628" xr:uid="{1E97097D-D053-486F-9022-4D0DCABB1CB1}"/>
    <cellStyle name="Comma 10 3 13 2 3" xfId="6631" xr:uid="{1BC12CDA-23CB-4E8C-A2C5-965B72530904}"/>
    <cellStyle name="Comma 10 3 13 3" xfId="6632" xr:uid="{52AC7866-CB48-464B-8454-6283C1590DE9}"/>
    <cellStyle name="Comma 10 3 13 3 2" xfId="21629" xr:uid="{5BBC8E02-7B41-4140-B9BA-F17CB7846C9B}"/>
    <cellStyle name="Comma 10 3 13 4" xfId="21627" xr:uid="{B494385A-543C-47B9-8394-B9342CCA5A20}"/>
    <cellStyle name="Comma 10 3 13 5" xfId="6630" xr:uid="{1F2248BB-2546-4322-89E9-FF0BEA009CB6}"/>
    <cellStyle name="Comma 10 3 14" xfId="1689" xr:uid="{00000000-0005-0000-0000-0000CC060000}"/>
    <cellStyle name="Comma 10 3 14 2" xfId="5632" xr:uid="{00000000-0005-0000-0000-0000CD060000}"/>
    <cellStyle name="Comma 10 3 14 2 2" xfId="21631" xr:uid="{FB7CAFB0-B8F9-4AD2-9A06-4687C848A27F}"/>
    <cellStyle name="Comma 10 3 14 2 3" xfId="6634" xr:uid="{DE90E3B7-36B3-40C9-8D8E-50963FB3B711}"/>
    <cellStyle name="Comma 10 3 14 3" xfId="6635" xr:uid="{50D2F92B-6055-4225-B682-E6BDB4CCE35D}"/>
    <cellStyle name="Comma 10 3 14 3 2" xfId="21632" xr:uid="{DC5CD494-6485-444A-A038-EC2BCCF24EB4}"/>
    <cellStyle name="Comma 10 3 14 4" xfId="21630" xr:uid="{C3DF56B2-BE94-48C6-9517-FAAFF065CA9A}"/>
    <cellStyle name="Comma 10 3 14 5" xfId="6633" xr:uid="{350354C7-895B-4E4C-B546-972FDAD3FF2F}"/>
    <cellStyle name="Comma 10 3 15" xfId="1690" xr:uid="{00000000-0005-0000-0000-0000CE060000}"/>
    <cellStyle name="Comma 10 3 15 2" xfId="5633" xr:uid="{00000000-0005-0000-0000-0000CF060000}"/>
    <cellStyle name="Comma 10 3 15 2 2" xfId="21634" xr:uid="{D89504E3-A93E-42E9-BFE5-7392C7D61582}"/>
    <cellStyle name="Comma 10 3 15 2 3" xfId="6637" xr:uid="{1C5B74F3-ABB2-4514-A089-A076AD07F117}"/>
    <cellStyle name="Comma 10 3 15 3" xfId="6638" xr:uid="{E8D24A10-C5A3-4B19-A20E-09D2B21EA491}"/>
    <cellStyle name="Comma 10 3 15 3 2" xfId="21635" xr:uid="{81DDBABC-674A-41A9-988A-FB817D003CD8}"/>
    <cellStyle name="Comma 10 3 15 4" xfId="21633" xr:uid="{5FAB4B54-EAC3-4F6E-911C-D0D39B7D55D6}"/>
    <cellStyle name="Comma 10 3 15 5" xfId="6636" xr:uid="{FB39FF03-7893-46C3-9639-EA38AA664C9F}"/>
    <cellStyle name="Comma 10 3 16" xfId="1691" xr:uid="{00000000-0005-0000-0000-0000D0060000}"/>
    <cellStyle name="Comma 10 3 16 2" xfId="5634" xr:uid="{00000000-0005-0000-0000-0000D1060000}"/>
    <cellStyle name="Comma 10 3 16 2 2" xfId="21637" xr:uid="{B55EEAFB-C28D-42E6-983A-010CCB63947C}"/>
    <cellStyle name="Comma 10 3 16 2 3" xfId="6640" xr:uid="{A0508C59-A689-4087-A8AF-42CC16D19025}"/>
    <cellStyle name="Comma 10 3 16 3" xfId="6641" xr:uid="{44EA4E85-A4C2-4A96-821F-949915179D5E}"/>
    <cellStyle name="Comma 10 3 16 3 2" xfId="21638" xr:uid="{F0AE52DD-0EFC-464B-A17D-53555FA931CE}"/>
    <cellStyle name="Comma 10 3 16 4" xfId="21636" xr:uid="{13BE8D33-DBD7-43B6-9F03-B22F5FF7CFB6}"/>
    <cellStyle name="Comma 10 3 16 5" xfId="6639" xr:uid="{594DCD23-7B0B-490F-A342-A0F0E389328D}"/>
    <cellStyle name="Comma 10 3 17" xfId="1692" xr:uid="{00000000-0005-0000-0000-0000D2060000}"/>
    <cellStyle name="Comma 10 3 17 2" xfId="5635" xr:uid="{00000000-0005-0000-0000-0000D3060000}"/>
    <cellStyle name="Comma 10 3 17 2 2" xfId="21640" xr:uid="{CA087A86-ED82-4D9D-951E-9FB84ED362C9}"/>
    <cellStyle name="Comma 10 3 17 2 3" xfId="6643" xr:uid="{1390059A-81A9-4BB5-AD3E-3E306AD48040}"/>
    <cellStyle name="Comma 10 3 17 3" xfId="6644" xr:uid="{B106216E-D50E-48E3-A8E8-61046076B12B}"/>
    <cellStyle name="Comma 10 3 17 3 2" xfId="21641" xr:uid="{5F914B3C-DE0B-4081-BB8A-E0FBC2911DDB}"/>
    <cellStyle name="Comma 10 3 17 4" xfId="21639" xr:uid="{B066786A-40F0-4CA5-8EEF-468C65EA3937}"/>
    <cellStyle name="Comma 10 3 17 5" xfId="6642" xr:uid="{C69C361B-1A3F-4E97-9524-8EB9A5798A2C}"/>
    <cellStyle name="Comma 10 3 18" xfId="5627" xr:uid="{00000000-0005-0000-0000-0000D4060000}"/>
    <cellStyle name="Comma 10 3 18 2" xfId="21642" xr:uid="{B9090564-513E-4FE6-A9E0-DB9A6E308259}"/>
    <cellStyle name="Comma 10 3 18 3" xfId="6645" xr:uid="{179E009C-663B-43F1-9AA4-21B53FF9A77B}"/>
    <cellStyle name="Comma 10 3 19" xfId="6646" xr:uid="{C3405785-B52C-4145-B325-C8F8F4EE38BE}"/>
    <cellStyle name="Comma 10 3 19 2" xfId="21643" xr:uid="{9D65DFFD-3DC9-4935-8C43-4187ED07EF0C}"/>
    <cellStyle name="Comma 10 3 2" xfId="1693" xr:uid="{00000000-0005-0000-0000-0000D5060000}"/>
    <cellStyle name="Comma 10 3 2 2" xfId="5636" xr:uid="{00000000-0005-0000-0000-0000D6060000}"/>
    <cellStyle name="Comma 10 3 2 2 2" xfId="21645" xr:uid="{5CD3314F-F6AC-4F77-856E-F287D2246E13}"/>
    <cellStyle name="Comma 10 3 2 2 3" xfId="6648" xr:uid="{4DCC5AD5-7344-4F25-97BE-DEB7AC8E0212}"/>
    <cellStyle name="Comma 10 3 2 3" xfId="6649" xr:uid="{CAA89792-2617-4FA4-95A4-3C20E6BF223D}"/>
    <cellStyle name="Comma 10 3 2 3 2" xfId="21646" xr:uid="{1341352E-1E4F-4B0B-87CC-F6D0A70F6AD1}"/>
    <cellStyle name="Comma 10 3 2 4" xfId="21644" xr:uid="{CEF16B4F-FD7E-4D84-B085-0AAC1D8D6979}"/>
    <cellStyle name="Comma 10 3 2 5" xfId="6647" xr:uid="{C6526C72-FC27-4C94-B629-410E657FF54F}"/>
    <cellStyle name="Comma 10 3 20" xfId="21617" xr:uid="{18EDEBE3-E481-4966-8D2D-3EE23D61AB45}"/>
    <cellStyle name="Comma 10 3 21" xfId="6620" xr:uid="{E55DE7F1-2328-480B-A936-CF45917FB91F}"/>
    <cellStyle name="Comma 10 3 3" xfId="1694" xr:uid="{00000000-0005-0000-0000-0000D7060000}"/>
    <cellStyle name="Comma 10 3 3 2" xfId="5637" xr:uid="{00000000-0005-0000-0000-0000D8060000}"/>
    <cellStyle name="Comma 10 3 3 2 2" xfId="21648" xr:uid="{23133706-0A55-4DE1-9268-D0369B196D2D}"/>
    <cellStyle name="Comma 10 3 3 2 3" xfId="6651" xr:uid="{A242E9C7-733C-41C9-BA56-4C53EC4C38AD}"/>
    <cellStyle name="Comma 10 3 3 3" xfId="6652" xr:uid="{AC086CD8-11B4-479E-BCA7-D2B1037C36BA}"/>
    <cellStyle name="Comma 10 3 3 3 2" xfId="21649" xr:uid="{2E5BC77B-977E-42A8-AA32-686026D5327C}"/>
    <cellStyle name="Comma 10 3 3 4" xfId="21647" xr:uid="{53DFBD61-7556-4AF9-89CC-49840DB9ECC8}"/>
    <cellStyle name="Comma 10 3 3 5" xfId="6650" xr:uid="{0B445F0A-4377-4CE3-9574-DF7C17AD8C2F}"/>
    <cellStyle name="Comma 10 3 4" xfId="1695" xr:uid="{00000000-0005-0000-0000-0000D9060000}"/>
    <cellStyle name="Comma 10 3 4 2" xfId="5638" xr:uid="{00000000-0005-0000-0000-0000DA060000}"/>
    <cellStyle name="Comma 10 3 4 2 2" xfId="21651" xr:uid="{299B4020-F410-402F-991C-2E516028610F}"/>
    <cellStyle name="Comma 10 3 4 2 3" xfId="6654" xr:uid="{CC8D0873-FAA0-4AF5-A210-F0CF957B158E}"/>
    <cellStyle name="Comma 10 3 4 3" xfId="6655" xr:uid="{17158ADD-4613-415E-9BB8-378E5FAD3D4F}"/>
    <cellStyle name="Comma 10 3 4 3 2" xfId="21652" xr:uid="{EA31DF61-F9E6-4664-BDAE-F8D05558C03D}"/>
    <cellStyle name="Comma 10 3 4 4" xfId="21650" xr:uid="{EAA56565-F2E2-4E58-A8C4-213CBF4C49C9}"/>
    <cellStyle name="Comma 10 3 4 5" xfId="6653" xr:uid="{04F13F0D-B307-4894-863F-A96AC7D612A4}"/>
    <cellStyle name="Comma 10 3 5" xfId="1696" xr:uid="{00000000-0005-0000-0000-0000DB060000}"/>
    <cellStyle name="Comma 10 3 5 2" xfId="5639" xr:uid="{00000000-0005-0000-0000-0000DC060000}"/>
    <cellStyle name="Comma 10 3 5 2 2" xfId="21654" xr:uid="{A455CD58-C010-4AEC-9428-6DA174A25E3C}"/>
    <cellStyle name="Comma 10 3 5 2 3" xfId="6657" xr:uid="{92909AF1-25D5-4703-815A-7DC9C5E6BF25}"/>
    <cellStyle name="Comma 10 3 5 3" xfId="6658" xr:uid="{2037FF9E-BF92-4E6B-A54D-1629065278C1}"/>
    <cellStyle name="Comma 10 3 5 3 2" xfId="21655" xr:uid="{FB214CA1-6DB7-4523-BC90-7D3AA751C61F}"/>
    <cellStyle name="Comma 10 3 5 4" xfId="21653" xr:uid="{04D94F12-614C-482A-AD9A-1F4196B6A09C}"/>
    <cellStyle name="Comma 10 3 5 5" xfId="6656" xr:uid="{78EB20C4-ECA5-42FD-9BC8-23098BA58DAE}"/>
    <cellStyle name="Comma 10 3 6" xfId="1697" xr:uid="{00000000-0005-0000-0000-0000DD060000}"/>
    <cellStyle name="Comma 10 3 6 2" xfId="5640" xr:uid="{00000000-0005-0000-0000-0000DE060000}"/>
    <cellStyle name="Comma 10 3 6 2 2" xfId="21657" xr:uid="{60CC85FD-16BC-41FA-9B2E-4F08F38C0722}"/>
    <cellStyle name="Comma 10 3 6 2 3" xfId="6660" xr:uid="{72212C4B-6853-4F4D-AABF-2C5A20A0EE2A}"/>
    <cellStyle name="Comma 10 3 6 3" xfId="6661" xr:uid="{8D268202-EC53-4C6C-B881-49D04310DFE7}"/>
    <cellStyle name="Comma 10 3 6 3 2" xfId="21658" xr:uid="{78326EA9-2DA1-4955-B978-CF4BDD936347}"/>
    <cellStyle name="Comma 10 3 6 4" xfId="21656" xr:uid="{9CBA1689-0C08-4F47-A4A0-0A3DED34B7B1}"/>
    <cellStyle name="Comma 10 3 6 5" xfId="6659" xr:uid="{5EDA4694-BFD9-4ED7-A7A3-107BB6EF6CE4}"/>
    <cellStyle name="Comma 10 3 7" xfId="1698" xr:uid="{00000000-0005-0000-0000-0000DF060000}"/>
    <cellStyle name="Comma 10 3 7 2" xfId="5641" xr:uid="{00000000-0005-0000-0000-0000E0060000}"/>
    <cellStyle name="Comma 10 3 7 2 2" xfId="21660" xr:uid="{994989ED-EB62-4223-BB26-900173311762}"/>
    <cellStyle name="Comma 10 3 7 2 3" xfId="6663" xr:uid="{5CD422B1-9CD1-4BDC-AE5E-C56FA1FDDC3F}"/>
    <cellStyle name="Comma 10 3 7 3" xfId="6664" xr:uid="{1C8E8705-6807-4D0A-B4C5-576EB5EF4705}"/>
    <cellStyle name="Comma 10 3 7 3 2" xfId="21661" xr:uid="{B146E4F0-1F3E-495C-9FD5-FCEE1BEF37B4}"/>
    <cellStyle name="Comma 10 3 7 4" xfId="21659" xr:uid="{C1F1E3CE-DC87-4815-BA14-3F14B03268BD}"/>
    <cellStyle name="Comma 10 3 7 5" xfId="6662" xr:uid="{FD4C6553-D16E-451B-BC77-C62E4AD584DB}"/>
    <cellStyle name="Comma 10 3 8" xfId="1699" xr:uid="{00000000-0005-0000-0000-0000E1060000}"/>
    <cellStyle name="Comma 10 3 8 2" xfId="5642" xr:uid="{00000000-0005-0000-0000-0000E2060000}"/>
    <cellStyle name="Comma 10 3 8 2 2" xfId="21663" xr:uid="{5798D5AC-DF41-461B-9F58-6FC98C397D80}"/>
    <cellStyle name="Comma 10 3 8 2 3" xfId="6666" xr:uid="{AD5CF7AD-E1C4-4B53-972D-C946EB2F0A33}"/>
    <cellStyle name="Comma 10 3 8 3" xfId="6667" xr:uid="{D6E537B5-817A-4561-A0B5-107CF257CA86}"/>
    <cellStyle name="Comma 10 3 8 3 2" xfId="21664" xr:uid="{4CB56549-D92A-48C7-B6CF-37A7FCAEF51A}"/>
    <cellStyle name="Comma 10 3 8 4" xfId="21662" xr:uid="{469C6C61-A098-4978-9CD1-1805F734A44A}"/>
    <cellStyle name="Comma 10 3 8 5" xfId="6665" xr:uid="{47DB5568-2066-4C1E-BB3C-1CCFE0E6E630}"/>
    <cellStyle name="Comma 10 3 9" xfId="1700" xr:uid="{00000000-0005-0000-0000-0000E3060000}"/>
    <cellStyle name="Comma 10 3 9 2" xfId="5643" xr:uid="{00000000-0005-0000-0000-0000E4060000}"/>
    <cellStyle name="Comma 10 3 9 2 2" xfId="21666" xr:uid="{FEA6AFAE-560C-4DF7-B8F7-337C35EAE735}"/>
    <cellStyle name="Comma 10 3 9 2 3" xfId="6669" xr:uid="{E2EA7492-BD9A-4442-A413-568877531356}"/>
    <cellStyle name="Comma 10 3 9 3" xfId="6670" xr:uid="{4847B5CA-9D96-4D7F-A430-8BB9402E16B1}"/>
    <cellStyle name="Comma 10 3 9 3 2" xfId="21667" xr:uid="{4540CE41-2010-4D42-8D4C-9587DC0F8179}"/>
    <cellStyle name="Comma 10 3 9 4" xfId="21665" xr:uid="{C2814A59-B132-49BE-B2AC-025A0917077E}"/>
    <cellStyle name="Comma 10 3 9 5" xfId="6668" xr:uid="{43653ED2-5417-4B1B-BDA4-F67B34660CDA}"/>
    <cellStyle name="Comma 10 4" xfId="1701" xr:uid="{00000000-0005-0000-0000-0000E5060000}"/>
    <cellStyle name="Comma 10 4 10" xfId="1702" xr:uid="{00000000-0005-0000-0000-0000E6060000}"/>
    <cellStyle name="Comma 10 4 10 2" xfId="5645" xr:uid="{00000000-0005-0000-0000-0000E7060000}"/>
    <cellStyle name="Comma 10 4 10 2 2" xfId="21670" xr:uid="{B0BCDDC0-6552-4B30-8D3D-E3B59F9E10BA}"/>
    <cellStyle name="Comma 10 4 10 2 3" xfId="6673" xr:uid="{C51E219D-5DC0-4FD2-A4A7-449CBF36FB74}"/>
    <cellStyle name="Comma 10 4 10 3" xfId="6674" xr:uid="{1CCDFC3A-04AE-40B3-8D90-0254C22C96E2}"/>
    <cellStyle name="Comma 10 4 10 3 2" xfId="21671" xr:uid="{8EEC5140-0FDC-4CCB-B426-B60578FAA43A}"/>
    <cellStyle name="Comma 10 4 10 4" xfId="21669" xr:uid="{FA56BCC4-A1A9-4B26-B3D1-9EA10FD3FF25}"/>
    <cellStyle name="Comma 10 4 10 5" xfId="6672" xr:uid="{9E32300C-A3B9-444F-9E56-36F11FDFE359}"/>
    <cellStyle name="Comma 10 4 11" xfId="1703" xr:uid="{00000000-0005-0000-0000-0000E8060000}"/>
    <cellStyle name="Comma 10 4 11 2" xfId="5646" xr:uid="{00000000-0005-0000-0000-0000E9060000}"/>
    <cellStyle name="Comma 10 4 11 2 2" xfId="21673" xr:uid="{7EFD5610-8318-4FC3-BB04-B75CB7FA0228}"/>
    <cellStyle name="Comma 10 4 11 2 3" xfId="6676" xr:uid="{2C74B1E3-023B-4F2A-91D5-A9F3B321810E}"/>
    <cellStyle name="Comma 10 4 11 3" xfId="6677" xr:uid="{4B9DBDD4-F402-49B0-A592-C1DE7C1ABE20}"/>
    <cellStyle name="Comma 10 4 11 3 2" xfId="21674" xr:uid="{1905175A-EDA0-4A56-936F-E86B4802DC7E}"/>
    <cellStyle name="Comma 10 4 11 4" xfId="21672" xr:uid="{C38D838C-544F-4CC1-91C6-8B8C9BD0C3DE}"/>
    <cellStyle name="Comma 10 4 11 5" xfId="6675" xr:uid="{AAA83308-66E8-4924-865F-DA3AC76B6398}"/>
    <cellStyle name="Comma 10 4 12" xfId="1704" xr:uid="{00000000-0005-0000-0000-0000EA060000}"/>
    <cellStyle name="Comma 10 4 12 2" xfId="5647" xr:uid="{00000000-0005-0000-0000-0000EB060000}"/>
    <cellStyle name="Comma 10 4 12 2 2" xfId="21676" xr:uid="{A7FBD354-FD6D-4FB5-8E4B-1BE8839D0B69}"/>
    <cellStyle name="Comma 10 4 12 2 3" xfId="6679" xr:uid="{EBD833D8-297A-4213-A9F2-266FCA239C83}"/>
    <cellStyle name="Comma 10 4 12 3" xfId="6680" xr:uid="{E88845CE-95D4-47DA-AC6D-1E48C5D9C3B6}"/>
    <cellStyle name="Comma 10 4 12 3 2" xfId="21677" xr:uid="{CCE02680-017C-48D6-B551-C2E1F6A3F84A}"/>
    <cellStyle name="Comma 10 4 12 4" xfId="21675" xr:uid="{6C37E52A-F9D0-47C9-84C1-21576BDF935A}"/>
    <cellStyle name="Comma 10 4 12 5" xfId="6678" xr:uid="{784890E6-DFCC-419E-A6BA-8FFDD493C1C2}"/>
    <cellStyle name="Comma 10 4 13" xfId="1705" xr:uid="{00000000-0005-0000-0000-0000EC060000}"/>
    <cellStyle name="Comma 10 4 13 2" xfId="5648" xr:uid="{00000000-0005-0000-0000-0000ED060000}"/>
    <cellStyle name="Comma 10 4 13 2 2" xfId="21679" xr:uid="{101F0649-BFA3-48D4-8093-00B4C4869615}"/>
    <cellStyle name="Comma 10 4 13 2 3" xfId="6682" xr:uid="{ACF2A5C7-1924-496A-88B2-580C137B11E9}"/>
    <cellStyle name="Comma 10 4 13 3" xfId="6683" xr:uid="{0767ADF2-4E63-411D-B22E-12BE611F03A8}"/>
    <cellStyle name="Comma 10 4 13 3 2" xfId="21680" xr:uid="{A3B9B7E6-DC73-45D9-B0DA-30C58EB9B746}"/>
    <cellStyle name="Comma 10 4 13 4" xfId="21678" xr:uid="{BFA42ED4-900C-41B1-83CE-534DC1A3BA7C}"/>
    <cellStyle name="Comma 10 4 13 5" xfId="6681" xr:uid="{1F1B2801-8A64-43C1-A4EB-A104A08CBC7C}"/>
    <cellStyle name="Comma 10 4 14" xfId="1706" xr:uid="{00000000-0005-0000-0000-0000EE060000}"/>
    <cellStyle name="Comma 10 4 14 2" xfId="5649" xr:uid="{00000000-0005-0000-0000-0000EF060000}"/>
    <cellStyle name="Comma 10 4 14 2 2" xfId="21682" xr:uid="{F3D90FAD-52CD-4E5D-8DE1-504C207134E9}"/>
    <cellStyle name="Comma 10 4 14 2 3" xfId="6685" xr:uid="{FA8CD372-64E8-452C-8126-08D542898C2E}"/>
    <cellStyle name="Comma 10 4 14 3" xfId="6686" xr:uid="{6F370AAB-A912-4605-9537-CAD510832142}"/>
    <cellStyle name="Comma 10 4 14 3 2" xfId="21683" xr:uid="{872BF31F-0E47-47DC-86BB-96DD7E6970F7}"/>
    <cellStyle name="Comma 10 4 14 4" xfId="21681" xr:uid="{7AE42744-DDAD-494F-8862-3F2EB649B480}"/>
    <cellStyle name="Comma 10 4 14 5" xfId="6684" xr:uid="{958CCACE-54CC-42CC-9E47-9FC36ABE4274}"/>
    <cellStyle name="Comma 10 4 15" xfId="1707" xr:uid="{00000000-0005-0000-0000-0000F0060000}"/>
    <cellStyle name="Comma 10 4 15 2" xfId="5650" xr:uid="{00000000-0005-0000-0000-0000F1060000}"/>
    <cellStyle name="Comma 10 4 15 2 2" xfId="21685" xr:uid="{1B21CFB9-716A-4AE3-A49E-90E02783902B}"/>
    <cellStyle name="Comma 10 4 15 2 3" xfId="6688" xr:uid="{AC7B0EDD-FCE8-4B42-BF01-E841979EA067}"/>
    <cellStyle name="Comma 10 4 15 3" xfId="6689" xr:uid="{805BCE4A-72C3-4FBF-97D7-9AC2DDBD8937}"/>
    <cellStyle name="Comma 10 4 15 3 2" xfId="21686" xr:uid="{917DF373-69EC-4A72-A984-87877A8ACC79}"/>
    <cellStyle name="Comma 10 4 15 4" xfId="21684" xr:uid="{C62EB310-A268-4840-B49F-B8124D6F581F}"/>
    <cellStyle name="Comma 10 4 15 5" xfId="6687" xr:uid="{7BF31FBA-6687-45CB-BBFB-6F3DC8F3CF5D}"/>
    <cellStyle name="Comma 10 4 16" xfId="1708" xr:uid="{00000000-0005-0000-0000-0000F2060000}"/>
    <cellStyle name="Comma 10 4 16 2" xfId="5651" xr:uid="{00000000-0005-0000-0000-0000F3060000}"/>
    <cellStyle name="Comma 10 4 16 2 2" xfId="21688" xr:uid="{098EC490-D3B7-4C20-A3E0-0E385A8D01CB}"/>
    <cellStyle name="Comma 10 4 16 2 3" xfId="6691" xr:uid="{FF6BEA1B-CFD5-44AE-AEA9-5E3118967004}"/>
    <cellStyle name="Comma 10 4 16 3" xfId="6692" xr:uid="{998F3133-22F6-4C1A-BB7D-571EB7028704}"/>
    <cellStyle name="Comma 10 4 16 3 2" xfId="21689" xr:uid="{56E5021B-4231-4189-B0A7-9DDE27EC761F}"/>
    <cellStyle name="Comma 10 4 16 4" xfId="21687" xr:uid="{1B51BEAB-63ED-4E94-B12F-BCF57C5B6AB7}"/>
    <cellStyle name="Comma 10 4 16 5" xfId="6690" xr:uid="{35352806-6833-401D-9D83-E99068056D10}"/>
    <cellStyle name="Comma 10 4 17" xfId="1709" xr:uid="{00000000-0005-0000-0000-0000F4060000}"/>
    <cellStyle name="Comma 10 4 17 2" xfId="5652" xr:uid="{00000000-0005-0000-0000-0000F5060000}"/>
    <cellStyle name="Comma 10 4 17 2 2" xfId="21691" xr:uid="{8D4B7600-6D02-44C2-8361-59ADC075550B}"/>
    <cellStyle name="Comma 10 4 17 2 3" xfId="6694" xr:uid="{C9ADF78B-AA0F-4B24-8EAC-FEFFC203F1FC}"/>
    <cellStyle name="Comma 10 4 17 3" xfId="6695" xr:uid="{54E73017-C729-43F8-AF9F-6A9B32E2195A}"/>
    <cellStyle name="Comma 10 4 17 3 2" xfId="21692" xr:uid="{EA893D16-7AE3-419B-897D-377FDC9DB521}"/>
    <cellStyle name="Comma 10 4 17 4" xfId="21690" xr:uid="{3340FE06-ABE0-4F26-9DCF-7927A1246B47}"/>
    <cellStyle name="Comma 10 4 17 5" xfId="6693" xr:uid="{1D2E600D-6614-4E6A-BC88-4492653A05CE}"/>
    <cellStyle name="Comma 10 4 18" xfId="5644" xr:uid="{00000000-0005-0000-0000-0000F6060000}"/>
    <cellStyle name="Comma 10 4 18 2" xfId="21693" xr:uid="{33E07ACB-21BE-482A-A132-3752744EEDF0}"/>
    <cellStyle name="Comma 10 4 18 3" xfId="6696" xr:uid="{19E4FFD7-9E1E-43A2-BF2E-BB1573A0935A}"/>
    <cellStyle name="Comma 10 4 19" xfId="6697" xr:uid="{6D62402A-0E8A-4FBC-B5E8-A752A1757896}"/>
    <cellStyle name="Comma 10 4 19 2" xfId="21694" xr:uid="{A5EE85DD-3913-4DD5-8588-32264256EB7C}"/>
    <cellStyle name="Comma 10 4 2" xfId="1710" xr:uid="{00000000-0005-0000-0000-0000F7060000}"/>
    <cellStyle name="Comma 10 4 2 2" xfId="5653" xr:uid="{00000000-0005-0000-0000-0000F8060000}"/>
    <cellStyle name="Comma 10 4 2 2 2" xfId="21696" xr:uid="{D3E610D8-DA75-4942-82FD-DB61CF0085F1}"/>
    <cellStyle name="Comma 10 4 2 2 3" xfId="6699" xr:uid="{F1603030-053E-48DD-A73F-0B2BB6D3BC11}"/>
    <cellStyle name="Comma 10 4 2 3" xfId="6700" xr:uid="{6366A261-B569-4DEF-AFDA-F49BDFE7510E}"/>
    <cellStyle name="Comma 10 4 2 3 2" xfId="21697" xr:uid="{E0A6FB9F-D775-4459-BBDC-3683C91799AB}"/>
    <cellStyle name="Comma 10 4 2 4" xfId="21695" xr:uid="{F0BEF3F5-7CDD-4EC5-9A09-CF29856603B5}"/>
    <cellStyle name="Comma 10 4 2 5" xfId="6698" xr:uid="{37B407AE-6C14-407C-BC7A-BF24CB84E4BE}"/>
    <cellStyle name="Comma 10 4 20" xfId="21668" xr:uid="{35D87698-4F89-4BDA-8DDC-E2474DCF2814}"/>
    <cellStyle name="Comma 10 4 21" xfId="6671" xr:uid="{8687BBCF-4CDF-4EC6-A52E-209B5F3B9B11}"/>
    <cellStyle name="Comma 10 4 3" xfId="1711" xr:uid="{00000000-0005-0000-0000-0000F9060000}"/>
    <cellStyle name="Comma 10 4 3 2" xfId="5654" xr:uid="{00000000-0005-0000-0000-0000FA060000}"/>
    <cellStyle name="Comma 10 4 3 2 2" xfId="21699" xr:uid="{69D3D28E-E29E-401E-93D8-E8B2A1CB4EBD}"/>
    <cellStyle name="Comma 10 4 3 2 3" xfId="6702" xr:uid="{A8B68F06-383D-4A3A-84C6-091FDC1624EA}"/>
    <cellStyle name="Comma 10 4 3 3" xfId="6703" xr:uid="{1FD9DABC-A187-4434-B318-8D7B4164BFAD}"/>
    <cellStyle name="Comma 10 4 3 3 2" xfId="21700" xr:uid="{274D8D1C-EBC4-41D5-B8DC-82CEA635F945}"/>
    <cellStyle name="Comma 10 4 3 4" xfId="21698" xr:uid="{D34762C5-E386-42EA-8FA8-CA12DF599789}"/>
    <cellStyle name="Comma 10 4 3 5" xfId="6701" xr:uid="{DE4D2A05-D7FA-48D4-BF53-3AD5569F662C}"/>
    <cellStyle name="Comma 10 4 4" xfId="1712" xr:uid="{00000000-0005-0000-0000-0000FB060000}"/>
    <cellStyle name="Comma 10 4 4 2" xfId="5655" xr:uid="{00000000-0005-0000-0000-0000FC060000}"/>
    <cellStyle name="Comma 10 4 4 2 2" xfId="21702" xr:uid="{686CFD72-C479-4926-9368-23E0866DBEE1}"/>
    <cellStyle name="Comma 10 4 4 2 3" xfId="6705" xr:uid="{09420362-7C08-46F6-9F3F-6B9C41EDDCC6}"/>
    <cellStyle name="Comma 10 4 4 3" xfId="6706" xr:uid="{D499D73D-6146-49AA-8145-7816665B443C}"/>
    <cellStyle name="Comma 10 4 4 3 2" xfId="21703" xr:uid="{0FD9F5C5-64BE-4711-8951-2E6FF2EC9E4A}"/>
    <cellStyle name="Comma 10 4 4 4" xfId="21701" xr:uid="{A54054D5-4648-401B-AF4A-D506A139CA2E}"/>
    <cellStyle name="Comma 10 4 4 5" xfId="6704" xr:uid="{CB4B9E60-B8A9-4940-A7E3-C509B338E6CD}"/>
    <cellStyle name="Comma 10 4 5" xfId="1713" xr:uid="{00000000-0005-0000-0000-0000FD060000}"/>
    <cellStyle name="Comma 10 4 5 2" xfId="5656" xr:uid="{00000000-0005-0000-0000-0000FE060000}"/>
    <cellStyle name="Comma 10 4 5 2 2" xfId="21705" xr:uid="{2C6EBB04-E1A2-4556-ADC3-8EB54BEF158F}"/>
    <cellStyle name="Comma 10 4 5 2 3" xfId="6708" xr:uid="{61764EE4-956B-4814-87EB-A1F2F81C8C2C}"/>
    <cellStyle name="Comma 10 4 5 3" xfId="6709" xr:uid="{E751BA60-2E01-446F-9855-97F58FC72DBA}"/>
    <cellStyle name="Comma 10 4 5 3 2" xfId="21706" xr:uid="{8DBCDDD7-58ED-4EC9-9934-2BD8D6F900B9}"/>
    <cellStyle name="Comma 10 4 5 4" xfId="21704" xr:uid="{0E65F9C9-E2D2-4851-BFAA-205D774FBBAF}"/>
    <cellStyle name="Comma 10 4 5 5" xfId="6707" xr:uid="{D82B4123-DDDC-41CC-9449-B839C07396A9}"/>
    <cellStyle name="Comma 10 4 6" xfId="1714" xr:uid="{00000000-0005-0000-0000-0000FF060000}"/>
    <cellStyle name="Comma 10 4 6 2" xfId="5657" xr:uid="{00000000-0005-0000-0000-000000070000}"/>
    <cellStyle name="Comma 10 4 6 2 2" xfId="21708" xr:uid="{6C00FE07-A1E5-4790-9E6E-611C9AEC8E6D}"/>
    <cellStyle name="Comma 10 4 6 2 3" xfId="6711" xr:uid="{D407DDAB-8A20-40C9-B467-28F20BCE3214}"/>
    <cellStyle name="Comma 10 4 6 3" xfId="6712" xr:uid="{18EF8FDC-55DF-4FAB-BE04-A43FEF2FA13F}"/>
    <cellStyle name="Comma 10 4 6 3 2" xfId="21709" xr:uid="{1B7F86C6-7C33-4329-A904-8A792D19FB3F}"/>
    <cellStyle name="Comma 10 4 6 4" xfId="21707" xr:uid="{5E3CC95E-F31A-468E-94F2-7A6853F2C4D7}"/>
    <cellStyle name="Comma 10 4 6 5" xfId="6710" xr:uid="{E942C62C-FBCE-45C9-A334-543DDF8C681F}"/>
    <cellStyle name="Comma 10 4 7" xfId="1715" xr:uid="{00000000-0005-0000-0000-000001070000}"/>
    <cellStyle name="Comma 10 4 7 2" xfId="5658" xr:uid="{00000000-0005-0000-0000-000002070000}"/>
    <cellStyle name="Comma 10 4 7 2 2" xfId="21711" xr:uid="{F754AD8F-05B6-47D7-A0D9-FEBBF029D5D0}"/>
    <cellStyle name="Comma 10 4 7 2 3" xfId="6714" xr:uid="{8D4F5019-3CA1-4095-A952-B05E9FCA99BD}"/>
    <cellStyle name="Comma 10 4 7 3" xfId="6715" xr:uid="{570D4485-AFCB-4BC9-84BB-3FB9E25505BD}"/>
    <cellStyle name="Comma 10 4 7 3 2" xfId="21712" xr:uid="{5CC8A0F6-535D-46E1-890B-80FFEFD1174E}"/>
    <cellStyle name="Comma 10 4 7 4" xfId="21710" xr:uid="{34B13359-B42E-41D8-A407-111D7CED41ED}"/>
    <cellStyle name="Comma 10 4 7 5" xfId="6713" xr:uid="{9D090949-CB4C-4A0C-AACE-38E132CFECC6}"/>
    <cellStyle name="Comma 10 4 8" xfId="1716" xr:uid="{00000000-0005-0000-0000-000003070000}"/>
    <cellStyle name="Comma 10 4 8 2" xfId="5659" xr:uid="{00000000-0005-0000-0000-000004070000}"/>
    <cellStyle name="Comma 10 4 8 2 2" xfId="21714" xr:uid="{2ECDD44C-E2AA-4AF3-907D-02D382F6DF8F}"/>
    <cellStyle name="Comma 10 4 8 2 3" xfId="6717" xr:uid="{B9060838-2BEA-4819-AEB5-6562029019B0}"/>
    <cellStyle name="Comma 10 4 8 3" xfId="6718" xr:uid="{86EA3E14-2745-4CAB-933F-24038B9CD058}"/>
    <cellStyle name="Comma 10 4 8 3 2" xfId="21715" xr:uid="{4A96420B-8643-469B-8799-A84ED46F4794}"/>
    <cellStyle name="Comma 10 4 8 4" xfId="21713" xr:uid="{81A0549D-354D-40A6-8BD3-BBCDABE9C0AB}"/>
    <cellStyle name="Comma 10 4 8 5" xfId="6716" xr:uid="{0AC5F4BA-F3AE-4975-A803-DA027522EA32}"/>
    <cellStyle name="Comma 10 4 9" xfId="1717" xr:uid="{00000000-0005-0000-0000-000005070000}"/>
    <cellStyle name="Comma 10 4 9 2" xfId="5660" xr:uid="{00000000-0005-0000-0000-000006070000}"/>
    <cellStyle name="Comma 10 4 9 2 2" xfId="21717" xr:uid="{3FF6C756-2030-468A-993B-631252CBCB64}"/>
    <cellStyle name="Comma 10 4 9 2 3" xfId="6720" xr:uid="{130CA5B7-4109-4D22-A044-E8401EADA8ED}"/>
    <cellStyle name="Comma 10 4 9 3" xfId="6721" xr:uid="{92D22BA3-4186-45F8-B177-01C385382E03}"/>
    <cellStyle name="Comma 10 4 9 3 2" xfId="21718" xr:uid="{A176B52B-D29C-4E67-8A31-658CC1775FC9}"/>
    <cellStyle name="Comma 10 4 9 4" xfId="21716" xr:uid="{E1AED470-0D30-46BA-AE33-85F320410B73}"/>
    <cellStyle name="Comma 10 4 9 5" xfId="6719" xr:uid="{9F0B93A5-4340-484C-8CF0-706889581D27}"/>
    <cellStyle name="Comma 10 5" xfId="1718" xr:uid="{00000000-0005-0000-0000-000007070000}"/>
    <cellStyle name="Comma 10 5 10" xfId="1719" xr:uid="{00000000-0005-0000-0000-000008070000}"/>
    <cellStyle name="Comma 10 5 10 2" xfId="5662" xr:uid="{00000000-0005-0000-0000-000009070000}"/>
    <cellStyle name="Comma 10 5 10 2 2" xfId="21721" xr:uid="{B99A79C8-4018-47C8-9BE9-F5183B86A1F9}"/>
    <cellStyle name="Comma 10 5 10 2 3" xfId="6724" xr:uid="{6BB2B07F-B5FE-4E27-88F1-0C199482BDD0}"/>
    <cellStyle name="Comma 10 5 10 3" xfId="6725" xr:uid="{6B00322D-456A-43AE-AE5D-29E3BB6018B9}"/>
    <cellStyle name="Comma 10 5 10 3 2" xfId="21722" xr:uid="{C17EB0A3-650A-40E9-8D1A-C8550A85F649}"/>
    <cellStyle name="Comma 10 5 10 4" xfId="21720" xr:uid="{860CE1DE-3C1C-49EF-8878-7EA8963432EE}"/>
    <cellStyle name="Comma 10 5 10 5" xfId="6723" xr:uid="{C8040362-DB4E-4223-998B-819D7087CE3E}"/>
    <cellStyle name="Comma 10 5 11" xfId="1720" xr:uid="{00000000-0005-0000-0000-00000A070000}"/>
    <cellStyle name="Comma 10 5 11 2" xfId="5663" xr:uid="{00000000-0005-0000-0000-00000B070000}"/>
    <cellStyle name="Comma 10 5 11 2 2" xfId="21724" xr:uid="{6B2B6280-A740-43B0-99CA-4D5B74EF837A}"/>
    <cellStyle name="Comma 10 5 11 2 3" xfId="6727" xr:uid="{0BB62414-71F0-4E98-9DDE-68D57C4C41CF}"/>
    <cellStyle name="Comma 10 5 11 3" xfId="6728" xr:uid="{7976A184-A6D9-4679-9422-D024463C85D7}"/>
    <cellStyle name="Comma 10 5 11 3 2" xfId="21725" xr:uid="{62A48AF4-FEF8-444B-A5DD-00C57866ABBF}"/>
    <cellStyle name="Comma 10 5 11 4" xfId="21723" xr:uid="{DF3CE78F-66C2-46F0-850F-62740924989B}"/>
    <cellStyle name="Comma 10 5 11 5" xfId="6726" xr:uid="{A570AC96-F7D8-48C9-B4EE-8C3EA8B1E0A3}"/>
    <cellStyle name="Comma 10 5 12" xfId="1721" xr:uid="{00000000-0005-0000-0000-00000C070000}"/>
    <cellStyle name="Comma 10 5 12 2" xfId="5664" xr:uid="{00000000-0005-0000-0000-00000D070000}"/>
    <cellStyle name="Comma 10 5 12 2 2" xfId="21727" xr:uid="{00A6ADFA-3A26-46D6-80CE-3828862B0A10}"/>
    <cellStyle name="Comma 10 5 12 2 3" xfId="6730" xr:uid="{3711CDC7-CD5A-4242-980F-5E6CD887D13C}"/>
    <cellStyle name="Comma 10 5 12 3" xfId="6731" xr:uid="{D16D081D-AC62-4BC3-A51C-9A6387C51B1C}"/>
    <cellStyle name="Comma 10 5 12 3 2" xfId="21728" xr:uid="{1F6E6F78-C4C5-4B8C-8E7D-B3037514A318}"/>
    <cellStyle name="Comma 10 5 12 4" xfId="21726" xr:uid="{EE671055-2A0D-4936-814B-D2DF4BF43B4C}"/>
    <cellStyle name="Comma 10 5 12 5" xfId="6729" xr:uid="{34FF74D2-CEB0-44B8-8AEB-0CC2D144D674}"/>
    <cellStyle name="Comma 10 5 13" xfId="1722" xr:uid="{00000000-0005-0000-0000-00000E070000}"/>
    <cellStyle name="Comma 10 5 13 2" xfId="5665" xr:uid="{00000000-0005-0000-0000-00000F070000}"/>
    <cellStyle name="Comma 10 5 13 2 2" xfId="21730" xr:uid="{56B08A03-2A96-4E99-B8A1-AD59E9BE7EAD}"/>
    <cellStyle name="Comma 10 5 13 2 3" xfId="6733" xr:uid="{E7D1CBE7-6F75-4643-A467-54A68CB7909B}"/>
    <cellStyle name="Comma 10 5 13 3" xfId="6734" xr:uid="{5ADA011B-3970-45CC-964D-F19793EF0EDA}"/>
    <cellStyle name="Comma 10 5 13 3 2" xfId="21731" xr:uid="{F84EFC38-B7D5-45CC-BB96-FCABBB917BF7}"/>
    <cellStyle name="Comma 10 5 13 4" xfId="21729" xr:uid="{F6335693-5AF5-4F91-9630-BEE335E0D675}"/>
    <cellStyle name="Comma 10 5 13 5" xfId="6732" xr:uid="{6DA523D7-C54B-49CA-A8F3-190532743257}"/>
    <cellStyle name="Comma 10 5 14" xfId="1723" xr:uid="{00000000-0005-0000-0000-000010070000}"/>
    <cellStyle name="Comma 10 5 14 2" xfId="5666" xr:uid="{00000000-0005-0000-0000-000011070000}"/>
    <cellStyle name="Comma 10 5 14 2 2" xfId="21733" xr:uid="{A37C50F3-8417-498C-B474-C980D27C6DB4}"/>
    <cellStyle name="Comma 10 5 14 2 3" xfId="6736" xr:uid="{037C3AB7-B97B-481C-BBAD-2024B9613AD2}"/>
    <cellStyle name="Comma 10 5 14 3" xfId="6737" xr:uid="{3ACC7C11-4FE9-4511-8201-C19976BDD2CD}"/>
    <cellStyle name="Comma 10 5 14 3 2" xfId="21734" xr:uid="{B8725EFC-B31B-48A2-A843-340AEFB2628C}"/>
    <cellStyle name="Comma 10 5 14 4" xfId="21732" xr:uid="{B98E2CD3-49EC-43F2-9944-A56C3F33E5B2}"/>
    <cellStyle name="Comma 10 5 14 5" xfId="6735" xr:uid="{1255FEFF-7AE7-49B5-9BE7-6528F4F1E805}"/>
    <cellStyle name="Comma 10 5 15" xfId="1724" xr:uid="{00000000-0005-0000-0000-000012070000}"/>
    <cellStyle name="Comma 10 5 15 2" xfId="5667" xr:uid="{00000000-0005-0000-0000-000013070000}"/>
    <cellStyle name="Comma 10 5 15 2 2" xfId="21736" xr:uid="{3924CB15-2833-4EAC-9A15-A4325139CDB6}"/>
    <cellStyle name="Comma 10 5 15 2 3" xfId="6739" xr:uid="{FE28FC78-EAB9-41AC-8434-403AA360EA70}"/>
    <cellStyle name="Comma 10 5 15 3" xfId="6740" xr:uid="{0FF62BA2-0386-47DE-8865-33918CBCE1CB}"/>
    <cellStyle name="Comma 10 5 15 3 2" xfId="21737" xr:uid="{7CDA32FD-EE73-45AC-8AE0-536F081EF3BA}"/>
    <cellStyle name="Comma 10 5 15 4" xfId="21735" xr:uid="{9E5D060B-4F91-4FF3-9204-D7D1DAD89DF8}"/>
    <cellStyle name="Comma 10 5 15 5" xfId="6738" xr:uid="{0848E71E-C503-41EB-AC7B-8DACFB339363}"/>
    <cellStyle name="Comma 10 5 16" xfId="1725" xr:uid="{00000000-0005-0000-0000-000014070000}"/>
    <cellStyle name="Comma 10 5 16 2" xfId="5668" xr:uid="{00000000-0005-0000-0000-000015070000}"/>
    <cellStyle name="Comma 10 5 16 2 2" xfId="21739" xr:uid="{7AA6D5F7-61E5-41D2-A8D5-BC556725BB81}"/>
    <cellStyle name="Comma 10 5 16 2 3" xfId="6742" xr:uid="{F7357743-297B-4042-B546-481842D7E267}"/>
    <cellStyle name="Comma 10 5 16 3" xfId="6743" xr:uid="{4A7E6D66-22FA-4886-87E1-619001A80F2C}"/>
    <cellStyle name="Comma 10 5 16 3 2" xfId="21740" xr:uid="{A96A3540-4194-4FE7-906C-4859456CF9BA}"/>
    <cellStyle name="Comma 10 5 16 4" xfId="21738" xr:uid="{DE0F24C2-FDA7-4A5C-8884-BC14EE197906}"/>
    <cellStyle name="Comma 10 5 16 5" xfId="6741" xr:uid="{EB35E52D-E777-44E3-B3A2-1AD7BB385F6A}"/>
    <cellStyle name="Comma 10 5 17" xfId="1726" xr:uid="{00000000-0005-0000-0000-000016070000}"/>
    <cellStyle name="Comma 10 5 17 2" xfId="5669" xr:uid="{00000000-0005-0000-0000-000017070000}"/>
    <cellStyle name="Comma 10 5 17 2 2" xfId="21742" xr:uid="{ACE28FAA-53B4-4096-9F91-31EB3353C52A}"/>
    <cellStyle name="Comma 10 5 17 2 3" xfId="6745" xr:uid="{537BCFF8-4295-414E-9E26-CEB6A492DB81}"/>
    <cellStyle name="Comma 10 5 17 3" xfId="6746" xr:uid="{9EEE7A64-39CC-4B41-ACBE-F329D8CED4C4}"/>
    <cellStyle name="Comma 10 5 17 3 2" xfId="21743" xr:uid="{091C1230-61D9-4D58-8807-89FEB4D4031E}"/>
    <cellStyle name="Comma 10 5 17 4" xfId="21741" xr:uid="{A1443294-6E00-4C26-B82F-CF490AFD8EF9}"/>
    <cellStyle name="Comma 10 5 17 5" xfId="6744" xr:uid="{D9246CAD-7C49-4316-B03B-0590B67C5BD6}"/>
    <cellStyle name="Comma 10 5 18" xfId="5661" xr:uid="{00000000-0005-0000-0000-000018070000}"/>
    <cellStyle name="Comma 10 5 18 2" xfId="21744" xr:uid="{B9F156E6-9475-4FB5-953B-FBED91167EF3}"/>
    <cellStyle name="Comma 10 5 18 3" xfId="6747" xr:uid="{5B7851BE-B69F-476F-A0C5-F6CC7E29E403}"/>
    <cellStyle name="Comma 10 5 19" xfId="6748" xr:uid="{3D71ED6C-1DA9-45C8-ABB5-477C83047B5E}"/>
    <cellStyle name="Comma 10 5 19 2" xfId="21745" xr:uid="{4B993062-A4E8-4798-9B16-B3FBCBF8BFDB}"/>
    <cellStyle name="Comma 10 5 2" xfId="1727" xr:uid="{00000000-0005-0000-0000-000019070000}"/>
    <cellStyle name="Comma 10 5 2 2" xfId="5670" xr:uid="{00000000-0005-0000-0000-00001A070000}"/>
    <cellStyle name="Comma 10 5 2 2 2" xfId="21747" xr:uid="{ABEA55B5-DF6D-4E2F-B771-5435C17064AF}"/>
    <cellStyle name="Comma 10 5 2 2 3" xfId="6750" xr:uid="{F02EFC03-02A8-4058-B3B1-B74B7E6E6B29}"/>
    <cellStyle name="Comma 10 5 2 3" xfId="6751" xr:uid="{C46615F4-C76E-4250-9D47-0025759E9425}"/>
    <cellStyle name="Comma 10 5 2 3 2" xfId="21748" xr:uid="{304C93EA-DF4A-4C6D-98C1-61CD840B7CDE}"/>
    <cellStyle name="Comma 10 5 2 4" xfId="21746" xr:uid="{7D01DEF3-2476-41AC-89BD-A62B51A2237F}"/>
    <cellStyle name="Comma 10 5 2 5" xfId="6749" xr:uid="{FF397637-1030-405B-BC56-1DDCC2C6C2A2}"/>
    <cellStyle name="Comma 10 5 20" xfId="21719" xr:uid="{5F3428A4-26BF-4549-888B-7271CF2B86C1}"/>
    <cellStyle name="Comma 10 5 21" xfId="6722" xr:uid="{1143A08F-B625-4B21-9273-FF3A0D8278A2}"/>
    <cellStyle name="Comma 10 5 3" xfId="1728" xr:uid="{00000000-0005-0000-0000-00001B070000}"/>
    <cellStyle name="Comma 10 5 3 2" xfId="5671" xr:uid="{00000000-0005-0000-0000-00001C070000}"/>
    <cellStyle name="Comma 10 5 3 2 2" xfId="21750" xr:uid="{FDF1E758-CC03-41BA-9381-3D356892FBD0}"/>
    <cellStyle name="Comma 10 5 3 2 3" xfId="6753" xr:uid="{0F39BC81-5F60-4D89-A138-0F5DFABD9E8D}"/>
    <cellStyle name="Comma 10 5 3 3" xfId="6754" xr:uid="{1B1FA123-9A56-4599-BA18-A55C60EAE98E}"/>
    <cellStyle name="Comma 10 5 3 3 2" xfId="21751" xr:uid="{3B8E62E0-18E7-46F5-B3AE-F30B4D9E46F2}"/>
    <cellStyle name="Comma 10 5 3 4" xfId="21749" xr:uid="{B379996A-59E7-4425-8D8C-3B774D67131B}"/>
    <cellStyle name="Comma 10 5 3 5" xfId="6752" xr:uid="{A96C2938-110E-4A29-B34A-3ED54E42DD63}"/>
    <cellStyle name="Comma 10 5 4" xfId="1729" xr:uid="{00000000-0005-0000-0000-00001D070000}"/>
    <cellStyle name="Comma 10 5 4 2" xfId="5672" xr:uid="{00000000-0005-0000-0000-00001E070000}"/>
    <cellStyle name="Comma 10 5 4 2 2" xfId="21753" xr:uid="{F597E021-16BF-414C-8F31-6F1D01ACF2E3}"/>
    <cellStyle name="Comma 10 5 4 2 3" xfId="6756" xr:uid="{053A60C2-C2D3-478D-BE58-78B860916ADC}"/>
    <cellStyle name="Comma 10 5 4 3" xfId="6757" xr:uid="{D5E2CE97-F48E-47B6-A1E7-1743D6F09E08}"/>
    <cellStyle name="Comma 10 5 4 3 2" xfId="21754" xr:uid="{E3CE3643-B681-4ECC-924C-4AECF717B000}"/>
    <cellStyle name="Comma 10 5 4 4" xfId="21752" xr:uid="{54DC2DB8-CFD0-4FD1-9111-8CC3E470F207}"/>
    <cellStyle name="Comma 10 5 4 5" xfId="6755" xr:uid="{9764758E-AD7D-4270-9BAC-0D73D0213B50}"/>
    <cellStyle name="Comma 10 5 5" xfId="1730" xr:uid="{00000000-0005-0000-0000-00001F070000}"/>
    <cellStyle name="Comma 10 5 5 2" xfId="5673" xr:uid="{00000000-0005-0000-0000-000020070000}"/>
    <cellStyle name="Comma 10 5 5 2 2" xfId="21756" xr:uid="{1728E226-5360-495F-8C9F-2A4092295BDB}"/>
    <cellStyle name="Comma 10 5 5 2 3" xfId="6759" xr:uid="{D13A9195-FF6D-466D-9308-16373523AB5D}"/>
    <cellStyle name="Comma 10 5 5 3" xfId="6760" xr:uid="{4AEEB77F-2822-4176-B0A7-124D2547ADBF}"/>
    <cellStyle name="Comma 10 5 5 3 2" xfId="21757" xr:uid="{AAED4047-44A8-4F29-8092-FB36175428CE}"/>
    <cellStyle name="Comma 10 5 5 4" xfId="21755" xr:uid="{B5DC55ED-EB97-499D-89DE-93E42674EF96}"/>
    <cellStyle name="Comma 10 5 5 5" xfId="6758" xr:uid="{A3EFA89D-15F5-441A-BBD3-A12832F34FDF}"/>
    <cellStyle name="Comma 10 5 6" xfId="1731" xr:uid="{00000000-0005-0000-0000-000021070000}"/>
    <cellStyle name="Comma 10 5 6 2" xfId="5674" xr:uid="{00000000-0005-0000-0000-000022070000}"/>
    <cellStyle name="Comma 10 5 6 2 2" xfId="21759" xr:uid="{EA29D873-6122-4D6D-B992-DAD5DF80407A}"/>
    <cellStyle name="Comma 10 5 6 2 3" xfId="6762" xr:uid="{2BB6E0C8-6C46-4F89-912E-9784B08B32C1}"/>
    <cellStyle name="Comma 10 5 6 3" xfId="6763" xr:uid="{98FFDA56-387C-4E51-A58D-4825A691FAA4}"/>
    <cellStyle name="Comma 10 5 6 3 2" xfId="21760" xr:uid="{2C33775E-ED6F-4E69-BCFA-DF2FD33D3F61}"/>
    <cellStyle name="Comma 10 5 6 4" xfId="21758" xr:uid="{529A22D7-8C34-43E6-B750-57CDF2F6058F}"/>
    <cellStyle name="Comma 10 5 6 5" xfId="6761" xr:uid="{F71147DE-0CC6-4313-9E1C-D9C6DD07F17F}"/>
    <cellStyle name="Comma 10 5 7" xfId="1732" xr:uid="{00000000-0005-0000-0000-000023070000}"/>
    <cellStyle name="Comma 10 5 7 2" xfId="5675" xr:uid="{00000000-0005-0000-0000-000024070000}"/>
    <cellStyle name="Comma 10 5 7 2 2" xfId="21762" xr:uid="{AC2DAE88-65A0-4085-AABC-9748D5384AE8}"/>
    <cellStyle name="Comma 10 5 7 2 3" xfId="6765" xr:uid="{19930102-33D3-4D0D-A802-329D5BE55092}"/>
    <cellStyle name="Comma 10 5 7 3" xfId="6766" xr:uid="{A9F61FE2-F47B-4B6E-95D6-7CA06F104DF7}"/>
    <cellStyle name="Comma 10 5 7 3 2" xfId="21763" xr:uid="{FD23E904-17E2-4EFA-A4E6-5F2428DBC46E}"/>
    <cellStyle name="Comma 10 5 7 4" xfId="21761" xr:uid="{629B4D59-1BED-420F-8805-C685B8DE32FA}"/>
    <cellStyle name="Comma 10 5 7 5" xfId="6764" xr:uid="{681CF124-F898-44E4-B717-72E1EBC19AF3}"/>
    <cellStyle name="Comma 10 5 8" xfId="1733" xr:uid="{00000000-0005-0000-0000-000025070000}"/>
    <cellStyle name="Comma 10 5 8 2" xfId="5676" xr:uid="{00000000-0005-0000-0000-000026070000}"/>
    <cellStyle name="Comma 10 5 8 2 2" xfId="21765" xr:uid="{924F833A-1FDC-45DB-A55D-20F5F914B448}"/>
    <cellStyle name="Comma 10 5 8 2 3" xfId="6768" xr:uid="{16D4CCFA-CC67-40B3-B366-04ACDCDFC1C0}"/>
    <cellStyle name="Comma 10 5 8 3" xfId="6769" xr:uid="{9F884249-8B75-4DE7-9DE5-5A6875115289}"/>
    <cellStyle name="Comma 10 5 8 3 2" xfId="21766" xr:uid="{76822436-3E42-4144-B05B-8BFB702C4F6D}"/>
    <cellStyle name="Comma 10 5 8 4" xfId="21764" xr:uid="{4A77DF4D-F1DB-4601-8966-A3C0E4B5FD39}"/>
    <cellStyle name="Comma 10 5 8 5" xfId="6767" xr:uid="{1D7D2BC0-3CE4-48B8-9E4D-80A5226FF2F0}"/>
    <cellStyle name="Comma 10 5 9" xfId="1734" xr:uid="{00000000-0005-0000-0000-000027070000}"/>
    <cellStyle name="Comma 10 5 9 2" xfId="5677" xr:uid="{00000000-0005-0000-0000-000028070000}"/>
    <cellStyle name="Comma 10 5 9 2 2" xfId="21768" xr:uid="{524075BA-B6B2-467F-A9FF-AD37AD45C84C}"/>
    <cellStyle name="Comma 10 5 9 2 3" xfId="6771" xr:uid="{A77C577F-7CCF-4333-AA93-4B3256591C90}"/>
    <cellStyle name="Comma 10 5 9 3" xfId="6772" xr:uid="{6B48A9F3-F98C-4951-B71C-F053F444F43A}"/>
    <cellStyle name="Comma 10 5 9 3 2" xfId="21769" xr:uid="{405CD458-70DF-4B05-972C-ED6645819C2C}"/>
    <cellStyle name="Comma 10 5 9 4" xfId="21767" xr:uid="{B2F9AC72-55AD-4635-AD77-DEED0F6BC464}"/>
    <cellStyle name="Comma 10 5 9 5" xfId="6770" xr:uid="{90967956-9411-42FB-875F-A9B2ABDEFAF5}"/>
    <cellStyle name="Comma 10 6" xfId="1735" xr:uid="{00000000-0005-0000-0000-000029070000}"/>
    <cellStyle name="Comma 10 6 10" xfId="1736" xr:uid="{00000000-0005-0000-0000-00002A070000}"/>
    <cellStyle name="Comma 10 6 10 2" xfId="5679" xr:uid="{00000000-0005-0000-0000-00002B070000}"/>
    <cellStyle name="Comma 10 6 10 2 2" xfId="21772" xr:uid="{B6A3B823-ECA5-405F-BE94-0B2ED69E7040}"/>
    <cellStyle name="Comma 10 6 10 2 3" xfId="6775" xr:uid="{4585464D-CB35-4BE4-A861-4C7C4AF7541D}"/>
    <cellStyle name="Comma 10 6 10 3" xfId="6776" xr:uid="{15C15BDF-789B-4664-B4CE-625B761F04E0}"/>
    <cellStyle name="Comma 10 6 10 3 2" xfId="21773" xr:uid="{85B5A375-EBFE-4A86-9F52-F5A492BFE724}"/>
    <cellStyle name="Comma 10 6 10 4" xfId="21771" xr:uid="{0019C26E-7E70-47BF-B6E9-3101A00ED75F}"/>
    <cellStyle name="Comma 10 6 10 5" xfId="6774" xr:uid="{4E4DB181-CCE6-48F0-950B-608297AC6CAF}"/>
    <cellStyle name="Comma 10 6 11" xfId="1737" xr:uid="{00000000-0005-0000-0000-00002C070000}"/>
    <cellStyle name="Comma 10 6 11 2" xfId="5680" xr:uid="{00000000-0005-0000-0000-00002D070000}"/>
    <cellStyle name="Comma 10 6 11 2 2" xfId="21775" xr:uid="{6ADBDCB6-88A8-4F54-914A-09CD95E9A2FC}"/>
    <cellStyle name="Comma 10 6 11 2 3" xfId="6778" xr:uid="{3B94189A-D7B8-4310-BEE7-A8796AE958CF}"/>
    <cellStyle name="Comma 10 6 11 3" xfId="6779" xr:uid="{7813CBEA-1DA4-41F7-AD3E-50E685BBC3C6}"/>
    <cellStyle name="Comma 10 6 11 3 2" xfId="21776" xr:uid="{44DFA5AC-03BB-4269-A3D4-83994A931677}"/>
    <cellStyle name="Comma 10 6 11 4" xfId="21774" xr:uid="{33FE9A16-37F3-40FA-8EA9-228786F1EE35}"/>
    <cellStyle name="Comma 10 6 11 5" xfId="6777" xr:uid="{04886B28-F4D1-49AD-B484-A7B2EE61FB50}"/>
    <cellStyle name="Comma 10 6 12" xfId="1738" xr:uid="{00000000-0005-0000-0000-00002E070000}"/>
    <cellStyle name="Comma 10 6 12 2" xfId="5681" xr:uid="{00000000-0005-0000-0000-00002F070000}"/>
    <cellStyle name="Comma 10 6 12 2 2" xfId="21778" xr:uid="{35A7F069-2538-419E-BEC0-B8B44DF97A79}"/>
    <cellStyle name="Comma 10 6 12 2 3" xfId="6781" xr:uid="{9342D520-145B-455A-BB37-91C62915D0AE}"/>
    <cellStyle name="Comma 10 6 12 3" xfId="6782" xr:uid="{5545D38F-0060-47CC-A5D1-21471B10F726}"/>
    <cellStyle name="Comma 10 6 12 3 2" xfId="21779" xr:uid="{225F7E5B-16A4-4FA4-A8F8-4EAC3523C3D6}"/>
    <cellStyle name="Comma 10 6 12 4" xfId="21777" xr:uid="{648F19E0-4F3F-4D27-AFF4-F7655E51E1BB}"/>
    <cellStyle name="Comma 10 6 12 5" xfId="6780" xr:uid="{859A610E-585F-4A81-B823-6B2DA86E4F9E}"/>
    <cellStyle name="Comma 10 6 13" xfId="1739" xr:uid="{00000000-0005-0000-0000-000030070000}"/>
    <cellStyle name="Comma 10 6 13 2" xfId="5682" xr:uid="{00000000-0005-0000-0000-000031070000}"/>
    <cellStyle name="Comma 10 6 13 2 2" xfId="21781" xr:uid="{6AB18FF4-1881-49A7-8517-5A4BD6F98BCE}"/>
    <cellStyle name="Comma 10 6 13 2 3" xfId="6784" xr:uid="{96AC636E-C631-4C96-8766-00BFCDDCB8FE}"/>
    <cellStyle name="Comma 10 6 13 3" xfId="6785" xr:uid="{74C0FEFF-94D2-40F7-95DB-B0EE1055F9F8}"/>
    <cellStyle name="Comma 10 6 13 3 2" xfId="21782" xr:uid="{F26136B4-AF46-4B0B-8084-4BE4C82CFCDC}"/>
    <cellStyle name="Comma 10 6 13 4" xfId="21780" xr:uid="{B4EDEC9B-2536-47F0-BCE2-AF376D77F4EE}"/>
    <cellStyle name="Comma 10 6 13 5" xfId="6783" xr:uid="{52BE0B47-D9EB-4304-BF4D-F7D75E2A1773}"/>
    <cellStyle name="Comma 10 6 14" xfId="1740" xr:uid="{00000000-0005-0000-0000-000032070000}"/>
    <cellStyle name="Comma 10 6 14 2" xfId="5683" xr:uid="{00000000-0005-0000-0000-000033070000}"/>
    <cellStyle name="Comma 10 6 14 2 2" xfId="21784" xr:uid="{847C9A5E-8489-4217-BEC7-72E07E81208F}"/>
    <cellStyle name="Comma 10 6 14 2 3" xfId="6787" xr:uid="{967E719D-1A54-4029-B28B-883440B68E4B}"/>
    <cellStyle name="Comma 10 6 14 3" xfId="6788" xr:uid="{484CA06E-E12F-4287-A1D1-7566193F90BF}"/>
    <cellStyle name="Comma 10 6 14 3 2" xfId="21785" xr:uid="{0B2D556D-138E-49DD-A8EC-B7674A21C37A}"/>
    <cellStyle name="Comma 10 6 14 4" xfId="21783" xr:uid="{7727341B-A02B-4F19-B0AB-1E3A20870DEF}"/>
    <cellStyle name="Comma 10 6 14 5" xfId="6786" xr:uid="{D0057B10-4D56-46B4-B63A-91A4AA03F653}"/>
    <cellStyle name="Comma 10 6 15" xfId="1741" xr:uid="{00000000-0005-0000-0000-000034070000}"/>
    <cellStyle name="Comma 10 6 15 2" xfId="5684" xr:uid="{00000000-0005-0000-0000-000035070000}"/>
    <cellStyle name="Comma 10 6 15 2 2" xfId="21787" xr:uid="{C4C06CEE-9366-4C58-B55E-71203F6F3B7A}"/>
    <cellStyle name="Comma 10 6 15 2 3" xfId="6790" xr:uid="{AE17D997-85AD-4DB6-8DF8-07A6F4239D10}"/>
    <cellStyle name="Comma 10 6 15 3" xfId="6791" xr:uid="{1650CD58-06FC-4637-BA4E-5A805D5497F4}"/>
    <cellStyle name="Comma 10 6 15 3 2" xfId="21788" xr:uid="{9DE13606-FE16-4367-881F-EF5220E61C04}"/>
    <cellStyle name="Comma 10 6 15 4" xfId="21786" xr:uid="{1E340E24-B43E-44D7-B31D-0A458E5130DB}"/>
    <cellStyle name="Comma 10 6 15 5" xfId="6789" xr:uid="{1E47BA7C-1C51-4F89-AB86-0785416E1656}"/>
    <cellStyle name="Comma 10 6 16" xfId="1742" xr:uid="{00000000-0005-0000-0000-000036070000}"/>
    <cellStyle name="Comma 10 6 16 2" xfId="5685" xr:uid="{00000000-0005-0000-0000-000037070000}"/>
    <cellStyle name="Comma 10 6 16 2 2" xfId="21790" xr:uid="{E24105A8-2C68-408A-A3A5-716F9F459A07}"/>
    <cellStyle name="Comma 10 6 16 2 3" xfId="6793" xr:uid="{E5C60E8A-1DF6-49D3-948A-9D2081783ACA}"/>
    <cellStyle name="Comma 10 6 16 3" xfId="6794" xr:uid="{A7B08F25-C3F5-48AA-BD88-E415A86075AA}"/>
    <cellStyle name="Comma 10 6 16 3 2" xfId="21791" xr:uid="{E6040E9C-722C-4797-A610-0CDECC6C5396}"/>
    <cellStyle name="Comma 10 6 16 4" xfId="21789" xr:uid="{7ED4667B-9222-4495-870C-B342578CE060}"/>
    <cellStyle name="Comma 10 6 16 5" xfId="6792" xr:uid="{D1ECB205-EC5E-4C49-B675-C3E7F4E01375}"/>
    <cellStyle name="Comma 10 6 17" xfId="1743" xr:uid="{00000000-0005-0000-0000-000038070000}"/>
    <cellStyle name="Comma 10 6 17 2" xfId="5686" xr:uid="{00000000-0005-0000-0000-000039070000}"/>
    <cellStyle name="Comma 10 6 17 2 2" xfId="21793" xr:uid="{1E4C4465-8ACB-42C1-B99C-1F9F5C91213E}"/>
    <cellStyle name="Comma 10 6 17 2 3" xfId="6796" xr:uid="{CBA7C43C-E13B-4CF6-BE56-044A8707C27F}"/>
    <cellStyle name="Comma 10 6 17 3" xfId="6797" xr:uid="{911F3449-898C-4C65-98DF-5B91375010B3}"/>
    <cellStyle name="Comma 10 6 17 3 2" xfId="21794" xr:uid="{E74DBCA8-021F-4DBF-B6B1-203302684B05}"/>
    <cellStyle name="Comma 10 6 17 4" xfId="21792" xr:uid="{7579061B-86E9-4E8B-8955-FEDAC6D155AD}"/>
    <cellStyle name="Comma 10 6 17 5" xfId="6795" xr:uid="{BB674F36-33C1-4412-B888-5641C04A96DE}"/>
    <cellStyle name="Comma 10 6 18" xfId="5678" xr:uid="{00000000-0005-0000-0000-00003A070000}"/>
    <cellStyle name="Comma 10 6 18 2" xfId="21795" xr:uid="{603C1FF3-913A-4A59-AE03-DC44D1EF1D90}"/>
    <cellStyle name="Comma 10 6 18 3" xfId="6798" xr:uid="{E99F63CA-C9FF-4BD2-A2BB-824B02736EEC}"/>
    <cellStyle name="Comma 10 6 19" xfId="6799" xr:uid="{8C3E5BD5-D96B-4D0D-B456-B87943F188B2}"/>
    <cellStyle name="Comma 10 6 19 2" xfId="21796" xr:uid="{3B0F2B67-D4EC-4C25-8216-BBA9D9ED6D55}"/>
    <cellStyle name="Comma 10 6 2" xfId="1744" xr:uid="{00000000-0005-0000-0000-00003B070000}"/>
    <cellStyle name="Comma 10 6 2 2" xfId="5687" xr:uid="{00000000-0005-0000-0000-00003C070000}"/>
    <cellStyle name="Comma 10 6 2 2 2" xfId="21798" xr:uid="{AAF9CB2F-8660-45B8-8240-3D929FD048D3}"/>
    <cellStyle name="Comma 10 6 2 2 3" xfId="6801" xr:uid="{378638C4-6161-4C05-BDF8-C8A97E31224B}"/>
    <cellStyle name="Comma 10 6 2 3" xfId="6802" xr:uid="{04C7150E-1D48-483C-9A27-91A1F3A51125}"/>
    <cellStyle name="Comma 10 6 2 3 2" xfId="21799" xr:uid="{58BA1F2F-7E67-41BE-9EA9-3F6686E02D99}"/>
    <cellStyle name="Comma 10 6 2 4" xfId="21797" xr:uid="{CEFF8A41-A1BD-4169-B764-202B1234DAD8}"/>
    <cellStyle name="Comma 10 6 2 5" xfId="6800" xr:uid="{D91DF1AA-C1F4-464D-8039-B67DF0408103}"/>
    <cellStyle name="Comma 10 6 20" xfId="21770" xr:uid="{62A8E887-AB15-407A-8867-13F550064A8D}"/>
    <cellStyle name="Comma 10 6 21" xfId="6773" xr:uid="{A63478E3-6D49-433A-968A-B086412B0B7D}"/>
    <cellStyle name="Comma 10 6 3" xfId="1745" xr:uid="{00000000-0005-0000-0000-00003D070000}"/>
    <cellStyle name="Comma 10 6 3 2" xfId="5688" xr:uid="{00000000-0005-0000-0000-00003E070000}"/>
    <cellStyle name="Comma 10 6 3 2 2" xfId="21801" xr:uid="{CB5B6663-7B12-4417-945B-26EA1E6866F5}"/>
    <cellStyle name="Comma 10 6 3 2 3" xfId="6804" xr:uid="{F7410FF2-95AC-4202-BFBB-D415ACEBF5BB}"/>
    <cellStyle name="Comma 10 6 3 3" xfId="6805" xr:uid="{0E192F08-49F4-4651-AF48-D4EE8E784CF4}"/>
    <cellStyle name="Comma 10 6 3 3 2" xfId="21802" xr:uid="{8DF42DF2-469A-4B76-A31D-192A85F0562B}"/>
    <cellStyle name="Comma 10 6 3 4" xfId="21800" xr:uid="{F0A90C74-746D-4241-8843-F8323B500906}"/>
    <cellStyle name="Comma 10 6 3 5" xfId="6803" xr:uid="{6BC67422-F5B9-4EC2-BBFC-22ABA3945409}"/>
    <cellStyle name="Comma 10 6 4" xfId="1746" xr:uid="{00000000-0005-0000-0000-00003F070000}"/>
    <cellStyle name="Comma 10 6 4 2" xfId="5689" xr:uid="{00000000-0005-0000-0000-000040070000}"/>
    <cellStyle name="Comma 10 6 4 2 2" xfId="21804" xr:uid="{66F82060-46C7-453B-8DEB-9A036DB57BC8}"/>
    <cellStyle name="Comma 10 6 4 2 3" xfId="6807" xr:uid="{77ABAEFA-6AF1-4ED8-B105-096AB821C36B}"/>
    <cellStyle name="Comma 10 6 4 3" xfId="6808" xr:uid="{694D9653-478E-4444-B52C-9D2BEDDE7277}"/>
    <cellStyle name="Comma 10 6 4 3 2" xfId="21805" xr:uid="{2BCFC507-E495-407B-8ABD-55ADF0BCAA6E}"/>
    <cellStyle name="Comma 10 6 4 4" xfId="21803" xr:uid="{4AADEC5D-E468-448D-99F3-8B6D20CBA705}"/>
    <cellStyle name="Comma 10 6 4 5" xfId="6806" xr:uid="{59B17D41-1FF9-4A77-AD99-564DB64EEDE3}"/>
    <cellStyle name="Comma 10 6 5" xfId="1747" xr:uid="{00000000-0005-0000-0000-000041070000}"/>
    <cellStyle name="Comma 10 6 5 2" xfId="5690" xr:uid="{00000000-0005-0000-0000-000042070000}"/>
    <cellStyle name="Comma 10 6 5 2 2" xfId="21807" xr:uid="{68C717B1-9AF4-44D7-9D77-6846B6B06DB7}"/>
    <cellStyle name="Comma 10 6 5 2 3" xfId="6810" xr:uid="{0635D238-EB88-464C-947C-10E8AAA0F514}"/>
    <cellStyle name="Comma 10 6 5 3" xfId="6811" xr:uid="{CFB95C66-0869-44A1-B9FA-6DD4A66585DA}"/>
    <cellStyle name="Comma 10 6 5 3 2" xfId="21808" xr:uid="{032C4EED-98C8-4414-8197-A84EE48F21FB}"/>
    <cellStyle name="Comma 10 6 5 4" xfId="21806" xr:uid="{683F47B2-4C13-4344-9299-E5B8D1487CC4}"/>
    <cellStyle name="Comma 10 6 5 5" xfId="6809" xr:uid="{3046789F-F7A8-4A3F-A336-E7DFDD31E86F}"/>
    <cellStyle name="Comma 10 6 6" xfId="1748" xr:uid="{00000000-0005-0000-0000-000043070000}"/>
    <cellStyle name="Comma 10 6 6 2" xfId="5691" xr:uid="{00000000-0005-0000-0000-000044070000}"/>
    <cellStyle name="Comma 10 6 6 2 2" xfId="21810" xr:uid="{B3AEB1A0-B978-429E-B51B-D6CF99A3BB6E}"/>
    <cellStyle name="Comma 10 6 6 2 3" xfId="6813" xr:uid="{E1E0DE80-7BD9-4BA7-9B5F-3AE498BB2DD2}"/>
    <cellStyle name="Comma 10 6 6 3" xfId="6814" xr:uid="{EEA6D5E3-4AFB-46A9-A972-6402DEA4FCA6}"/>
    <cellStyle name="Comma 10 6 6 3 2" xfId="21811" xr:uid="{C7DB4FFF-CC41-4A0E-889F-DEA862BF38DB}"/>
    <cellStyle name="Comma 10 6 6 4" xfId="21809" xr:uid="{3AC1A4EE-AD51-46B5-89F5-1039038FCD14}"/>
    <cellStyle name="Comma 10 6 6 5" xfId="6812" xr:uid="{BF455FC2-2928-4369-B329-B09456C37071}"/>
    <cellStyle name="Comma 10 6 7" xfId="1749" xr:uid="{00000000-0005-0000-0000-000045070000}"/>
    <cellStyle name="Comma 10 6 7 2" xfId="5692" xr:uid="{00000000-0005-0000-0000-000046070000}"/>
    <cellStyle name="Comma 10 6 7 2 2" xfId="21813" xr:uid="{1CCB7248-3F2E-470A-A4FD-237D478E40BB}"/>
    <cellStyle name="Comma 10 6 7 2 3" xfId="6816" xr:uid="{B3A959FC-B142-4889-8738-E5492AB5642A}"/>
    <cellStyle name="Comma 10 6 7 3" xfId="6817" xr:uid="{D210D14D-00D6-49C1-AFAA-7B4C05CEB95E}"/>
    <cellStyle name="Comma 10 6 7 3 2" xfId="21814" xr:uid="{954735F4-7EF0-4064-AEA4-C02B4645690B}"/>
    <cellStyle name="Comma 10 6 7 4" xfId="21812" xr:uid="{2A2C311A-5B73-4F31-B4A0-D855ACAF8C83}"/>
    <cellStyle name="Comma 10 6 7 5" xfId="6815" xr:uid="{7B2F5F24-3F20-4E7B-B246-7CCADEEF02A1}"/>
    <cellStyle name="Comma 10 6 8" xfId="1750" xr:uid="{00000000-0005-0000-0000-000047070000}"/>
    <cellStyle name="Comma 10 6 8 2" xfId="5693" xr:uid="{00000000-0005-0000-0000-000048070000}"/>
    <cellStyle name="Comma 10 6 8 2 2" xfId="21816" xr:uid="{056D8195-B361-40E5-87FE-357E023F5817}"/>
    <cellStyle name="Comma 10 6 8 2 3" xfId="6819" xr:uid="{40DC2E92-59EB-427C-BE14-A03953BA4BF6}"/>
    <cellStyle name="Comma 10 6 8 3" xfId="6820" xr:uid="{A625A733-9B5D-4CFC-A6DB-02DA6B904AF4}"/>
    <cellStyle name="Comma 10 6 8 3 2" xfId="21817" xr:uid="{4A2CF736-D6CD-4CE8-8EEE-E97451B1FEC4}"/>
    <cellStyle name="Comma 10 6 8 4" xfId="21815" xr:uid="{6124B8CE-5407-4B93-9CDB-BBF717824143}"/>
    <cellStyle name="Comma 10 6 8 5" xfId="6818" xr:uid="{FF644BF6-1214-4288-8571-85EFB6A1F845}"/>
    <cellStyle name="Comma 10 6 9" xfId="1751" xr:uid="{00000000-0005-0000-0000-000049070000}"/>
    <cellStyle name="Comma 10 6 9 2" xfId="5694" xr:uid="{00000000-0005-0000-0000-00004A070000}"/>
    <cellStyle name="Comma 10 6 9 2 2" xfId="21819" xr:uid="{9907E55D-0A44-4606-9BC4-3FCBB6CE0DC6}"/>
    <cellStyle name="Comma 10 6 9 2 3" xfId="6822" xr:uid="{0082C165-5F44-4A43-94CD-F94EEDA81805}"/>
    <cellStyle name="Comma 10 6 9 3" xfId="6823" xr:uid="{F2111E82-E241-4D09-9354-D80A93EC2E0F}"/>
    <cellStyle name="Comma 10 6 9 3 2" xfId="21820" xr:uid="{86DB1418-A409-424B-B394-A9AFD120CEE4}"/>
    <cellStyle name="Comma 10 6 9 4" xfId="21818" xr:uid="{2296B4F5-DAE5-441C-ABB0-842DBAED1001}"/>
    <cellStyle name="Comma 10 6 9 5" xfId="6821" xr:uid="{C5428C03-AF44-47ED-A6F8-52FFCE9CA978}"/>
    <cellStyle name="Comma 10 7" xfId="1752" xr:uid="{00000000-0005-0000-0000-00004B070000}"/>
    <cellStyle name="Comma 10 7 10" xfId="1753" xr:uid="{00000000-0005-0000-0000-00004C070000}"/>
    <cellStyle name="Comma 10 7 10 2" xfId="5696" xr:uid="{00000000-0005-0000-0000-00004D070000}"/>
    <cellStyle name="Comma 10 7 10 2 2" xfId="21823" xr:uid="{2350FD2A-89E8-4E1A-B619-9C1AB06D5F27}"/>
    <cellStyle name="Comma 10 7 10 2 3" xfId="6826" xr:uid="{BF388027-3572-4997-BC93-340182714DA0}"/>
    <cellStyle name="Comma 10 7 10 3" xfId="6827" xr:uid="{6EFBDDB4-34B1-493F-AD16-7E31674035CB}"/>
    <cellStyle name="Comma 10 7 10 3 2" xfId="21824" xr:uid="{DF7F0F56-5588-46A0-AFFE-2851A3DDA00C}"/>
    <cellStyle name="Comma 10 7 10 4" xfId="21822" xr:uid="{92A84AF0-AD82-49BE-9644-BFC93510CCA4}"/>
    <cellStyle name="Comma 10 7 10 5" xfId="6825" xr:uid="{F6A31C95-27A6-44EC-9723-361A7A39C468}"/>
    <cellStyle name="Comma 10 7 11" xfId="1754" xr:uid="{00000000-0005-0000-0000-00004E070000}"/>
    <cellStyle name="Comma 10 7 11 2" xfId="5697" xr:uid="{00000000-0005-0000-0000-00004F070000}"/>
    <cellStyle name="Comma 10 7 11 2 2" xfId="21826" xr:uid="{01866BE4-484B-4BBB-B62C-0F1EFC8FA25B}"/>
    <cellStyle name="Comma 10 7 11 2 3" xfId="6829" xr:uid="{50947154-CC48-4195-92F3-9460493A0320}"/>
    <cellStyle name="Comma 10 7 11 3" xfId="6830" xr:uid="{8B0EE504-6B61-414F-8155-B4B4DBE81CDE}"/>
    <cellStyle name="Comma 10 7 11 3 2" xfId="21827" xr:uid="{F323EA88-6617-4C43-B305-E452628066D8}"/>
    <cellStyle name="Comma 10 7 11 4" xfId="21825" xr:uid="{2C8B617B-34FC-4877-87D6-FA3AB0DCCD1A}"/>
    <cellStyle name="Comma 10 7 11 5" xfId="6828" xr:uid="{545B1DCB-71FC-436F-905C-B4DD90AE0101}"/>
    <cellStyle name="Comma 10 7 12" xfId="1755" xr:uid="{00000000-0005-0000-0000-000050070000}"/>
    <cellStyle name="Comma 10 7 12 2" xfId="5698" xr:uid="{00000000-0005-0000-0000-000051070000}"/>
    <cellStyle name="Comma 10 7 12 2 2" xfId="21829" xr:uid="{7AFA012C-E2A4-42D3-8BD7-68A78315B3B7}"/>
    <cellStyle name="Comma 10 7 12 2 3" xfId="6832" xr:uid="{4D842E19-D94C-4754-8895-B91646D44EFB}"/>
    <cellStyle name="Comma 10 7 12 3" xfId="6833" xr:uid="{C90889FD-D6CA-4929-AE7B-AD018F5B6732}"/>
    <cellStyle name="Comma 10 7 12 3 2" xfId="21830" xr:uid="{475ADCE3-6786-4DD5-BAA1-FC552CBDCE27}"/>
    <cellStyle name="Comma 10 7 12 4" xfId="21828" xr:uid="{CEEFD0D8-0CC1-44F6-BDE9-5A47CDF02B13}"/>
    <cellStyle name="Comma 10 7 12 5" xfId="6831" xr:uid="{5322C07D-556C-4478-A64B-0B6D017B86F1}"/>
    <cellStyle name="Comma 10 7 13" xfId="1756" xr:uid="{00000000-0005-0000-0000-000052070000}"/>
    <cellStyle name="Comma 10 7 13 2" xfId="5699" xr:uid="{00000000-0005-0000-0000-000053070000}"/>
    <cellStyle name="Comma 10 7 13 2 2" xfId="21832" xr:uid="{DDD19CE8-22E2-4CD9-8F61-C922DE4B7A60}"/>
    <cellStyle name="Comma 10 7 13 2 3" xfId="6835" xr:uid="{5F9F7F31-0FF1-40E3-A1E1-E194497AFEDA}"/>
    <cellStyle name="Comma 10 7 13 3" xfId="6836" xr:uid="{25AD803A-4495-4D0C-A444-B3EE6EEA69C0}"/>
    <cellStyle name="Comma 10 7 13 3 2" xfId="21833" xr:uid="{3A9E723E-F237-4AA0-9AA2-EE97F9AA6B9C}"/>
    <cellStyle name="Comma 10 7 13 4" xfId="21831" xr:uid="{1D3F307B-1D07-4F32-9668-23295BC4E78A}"/>
    <cellStyle name="Comma 10 7 13 5" xfId="6834" xr:uid="{2F182147-C803-452B-A8AA-9D73CA2FF071}"/>
    <cellStyle name="Comma 10 7 14" xfId="1757" xr:uid="{00000000-0005-0000-0000-000054070000}"/>
    <cellStyle name="Comma 10 7 14 2" xfId="5700" xr:uid="{00000000-0005-0000-0000-000055070000}"/>
    <cellStyle name="Comma 10 7 14 2 2" xfId="21835" xr:uid="{95775F2C-BBD4-4A44-8BC5-B9BEC2D79CB0}"/>
    <cellStyle name="Comma 10 7 14 2 3" xfId="6838" xr:uid="{F113C11C-FAD4-4FDC-B0DE-D0428854B470}"/>
    <cellStyle name="Comma 10 7 14 3" xfId="6839" xr:uid="{14675D1B-985C-474B-9349-A536B14B8756}"/>
    <cellStyle name="Comma 10 7 14 3 2" xfId="21836" xr:uid="{8C556C9A-0834-4E21-A0EB-5C046D79A350}"/>
    <cellStyle name="Comma 10 7 14 4" xfId="21834" xr:uid="{61B00E28-2F9A-4CAF-A9C9-F9A32485582A}"/>
    <cellStyle name="Comma 10 7 14 5" xfId="6837" xr:uid="{C5F3A529-2E8C-4BD7-99BF-3B55A774CA35}"/>
    <cellStyle name="Comma 10 7 15" xfId="1758" xr:uid="{00000000-0005-0000-0000-000056070000}"/>
    <cellStyle name="Comma 10 7 15 2" xfId="5701" xr:uid="{00000000-0005-0000-0000-000057070000}"/>
    <cellStyle name="Comma 10 7 15 2 2" xfId="21838" xr:uid="{BFA99B6A-9826-459D-83A4-80DAC169F41C}"/>
    <cellStyle name="Comma 10 7 15 2 3" xfId="6841" xr:uid="{53DA7222-D92E-45E7-AF95-5A7B6651168D}"/>
    <cellStyle name="Comma 10 7 15 3" xfId="6842" xr:uid="{11EA0541-451E-4221-883A-82FA5B180ADD}"/>
    <cellStyle name="Comma 10 7 15 3 2" xfId="21839" xr:uid="{0CCFF6B3-4346-4D21-B858-49C4DD41C44D}"/>
    <cellStyle name="Comma 10 7 15 4" xfId="21837" xr:uid="{BECC9CF8-19FA-49AF-8FE6-3B3FD28F50E7}"/>
    <cellStyle name="Comma 10 7 15 5" xfId="6840" xr:uid="{663D27A3-DF90-43E6-82B0-5BF04D0812B1}"/>
    <cellStyle name="Comma 10 7 16" xfId="1759" xr:uid="{00000000-0005-0000-0000-000058070000}"/>
    <cellStyle name="Comma 10 7 16 2" xfId="5702" xr:uid="{00000000-0005-0000-0000-000059070000}"/>
    <cellStyle name="Comma 10 7 16 2 2" xfId="21841" xr:uid="{566C73E7-A564-4BEC-9887-7D5D6B2A3B19}"/>
    <cellStyle name="Comma 10 7 16 2 3" xfId="6844" xr:uid="{A789A2FF-7507-417E-B0A4-0F6EA1587FE1}"/>
    <cellStyle name="Comma 10 7 16 3" xfId="6845" xr:uid="{AAEEB520-83D4-44B8-8662-2A609BBE6BFB}"/>
    <cellStyle name="Comma 10 7 16 3 2" xfId="21842" xr:uid="{A78C4840-5E90-46B5-8DDE-33F62BCC4A29}"/>
    <cellStyle name="Comma 10 7 16 4" xfId="21840" xr:uid="{5D3AC1FF-7792-43A5-B35D-F1A144BB73BE}"/>
    <cellStyle name="Comma 10 7 16 5" xfId="6843" xr:uid="{32210749-1974-409A-978A-115D96C24001}"/>
    <cellStyle name="Comma 10 7 17" xfId="1760" xr:uid="{00000000-0005-0000-0000-00005A070000}"/>
    <cellStyle name="Comma 10 7 17 2" xfId="5703" xr:uid="{00000000-0005-0000-0000-00005B070000}"/>
    <cellStyle name="Comma 10 7 17 2 2" xfId="21844" xr:uid="{F8231472-7C50-4CC9-80A4-A3D8A47D3F66}"/>
    <cellStyle name="Comma 10 7 17 2 3" xfId="6847" xr:uid="{C3A5AE0D-6954-4B03-A226-080D9042A825}"/>
    <cellStyle name="Comma 10 7 17 3" xfId="6848" xr:uid="{24C3F7A2-76B2-4BB4-A282-D24836628E4B}"/>
    <cellStyle name="Comma 10 7 17 3 2" xfId="21845" xr:uid="{435AE466-C61A-4D89-A94D-82E195CA7E6C}"/>
    <cellStyle name="Comma 10 7 17 4" xfId="21843" xr:uid="{F186E853-41E7-455A-8FA1-EE14E20FD2A7}"/>
    <cellStyle name="Comma 10 7 17 5" xfId="6846" xr:uid="{8D16221C-CEA3-4192-9704-3126AAA40896}"/>
    <cellStyle name="Comma 10 7 18" xfId="5695" xr:uid="{00000000-0005-0000-0000-00005C070000}"/>
    <cellStyle name="Comma 10 7 18 2" xfId="21846" xr:uid="{BE5CA9AF-3B98-47EF-87F6-966B637CDD3E}"/>
    <cellStyle name="Comma 10 7 18 3" xfId="6849" xr:uid="{B0642A79-5482-4123-861B-C31260D4DCCE}"/>
    <cellStyle name="Comma 10 7 19" xfId="6850" xr:uid="{19E2448D-343D-463F-A834-1A74AE9D2DBD}"/>
    <cellStyle name="Comma 10 7 19 2" xfId="21847" xr:uid="{BD4F4306-F816-44D3-A8AC-0E9B267F1C4B}"/>
    <cellStyle name="Comma 10 7 2" xfId="1761" xr:uid="{00000000-0005-0000-0000-00005D070000}"/>
    <cellStyle name="Comma 10 7 2 2" xfId="5704" xr:uid="{00000000-0005-0000-0000-00005E070000}"/>
    <cellStyle name="Comma 10 7 2 2 2" xfId="21849" xr:uid="{F0186981-9DB0-4FEA-BB55-A7AF7E3FAE29}"/>
    <cellStyle name="Comma 10 7 2 2 3" xfId="6852" xr:uid="{10B99F85-AA69-4EFD-A472-D7473CB22C53}"/>
    <cellStyle name="Comma 10 7 2 3" xfId="6853" xr:uid="{C5383599-3B1C-44D5-8288-470575AF52A4}"/>
    <cellStyle name="Comma 10 7 2 3 2" xfId="21850" xr:uid="{549B6069-2444-46A4-9D82-14230C0D7FA7}"/>
    <cellStyle name="Comma 10 7 2 4" xfId="21848" xr:uid="{A422FE61-47DD-42E4-9831-D51935250542}"/>
    <cellStyle name="Comma 10 7 2 5" xfId="6851" xr:uid="{09B1CE86-7B9C-4B1F-AB45-D9E657AA58B5}"/>
    <cellStyle name="Comma 10 7 20" xfId="21821" xr:uid="{A1FBFCB6-C389-4FE7-A3CA-0B6BA21BC44E}"/>
    <cellStyle name="Comma 10 7 21" xfId="6824" xr:uid="{92FFE12D-04F9-4D8F-830E-889FE5FAED7B}"/>
    <cellStyle name="Comma 10 7 3" xfId="1762" xr:uid="{00000000-0005-0000-0000-00005F070000}"/>
    <cellStyle name="Comma 10 7 3 2" xfId="5705" xr:uid="{00000000-0005-0000-0000-000060070000}"/>
    <cellStyle name="Comma 10 7 3 2 2" xfId="21852" xr:uid="{DCCADF97-D0AC-4C8F-88CC-A178B3B7AE98}"/>
    <cellStyle name="Comma 10 7 3 2 3" xfId="6855" xr:uid="{AE08B0AF-DE88-4622-908D-3E53B4ED1571}"/>
    <cellStyle name="Comma 10 7 3 3" xfId="6856" xr:uid="{A193B503-46AD-4706-8DB6-6D5EDC50B01B}"/>
    <cellStyle name="Comma 10 7 3 3 2" xfId="21853" xr:uid="{029E2CF3-6813-44E0-9E40-0968CFDAF3E2}"/>
    <cellStyle name="Comma 10 7 3 4" xfId="21851" xr:uid="{DF063087-0465-4DFE-A704-BAE502DB25E9}"/>
    <cellStyle name="Comma 10 7 3 5" xfId="6854" xr:uid="{C4A98D58-FAA3-49F8-8E39-7598AA04F710}"/>
    <cellStyle name="Comma 10 7 4" xfId="1763" xr:uid="{00000000-0005-0000-0000-000061070000}"/>
    <cellStyle name="Comma 10 7 4 2" xfId="5706" xr:uid="{00000000-0005-0000-0000-000062070000}"/>
    <cellStyle name="Comma 10 7 4 2 2" xfId="21855" xr:uid="{30DC04F2-5D5D-4952-946E-7BF6F7553B1E}"/>
    <cellStyle name="Comma 10 7 4 2 3" xfId="6858" xr:uid="{0A94B86E-A062-43A4-B4F2-7664E4EBFE59}"/>
    <cellStyle name="Comma 10 7 4 3" xfId="6859" xr:uid="{3B015DDF-5F6D-4D3A-AAFA-99387F6BD4EA}"/>
    <cellStyle name="Comma 10 7 4 3 2" xfId="21856" xr:uid="{13079A7B-C0AE-405C-ABA1-F1030710C9D8}"/>
    <cellStyle name="Comma 10 7 4 4" xfId="21854" xr:uid="{9A8A4F93-3E99-4536-9EF2-1784AC5ACB64}"/>
    <cellStyle name="Comma 10 7 4 5" xfId="6857" xr:uid="{62BA8A9F-D71B-427B-A81E-F813302FC664}"/>
    <cellStyle name="Comma 10 7 5" xfId="1764" xr:uid="{00000000-0005-0000-0000-000063070000}"/>
    <cellStyle name="Comma 10 7 5 2" xfId="5707" xr:uid="{00000000-0005-0000-0000-000064070000}"/>
    <cellStyle name="Comma 10 7 5 2 2" xfId="21858" xr:uid="{B9A0A446-2A6E-443B-82B7-F067228E5A09}"/>
    <cellStyle name="Comma 10 7 5 2 3" xfId="6861" xr:uid="{97A21F06-6DC6-439B-87B1-FA37677AA628}"/>
    <cellStyle name="Comma 10 7 5 3" xfId="6862" xr:uid="{E9DBEF1F-3475-4E6C-9E05-79B32ABAA732}"/>
    <cellStyle name="Comma 10 7 5 3 2" xfId="21859" xr:uid="{2BF5CE0F-55ED-46C1-9B31-7B0B6A4B71F1}"/>
    <cellStyle name="Comma 10 7 5 4" xfId="21857" xr:uid="{6D026DD6-7BB5-45B9-B5A8-5EFC4B5D6B19}"/>
    <cellStyle name="Comma 10 7 5 5" xfId="6860" xr:uid="{799222D8-9A37-4377-8D9B-121DF08E916B}"/>
    <cellStyle name="Comma 10 7 6" xfId="1765" xr:uid="{00000000-0005-0000-0000-000065070000}"/>
    <cellStyle name="Comma 10 7 6 2" xfId="5708" xr:uid="{00000000-0005-0000-0000-000066070000}"/>
    <cellStyle name="Comma 10 7 6 2 2" xfId="21861" xr:uid="{57F4C412-78D5-48F5-8430-CA9EF642DDBA}"/>
    <cellStyle name="Comma 10 7 6 2 3" xfId="6864" xr:uid="{9935EDDA-4D7E-4217-A68B-D8E216DA51BF}"/>
    <cellStyle name="Comma 10 7 6 3" xfId="6865" xr:uid="{30391C4A-FDCC-4F09-BE4D-17EE7DE361FD}"/>
    <cellStyle name="Comma 10 7 6 3 2" xfId="21862" xr:uid="{0FCEC7C4-709B-4536-84F7-292929ED1A4B}"/>
    <cellStyle name="Comma 10 7 6 4" xfId="21860" xr:uid="{1D6DEBA9-6313-42CC-AE8A-B1BB1A3D8791}"/>
    <cellStyle name="Comma 10 7 6 5" xfId="6863" xr:uid="{EF979642-124D-4E0C-8045-93ECA6FC27DF}"/>
    <cellStyle name="Comma 10 7 7" xfId="1766" xr:uid="{00000000-0005-0000-0000-000067070000}"/>
    <cellStyle name="Comma 10 7 7 2" xfId="5709" xr:uid="{00000000-0005-0000-0000-000068070000}"/>
    <cellStyle name="Comma 10 7 7 2 2" xfId="21864" xr:uid="{FE7C9968-5AD9-420C-9415-2A371A933CDA}"/>
    <cellStyle name="Comma 10 7 7 2 3" xfId="6867" xr:uid="{752EA8A8-8517-406E-925E-CDC8B76B63BA}"/>
    <cellStyle name="Comma 10 7 7 3" xfId="6868" xr:uid="{7E3FD851-5209-455B-856E-0A90F868AE80}"/>
    <cellStyle name="Comma 10 7 7 3 2" xfId="21865" xr:uid="{2985A304-C76D-4F35-AF2A-1B4B2884EE1D}"/>
    <cellStyle name="Comma 10 7 7 4" xfId="21863" xr:uid="{F64948FF-5146-4269-872E-5325516CE47F}"/>
    <cellStyle name="Comma 10 7 7 5" xfId="6866" xr:uid="{ABF4CBEE-168F-4ADC-B144-7D28E3AF4E8C}"/>
    <cellStyle name="Comma 10 7 8" xfId="1767" xr:uid="{00000000-0005-0000-0000-000069070000}"/>
    <cellStyle name="Comma 10 7 8 2" xfId="5710" xr:uid="{00000000-0005-0000-0000-00006A070000}"/>
    <cellStyle name="Comma 10 7 8 2 2" xfId="21867" xr:uid="{3F91C62F-C020-47FE-87F0-15BD5974790D}"/>
    <cellStyle name="Comma 10 7 8 2 3" xfId="6870" xr:uid="{834DA270-AC85-4C42-97B0-BFEADDD41F5D}"/>
    <cellStyle name="Comma 10 7 8 3" xfId="6871" xr:uid="{ACC8E762-4D3E-4ECD-B63A-222BA3F1C683}"/>
    <cellStyle name="Comma 10 7 8 3 2" xfId="21868" xr:uid="{30667110-3AEC-4BD6-BF52-C3925108659E}"/>
    <cellStyle name="Comma 10 7 8 4" xfId="21866" xr:uid="{69F544BD-6A75-40CA-B8C1-812DAA8BD88A}"/>
    <cellStyle name="Comma 10 7 8 5" xfId="6869" xr:uid="{CEAC6DAF-DF4F-4618-952A-9DAA6A90D7BB}"/>
    <cellStyle name="Comma 10 7 9" xfId="1768" xr:uid="{00000000-0005-0000-0000-00006B070000}"/>
    <cellStyle name="Comma 10 7 9 2" xfId="5711" xr:uid="{00000000-0005-0000-0000-00006C070000}"/>
    <cellStyle name="Comma 10 7 9 2 2" xfId="21870" xr:uid="{80262538-0C3B-4559-90B7-348010F08CED}"/>
    <cellStyle name="Comma 10 7 9 2 3" xfId="6873" xr:uid="{8EE25DD3-CD01-49E7-A11F-D3E3B572AB78}"/>
    <cellStyle name="Comma 10 7 9 3" xfId="6874" xr:uid="{2E4CC52D-296C-41AB-A513-D427D4F956C4}"/>
    <cellStyle name="Comma 10 7 9 3 2" xfId="21871" xr:uid="{8333DB3C-8DCE-4484-A136-551CEC1C5A57}"/>
    <cellStyle name="Comma 10 7 9 4" xfId="21869" xr:uid="{043EFCBC-563C-4027-BDBC-D46F93413CCB}"/>
    <cellStyle name="Comma 10 7 9 5" xfId="6872" xr:uid="{7FD9A859-9D9D-4918-9F04-9CCD7046B25A}"/>
    <cellStyle name="Comma 10 8" xfId="1769" xr:uid="{00000000-0005-0000-0000-00006D070000}"/>
    <cellStyle name="Comma 10 8 10" xfId="1770" xr:uid="{00000000-0005-0000-0000-00006E070000}"/>
    <cellStyle name="Comma 10 8 10 2" xfId="5713" xr:uid="{00000000-0005-0000-0000-00006F070000}"/>
    <cellStyle name="Comma 10 8 10 2 2" xfId="21874" xr:uid="{FFC86AE2-E413-47F0-9FCE-8EE8B7F713B1}"/>
    <cellStyle name="Comma 10 8 10 2 3" xfId="6877" xr:uid="{7A087846-3879-45CA-9C4D-868A0782FF4A}"/>
    <cellStyle name="Comma 10 8 10 3" xfId="6878" xr:uid="{FBA020E3-1F27-4950-8D8A-ADA7ADDFA10F}"/>
    <cellStyle name="Comma 10 8 10 3 2" xfId="21875" xr:uid="{0045C1F8-6E71-405D-941F-512EC7CB206F}"/>
    <cellStyle name="Comma 10 8 10 4" xfId="21873" xr:uid="{4D5C8E8A-72AA-4280-B902-5AC942036A04}"/>
    <cellStyle name="Comma 10 8 10 5" xfId="6876" xr:uid="{FDBD54A3-9EC3-4D8A-A8FE-BA062D06F57C}"/>
    <cellStyle name="Comma 10 8 11" xfId="1771" xr:uid="{00000000-0005-0000-0000-000070070000}"/>
    <cellStyle name="Comma 10 8 11 2" xfId="5714" xr:uid="{00000000-0005-0000-0000-000071070000}"/>
    <cellStyle name="Comma 10 8 11 2 2" xfId="21877" xr:uid="{F9444BAA-CE0C-49FF-BDD3-AC2BA0B92835}"/>
    <cellStyle name="Comma 10 8 11 2 3" xfId="6880" xr:uid="{D2A14E0F-F894-4BD3-A3BB-570A76B509E6}"/>
    <cellStyle name="Comma 10 8 11 3" xfId="6881" xr:uid="{030C8004-FDC9-4674-A209-30486D9AA936}"/>
    <cellStyle name="Comma 10 8 11 3 2" xfId="21878" xr:uid="{9455BC66-1F4D-4475-A8E9-51035DF0CAC2}"/>
    <cellStyle name="Comma 10 8 11 4" xfId="21876" xr:uid="{08D8723E-1224-4E6B-8599-A5ACB5903F58}"/>
    <cellStyle name="Comma 10 8 11 5" xfId="6879" xr:uid="{6ADD65E8-A361-4765-A789-8642CFCCED80}"/>
    <cellStyle name="Comma 10 8 12" xfId="1772" xr:uid="{00000000-0005-0000-0000-000072070000}"/>
    <cellStyle name="Comma 10 8 12 2" xfId="5715" xr:uid="{00000000-0005-0000-0000-000073070000}"/>
    <cellStyle name="Comma 10 8 12 2 2" xfId="21880" xr:uid="{D506E8C3-2892-42B8-BD2B-A73CC1ED4BE7}"/>
    <cellStyle name="Comma 10 8 12 2 3" xfId="6883" xr:uid="{B22F0CE6-C8D6-4758-BD6C-196B9D258397}"/>
    <cellStyle name="Comma 10 8 12 3" xfId="6884" xr:uid="{6CD7712F-D6BA-468F-9928-46CB62B02DF2}"/>
    <cellStyle name="Comma 10 8 12 3 2" xfId="21881" xr:uid="{98BC9FF2-AAF8-4F12-9196-A51E4C03F3FB}"/>
    <cellStyle name="Comma 10 8 12 4" xfId="21879" xr:uid="{7DC2655C-1621-4AC1-84A6-1D9DFD71353C}"/>
    <cellStyle name="Comma 10 8 12 5" xfId="6882" xr:uid="{4871BD23-E0BB-4C97-B438-4B41951A26F6}"/>
    <cellStyle name="Comma 10 8 13" xfId="1773" xr:uid="{00000000-0005-0000-0000-000074070000}"/>
    <cellStyle name="Comma 10 8 13 2" xfId="5716" xr:uid="{00000000-0005-0000-0000-000075070000}"/>
    <cellStyle name="Comma 10 8 13 2 2" xfId="21883" xr:uid="{FFF1FDCC-9AED-4C1B-8D15-1A9F60AD380F}"/>
    <cellStyle name="Comma 10 8 13 2 3" xfId="6886" xr:uid="{CEEA91E5-C896-4F16-9AF3-49FD83C2D4F8}"/>
    <cellStyle name="Comma 10 8 13 3" xfId="6887" xr:uid="{09B9F426-146B-469A-A93D-DE9E43016E67}"/>
    <cellStyle name="Comma 10 8 13 3 2" xfId="21884" xr:uid="{05B8BB3D-9BFA-490A-9328-9E56ED25B2D6}"/>
    <cellStyle name="Comma 10 8 13 4" xfId="21882" xr:uid="{C56D6BCF-52E9-47B4-9D58-97AE964D9B8B}"/>
    <cellStyle name="Comma 10 8 13 5" xfId="6885" xr:uid="{9CCBDA9B-42E2-47BB-9679-B5A7C89DF453}"/>
    <cellStyle name="Comma 10 8 14" xfId="1774" xr:uid="{00000000-0005-0000-0000-000076070000}"/>
    <cellStyle name="Comma 10 8 14 2" xfId="5717" xr:uid="{00000000-0005-0000-0000-000077070000}"/>
    <cellStyle name="Comma 10 8 14 2 2" xfId="21886" xr:uid="{269E229C-A1D6-4431-9898-C6DC2DD1EB60}"/>
    <cellStyle name="Comma 10 8 14 2 3" xfId="6889" xr:uid="{C305BA7A-B513-45E4-AA88-0C811F4592F1}"/>
    <cellStyle name="Comma 10 8 14 3" xfId="6890" xr:uid="{B012616B-AECE-4298-B059-3BCA16B65ACE}"/>
    <cellStyle name="Comma 10 8 14 3 2" xfId="21887" xr:uid="{88968B39-A368-4F72-953F-41C7B905589A}"/>
    <cellStyle name="Comma 10 8 14 4" xfId="21885" xr:uid="{7FA02D4F-DF6D-4691-B473-61C7B535F90B}"/>
    <cellStyle name="Comma 10 8 14 5" xfId="6888" xr:uid="{C9407E1B-E95F-4B7B-81F9-73573BB9CFA8}"/>
    <cellStyle name="Comma 10 8 15" xfId="1775" xr:uid="{00000000-0005-0000-0000-000078070000}"/>
    <cellStyle name="Comma 10 8 15 2" xfId="5718" xr:uid="{00000000-0005-0000-0000-000079070000}"/>
    <cellStyle name="Comma 10 8 15 2 2" xfId="21889" xr:uid="{A37B32BF-8E26-414A-A0D5-7AE904097FE1}"/>
    <cellStyle name="Comma 10 8 15 2 3" xfId="6892" xr:uid="{2C4A0BD9-D62C-42C4-8771-03290A11F65D}"/>
    <cellStyle name="Comma 10 8 15 3" xfId="6893" xr:uid="{CCE0073A-DB42-4244-A5B5-04CD930BEED2}"/>
    <cellStyle name="Comma 10 8 15 3 2" xfId="21890" xr:uid="{C6D3D88A-7C19-484A-9F0E-DA9AF2E95E33}"/>
    <cellStyle name="Comma 10 8 15 4" xfId="21888" xr:uid="{B7794D78-0E82-46EE-93EB-7FDCC901E4D6}"/>
    <cellStyle name="Comma 10 8 15 5" xfId="6891" xr:uid="{BD4B6B71-5B1B-4DCB-90EA-C8BA625FB72E}"/>
    <cellStyle name="Comma 10 8 16" xfId="1776" xr:uid="{00000000-0005-0000-0000-00007A070000}"/>
    <cellStyle name="Comma 10 8 16 2" xfId="5719" xr:uid="{00000000-0005-0000-0000-00007B070000}"/>
    <cellStyle name="Comma 10 8 16 2 2" xfId="21892" xr:uid="{075B58EB-C5C3-47C4-B102-2D3C973A0BD5}"/>
    <cellStyle name="Comma 10 8 16 2 3" xfId="6895" xr:uid="{05FF09D5-8D6B-4211-A5D1-0E8B03F55FFF}"/>
    <cellStyle name="Comma 10 8 16 3" xfId="6896" xr:uid="{FDC478FB-2E32-4460-8A6A-D044A9413C77}"/>
    <cellStyle name="Comma 10 8 16 3 2" xfId="21893" xr:uid="{82BD8C3C-3C34-4355-85F4-80E131DD6996}"/>
    <cellStyle name="Comma 10 8 16 4" xfId="21891" xr:uid="{F4090855-C8E1-4592-9D9C-C577EF9B3027}"/>
    <cellStyle name="Comma 10 8 16 5" xfId="6894" xr:uid="{9CD7D680-6B6B-4D1E-B276-D167B6AFBBDC}"/>
    <cellStyle name="Comma 10 8 17" xfId="1777" xr:uid="{00000000-0005-0000-0000-00007C070000}"/>
    <cellStyle name="Comma 10 8 17 2" xfId="5720" xr:uid="{00000000-0005-0000-0000-00007D070000}"/>
    <cellStyle name="Comma 10 8 17 2 2" xfId="21895" xr:uid="{71633D52-141C-4838-97E8-0EC8E3CD0ABA}"/>
    <cellStyle name="Comma 10 8 17 2 3" xfId="6898" xr:uid="{A48753D8-94CF-4664-8893-C8B6CAC85062}"/>
    <cellStyle name="Comma 10 8 17 3" xfId="6899" xr:uid="{11E07D58-EEDA-441F-A787-DEA39885C8C1}"/>
    <cellStyle name="Comma 10 8 17 3 2" xfId="21896" xr:uid="{FEC8E626-82F7-440B-A872-29662D6E26DD}"/>
    <cellStyle name="Comma 10 8 17 4" xfId="21894" xr:uid="{4C05CA45-836C-4DAB-80D1-0AD718B40595}"/>
    <cellStyle name="Comma 10 8 17 5" xfId="6897" xr:uid="{3FD2FB19-16B8-4B92-BD3B-C50B6C1E476E}"/>
    <cellStyle name="Comma 10 8 18" xfId="5712" xr:uid="{00000000-0005-0000-0000-00007E070000}"/>
    <cellStyle name="Comma 10 8 18 2" xfId="21897" xr:uid="{7BBD1CE1-496E-41B4-941A-30422DC6223A}"/>
    <cellStyle name="Comma 10 8 18 3" xfId="6900" xr:uid="{973182DF-5015-405B-BD61-85A7A1F78E16}"/>
    <cellStyle name="Comma 10 8 19" xfId="6901" xr:uid="{8D98EE31-2013-45EC-AE13-9D67D187026C}"/>
    <cellStyle name="Comma 10 8 19 2" xfId="21898" xr:uid="{AA724605-1058-40C5-A4E2-86796BEE3E26}"/>
    <cellStyle name="Comma 10 8 2" xfId="1778" xr:uid="{00000000-0005-0000-0000-00007F070000}"/>
    <cellStyle name="Comma 10 8 2 2" xfId="5721" xr:uid="{00000000-0005-0000-0000-000080070000}"/>
    <cellStyle name="Comma 10 8 2 2 2" xfId="21900" xr:uid="{F6E4C96B-99F7-40E5-8E28-674162D64EDB}"/>
    <cellStyle name="Comma 10 8 2 2 3" xfId="6903" xr:uid="{2F65FBAA-18D6-484F-B92C-347ACF01EF7E}"/>
    <cellStyle name="Comma 10 8 2 3" xfId="6904" xr:uid="{8CA3C269-BA09-43FD-81FA-7784EE16A199}"/>
    <cellStyle name="Comma 10 8 2 3 2" xfId="21901" xr:uid="{7BD1CC90-FC03-4649-942A-6801476A2D59}"/>
    <cellStyle name="Comma 10 8 2 4" xfId="21899" xr:uid="{BEEF5AAF-0EFF-4CCB-86C9-C3C851DDCA34}"/>
    <cellStyle name="Comma 10 8 2 5" xfId="6902" xr:uid="{442D738A-F628-4386-AD04-A4EAF364FD9C}"/>
    <cellStyle name="Comma 10 8 20" xfId="21872" xr:uid="{81CBE1DD-6F16-42D7-9AC5-9EF9AA7C9EAD}"/>
    <cellStyle name="Comma 10 8 21" xfId="6875" xr:uid="{B29FBE89-D5C3-418C-91D3-726695DFD93E}"/>
    <cellStyle name="Comma 10 8 3" xfId="1779" xr:uid="{00000000-0005-0000-0000-000081070000}"/>
    <cellStyle name="Comma 10 8 3 2" xfId="5722" xr:uid="{00000000-0005-0000-0000-000082070000}"/>
    <cellStyle name="Comma 10 8 3 2 2" xfId="21903" xr:uid="{0295AEC7-6798-475E-86FA-C582C6CB29DA}"/>
    <cellStyle name="Comma 10 8 3 2 3" xfId="6906" xr:uid="{4C9D4801-2C7F-47F8-A322-57C81522F891}"/>
    <cellStyle name="Comma 10 8 3 3" xfId="6907" xr:uid="{C36ADE2C-502F-43D1-B3A4-6C286C7D4136}"/>
    <cellStyle name="Comma 10 8 3 3 2" xfId="21904" xr:uid="{4CA7DB7E-0B24-4146-BBE1-3F98CE8B33EE}"/>
    <cellStyle name="Comma 10 8 3 4" xfId="21902" xr:uid="{82229DC8-78EB-47C2-9FA3-AD9B6F0F4DF6}"/>
    <cellStyle name="Comma 10 8 3 5" xfId="6905" xr:uid="{4C90152B-3448-431E-AEE0-D7F7A375D13B}"/>
    <cellStyle name="Comma 10 8 4" xfId="1780" xr:uid="{00000000-0005-0000-0000-000083070000}"/>
    <cellStyle name="Comma 10 8 4 2" xfId="5723" xr:uid="{00000000-0005-0000-0000-000084070000}"/>
    <cellStyle name="Comma 10 8 4 2 2" xfId="21906" xr:uid="{7055ED6E-CAA3-4C22-9138-C5A73DF9E596}"/>
    <cellStyle name="Comma 10 8 4 2 3" xfId="6909" xr:uid="{05C4916A-C945-47F4-B3E5-741541BBA95E}"/>
    <cellStyle name="Comma 10 8 4 3" xfId="6910" xr:uid="{EA96FDC8-0D37-4E43-B2F2-8A7B61D66C8D}"/>
    <cellStyle name="Comma 10 8 4 3 2" xfId="21907" xr:uid="{37AB9F76-983D-465C-9C3D-D2BA8AC6AB17}"/>
    <cellStyle name="Comma 10 8 4 4" xfId="21905" xr:uid="{88C8B352-83E8-4104-803C-E5FC1957AE78}"/>
    <cellStyle name="Comma 10 8 4 5" xfId="6908" xr:uid="{0AA6E72E-F19E-43F7-B9F6-2F842928CB2B}"/>
    <cellStyle name="Comma 10 8 5" xfId="1781" xr:uid="{00000000-0005-0000-0000-000085070000}"/>
    <cellStyle name="Comma 10 8 5 2" xfId="5724" xr:uid="{00000000-0005-0000-0000-000086070000}"/>
    <cellStyle name="Comma 10 8 5 2 2" xfId="21909" xr:uid="{ECECE6F8-8BD5-4FFE-8B2A-CA74EF4D437E}"/>
    <cellStyle name="Comma 10 8 5 2 3" xfId="6912" xr:uid="{12C7FA14-C629-43A3-97F2-F4119479B598}"/>
    <cellStyle name="Comma 10 8 5 3" xfId="6913" xr:uid="{453D6424-34F1-4D04-86B7-F536B90EFE58}"/>
    <cellStyle name="Comma 10 8 5 3 2" xfId="21910" xr:uid="{BB7190D8-1DEA-4180-B0E7-9E8468F75178}"/>
    <cellStyle name="Comma 10 8 5 4" xfId="21908" xr:uid="{895FA018-D823-4B12-91BC-D3B9032B4EE8}"/>
    <cellStyle name="Comma 10 8 5 5" xfId="6911" xr:uid="{6D4F8095-3B0A-4658-811D-4B011DDF4ABB}"/>
    <cellStyle name="Comma 10 8 6" xfId="1782" xr:uid="{00000000-0005-0000-0000-000087070000}"/>
    <cellStyle name="Comma 10 8 6 2" xfId="5725" xr:uid="{00000000-0005-0000-0000-000088070000}"/>
    <cellStyle name="Comma 10 8 6 2 2" xfId="21912" xr:uid="{D1161187-7717-4EFF-B43D-8A9E09E31136}"/>
    <cellStyle name="Comma 10 8 6 2 3" xfId="6915" xr:uid="{4E1B4681-CFB4-4BE3-B914-080D545682AF}"/>
    <cellStyle name="Comma 10 8 6 3" xfId="6916" xr:uid="{1122D598-EBF6-402E-A3FD-49F3EE4419A2}"/>
    <cellStyle name="Comma 10 8 6 3 2" xfId="21913" xr:uid="{BFDB3DF2-0A6D-4738-9BD1-34B84597BB9D}"/>
    <cellStyle name="Comma 10 8 6 4" xfId="21911" xr:uid="{F03F62F7-D027-4FAE-A84C-5090856024EF}"/>
    <cellStyle name="Comma 10 8 6 5" xfId="6914" xr:uid="{F1445068-401A-4D3D-B61C-055ED3A199D1}"/>
    <cellStyle name="Comma 10 8 7" xfId="1783" xr:uid="{00000000-0005-0000-0000-000089070000}"/>
    <cellStyle name="Comma 10 8 7 2" xfId="5726" xr:uid="{00000000-0005-0000-0000-00008A070000}"/>
    <cellStyle name="Comma 10 8 7 2 2" xfId="21915" xr:uid="{76BA84B4-EEC8-4E45-B1A4-9B93422B32F6}"/>
    <cellStyle name="Comma 10 8 7 2 3" xfId="6918" xr:uid="{021DE780-6CC9-467B-954D-B73B038B810E}"/>
    <cellStyle name="Comma 10 8 7 3" xfId="6919" xr:uid="{BC2A1BCC-ED44-47AD-B2F8-A0002D80F5C9}"/>
    <cellStyle name="Comma 10 8 7 3 2" xfId="21916" xr:uid="{0334CB66-9C97-4383-948F-9FAB96062F67}"/>
    <cellStyle name="Comma 10 8 7 4" xfId="21914" xr:uid="{813AD921-D27D-407E-9ED5-6CDD6671741B}"/>
    <cellStyle name="Comma 10 8 7 5" xfId="6917" xr:uid="{27D049AA-93B6-420B-AABB-EBFB33158A15}"/>
    <cellStyle name="Comma 10 8 8" xfId="1784" xr:uid="{00000000-0005-0000-0000-00008B070000}"/>
    <cellStyle name="Comma 10 8 8 2" xfId="5727" xr:uid="{00000000-0005-0000-0000-00008C070000}"/>
    <cellStyle name="Comma 10 8 8 2 2" xfId="21918" xr:uid="{6F6C3217-3C30-4D80-B729-FA0A355B8301}"/>
    <cellStyle name="Comma 10 8 8 2 3" xfId="6921" xr:uid="{C7DF7752-A279-453D-B20D-95EBCA2ED8F7}"/>
    <cellStyle name="Comma 10 8 8 3" xfId="6922" xr:uid="{8135F7AE-A458-4F74-B022-839327C2BDA9}"/>
    <cellStyle name="Comma 10 8 8 3 2" xfId="21919" xr:uid="{A07079C7-2E5E-4BD9-941A-8BFBF3ACD2E3}"/>
    <cellStyle name="Comma 10 8 8 4" xfId="21917" xr:uid="{87C0C0B2-F43C-4EE1-95A7-D3DE5B9ED500}"/>
    <cellStyle name="Comma 10 8 8 5" xfId="6920" xr:uid="{E7515E34-CED8-45AB-805F-D5E95E5EBB83}"/>
    <cellStyle name="Comma 10 8 9" xfId="1785" xr:uid="{00000000-0005-0000-0000-00008D070000}"/>
    <cellStyle name="Comma 10 8 9 2" xfId="5728" xr:uid="{00000000-0005-0000-0000-00008E070000}"/>
    <cellStyle name="Comma 10 8 9 2 2" xfId="21921" xr:uid="{3075DECB-E063-4C93-AE26-02F561FEE09D}"/>
    <cellStyle name="Comma 10 8 9 2 3" xfId="6924" xr:uid="{8D4537DA-0CDF-47CE-B7AA-59A277491A07}"/>
    <cellStyle name="Comma 10 8 9 3" xfId="6925" xr:uid="{D3646B83-F125-499C-AAC5-691CA168B0DC}"/>
    <cellStyle name="Comma 10 8 9 3 2" xfId="21922" xr:uid="{09949D1B-2F8D-4FC4-AAEC-786A9607B74A}"/>
    <cellStyle name="Comma 10 8 9 4" xfId="21920" xr:uid="{9823FD60-D1FA-4AA7-AC3E-C26D88759FCA}"/>
    <cellStyle name="Comma 10 8 9 5" xfId="6923" xr:uid="{72E3B00C-5066-40F7-995A-0FADE62C693D}"/>
    <cellStyle name="Comma 10 9" xfId="5319" xr:uid="{00000000-0005-0000-0000-00008F070000}"/>
    <cellStyle name="Comma 10 9 2" xfId="6927" xr:uid="{588CBD46-430E-4B90-8520-2AAE3F924443}"/>
    <cellStyle name="Comma 10 9 2 2" xfId="21924" xr:uid="{233BE76D-E2F8-42D7-835C-0AAFC847CEEB}"/>
    <cellStyle name="Comma 10 9 3" xfId="6928" xr:uid="{BBB13ECA-EB1B-4EA9-B109-CDF1472E1A0B}"/>
    <cellStyle name="Comma 10 9 3 2" xfId="21925" xr:uid="{D14762D2-A248-4FE7-90E7-F7068FE36D37}"/>
    <cellStyle name="Comma 10 9 4" xfId="21923" xr:uid="{F59C3689-6AC4-4FDC-98AE-0C1CFBFA9C94}"/>
    <cellStyle name="Comma 10 9 5" xfId="6926" xr:uid="{596E453C-2F56-4EB0-AFDD-50CDDA72B51E}"/>
    <cellStyle name="Comma 11" xfId="1786" xr:uid="{00000000-0005-0000-0000-000090070000}"/>
    <cellStyle name="Comma 11 2" xfId="1787" xr:uid="{00000000-0005-0000-0000-000091070000}"/>
    <cellStyle name="Comma 11 2 2" xfId="5730" xr:uid="{00000000-0005-0000-0000-000092070000}"/>
    <cellStyle name="Comma 11 2 2 2" xfId="21926" xr:uid="{E912CCE4-80F9-4984-8ED8-97DD7979C2FF}"/>
    <cellStyle name="Comma 11 2 3" xfId="6929" xr:uid="{C794AA3E-3AF1-4D97-AA6A-89C4DA3006D4}"/>
    <cellStyle name="Comma 11 3" xfId="5320" xr:uid="{00000000-0005-0000-0000-000093070000}"/>
    <cellStyle name="Comma 11 4" xfId="5729" xr:uid="{00000000-0005-0000-0000-000094070000}"/>
    <cellStyle name="Comma 12" xfId="1788" xr:uid="{00000000-0005-0000-0000-000095070000}"/>
    <cellStyle name="Comma 12 2" xfId="1789" xr:uid="{00000000-0005-0000-0000-000096070000}"/>
    <cellStyle name="Comma 12 2 2" xfId="5732" xr:uid="{00000000-0005-0000-0000-000097070000}"/>
    <cellStyle name="Comma 12 2 2 2" xfId="21927" xr:uid="{D5AA89F8-64BC-437F-AE51-9DA0E372F292}"/>
    <cellStyle name="Comma 12 2 3" xfId="6930" xr:uid="{7490FC45-678A-4340-9150-59631AD10F6D}"/>
    <cellStyle name="Comma 12 3" xfId="5731" xr:uid="{00000000-0005-0000-0000-000098070000}"/>
    <cellStyle name="Comma 13" xfId="1790" xr:uid="{00000000-0005-0000-0000-000099070000}"/>
    <cellStyle name="Comma 13 2" xfId="1791" xr:uid="{00000000-0005-0000-0000-00009A070000}"/>
    <cellStyle name="Comma 13 2 2" xfId="5734" xr:uid="{00000000-0005-0000-0000-00009B070000}"/>
    <cellStyle name="Comma 13 2 2 2" xfId="21928" xr:uid="{CD0C894B-3864-4F70-BC32-9E6BA58720E0}"/>
    <cellStyle name="Comma 13 2 3" xfId="6931" xr:uid="{89E20A79-C8FA-4A3C-A689-BD54F04326DD}"/>
    <cellStyle name="Comma 13 3" xfId="5733" xr:uid="{00000000-0005-0000-0000-00009C070000}"/>
    <cellStyle name="Comma 14" xfId="1792" xr:uid="{00000000-0005-0000-0000-00009D070000}"/>
    <cellStyle name="Comma 14 2" xfId="1793" xr:uid="{00000000-0005-0000-0000-00009E070000}"/>
    <cellStyle name="Comma 14 2 2" xfId="5736" xr:uid="{00000000-0005-0000-0000-00009F070000}"/>
    <cellStyle name="Comma 14 2 2 2" xfId="21930" xr:uid="{84143FED-C6AE-4398-A47C-D6FC50965C9A}"/>
    <cellStyle name="Comma 14 2 2 3" xfId="6933" xr:uid="{77CAA1AF-1802-4A7B-96A7-CE4D01F813FE}"/>
    <cellStyle name="Comma 14 2 3" xfId="6934" xr:uid="{4C7D3522-E0BB-4093-B249-95B35302D706}"/>
    <cellStyle name="Comma 14 2 3 2" xfId="21931" xr:uid="{7D4832AF-E529-4D62-B2F7-C0A5F132F938}"/>
    <cellStyle name="Comma 14 2 4" xfId="21929" xr:uid="{7E421440-7217-4585-A633-7EE256836BCD}"/>
    <cellStyle name="Comma 14 2 5" xfId="6932" xr:uid="{F7A3E6DC-49BE-409C-9705-C3A9A5558FFF}"/>
    <cellStyle name="Comma 14 3" xfId="1794" xr:uid="{00000000-0005-0000-0000-0000A0070000}"/>
    <cellStyle name="Comma 14 4" xfId="5735" xr:uid="{00000000-0005-0000-0000-0000A1070000}"/>
    <cellStyle name="Comma 15" xfId="1795" xr:uid="{00000000-0005-0000-0000-0000A2070000}"/>
    <cellStyle name="Comma 15 2" xfId="1796" xr:uid="{00000000-0005-0000-0000-0000A3070000}"/>
    <cellStyle name="Comma 15 2 2" xfId="5738" xr:uid="{00000000-0005-0000-0000-0000A4070000}"/>
    <cellStyle name="Comma 15 2 2 2" xfId="21933" xr:uid="{D259EB80-4EAC-4239-BBE8-BE76280E68F8}"/>
    <cellStyle name="Comma 15 2 2 3" xfId="6936" xr:uid="{0A13E66F-9E38-4763-B76B-9937B5A6573F}"/>
    <cellStyle name="Comma 15 2 3" xfId="6937" xr:uid="{676DB4FD-11AE-4C38-946B-38358D7B021D}"/>
    <cellStyle name="Comma 15 2 3 2" xfId="21934" xr:uid="{24F04276-3AB5-48BF-AE84-6675FC83FA05}"/>
    <cellStyle name="Comma 15 2 4" xfId="21932" xr:uid="{9B9C10F3-8ED4-41E2-B30D-6C8E935830A1}"/>
    <cellStyle name="Comma 15 2 5" xfId="6935" xr:uid="{3F7887A1-DA85-42EE-B90F-FCE2443A5994}"/>
    <cellStyle name="Comma 15 3" xfId="5737" xr:uid="{00000000-0005-0000-0000-0000A5070000}"/>
    <cellStyle name="Comma 15 3 2" xfId="6939" xr:uid="{9EEA073B-9D7A-4023-8A9A-1D4C4112D023}"/>
    <cellStyle name="Comma 15 3 2 2" xfId="21936" xr:uid="{7512B550-64FC-4CDE-8C1E-C66D2589F97A}"/>
    <cellStyle name="Comma 15 3 3" xfId="21935" xr:uid="{3B6EA633-BCD5-4376-B47F-CA5E26A9F602}"/>
    <cellStyle name="Comma 15 3 4" xfId="6938" xr:uid="{0FCA4A5C-0CD5-41A7-95F9-8A4D67E4FE0A}"/>
    <cellStyle name="Comma 15 4" xfId="6940" xr:uid="{3DD880A7-1D10-483B-8C79-BCD2899F0519}"/>
    <cellStyle name="Comma 15 4 2" xfId="21937" xr:uid="{06AFC647-4292-436A-BA5F-1E089198FEAA}"/>
    <cellStyle name="Comma 15 5" xfId="6941" xr:uid="{2FF3BA83-2094-4BC7-B948-4E9293C41C5B}"/>
    <cellStyle name="Comma 15 5 2" xfId="21938" xr:uid="{747280D8-8C85-482D-A15E-159AE0DDC82D}"/>
    <cellStyle name="Comma 16" xfId="1797" xr:uid="{00000000-0005-0000-0000-0000A6070000}"/>
    <cellStyle name="Comma 16 2" xfId="1798" xr:uid="{00000000-0005-0000-0000-0000A7070000}"/>
    <cellStyle name="Comma 16 2 2" xfId="5740" xr:uid="{00000000-0005-0000-0000-0000A8070000}"/>
    <cellStyle name="Comma 16 2 2 2" xfId="21940" xr:uid="{50B72135-62DE-4628-8454-7E309958B781}"/>
    <cellStyle name="Comma 16 2 2 3" xfId="6943" xr:uid="{94822629-0676-4D47-A606-0504A20A72DC}"/>
    <cellStyle name="Comma 16 2 3" xfId="6944" xr:uid="{F6166E74-4D56-4C71-AB61-0B4043E49B5E}"/>
    <cellStyle name="Comma 16 2 3 2" xfId="21941" xr:uid="{68F996B4-EB7A-4931-B2B3-A62B242701F5}"/>
    <cellStyle name="Comma 16 2 4" xfId="21939" xr:uid="{1D75D572-3106-4315-A282-0E928216ED28}"/>
    <cellStyle name="Comma 16 2 5" xfId="6942" xr:uid="{1AA55A25-00CB-49D2-918E-D9C3B43C3236}"/>
    <cellStyle name="Comma 16 3" xfId="5739" xr:uid="{00000000-0005-0000-0000-0000A9070000}"/>
    <cellStyle name="Comma 16 3 2" xfId="6946" xr:uid="{9DE17E67-BEAA-4236-89F8-C6F2649F35AF}"/>
    <cellStyle name="Comma 16 3 2 2" xfId="21943" xr:uid="{29C7FDBB-9247-4C95-A7AE-F13D45F3AE1E}"/>
    <cellStyle name="Comma 16 3 3" xfId="21942" xr:uid="{11614FA6-2ACD-4A31-8607-68D576BEEFDF}"/>
    <cellStyle name="Comma 16 3 4" xfId="6945" xr:uid="{5F7E4FC4-D600-4B7F-A446-0FE598C396F3}"/>
    <cellStyle name="Comma 16 4" xfId="6947" xr:uid="{B739092A-7310-4B3C-B750-CFDBABCC4B85}"/>
    <cellStyle name="Comma 16 4 2" xfId="21944" xr:uid="{117EDF00-E0F2-41D6-B029-14D3885FEF7D}"/>
    <cellStyle name="Comma 16 5" xfId="6948" xr:uid="{2ECD3662-8A65-497A-805A-E37498C6C94B}"/>
    <cellStyle name="Comma 16 5 2" xfId="21945" xr:uid="{E9AA481C-4ABB-4B7F-BB6A-9A9CEAE6ABFA}"/>
    <cellStyle name="Comma 17" xfId="1799" xr:uid="{00000000-0005-0000-0000-0000AA070000}"/>
    <cellStyle name="Comma 17 2" xfId="1800" xr:uid="{00000000-0005-0000-0000-0000AB070000}"/>
    <cellStyle name="Comma 17 2 2" xfId="5742" xr:uid="{00000000-0005-0000-0000-0000AC070000}"/>
    <cellStyle name="Comma 17 2 2 2" xfId="21947" xr:uid="{E6B27CB2-E63A-43B0-BB2F-441581B502DC}"/>
    <cellStyle name="Comma 17 2 2 3" xfId="6950" xr:uid="{096AE692-5E49-436B-B67C-8411BA22B363}"/>
    <cellStyle name="Comma 17 2 3" xfId="6951" xr:uid="{782C003B-CB94-413D-801B-236D4018937D}"/>
    <cellStyle name="Comma 17 2 3 2" xfId="21948" xr:uid="{DAD8510F-13DA-4142-A241-D7CA6552F811}"/>
    <cellStyle name="Comma 17 2 4" xfId="21946" xr:uid="{B91E9F6E-E23D-4FFE-B60B-F49DD931DA02}"/>
    <cellStyle name="Comma 17 2 5" xfId="6949" xr:uid="{941D3F9B-EBEB-4DE3-94CD-3839E9E225DE}"/>
    <cellStyle name="Comma 17 3" xfId="5741" xr:uid="{00000000-0005-0000-0000-0000AD070000}"/>
    <cellStyle name="Comma 17 3 2" xfId="21949" xr:uid="{E9B81DF3-9671-4748-A721-03909179F18B}"/>
    <cellStyle name="Comma 17 3 3" xfId="6952" xr:uid="{61FEE1BA-1A7A-4445-958D-8092875A1797}"/>
    <cellStyle name="Comma 17 4" xfId="6953" xr:uid="{49F35B5A-73AB-41A0-877D-88C7016AB612}"/>
    <cellStyle name="Comma 17 4 2" xfId="21950" xr:uid="{D4E5C3E6-6A6E-42AA-8456-B57339ED2472}"/>
    <cellStyle name="Comma 18" xfId="1801" xr:uid="{00000000-0005-0000-0000-0000AE070000}"/>
    <cellStyle name="Comma 18 2" xfId="1802" xr:uid="{00000000-0005-0000-0000-0000AF070000}"/>
    <cellStyle name="Comma 18 2 2" xfId="5744" xr:uid="{00000000-0005-0000-0000-0000B0070000}"/>
    <cellStyle name="Comma 18 2 2 2" xfId="21952" xr:uid="{8EC6CE89-4B9F-4E10-97FF-B73A17CE44FB}"/>
    <cellStyle name="Comma 18 2 2 3" xfId="6955" xr:uid="{14CD0395-519B-49F5-91D8-8472B0C73D9A}"/>
    <cellStyle name="Comma 18 2 3" xfId="21951" xr:uid="{4B0779B0-DD1B-4140-B58D-8B8D9E264E48}"/>
    <cellStyle name="Comma 18 2 4" xfId="6954" xr:uid="{0C372FA9-4049-4951-A878-D8B88A3A6415}"/>
    <cellStyle name="Comma 18 3" xfId="5743" xr:uid="{00000000-0005-0000-0000-0000B1070000}"/>
    <cellStyle name="Comma 18 3 2" xfId="21953" xr:uid="{7568F444-CA34-4459-BCC2-2120DFAFA411}"/>
    <cellStyle name="Comma 18 3 3" xfId="6956" xr:uid="{FEECF980-4CEC-4462-9E7D-A12728EB7FFD}"/>
    <cellStyle name="Comma 19" xfId="1803" xr:uid="{00000000-0005-0000-0000-0000B2070000}"/>
    <cellStyle name="Comma 19 2" xfId="1804" xr:uid="{00000000-0005-0000-0000-0000B3070000}"/>
    <cellStyle name="Comma 19 2 2" xfId="5746" xr:uid="{00000000-0005-0000-0000-0000B4070000}"/>
    <cellStyle name="Comma 19 2 2 2" xfId="21955" xr:uid="{CB25832D-8CFA-44EF-BF53-37A661346713}"/>
    <cellStyle name="Comma 19 2 2 3" xfId="6958" xr:uid="{87CC1863-C4D5-4EDC-B6FF-57BB5201A52B}"/>
    <cellStyle name="Comma 19 2 3" xfId="21954" xr:uid="{90DA3984-F0A3-4046-9A7D-5DD4B9EA9304}"/>
    <cellStyle name="Comma 19 2 4" xfId="6957" xr:uid="{5E28294D-6931-484F-8985-12B16F954A24}"/>
    <cellStyle name="Comma 19 3" xfId="5745" xr:uid="{00000000-0005-0000-0000-0000B5070000}"/>
    <cellStyle name="Comma 19 3 2" xfId="21956" xr:uid="{EF959ED4-99BF-4CA7-A2D3-2E9794ECF74A}"/>
    <cellStyle name="Comma 19 3 3" xfId="6959" xr:uid="{8CE3B480-3525-48C1-9073-21B2320D694C}"/>
    <cellStyle name="Comma 2" xfId="1805" xr:uid="{00000000-0005-0000-0000-0000B6070000}"/>
    <cellStyle name="Comma 2 10" xfId="1806" xr:uid="{00000000-0005-0000-0000-0000B7070000}"/>
    <cellStyle name="Comma 2 10 2" xfId="1807" xr:uid="{00000000-0005-0000-0000-0000B8070000}"/>
    <cellStyle name="Comma 2 10 3" xfId="1808" xr:uid="{00000000-0005-0000-0000-0000B9070000}"/>
    <cellStyle name="Comma 2 10 3 2" xfId="5747" xr:uid="{00000000-0005-0000-0000-0000BA070000}"/>
    <cellStyle name="Comma 2 10 3 2 2" xfId="21957" xr:uid="{458DA2F3-16B7-478E-BF17-0F834FF024BD}"/>
    <cellStyle name="Comma 2 10 3 3" xfId="6960" xr:uid="{01D882D3-9BF0-4227-8DC1-5E772A875B3D}"/>
    <cellStyle name="Comma 2 10 4" xfId="6961" xr:uid="{D9D7CAF8-6DDE-4CB6-92A6-16A283279C8C}"/>
    <cellStyle name="Comma 2 10 4 2" xfId="21958" xr:uid="{4BAB5753-E6F8-43CC-AAC8-10A3DFF36CBC}"/>
    <cellStyle name="Comma 2 11" xfId="1809" xr:uid="{00000000-0005-0000-0000-0000BB070000}"/>
    <cellStyle name="Comma 2 11 2" xfId="1810" xr:uid="{00000000-0005-0000-0000-0000BC070000}"/>
    <cellStyle name="Comma 2 11 3" xfId="1811" xr:uid="{00000000-0005-0000-0000-0000BD070000}"/>
    <cellStyle name="Comma 2 11 3 2" xfId="5748" xr:uid="{00000000-0005-0000-0000-0000BE070000}"/>
    <cellStyle name="Comma 2 11 3 2 2" xfId="21959" xr:uid="{449E2505-A1DB-436D-AEBE-DAE6EFCD6F91}"/>
    <cellStyle name="Comma 2 11 3 3" xfId="6962" xr:uid="{DF853334-BD98-4B46-A701-92F00E2401C8}"/>
    <cellStyle name="Comma 2 11 4" xfId="6963" xr:uid="{452C5C60-D8E2-40A2-B668-54C743333EF2}"/>
    <cellStyle name="Comma 2 11 4 2" xfId="21960" xr:uid="{BD6BB090-FCA1-49F1-AFCF-3D956B082105}"/>
    <cellStyle name="Comma 2 12" xfId="1812" xr:uid="{00000000-0005-0000-0000-0000BF070000}"/>
    <cellStyle name="Comma 2 12 2" xfId="1813" xr:uid="{00000000-0005-0000-0000-0000C0070000}"/>
    <cellStyle name="Comma 2 12 3" xfId="1814" xr:uid="{00000000-0005-0000-0000-0000C1070000}"/>
    <cellStyle name="Comma 2 12 3 2" xfId="5749" xr:uid="{00000000-0005-0000-0000-0000C2070000}"/>
    <cellStyle name="Comma 2 12 3 2 2" xfId="21961" xr:uid="{EB12849B-0148-4A75-8AA6-6ABCB42EB088}"/>
    <cellStyle name="Comma 2 12 3 3" xfId="6964" xr:uid="{4919FE5F-1C25-4376-8C80-6C222EC7ABA0}"/>
    <cellStyle name="Comma 2 12 4" xfId="6965" xr:uid="{2692F4EB-7577-4185-A8D9-CFDDC6C85A21}"/>
    <cellStyle name="Comma 2 12 4 2" xfId="21962" xr:uid="{5C892063-0E29-4192-A777-0D3A591C8A93}"/>
    <cellStyle name="Comma 2 13" xfId="1815" xr:uid="{00000000-0005-0000-0000-0000C3070000}"/>
    <cellStyle name="Comma 2 13 2" xfId="1816" xr:uid="{00000000-0005-0000-0000-0000C4070000}"/>
    <cellStyle name="Comma 2 13 3" xfId="1817" xr:uid="{00000000-0005-0000-0000-0000C5070000}"/>
    <cellStyle name="Comma 2 13 3 2" xfId="5750" xr:uid="{00000000-0005-0000-0000-0000C6070000}"/>
    <cellStyle name="Comma 2 13 3 2 2" xfId="21963" xr:uid="{9C9486FC-8A42-4DFA-95A1-9D979BE5461F}"/>
    <cellStyle name="Comma 2 13 3 3" xfId="6966" xr:uid="{7A7E6FF7-911C-431C-9959-A74E54DC2C39}"/>
    <cellStyle name="Comma 2 13 4" xfId="6967" xr:uid="{84DC52DE-061F-4175-830B-47684037334C}"/>
    <cellStyle name="Comma 2 13 4 2" xfId="21964" xr:uid="{6F0BDAC9-10F3-4FFB-B56D-80CBE338E283}"/>
    <cellStyle name="Comma 2 14" xfId="1818" xr:uid="{00000000-0005-0000-0000-0000C7070000}"/>
    <cellStyle name="Comma 2 15" xfId="1819" xr:uid="{00000000-0005-0000-0000-0000C8070000}"/>
    <cellStyle name="Comma 2 16" xfId="1820" xr:uid="{00000000-0005-0000-0000-0000C9070000}"/>
    <cellStyle name="Comma 2 17" xfId="1821" xr:uid="{00000000-0005-0000-0000-0000CA070000}"/>
    <cellStyle name="Comma 2 17 2" xfId="1822" xr:uid="{00000000-0005-0000-0000-0000CB070000}"/>
    <cellStyle name="Comma 2 17 2 2" xfId="5752" xr:uid="{00000000-0005-0000-0000-0000CC070000}"/>
    <cellStyle name="Comma 2 17 2 2 2" xfId="21965" xr:uid="{D50DE7FC-709D-49C1-A3CF-D5772624FFDB}"/>
    <cellStyle name="Comma 2 17 2 3" xfId="6968" xr:uid="{7166166F-C8B2-42A9-9514-1A299DA3780F}"/>
    <cellStyle name="Comma 2 17 3" xfId="5751" xr:uid="{00000000-0005-0000-0000-0000CD070000}"/>
    <cellStyle name="Comma 2 18" xfId="1823" xr:uid="{00000000-0005-0000-0000-0000CE070000}"/>
    <cellStyle name="Comma 2 18 2" xfId="1824" xr:uid="{00000000-0005-0000-0000-0000CF070000}"/>
    <cellStyle name="Comma 2 18 2 2" xfId="5754" xr:uid="{00000000-0005-0000-0000-0000D0070000}"/>
    <cellStyle name="Comma 2 18 2 2 2" xfId="21966" xr:uid="{AE3C26CF-A2F0-4F8B-A8E5-BCB72B48B2BE}"/>
    <cellStyle name="Comma 2 18 2 3" xfId="6969" xr:uid="{DEC67882-8F42-46DF-928B-E7601C6A8633}"/>
    <cellStyle name="Comma 2 18 3" xfId="5753" xr:uid="{00000000-0005-0000-0000-0000D1070000}"/>
    <cellStyle name="Comma 2 19" xfId="1825" xr:uid="{00000000-0005-0000-0000-0000D2070000}"/>
    <cellStyle name="Comma 2 19 2" xfId="1826" xr:uid="{00000000-0005-0000-0000-0000D3070000}"/>
    <cellStyle name="Comma 2 19 2 2" xfId="1827" xr:uid="{00000000-0005-0000-0000-0000D4070000}"/>
    <cellStyle name="Comma 2 19 2 2 2" xfId="5757" xr:uid="{00000000-0005-0000-0000-0000D5070000}"/>
    <cellStyle name="Comma 2 19 2 2 2 2" xfId="21967" xr:uid="{393BEFBF-34B4-421E-8661-CB87560D8E83}"/>
    <cellStyle name="Comma 2 19 2 2 3" xfId="6970" xr:uid="{BD9C7AE0-C217-4331-ABDA-7D1911DB350F}"/>
    <cellStyle name="Comma 2 19 2 3" xfId="5756" xr:uid="{00000000-0005-0000-0000-0000D6070000}"/>
    <cellStyle name="Comma 2 19 3" xfId="1828" xr:uid="{00000000-0005-0000-0000-0000D7070000}"/>
    <cellStyle name="Comma 2 19 3 2" xfId="5758" xr:uid="{00000000-0005-0000-0000-0000D8070000}"/>
    <cellStyle name="Comma 2 19 3 2 2" xfId="6973" xr:uid="{772075F8-F925-4DC3-B20D-7841043A90C5}"/>
    <cellStyle name="Comma 2 19 3 2 2 2" xfId="21970" xr:uid="{42EAD5B8-81F9-4DA4-BCF3-536030438C08}"/>
    <cellStyle name="Comma 2 19 3 2 3" xfId="21969" xr:uid="{F88A2A76-2791-477B-977D-82590D2E4B70}"/>
    <cellStyle name="Comma 2 19 3 2 4" xfId="6972" xr:uid="{B6D1226D-EA3B-48BA-B5AA-6BD6FC5FD74D}"/>
    <cellStyle name="Comma 2 19 3 3" xfId="21968" xr:uid="{B2913CD5-1274-44E0-BCBD-66E5B15A2471}"/>
    <cellStyle name="Comma 2 19 3 4" xfId="6971" xr:uid="{9F66496E-824B-484B-A2F9-F0C912F23643}"/>
    <cellStyle name="Comma 2 19 4" xfId="5755" xr:uid="{00000000-0005-0000-0000-0000D9070000}"/>
    <cellStyle name="Comma 2 19 4 2" xfId="6975" xr:uid="{BE15271E-F2EA-4D42-A147-BA1054DA8D44}"/>
    <cellStyle name="Comma 2 19 4 2 2" xfId="21972" xr:uid="{8E1951A4-A111-46BF-BDA6-DE304FF752DC}"/>
    <cellStyle name="Comma 2 19 4 3" xfId="21971" xr:uid="{2D901977-89FE-4B1A-88D4-9405DDB9C20F}"/>
    <cellStyle name="Comma 2 19 4 4" xfId="6974" xr:uid="{97AE0D0A-BCCB-4778-9FA6-88AE4533B159}"/>
    <cellStyle name="Comma 2 2" xfId="1829" xr:uid="{00000000-0005-0000-0000-0000DA070000}"/>
    <cellStyle name="Comma 2 2 2" xfId="1830" xr:uid="{00000000-0005-0000-0000-0000DB070000}"/>
    <cellStyle name="Comma 2 2 2 2" xfId="1831" xr:uid="{00000000-0005-0000-0000-0000DC070000}"/>
    <cellStyle name="Comma 2 2 2 2 2" xfId="5759" xr:uid="{00000000-0005-0000-0000-0000DD070000}"/>
    <cellStyle name="Comma 2 2 2 2 2 2" xfId="21974" xr:uid="{D06FF45C-5CAD-44BB-9043-9C8A2AB503C6}"/>
    <cellStyle name="Comma 2 2 2 2 2 3" xfId="6977" xr:uid="{72B4F8CE-BF00-459D-A2ED-6250E5D213A7}"/>
    <cellStyle name="Comma 2 2 2 2 3" xfId="6978" xr:uid="{7EC87386-DBB0-4AD9-B5BD-67B98C8102B4}"/>
    <cellStyle name="Comma 2 2 2 2 3 2" xfId="21975" xr:uid="{C0E5A201-8251-4427-B33E-418CABB5F7FA}"/>
    <cellStyle name="Comma 2 2 2 2 4" xfId="21973" xr:uid="{6006707B-509E-4EF4-BBBF-B048DDA97270}"/>
    <cellStyle name="Comma 2 2 2 2 5" xfId="6976" xr:uid="{4C741035-F750-40F9-A0B0-F96DB03992CA}"/>
    <cellStyle name="Comma 2 2 2 3" xfId="1832" xr:uid="{00000000-0005-0000-0000-0000DE070000}"/>
    <cellStyle name="Comma 2 2 2 3 2" xfId="5760" xr:uid="{00000000-0005-0000-0000-0000DF070000}"/>
    <cellStyle name="Comma 2 2 2 3 2 2" xfId="21977" xr:uid="{1365BD0D-1041-44AD-901C-68DEF2CD2714}"/>
    <cellStyle name="Comma 2 2 2 3 2 3" xfId="6980" xr:uid="{BD3A04ED-3CEF-4D85-848B-95EE6A2C96FE}"/>
    <cellStyle name="Comma 2 2 2 3 3" xfId="6981" xr:uid="{88185311-8105-4886-94D9-CACC311FF14E}"/>
    <cellStyle name="Comma 2 2 2 3 3 2" xfId="21978" xr:uid="{3F6333E7-332A-4532-A016-DA12F972BA75}"/>
    <cellStyle name="Comma 2 2 2 3 4" xfId="21976" xr:uid="{16422014-B08D-4F9E-8822-25EAA94DC738}"/>
    <cellStyle name="Comma 2 2 2 3 5" xfId="6979" xr:uid="{0D47F940-09FB-4974-B665-77A2DEA6F1EE}"/>
    <cellStyle name="Comma 2 2 2 4" xfId="1833" xr:uid="{00000000-0005-0000-0000-0000E0070000}"/>
    <cellStyle name="Comma 2 2 2 4 2" xfId="1834" xr:uid="{00000000-0005-0000-0000-0000E1070000}"/>
    <cellStyle name="Comma 2 2 2 4 2 2" xfId="5762" xr:uid="{00000000-0005-0000-0000-0000E2070000}"/>
    <cellStyle name="Comma 2 2 2 4 2 2 2" xfId="21981" xr:uid="{C879AA0A-7DC0-4D9A-9679-7D05239ABC27}"/>
    <cellStyle name="Comma 2 2 2 4 2 2 3" xfId="6984" xr:uid="{B5F79189-FD06-42B6-98AE-C9A1D214CBE8}"/>
    <cellStyle name="Comma 2 2 2 4 2 3" xfId="6985" xr:uid="{7B2497C9-B218-41E0-9CE5-82A83F0767C4}"/>
    <cellStyle name="Comma 2 2 2 4 2 3 2" xfId="21982" xr:uid="{C9A45CDC-754A-4DDF-9362-BB39430198A2}"/>
    <cellStyle name="Comma 2 2 2 4 2 4" xfId="21980" xr:uid="{45D19CA0-C06C-4B84-A647-42CE83D42252}"/>
    <cellStyle name="Comma 2 2 2 4 2 5" xfId="6983" xr:uid="{50AC5416-7B90-4C4A-9ADF-8FD05331BA56}"/>
    <cellStyle name="Comma 2 2 2 4 3" xfId="1835" xr:uid="{00000000-0005-0000-0000-0000E3070000}"/>
    <cellStyle name="Comma 2 2 2 4 3 2" xfId="5763" xr:uid="{00000000-0005-0000-0000-0000E4070000}"/>
    <cellStyle name="Comma 2 2 2 4 3 2 2" xfId="21984" xr:uid="{BFB5D650-9B2A-47E0-9946-7746577E9BBC}"/>
    <cellStyle name="Comma 2 2 2 4 3 2 3" xfId="6987" xr:uid="{4CAFCECA-EEFB-4902-9F0C-A67755BF8EAF}"/>
    <cellStyle name="Comma 2 2 2 4 3 3" xfId="6988" xr:uid="{A1961052-7B91-4260-BE7B-55F2761BAB52}"/>
    <cellStyle name="Comma 2 2 2 4 3 3 2" xfId="21985" xr:uid="{1857BEA9-A8DC-4B66-B80C-5DC7AA6FE71E}"/>
    <cellStyle name="Comma 2 2 2 4 3 4" xfId="21983" xr:uid="{AD616925-7581-49FF-B6FD-B3943FCCB04C}"/>
    <cellStyle name="Comma 2 2 2 4 3 5" xfId="6986" xr:uid="{AC61A56E-A02A-47AA-A21B-35069D3D7C18}"/>
    <cellStyle name="Comma 2 2 2 4 4" xfId="5761" xr:uid="{00000000-0005-0000-0000-0000E5070000}"/>
    <cellStyle name="Comma 2 2 2 4 4 2" xfId="21986" xr:uid="{2B48CA92-F32A-41C4-A1C0-490BD32FD7AE}"/>
    <cellStyle name="Comma 2 2 2 4 4 3" xfId="6989" xr:uid="{F741C6DC-1DAD-4809-84B3-AEBB9BE12202}"/>
    <cellStyle name="Comma 2 2 2 4 5" xfId="6990" xr:uid="{83F5615A-2E16-4DB6-874E-586EE16247B2}"/>
    <cellStyle name="Comma 2 2 2 4 5 2" xfId="21987" xr:uid="{AB2C7B97-BFBF-46E8-A4FA-4B46914E59B3}"/>
    <cellStyle name="Comma 2 2 2 4 6" xfId="21979" xr:uid="{D2262FA2-5D53-4672-920E-5EA2114B90D9}"/>
    <cellStyle name="Comma 2 2 2 4 7" xfId="6982" xr:uid="{E8B9A0D2-ADE0-4019-9808-CB3721C4AA8B}"/>
    <cellStyle name="Comma 2 2 2 5" xfId="1836" xr:uid="{00000000-0005-0000-0000-0000E6070000}"/>
    <cellStyle name="Comma 2 2 2 5 2" xfId="5764" xr:uid="{00000000-0005-0000-0000-0000E7070000}"/>
    <cellStyle name="Comma 2 2 2 5 2 2" xfId="21989" xr:uid="{C9199EFD-296E-4466-A4E8-49784A6F2A46}"/>
    <cellStyle name="Comma 2 2 2 5 2 3" xfId="6992" xr:uid="{8FC99A08-621C-4F73-8484-D2164A6F7E2D}"/>
    <cellStyle name="Comma 2 2 2 5 3" xfId="6993" xr:uid="{D8EDFFE7-2F9F-4951-AB65-BC5B88144614}"/>
    <cellStyle name="Comma 2 2 2 5 3 2" xfId="21990" xr:uid="{CAB01F03-6CC2-434F-8611-832C0FBF7DC0}"/>
    <cellStyle name="Comma 2 2 2 5 4" xfId="21988" xr:uid="{24E144F5-7245-4877-ABAA-1FE7E4C3171F}"/>
    <cellStyle name="Comma 2 2 2 5 5" xfId="6991" xr:uid="{FD72DD01-F745-4D20-876A-526506F95896}"/>
    <cellStyle name="Comma 2 2 2 6" xfId="1837" xr:uid="{00000000-0005-0000-0000-0000E8070000}"/>
    <cellStyle name="Comma 2 2 2 7" xfId="1838" xr:uid="{00000000-0005-0000-0000-0000E9070000}"/>
    <cellStyle name="Comma 2 2 2 7 2" xfId="5765" xr:uid="{00000000-0005-0000-0000-0000EA070000}"/>
    <cellStyle name="Comma 2 2 2 7 2 2" xfId="21991" xr:uid="{950E7F3C-F3A7-43CC-B221-C7767BDC7FBB}"/>
    <cellStyle name="Comma 2 2 2 7 3" xfId="6994" xr:uid="{0FBA9D0C-C739-4A97-8E7C-7C33241BD9D7}"/>
    <cellStyle name="Comma 2 2 2 8" xfId="5323" xr:uid="{00000000-0005-0000-0000-0000EB070000}"/>
    <cellStyle name="Comma 2 2 2 8 2" xfId="21992" xr:uid="{31179B5D-EDC2-4EA0-BC70-35BB652F50BE}"/>
    <cellStyle name="Comma 2 2 2 8 3" xfId="6995" xr:uid="{38F4C403-F8E9-4A54-9B4F-84722B9C3601}"/>
    <cellStyle name="Comma 2 2 3" xfId="1839" xr:uid="{00000000-0005-0000-0000-0000EC070000}"/>
    <cellStyle name="Comma 2 2 3 2" xfId="1840" xr:uid="{00000000-0005-0000-0000-0000ED070000}"/>
    <cellStyle name="Comma 2 2 3 2 2" xfId="5766" xr:uid="{00000000-0005-0000-0000-0000EE070000}"/>
    <cellStyle name="Comma 2 2 3 2 2 2" xfId="21994" xr:uid="{0A48AB77-DF83-4056-9E8D-C9D570ECFAC6}"/>
    <cellStyle name="Comma 2 2 3 2 2 3" xfId="6997" xr:uid="{C73A3316-F235-4754-BA43-8ACA10AA841E}"/>
    <cellStyle name="Comma 2 2 3 2 3" xfId="6998" xr:uid="{5ACE7EA9-A91E-4814-B43E-49688143FE9B}"/>
    <cellStyle name="Comma 2 2 3 2 3 2" xfId="21995" xr:uid="{81899A5D-A2C5-41CA-937D-01B4A2F2E3E5}"/>
    <cellStyle name="Comma 2 2 3 2 4" xfId="21993" xr:uid="{A20C525F-89DD-4316-A9EE-B298FD2B9054}"/>
    <cellStyle name="Comma 2 2 3 2 5" xfId="6996" xr:uid="{F86E7F4F-024A-4021-9766-B4B2EBD1979B}"/>
    <cellStyle name="Comma 2 2 3 3" xfId="1841" xr:uid="{00000000-0005-0000-0000-0000EF070000}"/>
    <cellStyle name="Comma 2 2 3 3 2" xfId="5767" xr:uid="{00000000-0005-0000-0000-0000F0070000}"/>
    <cellStyle name="Comma 2 2 3 3 2 2" xfId="21997" xr:uid="{1D84A625-6008-4AF1-A3BD-BD1F2BF93F02}"/>
    <cellStyle name="Comma 2 2 3 3 2 3" xfId="7000" xr:uid="{858027E4-D4DF-4D4B-B502-F8B718EFAA5C}"/>
    <cellStyle name="Comma 2 2 3 3 3" xfId="7001" xr:uid="{D0C8F063-5F8B-4707-A5DA-51A1EE334B93}"/>
    <cellStyle name="Comma 2 2 3 3 3 2" xfId="21998" xr:uid="{1330D0F4-C58E-47CD-86ED-B28A0CFEC302}"/>
    <cellStyle name="Comma 2 2 3 3 4" xfId="21996" xr:uid="{A5DFD8BB-4083-420B-A455-B535D026D1DE}"/>
    <cellStyle name="Comma 2 2 3 3 5" xfId="6999" xr:uid="{9BD4A956-A8E5-498F-89F7-D8776F4CA26F}"/>
    <cellStyle name="Comma 2 2 3 4" xfId="1842" xr:uid="{00000000-0005-0000-0000-0000F1070000}"/>
    <cellStyle name="Comma 2 2 3 4 2" xfId="1843" xr:uid="{00000000-0005-0000-0000-0000F2070000}"/>
    <cellStyle name="Comma 2 2 3 4 2 2" xfId="5769" xr:uid="{00000000-0005-0000-0000-0000F3070000}"/>
    <cellStyle name="Comma 2 2 3 4 2 2 2" xfId="22001" xr:uid="{D268F5E0-EBE0-45D8-A7FF-26E4BE950E88}"/>
    <cellStyle name="Comma 2 2 3 4 2 2 3" xfId="7004" xr:uid="{7741EBD7-9C3F-4FDA-840B-1E2B4E7FC41F}"/>
    <cellStyle name="Comma 2 2 3 4 2 3" xfId="7005" xr:uid="{D56A94C9-06B3-4B65-BB02-A85E04A97098}"/>
    <cellStyle name="Comma 2 2 3 4 2 3 2" xfId="22002" xr:uid="{066ECF04-B713-4242-BF28-A3C7108F2D5C}"/>
    <cellStyle name="Comma 2 2 3 4 2 4" xfId="22000" xr:uid="{CFA9634B-230D-4194-A853-58A91E62CB39}"/>
    <cellStyle name="Comma 2 2 3 4 2 5" xfId="7003" xr:uid="{718C1631-0F00-4D1E-BF94-A4B0B6992A5C}"/>
    <cellStyle name="Comma 2 2 3 4 3" xfId="5768" xr:uid="{00000000-0005-0000-0000-0000F4070000}"/>
    <cellStyle name="Comma 2 2 3 4 3 2" xfId="22003" xr:uid="{3C8516BA-551B-408B-920E-F3FF5F99935C}"/>
    <cellStyle name="Comma 2 2 3 4 3 3" xfId="7006" xr:uid="{A526E3D1-D676-4A1F-8309-BBCF259EE7FD}"/>
    <cellStyle name="Comma 2 2 3 4 4" xfId="7007" xr:uid="{13CB2095-0CBF-42C4-ADF5-EDDDAD5E50A8}"/>
    <cellStyle name="Comma 2 2 3 4 4 2" xfId="22004" xr:uid="{6667EB79-00FE-41D7-BEE0-61643664BFB4}"/>
    <cellStyle name="Comma 2 2 3 4 5" xfId="21999" xr:uid="{E37183B0-5BF1-46A5-B92F-A716AB05E45E}"/>
    <cellStyle name="Comma 2 2 3 4 6" xfId="7002" xr:uid="{8113269A-09EC-4D16-BFE9-6AACB500DA30}"/>
    <cellStyle name="Comma 2 2 3 5" xfId="1844" xr:uid="{00000000-0005-0000-0000-0000F5070000}"/>
    <cellStyle name="Comma 2 2 3 5 2" xfId="5770" xr:uid="{00000000-0005-0000-0000-0000F6070000}"/>
    <cellStyle name="Comma 2 2 3 5 2 2" xfId="22006" xr:uid="{2AD854C5-6A61-4F52-8868-EBD14E613F6F}"/>
    <cellStyle name="Comma 2 2 3 5 2 3" xfId="7009" xr:uid="{72844B2F-6845-4ECE-ACEB-3D8B513FB2BA}"/>
    <cellStyle name="Comma 2 2 3 5 3" xfId="7010" xr:uid="{672D7CE4-EEDB-4614-BBD0-823D11FDC9C7}"/>
    <cellStyle name="Comma 2 2 3 5 3 2" xfId="22007" xr:uid="{376588F5-9A87-4E33-B9A3-E0BEE021B567}"/>
    <cellStyle name="Comma 2 2 3 5 4" xfId="22005" xr:uid="{6A0BA338-334F-4C84-B9C6-914B911EAEFF}"/>
    <cellStyle name="Comma 2 2 3 5 5" xfId="7008" xr:uid="{AC1FDB59-40A1-476E-8B96-95C27FBF7412}"/>
    <cellStyle name="Comma 2 2 3 6" xfId="1845" xr:uid="{00000000-0005-0000-0000-0000F7070000}"/>
    <cellStyle name="Comma 2 2 3 6 2" xfId="5771" xr:uid="{00000000-0005-0000-0000-0000F8070000}"/>
    <cellStyle name="Comma 2 2 3 6 2 2" xfId="22008" xr:uid="{B4D4ACE4-D85C-407E-AB25-805E22B9BB65}"/>
    <cellStyle name="Comma 2 2 3 6 3" xfId="7011" xr:uid="{CBC46411-2944-456A-B05B-D3C998FEDEF4}"/>
    <cellStyle name="Comma 2 2 3 7" xfId="5324" xr:uid="{00000000-0005-0000-0000-0000F9070000}"/>
    <cellStyle name="Comma 2 2 4" xfId="1846" xr:uid="{00000000-0005-0000-0000-0000FA070000}"/>
    <cellStyle name="Comma 2 2 4 2" xfId="1847" xr:uid="{00000000-0005-0000-0000-0000FB070000}"/>
    <cellStyle name="Comma 2 2 4 2 2" xfId="5773" xr:uid="{00000000-0005-0000-0000-0000FC070000}"/>
    <cellStyle name="Comma 2 2 4 2 2 2" xfId="22011" xr:uid="{09A4DE7B-C8CE-43AE-B448-5F509E46B1E6}"/>
    <cellStyle name="Comma 2 2 4 2 2 3" xfId="7014" xr:uid="{5E58AE43-3C54-4893-AB54-3481EFAD2E3B}"/>
    <cellStyle name="Comma 2 2 4 2 3" xfId="7015" xr:uid="{5A88F37B-74E6-476E-9F4B-78E7650994C3}"/>
    <cellStyle name="Comma 2 2 4 2 3 2" xfId="22012" xr:uid="{6A9FC970-BBBC-4D70-82AF-51B6E941A5BE}"/>
    <cellStyle name="Comma 2 2 4 2 4" xfId="22010" xr:uid="{F00B90CD-D04F-4B78-ACCF-2C668675CF15}"/>
    <cellStyle name="Comma 2 2 4 2 5" xfId="7013" xr:uid="{6F5EC33A-6C20-4077-A6C0-0B21847646A5}"/>
    <cellStyle name="Comma 2 2 4 3" xfId="5772" xr:uid="{00000000-0005-0000-0000-0000FD070000}"/>
    <cellStyle name="Comma 2 2 4 3 2" xfId="22013" xr:uid="{B6E9070E-8E08-4E8C-BCF7-D3142B69CCDC}"/>
    <cellStyle name="Comma 2 2 4 3 3" xfId="7016" xr:uid="{B6259287-33CD-4EE6-A6EF-5F4B4AD00502}"/>
    <cellStyle name="Comma 2 2 4 4" xfId="7017" xr:uid="{3F1789D8-20B2-43F5-B092-65774D6C1991}"/>
    <cellStyle name="Comma 2 2 4 4 2" xfId="22014" xr:uid="{4EA7EA3A-93BD-43A9-BF7F-6BA39E210E0B}"/>
    <cellStyle name="Comma 2 2 4 5" xfId="22009" xr:uid="{B5D0534E-9BAA-40F3-827D-B653251CF3B7}"/>
    <cellStyle name="Comma 2 2 4 6" xfId="7012" xr:uid="{ABD800D5-3775-408C-B45A-9241A623885A}"/>
    <cellStyle name="Comma 2 2 5" xfId="1848" xr:uid="{00000000-0005-0000-0000-0000FE070000}"/>
    <cellStyle name="Comma 2 2 5 2" xfId="5774" xr:uid="{00000000-0005-0000-0000-0000FF070000}"/>
    <cellStyle name="Comma 2 2 5 2 2" xfId="22016" xr:uid="{39177962-70D1-4485-A468-1037A23A8403}"/>
    <cellStyle name="Comma 2 2 5 2 3" xfId="7019" xr:uid="{DE1BAE1F-0294-4EEF-9110-A727409DD1BD}"/>
    <cellStyle name="Comma 2 2 5 3" xfId="7020" xr:uid="{09B15119-684B-4E72-8E53-93E064378BA8}"/>
    <cellStyle name="Comma 2 2 5 3 2" xfId="22017" xr:uid="{4DAA8AED-556A-4CB0-811F-5553E959A810}"/>
    <cellStyle name="Comma 2 2 5 4" xfId="22015" xr:uid="{85958323-AE15-499D-A6F1-58EFD51A4C87}"/>
    <cellStyle name="Comma 2 2 5 5" xfId="7018" xr:uid="{32B6FF69-6AAA-41A4-9A2C-A96D220DFC4C}"/>
    <cellStyle name="Comma 2 2 6" xfId="1849" xr:uid="{00000000-0005-0000-0000-000000080000}"/>
    <cellStyle name="Comma 2 2 6 2" xfId="1850" xr:uid="{00000000-0005-0000-0000-000001080000}"/>
    <cellStyle name="Comma 2 2 6 2 2" xfId="5776" xr:uid="{00000000-0005-0000-0000-000002080000}"/>
    <cellStyle name="Comma 2 2 6 2 2 2" xfId="22020" xr:uid="{617349AC-6F62-4604-9258-D3AE4096FAFE}"/>
    <cellStyle name="Comma 2 2 6 2 2 3" xfId="7023" xr:uid="{C869FA48-D01F-4C79-9AD5-97EEEFE82A09}"/>
    <cellStyle name="Comma 2 2 6 2 3" xfId="7024" xr:uid="{2686DE00-9B64-4602-93C0-B0F12A417106}"/>
    <cellStyle name="Comma 2 2 6 2 3 2" xfId="22021" xr:uid="{DA14E8A0-099B-494F-B487-7241402481B5}"/>
    <cellStyle name="Comma 2 2 6 2 4" xfId="22019" xr:uid="{95211544-9339-4E99-85CA-CB9902BA9D5E}"/>
    <cellStyle name="Comma 2 2 6 2 5" xfId="7022" xr:uid="{107936EA-81FD-46BD-8923-68C9F91C5677}"/>
    <cellStyle name="Comma 2 2 6 3" xfId="1851" xr:uid="{00000000-0005-0000-0000-000003080000}"/>
    <cellStyle name="Comma 2 2 6 3 2" xfId="5777" xr:uid="{00000000-0005-0000-0000-000004080000}"/>
    <cellStyle name="Comma 2 2 6 3 2 2" xfId="22023" xr:uid="{6BCDE640-5381-4E3C-AEAD-0004EA7C61E0}"/>
    <cellStyle name="Comma 2 2 6 3 2 3" xfId="7026" xr:uid="{5E044AA2-7645-4166-B2B9-96F713CFDD27}"/>
    <cellStyle name="Comma 2 2 6 3 3" xfId="7027" xr:uid="{10DDCA7B-C7DE-4AC4-8630-1BD485282918}"/>
    <cellStyle name="Comma 2 2 6 3 3 2" xfId="22024" xr:uid="{AD7FF4C5-9E64-45E3-923E-FC26B2DF0F69}"/>
    <cellStyle name="Comma 2 2 6 3 4" xfId="22022" xr:uid="{22BEC551-CDAB-4E8C-86D7-637E1DFBF7E3}"/>
    <cellStyle name="Comma 2 2 6 3 5" xfId="7025" xr:uid="{C22A1AD5-7B87-4E34-BD1A-5ECA76C810AC}"/>
    <cellStyle name="Comma 2 2 6 4" xfId="5775" xr:uid="{00000000-0005-0000-0000-000005080000}"/>
    <cellStyle name="Comma 2 2 6 4 2" xfId="22025" xr:uid="{61C3AE73-5978-4049-82E0-0B99869F57CF}"/>
    <cellStyle name="Comma 2 2 6 4 3" xfId="7028" xr:uid="{BD12326A-7C6C-4F56-AEF1-C08C3A4A7F55}"/>
    <cellStyle name="Comma 2 2 6 5" xfId="7029" xr:uid="{FEC2BE7C-1CA4-4780-B1EB-ED928014E6DA}"/>
    <cellStyle name="Comma 2 2 6 5 2" xfId="22026" xr:uid="{186F0527-0AF8-4721-98E0-CB815EDA30B8}"/>
    <cellStyle name="Comma 2 2 6 6" xfId="22018" xr:uid="{745B5EB0-A14E-4B74-911D-B474ADB06051}"/>
    <cellStyle name="Comma 2 2 6 7" xfId="7021" xr:uid="{1783A4C1-9A10-4B27-8B33-D80D7896668B}"/>
    <cellStyle name="Comma 2 2 7" xfId="1852" xr:uid="{00000000-0005-0000-0000-000006080000}"/>
    <cellStyle name="Comma 2 2 7 2" xfId="5778" xr:uid="{00000000-0005-0000-0000-000007080000}"/>
    <cellStyle name="Comma 2 2 7 2 2" xfId="22028" xr:uid="{0222F84C-DC4C-4334-83E8-51F8FE3A19B3}"/>
    <cellStyle name="Comma 2 2 7 2 3" xfId="7031" xr:uid="{6048DDAB-484A-42FC-98B5-6B2D9F20BA42}"/>
    <cellStyle name="Comma 2 2 7 3" xfId="7032" xr:uid="{01CEE78B-DE69-4164-A975-934E092A2EC3}"/>
    <cellStyle name="Comma 2 2 7 3 2" xfId="22029" xr:uid="{F789B202-B8F2-4958-AD51-AAB04B0AF72E}"/>
    <cellStyle name="Comma 2 2 7 4" xfId="22027" xr:uid="{BA2C6551-0982-4A08-870F-5D185EE11305}"/>
    <cellStyle name="Comma 2 2 7 5" xfId="7030" xr:uid="{98157AE0-E8FB-4706-8EF3-A89223695417}"/>
    <cellStyle name="Comma 2 2 8" xfId="1853" xr:uid="{00000000-0005-0000-0000-000008080000}"/>
    <cellStyle name="Comma 2 2 9" xfId="5322" xr:uid="{00000000-0005-0000-0000-000009080000}"/>
    <cellStyle name="Comma 2 2 9 2" xfId="22030" xr:uid="{E16D847B-43BD-4A51-A21E-77AF39AF39B3}"/>
    <cellStyle name="Comma 2 2 9 3" xfId="7033" xr:uid="{B733A652-59B5-4251-84A4-8F7F6650C315}"/>
    <cellStyle name="Comma 2 20" xfId="1854" xr:uid="{00000000-0005-0000-0000-00000A080000}"/>
    <cellStyle name="Comma 2 20 2" xfId="1855" xr:uid="{00000000-0005-0000-0000-00000B080000}"/>
    <cellStyle name="Comma 2 20 2 2" xfId="5780" xr:uid="{00000000-0005-0000-0000-00000C080000}"/>
    <cellStyle name="Comma 2 20 2 2 2" xfId="22031" xr:uid="{5961FA1C-C33B-4893-8D62-7958776E21A9}"/>
    <cellStyle name="Comma 2 20 2 3" xfId="7034" xr:uid="{E58929AF-EE2E-43BB-977F-040D4686EB3A}"/>
    <cellStyle name="Comma 2 20 3" xfId="5779" xr:uid="{00000000-0005-0000-0000-00000D080000}"/>
    <cellStyle name="Comma 2 21" xfId="1856" xr:uid="{00000000-0005-0000-0000-00000E080000}"/>
    <cellStyle name="Comma 2 21 2" xfId="1857" xr:uid="{00000000-0005-0000-0000-00000F080000}"/>
    <cellStyle name="Comma 2 21 2 2" xfId="5782" xr:uid="{00000000-0005-0000-0000-000010080000}"/>
    <cellStyle name="Comma 2 21 2 2 2" xfId="22032" xr:uid="{911AA308-CA8B-422F-AC73-D77D48A465AD}"/>
    <cellStyle name="Comma 2 21 2 3" xfId="7035" xr:uid="{5A35D33B-FCB0-4EBD-8FB0-051CB359EC76}"/>
    <cellStyle name="Comma 2 21 3" xfId="5781" xr:uid="{00000000-0005-0000-0000-000011080000}"/>
    <cellStyle name="Comma 2 22" xfId="5321" xr:uid="{00000000-0005-0000-0000-000012080000}"/>
    <cellStyle name="Comma 2 22 2" xfId="7037" xr:uid="{42427B24-64B4-4174-A00A-C05C634FEDAC}"/>
    <cellStyle name="Comma 2 22 2 2" xfId="22034" xr:uid="{6A85F8ED-369B-4D8A-9CB5-62EB83031378}"/>
    <cellStyle name="Comma 2 22 3" xfId="7038" xr:uid="{2CA8430F-2A3F-49B5-8FE8-7A3999654B3A}"/>
    <cellStyle name="Comma 2 22 3 2" xfId="22035" xr:uid="{311DD4B1-8C40-4ED7-B4E3-FC5D1E2F3560}"/>
    <cellStyle name="Comma 2 22 4" xfId="22033" xr:uid="{E5298389-A514-45B2-8896-442A7670C95A}"/>
    <cellStyle name="Comma 2 22 5" xfId="7036" xr:uid="{54DF3ADF-11C9-45FA-8CBF-11560D87252E}"/>
    <cellStyle name="Comma 2 3" xfId="1858" xr:uid="{00000000-0005-0000-0000-000013080000}"/>
    <cellStyle name="Comma 2 3 2" xfId="1859" xr:uid="{00000000-0005-0000-0000-000014080000}"/>
    <cellStyle name="Comma 2 3 2 2" xfId="1860" xr:uid="{00000000-0005-0000-0000-000015080000}"/>
    <cellStyle name="Comma 2 3 2 2 2" xfId="5784" xr:uid="{00000000-0005-0000-0000-000016080000}"/>
    <cellStyle name="Comma 2 3 2 2 2 2" xfId="22038" xr:uid="{04B52E0A-B8C3-436F-A7C1-6B603153748B}"/>
    <cellStyle name="Comma 2 3 2 2 2 3" xfId="7041" xr:uid="{C91895A7-02BB-4901-B553-DAD02754DC42}"/>
    <cellStyle name="Comma 2 3 2 2 3" xfId="7042" xr:uid="{5B3FAAF8-19E7-49EF-B857-408954AD4DC4}"/>
    <cellStyle name="Comma 2 3 2 2 3 2" xfId="22039" xr:uid="{D9528BFB-6EFF-482F-9B10-7516046122F4}"/>
    <cellStyle name="Comma 2 3 2 2 4" xfId="22037" xr:uid="{3E0383A1-CD0E-46E7-9DFC-6CF7A01CAE74}"/>
    <cellStyle name="Comma 2 3 2 2 5" xfId="7040" xr:uid="{6CEB7724-E312-4B98-BA01-AD746BE3E0D0}"/>
    <cellStyle name="Comma 2 3 2 3" xfId="1861" xr:uid="{00000000-0005-0000-0000-000017080000}"/>
    <cellStyle name="Comma 2 3 2 3 2" xfId="5785" xr:uid="{00000000-0005-0000-0000-000018080000}"/>
    <cellStyle name="Comma 2 3 2 3 2 2" xfId="22041" xr:uid="{4B333353-9FE1-4992-AC92-431EA1BDA4BD}"/>
    <cellStyle name="Comma 2 3 2 3 2 3" xfId="7044" xr:uid="{C64B7089-524C-4938-BA7B-3CE9CBE54593}"/>
    <cellStyle name="Comma 2 3 2 3 3" xfId="7045" xr:uid="{950F9857-09BC-48C2-8A1B-901713592BF3}"/>
    <cellStyle name="Comma 2 3 2 3 3 2" xfId="22042" xr:uid="{F175EC8C-FA32-4244-A540-FF510B9F73BF}"/>
    <cellStyle name="Comma 2 3 2 3 4" xfId="22040" xr:uid="{78978A3A-E8D6-4837-8411-4DA559A61A5F}"/>
    <cellStyle name="Comma 2 3 2 3 5" xfId="7043" xr:uid="{F2571123-AE5E-416E-A112-01232431B7B9}"/>
    <cellStyle name="Comma 2 3 2 4" xfId="1862" xr:uid="{00000000-0005-0000-0000-000019080000}"/>
    <cellStyle name="Comma 2 3 2 4 2" xfId="1863" xr:uid="{00000000-0005-0000-0000-00001A080000}"/>
    <cellStyle name="Comma 2 3 2 4 2 2" xfId="5787" xr:uid="{00000000-0005-0000-0000-00001B080000}"/>
    <cellStyle name="Comma 2 3 2 4 2 2 2" xfId="22045" xr:uid="{2C1FE1F1-06DB-4894-B4C7-9B0BDD39D84A}"/>
    <cellStyle name="Comma 2 3 2 4 2 2 3" xfId="7048" xr:uid="{AF2B1D0C-EDE0-4B88-9BE2-BCAEA3E01EBC}"/>
    <cellStyle name="Comma 2 3 2 4 2 3" xfId="7049" xr:uid="{1246D0FD-0E42-41A7-A9D5-89BC8AA2C3A9}"/>
    <cellStyle name="Comma 2 3 2 4 2 3 2" xfId="22046" xr:uid="{131B81E4-C5E3-41E2-B32E-022736105686}"/>
    <cellStyle name="Comma 2 3 2 4 2 4" xfId="22044" xr:uid="{938BA1FF-6E92-41CF-98B5-EF6163E9DFEC}"/>
    <cellStyle name="Comma 2 3 2 4 2 5" xfId="7047" xr:uid="{E49EB28E-B315-4AD1-9637-737071934689}"/>
    <cellStyle name="Comma 2 3 2 4 3" xfId="1864" xr:uid="{00000000-0005-0000-0000-00001C080000}"/>
    <cellStyle name="Comma 2 3 2 4 3 2" xfId="5788" xr:uid="{00000000-0005-0000-0000-00001D080000}"/>
    <cellStyle name="Comma 2 3 2 4 3 2 2" xfId="22048" xr:uid="{C0608611-E9C7-4395-8003-A1ACF1509882}"/>
    <cellStyle name="Comma 2 3 2 4 3 2 3" xfId="7051" xr:uid="{C9BDF562-0676-48A7-896B-4BE7533C0594}"/>
    <cellStyle name="Comma 2 3 2 4 3 3" xfId="7052" xr:uid="{E68D2E11-0B2F-40A7-8C3C-79EF4C808A76}"/>
    <cellStyle name="Comma 2 3 2 4 3 3 2" xfId="22049" xr:uid="{F081C5A5-8867-454E-B983-6B9DF4254678}"/>
    <cellStyle name="Comma 2 3 2 4 3 4" xfId="22047" xr:uid="{BC2C9318-4775-42FF-B663-570A00B531C7}"/>
    <cellStyle name="Comma 2 3 2 4 3 5" xfId="7050" xr:uid="{1ECDA9B5-7722-4418-A3DC-20DDBB5A62B3}"/>
    <cellStyle name="Comma 2 3 2 4 4" xfId="1865" xr:uid="{00000000-0005-0000-0000-00001E080000}"/>
    <cellStyle name="Comma 2 3 2 4 4 2" xfId="5789" xr:uid="{00000000-0005-0000-0000-00001F080000}"/>
    <cellStyle name="Comma 2 3 2 4 4 2 2" xfId="22051" xr:uid="{7D7FEBD4-AD69-4B45-BF2A-EA3C02F270EC}"/>
    <cellStyle name="Comma 2 3 2 4 4 2 3" xfId="7054" xr:uid="{919B22A0-4C2A-4CE4-A25F-57E53F3C58F3}"/>
    <cellStyle name="Comma 2 3 2 4 4 3" xfId="7055" xr:uid="{2EA2A43F-1453-4A99-A14D-926C1AFAC258}"/>
    <cellStyle name="Comma 2 3 2 4 4 3 2" xfId="22052" xr:uid="{A308B225-938C-4F86-9347-5382803B55BE}"/>
    <cellStyle name="Comma 2 3 2 4 4 4" xfId="22050" xr:uid="{836855A4-AE49-4F00-8F09-02618F983507}"/>
    <cellStyle name="Comma 2 3 2 4 4 5" xfId="7053" xr:uid="{C111DF33-B578-4791-8700-B1C55B54AE83}"/>
    <cellStyle name="Comma 2 3 2 4 5" xfId="5786" xr:uid="{00000000-0005-0000-0000-000020080000}"/>
    <cellStyle name="Comma 2 3 2 4 5 2" xfId="22053" xr:uid="{DA276584-C969-46C0-B87E-86BD4E740C0F}"/>
    <cellStyle name="Comma 2 3 2 4 5 3" xfId="7056" xr:uid="{0E991718-480A-4B40-B030-8D099ABEE2A1}"/>
    <cellStyle name="Comma 2 3 2 4 6" xfId="7057" xr:uid="{98961037-F169-4637-A254-30BDEDFDC7C8}"/>
    <cellStyle name="Comma 2 3 2 4 6 2" xfId="22054" xr:uid="{AA60F874-E073-44D3-8DA0-D9C5E4912928}"/>
    <cellStyle name="Comma 2 3 2 4 7" xfId="22043" xr:uid="{D552174A-DE57-4F68-8567-FC0711403D61}"/>
    <cellStyle name="Comma 2 3 2 4 8" xfId="7046" xr:uid="{706EED38-22B5-4FA7-BE6F-780AAEDDE571}"/>
    <cellStyle name="Comma 2 3 2 5" xfId="1866" xr:uid="{00000000-0005-0000-0000-000021080000}"/>
    <cellStyle name="Comma 2 3 2 5 2" xfId="5790" xr:uid="{00000000-0005-0000-0000-000022080000}"/>
    <cellStyle name="Comma 2 3 2 5 2 2" xfId="22056" xr:uid="{031F3963-AB3A-415A-8F41-8473FA39CB22}"/>
    <cellStyle name="Comma 2 3 2 5 2 3" xfId="7059" xr:uid="{599AEF8B-E4DA-40B5-8C53-B751D848855E}"/>
    <cellStyle name="Comma 2 3 2 5 3" xfId="7060" xr:uid="{9BDD6675-5930-4AA3-B942-CF7186D58958}"/>
    <cellStyle name="Comma 2 3 2 5 3 2" xfId="22057" xr:uid="{FA9576A9-910F-4B2D-B194-DBD2AD7E26B4}"/>
    <cellStyle name="Comma 2 3 2 5 4" xfId="22055" xr:uid="{138FC739-49C3-4841-B862-7769E8520C32}"/>
    <cellStyle name="Comma 2 3 2 5 5" xfId="7058" xr:uid="{013E88B6-FBA1-4792-9D75-566FC453029B}"/>
    <cellStyle name="Comma 2 3 2 6" xfId="5326" xr:uid="{00000000-0005-0000-0000-000023080000}"/>
    <cellStyle name="Comma 2 3 2 6 2" xfId="7062" xr:uid="{4FB2B702-DC0E-4DBD-B506-754DBD8E3A1F}"/>
    <cellStyle name="Comma 2 3 2 6 2 2" xfId="22059" xr:uid="{594A6990-B4AA-4BD9-91EA-B53554D67566}"/>
    <cellStyle name="Comma 2 3 2 6 3" xfId="7063" xr:uid="{0A4D967A-8436-43C4-AE72-F6E8C997D7C7}"/>
    <cellStyle name="Comma 2 3 2 6 4" xfId="22058" xr:uid="{176F171F-9971-4B33-B690-011C5DCF1D69}"/>
    <cellStyle name="Comma 2 3 2 6 5" xfId="7061" xr:uid="{A3370AB5-47EE-4D53-8210-AC0207933DFC}"/>
    <cellStyle name="Comma 2 3 2 7" xfId="5783" xr:uid="{00000000-0005-0000-0000-000024080000}"/>
    <cellStyle name="Comma 2 3 2 7 2" xfId="22060" xr:uid="{31B4C62C-C667-4148-B65F-679B94DF1592}"/>
    <cellStyle name="Comma 2 3 2 7 3" xfId="7064" xr:uid="{24C36585-4658-4D28-B37C-597D0B42BE0F}"/>
    <cellStyle name="Comma 2 3 2 8" xfId="22036" xr:uid="{FE08F0C5-6FB8-4A02-92DE-94C10A9E6EAB}"/>
    <cellStyle name="Comma 2 3 2 9" xfId="7039" xr:uid="{33AE16E9-6CE9-4BCA-898E-2AB176A20572}"/>
    <cellStyle name="Comma 2 3 3" xfId="1867" xr:uid="{00000000-0005-0000-0000-000025080000}"/>
    <cellStyle name="Comma 2 3 3 2" xfId="1868" xr:uid="{00000000-0005-0000-0000-000026080000}"/>
    <cellStyle name="Comma 2 3 3 2 2" xfId="5792" xr:uid="{00000000-0005-0000-0000-000027080000}"/>
    <cellStyle name="Comma 2 3 3 2 2 2" xfId="22063" xr:uid="{B6A3BFD3-BBF8-4164-A8D3-A128AA8D5D48}"/>
    <cellStyle name="Comma 2 3 3 2 2 3" xfId="7067" xr:uid="{5E8418EC-C764-46BF-9DAF-B8157304FBE0}"/>
    <cellStyle name="Comma 2 3 3 2 3" xfId="7068" xr:uid="{393835D6-2A6B-4B1A-AB4F-DA8A262F5282}"/>
    <cellStyle name="Comma 2 3 3 2 3 2" xfId="22064" xr:uid="{8A5AB6AD-9E90-42AE-AEF0-B0B21D7C1FF0}"/>
    <cellStyle name="Comma 2 3 3 2 4" xfId="22062" xr:uid="{072DE726-E002-412E-A374-23C9E3659965}"/>
    <cellStyle name="Comma 2 3 3 2 5" xfId="7066" xr:uid="{31A72287-DEDB-4607-A31B-4EF49C74395E}"/>
    <cellStyle name="Comma 2 3 3 3" xfId="1869" xr:uid="{00000000-0005-0000-0000-000028080000}"/>
    <cellStyle name="Comma 2 3 3 3 2" xfId="5793" xr:uid="{00000000-0005-0000-0000-000029080000}"/>
    <cellStyle name="Comma 2 3 3 3 2 2" xfId="22066" xr:uid="{5815A304-EE85-4D23-81DD-E9BA4C52A3F9}"/>
    <cellStyle name="Comma 2 3 3 3 2 3" xfId="7070" xr:uid="{3CD094B3-9F6D-4F1D-839F-DCADB51218AA}"/>
    <cellStyle name="Comma 2 3 3 3 3" xfId="7071" xr:uid="{1ED96E2E-3F3B-4F3E-9A0A-8FF67CC5DA4A}"/>
    <cellStyle name="Comma 2 3 3 3 3 2" xfId="22067" xr:uid="{15534630-DA0A-40C6-87D7-EDD8790D943A}"/>
    <cellStyle name="Comma 2 3 3 3 4" xfId="22065" xr:uid="{C17B49B7-5182-4F28-9205-BF8FB1F894C6}"/>
    <cellStyle name="Comma 2 3 3 3 5" xfId="7069" xr:uid="{037954C9-C722-4E1B-B2AC-52C6B94F7ED5}"/>
    <cellStyle name="Comma 2 3 3 4" xfId="1870" xr:uid="{00000000-0005-0000-0000-00002A080000}"/>
    <cellStyle name="Comma 2 3 3 4 2" xfId="1871" xr:uid="{00000000-0005-0000-0000-00002B080000}"/>
    <cellStyle name="Comma 2 3 3 4 2 2" xfId="5795" xr:uid="{00000000-0005-0000-0000-00002C080000}"/>
    <cellStyle name="Comma 2 3 3 4 2 2 2" xfId="22070" xr:uid="{07E5A2B7-66EF-4923-B5AE-2142B431127E}"/>
    <cellStyle name="Comma 2 3 3 4 2 2 3" xfId="7074" xr:uid="{CBAFE46F-AEB6-420E-940C-C3929A250041}"/>
    <cellStyle name="Comma 2 3 3 4 2 3" xfId="7075" xr:uid="{8C60076A-3418-4EBB-9764-CC3618564C7F}"/>
    <cellStyle name="Comma 2 3 3 4 2 3 2" xfId="22071" xr:uid="{29F55F00-B987-4004-A7F4-5C00219F6B1A}"/>
    <cellStyle name="Comma 2 3 3 4 2 4" xfId="22069" xr:uid="{49EB299B-DCE0-4501-AF0C-303E48DA263C}"/>
    <cellStyle name="Comma 2 3 3 4 2 5" xfId="7073" xr:uid="{532B273E-548A-4E71-894C-CA31109A1CC2}"/>
    <cellStyle name="Comma 2 3 3 4 3" xfId="5794" xr:uid="{00000000-0005-0000-0000-00002D080000}"/>
    <cellStyle name="Comma 2 3 3 4 3 2" xfId="22072" xr:uid="{1218E264-874A-4845-BB86-8218C56590A1}"/>
    <cellStyle name="Comma 2 3 3 4 3 3" xfId="7076" xr:uid="{A3339817-D84D-4B2E-9A83-C009F3C6A48E}"/>
    <cellStyle name="Comma 2 3 3 4 4" xfId="7077" xr:uid="{5F0E36E8-117B-449C-A10A-194B3082388D}"/>
    <cellStyle name="Comma 2 3 3 4 4 2" xfId="22073" xr:uid="{B65F5AE4-C8E6-4015-9A41-1F7A09544888}"/>
    <cellStyle name="Comma 2 3 3 4 5" xfId="22068" xr:uid="{C3D7BB62-0E4A-4D11-9260-A156E5D21527}"/>
    <cellStyle name="Comma 2 3 3 4 6" xfId="7072" xr:uid="{9D321F54-CC1B-45A0-A199-D462354E8BED}"/>
    <cellStyle name="Comma 2 3 3 5" xfId="5791" xr:uid="{00000000-0005-0000-0000-00002E080000}"/>
    <cellStyle name="Comma 2 3 3 5 2" xfId="22074" xr:uid="{D69F6A47-1403-4DED-8DF0-972F1B0465A0}"/>
    <cellStyle name="Comma 2 3 3 5 3" xfId="7078" xr:uid="{45B12624-06F9-429D-9E18-94A3A92C1C5D}"/>
    <cellStyle name="Comma 2 3 3 6" xfId="7079" xr:uid="{8BA0E6B4-4066-4B29-B3BC-E1A207DA84CD}"/>
    <cellStyle name="Comma 2 3 3 6 2" xfId="22075" xr:uid="{E9EE2616-44E8-42AD-B902-8F381D31C0E2}"/>
    <cellStyle name="Comma 2 3 3 7" xfId="22061" xr:uid="{A143B5CF-7851-42FC-8B7C-16C13C311EDB}"/>
    <cellStyle name="Comma 2 3 3 8" xfId="7065" xr:uid="{E5CC1BE7-03BF-4B61-8542-98C3318E5A36}"/>
    <cellStyle name="Comma 2 3 4" xfId="1872" xr:uid="{00000000-0005-0000-0000-00002F080000}"/>
    <cellStyle name="Comma 2 3 4 2" xfId="1873" xr:uid="{00000000-0005-0000-0000-000030080000}"/>
    <cellStyle name="Comma 2 3 4 2 2" xfId="5797" xr:uid="{00000000-0005-0000-0000-000031080000}"/>
    <cellStyle name="Comma 2 3 4 2 2 2" xfId="22078" xr:uid="{7AF492FF-CA9E-4AA3-812E-E88D7AC305ED}"/>
    <cellStyle name="Comma 2 3 4 2 2 3" xfId="7082" xr:uid="{DE655C52-354D-4B3F-9C43-7DB040416C8A}"/>
    <cellStyle name="Comma 2 3 4 2 3" xfId="7083" xr:uid="{4D730CBF-3717-4278-B426-D36D77F2D3FC}"/>
    <cellStyle name="Comma 2 3 4 2 3 2" xfId="22079" xr:uid="{D7AFBC70-E657-47D3-9847-EE44E1CA6758}"/>
    <cellStyle name="Comma 2 3 4 2 4" xfId="22077" xr:uid="{D7042FDD-DFAD-4C1B-AC5B-E255F9FFF07B}"/>
    <cellStyle name="Comma 2 3 4 2 5" xfId="7081" xr:uid="{5358C8CC-8384-41B2-8B22-4E902E60C575}"/>
    <cellStyle name="Comma 2 3 4 3" xfId="5796" xr:uid="{00000000-0005-0000-0000-000032080000}"/>
    <cellStyle name="Comma 2 3 4 3 2" xfId="22080" xr:uid="{8D1D1760-78E8-447F-BA0D-68F09D9C5E11}"/>
    <cellStyle name="Comma 2 3 4 3 3" xfId="7084" xr:uid="{A0039C75-F549-4CE9-9BFC-332C13127DC6}"/>
    <cellStyle name="Comma 2 3 4 4" xfId="7085" xr:uid="{B1061E94-BD7D-4693-9A54-947997057C9A}"/>
    <cellStyle name="Comma 2 3 4 4 2" xfId="22081" xr:uid="{BEAD8C36-ABCB-4887-BED8-A2F4FC952F0C}"/>
    <cellStyle name="Comma 2 3 4 5" xfId="22076" xr:uid="{87C0127A-504C-4922-8F31-3D32225B4B4D}"/>
    <cellStyle name="Comma 2 3 4 6" xfId="7080" xr:uid="{4E37807F-EF0D-4107-9241-48E78954D5CA}"/>
    <cellStyle name="Comma 2 3 5" xfId="1874" xr:uid="{00000000-0005-0000-0000-000033080000}"/>
    <cellStyle name="Comma 2 3 5 2" xfId="5798" xr:uid="{00000000-0005-0000-0000-000034080000}"/>
    <cellStyle name="Comma 2 3 5 2 2" xfId="22083" xr:uid="{2C2209B2-64BF-477D-B8D4-28FFD4623C46}"/>
    <cellStyle name="Comma 2 3 5 2 3" xfId="7087" xr:uid="{CC0A1C7A-3024-4CF1-A7AC-CAB329600FA0}"/>
    <cellStyle name="Comma 2 3 5 3" xfId="7088" xr:uid="{D7EC8A79-3ADF-42CD-9162-82D6CA8F0647}"/>
    <cellStyle name="Comma 2 3 5 3 2" xfId="22084" xr:uid="{6CADBCFC-898A-4F94-9D21-EE7C02BFC1DD}"/>
    <cellStyle name="Comma 2 3 5 4" xfId="22082" xr:uid="{BF2FB72B-7FD6-4F2F-AC27-F39826280594}"/>
    <cellStyle name="Comma 2 3 5 5" xfId="7086" xr:uid="{6088A3AC-43BB-4E8E-9004-5D59DD6B7AC2}"/>
    <cellStyle name="Comma 2 3 6" xfId="1875" xr:uid="{00000000-0005-0000-0000-000035080000}"/>
    <cellStyle name="Comma 2 3 6 2" xfId="1876" xr:uid="{00000000-0005-0000-0000-000036080000}"/>
    <cellStyle name="Comma 2 3 6 2 2" xfId="5800" xr:uid="{00000000-0005-0000-0000-000037080000}"/>
    <cellStyle name="Comma 2 3 6 2 2 2" xfId="22087" xr:uid="{C1683CFA-F660-467D-9558-3EDA98D6AF08}"/>
    <cellStyle name="Comma 2 3 6 2 2 3" xfId="7091" xr:uid="{E5D0D2EE-7E4D-46A6-A8B4-2B3B2E1E0796}"/>
    <cellStyle name="Comma 2 3 6 2 3" xfId="7092" xr:uid="{F196E10E-2F65-4E5A-80D7-065E17F5F86B}"/>
    <cellStyle name="Comma 2 3 6 2 3 2" xfId="22088" xr:uid="{C53C3037-B9EA-4962-91EB-ECB7F4AED719}"/>
    <cellStyle name="Comma 2 3 6 2 4" xfId="22086" xr:uid="{1B235F3F-A64A-431C-8475-10857FBA82C0}"/>
    <cellStyle name="Comma 2 3 6 2 5" xfId="7090" xr:uid="{728FD594-1D5A-401A-AD33-519F0F8123DA}"/>
    <cellStyle name="Comma 2 3 6 3" xfId="5799" xr:uid="{00000000-0005-0000-0000-000038080000}"/>
    <cellStyle name="Comma 2 3 6 3 2" xfId="22089" xr:uid="{C11E1CA5-E070-44F3-996A-45515FFAD7EB}"/>
    <cellStyle name="Comma 2 3 6 3 3" xfId="7093" xr:uid="{99D5ED1B-7979-4515-849A-AED7241A6576}"/>
    <cellStyle name="Comma 2 3 6 4" xfId="7094" xr:uid="{A50C62D3-3C6D-4A38-9C54-748152DF6099}"/>
    <cellStyle name="Comma 2 3 6 4 2" xfId="22090" xr:uid="{A7301FC2-C054-4B67-BCF9-4E48AA158FE2}"/>
    <cellStyle name="Comma 2 3 6 5" xfId="22085" xr:uid="{3333BA53-1002-4E58-9F75-944B510223AD}"/>
    <cellStyle name="Comma 2 3 6 6" xfId="7089" xr:uid="{1F21FA62-89EE-4CE7-AA0D-6624442230BB}"/>
    <cellStyle name="Comma 2 3 7" xfId="1877" xr:uid="{00000000-0005-0000-0000-000039080000}"/>
    <cellStyle name="Comma 2 3 8" xfId="5325" xr:uid="{00000000-0005-0000-0000-00003A080000}"/>
    <cellStyle name="Comma 2 3 8 2" xfId="7096" xr:uid="{865C7A9D-62EE-4E7D-B5D8-FEEA558279F8}"/>
    <cellStyle name="Comma 2 3 8 2 2" xfId="22092" xr:uid="{6D89328B-6079-4511-B1DD-423B0C972478}"/>
    <cellStyle name="Comma 2 3 8 3" xfId="7097" xr:uid="{06258327-9EE4-4438-816E-ECE92E5D4008}"/>
    <cellStyle name="Comma 2 3 8 3 2" xfId="22093" xr:uid="{5259D5C0-2DC3-4830-A35A-ABA0A61ED5E2}"/>
    <cellStyle name="Comma 2 3 8 4" xfId="22091" xr:uid="{43369807-58AD-4360-8F40-8127E36D3C64}"/>
    <cellStyle name="Comma 2 3 8 5" xfId="7095" xr:uid="{4115A1A7-E8EA-4441-8F6C-5785EE89A503}"/>
    <cellStyle name="Comma 2 4" xfId="1878" xr:uid="{00000000-0005-0000-0000-00003B080000}"/>
    <cellStyle name="Comma 2 4 2" xfId="1879" xr:uid="{00000000-0005-0000-0000-00003C080000}"/>
    <cellStyle name="Comma 2 4 2 2" xfId="5328" xr:uid="{00000000-0005-0000-0000-00003D080000}"/>
    <cellStyle name="Comma 2 4 2 2 2" xfId="7100" xr:uid="{D46A6DD1-386E-4C9D-9BBB-863E4D795A40}"/>
    <cellStyle name="Comma 2 4 2 2 2 2" xfId="22096" xr:uid="{217DFF55-B267-4AAD-A911-F347C66514FB}"/>
    <cellStyle name="Comma 2 4 2 2 3" xfId="7101" xr:uid="{559F488A-E662-4A3A-A6E7-095EF689D474}"/>
    <cellStyle name="Comma 2 4 2 2 4" xfId="22095" xr:uid="{8B4E619F-E075-444A-B567-D09F872F6FCE}"/>
    <cellStyle name="Comma 2 4 2 2 5" xfId="7099" xr:uid="{BAFF6CA7-3D44-48CC-B170-363318943A23}"/>
    <cellStyle name="Comma 2 4 2 3" xfId="5801" xr:uid="{00000000-0005-0000-0000-00003E080000}"/>
    <cellStyle name="Comma 2 4 2 3 2" xfId="22097" xr:uid="{0D12030E-CD64-4603-9719-D124B784131D}"/>
    <cellStyle name="Comma 2 4 2 3 3" xfId="7102" xr:uid="{06ACEEC8-38BE-41F6-AC88-0BC6C1721768}"/>
    <cellStyle name="Comma 2 4 2 4" xfId="22094" xr:uid="{7FDE4BD9-B1C3-4EF0-A362-12E747045467}"/>
    <cellStyle name="Comma 2 4 2 5" xfId="7098" xr:uid="{4A79F820-CDB6-4E7A-BA0F-7F00E2FEAB66}"/>
    <cellStyle name="Comma 2 4 3" xfId="1880" xr:uid="{00000000-0005-0000-0000-00003F080000}"/>
    <cellStyle name="Comma 2 4 3 2" xfId="5802" xr:uid="{00000000-0005-0000-0000-000040080000}"/>
    <cellStyle name="Comma 2 4 3 2 2" xfId="7105" xr:uid="{012F83DC-EE7C-42D4-A6AF-0BE02B786ACE}"/>
    <cellStyle name="Comma 2 4 3 2 2 2" xfId="22100" xr:uid="{A09F9073-8D9A-4703-9F03-020A6AC4C895}"/>
    <cellStyle name="Comma 2 4 3 2 3" xfId="7106" xr:uid="{217D17C8-7726-481A-A1E9-6A106AF58A01}"/>
    <cellStyle name="Comma 2 4 3 2 3 2" xfId="22101" xr:uid="{62B0C505-1F33-4870-B6EF-75A5B909F499}"/>
    <cellStyle name="Comma 2 4 3 2 4" xfId="22099" xr:uid="{0A930E3D-700A-4F4D-9F86-C2FE7D6E9EB9}"/>
    <cellStyle name="Comma 2 4 3 2 5" xfId="7104" xr:uid="{1204018D-C807-4B6A-826B-AECE3C0BE081}"/>
    <cellStyle name="Comma 2 4 3 3" xfId="22098" xr:uid="{E45C05D6-52FD-492A-8458-FD163D765C2B}"/>
    <cellStyle name="Comma 2 4 3 4" xfId="7103" xr:uid="{EF9EC12C-14E6-41F4-8089-EB6CDF92EEA3}"/>
    <cellStyle name="Comma 2 4 4" xfId="1881" xr:uid="{00000000-0005-0000-0000-000041080000}"/>
    <cellStyle name="Comma 2 4 4 2" xfId="1882" xr:uid="{00000000-0005-0000-0000-000042080000}"/>
    <cellStyle name="Comma 2 4 4 2 2" xfId="5804" xr:uid="{00000000-0005-0000-0000-000043080000}"/>
    <cellStyle name="Comma 2 4 4 2 2 2" xfId="22104" xr:uid="{924F0FC7-6D9B-460A-B218-6AF24CDF6EB3}"/>
    <cellStyle name="Comma 2 4 4 2 2 3" xfId="7109" xr:uid="{286F8ED9-B7B0-48D8-A918-DE422FDA12BC}"/>
    <cellStyle name="Comma 2 4 4 2 3" xfId="7110" xr:uid="{B6A18A79-8E02-449B-AFF9-C7C7C21F0F1B}"/>
    <cellStyle name="Comma 2 4 4 2 3 2" xfId="22105" xr:uid="{8FE104DD-9A77-40BA-8556-2C476F848654}"/>
    <cellStyle name="Comma 2 4 4 2 4" xfId="22103" xr:uid="{6C666107-BA1B-4CD2-80D4-4CA952FA30A4}"/>
    <cellStyle name="Comma 2 4 4 2 5" xfId="7108" xr:uid="{12EC3539-31F6-4C42-801D-18D56E3BAE65}"/>
    <cellStyle name="Comma 2 4 4 3" xfId="1883" xr:uid="{00000000-0005-0000-0000-000044080000}"/>
    <cellStyle name="Comma 2 4 4 3 2" xfId="5805" xr:uid="{00000000-0005-0000-0000-000045080000}"/>
    <cellStyle name="Comma 2 4 4 3 2 2" xfId="22107" xr:uid="{7EB237B7-AFD1-436C-BC02-12EFEFA341B7}"/>
    <cellStyle name="Comma 2 4 4 3 2 3" xfId="7112" xr:uid="{2437E956-CB4E-41E7-950B-4B64262D239C}"/>
    <cellStyle name="Comma 2 4 4 3 3" xfId="7113" xr:uid="{6B9C8383-6B3E-4762-9439-0C6576CF4E2A}"/>
    <cellStyle name="Comma 2 4 4 3 3 2" xfId="22108" xr:uid="{7C458F45-8161-4C44-BCE6-62FC04124995}"/>
    <cellStyle name="Comma 2 4 4 3 4" xfId="22106" xr:uid="{7094EDA9-DE28-4587-9346-AE7D32FD8CD3}"/>
    <cellStyle name="Comma 2 4 4 3 5" xfId="7111" xr:uid="{4437D787-5C9D-4B99-B5FD-77B93F056BF2}"/>
    <cellStyle name="Comma 2 4 4 4" xfId="1884" xr:uid="{00000000-0005-0000-0000-000046080000}"/>
    <cellStyle name="Comma 2 4 4 4 2" xfId="5806" xr:uid="{00000000-0005-0000-0000-000047080000}"/>
    <cellStyle name="Comma 2 4 4 4 2 2" xfId="22110" xr:uid="{BEBCB608-041E-4A89-9511-DB1FBD961268}"/>
    <cellStyle name="Comma 2 4 4 4 2 3" xfId="7115" xr:uid="{B2870FF2-FC0F-4279-B335-20984B64BEF4}"/>
    <cellStyle name="Comma 2 4 4 4 3" xfId="7116" xr:uid="{0CBA007E-692A-4AE4-A2EB-8A3B4587C52B}"/>
    <cellStyle name="Comma 2 4 4 4 3 2" xfId="22111" xr:uid="{FB782B27-FC1D-475A-B919-CAF17048F95A}"/>
    <cellStyle name="Comma 2 4 4 4 4" xfId="22109" xr:uid="{4EFBF9FB-51CC-4B71-B42F-ED5281048C64}"/>
    <cellStyle name="Comma 2 4 4 4 5" xfId="7114" xr:uid="{350C3309-7FCC-4660-A27C-DC876BF2A748}"/>
    <cellStyle name="Comma 2 4 4 5" xfId="5803" xr:uid="{00000000-0005-0000-0000-000048080000}"/>
    <cellStyle name="Comma 2 4 4 5 2" xfId="22112" xr:uid="{034A4535-700F-4801-B2EA-68C76E6CF89B}"/>
    <cellStyle name="Comma 2 4 4 5 3" xfId="7117" xr:uid="{B20E8185-2D38-4E4C-BD5D-08F24912A64B}"/>
    <cellStyle name="Comma 2 4 4 6" xfId="7118" xr:uid="{DC77F44B-3170-4244-8A35-8F2529E921BD}"/>
    <cellStyle name="Comma 2 4 4 6 2" xfId="22113" xr:uid="{598AADB2-62BB-4F46-B24A-41B4A00ACDBD}"/>
    <cellStyle name="Comma 2 4 4 7" xfId="22102" xr:uid="{8018D310-9638-42FD-95BF-2870036E1D90}"/>
    <cellStyle name="Comma 2 4 4 8" xfId="7107" xr:uid="{B79B12C9-F00F-4333-838A-F76D12BCC348}"/>
    <cellStyle name="Comma 2 4 5" xfId="1885" xr:uid="{00000000-0005-0000-0000-000049080000}"/>
    <cellStyle name="Comma 2 4 5 2" xfId="5807" xr:uid="{00000000-0005-0000-0000-00004A080000}"/>
    <cellStyle name="Comma 2 4 5 2 2" xfId="22115" xr:uid="{F46952C0-86B4-4872-A48F-9EFE4602BD06}"/>
    <cellStyle name="Comma 2 4 5 2 3" xfId="7120" xr:uid="{AF698F62-8BBF-4760-A038-85279A8631DA}"/>
    <cellStyle name="Comma 2 4 5 3" xfId="7121" xr:uid="{054AA2FF-5CC2-48D7-B4C8-0125FF064E52}"/>
    <cellStyle name="Comma 2 4 5 3 2" xfId="22116" xr:uid="{BDFA5991-AE0D-461A-A335-944B9B7F32B1}"/>
    <cellStyle name="Comma 2 4 5 4" xfId="22114" xr:uid="{FB0B5E12-B66B-4BCE-A503-BE5CCBDDE499}"/>
    <cellStyle name="Comma 2 4 5 5" xfId="7119" xr:uid="{FCF29FCD-A95E-47B8-92EE-4079F631C02D}"/>
    <cellStyle name="Comma 2 4 6" xfId="1886" xr:uid="{00000000-0005-0000-0000-00004B080000}"/>
    <cellStyle name="Comma 2 4 7" xfId="1887" xr:uid="{00000000-0005-0000-0000-00004C080000}"/>
    <cellStyle name="Comma 2 4 7 2" xfId="5808" xr:uid="{00000000-0005-0000-0000-00004D080000}"/>
    <cellStyle name="Comma 2 4 7 2 2" xfId="22117" xr:uid="{3FF883A2-08AC-4556-A470-96D30BCD52AA}"/>
    <cellStyle name="Comma 2 4 7 3" xfId="7122" xr:uid="{D36B91D5-E7A6-4FFA-8161-E56A8D92840A}"/>
    <cellStyle name="Comma 2 4 8" xfId="5327" xr:uid="{00000000-0005-0000-0000-00004E080000}"/>
    <cellStyle name="Comma 2 4 8 2" xfId="22118" xr:uid="{6F8370CF-B857-431C-AA33-6C6FEAACD94E}"/>
    <cellStyle name="Comma 2 4 8 3" xfId="7123" xr:uid="{11AF85EC-86F9-4304-A8AF-D082A70C4D2F}"/>
    <cellStyle name="Comma 2 5" xfId="1888" xr:uid="{00000000-0005-0000-0000-00004F080000}"/>
    <cellStyle name="Comma 2 5 2" xfId="1889" xr:uid="{00000000-0005-0000-0000-000050080000}"/>
    <cellStyle name="Comma 2 5 2 2" xfId="5809" xr:uid="{00000000-0005-0000-0000-000051080000}"/>
    <cellStyle name="Comma 2 5 2 2 2" xfId="22120" xr:uid="{3E6863A4-63AC-434E-9173-9B65291C46AF}"/>
    <cellStyle name="Comma 2 5 2 2 3" xfId="7125" xr:uid="{FD417EC9-E29F-4AAF-91AE-4986F6877044}"/>
    <cellStyle name="Comma 2 5 2 3" xfId="7126" xr:uid="{ECA85185-FC7B-4EF7-932E-8F30F6E94D42}"/>
    <cellStyle name="Comma 2 5 2 3 2" xfId="22121" xr:uid="{188EC3F6-EBF9-499C-91D3-3875AE3F2078}"/>
    <cellStyle name="Comma 2 5 2 4" xfId="22119" xr:uid="{486B4757-7213-4EEE-B045-D01D11BC9436}"/>
    <cellStyle name="Comma 2 5 2 5" xfId="7124" xr:uid="{CF87E5DF-0721-4EC2-9B4D-87A7951BD75B}"/>
    <cellStyle name="Comma 2 5 3" xfId="1890" xr:uid="{00000000-0005-0000-0000-000052080000}"/>
    <cellStyle name="Comma 2 5 3 2" xfId="5810" xr:uid="{00000000-0005-0000-0000-000053080000}"/>
    <cellStyle name="Comma 2 5 3 2 2" xfId="22123" xr:uid="{2C50149C-A8E8-4CF8-B7BE-9770614AE2CC}"/>
    <cellStyle name="Comma 2 5 3 2 3" xfId="7128" xr:uid="{939C19D5-293B-4F4F-8D8B-B63D55F82D58}"/>
    <cellStyle name="Comma 2 5 3 3" xfId="7129" xr:uid="{E21FD3C1-44F1-4933-ADF9-6584B53D9427}"/>
    <cellStyle name="Comma 2 5 3 3 2" xfId="22124" xr:uid="{7D242F63-BB66-4B19-9796-7A56DBB582EF}"/>
    <cellStyle name="Comma 2 5 3 4" xfId="22122" xr:uid="{DBC06162-730F-49FB-8BA7-B34C8253049A}"/>
    <cellStyle name="Comma 2 5 3 5" xfId="7127" xr:uid="{50423E34-D440-4197-9417-B0077602035E}"/>
    <cellStyle name="Comma 2 5 4" xfId="1891" xr:uid="{00000000-0005-0000-0000-000054080000}"/>
    <cellStyle name="Comma 2 5 4 2" xfId="1892" xr:uid="{00000000-0005-0000-0000-000055080000}"/>
    <cellStyle name="Comma 2 5 4 2 2" xfId="5812" xr:uid="{00000000-0005-0000-0000-000056080000}"/>
    <cellStyle name="Comma 2 5 4 2 2 2" xfId="22127" xr:uid="{E9CA614C-726F-4726-8B87-B53032E62697}"/>
    <cellStyle name="Comma 2 5 4 2 2 3" xfId="7132" xr:uid="{D22E37A8-261B-4273-B273-BFB995547DBF}"/>
    <cellStyle name="Comma 2 5 4 2 3" xfId="7133" xr:uid="{6CAFB4BD-1BF8-4227-96CB-D77D899E195E}"/>
    <cellStyle name="Comma 2 5 4 2 3 2" xfId="22128" xr:uid="{A627AF08-64CA-4944-A03F-DCBA759EB528}"/>
    <cellStyle name="Comma 2 5 4 2 4" xfId="22126" xr:uid="{14C6672B-2490-4B7E-9ABE-50684C374408}"/>
    <cellStyle name="Comma 2 5 4 2 5" xfId="7131" xr:uid="{EAF717B0-ACEB-4D3B-8EE1-8885A5C4919A}"/>
    <cellStyle name="Comma 2 5 4 3" xfId="5811" xr:uid="{00000000-0005-0000-0000-000057080000}"/>
    <cellStyle name="Comma 2 5 4 3 2" xfId="22129" xr:uid="{2B3BE7E8-F2F5-4426-AE6D-9A3DDC9B6287}"/>
    <cellStyle name="Comma 2 5 4 3 3" xfId="7134" xr:uid="{78E8983F-AB13-4E1C-B1D2-7BA737A6D0F3}"/>
    <cellStyle name="Comma 2 5 4 4" xfId="7135" xr:uid="{4FDEAAE3-058B-4F38-8B85-9C2D59F4798C}"/>
    <cellStyle name="Comma 2 5 4 4 2" xfId="22130" xr:uid="{879B7724-B798-4E4E-BF29-A74B5074211D}"/>
    <cellStyle name="Comma 2 5 4 5" xfId="22125" xr:uid="{6CF96B3E-A3AB-4CF1-B3A8-B41C11A9A0E1}"/>
    <cellStyle name="Comma 2 5 4 6" xfId="7130" xr:uid="{A8E399D1-58AA-4384-AF9C-3E8091AB5291}"/>
    <cellStyle name="Comma 2 5 5" xfId="1893" xr:uid="{00000000-0005-0000-0000-000058080000}"/>
    <cellStyle name="Comma 2 5 6" xfId="1894" xr:uid="{00000000-0005-0000-0000-000059080000}"/>
    <cellStyle name="Comma 2 5 6 2" xfId="5813" xr:uid="{00000000-0005-0000-0000-00005A080000}"/>
    <cellStyle name="Comma 2 5 6 2 2" xfId="22131" xr:uid="{C949BBE4-6641-4B73-A724-80B051D4E8F5}"/>
    <cellStyle name="Comma 2 5 6 3" xfId="7136" xr:uid="{FD6AC9D4-ECA2-4BDE-B698-89B55535BA78}"/>
    <cellStyle name="Comma 2 5 7" xfId="5329" xr:uid="{00000000-0005-0000-0000-00005B080000}"/>
    <cellStyle name="Comma 2 5 7 2" xfId="22132" xr:uid="{11B3D77D-C5E1-47A1-B90F-811865CED85F}"/>
    <cellStyle name="Comma 2 5 7 3" xfId="7137" xr:uid="{A5CDD9E7-BF3C-40C4-BA96-35A2EBDEB4EE}"/>
    <cellStyle name="Comma 2 6" xfId="1895" xr:uid="{00000000-0005-0000-0000-00005C080000}"/>
    <cellStyle name="Comma 2 6 2" xfId="1896" xr:uid="{00000000-0005-0000-0000-00005D080000}"/>
    <cellStyle name="Comma 2 6 2 2" xfId="1897" xr:uid="{00000000-0005-0000-0000-00005E080000}"/>
    <cellStyle name="Comma 2 6 2 2 2" xfId="5815" xr:uid="{00000000-0005-0000-0000-00005F080000}"/>
    <cellStyle name="Comma 2 6 2 2 2 2" xfId="22135" xr:uid="{0E197B6E-9033-48FC-A1D1-2DB8BD0FF422}"/>
    <cellStyle name="Comma 2 6 2 2 2 3" xfId="7140" xr:uid="{0D3BC5AB-8120-4489-B8F6-D97B805479C7}"/>
    <cellStyle name="Comma 2 6 2 2 3" xfId="7141" xr:uid="{103AE013-2983-4C55-BEC9-8601A5D3ACA5}"/>
    <cellStyle name="Comma 2 6 2 2 3 2" xfId="22136" xr:uid="{5B9BA016-293B-4367-82F7-A5C277D6082B}"/>
    <cellStyle name="Comma 2 6 2 2 4" xfId="22134" xr:uid="{801979AC-76CF-4344-996C-0305FB4C3C93}"/>
    <cellStyle name="Comma 2 6 2 2 5" xfId="7139" xr:uid="{086FF0D5-2C10-44C1-9E28-6A5088868929}"/>
    <cellStyle name="Comma 2 6 2 3" xfId="5814" xr:uid="{00000000-0005-0000-0000-000060080000}"/>
    <cellStyle name="Comma 2 6 2 3 2" xfId="22137" xr:uid="{E66B0EC6-6BF2-4608-9B48-84563ACDD2C9}"/>
    <cellStyle name="Comma 2 6 2 3 3" xfId="7142" xr:uid="{9ECDD1D2-E4CB-4347-B285-1E4325C7B572}"/>
    <cellStyle name="Comma 2 6 2 4" xfId="7143" xr:uid="{B49F33F5-D877-4509-A962-F84D0303D5DF}"/>
    <cellStyle name="Comma 2 6 2 4 2" xfId="22138" xr:uid="{F05695AF-75E5-4EF8-8DA5-D3283EC2E19C}"/>
    <cellStyle name="Comma 2 6 2 5" xfId="22133" xr:uid="{955E93BB-F74C-4137-9631-D2F4E702D627}"/>
    <cellStyle name="Comma 2 6 2 6" xfId="7138" xr:uid="{F5D04783-B673-4B08-9354-9EAFCE538B03}"/>
    <cellStyle name="Comma 2 6 3" xfId="1898" xr:uid="{00000000-0005-0000-0000-000061080000}"/>
    <cellStyle name="Comma 2 6 4" xfId="1899" xr:uid="{00000000-0005-0000-0000-000062080000}"/>
    <cellStyle name="Comma 2 6 4 2" xfId="5816" xr:uid="{00000000-0005-0000-0000-000063080000}"/>
    <cellStyle name="Comma 2 6 4 2 2" xfId="22139" xr:uid="{6B6C1E85-7130-4370-A8D2-A45284EA7439}"/>
    <cellStyle name="Comma 2 6 4 3" xfId="7144" xr:uid="{525CD206-E22F-4CEB-9744-92B05E37783B}"/>
    <cellStyle name="Comma 2 6 5" xfId="5330" xr:uid="{00000000-0005-0000-0000-000064080000}"/>
    <cellStyle name="Comma 2 6 5 2" xfId="22140" xr:uid="{F38DA2A0-15BA-43BA-84A4-F649E50DAFE7}"/>
    <cellStyle name="Comma 2 6 5 3" xfId="7145" xr:uid="{D8F0E460-5A93-4502-A284-FAFC72E7AC47}"/>
    <cellStyle name="Comma 2 7" xfId="1900" xr:uid="{00000000-0005-0000-0000-000065080000}"/>
    <cellStyle name="Comma 2 7 2" xfId="1901" xr:uid="{00000000-0005-0000-0000-000066080000}"/>
    <cellStyle name="Comma 2 7 2 2" xfId="1902" xr:uid="{00000000-0005-0000-0000-000067080000}"/>
    <cellStyle name="Comma 2 7 2 2 2" xfId="5818" xr:uid="{00000000-0005-0000-0000-000068080000}"/>
    <cellStyle name="Comma 2 7 2 2 2 2" xfId="22143" xr:uid="{24F78121-A29A-43AE-BD50-9186E10DFE8A}"/>
    <cellStyle name="Comma 2 7 2 2 2 3" xfId="7148" xr:uid="{773669EA-40A6-4FA6-A7D3-EB8652D13A1A}"/>
    <cellStyle name="Comma 2 7 2 2 3" xfId="7149" xr:uid="{9269814F-F697-4F62-A07E-4739DF93D3AC}"/>
    <cellStyle name="Comma 2 7 2 2 3 2" xfId="22144" xr:uid="{26CAE427-944A-4210-B4D3-2C17FAA02BC4}"/>
    <cellStyle name="Comma 2 7 2 2 4" xfId="22142" xr:uid="{B5CB6E11-FB77-4EC2-9834-CD7534653D24}"/>
    <cellStyle name="Comma 2 7 2 2 5" xfId="7147" xr:uid="{4742BCA9-A729-42BE-9E6A-4583C4A542A5}"/>
    <cellStyle name="Comma 2 7 2 3" xfId="5817" xr:uid="{00000000-0005-0000-0000-000069080000}"/>
    <cellStyle name="Comma 2 7 2 3 2" xfId="22145" xr:uid="{B0ED8575-C019-4EBF-A484-BC7A9CF3E678}"/>
    <cellStyle name="Comma 2 7 2 3 3" xfId="7150" xr:uid="{459160DB-CD83-47F8-A589-97E7563B5D41}"/>
    <cellStyle name="Comma 2 7 2 4" xfId="7151" xr:uid="{BDCA3E73-3C0C-4347-A298-DE6B2A3B2A8C}"/>
    <cellStyle name="Comma 2 7 2 4 2" xfId="22146" xr:uid="{5127CA7B-C291-4D62-AE54-076E3BE24C8D}"/>
    <cellStyle name="Comma 2 7 2 5" xfId="22141" xr:uid="{DB132E6D-5FA3-47FA-9035-CB1E6674BA76}"/>
    <cellStyle name="Comma 2 7 2 6" xfId="7146" xr:uid="{1F43F0EA-A7ED-4E1E-A316-EE914505D0B3}"/>
    <cellStyle name="Comma 2 7 3" xfId="1903" xr:uid="{00000000-0005-0000-0000-00006A080000}"/>
    <cellStyle name="Comma 2 7 4" xfId="1904" xr:uid="{00000000-0005-0000-0000-00006B080000}"/>
    <cellStyle name="Comma 2 7 4 2" xfId="5819" xr:uid="{00000000-0005-0000-0000-00006C080000}"/>
    <cellStyle name="Comma 2 7 4 2 2" xfId="22147" xr:uid="{2CBC6110-E85F-4E7B-9B9E-81966AFB9A1D}"/>
    <cellStyle name="Comma 2 7 4 3" xfId="7152" xr:uid="{D6BC222D-1876-41D0-BE77-44EC70DFE7AF}"/>
    <cellStyle name="Comma 2 7 5" xfId="7153" xr:uid="{F35FE7F6-E903-4E99-B8EA-49C9BF24CFE3}"/>
    <cellStyle name="Comma 2 7 5 2" xfId="22148" xr:uid="{74923285-044D-4093-A95B-A184D740C9EA}"/>
    <cellStyle name="Comma 2 8" xfId="1905" xr:uid="{00000000-0005-0000-0000-00006D080000}"/>
    <cellStyle name="Comma 2 8 2" xfId="1906" xr:uid="{00000000-0005-0000-0000-00006E080000}"/>
    <cellStyle name="Comma 2 8 2 2" xfId="5820" xr:uid="{00000000-0005-0000-0000-00006F080000}"/>
    <cellStyle name="Comma 2 8 2 2 2" xfId="22150" xr:uid="{BA693166-D006-4C04-BD71-A0EAB4589065}"/>
    <cellStyle name="Comma 2 8 2 2 3" xfId="7155" xr:uid="{645223D5-5DA3-4C37-BB50-425ACA440931}"/>
    <cellStyle name="Comma 2 8 2 3" xfId="7156" xr:uid="{24537BEA-049D-43A7-BF8D-D3F7736D4CDC}"/>
    <cellStyle name="Comma 2 8 2 3 2" xfId="22151" xr:uid="{F588735C-02B4-4791-8D4B-DF4A4521E484}"/>
    <cellStyle name="Comma 2 8 2 4" xfId="22149" xr:uid="{5D049956-75E9-4CD9-BFDE-84D1E9EC9860}"/>
    <cellStyle name="Comma 2 8 2 5" xfId="7154" xr:uid="{4F2903F3-F8D7-4C94-988C-69FCFB8FA36B}"/>
    <cellStyle name="Comma 2 8 3" xfId="1907" xr:uid="{00000000-0005-0000-0000-000070080000}"/>
    <cellStyle name="Comma 2 8 3 2" xfId="5821" xr:uid="{00000000-0005-0000-0000-000071080000}"/>
    <cellStyle name="Comma 2 8 3 2 2" xfId="22153" xr:uid="{23397327-A6E4-44E6-B924-7E81B70A1849}"/>
    <cellStyle name="Comma 2 8 3 2 3" xfId="7158" xr:uid="{71A6DDA5-025A-4802-920D-71BA35FCD5AB}"/>
    <cellStyle name="Comma 2 8 3 3" xfId="7159" xr:uid="{1E99E7E2-D5C4-467C-AE4C-311FA2B6835D}"/>
    <cellStyle name="Comma 2 8 3 3 2" xfId="22154" xr:uid="{ACA33F20-E17A-44F1-832E-79C7E098F958}"/>
    <cellStyle name="Comma 2 8 3 4" xfId="22152" xr:uid="{09C18344-04DE-4340-A68B-411F6F6DAC04}"/>
    <cellStyle name="Comma 2 8 3 5" xfId="7157" xr:uid="{44F3126C-B4E7-4670-ACEA-4C8271155172}"/>
    <cellStyle name="Comma 2 8 4" xfId="1908" xr:uid="{00000000-0005-0000-0000-000072080000}"/>
    <cellStyle name="Comma 2 8 4 2" xfId="5822" xr:uid="{00000000-0005-0000-0000-000073080000}"/>
    <cellStyle name="Comma 2 8 4 2 2" xfId="22156" xr:uid="{2B9BBA69-40DF-4AE5-A64C-64B51E0E11E2}"/>
    <cellStyle name="Comma 2 8 4 2 3" xfId="7161" xr:uid="{997930E1-72F3-4ACD-A3C8-5211B5C4955F}"/>
    <cellStyle name="Comma 2 8 4 3" xfId="7162" xr:uid="{E11CED25-ACCC-4FD0-9C32-8768EC5A7228}"/>
    <cellStyle name="Comma 2 8 4 3 2" xfId="22157" xr:uid="{EBB8D113-646F-493D-9C42-DDC37033E3EE}"/>
    <cellStyle name="Comma 2 8 4 4" xfId="22155" xr:uid="{D80B977F-75F2-4FAB-8A30-62F29EA307DA}"/>
    <cellStyle name="Comma 2 8 4 5" xfId="7160" xr:uid="{19835334-B0E3-4654-9B66-BB22AB7993C7}"/>
    <cellStyle name="Comma 2 8 5" xfId="1909" xr:uid="{00000000-0005-0000-0000-000074080000}"/>
    <cellStyle name="Comma 2 8 6" xfId="1910" xr:uid="{00000000-0005-0000-0000-000075080000}"/>
    <cellStyle name="Comma 2 8 6 2" xfId="5823" xr:uid="{00000000-0005-0000-0000-000076080000}"/>
    <cellStyle name="Comma 2 8 6 2 2" xfId="22158" xr:uid="{2295433E-5546-411D-9C62-BD8E51B22DD3}"/>
    <cellStyle name="Comma 2 8 6 3" xfId="7163" xr:uid="{D6CF2DF3-294F-4478-B753-8858E82C43E1}"/>
    <cellStyle name="Comma 2 8 7" xfId="7164" xr:uid="{B3430DE6-A579-4D1B-A9A2-74878BBD8019}"/>
    <cellStyle name="Comma 2 8 7 2" xfId="22159" xr:uid="{2527702B-CEF5-4D9C-8819-B6196524FF98}"/>
    <cellStyle name="Comma 2 9" xfId="1911" xr:uid="{00000000-0005-0000-0000-000077080000}"/>
    <cellStyle name="Comma 2 9 2" xfId="1912" xr:uid="{00000000-0005-0000-0000-000078080000}"/>
    <cellStyle name="Comma 2 9 3" xfId="1913" xr:uid="{00000000-0005-0000-0000-000079080000}"/>
    <cellStyle name="Comma 2 9 3 2" xfId="5824" xr:uid="{00000000-0005-0000-0000-00007A080000}"/>
    <cellStyle name="Comma 2 9 3 2 2" xfId="22160" xr:uid="{D7310E3D-6694-47A3-8C7F-693EFC8F6A61}"/>
    <cellStyle name="Comma 2 9 3 3" xfId="7165" xr:uid="{7128FD4C-5106-420A-B47F-273A76101661}"/>
    <cellStyle name="Comma 2 9 4" xfId="7166" xr:uid="{AB79077A-7DC8-4BA0-81B6-348A4CB656A7}"/>
    <cellStyle name="Comma 2 9 4 2" xfId="22161" xr:uid="{7DFF2644-A8B5-4686-91F4-991FEE360FDA}"/>
    <cellStyle name="Comma 2_PrimaryEnergyPrices_TIMES" xfId="7167" xr:uid="{3B0E864D-154A-437B-AAFF-2649E716469F}"/>
    <cellStyle name="Comma 20" xfId="7168" xr:uid="{1AAF538C-6EC4-4203-A338-0E3371973ADA}"/>
    <cellStyle name="Comma 20 2" xfId="7169" xr:uid="{1059AD74-08E7-4AF9-8489-FDDE83282C07}"/>
    <cellStyle name="Comma 20 2 2" xfId="22163" xr:uid="{AC43DBF4-BD65-455F-9581-CA28682706EF}"/>
    <cellStyle name="Comma 20 3" xfId="22162" xr:uid="{22F807BB-BBCF-4655-863D-F63174150145}"/>
    <cellStyle name="Comma 21" xfId="7170" xr:uid="{0BA919B8-6DA6-4877-A040-6C50FFFFF920}"/>
    <cellStyle name="Comma 21 2" xfId="7171" xr:uid="{E2D446D1-5196-462E-AE3F-6E1B08594070}"/>
    <cellStyle name="Comma 21 2 2" xfId="22165" xr:uid="{93026C36-F256-4C03-AAC9-369DDF610D4C}"/>
    <cellStyle name="Comma 21 3" xfId="22164" xr:uid="{4CEB938F-B656-4A34-B260-E374A4449EC1}"/>
    <cellStyle name="Comma 22" xfId="7172" xr:uid="{8F08AAB0-E478-4B47-8991-41FAA72300EA}"/>
    <cellStyle name="Comma 22 2" xfId="7173" xr:uid="{E924350D-2435-4F98-8086-9945F03F27A2}"/>
    <cellStyle name="Comma 22 2 2" xfId="22167" xr:uid="{5D46AC9E-16A8-478B-8BE5-6DC07163CB7E}"/>
    <cellStyle name="Comma 22 3" xfId="22166" xr:uid="{8176F87C-165D-4058-ADAD-2685E4ABDEAB}"/>
    <cellStyle name="Comma 23" xfId="7174" xr:uid="{5FB9CFC7-6E18-4410-B26C-D99E3D1FF638}"/>
    <cellStyle name="Comma 23 2" xfId="7175" xr:uid="{8131C893-4281-4FD5-9170-63E12DC91AE7}"/>
    <cellStyle name="Comma 23 2 2" xfId="22169" xr:uid="{1E896048-1FD4-49A4-9D74-7A5FB6242FC5}"/>
    <cellStyle name="Comma 23 3" xfId="22168" xr:uid="{D1A3FF42-DC20-4D0D-8170-3075A03431DE}"/>
    <cellStyle name="Comma 24" xfId="7176" xr:uid="{DF5680D6-DE1D-4A43-97F7-2DF33A8938CE}"/>
    <cellStyle name="Comma 24 2" xfId="7177" xr:uid="{621C8F95-7ACB-48ED-A506-9364884BF88B}"/>
    <cellStyle name="Comma 24 2 2" xfId="22171" xr:uid="{B829B18D-1FE4-4157-AC0D-22441139F257}"/>
    <cellStyle name="Comma 24 3" xfId="22170" xr:uid="{6875C888-A2BC-4B99-9B11-639BB243EB54}"/>
    <cellStyle name="Comma 25" xfId="7178" xr:uid="{325779DD-BDE6-4DAA-BA28-19E26B059F8D}"/>
    <cellStyle name="Comma 25 2" xfId="7179" xr:uid="{918733F0-9D10-4615-BC21-3D810C24AC83}"/>
    <cellStyle name="Comma 25 2 2" xfId="22173" xr:uid="{3E0F80D9-AFD9-4099-92CB-B950163D2893}"/>
    <cellStyle name="Comma 25 3" xfId="22172" xr:uid="{BB45BA00-BF25-4541-90A2-440501595BFB}"/>
    <cellStyle name="Comma 26" xfId="7180" xr:uid="{C5DB3C6D-1148-48D9-9FFE-C9C57DF112C7}"/>
    <cellStyle name="Comma 26 2" xfId="7181" xr:uid="{2B83F19D-B498-4A63-A9A3-72F3CCF4A7E7}"/>
    <cellStyle name="Comma 26 2 2" xfId="22175" xr:uid="{32F02C7F-D8EC-42FC-B318-5555BE60E8C2}"/>
    <cellStyle name="Comma 26 3" xfId="22174" xr:uid="{5211B43B-4F5C-4726-A32D-C14D2CF958EF}"/>
    <cellStyle name="Comma 27" xfId="7182" xr:uid="{FA351C94-B0CD-49E3-93B3-27CC6F0F3446}"/>
    <cellStyle name="Comma 27 2" xfId="22176" xr:uid="{9372D4A3-95E0-4B09-95F1-5A0709D8C7D2}"/>
    <cellStyle name="Comma 28" xfId="7183" xr:uid="{C8B056D8-9B15-49F9-8AEE-8D27C4DAC154}"/>
    <cellStyle name="Comma 28 2" xfId="22177" xr:uid="{964CABF3-524F-4A60-B248-0529CCA5D85D}"/>
    <cellStyle name="Comma 29" xfId="7184" xr:uid="{71FEFEF5-B0DD-470D-BF5C-2FC3959B9B3A}"/>
    <cellStyle name="Comma 29 2" xfId="22178" xr:uid="{113B15F7-343D-43F7-8E88-264CFA2810C6}"/>
    <cellStyle name="Comma 3" xfId="1914" xr:uid="{00000000-0005-0000-0000-00007B080000}"/>
    <cellStyle name="Comma 3 10" xfId="1915" xr:uid="{00000000-0005-0000-0000-00007C080000}"/>
    <cellStyle name="Comma 3 10 2" xfId="1916" xr:uid="{00000000-0005-0000-0000-00007D080000}"/>
    <cellStyle name="Comma 3 10 2 2" xfId="5827" xr:uid="{00000000-0005-0000-0000-00007E080000}"/>
    <cellStyle name="Comma 3 10 2 2 2" xfId="22181" xr:uid="{4828D5A0-00C5-498E-8784-A6AB02B9A744}"/>
    <cellStyle name="Comma 3 10 2 2 3" xfId="7187" xr:uid="{4CC62452-198F-47DB-A586-B0AC5AC7A755}"/>
    <cellStyle name="Comma 3 10 2 3" xfId="22180" xr:uid="{027D0982-28B0-47AB-8017-1764D048BC65}"/>
    <cellStyle name="Comma 3 10 2 4" xfId="7186" xr:uid="{79F5FC4D-36FB-404D-9689-D3935D9CC298}"/>
    <cellStyle name="Comma 3 10 3" xfId="5826" xr:uid="{00000000-0005-0000-0000-00007F080000}"/>
    <cellStyle name="Comma 3 10 3 2" xfId="22182" xr:uid="{0520D39C-6140-4C49-8E1D-39212541C6BB}"/>
    <cellStyle name="Comma 3 10 3 3" xfId="7188" xr:uid="{403B681A-AB7D-4ECD-81B9-BBC52C8C8264}"/>
    <cellStyle name="Comma 3 11" xfId="1917" xr:uid="{00000000-0005-0000-0000-000080080000}"/>
    <cellStyle name="Comma 3 11 2" xfId="5828" xr:uid="{00000000-0005-0000-0000-000081080000}"/>
    <cellStyle name="Comma 3 11 2 2" xfId="22184" xr:uid="{EEFFFE29-DEAA-4BD7-B7F3-80FC77640676}"/>
    <cellStyle name="Comma 3 11 2 3" xfId="7190" xr:uid="{A026677A-694A-4486-AAEC-18E4C5FD5610}"/>
    <cellStyle name="Comma 3 11 3" xfId="7191" xr:uid="{E373FC2F-9805-476C-800B-E1541F61FB83}"/>
    <cellStyle name="Comma 3 11 3 2" xfId="22185" xr:uid="{45AF0909-1C29-4485-9AD3-3331702DDFDC}"/>
    <cellStyle name="Comma 3 11 4" xfId="22183" xr:uid="{B9579557-6F24-42F3-85D8-B7F3556C4B10}"/>
    <cellStyle name="Comma 3 11 5" xfId="7189" xr:uid="{4DBAA3AF-71F1-4F0B-97E7-DE6322DF54FC}"/>
    <cellStyle name="Comma 3 12" xfId="1918" xr:uid="{00000000-0005-0000-0000-000082080000}"/>
    <cellStyle name="Comma 3 12 2" xfId="5829" xr:uid="{00000000-0005-0000-0000-000083080000}"/>
    <cellStyle name="Comma 3 13" xfId="5331" xr:uid="{00000000-0005-0000-0000-000084080000}"/>
    <cellStyle name="Comma 3 13 2" xfId="7193" xr:uid="{5C1F56B1-28B9-466F-A733-AD4AAEC8C81D}"/>
    <cellStyle name="Comma 3 13 2 2" xfId="22187" xr:uid="{BFE6854F-0A79-45F6-925A-68BD93B1580A}"/>
    <cellStyle name="Comma 3 13 3" xfId="7194" xr:uid="{1555FE4A-D0AF-4740-A5AD-60CC1791237E}"/>
    <cellStyle name="Comma 3 13 3 2" xfId="22188" xr:uid="{B66896FF-0E96-490C-842D-65C9C3680C7E}"/>
    <cellStyle name="Comma 3 13 4" xfId="22186" xr:uid="{91900C1B-951F-408F-9373-28207CACF646}"/>
    <cellStyle name="Comma 3 13 5" xfId="7192" xr:uid="{6AF860A0-1065-4EB6-9309-B77E477E373F}"/>
    <cellStyle name="Comma 3 14" xfId="5825" xr:uid="{00000000-0005-0000-0000-000085080000}"/>
    <cellStyle name="Comma 3 14 2" xfId="22179" xr:uid="{F275ECD2-E766-4443-BE13-CE64521807EC}"/>
    <cellStyle name="Comma 3 15" xfId="7185" xr:uid="{A46CC201-731A-49F2-8E10-BC4EF6318B3B}"/>
    <cellStyle name="Comma 3 2" xfId="1919" xr:uid="{00000000-0005-0000-0000-000086080000}"/>
    <cellStyle name="Comma 3 2 2" xfId="1920" xr:uid="{00000000-0005-0000-0000-000087080000}"/>
    <cellStyle name="Comma 3 2 2 2" xfId="5334" xr:uid="{00000000-0005-0000-0000-000088080000}"/>
    <cellStyle name="Comma 3 2 2 2 2" xfId="22191" xr:uid="{41B7B5AC-C26F-40A6-B77F-340F65407DF1}"/>
    <cellStyle name="Comma 3 2 2 2 3" xfId="7197" xr:uid="{E8039249-DF4D-411F-A3F1-29746ECD7BF5}"/>
    <cellStyle name="Comma 3 2 2 3" xfId="5333" xr:uid="{00000000-0005-0000-0000-000089080000}"/>
    <cellStyle name="Comma 3 2 2 3 2" xfId="22192" xr:uid="{71C59F5F-20AD-4C8A-B50C-6D849E35E61E}"/>
    <cellStyle name="Comma 3 2 2 3 3" xfId="7198" xr:uid="{2F2CB90A-ED83-48B8-B739-2A3A6714AA35}"/>
    <cellStyle name="Comma 3 2 2 4" xfId="5831" xr:uid="{00000000-0005-0000-0000-00008A080000}"/>
    <cellStyle name="Comma 3 2 2 4 2" xfId="22190" xr:uid="{44DB23F1-73DE-4EF5-BD79-450808BE8FA5}"/>
    <cellStyle name="Comma 3 2 2 5" xfId="7196" xr:uid="{972AF25F-E2EE-4054-A24E-36D8EC1A9684}"/>
    <cellStyle name="Comma 3 2 3" xfId="1921" xr:uid="{00000000-0005-0000-0000-00008B080000}"/>
    <cellStyle name="Comma 3 2 3 2" xfId="5335" xr:uid="{00000000-0005-0000-0000-00008C080000}"/>
    <cellStyle name="Comma 3 2 3 2 2" xfId="22194" xr:uid="{E4EC7162-CF75-49B0-885C-29184FB34DCF}"/>
    <cellStyle name="Comma 3 2 3 2 3" xfId="7200" xr:uid="{F0595859-8434-4FDB-AD55-733C9EB1FA77}"/>
    <cellStyle name="Comma 3 2 3 3" xfId="5832" xr:uid="{00000000-0005-0000-0000-00008D080000}"/>
    <cellStyle name="Comma 3 2 3 3 2" xfId="22195" xr:uid="{AE34DA9D-29F6-4AA4-8927-06868FB31C25}"/>
    <cellStyle name="Comma 3 2 3 3 3" xfId="7201" xr:uid="{ED0BC86C-46F9-4207-8B60-C8A7F2453633}"/>
    <cellStyle name="Comma 3 2 3 4" xfId="22193" xr:uid="{34C6B56C-DFEA-45A9-9317-9C22A3FFD823}"/>
    <cellStyle name="Comma 3 2 3 5" xfId="7199" xr:uid="{D1A87E2F-65BC-46E4-B7CD-BF9968DF087F}"/>
    <cellStyle name="Comma 3 2 4" xfId="1922" xr:uid="{00000000-0005-0000-0000-00008E080000}"/>
    <cellStyle name="Comma 3 2 4 2" xfId="5336" xr:uid="{00000000-0005-0000-0000-00008F080000}"/>
    <cellStyle name="Comma 3 2 4 3" xfId="5833" xr:uid="{00000000-0005-0000-0000-000090080000}"/>
    <cellStyle name="Comma 3 2 5" xfId="5332" xr:uid="{00000000-0005-0000-0000-000091080000}"/>
    <cellStyle name="Comma 3 2 5 2" xfId="7203" xr:uid="{84C98F21-F80C-441E-9E49-562528A5BE47}"/>
    <cellStyle name="Comma 3 2 5 2 2" xfId="22197" xr:uid="{0F49FEAF-A96C-468F-8BCF-5F0025BBB509}"/>
    <cellStyle name="Comma 3 2 5 3" xfId="7204" xr:uid="{BFE654F7-25B6-416C-864D-1C9BE294944B}"/>
    <cellStyle name="Comma 3 2 5 3 2" xfId="22198" xr:uid="{AB7C1315-45D4-4FCC-9BD2-4EA83A4E413B}"/>
    <cellStyle name="Comma 3 2 5 4" xfId="22196" xr:uid="{621CD423-EB3E-4909-B639-9D9590A59C0A}"/>
    <cellStyle name="Comma 3 2 5 5" xfId="7202" xr:uid="{7278E5BE-70F3-4328-A91C-6496B2EEB555}"/>
    <cellStyle name="Comma 3 2 6" xfId="5830" xr:uid="{00000000-0005-0000-0000-000092080000}"/>
    <cellStyle name="Comma 3 2 6 2" xfId="22189" xr:uid="{E94C34BA-5829-45CF-83CE-49B484E587BC}"/>
    <cellStyle name="Comma 3 2 7" xfId="7195" xr:uid="{008F4217-E5CF-455A-95EE-49EA527003DB}"/>
    <cellStyle name="Comma 3 3" xfId="1923" xr:uid="{00000000-0005-0000-0000-000093080000}"/>
    <cellStyle name="Comma 3 3 10" xfId="7205" xr:uid="{A30EDB08-984D-46B6-98F0-59C32DE9E106}"/>
    <cellStyle name="Comma 3 3 2" xfId="1924" xr:uid="{00000000-0005-0000-0000-000094080000}"/>
    <cellStyle name="Comma 3 3 2 2" xfId="5338" xr:uid="{00000000-0005-0000-0000-000095080000}"/>
    <cellStyle name="Comma 3 3 2 2 2" xfId="22201" xr:uid="{8BF2506F-8730-49CA-B07A-4F8519A78527}"/>
    <cellStyle name="Comma 3 3 2 2 3" xfId="7207" xr:uid="{4A7DA28C-E19D-4173-8830-95548F0A407B}"/>
    <cellStyle name="Comma 3 3 2 3" xfId="5835" xr:uid="{00000000-0005-0000-0000-000096080000}"/>
    <cellStyle name="Comma 3 3 2 3 2" xfId="22202" xr:uid="{8A53322D-769D-49A7-8819-AC26C7158CDF}"/>
    <cellStyle name="Comma 3 3 2 3 3" xfId="7208" xr:uid="{76B05D35-8003-4093-B1BD-B3469DC95395}"/>
    <cellStyle name="Comma 3 3 2 4" xfId="22200" xr:uid="{E09B368B-82E8-436D-8E38-02C4FADF00E4}"/>
    <cellStyle name="Comma 3 3 2 5" xfId="7206" xr:uid="{EF155F31-914D-4399-AD5C-E040FDAA8FAE}"/>
    <cellStyle name="Comma 3 3 3" xfId="1925" xr:uid="{00000000-0005-0000-0000-000097080000}"/>
    <cellStyle name="Comma 3 3 3 2" xfId="5836" xr:uid="{00000000-0005-0000-0000-000098080000}"/>
    <cellStyle name="Comma 3 3 3 2 2" xfId="7211" xr:uid="{87F20DD7-F107-429B-9359-6D21BEB3984E}"/>
    <cellStyle name="Comma 3 3 3 2 2 2" xfId="7212" xr:uid="{140E1374-DB4D-406B-A462-148C327FAF89}"/>
    <cellStyle name="Comma 3 3 3 2 2 2 2" xfId="22206" xr:uid="{F020AB9E-AEAE-42CC-9A2E-FBA36B9BA972}"/>
    <cellStyle name="Comma 3 3 3 2 2 3" xfId="22205" xr:uid="{D17A1CE3-6108-4143-98C1-15E451171ADB}"/>
    <cellStyle name="Comma 3 3 3 2 3" xfId="7213" xr:uid="{BB5C977D-151C-40A4-B169-16D002A053C8}"/>
    <cellStyle name="Comma 3 3 3 2 3 2" xfId="22207" xr:uid="{EE0E40C1-9059-4728-AF24-C0DE9AB18FFA}"/>
    <cellStyle name="Comma 3 3 3 2 4" xfId="22204" xr:uid="{7644C06A-27A9-474D-BF74-53B723517E24}"/>
    <cellStyle name="Comma 3 3 3 2 5" xfId="7210" xr:uid="{5F712D74-731D-46D4-9357-7A1B07D80E3C}"/>
    <cellStyle name="Comma 3 3 3 3" xfId="7214" xr:uid="{9D34CA14-A0D0-40F5-81B8-1B458E5C4F27}"/>
    <cellStyle name="Comma 3 3 3 3 2" xfId="7215" xr:uid="{A6B05D86-9894-4B32-8B64-839BC16DF91E}"/>
    <cellStyle name="Comma 3 3 3 3 2 2" xfId="7216" xr:uid="{C2797BF0-49E1-4E10-B7C3-F48AFFC8EF08}"/>
    <cellStyle name="Comma 3 3 3 3 2 2 2" xfId="22210" xr:uid="{3CB4D342-8A4D-4D1A-AB14-30C6C0C4A801}"/>
    <cellStyle name="Comma 3 3 3 3 2 3" xfId="22209" xr:uid="{1B699DE9-19CD-4D80-87A0-C2239627FDF8}"/>
    <cellStyle name="Comma 3 3 3 3 3" xfId="7217" xr:uid="{02EDAB58-D411-4023-9929-22133B196F26}"/>
    <cellStyle name="Comma 3 3 3 3 3 2" xfId="22211" xr:uid="{AD9CC288-9D58-461D-8486-8FB21A2979A3}"/>
    <cellStyle name="Comma 3 3 3 3 4" xfId="22208" xr:uid="{30B40779-EC68-4AB7-B1DA-8373EC04B45D}"/>
    <cellStyle name="Comma 3 3 3 4" xfId="7218" xr:uid="{79380605-6F35-414A-AB72-18588620074B}"/>
    <cellStyle name="Comma 3 3 3 4 2" xfId="7219" xr:uid="{7BD77789-3BFC-4D9C-B827-F51618E96825}"/>
    <cellStyle name="Comma 3 3 3 4 2 2" xfId="22213" xr:uid="{C9AAFDDA-2F22-4CF7-98D2-023C65788CD4}"/>
    <cellStyle name="Comma 3 3 3 4 3" xfId="22212" xr:uid="{BB27804C-087E-4088-8A41-55C0E6F02A5A}"/>
    <cellStyle name="Comma 3 3 3 5" xfId="7220" xr:uid="{2C33F06A-5BD5-4977-AE7C-A7D17CFD5045}"/>
    <cellStyle name="Comma 3 3 3 5 2" xfId="22214" xr:uid="{98DAA8EA-1BD8-468F-8461-547214640FF2}"/>
    <cellStyle name="Comma 3 3 3 6" xfId="7221" xr:uid="{DC0BE16A-9AF3-4DFD-A8D0-577F49CA1D5F}"/>
    <cellStyle name="Comma 3 3 3 6 2" xfId="22215" xr:uid="{19A3FC7E-0609-44B8-9FE6-F7848842EBC8}"/>
    <cellStyle name="Comma 3 3 3 7" xfId="7222" xr:uid="{B862E437-8B40-4D81-B4CC-090DABB36F48}"/>
    <cellStyle name="Comma 3 3 3 7 2" xfId="22216" xr:uid="{63DE7CF3-7CE5-4CB9-86C7-41864B0ED130}"/>
    <cellStyle name="Comma 3 3 3 8" xfId="22203" xr:uid="{133C9BF3-083C-4749-9075-ABB16BF6D5F4}"/>
    <cellStyle name="Comma 3 3 3 9" xfId="7209" xr:uid="{3FA659A4-5D2B-409E-B40F-35424EB85958}"/>
    <cellStyle name="Comma 3 3 4" xfId="1926" xr:uid="{00000000-0005-0000-0000-000099080000}"/>
    <cellStyle name="Comma 3 3 4 2" xfId="5837" xr:uid="{00000000-0005-0000-0000-00009A080000}"/>
    <cellStyle name="Comma 3 3 4 2 2" xfId="7225" xr:uid="{F92B3C1B-4D7E-4E64-826A-C93E874192D2}"/>
    <cellStyle name="Comma 3 3 4 2 2 2" xfId="7226" xr:uid="{AEDCFF35-40FC-43E1-9491-9CAA4FC0359D}"/>
    <cellStyle name="Comma 3 3 4 2 2 2 2" xfId="22220" xr:uid="{555AE26C-7096-46E1-B252-3594BA999410}"/>
    <cellStyle name="Comma 3 3 4 2 2 3" xfId="22219" xr:uid="{57A1CD3B-0EF6-4A24-8989-2D21945394BD}"/>
    <cellStyle name="Comma 3 3 4 2 3" xfId="7227" xr:uid="{FD895306-7720-4625-B224-A62AAAA510C3}"/>
    <cellStyle name="Comma 3 3 4 2 3 2" xfId="22221" xr:uid="{E847803E-5D0F-458B-ACEE-312A4889CF08}"/>
    <cellStyle name="Comma 3 3 4 2 4" xfId="22218" xr:uid="{837E6953-DC5D-4520-A8EF-F4ED4C54202E}"/>
    <cellStyle name="Comma 3 3 4 2 5" xfId="7224" xr:uid="{8B05FEEF-B02D-4147-9104-F0DE3C293ED6}"/>
    <cellStyle name="Comma 3 3 4 3" xfId="7228" xr:uid="{91C48467-0C52-42E3-AA43-6518E6BE8C6C}"/>
    <cellStyle name="Comma 3 3 4 3 2" xfId="7229" xr:uid="{B799F6F0-3435-4C10-A9EE-0515C926542C}"/>
    <cellStyle name="Comma 3 3 4 3 2 2" xfId="22223" xr:uid="{CB4A0972-4D5A-4A9E-BFD6-7862B2732C8E}"/>
    <cellStyle name="Comma 3 3 4 3 3" xfId="22222" xr:uid="{CFF1E4EA-68F0-4E81-84C9-EC1DB5E580F3}"/>
    <cellStyle name="Comma 3 3 4 4" xfId="7230" xr:uid="{C3BAB7B1-8502-48AD-88BE-5B6D709BBDDC}"/>
    <cellStyle name="Comma 3 3 4 4 2" xfId="22224" xr:uid="{D50D1F54-C31C-4F5C-A76F-09730984150F}"/>
    <cellStyle name="Comma 3 3 4 5" xfId="7231" xr:uid="{802141C8-17A9-45CB-AF9A-72C814622D4D}"/>
    <cellStyle name="Comma 3 3 4 5 2" xfId="22225" xr:uid="{60D46F78-2363-42E2-9BE5-ED6AE2411D66}"/>
    <cellStyle name="Comma 3 3 4 6" xfId="7232" xr:uid="{B18303F4-6F38-4599-A7E4-85A89202B885}"/>
    <cellStyle name="Comma 3 3 4 6 2" xfId="22226" xr:uid="{CB8C4DBC-8E17-406F-B378-3054E4E5674B}"/>
    <cellStyle name="Comma 3 3 4 7" xfId="22217" xr:uid="{203BE5DF-791F-4763-B603-135406AF5B33}"/>
    <cellStyle name="Comma 3 3 4 8" xfId="7223" xr:uid="{F862ED09-55D0-45A5-A8EF-8D1A6C083E93}"/>
    <cellStyle name="Comma 3 3 5" xfId="5337" xr:uid="{00000000-0005-0000-0000-00009B080000}"/>
    <cellStyle name="Comma 3 3 5 2" xfId="22227" xr:uid="{F369ACF4-F5D4-47EF-8F69-5B992D078AF1}"/>
    <cellStyle name="Comma 3 3 5 3" xfId="7233" xr:uid="{1B130072-ECE6-4AE8-A03D-C00472C12E8B}"/>
    <cellStyle name="Comma 3 3 6" xfId="5834" xr:uid="{00000000-0005-0000-0000-00009C080000}"/>
    <cellStyle name="Comma 3 3 6 2" xfId="7235" xr:uid="{23A4FF05-7C86-4F2D-8BA9-550F73962358}"/>
    <cellStyle name="Comma 3 3 6 2 2" xfId="22229" xr:uid="{202AEBE0-6322-4CC7-BE3F-C4DCF6A04239}"/>
    <cellStyle name="Comma 3 3 6 3" xfId="22228" xr:uid="{5799CF37-C889-4BDB-AD58-EA8A02A4618A}"/>
    <cellStyle name="Comma 3 3 6 4" xfId="7234" xr:uid="{3C25B804-A545-4616-B5FD-3FEFA72E7D4E}"/>
    <cellStyle name="Comma 3 3 7" xfId="7236" xr:uid="{89142B46-C389-422E-B50C-85B4FE9D1928}"/>
    <cellStyle name="Comma 3 3 7 2" xfId="22230" xr:uid="{C956FCF2-547B-41D3-8DCC-EB4ACF26D7B7}"/>
    <cellStyle name="Comma 3 3 8" xfId="7237" xr:uid="{B8E78B45-399F-4FD8-AD0F-921F22FEFEF4}"/>
    <cellStyle name="Comma 3 3 8 2" xfId="22231" xr:uid="{C3CC15C3-D587-4BAB-BFC2-C6DCA45A3C4F}"/>
    <cellStyle name="Comma 3 3 9" xfId="22199" xr:uid="{F53A8F2B-2F46-497F-A5F3-272D0912C0B8}"/>
    <cellStyle name="Comma 3 4" xfId="1927" xr:uid="{00000000-0005-0000-0000-00009D080000}"/>
    <cellStyle name="Comma 3 4 2" xfId="1928" xr:uid="{00000000-0005-0000-0000-00009E080000}"/>
    <cellStyle name="Comma 3 4 2 2" xfId="5340" xr:uid="{00000000-0005-0000-0000-00009F080000}"/>
    <cellStyle name="Comma 3 4 2 2 2" xfId="22234" xr:uid="{3DE4152B-0F2E-42E3-830B-26969C89C31D}"/>
    <cellStyle name="Comma 3 4 2 2 3" xfId="7240" xr:uid="{4A74EFF3-1185-44C3-B009-7783995ED196}"/>
    <cellStyle name="Comma 3 4 2 3" xfId="5839" xr:uid="{00000000-0005-0000-0000-0000A0080000}"/>
    <cellStyle name="Comma 3 4 2 3 2" xfId="22235" xr:uid="{0B8EFF22-AF24-4D7A-8270-AC2484EE0812}"/>
    <cellStyle name="Comma 3 4 2 3 3" xfId="7241" xr:uid="{6F242402-F2EE-4095-BD0A-21EC0847BE47}"/>
    <cellStyle name="Comma 3 4 2 4" xfId="22233" xr:uid="{DF50FBD2-71A2-4EE7-84C2-115596171663}"/>
    <cellStyle name="Comma 3 4 2 5" xfId="7239" xr:uid="{14DB2F52-9A5B-4989-A0DD-2B52EC041AAD}"/>
    <cellStyle name="Comma 3 4 3" xfId="5339" xr:uid="{00000000-0005-0000-0000-0000A1080000}"/>
    <cellStyle name="Comma 3 4 3 2" xfId="22236" xr:uid="{5BFAFCC5-A3EE-474B-A07E-A86403F7B020}"/>
    <cellStyle name="Comma 3 4 3 3" xfId="7242" xr:uid="{8AA4A15B-8D98-431A-B9AD-39297BC92C00}"/>
    <cellStyle name="Comma 3 4 4" xfId="5838" xr:uid="{00000000-0005-0000-0000-0000A2080000}"/>
    <cellStyle name="Comma 3 4 4 2" xfId="22237" xr:uid="{5F9779D6-63FA-4223-9676-7C49B471C960}"/>
    <cellStyle name="Comma 3 4 4 3" xfId="7243" xr:uid="{FB8284EB-2701-4DB4-A7DF-61521721AAED}"/>
    <cellStyle name="Comma 3 4 5" xfId="22232" xr:uid="{E95947DB-76B3-463F-A679-4AFFAF893AC3}"/>
    <cellStyle name="Comma 3 4 6" xfId="7238" xr:uid="{71C5A0D3-8EBD-4149-9BA0-0036B2F25482}"/>
    <cellStyle name="Comma 3 5" xfId="1929" xr:uid="{00000000-0005-0000-0000-0000A3080000}"/>
    <cellStyle name="Comma 3 5 2" xfId="5341" xr:uid="{00000000-0005-0000-0000-0000A4080000}"/>
    <cellStyle name="Comma 3 5 2 2" xfId="22239" xr:uid="{C6D7E012-5926-4AB9-994D-7CABDF7FC17A}"/>
    <cellStyle name="Comma 3 5 2 3" xfId="7245" xr:uid="{754F7E3C-FCC6-4711-8007-B010CC4F2C4F}"/>
    <cellStyle name="Comma 3 5 3" xfId="5840" xr:uid="{00000000-0005-0000-0000-0000A5080000}"/>
    <cellStyle name="Comma 3 5 3 2" xfId="22240" xr:uid="{D8DCCAEB-C144-4965-A0FC-9D5E10AB7AFB}"/>
    <cellStyle name="Comma 3 5 3 3" xfId="7246" xr:uid="{6937360B-5819-49B7-AC8C-761D048CB9E9}"/>
    <cellStyle name="Comma 3 5 4" xfId="22238" xr:uid="{C841F889-B501-4F1B-98A7-E95016C5AC01}"/>
    <cellStyle name="Comma 3 5 5" xfId="7244" xr:uid="{8A372F4B-2CEC-4CD0-8801-47F3B343493E}"/>
    <cellStyle name="Comma 3 6" xfId="1930" xr:uid="{00000000-0005-0000-0000-0000A6080000}"/>
    <cellStyle name="Comma 3 6 2" xfId="5841" xr:uid="{00000000-0005-0000-0000-0000A7080000}"/>
    <cellStyle name="Comma 3 6 2 2" xfId="22242" xr:uid="{16C1F073-4602-4EF4-92F1-1EC4E5C4B422}"/>
    <cellStyle name="Comma 3 6 2 3" xfId="7248" xr:uid="{2033D9DC-D1E0-4786-ABFE-AE2B0B39A1A1}"/>
    <cellStyle name="Comma 3 6 3" xfId="7249" xr:uid="{146122EE-3550-40FD-B9A5-E240DF099636}"/>
    <cellStyle name="Comma 3 6 3 2" xfId="22243" xr:uid="{98B7CBA8-1206-44E5-B660-3F11DBDF67EF}"/>
    <cellStyle name="Comma 3 6 4" xfId="22241" xr:uid="{60E8A75A-8ED0-4DCE-99B5-315709073132}"/>
    <cellStyle name="Comma 3 6 5" xfId="7247" xr:uid="{7166EAD4-3DBA-4154-8C97-6606C978802F}"/>
    <cellStyle name="Comma 3 7" xfId="1931" xr:uid="{00000000-0005-0000-0000-0000A8080000}"/>
    <cellStyle name="Comma 3 7 2" xfId="5842" xr:uid="{00000000-0005-0000-0000-0000A9080000}"/>
    <cellStyle name="Comma 3 7 2 2" xfId="22245" xr:uid="{49EA57B6-8FA8-47A9-9101-C5242E7E3774}"/>
    <cellStyle name="Comma 3 7 2 3" xfId="7251" xr:uid="{3E1AE98A-B220-4835-B7B9-9BD0EF7DBF5A}"/>
    <cellStyle name="Comma 3 7 3" xfId="7252" xr:uid="{1FAF05D8-2258-4BC0-A850-96A1EF64FA9D}"/>
    <cellStyle name="Comma 3 7 3 2" xfId="22246" xr:uid="{81C83A55-4FBB-4775-A5D3-ABC19B257DBF}"/>
    <cellStyle name="Comma 3 7 4" xfId="22244" xr:uid="{514B97B9-79AF-4DFC-A7E3-60B146A1CA9B}"/>
    <cellStyle name="Comma 3 7 5" xfId="7250" xr:uid="{1133C532-1276-4AB2-806B-585A799A2EA2}"/>
    <cellStyle name="Comma 3 8" xfId="1932" xr:uid="{00000000-0005-0000-0000-0000AA080000}"/>
    <cellStyle name="Comma 3 8 2" xfId="5843" xr:uid="{00000000-0005-0000-0000-0000AB080000}"/>
    <cellStyle name="Comma 3 8 2 2" xfId="22248" xr:uid="{212845D2-1648-4340-8B75-3324F8DB544E}"/>
    <cellStyle name="Comma 3 8 2 3" xfId="7254" xr:uid="{D065E5ED-A11B-4C42-BEF1-3B5F6A9E02B0}"/>
    <cellStyle name="Comma 3 8 3" xfId="7255" xr:uid="{9C9D64A4-7EE4-415D-9801-1098972EBD02}"/>
    <cellStyle name="Comma 3 8 3 2" xfId="22249" xr:uid="{B1E1FDA0-2FBD-4955-9BD2-0A6BEAB2B572}"/>
    <cellStyle name="Comma 3 8 4" xfId="22247" xr:uid="{F167ADB0-4D01-449B-9985-1B1A8FCDEE10}"/>
    <cellStyle name="Comma 3 8 5" xfId="7253" xr:uid="{93280D22-9C8E-4397-9828-645BBEA739DD}"/>
    <cellStyle name="Comma 3 9" xfId="1933" xr:uid="{00000000-0005-0000-0000-0000AC080000}"/>
    <cellStyle name="Comma 3 9 2" xfId="5844" xr:uid="{00000000-0005-0000-0000-0000AD080000}"/>
    <cellStyle name="Comma 3 9 2 2" xfId="22251" xr:uid="{37EFC000-EC79-48A3-B276-EAC24F90B76C}"/>
    <cellStyle name="Comma 3 9 2 3" xfId="7257" xr:uid="{962413D9-2033-4808-A87D-EF3526F91EAA}"/>
    <cellStyle name="Comma 3 9 3" xfId="7258" xr:uid="{C2D89C04-F891-46AF-AA5C-C3DCFA3F0A6D}"/>
    <cellStyle name="Comma 3 9 3 2" xfId="22252" xr:uid="{60C3651B-BDF7-46BB-8106-67C82298C52A}"/>
    <cellStyle name="Comma 3 9 4" xfId="22250" xr:uid="{C5608769-8479-4D77-A570-9AC91B5CC88B}"/>
    <cellStyle name="Comma 3 9 5" xfId="7256" xr:uid="{E0FD30B9-699E-449F-979A-91ADAC89CB9E}"/>
    <cellStyle name="Comma 4" xfId="1934" xr:uid="{00000000-0005-0000-0000-0000AE080000}"/>
    <cellStyle name="Comma 4 10" xfId="1935" xr:uid="{00000000-0005-0000-0000-0000AF080000}"/>
    <cellStyle name="Comma 4 10 2" xfId="5846" xr:uid="{00000000-0005-0000-0000-0000B0080000}"/>
    <cellStyle name="Comma 4 10 2 2" xfId="22254" xr:uid="{8C9AE6F6-DC4E-4B07-9D6C-C8104A34B841}"/>
    <cellStyle name="Comma 4 10 3" xfId="7260" xr:uid="{01F33568-9E3E-4AE8-8E38-CA69ED8368B4}"/>
    <cellStyle name="Comma 4 11" xfId="5342" xr:uid="{00000000-0005-0000-0000-0000B1080000}"/>
    <cellStyle name="Comma 4 11 2" xfId="22255" xr:uid="{5D7F2F32-5D87-403A-986C-1930056D3CBD}"/>
    <cellStyle name="Comma 4 11 3" xfId="7261" xr:uid="{26B4CE12-F0AB-48DC-B173-05247445B818}"/>
    <cellStyle name="Comma 4 12" xfId="5845" xr:uid="{00000000-0005-0000-0000-0000B2080000}"/>
    <cellStyle name="Comma 4 12 2" xfId="22256" xr:uid="{88ADA3F5-B3B9-4F5B-B6BB-E0865C191321}"/>
    <cellStyle name="Comma 4 12 3" xfId="7262" xr:uid="{73935336-1C52-4B1C-B1CD-AB2FD2E22695}"/>
    <cellStyle name="Comma 4 13" xfId="22253" xr:uid="{3CA90076-0D83-462F-9F64-E197CEB8E364}"/>
    <cellStyle name="Comma 4 14" xfId="7259" xr:uid="{B0AF1D62-2C9C-4F0A-8B6D-6DF6D17CAC2F}"/>
    <cellStyle name="Comma 4 2" xfId="1936" xr:uid="{00000000-0005-0000-0000-0000B3080000}"/>
    <cellStyle name="Comma 4 2 2" xfId="1937" xr:uid="{00000000-0005-0000-0000-0000B4080000}"/>
    <cellStyle name="Comma 4 2 2 2" xfId="5344" xr:uid="{00000000-0005-0000-0000-0000B5080000}"/>
    <cellStyle name="Comma 4 2 2 2 2" xfId="22259" xr:uid="{F4888766-D2F1-4DB5-A625-8EDF58379CDE}"/>
    <cellStyle name="Comma 4 2 2 2 3" xfId="7265" xr:uid="{602BDC51-0056-4A06-82ED-6EDDD1D9F938}"/>
    <cellStyle name="Comma 4 2 2 3" xfId="5848" xr:uid="{00000000-0005-0000-0000-0000B6080000}"/>
    <cellStyle name="Comma 4 2 2 3 2" xfId="22260" xr:uid="{6FDA1659-092A-4AE6-ABC6-3CCB562AF09A}"/>
    <cellStyle name="Comma 4 2 2 3 3" xfId="7266" xr:uid="{A09F29CD-C2AD-4F70-ADD8-F9C954D9C520}"/>
    <cellStyle name="Comma 4 2 2 4" xfId="22258" xr:uid="{0186FF37-01F0-418B-9C62-C0F3874A5C91}"/>
    <cellStyle name="Comma 4 2 2 5" xfId="7264" xr:uid="{19F1FA45-6731-449A-A0CB-8187AB3910F6}"/>
    <cellStyle name="Comma 4 2 3" xfId="1938" xr:uid="{00000000-0005-0000-0000-0000B7080000}"/>
    <cellStyle name="Comma 4 2 3 2" xfId="5345" xr:uid="{00000000-0005-0000-0000-0000B8080000}"/>
    <cellStyle name="Comma 4 2 4" xfId="5343" xr:uid="{00000000-0005-0000-0000-0000B9080000}"/>
    <cellStyle name="Comma 4 2 4 2" xfId="22261" xr:uid="{3B0D9242-EFD3-409B-8A40-D666776C0D96}"/>
    <cellStyle name="Comma 4 2 4 3" xfId="7267" xr:uid="{896F3897-339D-4DD8-8886-16C0DDB69017}"/>
    <cellStyle name="Comma 4 2 5" xfId="5847" xr:uid="{00000000-0005-0000-0000-0000BA080000}"/>
    <cellStyle name="Comma 4 2 5 2" xfId="22257" xr:uid="{6329F490-9677-4054-9088-48AB0C183A89}"/>
    <cellStyle name="Comma 4 2 6" xfId="7263" xr:uid="{0A447C21-CD7B-4095-83CD-C80ADE03DEB7}"/>
    <cellStyle name="Comma 4 3" xfId="1939" xr:uid="{00000000-0005-0000-0000-0000BB080000}"/>
    <cellStyle name="Comma 4 3 2" xfId="5346" xr:uid="{00000000-0005-0000-0000-0000BC080000}"/>
    <cellStyle name="Comma 4 3 2 2" xfId="22263" xr:uid="{8C180F20-9352-41F0-9985-BF813A1FDCA5}"/>
    <cellStyle name="Comma 4 3 2 3" xfId="7269" xr:uid="{1463195B-C73C-49C6-9889-DD0C9B8B6823}"/>
    <cellStyle name="Comma 4 3 3" xfId="5849" xr:uid="{00000000-0005-0000-0000-0000BD080000}"/>
    <cellStyle name="Comma 4 3 3 2" xfId="22264" xr:uid="{64FE63E4-A948-47AA-884F-70A3A161AAD8}"/>
    <cellStyle name="Comma 4 3 3 3" xfId="7270" xr:uid="{AE040F0C-2EE3-46FA-8763-96685D5F7EED}"/>
    <cellStyle name="Comma 4 3 4" xfId="22262" xr:uid="{6A83EB41-1D04-4EC6-BC04-8A998461258B}"/>
    <cellStyle name="Comma 4 3 5" xfId="7268" xr:uid="{82B9C5BF-1783-40C1-A68B-EDFC916FDE2B}"/>
    <cellStyle name="Comma 4 4" xfId="1940" xr:uid="{00000000-0005-0000-0000-0000BE080000}"/>
    <cellStyle name="Comma 4 4 2" xfId="5348" xr:uid="{00000000-0005-0000-0000-0000BF080000}"/>
    <cellStyle name="Comma 4 4 2 2" xfId="22266" xr:uid="{8611C350-C645-4F3A-A3F9-48A602528AA0}"/>
    <cellStyle name="Comma 4 4 2 3" xfId="7272" xr:uid="{D2189891-7D1B-45C1-8897-06BBEA6CCB84}"/>
    <cellStyle name="Comma 4 4 3" xfId="5347" xr:uid="{00000000-0005-0000-0000-0000C0080000}"/>
    <cellStyle name="Comma 4 4 3 2" xfId="22267" xr:uid="{DBF4EBA2-661F-4944-86FC-2FC95DF6814F}"/>
    <cellStyle name="Comma 4 4 3 3" xfId="7273" xr:uid="{F745F8B8-FEE7-4E58-8C2F-41CD66F2BEA8}"/>
    <cellStyle name="Comma 4 4 4" xfId="5850" xr:uid="{00000000-0005-0000-0000-0000C1080000}"/>
    <cellStyle name="Comma 4 4 4 2" xfId="22265" xr:uid="{6E15BFC4-1B31-45D5-BFE9-5866309DA636}"/>
    <cellStyle name="Comma 4 4 5" xfId="7271" xr:uid="{FA9F80C6-8682-4936-ABB8-991B6DC8314D}"/>
    <cellStyle name="Comma 4 5" xfId="1941" xr:uid="{00000000-0005-0000-0000-0000C2080000}"/>
    <cellStyle name="Comma 4 5 2" xfId="5349" xr:uid="{00000000-0005-0000-0000-0000C3080000}"/>
    <cellStyle name="Comma 4 5 2 2" xfId="22269" xr:uid="{AC3C79F7-E9C4-448D-9C11-8D990DCC938F}"/>
    <cellStyle name="Comma 4 5 2 3" xfId="7275" xr:uid="{C587EF11-23A9-498F-B72A-A9FF5239206E}"/>
    <cellStyle name="Comma 4 5 3" xfId="5851" xr:uid="{00000000-0005-0000-0000-0000C4080000}"/>
    <cellStyle name="Comma 4 5 3 2" xfId="22270" xr:uid="{E0C87E24-D9D7-4100-BC43-87E343209902}"/>
    <cellStyle name="Comma 4 5 3 3" xfId="7276" xr:uid="{0DBD59FE-C45D-4199-B087-F3CB80004C8B}"/>
    <cellStyle name="Comma 4 5 4" xfId="22268" xr:uid="{915A9318-5207-44D0-A75C-10911FF84843}"/>
    <cellStyle name="Comma 4 5 5" xfId="7274" xr:uid="{4F16F36E-C8C7-4F4A-9435-32FEDC970A77}"/>
    <cellStyle name="Comma 4 6" xfId="1942" xr:uid="{00000000-0005-0000-0000-0000C5080000}"/>
    <cellStyle name="Comma 4 6 2" xfId="5350" xr:uid="{00000000-0005-0000-0000-0000C6080000}"/>
    <cellStyle name="Comma 4 6 2 2" xfId="22272" xr:uid="{46A0923B-FEE5-4317-8E41-611E416849E1}"/>
    <cellStyle name="Comma 4 6 2 3" xfId="7278" xr:uid="{1A6C8E07-4EBA-4AC1-913C-181AB8EBF6F7}"/>
    <cellStyle name="Comma 4 6 3" xfId="5852" xr:uid="{00000000-0005-0000-0000-0000C7080000}"/>
    <cellStyle name="Comma 4 6 3 2" xfId="22273" xr:uid="{21F342E8-C19B-47F3-8450-E1C46FE96D3F}"/>
    <cellStyle name="Comma 4 6 3 3" xfId="7279" xr:uid="{29D513ED-988A-4F22-842C-7FB049C1B9F6}"/>
    <cellStyle name="Comma 4 6 4" xfId="22271" xr:uid="{20BF8AD7-A453-4D78-8C03-E37061F8CAC0}"/>
    <cellStyle name="Comma 4 6 5" xfId="7277" xr:uid="{D6ED0521-F0F9-4E38-98BB-E9E9C33136BA}"/>
    <cellStyle name="Comma 4 7" xfId="1943" xr:uid="{00000000-0005-0000-0000-0000C8080000}"/>
    <cellStyle name="Comma 4 7 2" xfId="5351" xr:uid="{00000000-0005-0000-0000-0000C9080000}"/>
    <cellStyle name="Comma 4 7 2 2" xfId="22275" xr:uid="{69FF4751-3F4D-4452-8E21-B491905DAC18}"/>
    <cellStyle name="Comma 4 7 2 3" xfId="7281" xr:uid="{D113DB13-4F05-4CF6-B486-06E8EB99BAEE}"/>
    <cellStyle name="Comma 4 7 3" xfId="5853" xr:uid="{00000000-0005-0000-0000-0000CA080000}"/>
    <cellStyle name="Comma 4 7 3 2" xfId="22276" xr:uid="{628125A9-676D-404E-8A37-06F59D652132}"/>
    <cellStyle name="Comma 4 7 3 3" xfId="7282" xr:uid="{96F8ADA8-F931-411B-BB45-F4E6DF168FA8}"/>
    <cellStyle name="Comma 4 7 4" xfId="22274" xr:uid="{7D59DE18-8B70-4E4D-9AAE-14FC5F04F856}"/>
    <cellStyle name="Comma 4 7 5" xfId="7280" xr:uid="{850351E8-536B-46C0-B9D2-49C8D3FF3C73}"/>
    <cellStyle name="Comma 4 8" xfId="1944" xr:uid="{00000000-0005-0000-0000-0000CB080000}"/>
    <cellStyle name="Comma 4 8 2" xfId="5352" xr:uid="{00000000-0005-0000-0000-0000CC080000}"/>
    <cellStyle name="Comma 4 8 2 2" xfId="22278" xr:uid="{BBFB2607-4EBF-4DF4-B2ED-C9080F583000}"/>
    <cellStyle name="Comma 4 8 2 3" xfId="7284" xr:uid="{FB466F54-6763-48E7-A678-F549828CE6D6}"/>
    <cellStyle name="Comma 4 8 3" xfId="5854" xr:uid="{00000000-0005-0000-0000-0000CD080000}"/>
    <cellStyle name="Comma 4 8 3 2" xfId="22279" xr:uid="{1B471F9C-8EA6-4F86-A788-C98FF2322A07}"/>
    <cellStyle name="Comma 4 8 3 3" xfId="7285" xr:uid="{24A9E362-DD87-4867-8299-703FDDF8BDDD}"/>
    <cellStyle name="Comma 4 8 4" xfId="22277" xr:uid="{D4581A3C-DE98-4C88-8753-816BACA7B6AB}"/>
    <cellStyle name="Comma 4 8 5" xfId="7283" xr:uid="{53C663F6-B76D-442F-B3AE-FEE4B4043EA1}"/>
    <cellStyle name="Comma 4 9" xfId="1945" xr:uid="{00000000-0005-0000-0000-0000CE080000}"/>
    <cellStyle name="Comma 4 9 2" xfId="5855" xr:uid="{00000000-0005-0000-0000-0000CF080000}"/>
    <cellStyle name="Comma 4 9 2 2" xfId="22281" xr:uid="{88EC0FFD-3C8A-408A-AACF-3A7E2520BEC9}"/>
    <cellStyle name="Comma 4 9 2 3" xfId="7287" xr:uid="{3DDA211F-56EC-4D91-8974-D90F17D30CFA}"/>
    <cellStyle name="Comma 4 9 3" xfId="7288" xr:uid="{7782C8E2-7870-4FEA-BC23-245449DC3400}"/>
    <cellStyle name="Comma 4 9 3 2" xfId="22282" xr:uid="{9000EDC9-BC66-42E8-BDDE-FCA69450DBBA}"/>
    <cellStyle name="Comma 4 9 4" xfId="22280" xr:uid="{CC01BF97-00F8-4BC1-A6E2-D1B137FB287A}"/>
    <cellStyle name="Comma 4 9 5" xfId="7286" xr:uid="{6FF0E2D0-5016-4FC0-84CF-7E58190783B2}"/>
    <cellStyle name="Comma 5" xfId="1946" xr:uid="{00000000-0005-0000-0000-0000D0080000}"/>
    <cellStyle name="Comma 5 10" xfId="5856" xr:uid="{00000000-0005-0000-0000-0000D1080000}"/>
    <cellStyle name="Comma 5 10 2" xfId="22284" xr:uid="{A98DA973-ED4D-4216-AF29-FF664229C350}"/>
    <cellStyle name="Comma 5 10 3" xfId="7290" xr:uid="{84A04509-771F-491D-A409-1059B11A4C78}"/>
    <cellStyle name="Comma 5 11" xfId="22283" xr:uid="{FB4E8232-3664-4966-9769-79628AF3D27C}"/>
    <cellStyle name="Comma 5 12" xfId="7289" xr:uid="{F2CDE733-8DF5-47D4-BF9B-6F7C6C91A339}"/>
    <cellStyle name="Comma 5 2" xfId="1947" xr:uid="{00000000-0005-0000-0000-0000D2080000}"/>
    <cellStyle name="Comma 5 2 2" xfId="5857" xr:uid="{00000000-0005-0000-0000-0000D3080000}"/>
    <cellStyle name="Comma 5 2 2 2" xfId="22286" xr:uid="{D2F37DD3-D83C-45EE-8E13-D8057212B1E0}"/>
    <cellStyle name="Comma 5 2 2 3" xfId="7292" xr:uid="{95D35606-955D-4594-A031-B3D062694276}"/>
    <cellStyle name="Comma 5 2 3" xfId="7293" xr:uid="{ED3C744E-4E33-432B-BBBE-2803ED37DA2C}"/>
    <cellStyle name="Comma 5 2 3 2" xfId="22287" xr:uid="{A7E94AF8-F0ED-4F28-B7F5-58CC909B12BB}"/>
    <cellStyle name="Comma 5 2 4" xfId="22285" xr:uid="{1611355A-E790-4407-8B6C-1BA7E10C57F3}"/>
    <cellStyle name="Comma 5 2 5" xfId="7291" xr:uid="{24CE3DE2-DF68-4DFC-A96E-64F1727E9BCA}"/>
    <cellStyle name="Comma 5 3" xfId="1948" xr:uid="{00000000-0005-0000-0000-0000D4080000}"/>
    <cellStyle name="Comma 5 3 2" xfId="1949" xr:uid="{00000000-0005-0000-0000-0000D5080000}"/>
    <cellStyle name="Comma 5 3 2 2" xfId="5859" xr:uid="{00000000-0005-0000-0000-0000D6080000}"/>
    <cellStyle name="Comma 5 3 2 2 2" xfId="22290" xr:uid="{5ED2F7B4-6A19-4214-B08B-195C801C225D}"/>
    <cellStyle name="Comma 5 3 2 2 3" xfId="7296" xr:uid="{29756AAC-0977-435C-82B8-AF1347DED64D}"/>
    <cellStyle name="Comma 5 3 2 3" xfId="7297" xr:uid="{7B0AC644-983F-4443-B27B-FD1775147827}"/>
    <cellStyle name="Comma 5 3 2 3 2" xfId="22291" xr:uid="{B75783C9-BD31-4DB4-BBFE-473C82AB972E}"/>
    <cellStyle name="Comma 5 3 2 4" xfId="22289" xr:uid="{14243F68-BA7E-4215-8E4E-4D564AC5B0E7}"/>
    <cellStyle name="Comma 5 3 2 5" xfId="7295" xr:uid="{495D6897-CF77-4CF4-A6F0-677BB03E0E68}"/>
    <cellStyle name="Comma 5 3 3" xfId="5858" xr:uid="{00000000-0005-0000-0000-0000D7080000}"/>
    <cellStyle name="Comma 5 3 3 2" xfId="22292" xr:uid="{9E886AD8-86E0-4747-B701-97E10771BB69}"/>
    <cellStyle name="Comma 5 3 3 3" xfId="7298" xr:uid="{3BA08030-1CFC-4CBE-A76E-011ED6EE3A89}"/>
    <cellStyle name="Comma 5 3 4" xfId="7299" xr:uid="{E4BAFA10-6F7D-4F90-9CE7-8FFD93BC2852}"/>
    <cellStyle name="Comma 5 3 4 2" xfId="22293" xr:uid="{A349413A-BF14-4449-8358-34B395589767}"/>
    <cellStyle name="Comma 5 3 5" xfId="22288" xr:uid="{636CF0B6-7D2E-4DC1-BA28-CE72CFC4B398}"/>
    <cellStyle name="Comma 5 3 6" xfId="7294" xr:uid="{7F324B6D-1FD5-4AC0-B9D2-839EC4B2C1C2}"/>
    <cellStyle name="Comma 5 4" xfId="1950" xr:uid="{00000000-0005-0000-0000-0000D8080000}"/>
    <cellStyle name="Comma 5 4 2" xfId="5860" xr:uid="{00000000-0005-0000-0000-0000D9080000}"/>
    <cellStyle name="Comma 5 4 2 2" xfId="22295" xr:uid="{4140447B-561D-4977-8E16-C98B99FB2243}"/>
    <cellStyle name="Comma 5 4 2 3" xfId="7301" xr:uid="{DB2A8426-72AA-4E12-A23E-6BBF935CB311}"/>
    <cellStyle name="Comma 5 4 3" xfId="7302" xr:uid="{51454AD0-AB7C-4664-9280-07E926AF4517}"/>
    <cellStyle name="Comma 5 4 3 2" xfId="22296" xr:uid="{4019DCFA-3DD3-4E34-95BD-A2C6F3896DAC}"/>
    <cellStyle name="Comma 5 4 4" xfId="22294" xr:uid="{57E982C4-6A5D-4221-B7AC-242C7FBE9F80}"/>
    <cellStyle name="Comma 5 4 5" xfId="7300" xr:uid="{CF39D868-0D78-4F93-8AD0-510A2071316C}"/>
    <cellStyle name="Comma 5 5" xfId="1951" xr:uid="{00000000-0005-0000-0000-0000DA080000}"/>
    <cellStyle name="Comma 5 5 2" xfId="5861" xr:uid="{00000000-0005-0000-0000-0000DB080000}"/>
    <cellStyle name="Comma 5 5 2 2" xfId="22298" xr:uid="{140179BD-EB12-44E9-A982-C1F7B0C21700}"/>
    <cellStyle name="Comma 5 5 2 3" xfId="7304" xr:uid="{55947758-F454-45A2-9ED5-C75BEEF97FB6}"/>
    <cellStyle name="Comma 5 5 3" xfId="7305" xr:uid="{14EACEF7-D96B-471A-9186-99081D6CFB02}"/>
    <cellStyle name="Comma 5 5 3 2" xfId="22299" xr:uid="{AF10160C-A21B-40F9-9189-DEDF22BDEE57}"/>
    <cellStyle name="Comma 5 5 4" xfId="22297" xr:uid="{3A01F805-0457-4DD9-B5CE-5B33C9A2894A}"/>
    <cellStyle name="Comma 5 5 5" xfId="7303" xr:uid="{D05B6491-D74E-4046-8072-51FC3829C5EF}"/>
    <cellStyle name="Comma 5 6" xfId="1952" xr:uid="{00000000-0005-0000-0000-0000DC080000}"/>
    <cellStyle name="Comma 5 6 2" xfId="5862" xr:uid="{00000000-0005-0000-0000-0000DD080000}"/>
    <cellStyle name="Comma 5 6 2 2" xfId="22301" xr:uid="{46FDDA2A-F8B2-4E8B-AC95-A57139035851}"/>
    <cellStyle name="Comma 5 6 2 3" xfId="7307" xr:uid="{2D5FE625-8BC2-4A5D-ADF2-DA3010F15BD7}"/>
    <cellStyle name="Comma 5 6 3" xfId="7308" xr:uid="{C8AD53F8-9120-4D20-ACD5-3515E550A013}"/>
    <cellStyle name="Comma 5 6 3 2" xfId="22302" xr:uid="{9F741010-2070-487A-B472-56DCFF78D257}"/>
    <cellStyle name="Comma 5 6 4" xfId="22300" xr:uid="{C4B4BDDB-185B-4182-9666-5F62708195BC}"/>
    <cellStyle name="Comma 5 6 5" xfId="7306" xr:uid="{BA613853-8E90-4AAE-AF0B-C8E4088AFFFA}"/>
    <cellStyle name="Comma 5 7" xfId="1953" xr:uid="{00000000-0005-0000-0000-0000DE080000}"/>
    <cellStyle name="Comma 5 7 2" xfId="5863" xr:uid="{00000000-0005-0000-0000-0000DF080000}"/>
    <cellStyle name="Comma 5 7 2 2" xfId="22304" xr:uid="{EBF6AD98-81A9-4694-A1A8-5B412010B280}"/>
    <cellStyle name="Comma 5 7 2 3" xfId="7310" xr:uid="{C3A4B4D1-016B-4D21-9498-73A718B1ED5C}"/>
    <cellStyle name="Comma 5 7 3" xfId="7311" xr:uid="{408EA82A-A7DA-41B9-8E36-BB78A0402984}"/>
    <cellStyle name="Comma 5 7 3 2" xfId="22305" xr:uid="{82670C70-63B1-4074-A4F4-1CC1BB95DA91}"/>
    <cellStyle name="Comma 5 7 4" xfId="22303" xr:uid="{F4F32CEE-9C51-4C53-9A55-E3D76A88A868}"/>
    <cellStyle name="Comma 5 7 5" xfId="7309" xr:uid="{AFE5F893-B2A2-4AF8-A9BC-322B1A88B34B}"/>
    <cellStyle name="Comma 5 8" xfId="1954" xr:uid="{00000000-0005-0000-0000-0000E0080000}"/>
    <cellStyle name="Comma 5 8 2" xfId="5864" xr:uid="{00000000-0005-0000-0000-0000E1080000}"/>
    <cellStyle name="Comma 5 8 2 2" xfId="22307" xr:uid="{6317D1B5-1FCF-410E-9D18-BD0376F31EEF}"/>
    <cellStyle name="Comma 5 8 2 3" xfId="7313" xr:uid="{510862D9-2857-41D6-8B98-300909A7703D}"/>
    <cellStyle name="Comma 5 8 3" xfId="7314" xr:uid="{DB1F4955-BD79-42F3-A916-3C73EBD1DADB}"/>
    <cellStyle name="Comma 5 8 3 2" xfId="22308" xr:uid="{6149FF25-5509-46A2-8DBF-E91F321BD34B}"/>
    <cellStyle name="Comma 5 8 4" xfId="22306" xr:uid="{59911655-E746-4906-9F55-146D8203E0A3}"/>
    <cellStyle name="Comma 5 8 5" xfId="7312" xr:uid="{A9B15FB5-C664-44C2-B049-37EF14604A99}"/>
    <cellStyle name="Comma 5 9" xfId="5353" xr:uid="{00000000-0005-0000-0000-0000E2080000}"/>
    <cellStyle name="Comma 5 9 2" xfId="22309" xr:uid="{9CF6FB28-F27E-44C7-984B-3EF90468E2EA}"/>
    <cellStyle name="Comma 5 9 3" xfId="7315" xr:uid="{CC85CD56-8BFE-412F-8F83-031B79B5748E}"/>
    <cellStyle name="Comma 6" xfId="1955" xr:uid="{00000000-0005-0000-0000-0000E3080000}"/>
    <cellStyle name="Comma 6 10" xfId="5865" xr:uid="{00000000-0005-0000-0000-0000E4080000}"/>
    <cellStyle name="Comma 6 10 2" xfId="22311" xr:uid="{22CAF90C-D73D-4CED-A05A-067F0455AF3E}"/>
    <cellStyle name="Comma 6 10 3" xfId="7317" xr:uid="{A277A114-DB17-4F5A-959E-470C4DC58B21}"/>
    <cellStyle name="Comma 6 11" xfId="22310" xr:uid="{C1170444-3153-4B65-B7FC-3A5814C16D91}"/>
    <cellStyle name="Comma 6 12" xfId="7316" xr:uid="{308A6E8A-DCCF-4955-87C6-D3E582A34628}"/>
    <cellStyle name="Comma 6 2" xfId="1956" xr:uid="{00000000-0005-0000-0000-0000E5080000}"/>
    <cellStyle name="Comma 6 2 2" xfId="5356" xr:uid="{00000000-0005-0000-0000-0000E6080000}"/>
    <cellStyle name="Comma 6 2 2 2" xfId="22313" xr:uid="{6E000980-2C5D-4CDE-AD42-81B08FCD7037}"/>
    <cellStyle name="Comma 6 2 2 3" xfId="7319" xr:uid="{E638A556-BEF6-4A70-8FA2-DB30F0BB82C6}"/>
    <cellStyle name="Comma 6 2 3" xfId="5355" xr:uid="{00000000-0005-0000-0000-0000E7080000}"/>
    <cellStyle name="Comma 6 2 3 2" xfId="22314" xr:uid="{18FC3154-4252-4852-9772-C36E866532C7}"/>
    <cellStyle name="Comma 6 2 3 3" xfId="7320" xr:uid="{C28987DB-75CD-487A-BBE8-FF2DCE310041}"/>
    <cellStyle name="Comma 6 2 4" xfId="5866" xr:uid="{00000000-0005-0000-0000-0000E8080000}"/>
    <cellStyle name="Comma 6 2 4 2" xfId="22312" xr:uid="{9ADB43EC-2795-4EE6-9874-26F26958ED9E}"/>
    <cellStyle name="Comma 6 2 5" xfId="7318" xr:uid="{CFE0AC3F-8D9A-44B2-B66B-E2A1475B3896}"/>
    <cellStyle name="Comma 6 3" xfId="1957" xr:uid="{00000000-0005-0000-0000-0000E9080000}"/>
    <cellStyle name="Comma 6 3 2" xfId="5357" xr:uid="{00000000-0005-0000-0000-0000EA080000}"/>
    <cellStyle name="Comma 6 3 2 2" xfId="22316" xr:uid="{008F01D9-C2B6-4C5F-80F7-D2EF57507143}"/>
    <cellStyle name="Comma 6 3 2 3" xfId="7322" xr:uid="{4BD043B5-9685-4B2B-AFCD-A035EE62EE09}"/>
    <cellStyle name="Comma 6 3 3" xfId="5867" xr:uid="{00000000-0005-0000-0000-0000EB080000}"/>
    <cellStyle name="Comma 6 3 3 2" xfId="22317" xr:uid="{798CB1C1-8033-4A32-840A-58414F83CCCD}"/>
    <cellStyle name="Comma 6 3 3 3" xfId="7323" xr:uid="{BA66278F-D85B-4B6E-A460-A82259FCAA14}"/>
    <cellStyle name="Comma 6 3 4" xfId="22315" xr:uid="{82A0E70F-6C04-4C4F-998E-2FDAF265F13A}"/>
    <cellStyle name="Comma 6 3 5" xfId="7321" xr:uid="{8855C761-1755-468E-957B-BF7F56847D49}"/>
    <cellStyle name="Comma 6 4" xfId="1958" xr:uid="{00000000-0005-0000-0000-0000EC080000}"/>
    <cellStyle name="Comma 6 4 2" xfId="5868" xr:uid="{00000000-0005-0000-0000-0000ED080000}"/>
    <cellStyle name="Comma 6 4 2 2" xfId="22319" xr:uid="{4C6462DF-0847-405E-B887-1ECA1C8B088E}"/>
    <cellStyle name="Comma 6 4 2 3" xfId="7325" xr:uid="{4D437952-6894-41D6-9AB3-6A2CD2F98E0E}"/>
    <cellStyle name="Comma 6 4 3" xfId="7326" xr:uid="{E904E115-ACA3-4286-9776-9998A127F86E}"/>
    <cellStyle name="Comma 6 4 3 2" xfId="22320" xr:uid="{09E9D6D0-598A-4672-8AD9-35F635273043}"/>
    <cellStyle name="Comma 6 4 4" xfId="22318" xr:uid="{AE21563E-B350-42BF-8653-8A3C45A4AE61}"/>
    <cellStyle name="Comma 6 4 5" xfId="7324" xr:uid="{77546978-1E17-4DFE-AE84-E0901FCC88C6}"/>
    <cellStyle name="Comma 6 5" xfId="1959" xr:uid="{00000000-0005-0000-0000-0000EE080000}"/>
    <cellStyle name="Comma 6 5 2" xfId="5869" xr:uid="{00000000-0005-0000-0000-0000EF080000}"/>
    <cellStyle name="Comma 6 5 2 2" xfId="22322" xr:uid="{995733FC-9E8A-4552-AB8B-9572D5C83759}"/>
    <cellStyle name="Comma 6 5 2 3" xfId="7328" xr:uid="{2C314606-8FE4-44AE-8C01-6AAA49F46AD6}"/>
    <cellStyle name="Comma 6 5 3" xfId="7329" xr:uid="{C277C147-8034-4C16-8ED0-B6CD6BE719A6}"/>
    <cellStyle name="Comma 6 5 3 2" xfId="22323" xr:uid="{6F07D703-2E0A-4190-A6B8-429E07043258}"/>
    <cellStyle name="Comma 6 5 4" xfId="22321" xr:uid="{6352A69C-392E-4128-B4BE-4DC308DCC5A4}"/>
    <cellStyle name="Comma 6 5 5" xfId="7327" xr:uid="{990895C0-BDB3-4159-85D0-791EC0A17529}"/>
    <cellStyle name="Comma 6 6" xfId="1960" xr:uid="{00000000-0005-0000-0000-0000F0080000}"/>
    <cellStyle name="Comma 6 6 2" xfId="5870" xr:uid="{00000000-0005-0000-0000-0000F1080000}"/>
    <cellStyle name="Comma 6 6 2 2" xfId="22325" xr:uid="{48428DD1-D18E-4546-8626-269162F877CD}"/>
    <cellStyle name="Comma 6 6 2 3" xfId="7331" xr:uid="{114AD237-5E67-4866-B543-CBD4E1170E22}"/>
    <cellStyle name="Comma 6 6 3" xfId="7332" xr:uid="{5064A881-A55F-484A-BC58-8B21FF43BF4D}"/>
    <cellStyle name="Comma 6 6 3 2" xfId="22326" xr:uid="{D2AB30F4-BE7E-4567-AF5A-A137E21FA9E0}"/>
    <cellStyle name="Comma 6 6 4" xfId="22324" xr:uid="{3A552B3B-D81E-4D94-8C1E-23D44C232F04}"/>
    <cellStyle name="Comma 6 6 5" xfId="7330" xr:uid="{5580889F-77E3-4928-9E39-0FEFB0494367}"/>
    <cellStyle name="Comma 6 7" xfId="1961" xr:uid="{00000000-0005-0000-0000-0000F2080000}"/>
    <cellStyle name="Comma 6 7 2" xfId="5871" xr:uid="{00000000-0005-0000-0000-0000F3080000}"/>
    <cellStyle name="Comma 6 7 2 2" xfId="22328" xr:uid="{94486675-B76E-4B68-92CD-0D3D568A4D73}"/>
    <cellStyle name="Comma 6 7 2 3" xfId="7334" xr:uid="{FABBD3BB-5843-44EB-9EFC-18A9769FBE7B}"/>
    <cellStyle name="Comma 6 7 3" xfId="7335" xr:uid="{7B34778C-E544-475D-9EEC-2A5347C98A3C}"/>
    <cellStyle name="Comma 6 7 3 2" xfId="22329" xr:uid="{A5849195-CB1B-43CF-9208-CDA2B94E6449}"/>
    <cellStyle name="Comma 6 7 4" xfId="22327" xr:uid="{FCBA8479-8025-4AFA-B668-3EF1DC84ACEE}"/>
    <cellStyle name="Comma 6 7 5" xfId="7333" xr:uid="{D0D69B47-8EC7-4D77-856C-F4F59062F797}"/>
    <cellStyle name="Comma 6 8" xfId="1962" xr:uid="{00000000-0005-0000-0000-0000F4080000}"/>
    <cellStyle name="Comma 6 8 2" xfId="5872" xr:uid="{00000000-0005-0000-0000-0000F5080000}"/>
    <cellStyle name="Comma 6 8 2 2" xfId="22331" xr:uid="{70315962-55B3-4174-BE6A-2D1C0C1E5EEB}"/>
    <cellStyle name="Comma 6 8 2 3" xfId="7337" xr:uid="{188E9D12-BAFD-4D96-90E2-6DD40695587A}"/>
    <cellStyle name="Comma 6 8 3" xfId="7338" xr:uid="{FE01524E-68B5-4D69-91EE-880D82D82566}"/>
    <cellStyle name="Comma 6 8 3 2" xfId="22332" xr:uid="{C8FD7221-769F-486F-A12D-C120CFC9F182}"/>
    <cellStyle name="Comma 6 8 4" xfId="22330" xr:uid="{0866337D-B2D8-4C39-8256-8406D11CF772}"/>
    <cellStyle name="Comma 6 8 5" xfId="7336" xr:uid="{4F669790-36B9-4AD8-AB1E-E08C7AE5C19E}"/>
    <cellStyle name="Comma 6 9" xfId="5354" xr:uid="{00000000-0005-0000-0000-0000F6080000}"/>
    <cellStyle name="Comma 6 9 2" xfId="22333" xr:uid="{3880EE2B-13F6-4D88-B1A5-D34C4BB704EA}"/>
    <cellStyle name="Comma 6 9 3" xfId="7339" xr:uid="{9376B22A-D8AA-4D89-884F-E05744C7C596}"/>
    <cellStyle name="Comma 7" xfId="1963" xr:uid="{00000000-0005-0000-0000-0000F7080000}"/>
    <cellStyle name="Comma 7 10" xfId="1964" xr:uid="{00000000-0005-0000-0000-0000F8080000}"/>
    <cellStyle name="Comma 7 10 2" xfId="5873" xr:uid="{00000000-0005-0000-0000-0000F9080000}"/>
    <cellStyle name="Comma 7 10 2 2" xfId="22335" xr:uid="{B7670943-DD1A-4FF6-B0E1-C771001764D0}"/>
    <cellStyle name="Comma 7 10 2 3" xfId="7341" xr:uid="{F4B463D7-1AD9-4C1D-9EA1-2D1F02E0D58B}"/>
    <cellStyle name="Comma 7 10 3" xfId="7342" xr:uid="{DEE42EC7-4D9E-406B-8018-F46E52082ED5}"/>
    <cellStyle name="Comma 7 10 3 2" xfId="22336" xr:uid="{09B99570-B792-42C2-AEA7-FC6644EF88E9}"/>
    <cellStyle name="Comma 7 10 4" xfId="22334" xr:uid="{80CCB289-4ED6-4AB2-A93A-BAC35C7128AA}"/>
    <cellStyle name="Comma 7 10 5" xfId="7340" xr:uid="{51914091-5D59-4169-BB2C-971126815C4F}"/>
    <cellStyle name="Comma 7 11" xfId="1965" xr:uid="{00000000-0005-0000-0000-0000FA080000}"/>
    <cellStyle name="Comma 7 11 2" xfId="1966" xr:uid="{00000000-0005-0000-0000-0000FB080000}"/>
    <cellStyle name="Comma 7 11 2 2" xfId="5875" xr:uid="{00000000-0005-0000-0000-0000FC080000}"/>
    <cellStyle name="Comma 7 11 2 2 2" xfId="22337" xr:uid="{0FAD41CD-F24B-4791-AA80-099FFACEA9EC}"/>
    <cellStyle name="Comma 7 11 2 3" xfId="7343" xr:uid="{E9A0C3BB-77F2-4870-ABF3-6B02603912F2}"/>
    <cellStyle name="Comma 7 11 3" xfId="5874" xr:uid="{00000000-0005-0000-0000-0000FD080000}"/>
    <cellStyle name="Comma 7 12" xfId="1967" xr:uid="{00000000-0005-0000-0000-0000FE080000}"/>
    <cellStyle name="Comma 7 12 2" xfId="5876" xr:uid="{00000000-0005-0000-0000-0000FF080000}"/>
    <cellStyle name="Comma 7 12 2 2" xfId="22339" xr:uid="{525FCCBC-43C7-4F2B-A66B-16D30625D084}"/>
    <cellStyle name="Comma 7 12 2 3" xfId="7345" xr:uid="{8E333EA8-FBFC-42E2-A613-419FFC55B1D8}"/>
    <cellStyle name="Comma 7 12 3" xfId="7346" xr:uid="{B357743C-5C42-4E94-A1B3-35486F44DD57}"/>
    <cellStyle name="Comma 7 12 3 2" xfId="22340" xr:uid="{3CDBFC4E-518D-4A28-A404-FF004F0669BE}"/>
    <cellStyle name="Comma 7 12 4" xfId="22338" xr:uid="{7451E483-59E0-4F70-8C1F-5C0CC4F70EE6}"/>
    <cellStyle name="Comma 7 12 5" xfId="7344" xr:uid="{1CED1538-D263-4551-9313-96B05F7390CA}"/>
    <cellStyle name="Comma 7 13" xfId="1968" xr:uid="{00000000-0005-0000-0000-000000090000}"/>
    <cellStyle name="Comma 7 13 2" xfId="5877" xr:uid="{00000000-0005-0000-0000-000001090000}"/>
    <cellStyle name="Comma 7 13 2 2" xfId="22342" xr:uid="{5CE10E70-E813-40C8-BB5B-B741CF674C74}"/>
    <cellStyle name="Comma 7 13 2 3" xfId="7348" xr:uid="{BA362974-4DD3-428A-92F0-D4BE0BC9B217}"/>
    <cellStyle name="Comma 7 13 3" xfId="7349" xr:uid="{C99EAA6C-56D8-4AAE-A1FA-9E8E7C1285A8}"/>
    <cellStyle name="Comma 7 13 3 2" xfId="22343" xr:uid="{688AA630-B524-44F8-9AB8-72DD37CD611E}"/>
    <cellStyle name="Comma 7 13 4" xfId="22341" xr:uid="{565CB26E-F0D1-4117-8613-CD52DE26A245}"/>
    <cellStyle name="Comma 7 13 5" xfId="7347" xr:uid="{C82997AD-F907-4BFF-8FF4-9602B86E273A}"/>
    <cellStyle name="Comma 7 14" xfId="1969" xr:uid="{00000000-0005-0000-0000-000002090000}"/>
    <cellStyle name="Comma 7 14 2" xfId="5878" xr:uid="{00000000-0005-0000-0000-000003090000}"/>
    <cellStyle name="Comma 7 14 2 2" xfId="22345" xr:uid="{0564428A-31D5-4DC3-9B77-94AD4E8DE538}"/>
    <cellStyle name="Comma 7 14 2 3" xfId="7351" xr:uid="{B7B49185-86BC-49E0-BCCC-B724E33D27AD}"/>
    <cellStyle name="Comma 7 14 3" xfId="7352" xr:uid="{18DDCF91-6DF8-4B4A-90AD-DC426344D656}"/>
    <cellStyle name="Comma 7 14 3 2" xfId="22346" xr:uid="{91F6B802-FD53-46E0-A1B3-C9517C399A0C}"/>
    <cellStyle name="Comma 7 14 4" xfId="22344" xr:uid="{FFEAFD74-5028-4C8E-B8C4-0D8B4E5A9798}"/>
    <cellStyle name="Comma 7 14 5" xfId="7350" xr:uid="{E52791E0-F60F-4A93-B153-3EB57FB6041F}"/>
    <cellStyle name="Comma 7 15" xfId="1970" xr:uid="{00000000-0005-0000-0000-000004090000}"/>
    <cellStyle name="Comma 7 15 2" xfId="5879" xr:uid="{00000000-0005-0000-0000-000005090000}"/>
    <cellStyle name="Comma 7 15 2 2" xfId="22348" xr:uid="{C2905F88-CEA0-46C1-AA54-AF58C7DB92AB}"/>
    <cellStyle name="Comma 7 15 2 3" xfId="7354" xr:uid="{85486B82-E708-4D2F-AFC4-44F8B9BBF6E6}"/>
    <cellStyle name="Comma 7 15 3" xfId="7355" xr:uid="{B7E30A3C-9695-428C-8F31-2399507125FD}"/>
    <cellStyle name="Comma 7 15 3 2" xfId="22349" xr:uid="{874D0080-5B2E-4B6E-B12B-AC1379BCC8B3}"/>
    <cellStyle name="Comma 7 15 4" xfId="22347" xr:uid="{6EFE81DF-9F0B-4F51-88A9-80220E6D3B9B}"/>
    <cellStyle name="Comma 7 15 5" xfId="7353" xr:uid="{490970BD-921E-4654-88FF-2771D1DEB2BB}"/>
    <cellStyle name="Comma 7 16" xfId="1971" xr:uid="{00000000-0005-0000-0000-000006090000}"/>
    <cellStyle name="Comma 7 16 2" xfId="1972" xr:uid="{00000000-0005-0000-0000-000007090000}"/>
    <cellStyle name="Comma 7 16 2 2" xfId="5881" xr:uid="{00000000-0005-0000-0000-000008090000}"/>
    <cellStyle name="Comma 7 16 2 2 2" xfId="22350" xr:uid="{1D603F4F-C9D1-4146-A2E5-9670DC4A27A3}"/>
    <cellStyle name="Comma 7 16 2 3" xfId="7356" xr:uid="{0770216C-0F37-4D52-BBF6-1ABC3406989A}"/>
    <cellStyle name="Comma 7 16 3" xfId="5880" xr:uid="{00000000-0005-0000-0000-000009090000}"/>
    <cellStyle name="Comma 7 17" xfId="1973" xr:uid="{00000000-0005-0000-0000-00000A090000}"/>
    <cellStyle name="Comma 7 17 2" xfId="1974" xr:uid="{00000000-0005-0000-0000-00000B090000}"/>
    <cellStyle name="Comma 7 17 2 2" xfId="5883" xr:uid="{00000000-0005-0000-0000-00000C090000}"/>
    <cellStyle name="Comma 7 17 2 2 2" xfId="22351" xr:uid="{D4B23B1B-C9F6-4328-8CD5-91FCBB6901A1}"/>
    <cellStyle name="Comma 7 17 2 3" xfId="7357" xr:uid="{1F97D925-AFD7-4043-AA5A-54828AB259A0}"/>
    <cellStyle name="Comma 7 17 3" xfId="5882" xr:uid="{00000000-0005-0000-0000-00000D090000}"/>
    <cellStyle name="Comma 7 18" xfId="1975" xr:uid="{00000000-0005-0000-0000-00000E090000}"/>
    <cellStyle name="Comma 7 18 2" xfId="1976" xr:uid="{00000000-0005-0000-0000-00000F090000}"/>
    <cellStyle name="Comma 7 18 2 2" xfId="5885" xr:uid="{00000000-0005-0000-0000-000010090000}"/>
    <cellStyle name="Comma 7 18 2 2 2" xfId="22352" xr:uid="{BF45D9EE-D046-4539-A7B7-C76CF9257CD6}"/>
    <cellStyle name="Comma 7 18 2 3" xfId="7358" xr:uid="{E7F24867-BCCC-4B32-A17A-47355AC2EAAE}"/>
    <cellStyle name="Comma 7 18 3" xfId="5884" xr:uid="{00000000-0005-0000-0000-000011090000}"/>
    <cellStyle name="Comma 7 19" xfId="1977" xr:uid="{00000000-0005-0000-0000-000012090000}"/>
    <cellStyle name="Comma 7 19 2" xfId="1978" xr:uid="{00000000-0005-0000-0000-000013090000}"/>
    <cellStyle name="Comma 7 19 2 2" xfId="5887" xr:uid="{00000000-0005-0000-0000-000014090000}"/>
    <cellStyle name="Comma 7 19 2 2 2" xfId="22353" xr:uid="{77BE5671-DDF7-433F-84D3-82AA065D10B7}"/>
    <cellStyle name="Comma 7 19 2 3" xfId="7359" xr:uid="{75BF70E0-FD4F-4B1C-AF82-8857C03DB047}"/>
    <cellStyle name="Comma 7 19 3" xfId="5886" xr:uid="{00000000-0005-0000-0000-000015090000}"/>
    <cellStyle name="Comma 7 2" xfId="1979" xr:uid="{00000000-0005-0000-0000-000016090000}"/>
    <cellStyle name="Comma 7 2 2" xfId="5888" xr:uid="{00000000-0005-0000-0000-000017090000}"/>
    <cellStyle name="Comma 7 2 2 2" xfId="22355" xr:uid="{F6B83F94-C2DF-4747-AB7A-C98EE59FD81A}"/>
    <cellStyle name="Comma 7 2 2 3" xfId="7361" xr:uid="{07E3746E-E108-411C-A877-15D40D920D79}"/>
    <cellStyle name="Comma 7 2 3" xfId="7362" xr:uid="{1C6F8B77-AAA2-445A-AF9B-B93D376DF3E3}"/>
    <cellStyle name="Comma 7 2 3 2" xfId="22356" xr:uid="{48097431-F691-4616-BAAD-BA16388FB582}"/>
    <cellStyle name="Comma 7 2 4" xfId="22354" xr:uid="{74D39D69-8251-4B25-B4AD-5F0D7F5A84DC}"/>
    <cellStyle name="Comma 7 2 5" xfId="7360" xr:uid="{5E45FC0C-8069-4FA2-8711-DFAAB5402552}"/>
    <cellStyle name="Comma 7 20" xfId="1980" xr:uid="{00000000-0005-0000-0000-000018090000}"/>
    <cellStyle name="Comma 7 20 2" xfId="1981" xr:uid="{00000000-0005-0000-0000-000019090000}"/>
    <cellStyle name="Comma 7 20 2 2" xfId="5890" xr:uid="{00000000-0005-0000-0000-00001A090000}"/>
    <cellStyle name="Comma 7 20 2 2 2" xfId="22357" xr:uid="{CA3076C7-8312-4EDD-8E87-FC7705DDDAD3}"/>
    <cellStyle name="Comma 7 20 2 3" xfId="7363" xr:uid="{7F78F40D-F7A6-4FCF-B8A5-BA5577649C86}"/>
    <cellStyle name="Comma 7 20 3" xfId="5889" xr:uid="{00000000-0005-0000-0000-00001B090000}"/>
    <cellStyle name="Comma 7 21" xfId="1982" xr:uid="{00000000-0005-0000-0000-00001C090000}"/>
    <cellStyle name="Comma 7 21 2" xfId="1983" xr:uid="{00000000-0005-0000-0000-00001D090000}"/>
    <cellStyle name="Comma 7 21 2 2" xfId="5892" xr:uid="{00000000-0005-0000-0000-00001E090000}"/>
    <cellStyle name="Comma 7 21 2 2 2" xfId="22358" xr:uid="{99A42192-AFE9-44E6-BEB5-A57BE5BFB4C1}"/>
    <cellStyle name="Comma 7 21 2 3" xfId="7364" xr:uid="{25B2EE4C-F18E-461A-9422-4B57995950BD}"/>
    <cellStyle name="Comma 7 21 3" xfId="5891" xr:uid="{00000000-0005-0000-0000-00001F090000}"/>
    <cellStyle name="Comma 7 22" xfId="5358" xr:uid="{00000000-0005-0000-0000-000020090000}"/>
    <cellStyle name="Comma 7 3" xfId="1984" xr:uid="{00000000-0005-0000-0000-000021090000}"/>
    <cellStyle name="Comma 7 3 10" xfId="1985" xr:uid="{00000000-0005-0000-0000-000022090000}"/>
    <cellStyle name="Comma 7 3 10 2" xfId="5894" xr:uid="{00000000-0005-0000-0000-000023090000}"/>
    <cellStyle name="Comma 7 3 10 2 2" xfId="22360" xr:uid="{49A4BFC2-0D0E-4F3D-8A9A-A2719B7B473E}"/>
    <cellStyle name="Comma 7 3 10 2 3" xfId="7366" xr:uid="{1A1546B8-9413-4A92-9B74-CF337AEB81E6}"/>
    <cellStyle name="Comma 7 3 10 3" xfId="7367" xr:uid="{82022BE5-136F-4078-93ED-A91EC2414A04}"/>
    <cellStyle name="Comma 7 3 10 3 2" xfId="22361" xr:uid="{5B97E1FC-9B55-480A-AF5F-E7DD10D19228}"/>
    <cellStyle name="Comma 7 3 10 4" xfId="22359" xr:uid="{4B25E160-B6BC-47A4-B967-904A48CC1B37}"/>
    <cellStyle name="Comma 7 3 10 5" xfId="7365" xr:uid="{3D3B2C18-B306-45BA-86E1-D887B100D480}"/>
    <cellStyle name="Comma 7 3 11" xfId="1986" xr:uid="{00000000-0005-0000-0000-000024090000}"/>
    <cellStyle name="Comma 7 3 11 2" xfId="5895" xr:uid="{00000000-0005-0000-0000-000025090000}"/>
    <cellStyle name="Comma 7 3 11 2 2" xfId="22363" xr:uid="{28DFB7E7-14B3-4553-9896-1492AE5BCBFA}"/>
    <cellStyle name="Comma 7 3 11 2 3" xfId="7369" xr:uid="{00C99318-384E-4E1C-82A9-748C47AC0E09}"/>
    <cellStyle name="Comma 7 3 11 3" xfId="7370" xr:uid="{18D132E0-5AD3-4726-873D-294CF7B89AF9}"/>
    <cellStyle name="Comma 7 3 11 3 2" xfId="22364" xr:uid="{22116005-D5D5-4051-807B-FB8CFE812F2C}"/>
    <cellStyle name="Comma 7 3 11 4" xfId="22362" xr:uid="{ECC91AA8-EFA9-4D34-B719-24F6C16789CB}"/>
    <cellStyle name="Comma 7 3 11 5" xfId="7368" xr:uid="{BA66CC0C-A807-4865-913E-20E8A893B758}"/>
    <cellStyle name="Comma 7 3 12" xfId="1987" xr:uid="{00000000-0005-0000-0000-000026090000}"/>
    <cellStyle name="Comma 7 3 12 2" xfId="5896" xr:uid="{00000000-0005-0000-0000-000027090000}"/>
    <cellStyle name="Comma 7 3 12 2 2" xfId="22366" xr:uid="{8A587C61-1C18-4EF8-86F7-565D4827D3EA}"/>
    <cellStyle name="Comma 7 3 12 2 3" xfId="7372" xr:uid="{6BF47090-94B7-4D3A-B177-1E35EF8A3672}"/>
    <cellStyle name="Comma 7 3 12 3" xfId="7373" xr:uid="{AC86E99C-9798-46FA-9A28-F3ED4718D5F9}"/>
    <cellStyle name="Comma 7 3 12 3 2" xfId="22367" xr:uid="{D2906C11-82E5-4A85-B46A-AE352C27ABEE}"/>
    <cellStyle name="Comma 7 3 12 4" xfId="22365" xr:uid="{8B4B1575-9B32-40FC-95A4-235C9C81D2EA}"/>
    <cellStyle name="Comma 7 3 12 5" xfId="7371" xr:uid="{96045E15-9D0D-4932-A772-8B1366064D08}"/>
    <cellStyle name="Comma 7 3 13" xfId="1988" xr:uid="{00000000-0005-0000-0000-000028090000}"/>
    <cellStyle name="Comma 7 3 13 2" xfId="5897" xr:uid="{00000000-0005-0000-0000-000029090000}"/>
    <cellStyle name="Comma 7 3 13 2 2" xfId="22369" xr:uid="{B38B1BC6-84A5-4058-9B27-0FA4C93784EA}"/>
    <cellStyle name="Comma 7 3 13 2 3" xfId="7375" xr:uid="{49D19AC2-24A5-42ED-AA68-5CDF99951852}"/>
    <cellStyle name="Comma 7 3 13 3" xfId="7376" xr:uid="{54EE6AD7-14BF-492A-8E44-46F3950881A3}"/>
    <cellStyle name="Comma 7 3 13 3 2" xfId="22370" xr:uid="{48D7D923-4595-4312-9B14-2F2952D0C2C2}"/>
    <cellStyle name="Comma 7 3 13 4" xfId="22368" xr:uid="{B0BDA838-3453-40A8-9DA7-116B74BC4390}"/>
    <cellStyle name="Comma 7 3 13 5" xfId="7374" xr:uid="{A1B91E3C-2D71-4601-AB49-18C78C0C8352}"/>
    <cellStyle name="Comma 7 3 14" xfId="1989" xr:uid="{00000000-0005-0000-0000-00002A090000}"/>
    <cellStyle name="Comma 7 3 14 2" xfId="5898" xr:uid="{00000000-0005-0000-0000-00002B090000}"/>
    <cellStyle name="Comma 7 3 14 2 2" xfId="22372" xr:uid="{27D45A14-4DE5-4745-B056-E158213AAD27}"/>
    <cellStyle name="Comma 7 3 14 2 3" xfId="7378" xr:uid="{4A3500AD-65C3-4A4E-BC52-9E356FF6A4E6}"/>
    <cellStyle name="Comma 7 3 14 3" xfId="7379" xr:uid="{2C73C792-E250-45F1-9864-F336AF24CBA8}"/>
    <cellStyle name="Comma 7 3 14 3 2" xfId="22373" xr:uid="{B6676377-1AC5-4C55-9141-855113CF347A}"/>
    <cellStyle name="Comma 7 3 14 4" xfId="22371" xr:uid="{0E10A2DC-9B05-4628-AB94-F5E59A5257A6}"/>
    <cellStyle name="Comma 7 3 14 5" xfId="7377" xr:uid="{B6A1AD48-C1CC-44AB-9F31-F636C8109BE1}"/>
    <cellStyle name="Comma 7 3 15" xfId="1990" xr:uid="{00000000-0005-0000-0000-00002C090000}"/>
    <cellStyle name="Comma 7 3 15 2" xfId="5899" xr:uid="{00000000-0005-0000-0000-00002D090000}"/>
    <cellStyle name="Comma 7 3 15 2 2" xfId="22375" xr:uid="{B12FE4FC-D48C-46B0-8543-F427DF285F86}"/>
    <cellStyle name="Comma 7 3 15 2 3" xfId="7381" xr:uid="{19ACEB99-0815-4E1E-AFC8-6968586FBF6A}"/>
    <cellStyle name="Comma 7 3 15 3" xfId="7382" xr:uid="{2EA5158D-0CD2-49D8-AACE-26B3443C1EA7}"/>
    <cellStyle name="Comma 7 3 15 3 2" xfId="22376" xr:uid="{F8043543-920C-423E-8DFD-B08E8787BF54}"/>
    <cellStyle name="Comma 7 3 15 4" xfId="22374" xr:uid="{EFCFF8D0-FADD-4FCB-921F-5AC052789195}"/>
    <cellStyle name="Comma 7 3 15 5" xfId="7380" xr:uid="{ABBB0F9E-63E8-4563-A9DA-B638B29252F3}"/>
    <cellStyle name="Comma 7 3 16" xfId="5893" xr:uid="{00000000-0005-0000-0000-00002E090000}"/>
    <cellStyle name="Comma 7 3 2" xfId="1991" xr:uid="{00000000-0005-0000-0000-00002F090000}"/>
    <cellStyle name="Comma 7 3 2 2" xfId="5900" xr:uid="{00000000-0005-0000-0000-000030090000}"/>
    <cellStyle name="Comma 7 3 2 2 2" xfId="22378" xr:uid="{251938B5-9990-4078-A6F1-6937CD23BED1}"/>
    <cellStyle name="Comma 7 3 2 2 3" xfId="7384" xr:uid="{8C7EB512-14AA-474F-B830-003952D129C1}"/>
    <cellStyle name="Comma 7 3 2 3" xfId="7385" xr:uid="{D33511E9-51F0-4248-9A18-337A3E5EA50E}"/>
    <cellStyle name="Comma 7 3 2 3 2" xfId="22379" xr:uid="{BEA2412F-4D03-42D2-AA34-D8B03BB9C5AF}"/>
    <cellStyle name="Comma 7 3 2 4" xfId="22377" xr:uid="{7A6C1AED-32C7-4D90-AACC-B7CADAE046AD}"/>
    <cellStyle name="Comma 7 3 2 5" xfId="7383" xr:uid="{CF5DB325-4C1B-4507-8D90-066D1DB839E6}"/>
    <cellStyle name="Comma 7 3 3" xfId="1992" xr:uid="{00000000-0005-0000-0000-000031090000}"/>
    <cellStyle name="Comma 7 3 3 2" xfId="5901" xr:uid="{00000000-0005-0000-0000-000032090000}"/>
    <cellStyle name="Comma 7 3 3 2 2" xfId="22381" xr:uid="{76C813E5-9089-4BF6-8A23-E9EFBA3DEAF1}"/>
    <cellStyle name="Comma 7 3 3 2 3" xfId="7387" xr:uid="{CB38E497-6711-42E4-9372-1D733D370D4E}"/>
    <cellStyle name="Comma 7 3 3 3" xfId="7388" xr:uid="{E5C75E7D-1F37-45C8-B412-F6016E8BD298}"/>
    <cellStyle name="Comma 7 3 3 3 2" xfId="22382" xr:uid="{A5352E97-D161-4026-B9B0-D927F19A5F50}"/>
    <cellStyle name="Comma 7 3 3 4" xfId="22380" xr:uid="{69DB9C3A-9CE4-49A6-AACA-EB06BBD8EE50}"/>
    <cellStyle name="Comma 7 3 3 5" xfId="7386" xr:uid="{0E3C7BF3-2246-4871-92FE-2B993AEC3892}"/>
    <cellStyle name="Comma 7 3 4" xfId="1993" xr:uid="{00000000-0005-0000-0000-000033090000}"/>
    <cellStyle name="Comma 7 3 4 2" xfId="5902" xr:uid="{00000000-0005-0000-0000-000034090000}"/>
    <cellStyle name="Comma 7 3 4 2 2" xfId="22384" xr:uid="{4110C9CB-8C78-44F3-8572-02CB36AD9E96}"/>
    <cellStyle name="Comma 7 3 4 2 3" xfId="7390" xr:uid="{386AFABC-22AE-4575-AAC2-F5D59297990F}"/>
    <cellStyle name="Comma 7 3 4 3" xfId="7391" xr:uid="{5F24AF0C-0F6D-4C34-AD76-C48EB6FB3570}"/>
    <cellStyle name="Comma 7 3 4 3 2" xfId="22385" xr:uid="{5358BC7F-476A-4ACD-BCD1-FDFE03D4E0B3}"/>
    <cellStyle name="Comma 7 3 4 4" xfId="22383" xr:uid="{704326E3-3DC9-4EA2-9836-D0AD8A65EAFA}"/>
    <cellStyle name="Comma 7 3 4 5" xfId="7389" xr:uid="{9C224D28-2485-40E2-942B-5BA943AB53D2}"/>
    <cellStyle name="Comma 7 3 5" xfId="1994" xr:uid="{00000000-0005-0000-0000-000035090000}"/>
    <cellStyle name="Comma 7 3 5 2" xfId="5903" xr:uid="{00000000-0005-0000-0000-000036090000}"/>
    <cellStyle name="Comma 7 3 5 2 2" xfId="22387" xr:uid="{EF19F730-9306-41A3-817C-046962FB32CE}"/>
    <cellStyle name="Comma 7 3 5 2 3" xfId="7393" xr:uid="{66B138B5-AAE2-4962-8B78-BD6D0E3F6E8C}"/>
    <cellStyle name="Comma 7 3 5 3" xfId="7394" xr:uid="{C7A0B8F3-C212-488C-A2CF-71A099FF2334}"/>
    <cellStyle name="Comma 7 3 5 3 2" xfId="22388" xr:uid="{902F91C9-BA85-4F96-9648-1A7DA3FDCF06}"/>
    <cellStyle name="Comma 7 3 5 4" xfId="22386" xr:uid="{13C98759-0702-4B39-BDB2-DBF951FA6E18}"/>
    <cellStyle name="Comma 7 3 5 5" xfId="7392" xr:uid="{721E82A7-641E-46B9-AD65-D0450FFD2CFC}"/>
    <cellStyle name="Comma 7 3 6" xfId="1995" xr:uid="{00000000-0005-0000-0000-000037090000}"/>
    <cellStyle name="Comma 7 3 6 2" xfId="5904" xr:uid="{00000000-0005-0000-0000-000038090000}"/>
    <cellStyle name="Comma 7 3 6 2 2" xfId="22390" xr:uid="{3C2CD619-BA39-41F8-8BDE-3FB9AD44C4E5}"/>
    <cellStyle name="Comma 7 3 6 2 3" xfId="7396" xr:uid="{A3F6B065-597A-4ABB-91EC-8AA21E7E3411}"/>
    <cellStyle name="Comma 7 3 6 3" xfId="7397" xr:uid="{C6A7727B-69C9-41EE-A369-D66C05ED2FFE}"/>
    <cellStyle name="Comma 7 3 6 3 2" xfId="22391" xr:uid="{D9670E7B-23F5-4B4E-8DB6-ABCFDD823614}"/>
    <cellStyle name="Comma 7 3 6 4" xfId="22389" xr:uid="{3F8042D0-AB70-4322-9750-83C248B0599C}"/>
    <cellStyle name="Comma 7 3 6 5" xfId="7395" xr:uid="{AD3E7EC7-C2F2-4D1C-9782-A503E5ACE78D}"/>
    <cellStyle name="Comma 7 3 7" xfId="1996" xr:uid="{00000000-0005-0000-0000-000039090000}"/>
    <cellStyle name="Comma 7 3 7 2" xfId="5905" xr:uid="{00000000-0005-0000-0000-00003A090000}"/>
    <cellStyle name="Comma 7 3 7 2 2" xfId="22393" xr:uid="{99D5F335-B36D-4E28-B46C-9417278A4D87}"/>
    <cellStyle name="Comma 7 3 7 2 3" xfId="7399" xr:uid="{774CD1B2-F47B-4180-893C-941633FB872D}"/>
    <cellStyle name="Comma 7 3 7 3" xfId="7400" xr:uid="{A273C749-D2A4-42A8-8C84-D77229F914B9}"/>
    <cellStyle name="Comma 7 3 7 3 2" xfId="22394" xr:uid="{2C1054E4-6F8C-4AF4-840A-39BBEE5B8993}"/>
    <cellStyle name="Comma 7 3 7 4" xfId="22392" xr:uid="{DC7820C2-8E7C-40DD-A292-60EBFC7815E3}"/>
    <cellStyle name="Comma 7 3 7 5" xfId="7398" xr:uid="{7DA8D288-A633-4BFC-AA3D-BCF48F0B24FF}"/>
    <cellStyle name="Comma 7 3 8" xfId="1997" xr:uid="{00000000-0005-0000-0000-00003B090000}"/>
    <cellStyle name="Comma 7 3 8 2" xfId="5906" xr:uid="{00000000-0005-0000-0000-00003C090000}"/>
    <cellStyle name="Comma 7 3 8 2 2" xfId="22396" xr:uid="{0D32EA6B-130E-47FF-9BE4-7E19A2C77499}"/>
    <cellStyle name="Comma 7 3 8 2 3" xfId="7402" xr:uid="{23559E2B-4243-4A05-9FA7-BB5F54608D15}"/>
    <cellStyle name="Comma 7 3 8 3" xfId="7403" xr:uid="{A3F4D886-8093-4251-9099-5B7CADAA3324}"/>
    <cellStyle name="Comma 7 3 8 3 2" xfId="22397" xr:uid="{131B29D6-2019-47AB-865F-9091D309D4BA}"/>
    <cellStyle name="Comma 7 3 8 4" xfId="22395" xr:uid="{0B848B97-917B-493D-8052-D4EFF52381A7}"/>
    <cellStyle name="Comma 7 3 8 5" xfId="7401" xr:uid="{E1ACD3A1-00EC-4FC5-B7AD-F86F1237317F}"/>
    <cellStyle name="Comma 7 3 9" xfId="1998" xr:uid="{00000000-0005-0000-0000-00003D090000}"/>
    <cellStyle name="Comma 7 3 9 2" xfId="5907" xr:uid="{00000000-0005-0000-0000-00003E090000}"/>
    <cellStyle name="Comma 7 3 9 2 2" xfId="22399" xr:uid="{C3ACB19D-CD17-48E6-97F9-BA78BA20EBC6}"/>
    <cellStyle name="Comma 7 3 9 2 3" xfId="7405" xr:uid="{AA856981-3AD3-4C55-AE3F-D950DBA26D0E}"/>
    <cellStyle name="Comma 7 3 9 3" xfId="7406" xr:uid="{DA6311A0-EDF5-45FF-9E60-A8FE86F28013}"/>
    <cellStyle name="Comma 7 3 9 3 2" xfId="22400" xr:uid="{C174BEB6-E8EA-444A-B6A9-8CFFEDDAADCD}"/>
    <cellStyle name="Comma 7 3 9 4" xfId="22398" xr:uid="{16FCC026-1313-46FB-9344-72D8DEA7C574}"/>
    <cellStyle name="Comma 7 3 9 5" xfId="7404" xr:uid="{17E57EE3-844E-4907-A8FC-66EB99200456}"/>
    <cellStyle name="Comma 7 4" xfId="1999" xr:uid="{00000000-0005-0000-0000-00003F090000}"/>
    <cellStyle name="Comma 7 4 2" xfId="5908" xr:uid="{00000000-0005-0000-0000-000040090000}"/>
    <cellStyle name="Comma 7 4 2 2" xfId="22402" xr:uid="{8CD2174F-4BA0-437D-A7A1-73D7F6D3F035}"/>
    <cellStyle name="Comma 7 4 2 3" xfId="7408" xr:uid="{73C326AE-4997-4D5D-B3D3-CE3B8C0B5812}"/>
    <cellStyle name="Comma 7 4 3" xfId="7409" xr:uid="{B3369D82-3D5A-4053-8E7E-89FACAE71766}"/>
    <cellStyle name="Comma 7 4 3 2" xfId="22403" xr:uid="{1A7A0814-C594-4B56-A835-C83BC43235B1}"/>
    <cellStyle name="Comma 7 4 4" xfId="22401" xr:uid="{95BC7398-AED1-4C0F-BBB5-1116742A9699}"/>
    <cellStyle name="Comma 7 4 5" xfId="7407" xr:uid="{E692BA33-F994-43F1-882A-1C2463BAEFD7}"/>
    <cellStyle name="Comma 7 5" xfId="2000" xr:uid="{00000000-0005-0000-0000-000041090000}"/>
    <cellStyle name="Comma 7 5 2" xfId="5909" xr:uid="{00000000-0005-0000-0000-000042090000}"/>
    <cellStyle name="Comma 7 5 2 2" xfId="22405" xr:uid="{28767CE1-5028-40AB-AE0D-C1F9B5F00A4A}"/>
    <cellStyle name="Comma 7 5 2 3" xfId="7411" xr:uid="{80C7B417-7819-4676-9801-11D95B24ED3B}"/>
    <cellStyle name="Comma 7 5 3" xfId="7412" xr:uid="{E386B410-F7CF-4D85-B9A6-66FD15F17A07}"/>
    <cellStyle name="Comma 7 5 3 2" xfId="22406" xr:uid="{8DB3E5BC-5468-4FB3-9AFE-DBE55F4E356F}"/>
    <cellStyle name="Comma 7 5 4" xfId="22404" xr:uid="{2BDEB4C0-3B7D-4183-854A-EF3A843895E6}"/>
    <cellStyle name="Comma 7 5 5" xfId="7410" xr:uid="{C0232A8F-F701-4CBF-A3B1-E78549954C3D}"/>
    <cellStyle name="Comma 7 6" xfId="2001" xr:uid="{00000000-0005-0000-0000-000043090000}"/>
    <cellStyle name="Comma 7 6 2" xfId="5910" xr:uid="{00000000-0005-0000-0000-000044090000}"/>
    <cellStyle name="Comma 7 6 2 2" xfId="22408" xr:uid="{F562C84D-8889-4E11-8523-7ECF849B906E}"/>
    <cellStyle name="Comma 7 6 2 3" xfId="7414" xr:uid="{0C25385E-5EED-4299-8AA2-546BF9537DD8}"/>
    <cellStyle name="Comma 7 6 3" xfId="7415" xr:uid="{9460E461-5A59-4B1C-8F4E-D2D11AC07C92}"/>
    <cellStyle name="Comma 7 6 3 2" xfId="22409" xr:uid="{6A4284B1-D2E0-4FF0-8B16-58596653299E}"/>
    <cellStyle name="Comma 7 6 4" xfId="22407" xr:uid="{E65A171A-1A2B-4373-A066-89959E41BCCD}"/>
    <cellStyle name="Comma 7 6 5" xfId="7413" xr:uid="{932EB6BB-ACA4-4BD1-AC50-9ED95922C3DE}"/>
    <cellStyle name="Comma 7 7" xfId="2002" xr:uid="{00000000-0005-0000-0000-000045090000}"/>
    <cellStyle name="Comma 7 7 2" xfId="5911" xr:uid="{00000000-0005-0000-0000-000046090000}"/>
    <cellStyle name="Comma 7 7 2 2" xfId="22411" xr:uid="{67316195-E6AC-4035-8AD2-6BECFF765ECD}"/>
    <cellStyle name="Comma 7 7 2 3" xfId="7417" xr:uid="{43DE9A5D-C79F-4912-8E91-8F813A66F9E2}"/>
    <cellStyle name="Comma 7 7 3" xfId="7418" xr:uid="{221C1018-C54F-49AF-B9EA-61C3879C1D33}"/>
    <cellStyle name="Comma 7 7 3 2" xfId="22412" xr:uid="{35034311-73FB-4A94-B2A9-F3D0A1292C65}"/>
    <cellStyle name="Comma 7 7 4" xfId="22410" xr:uid="{52320B6A-3A59-4765-8AB5-E972259A3B58}"/>
    <cellStyle name="Comma 7 7 5" xfId="7416" xr:uid="{C15A4B97-9A60-413B-987E-7A85F67A9E1B}"/>
    <cellStyle name="Comma 7 8" xfId="2003" xr:uid="{00000000-0005-0000-0000-000047090000}"/>
    <cellStyle name="Comma 7 8 2" xfId="5912" xr:uid="{00000000-0005-0000-0000-000048090000}"/>
    <cellStyle name="Comma 7 8 2 2" xfId="22414" xr:uid="{25439D24-2DDC-45BC-9A0A-31122C5764CC}"/>
    <cellStyle name="Comma 7 8 2 3" xfId="7420" xr:uid="{C9868FB9-8FBA-43AC-AA91-8C5AAFEBFD5D}"/>
    <cellStyle name="Comma 7 8 3" xfId="7421" xr:uid="{AC7943C3-4C2F-4B83-9F41-5A81AD40E64C}"/>
    <cellStyle name="Comma 7 8 3 2" xfId="22415" xr:uid="{858080BF-B905-40BA-A99C-22F23AF7A4DD}"/>
    <cellStyle name="Comma 7 8 4" xfId="22413" xr:uid="{4C651610-104C-4313-8E40-2136B91D0FE1}"/>
    <cellStyle name="Comma 7 8 5" xfId="7419" xr:uid="{1F9BEEFA-7434-4B27-8D59-F6041C2ED1CF}"/>
    <cellStyle name="Comma 7 9" xfId="2004" xr:uid="{00000000-0005-0000-0000-000049090000}"/>
    <cellStyle name="Comma 7 9 2" xfId="5913" xr:uid="{00000000-0005-0000-0000-00004A090000}"/>
    <cellStyle name="Comma 7 9 2 2" xfId="22417" xr:uid="{5663FD50-9B7D-446D-9A90-153743D89DF3}"/>
    <cellStyle name="Comma 7 9 2 3" xfId="7423" xr:uid="{330F415C-82FC-478C-8B33-6185D8ECFFA4}"/>
    <cellStyle name="Comma 7 9 3" xfId="7424" xr:uid="{C87AEB90-9CA0-457E-9D73-28C15B7F3BDD}"/>
    <cellStyle name="Comma 7 9 3 2" xfId="22418" xr:uid="{678E851E-A8A8-42EE-9546-40F7DB762A5A}"/>
    <cellStyle name="Comma 7 9 4" xfId="22416" xr:uid="{9C39AF64-BF81-4DDE-AACB-F9CCEA544958}"/>
    <cellStyle name="Comma 7 9 5" xfId="7422" xr:uid="{9C05E24F-BFB5-402E-B555-CED97BA35AC6}"/>
    <cellStyle name="Comma 8" xfId="2005" xr:uid="{00000000-0005-0000-0000-00004B090000}"/>
    <cellStyle name="Comma 8 2" xfId="2006" xr:uid="{00000000-0005-0000-0000-00004C090000}"/>
    <cellStyle name="Comma 8 2 2" xfId="2007" xr:uid="{00000000-0005-0000-0000-00004D090000}"/>
    <cellStyle name="Comma 8 2 2 2" xfId="5914" xr:uid="{00000000-0005-0000-0000-00004E090000}"/>
    <cellStyle name="Comma 8 2 2 2 2" xfId="7427" xr:uid="{AE67FB49-1875-4C2C-B6F9-674667FFCAA4}"/>
    <cellStyle name="Comma 8 2 2 2 2 2" xfId="22421" xr:uid="{0C080A7F-937F-4645-AA5B-F988FB11BF07}"/>
    <cellStyle name="Comma 8 2 2 2 3" xfId="7428" xr:uid="{6B810DB0-B246-45E8-B6F1-E8FC8393CE22}"/>
    <cellStyle name="Comma 8 2 2 2 3 2" xfId="22422" xr:uid="{D37DBC5D-F4DE-434C-8A53-17F85CC4E3F2}"/>
    <cellStyle name="Comma 8 2 2 2 4" xfId="22420" xr:uid="{D03AC365-D518-4A50-AB52-E0C28014BB95}"/>
    <cellStyle name="Comma 8 2 2 2 5" xfId="7426" xr:uid="{79620B1B-986E-4A9A-9D1C-B83B910D49E6}"/>
    <cellStyle name="Comma 8 2 2 3" xfId="22419" xr:uid="{916C7453-6367-4529-AFF8-DB1D7E0F73CA}"/>
    <cellStyle name="Comma 8 2 2 4" xfId="7425" xr:uid="{293C85E6-CB65-4536-B4AD-3E0B7AB82021}"/>
    <cellStyle name="Comma 8 2 3" xfId="2008" xr:uid="{00000000-0005-0000-0000-00004F090000}"/>
    <cellStyle name="Comma 8 2 3 2" xfId="5915" xr:uid="{00000000-0005-0000-0000-000050090000}"/>
    <cellStyle name="Comma 8 2 3 2 2" xfId="22423" xr:uid="{EA88C349-69E0-4975-8216-71671F6CB7F2}"/>
    <cellStyle name="Comma 8 2 3 3" xfId="7429" xr:uid="{867E5BBB-B8A3-4C37-B210-DF0F698EA3A0}"/>
    <cellStyle name="Comma 8 2 4" xfId="5360" xr:uid="{00000000-0005-0000-0000-000051090000}"/>
    <cellStyle name="Comma 8 3" xfId="2009" xr:uid="{00000000-0005-0000-0000-000052090000}"/>
    <cellStyle name="Comma 8 3 2" xfId="2010" xr:uid="{00000000-0005-0000-0000-000053090000}"/>
    <cellStyle name="Comma 8 3 2 2" xfId="5917" xr:uid="{00000000-0005-0000-0000-000054090000}"/>
    <cellStyle name="Comma 8 3 2 2 2" xfId="22424" xr:uid="{AB44FC16-A786-4757-86C3-A9983723318E}"/>
    <cellStyle name="Comma 8 3 2 3" xfId="7430" xr:uid="{C3B21C8B-F702-4591-BC97-A77E3CACD806}"/>
    <cellStyle name="Comma 8 3 3" xfId="5916" xr:uid="{00000000-0005-0000-0000-000055090000}"/>
    <cellStyle name="Comma 8 4" xfId="2011" xr:uid="{00000000-0005-0000-0000-000056090000}"/>
    <cellStyle name="Comma 8 4 2" xfId="2012" xr:uid="{00000000-0005-0000-0000-000057090000}"/>
    <cellStyle name="Comma 8 4 2 2" xfId="5919" xr:uid="{00000000-0005-0000-0000-000058090000}"/>
    <cellStyle name="Comma 8 4 2 2 2" xfId="22425" xr:uid="{480CADFC-3C06-4B59-9C10-741FF7563231}"/>
    <cellStyle name="Comma 8 4 2 3" xfId="7431" xr:uid="{1BEA2EC0-8026-4301-8D4B-025ABAC88432}"/>
    <cellStyle name="Comma 8 4 3" xfId="5918" xr:uid="{00000000-0005-0000-0000-000059090000}"/>
    <cellStyle name="Comma 8 5" xfId="2013" xr:uid="{00000000-0005-0000-0000-00005A090000}"/>
    <cellStyle name="Comma 8 5 2" xfId="2014" xr:uid="{00000000-0005-0000-0000-00005B090000}"/>
    <cellStyle name="Comma 8 5 2 2" xfId="5921" xr:uid="{00000000-0005-0000-0000-00005C090000}"/>
    <cellStyle name="Comma 8 5 2 2 2" xfId="22426" xr:uid="{DE9672E3-4F93-4429-AEDB-51D5C6C81247}"/>
    <cellStyle name="Comma 8 5 2 3" xfId="7432" xr:uid="{949A2014-A698-485C-8CF0-CA8A7BE46F71}"/>
    <cellStyle name="Comma 8 5 3" xfId="5920" xr:uid="{00000000-0005-0000-0000-00005D090000}"/>
    <cellStyle name="Comma 8 6" xfId="2015" xr:uid="{00000000-0005-0000-0000-00005E090000}"/>
    <cellStyle name="Comma 8 6 2" xfId="2016" xr:uid="{00000000-0005-0000-0000-00005F090000}"/>
    <cellStyle name="Comma 8 6 2 2" xfId="5923" xr:uid="{00000000-0005-0000-0000-000060090000}"/>
    <cellStyle name="Comma 8 6 2 2 2" xfId="22427" xr:uid="{3BA719E4-2660-4144-ADEE-9D27B0580955}"/>
    <cellStyle name="Comma 8 6 2 3" xfId="7433" xr:uid="{7E119B10-10DE-4703-8BDC-0BAC2B217514}"/>
    <cellStyle name="Comma 8 6 3" xfId="5922" xr:uid="{00000000-0005-0000-0000-000061090000}"/>
    <cellStyle name="Comma 8 7" xfId="2017" xr:uid="{00000000-0005-0000-0000-000062090000}"/>
    <cellStyle name="Comma 8 7 2" xfId="2018" xr:uid="{00000000-0005-0000-0000-000063090000}"/>
    <cellStyle name="Comma 8 7 2 2" xfId="5925" xr:uid="{00000000-0005-0000-0000-000064090000}"/>
    <cellStyle name="Comma 8 7 2 2 2" xfId="22428" xr:uid="{43FEE03D-4AA1-4050-8003-A6646B5D1F05}"/>
    <cellStyle name="Comma 8 7 2 3" xfId="7434" xr:uid="{B52434F8-9CFA-4F3C-A82F-6F5992DE0B3D}"/>
    <cellStyle name="Comma 8 7 3" xfId="5924" xr:uid="{00000000-0005-0000-0000-000065090000}"/>
    <cellStyle name="Comma 8 8" xfId="2019" xr:uid="{00000000-0005-0000-0000-000066090000}"/>
    <cellStyle name="Comma 8 8 2" xfId="2020" xr:uid="{00000000-0005-0000-0000-000067090000}"/>
    <cellStyle name="Comma 8 8 2 2" xfId="5927" xr:uid="{00000000-0005-0000-0000-000068090000}"/>
    <cellStyle name="Comma 8 8 2 2 2" xfId="22429" xr:uid="{50DCA63D-DFB3-4FB6-8823-D24191B2E75B}"/>
    <cellStyle name="Comma 8 8 2 3" xfId="7435" xr:uid="{4BA3ACEB-C173-4F0D-A435-3ECB0952BBD0}"/>
    <cellStyle name="Comma 8 8 3" xfId="5926" xr:uid="{00000000-0005-0000-0000-000069090000}"/>
    <cellStyle name="Comma 8 9" xfId="5359" xr:uid="{00000000-0005-0000-0000-00006A090000}"/>
    <cellStyle name="Comma 9" xfId="2021" xr:uid="{00000000-0005-0000-0000-00006B090000}"/>
    <cellStyle name="Comma 9 10" xfId="5361" xr:uid="{00000000-0005-0000-0000-00006C090000}"/>
    <cellStyle name="Comma 9 10 2" xfId="7437" xr:uid="{705E71E0-3ECE-4A48-A458-95447730AAB4}"/>
    <cellStyle name="Comma 9 10 2 2" xfId="22431" xr:uid="{D5A88FBC-7B5C-4033-85DB-165325C8DFD1}"/>
    <cellStyle name="Comma 9 10 3" xfId="7438" xr:uid="{86F1ED08-2891-4CDB-80DF-129F84DF89EB}"/>
    <cellStyle name="Comma 9 10 3 2" xfId="22432" xr:uid="{D519BA4D-182A-4E02-8BF6-CEACB9F04C44}"/>
    <cellStyle name="Comma 9 10 4" xfId="22430" xr:uid="{67FAA33B-D0B3-40A7-8063-0BC48CE35DE5}"/>
    <cellStyle name="Comma 9 10 5" xfId="7436" xr:uid="{B808399A-CC34-4FDD-93C8-5FD50CBB3F62}"/>
    <cellStyle name="Comma 9 2" xfId="2022" xr:uid="{00000000-0005-0000-0000-00006D090000}"/>
    <cellStyle name="Comma 9 2 2" xfId="5928" xr:uid="{00000000-0005-0000-0000-00006E090000}"/>
    <cellStyle name="Comma 9 2 2 2" xfId="22434" xr:uid="{5579D742-851C-4A8B-8F99-B0B17EAC53AE}"/>
    <cellStyle name="Comma 9 2 2 3" xfId="7440" xr:uid="{4056B5E0-EF02-45F8-841D-573D5D68E61D}"/>
    <cellStyle name="Comma 9 2 3" xfId="7441" xr:uid="{DE9A071A-FC73-4DE9-8674-ADBB092582A4}"/>
    <cellStyle name="Comma 9 2 3 2" xfId="22435" xr:uid="{643D1ED3-4E36-4BB7-BE85-011F97233FCC}"/>
    <cellStyle name="Comma 9 2 4" xfId="22433" xr:uid="{D302EE7E-1834-46CE-8706-6F1BB3A8386C}"/>
    <cellStyle name="Comma 9 2 5" xfId="7439" xr:uid="{7FB35142-74F5-403A-B9A9-885A44E4ABE5}"/>
    <cellStyle name="Comma 9 3" xfId="2023" xr:uid="{00000000-0005-0000-0000-00006F090000}"/>
    <cellStyle name="Comma 9 3 2" xfId="5929" xr:uid="{00000000-0005-0000-0000-000070090000}"/>
    <cellStyle name="Comma 9 3 2 2" xfId="22437" xr:uid="{E97F7A76-8AD7-4250-A6FB-44344B2DC9F2}"/>
    <cellStyle name="Comma 9 3 2 3" xfId="7443" xr:uid="{29F24B86-3FBC-47B8-83AB-43865C67F568}"/>
    <cellStyle name="Comma 9 3 3" xfId="7444" xr:uid="{D3360CFA-9C68-4F5A-A343-66B6751CB094}"/>
    <cellStyle name="Comma 9 3 3 2" xfId="22438" xr:uid="{F2AB8826-0D48-46DF-B19D-A88E70180968}"/>
    <cellStyle name="Comma 9 3 4" xfId="22436" xr:uid="{CDF79C7E-905B-4BF2-B13F-A8CB239066DF}"/>
    <cellStyle name="Comma 9 3 5" xfId="7442" xr:uid="{252082D6-B6C6-4660-908B-0537ECEABB8A}"/>
    <cellStyle name="Comma 9 4" xfId="2024" xr:uid="{00000000-0005-0000-0000-000071090000}"/>
    <cellStyle name="Comma 9 4 2" xfId="5930" xr:uid="{00000000-0005-0000-0000-000072090000}"/>
    <cellStyle name="Comma 9 4 2 2" xfId="22440" xr:uid="{B55D1B3F-2B4D-4698-90A9-2A059328CA91}"/>
    <cellStyle name="Comma 9 4 2 3" xfId="7446" xr:uid="{5A4A68E4-F62D-4F39-9462-E3222501E695}"/>
    <cellStyle name="Comma 9 4 3" xfId="7447" xr:uid="{64E90649-83A2-4AA3-937F-E130E089B1AC}"/>
    <cellStyle name="Comma 9 4 3 2" xfId="22441" xr:uid="{A55D4D08-0A26-4692-880D-A8B421998A7E}"/>
    <cellStyle name="Comma 9 4 4" xfId="22439" xr:uid="{070467D5-3F52-4D1C-9C93-A96FF4724A95}"/>
    <cellStyle name="Comma 9 4 5" xfId="7445" xr:uid="{309DBAD9-CEB4-49BE-A41B-C9F5C14F8796}"/>
    <cellStyle name="Comma 9 5" xfId="2025" xr:uid="{00000000-0005-0000-0000-000073090000}"/>
    <cellStyle name="Comma 9 5 2" xfId="5931" xr:uid="{00000000-0005-0000-0000-000074090000}"/>
    <cellStyle name="Comma 9 5 2 2" xfId="22443" xr:uid="{F710B68A-9BC8-472D-8A03-765770626DBB}"/>
    <cellStyle name="Comma 9 5 2 3" xfId="7449" xr:uid="{5C5A9549-1504-4975-83F3-7B4D13EE64E5}"/>
    <cellStyle name="Comma 9 5 3" xfId="7450" xr:uid="{3F88EFC5-35EB-471B-AE87-6254683032DA}"/>
    <cellStyle name="Comma 9 5 3 2" xfId="22444" xr:uid="{522FD76C-B8D4-476A-96F5-13930A9B54C8}"/>
    <cellStyle name="Comma 9 5 4" xfId="22442" xr:uid="{E53BA6BE-289E-4949-8DCB-5317E8F92A38}"/>
    <cellStyle name="Comma 9 5 5" xfId="7448" xr:uid="{D7BD6A42-3E80-4D73-9CF2-086A4976755D}"/>
    <cellStyle name="Comma 9 6" xfId="2026" xr:uid="{00000000-0005-0000-0000-000075090000}"/>
    <cellStyle name="Comma 9 6 2" xfId="5932" xr:uid="{00000000-0005-0000-0000-000076090000}"/>
    <cellStyle name="Comma 9 6 2 2" xfId="22446" xr:uid="{3A379DEA-4228-4188-8B9F-F4F4A7AFE152}"/>
    <cellStyle name="Comma 9 6 2 3" xfId="7452" xr:uid="{4F1C02FD-E4D7-4560-8D13-27D5CF08E154}"/>
    <cellStyle name="Comma 9 6 3" xfId="7453" xr:uid="{4C691079-1F3C-4229-8E35-C922B5DC2E12}"/>
    <cellStyle name="Comma 9 6 3 2" xfId="22447" xr:uid="{65C58A04-1DD4-4790-979B-05C0794C892A}"/>
    <cellStyle name="Comma 9 6 4" xfId="22445" xr:uid="{85E1E05F-1AF9-4721-9FE6-22F337F0B4DF}"/>
    <cellStyle name="Comma 9 6 5" xfId="7451" xr:uid="{D253EC24-B4AB-43A7-A074-D020B099AC71}"/>
    <cellStyle name="Comma 9 7" xfId="2027" xr:uid="{00000000-0005-0000-0000-000077090000}"/>
    <cellStyle name="Comma 9 7 2" xfId="5933" xr:uid="{00000000-0005-0000-0000-000078090000}"/>
    <cellStyle name="Comma 9 7 2 2" xfId="22449" xr:uid="{B973173C-554B-4D0C-B8DB-A509A3106115}"/>
    <cellStyle name="Comma 9 7 2 3" xfId="7455" xr:uid="{A17AB264-C449-4ABC-918F-81F55ED0B4EA}"/>
    <cellStyle name="Comma 9 7 3" xfId="7456" xr:uid="{861AFA4A-2F06-4236-81A7-C694243A1EA4}"/>
    <cellStyle name="Comma 9 7 3 2" xfId="22450" xr:uid="{3E5A6BEF-746F-4CAF-B004-26DF26564F6D}"/>
    <cellStyle name="Comma 9 7 4" xfId="22448" xr:uid="{0BB542E5-2FB5-4CB5-A25B-E09EE05E5A4A}"/>
    <cellStyle name="Comma 9 7 5" xfId="7454" xr:uid="{CA60A81A-0BA0-43D6-B28C-87167479D20A}"/>
    <cellStyle name="Comma 9 8" xfId="2028" xr:uid="{00000000-0005-0000-0000-000079090000}"/>
    <cellStyle name="Comma 9 8 2" xfId="5934" xr:uid="{00000000-0005-0000-0000-00007A090000}"/>
    <cellStyle name="Comma 9 8 2 2" xfId="22452" xr:uid="{5217B4E7-FA31-477D-972E-999F6AB07219}"/>
    <cellStyle name="Comma 9 8 2 3" xfId="7458" xr:uid="{45852911-DC0E-483B-9E91-0B0A9428E789}"/>
    <cellStyle name="Comma 9 8 3" xfId="7459" xr:uid="{E4A5F7EC-1F3F-443B-95E2-2DFD89CDF565}"/>
    <cellStyle name="Comma 9 8 3 2" xfId="22453" xr:uid="{9637F595-1721-4BFB-AD18-49AB94E8257A}"/>
    <cellStyle name="Comma 9 8 4" xfId="22451" xr:uid="{2F194281-95B7-4F4A-BBCA-F25CD7DA060A}"/>
    <cellStyle name="Comma 9 8 5" xfId="7457" xr:uid="{6F3A03EE-B115-49E1-99E8-32B5A3B97076}"/>
    <cellStyle name="Comma 9 9" xfId="2029" xr:uid="{00000000-0005-0000-0000-00007B090000}"/>
    <cellStyle name="Comma 9 9 2" xfId="5935" xr:uid="{00000000-0005-0000-0000-00007C090000}"/>
    <cellStyle name="Comma 9 9 2 2" xfId="22455" xr:uid="{20101CEE-EBFE-48D1-836D-6D407BCB96FD}"/>
    <cellStyle name="Comma 9 9 2 3" xfId="7461" xr:uid="{4BC92BDA-73C7-404D-BCC3-60FD2050E265}"/>
    <cellStyle name="Comma 9 9 3" xfId="7462" xr:uid="{D67A5648-14EE-4310-A667-50BF7ED3FA7B}"/>
    <cellStyle name="Comma 9 9 3 2" xfId="22456" xr:uid="{833899DD-D2D7-4D73-AE7B-69D94C10C1BB}"/>
    <cellStyle name="Comma 9 9 4" xfId="22454" xr:uid="{083A011B-836D-4E6B-AEBA-1A4975328E9B}"/>
    <cellStyle name="Comma 9 9 5" xfId="7460" xr:uid="{70A69477-B146-4F50-97BA-4E4C2303C356}"/>
    <cellStyle name="Constants" xfId="2030" xr:uid="{00000000-0005-0000-0000-00007D090000}"/>
    <cellStyle name="Currency 2" xfId="2031" xr:uid="{00000000-0005-0000-0000-00007E090000}"/>
    <cellStyle name="Currency 2 2" xfId="2032" xr:uid="{00000000-0005-0000-0000-00007F090000}"/>
    <cellStyle name="Currency 2 2 2" xfId="5363" xr:uid="{00000000-0005-0000-0000-000080090000}"/>
    <cellStyle name="Currency 2 3" xfId="5362" xr:uid="{00000000-0005-0000-0000-000081090000}"/>
    <cellStyle name="Currency 2 3 2" xfId="7463" xr:uid="{6D964F85-7031-42ED-AD9F-618DDA1D92A5}"/>
    <cellStyle name="Currency 2 4" xfId="21368" xr:uid="{ED1B262D-4147-4230-B9BA-DBDC70A576F7}"/>
    <cellStyle name="CustomCellsOrange" xfId="2033" xr:uid="{00000000-0005-0000-0000-000082090000}"/>
    <cellStyle name="CustomizationCells" xfId="2034" xr:uid="{00000000-0005-0000-0000-000083090000}"/>
    <cellStyle name="CustomizationGreenCells" xfId="2035" xr:uid="{00000000-0005-0000-0000-000084090000}"/>
    <cellStyle name="Data" xfId="5364" xr:uid="{00000000-0005-0000-0000-000085090000}"/>
    <cellStyle name="Defn" xfId="5365" xr:uid="{00000000-0005-0000-0000-000086090000}"/>
    <cellStyle name="Defn 2" xfId="5366" xr:uid="{00000000-0005-0000-0000-000087090000}"/>
    <cellStyle name="Desc" xfId="5367" xr:uid="{00000000-0005-0000-0000-000088090000}"/>
    <cellStyle name="Desc 2" xfId="5368" xr:uid="{00000000-0005-0000-0000-000089090000}"/>
    <cellStyle name="Desc 2 2" xfId="5369" xr:uid="{00000000-0005-0000-0000-00008A090000}"/>
    <cellStyle name="Desc 3" xfId="5370" xr:uid="{00000000-0005-0000-0000-00008B090000}"/>
    <cellStyle name="Desc 3 2" xfId="5371" xr:uid="{00000000-0005-0000-0000-00008C090000}"/>
    <cellStyle name="Desc 4" xfId="5372" xr:uid="{00000000-0005-0000-0000-00008D090000}"/>
    <cellStyle name="Desc 5" xfId="5373" xr:uid="{00000000-0005-0000-0000-00008E090000}"/>
    <cellStyle name="Description" xfId="5374" xr:uid="{00000000-0005-0000-0000-00008F090000}"/>
    <cellStyle name="DocBox_EmptyRow" xfId="2036" xr:uid="{00000000-0005-0000-0000-000090090000}"/>
    <cellStyle name="donn_normal" xfId="2037" xr:uid="{00000000-0005-0000-0000-000091090000}"/>
    <cellStyle name="Eingabe" xfId="2038" xr:uid="{00000000-0005-0000-0000-000092090000}"/>
    <cellStyle name="Empty_B_border" xfId="2039" xr:uid="{00000000-0005-0000-0000-000093090000}"/>
    <cellStyle name="ent_col_ser" xfId="2040" xr:uid="{00000000-0005-0000-0000-000094090000}"/>
    <cellStyle name="entete_source" xfId="2041" xr:uid="{00000000-0005-0000-0000-000095090000}"/>
    <cellStyle name="Ergebnis" xfId="2042" xr:uid="{00000000-0005-0000-0000-000096090000}"/>
    <cellStyle name="Erklärender Text" xfId="2043" xr:uid="{00000000-0005-0000-0000-000097090000}"/>
    <cellStyle name="Estilo 1" xfId="2044" xr:uid="{00000000-0005-0000-0000-000098090000}"/>
    <cellStyle name="Euro" xfId="2045" xr:uid="{00000000-0005-0000-0000-000099090000}"/>
    <cellStyle name="Euro 10" xfId="2046" xr:uid="{00000000-0005-0000-0000-00009A090000}"/>
    <cellStyle name="Euro 10 2" xfId="2047" xr:uid="{00000000-0005-0000-0000-00009B090000}"/>
    <cellStyle name="Euro 10 2 2" xfId="5377" xr:uid="{00000000-0005-0000-0000-00009C090000}"/>
    <cellStyle name="Euro 10 2 3" xfId="5378" xr:uid="{00000000-0005-0000-0000-00009D090000}"/>
    <cellStyle name="Euro 10 2 4" xfId="5376" xr:uid="{00000000-0005-0000-0000-00009E090000}"/>
    <cellStyle name="Euro 10 3" xfId="5379" xr:uid="{00000000-0005-0000-0000-00009F090000}"/>
    <cellStyle name="Euro 10 4" xfId="5375" xr:uid="{00000000-0005-0000-0000-0000A0090000}"/>
    <cellStyle name="Euro 11" xfId="2048" xr:uid="{00000000-0005-0000-0000-0000A1090000}"/>
    <cellStyle name="Euro 11 2" xfId="2049" xr:uid="{00000000-0005-0000-0000-0000A2090000}"/>
    <cellStyle name="Euro 11 2 2" xfId="5382" xr:uid="{00000000-0005-0000-0000-0000A3090000}"/>
    <cellStyle name="Euro 11 2 3" xfId="5383" xr:uid="{00000000-0005-0000-0000-0000A4090000}"/>
    <cellStyle name="Euro 11 2 4" xfId="5381" xr:uid="{00000000-0005-0000-0000-0000A5090000}"/>
    <cellStyle name="Euro 11 3" xfId="5384" xr:uid="{00000000-0005-0000-0000-0000A6090000}"/>
    <cellStyle name="Euro 11 4" xfId="5380" xr:uid="{00000000-0005-0000-0000-0000A7090000}"/>
    <cellStyle name="Euro 12" xfId="2050" xr:uid="{00000000-0005-0000-0000-0000A8090000}"/>
    <cellStyle name="Euro 12 2" xfId="5386" xr:uid="{00000000-0005-0000-0000-0000A9090000}"/>
    <cellStyle name="Euro 12 2 2" xfId="5387" xr:uid="{00000000-0005-0000-0000-0000AA090000}"/>
    <cellStyle name="Euro 12 2 3" xfId="5388" xr:uid="{00000000-0005-0000-0000-0000AB090000}"/>
    <cellStyle name="Euro 12 3" xfId="5389" xr:uid="{00000000-0005-0000-0000-0000AC090000}"/>
    <cellStyle name="Euro 12 4" xfId="5385" xr:uid="{00000000-0005-0000-0000-0000AD090000}"/>
    <cellStyle name="Euro 13" xfId="2051" xr:uid="{00000000-0005-0000-0000-0000AE090000}"/>
    <cellStyle name="Euro 13 2" xfId="5391" xr:uid="{00000000-0005-0000-0000-0000AF090000}"/>
    <cellStyle name="Euro 13 3" xfId="5392" xr:uid="{00000000-0005-0000-0000-0000B0090000}"/>
    <cellStyle name="Euro 13 4" xfId="5390" xr:uid="{00000000-0005-0000-0000-0000B1090000}"/>
    <cellStyle name="Euro 14" xfId="2052" xr:uid="{00000000-0005-0000-0000-0000B2090000}"/>
    <cellStyle name="Euro 14 2" xfId="5394" xr:uid="{00000000-0005-0000-0000-0000B3090000}"/>
    <cellStyle name="Euro 14 3" xfId="5393" xr:uid="{00000000-0005-0000-0000-0000B4090000}"/>
    <cellStyle name="Euro 15" xfId="2053" xr:uid="{00000000-0005-0000-0000-0000B5090000}"/>
    <cellStyle name="Euro 15 2" xfId="5395" xr:uid="{00000000-0005-0000-0000-0000B6090000}"/>
    <cellStyle name="Euro 16" xfId="2054" xr:uid="{00000000-0005-0000-0000-0000B7090000}"/>
    <cellStyle name="Euro 17" xfId="2055" xr:uid="{00000000-0005-0000-0000-0000B8090000}"/>
    <cellStyle name="Euro 18" xfId="2056" xr:uid="{00000000-0005-0000-0000-0000B9090000}"/>
    <cellStyle name="Euro 19" xfId="2057" xr:uid="{00000000-0005-0000-0000-0000BA090000}"/>
    <cellStyle name="Euro 2" xfId="2058" xr:uid="{00000000-0005-0000-0000-0000BB090000}"/>
    <cellStyle name="Euro 2 2" xfId="2059" xr:uid="{00000000-0005-0000-0000-0000BC090000}"/>
    <cellStyle name="Euro 2 2 2" xfId="2060" xr:uid="{00000000-0005-0000-0000-0000BD090000}"/>
    <cellStyle name="Euro 2 2 2 2" xfId="5397" xr:uid="{00000000-0005-0000-0000-0000BE090000}"/>
    <cellStyle name="Euro 2 2 2 2 2" xfId="7464" xr:uid="{9A6C074A-8178-471D-9BAA-FD106B702038}"/>
    <cellStyle name="Euro 2 2 3" xfId="2061" xr:uid="{00000000-0005-0000-0000-0000BF090000}"/>
    <cellStyle name="Euro 2 2 3 2" xfId="5398" xr:uid="{00000000-0005-0000-0000-0000C0090000}"/>
    <cellStyle name="Euro 2 2 4" xfId="2062" xr:uid="{00000000-0005-0000-0000-0000C1090000}"/>
    <cellStyle name="Euro 2 2 4 2" xfId="2063" xr:uid="{00000000-0005-0000-0000-0000C2090000}"/>
    <cellStyle name="Euro 2 2 4 3" xfId="2064" xr:uid="{00000000-0005-0000-0000-0000C3090000}"/>
    <cellStyle name="Euro 2 2 5" xfId="2065" xr:uid="{00000000-0005-0000-0000-0000C4090000}"/>
    <cellStyle name="Euro 2 2 6" xfId="2066" xr:uid="{00000000-0005-0000-0000-0000C5090000}"/>
    <cellStyle name="Euro 2 2 7" xfId="5396" xr:uid="{00000000-0005-0000-0000-0000C6090000}"/>
    <cellStyle name="Euro 2 3" xfId="2067" xr:uid="{00000000-0005-0000-0000-0000C7090000}"/>
    <cellStyle name="Euro 2 3 2" xfId="5399" xr:uid="{00000000-0005-0000-0000-0000C8090000}"/>
    <cellStyle name="Euro 2 3 2 2" xfId="7466" xr:uid="{CA896F1A-31AD-4532-8AB1-AB545F1955FA}"/>
    <cellStyle name="Euro 2 3 3" xfId="22457" xr:uid="{CEE0FA25-95E7-4AD4-A479-0F8A2D32FA1B}"/>
    <cellStyle name="Euro 2 3 4" xfId="7465" xr:uid="{D6669784-7F79-439F-940F-AFC3212D35C9}"/>
    <cellStyle name="Euro 2 4" xfId="2068" xr:uid="{00000000-0005-0000-0000-0000C9090000}"/>
    <cellStyle name="Euro 2 4 2" xfId="7467" xr:uid="{EE69AD37-DCD5-4467-BC9F-6669861178AC}"/>
    <cellStyle name="Euro 2 4 3" xfId="7468" xr:uid="{F56548D5-6A48-4DC5-BA30-5156DCACF7BE}"/>
    <cellStyle name="Euro 2 4 4" xfId="7469" xr:uid="{2488514C-47A0-4AF8-8413-125CE50B5DC3}"/>
    <cellStyle name="Euro 2 5" xfId="2069" xr:uid="{00000000-0005-0000-0000-0000CA090000}"/>
    <cellStyle name="Euro 2 6" xfId="2070" xr:uid="{00000000-0005-0000-0000-0000CB090000}"/>
    <cellStyle name="Euro 2 7" xfId="2071" xr:uid="{00000000-0005-0000-0000-0000CC090000}"/>
    <cellStyle name="Euro 2 8" xfId="2072" xr:uid="{00000000-0005-0000-0000-0000CD090000}"/>
    <cellStyle name="Euro 20" xfId="2073" xr:uid="{00000000-0005-0000-0000-0000CE090000}"/>
    <cellStyle name="Euro 21" xfId="2074" xr:uid="{00000000-0005-0000-0000-0000CF090000}"/>
    <cellStyle name="Euro 22" xfId="2075" xr:uid="{00000000-0005-0000-0000-0000D0090000}"/>
    <cellStyle name="Euro 23" xfId="2076" xr:uid="{00000000-0005-0000-0000-0000D1090000}"/>
    <cellStyle name="Euro 24" xfId="2077" xr:uid="{00000000-0005-0000-0000-0000D2090000}"/>
    <cellStyle name="Euro 25" xfId="2078" xr:uid="{00000000-0005-0000-0000-0000D3090000}"/>
    <cellStyle name="Euro 26" xfId="2079" xr:uid="{00000000-0005-0000-0000-0000D4090000}"/>
    <cellStyle name="Euro 27" xfId="2080" xr:uid="{00000000-0005-0000-0000-0000D5090000}"/>
    <cellStyle name="Euro 28" xfId="2081" xr:uid="{00000000-0005-0000-0000-0000D6090000}"/>
    <cellStyle name="Euro 29" xfId="2082" xr:uid="{00000000-0005-0000-0000-0000D7090000}"/>
    <cellStyle name="Euro 3" xfId="2083" xr:uid="{00000000-0005-0000-0000-0000D8090000}"/>
    <cellStyle name="Euro 3 10" xfId="7470" xr:uid="{FE262887-D736-4920-B190-2B707F4F8A9D}"/>
    <cellStyle name="Euro 3 2" xfId="2084" xr:uid="{00000000-0005-0000-0000-0000D9090000}"/>
    <cellStyle name="Euro 3 2 2" xfId="2085" xr:uid="{00000000-0005-0000-0000-0000DA090000}"/>
    <cellStyle name="Euro 3 2 2 2" xfId="5401" xr:uid="{00000000-0005-0000-0000-0000DB090000}"/>
    <cellStyle name="Euro 3 2 2 2 2" xfId="7471" xr:uid="{2E8DEE74-94BB-4D3B-A185-63D164792508}"/>
    <cellStyle name="Euro 3 2 3" xfId="5402" xr:uid="{00000000-0005-0000-0000-0000DC090000}"/>
    <cellStyle name="Euro 3 2 4" xfId="5400" xr:uid="{00000000-0005-0000-0000-0000DD090000}"/>
    <cellStyle name="Euro 3 3" xfId="2086" xr:uid="{00000000-0005-0000-0000-0000DE090000}"/>
    <cellStyle name="Euro 3 3 2" xfId="2087" xr:uid="{00000000-0005-0000-0000-0000DF090000}"/>
    <cellStyle name="Euro 3 3 3" xfId="2088" xr:uid="{00000000-0005-0000-0000-0000E0090000}"/>
    <cellStyle name="Euro 3 3 4" xfId="2089" xr:uid="{00000000-0005-0000-0000-0000E1090000}"/>
    <cellStyle name="Euro 3 3 4 2" xfId="2090" xr:uid="{00000000-0005-0000-0000-0000E2090000}"/>
    <cellStyle name="Euro 3 3 5" xfId="5403" xr:uid="{00000000-0005-0000-0000-0000E3090000}"/>
    <cellStyle name="Euro 3 3 5 2" xfId="7472" xr:uid="{2FA1ACF5-2C9A-430A-B94C-3DE2E268FABD}"/>
    <cellStyle name="Euro 3 4" xfId="2091" xr:uid="{00000000-0005-0000-0000-0000E4090000}"/>
    <cellStyle name="Euro 3 4 2" xfId="7473" xr:uid="{627A1BB3-3335-4EBD-BBB0-BBB4E7FDB942}"/>
    <cellStyle name="Euro 3 5" xfId="2092" xr:uid="{00000000-0005-0000-0000-0000E5090000}"/>
    <cellStyle name="Euro 3 6" xfId="2093" xr:uid="{00000000-0005-0000-0000-0000E6090000}"/>
    <cellStyle name="Euro 3 7" xfId="2094" xr:uid="{00000000-0005-0000-0000-0000E7090000}"/>
    <cellStyle name="Euro 3 8" xfId="2095" xr:uid="{00000000-0005-0000-0000-0000E8090000}"/>
    <cellStyle name="Euro 3 9" xfId="2096" xr:uid="{00000000-0005-0000-0000-0000E9090000}"/>
    <cellStyle name="Euro 3_PrimaryEnergyPrices_TIMES" xfId="2097" xr:uid="{00000000-0005-0000-0000-0000EA090000}"/>
    <cellStyle name="Euro 30" xfId="2098" xr:uid="{00000000-0005-0000-0000-0000EB090000}"/>
    <cellStyle name="Euro 31" xfId="2099" xr:uid="{00000000-0005-0000-0000-0000EC090000}"/>
    <cellStyle name="Euro 32" xfId="2100" xr:uid="{00000000-0005-0000-0000-0000ED090000}"/>
    <cellStyle name="Euro 33" xfId="2101" xr:uid="{00000000-0005-0000-0000-0000EE090000}"/>
    <cellStyle name="Euro 34" xfId="2102" xr:uid="{00000000-0005-0000-0000-0000EF090000}"/>
    <cellStyle name="Euro 35" xfId="2103" xr:uid="{00000000-0005-0000-0000-0000F0090000}"/>
    <cellStyle name="Euro 36" xfId="2104" xr:uid="{00000000-0005-0000-0000-0000F1090000}"/>
    <cellStyle name="Euro 37" xfId="2105" xr:uid="{00000000-0005-0000-0000-0000F2090000}"/>
    <cellStyle name="Euro 38" xfId="2106" xr:uid="{00000000-0005-0000-0000-0000F3090000}"/>
    <cellStyle name="Euro 39" xfId="2107" xr:uid="{00000000-0005-0000-0000-0000F4090000}"/>
    <cellStyle name="Euro 4" xfId="2108" xr:uid="{00000000-0005-0000-0000-0000F5090000}"/>
    <cellStyle name="Euro 4 2" xfId="2109" xr:uid="{00000000-0005-0000-0000-0000F6090000}"/>
    <cellStyle name="Euro 4 2 2" xfId="2110" xr:uid="{00000000-0005-0000-0000-0000F7090000}"/>
    <cellStyle name="Euro 4 2 2 2" xfId="5404" xr:uid="{00000000-0005-0000-0000-0000F8090000}"/>
    <cellStyle name="Euro 4 2 2 2 2" xfId="7474" xr:uid="{9CC99A92-069B-47BB-AE40-96AB98392AA4}"/>
    <cellStyle name="Euro 4 2 3" xfId="5405" xr:uid="{00000000-0005-0000-0000-0000F9090000}"/>
    <cellStyle name="Euro 4 3" xfId="2111" xr:uid="{00000000-0005-0000-0000-0000FA090000}"/>
    <cellStyle name="Euro 4 3 2" xfId="2112" xr:uid="{00000000-0005-0000-0000-0000FB090000}"/>
    <cellStyle name="Euro 4 3 3" xfId="2113" xr:uid="{00000000-0005-0000-0000-0000FC090000}"/>
    <cellStyle name="Euro 4 3 4" xfId="2114" xr:uid="{00000000-0005-0000-0000-0000FD090000}"/>
    <cellStyle name="Euro 4 3 4 2" xfId="2115" xr:uid="{00000000-0005-0000-0000-0000FE090000}"/>
    <cellStyle name="Euro 4 3 5" xfId="5406" xr:uid="{00000000-0005-0000-0000-0000FF090000}"/>
    <cellStyle name="Euro 4 4" xfId="2116" xr:uid="{00000000-0005-0000-0000-0000000A0000}"/>
    <cellStyle name="Euro 4 4 2" xfId="2117" xr:uid="{00000000-0005-0000-0000-0000010A0000}"/>
    <cellStyle name="Euro 4 4 3" xfId="2118" xr:uid="{00000000-0005-0000-0000-0000020A0000}"/>
    <cellStyle name="Euro 4 4 4" xfId="7475" xr:uid="{6735FF51-1FFC-4C7A-AD34-C317353207B5}"/>
    <cellStyle name="Euro 4 5" xfId="2119" xr:uid="{00000000-0005-0000-0000-0000030A0000}"/>
    <cellStyle name="Euro 40" xfId="2120" xr:uid="{00000000-0005-0000-0000-0000040A0000}"/>
    <cellStyle name="Euro 41" xfId="2121" xr:uid="{00000000-0005-0000-0000-0000050A0000}"/>
    <cellStyle name="Euro 42" xfId="2122" xr:uid="{00000000-0005-0000-0000-0000060A0000}"/>
    <cellStyle name="Euro 43" xfId="2123" xr:uid="{00000000-0005-0000-0000-0000070A0000}"/>
    <cellStyle name="Euro 44" xfId="2124" xr:uid="{00000000-0005-0000-0000-0000080A0000}"/>
    <cellStyle name="Euro 45" xfId="2125" xr:uid="{00000000-0005-0000-0000-0000090A0000}"/>
    <cellStyle name="Euro 46" xfId="2126" xr:uid="{00000000-0005-0000-0000-00000A0A0000}"/>
    <cellStyle name="Euro 47" xfId="2127" xr:uid="{00000000-0005-0000-0000-00000B0A0000}"/>
    <cellStyle name="Euro 48" xfId="2128" xr:uid="{00000000-0005-0000-0000-00000C0A0000}"/>
    <cellStyle name="Euro 48 2" xfId="2129" xr:uid="{00000000-0005-0000-0000-00000D0A0000}"/>
    <cellStyle name="Euro 49" xfId="2130" xr:uid="{00000000-0005-0000-0000-00000E0A0000}"/>
    <cellStyle name="Euro 49 2" xfId="2131" xr:uid="{00000000-0005-0000-0000-00000F0A0000}"/>
    <cellStyle name="Euro 5" xfId="2132" xr:uid="{00000000-0005-0000-0000-0000100A0000}"/>
    <cellStyle name="Euro 5 2" xfId="2133" xr:uid="{00000000-0005-0000-0000-0000110A0000}"/>
    <cellStyle name="Euro 5 2 2" xfId="5409" xr:uid="{00000000-0005-0000-0000-0000120A0000}"/>
    <cellStyle name="Euro 5 2 2 2" xfId="7476" xr:uid="{385CC032-210E-4C97-B7AC-AB6BD9AC6430}"/>
    <cellStyle name="Euro 5 2 3" xfId="5410" xr:uid="{00000000-0005-0000-0000-0000130A0000}"/>
    <cellStyle name="Euro 5 2 4" xfId="5408" xr:uid="{00000000-0005-0000-0000-0000140A0000}"/>
    <cellStyle name="Euro 5 3" xfId="2134" xr:uid="{00000000-0005-0000-0000-0000150A0000}"/>
    <cellStyle name="Euro 5 3 2" xfId="5411" xr:uid="{00000000-0005-0000-0000-0000160A0000}"/>
    <cellStyle name="Euro 5 3 2 2" xfId="7477" xr:uid="{C6D173CA-B7C4-4147-B77A-B98A1CF57EE2}"/>
    <cellStyle name="Euro 5 4" xfId="2135" xr:uid="{00000000-0005-0000-0000-0000170A0000}"/>
    <cellStyle name="Euro 5 4 2" xfId="2136" xr:uid="{00000000-0005-0000-0000-0000180A0000}"/>
    <cellStyle name="Euro 5 5" xfId="5407" xr:uid="{00000000-0005-0000-0000-0000190A0000}"/>
    <cellStyle name="Euro 50" xfId="2137" xr:uid="{00000000-0005-0000-0000-00001A0A0000}"/>
    <cellStyle name="Euro 50 2" xfId="2138" xr:uid="{00000000-0005-0000-0000-00001B0A0000}"/>
    <cellStyle name="Euro 51" xfId="2139" xr:uid="{00000000-0005-0000-0000-00001C0A0000}"/>
    <cellStyle name="Euro 51 2" xfId="2140" xr:uid="{00000000-0005-0000-0000-00001D0A0000}"/>
    <cellStyle name="Euro 52" xfId="2141" xr:uid="{00000000-0005-0000-0000-00001E0A0000}"/>
    <cellStyle name="Euro 52 2" xfId="2142" xr:uid="{00000000-0005-0000-0000-00001F0A0000}"/>
    <cellStyle name="Euro 53" xfId="2143" xr:uid="{00000000-0005-0000-0000-0000200A0000}"/>
    <cellStyle name="Euro 53 2" xfId="2144" xr:uid="{00000000-0005-0000-0000-0000210A0000}"/>
    <cellStyle name="Euro 54" xfId="2145" xr:uid="{00000000-0005-0000-0000-0000220A0000}"/>
    <cellStyle name="Euro 54 2" xfId="2146" xr:uid="{00000000-0005-0000-0000-0000230A0000}"/>
    <cellStyle name="Euro 55" xfId="2147" xr:uid="{00000000-0005-0000-0000-0000240A0000}"/>
    <cellStyle name="Euro 55 2" xfId="2148" xr:uid="{00000000-0005-0000-0000-0000250A0000}"/>
    <cellStyle name="Euro 56" xfId="2149" xr:uid="{00000000-0005-0000-0000-0000260A0000}"/>
    <cellStyle name="Euro 56 2" xfId="2150" xr:uid="{00000000-0005-0000-0000-0000270A0000}"/>
    <cellStyle name="Euro 57" xfId="2151" xr:uid="{00000000-0005-0000-0000-0000280A0000}"/>
    <cellStyle name="Euro 57 2" xfId="22458" xr:uid="{7D25C9E6-A747-4747-9B0D-88D12D0084D4}"/>
    <cellStyle name="Euro 57 3" xfId="7478" xr:uid="{F254EC19-094C-4D52-ADA0-FAFECDF89EE6}"/>
    <cellStyle name="Euro 58" xfId="2152" xr:uid="{00000000-0005-0000-0000-0000290A0000}"/>
    <cellStyle name="Euro 58 2" xfId="7479" xr:uid="{D395C35F-F5DE-4FD0-BE8B-8F502F50F4BE}"/>
    <cellStyle name="Euro 58 3" xfId="7480" xr:uid="{CD69EB5A-7FA2-497F-B569-91B643906AF0}"/>
    <cellStyle name="Euro 58 4" xfId="7481" xr:uid="{C7EEDBC8-08C1-4B76-878B-EABBC4340551}"/>
    <cellStyle name="Euro 58 5" xfId="7482" xr:uid="{09037FF7-FBB5-4D80-967C-2ECB018DF16B}"/>
    <cellStyle name="Euro 59" xfId="2153" xr:uid="{00000000-0005-0000-0000-00002A0A0000}"/>
    <cellStyle name="Euro 6" xfId="2154" xr:uid="{00000000-0005-0000-0000-00002B0A0000}"/>
    <cellStyle name="Euro 6 2" xfId="2155" xr:uid="{00000000-0005-0000-0000-00002C0A0000}"/>
    <cellStyle name="Euro 6 2 2" xfId="5413" xr:uid="{00000000-0005-0000-0000-00002D0A0000}"/>
    <cellStyle name="Euro 6 2 2 2" xfId="7483" xr:uid="{78758134-3480-46F5-924D-B8EB327F4B71}"/>
    <cellStyle name="Euro 6 2 3" xfId="5414" xr:uid="{00000000-0005-0000-0000-00002E0A0000}"/>
    <cellStyle name="Euro 6 2 4" xfId="5412" xr:uid="{00000000-0005-0000-0000-00002F0A0000}"/>
    <cellStyle name="Euro 6 3" xfId="2156" xr:uid="{00000000-0005-0000-0000-0000300A0000}"/>
    <cellStyle name="Euro 6 3 2" xfId="5415" xr:uid="{00000000-0005-0000-0000-0000310A0000}"/>
    <cellStyle name="Euro 6 3 2 2" xfId="7484" xr:uid="{3814BEB0-23B2-4912-988D-45408EBA8FA9}"/>
    <cellStyle name="Euro 6 4" xfId="2157" xr:uid="{00000000-0005-0000-0000-0000320A0000}"/>
    <cellStyle name="Euro 6 5" xfId="2158" xr:uid="{00000000-0005-0000-0000-0000330A0000}"/>
    <cellStyle name="Euro 60" xfId="2159" xr:uid="{00000000-0005-0000-0000-0000340A0000}"/>
    <cellStyle name="Euro 61" xfId="7485" xr:uid="{384E8F07-2E51-4E8F-9A15-63F0797342AF}"/>
    <cellStyle name="Euro 61 2" xfId="7486" xr:uid="{B68D598B-A0BE-4BDC-BFF5-ED56BAC28DEA}"/>
    <cellStyle name="Euro 61 3" xfId="7487" xr:uid="{964A42A0-A431-4E76-BA87-F913D75ADDBA}"/>
    <cellStyle name="Euro 62" xfId="7488" xr:uid="{A7C6C2FF-F9A5-4D93-902D-B809E30C845A}"/>
    <cellStyle name="Euro 62 2" xfId="7489" xr:uid="{B5E4057A-3B14-43E3-9962-D953D63EF471}"/>
    <cellStyle name="Euro 7" xfId="2160" xr:uid="{00000000-0005-0000-0000-0000350A0000}"/>
    <cellStyle name="Euro 7 2" xfId="2161" xr:uid="{00000000-0005-0000-0000-0000360A0000}"/>
    <cellStyle name="Euro 7 2 2" xfId="5417" xr:uid="{00000000-0005-0000-0000-0000370A0000}"/>
    <cellStyle name="Euro 7 2 3" xfId="5418" xr:uid="{00000000-0005-0000-0000-0000380A0000}"/>
    <cellStyle name="Euro 7 2 4" xfId="5416" xr:uid="{00000000-0005-0000-0000-0000390A0000}"/>
    <cellStyle name="Euro 7 3" xfId="2162" xr:uid="{00000000-0005-0000-0000-00003A0A0000}"/>
    <cellStyle name="Euro 7 3 2" xfId="5419" xr:uid="{00000000-0005-0000-0000-00003B0A0000}"/>
    <cellStyle name="Euro 8" xfId="2163" xr:uid="{00000000-0005-0000-0000-00003C0A0000}"/>
    <cellStyle name="Euro 8 2" xfId="2164" xr:uid="{00000000-0005-0000-0000-00003D0A0000}"/>
    <cellStyle name="Euro 8 2 2" xfId="5422" xr:uid="{00000000-0005-0000-0000-00003E0A0000}"/>
    <cellStyle name="Euro 8 2 3" xfId="5423" xr:uid="{00000000-0005-0000-0000-00003F0A0000}"/>
    <cellStyle name="Euro 8 2 4" xfId="5421" xr:uid="{00000000-0005-0000-0000-0000400A0000}"/>
    <cellStyle name="Euro 8 3" xfId="5424" xr:uid="{00000000-0005-0000-0000-0000410A0000}"/>
    <cellStyle name="Euro 8 4" xfId="5420" xr:uid="{00000000-0005-0000-0000-0000420A0000}"/>
    <cellStyle name="Euro 9" xfId="2165" xr:uid="{00000000-0005-0000-0000-0000430A0000}"/>
    <cellStyle name="Euro 9 2" xfId="2166" xr:uid="{00000000-0005-0000-0000-0000440A0000}"/>
    <cellStyle name="Euro 9 2 2" xfId="5427" xr:uid="{00000000-0005-0000-0000-0000450A0000}"/>
    <cellStyle name="Euro 9 2 3" xfId="5428" xr:uid="{00000000-0005-0000-0000-0000460A0000}"/>
    <cellStyle name="Euro 9 2 4" xfId="5426" xr:uid="{00000000-0005-0000-0000-0000470A0000}"/>
    <cellStyle name="Euro 9 3" xfId="5429" xr:uid="{00000000-0005-0000-0000-0000480A0000}"/>
    <cellStyle name="Euro 9 4" xfId="5425" xr:uid="{00000000-0005-0000-0000-0000490A0000}"/>
    <cellStyle name="Euro_Potentials in TIMES" xfId="2167" xr:uid="{00000000-0005-0000-0000-00004A0A0000}"/>
    <cellStyle name="Excel Built-in Normal" xfId="5430" xr:uid="{00000000-0005-0000-0000-00004B0A0000}"/>
    <cellStyle name="Explanatory Text" xfId="6368" builtinId="53" customBuiltin="1"/>
    <cellStyle name="Explanatory Text 10" xfId="2168" xr:uid="{00000000-0005-0000-0000-00004C0A0000}"/>
    <cellStyle name="Explanatory Text 11" xfId="2169" xr:uid="{00000000-0005-0000-0000-00004D0A0000}"/>
    <cellStyle name="Explanatory Text 12" xfId="2170" xr:uid="{00000000-0005-0000-0000-00004E0A0000}"/>
    <cellStyle name="Explanatory Text 13" xfId="2171" xr:uid="{00000000-0005-0000-0000-00004F0A0000}"/>
    <cellStyle name="Explanatory Text 14" xfId="2172" xr:uid="{00000000-0005-0000-0000-0000500A0000}"/>
    <cellStyle name="Explanatory Text 15" xfId="2173" xr:uid="{00000000-0005-0000-0000-0000510A0000}"/>
    <cellStyle name="Explanatory Text 16" xfId="2174" xr:uid="{00000000-0005-0000-0000-0000520A0000}"/>
    <cellStyle name="Explanatory Text 17" xfId="2175" xr:uid="{00000000-0005-0000-0000-0000530A0000}"/>
    <cellStyle name="Explanatory Text 18" xfId="2176" xr:uid="{00000000-0005-0000-0000-0000540A0000}"/>
    <cellStyle name="Explanatory Text 19" xfId="2177" xr:uid="{00000000-0005-0000-0000-0000550A0000}"/>
    <cellStyle name="Explanatory Text 2" xfId="2178" xr:uid="{00000000-0005-0000-0000-0000560A0000}"/>
    <cellStyle name="Explanatory Text 2 10" xfId="2179" xr:uid="{00000000-0005-0000-0000-0000570A0000}"/>
    <cellStyle name="Explanatory Text 2 2" xfId="2180" xr:uid="{00000000-0005-0000-0000-0000580A0000}"/>
    <cellStyle name="Explanatory Text 2 3" xfId="2181" xr:uid="{00000000-0005-0000-0000-0000590A0000}"/>
    <cellStyle name="Explanatory Text 2 4" xfId="2182" xr:uid="{00000000-0005-0000-0000-00005A0A0000}"/>
    <cellStyle name="Explanatory Text 2 5" xfId="2183" xr:uid="{00000000-0005-0000-0000-00005B0A0000}"/>
    <cellStyle name="Explanatory Text 2 6" xfId="2184" xr:uid="{00000000-0005-0000-0000-00005C0A0000}"/>
    <cellStyle name="Explanatory Text 2 7" xfId="2185" xr:uid="{00000000-0005-0000-0000-00005D0A0000}"/>
    <cellStyle name="Explanatory Text 2 8" xfId="2186" xr:uid="{00000000-0005-0000-0000-00005E0A0000}"/>
    <cellStyle name="Explanatory Text 2 9" xfId="2187" xr:uid="{00000000-0005-0000-0000-00005F0A0000}"/>
    <cellStyle name="Explanatory Text 20" xfId="2188" xr:uid="{00000000-0005-0000-0000-0000600A0000}"/>
    <cellStyle name="Explanatory Text 21" xfId="2189" xr:uid="{00000000-0005-0000-0000-0000610A0000}"/>
    <cellStyle name="Explanatory Text 22" xfId="2190" xr:uid="{00000000-0005-0000-0000-0000620A0000}"/>
    <cellStyle name="Explanatory Text 23" xfId="2191" xr:uid="{00000000-0005-0000-0000-0000630A0000}"/>
    <cellStyle name="Explanatory Text 24" xfId="2192" xr:uid="{00000000-0005-0000-0000-0000640A0000}"/>
    <cellStyle name="Explanatory Text 25" xfId="2193" xr:uid="{00000000-0005-0000-0000-0000650A0000}"/>
    <cellStyle name="Explanatory Text 26" xfId="2194" xr:uid="{00000000-0005-0000-0000-0000660A0000}"/>
    <cellStyle name="Explanatory Text 27" xfId="2195" xr:uid="{00000000-0005-0000-0000-0000670A0000}"/>
    <cellStyle name="Explanatory Text 28" xfId="2196" xr:uid="{00000000-0005-0000-0000-0000680A0000}"/>
    <cellStyle name="Explanatory Text 29" xfId="2197" xr:uid="{00000000-0005-0000-0000-0000690A0000}"/>
    <cellStyle name="Explanatory Text 3" xfId="2198" xr:uid="{00000000-0005-0000-0000-00006A0A0000}"/>
    <cellStyle name="Explanatory Text 3 2" xfId="2199" xr:uid="{00000000-0005-0000-0000-00006B0A0000}"/>
    <cellStyle name="Explanatory Text 30" xfId="2200" xr:uid="{00000000-0005-0000-0000-00006C0A0000}"/>
    <cellStyle name="Explanatory Text 31" xfId="2201" xr:uid="{00000000-0005-0000-0000-00006D0A0000}"/>
    <cellStyle name="Explanatory Text 32" xfId="2202" xr:uid="{00000000-0005-0000-0000-00006E0A0000}"/>
    <cellStyle name="Explanatory Text 33" xfId="2203" xr:uid="{00000000-0005-0000-0000-00006F0A0000}"/>
    <cellStyle name="Explanatory Text 34" xfId="2204" xr:uid="{00000000-0005-0000-0000-0000700A0000}"/>
    <cellStyle name="Explanatory Text 35" xfId="2205" xr:uid="{00000000-0005-0000-0000-0000710A0000}"/>
    <cellStyle name="Explanatory Text 36" xfId="2206" xr:uid="{00000000-0005-0000-0000-0000720A0000}"/>
    <cellStyle name="Explanatory Text 37" xfId="2207" xr:uid="{00000000-0005-0000-0000-0000730A0000}"/>
    <cellStyle name="Explanatory Text 38" xfId="2208" xr:uid="{00000000-0005-0000-0000-0000740A0000}"/>
    <cellStyle name="Explanatory Text 39" xfId="2209" xr:uid="{00000000-0005-0000-0000-0000750A0000}"/>
    <cellStyle name="Explanatory Text 4" xfId="2210" xr:uid="{00000000-0005-0000-0000-0000760A0000}"/>
    <cellStyle name="Explanatory Text 4 2" xfId="7490" xr:uid="{9946D41D-CD79-46C1-90B1-B513C462B3DF}"/>
    <cellStyle name="Explanatory Text 40" xfId="2211" xr:uid="{00000000-0005-0000-0000-0000770A0000}"/>
    <cellStyle name="Explanatory Text 41" xfId="2212" xr:uid="{00000000-0005-0000-0000-0000780A0000}"/>
    <cellStyle name="Explanatory Text 42" xfId="2213" xr:uid="{00000000-0005-0000-0000-0000790A0000}"/>
    <cellStyle name="Explanatory Text 43" xfId="2214" xr:uid="{00000000-0005-0000-0000-00007A0A0000}"/>
    <cellStyle name="Explanatory Text 5" xfId="2215" xr:uid="{00000000-0005-0000-0000-00007B0A0000}"/>
    <cellStyle name="Explanatory Text 5 2" xfId="7491" xr:uid="{17B399FB-372B-4294-A53D-974591E85F73}"/>
    <cellStyle name="Explanatory Text 6" xfId="2216" xr:uid="{00000000-0005-0000-0000-00007C0A0000}"/>
    <cellStyle name="Explanatory Text 6 2" xfId="7492" xr:uid="{BB37B8A4-424F-4E98-8C6D-F3EE0B234940}"/>
    <cellStyle name="Explanatory Text 7" xfId="2217" xr:uid="{00000000-0005-0000-0000-00007D0A0000}"/>
    <cellStyle name="Explanatory Text 8" xfId="2218" xr:uid="{00000000-0005-0000-0000-00007E0A0000}"/>
    <cellStyle name="Explanatory Text 9" xfId="2219" xr:uid="{00000000-0005-0000-0000-00007F0A0000}"/>
    <cellStyle name="Float" xfId="2220" xr:uid="{00000000-0005-0000-0000-0000800A0000}"/>
    <cellStyle name="Float 2" xfId="2221" xr:uid="{00000000-0005-0000-0000-0000810A0000}"/>
    <cellStyle name="Float 2 2" xfId="2222" xr:uid="{00000000-0005-0000-0000-0000820A0000}"/>
    <cellStyle name="Float 2 2 2" xfId="5431" xr:uid="{00000000-0005-0000-0000-0000830A0000}"/>
    <cellStyle name="Float 2 2 3" xfId="5432" xr:uid="{00000000-0005-0000-0000-0000840A0000}"/>
    <cellStyle name="Float 2 3" xfId="5433" xr:uid="{00000000-0005-0000-0000-0000850A0000}"/>
    <cellStyle name="Float 3" xfId="2223" xr:uid="{00000000-0005-0000-0000-0000860A0000}"/>
    <cellStyle name="Float 3 2" xfId="2224" xr:uid="{00000000-0005-0000-0000-0000870A0000}"/>
    <cellStyle name="Float 3 3" xfId="2225" xr:uid="{00000000-0005-0000-0000-0000880A0000}"/>
    <cellStyle name="Float 3 3 2" xfId="5434" xr:uid="{00000000-0005-0000-0000-0000890A0000}"/>
    <cellStyle name="Float 4" xfId="2226" xr:uid="{00000000-0005-0000-0000-00008A0A0000}"/>
    <cellStyle name="Float 4 2" xfId="5435" xr:uid="{00000000-0005-0000-0000-00008B0A0000}"/>
    <cellStyle name="Good" xfId="6360" builtinId="26" customBuiltin="1"/>
    <cellStyle name="Good 10" xfId="2227" xr:uid="{00000000-0005-0000-0000-00008C0A0000}"/>
    <cellStyle name="Good 11" xfId="2228" xr:uid="{00000000-0005-0000-0000-00008D0A0000}"/>
    <cellStyle name="Good 12" xfId="2229" xr:uid="{00000000-0005-0000-0000-00008E0A0000}"/>
    <cellStyle name="Good 13" xfId="2230" xr:uid="{00000000-0005-0000-0000-00008F0A0000}"/>
    <cellStyle name="Good 14" xfId="2231" xr:uid="{00000000-0005-0000-0000-0000900A0000}"/>
    <cellStyle name="Good 15" xfId="2232" xr:uid="{00000000-0005-0000-0000-0000910A0000}"/>
    <cellStyle name="Good 16" xfId="2233" xr:uid="{00000000-0005-0000-0000-0000920A0000}"/>
    <cellStyle name="Good 17" xfId="2234" xr:uid="{00000000-0005-0000-0000-0000930A0000}"/>
    <cellStyle name="Good 18" xfId="2235" xr:uid="{00000000-0005-0000-0000-0000940A0000}"/>
    <cellStyle name="Good 19" xfId="2236" xr:uid="{00000000-0005-0000-0000-0000950A0000}"/>
    <cellStyle name="Good 2" xfId="2237" xr:uid="{00000000-0005-0000-0000-0000960A0000}"/>
    <cellStyle name="Good 2 10" xfId="2238" xr:uid="{00000000-0005-0000-0000-0000970A0000}"/>
    <cellStyle name="Good 2 11" xfId="7493" xr:uid="{CF8610FC-CC8C-401C-9DBB-5C4CF7AC1C1B}"/>
    <cellStyle name="Good 2 12" xfId="7494" xr:uid="{5EC2B792-4F63-44D6-8885-8BF77BFA21F6}"/>
    <cellStyle name="Good 2 2" xfId="2239" xr:uid="{00000000-0005-0000-0000-0000980A0000}"/>
    <cellStyle name="Good 2 2 2" xfId="2240" xr:uid="{00000000-0005-0000-0000-0000990A0000}"/>
    <cellStyle name="Good 2 2 2 2" xfId="7495" xr:uid="{700B1646-DD33-42ED-80D0-9310CEA4E19A}"/>
    <cellStyle name="Good 2 2 3" xfId="2241" xr:uid="{00000000-0005-0000-0000-00009A0A0000}"/>
    <cellStyle name="Good 2 3" xfId="2242" xr:uid="{00000000-0005-0000-0000-00009B0A0000}"/>
    <cellStyle name="Good 2 3 2" xfId="2243" xr:uid="{00000000-0005-0000-0000-00009C0A0000}"/>
    <cellStyle name="Good 2 3 3" xfId="2244" xr:uid="{00000000-0005-0000-0000-00009D0A0000}"/>
    <cellStyle name="Good 2 4" xfId="2245" xr:uid="{00000000-0005-0000-0000-00009E0A0000}"/>
    <cellStyle name="Good 2 5" xfId="2246" xr:uid="{00000000-0005-0000-0000-00009F0A0000}"/>
    <cellStyle name="Good 2 6" xfId="2247" xr:uid="{00000000-0005-0000-0000-0000A00A0000}"/>
    <cellStyle name="Good 2 7" xfId="2248" xr:uid="{00000000-0005-0000-0000-0000A10A0000}"/>
    <cellStyle name="Good 2 8" xfId="2249" xr:uid="{00000000-0005-0000-0000-0000A20A0000}"/>
    <cellStyle name="Good 2 9" xfId="2250" xr:uid="{00000000-0005-0000-0000-0000A30A0000}"/>
    <cellStyle name="Good 20" xfId="2251" xr:uid="{00000000-0005-0000-0000-0000A40A0000}"/>
    <cellStyle name="Good 21" xfId="2252" xr:uid="{00000000-0005-0000-0000-0000A50A0000}"/>
    <cellStyle name="Good 22" xfId="2253" xr:uid="{00000000-0005-0000-0000-0000A60A0000}"/>
    <cellStyle name="Good 23" xfId="2254" xr:uid="{00000000-0005-0000-0000-0000A70A0000}"/>
    <cellStyle name="Good 24" xfId="2255" xr:uid="{00000000-0005-0000-0000-0000A80A0000}"/>
    <cellStyle name="Good 25" xfId="2256" xr:uid="{00000000-0005-0000-0000-0000A90A0000}"/>
    <cellStyle name="Good 26" xfId="2257" xr:uid="{00000000-0005-0000-0000-0000AA0A0000}"/>
    <cellStyle name="Good 27" xfId="2258" xr:uid="{00000000-0005-0000-0000-0000AB0A0000}"/>
    <cellStyle name="Good 28" xfId="2259" xr:uid="{00000000-0005-0000-0000-0000AC0A0000}"/>
    <cellStyle name="Good 29" xfId="2260" xr:uid="{00000000-0005-0000-0000-0000AD0A0000}"/>
    <cellStyle name="Good 3" xfId="2261" xr:uid="{00000000-0005-0000-0000-0000AE0A0000}"/>
    <cellStyle name="Good 3 2" xfId="2262" xr:uid="{00000000-0005-0000-0000-0000AF0A0000}"/>
    <cellStyle name="Good 3 2 2" xfId="7496" xr:uid="{36D2F70A-9DC1-4DCB-9CDF-D973C88051D1}"/>
    <cellStyle name="Good 3 3" xfId="2263" xr:uid="{00000000-0005-0000-0000-0000B00A0000}"/>
    <cellStyle name="Good 3 4" xfId="2264" xr:uid="{00000000-0005-0000-0000-0000B10A0000}"/>
    <cellStyle name="Good 30" xfId="2265" xr:uid="{00000000-0005-0000-0000-0000B20A0000}"/>
    <cellStyle name="Good 31" xfId="2266" xr:uid="{00000000-0005-0000-0000-0000B30A0000}"/>
    <cellStyle name="Good 32" xfId="2267" xr:uid="{00000000-0005-0000-0000-0000B40A0000}"/>
    <cellStyle name="Good 33" xfId="2268" xr:uid="{00000000-0005-0000-0000-0000B50A0000}"/>
    <cellStyle name="Good 34" xfId="2269" xr:uid="{00000000-0005-0000-0000-0000B60A0000}"/>
    <cellStyle name="Good 35" xfId="2270" xr:uid="{00000000-0005-0000-0000-0000B70A0000}"/>
    <cellStyle name="Good 36" xfId="2271" xr:uid="{00000000-0005-0000-0000-0000B80A0000}"/>
    <cellStyle name="Good 37" xfId="2272" xr:uid="{00000000-0005-0000-0000-0000B90A0000}"/>
    <cellStyle name="Good 38" xfId="2273" xr:uid="{00000000-0005-0000-0000-0000BA0A0000}"/>
    <cellStyle name="Good 39" xfId="2274" xr:uid="{00000000-0005-0000-0000-0000BB0A0000}"/>
    <cellStyle name="Good 4" xfId="2275" xr:uid="{00000000-0005-0000-0000-0000BC0A0000}"/>
    <cellStyle name="Good 4 2" xfId="7497" xr:uid="{26B26368-3BED-4837-81D1-136BE217E215}"/>
    <cellStyle name="Good 40" xfId="2276" xr:uid="{00000000-0005-0000-0000-0000BD0A0000}"/>
    <cellStyle name="Good 41" xfId="2277" xr:uid="{00000000-0005-0000-0000-0000BE0A0000}"/>
    <cellStyle name="Good 42" xfId="2278" xr:uid="{00000000-0005-0000-0000-0000BF0A0000}"/>
    <cellStyle name="Good 5" xfId="2279" xr:uid="{00000000-0005-0000-0000-0000C00A0000}"/>
    <cellStyle name="Good 5 2" xfId="7498" xr:uid="{1B5DC9FD-B761-46CD-8809-9F2E19D9B75C}"/>
    <cellStyle name="Good 5 3" xfId="21369" xr:uid="{9FA5634C-4CA1-4AA3-B382-D020E812B7D5}"/>
    <cellStyle name="Good 6" xfId="2280" xr:uid="{00000000-0005-0000-0000-0000C10A0000}"/>
    <cellStyle name="Good 6 2" xfId="7499" xr:uid="{163B0704-B936-4C8D-82D7-9F025E951D30}"/>
    <cellStyle name="Good 7" xfId="2281" xr:uid="{00000000-0005-0000-0000-0000C20A0000}"/>
    <cellStyle name="Good 8" xfId="2282" xr:uid="{00000000-0005-0000-0000-0000C30A0000}"/>
    <cellStyle name="Good 9" xfId="2283" xr:uid="{00000000-0005-0000-0000-0000C40A0000}"/>
    <cellStyle name="Gut" xfId="2284" xr:uid="{00000000-0005-0000-0000-0000C50A0000}"/>
    <cellStyle name="Heading" xfId="5436" xr:uid="{00000000-0005-0000-0000-0000C60A0000}"/>
    <cellStyle name="Heading 1" xfId="6356" builtinId="16" customBuiltin="1"/>
    <cellStyle name="Heading 1 10" xfId="2285" xr:uid="{00000000-0005-0000-0000-0000C70A0000}"/>
    <cellStyle name="Heading 1 11" xfId="2286" xr:uid="{00000000-0005-0000-0000-0000C80A0000}"/>
    <cellStyle name="Heading 1 12" xfId="2287" xr:uid="{00000000-0005-0000-0000-0000C90A0000}"/>
    <cellStyle name="Heading 1 13" xfId="2288" xr:uid="{00000000-0005-0000-0000-0000CA0A0000}"/>
    <cellStyle name="Heading 1 14" xfId="2289" xr:uid="{00000000-0005-0000-0000-0000CB0A0000}"/>
    <cellStyle name="Heading 1 15" xfId="2290" xr:uid="{00000000-0005-0000-0000-0000CC0A0000}"/>
    <cellStyle name="Heading 1 16" xfId="2291" xr:uid="{00000000-0005-0000-0000-0000CD0A0000}"/>
    <cellStyle name="Heading 1 17" xfId="2292" xr:uid="{00000000-0005-0000-0000-0000CE0A0000}"/>
    <cellStyle name="Heading 1 18" xfId="2293" xr:uid="{00000000-0005-0000-0000-0000CF0A0000}"/>
    <cellStyle name="Heading 1 19" xfId="2294" xr:uid="{00000000-0005-0000-0000-0000D00A0000}"/>
    <cellStyle name="Heading 1 2" xfId="2295" xr:uid="{00000000-0005-0000-0000-0000D10A0000}"/>
    <cellStyle name="Heading 1 2 10" xfId="2296" xr:uid="{00000000-0005-0000-0000-0000D20A0000}"/>
    <cellStyle name="Heading 1 2 11" xfId="7500" xr:uid="{5D947DC5-B0EA-43D4-B927-91BE455B7CAF}"/>
    <cellStyle name="Heading 1 2 2" xfId="2297" xr:uid="{00000000-0005-0000-0000-0000D30A0000}"/>
    <cellStyle name="Heading 1 2 3" xfId="2298" xr:uid="{00000000-0005-0000-0000-0000D40A0000}"/>
    <cellStyle name="Heading 1 2 4" xfId="2299" xr:uid="{00000000-0005-0000-0000-0000D50A0000}"/>
    <cellStyle name="Heading 1 2 5" xfId="2300" xr:uid="{00000000-0005-0000-0000-0000D60A0000}"/>
    <cellStyle name="Heading 1 2 6" xfId="2301" xr:uid="{00000000-0005-0000-0000-0000D70A0000}"/>
    <cellStyle name="Heading 1 2 7" xfId="2302" xr:uid="{00000000-0005-0000-0000-0000D80A0000}"/>
    <cellStyle name="Heading 1 2 8" xfId="2303" xr:uid="{00000000-0005-0000-0000-0000D90A0000}"/>
    <cellStyle name="Heading 1 2 9" xfId="2304" xr:uid="{00000000-0005-0000-0000-0000DA0A0000}"/>
    <cellStyle name="Heading 1 20" xfId="2305" xr:uid="{00000000-0005-0000-0000-0000DB0A0000}"/>
    <cellStyle name="Heading 1 21" xfId="2306" xr:uid="{00000000-0005-0000-0000-0000DC0A0000}"/>
    <cellStyle name="Heading 1 22" xfId="2307" xr:uid="{00000000-0005-0000-0000-0000DD0A0000}"/>
    <cellStyle name="Heading 1 23" xfId="2308" xr:uid="{00000000-0005-0000-0000-0000DE0A0000}"/>
    <cellStyle name="Heading 1 24" xfId="2309" xr:uid="{00000000-0005-0000-0000-0000DF0A0000}"/>
    <cellStyle name="Heading 1 25" xfId="2310" xr:uid="{00000000-0005-0000-0000-0000E00A0000}"/>
    <cellStyle name="Heading 1 26" xfId="2311" xr:uid="{00000000-0005-0000-0000-0000E10A0000}"/>
    <cellStyle name="Heading 1 27" xfId="2312" xr:uid="{00000000-0005-0000-0000-0000E20A0000}"/>
    <cellStyle name="Heading 1 28" xfId="2313" xr:uid="{00000000-0005-0000-0000-0000E30A0000}"/>
    <cellStyle name="Heading 1 29" xfId="2314" xr:uid="{00000000-0005-0000-0000-0000E40A0000}"/>
    <cellStyle name="Heading 1 3" xfId="2315" xr:uid="{00000000-0005-0000-0000-0000E50A0000}"/>
    <cellStyle name="Heading 1 3 2" xfId="2316" xr:uid="{00000000-0005-0000-0000-0000E60A0000}"/>
    <cellStyle name="Heading 1 3 2 2" xfId="7501" xr:uid="{72FBF9AC-9AC9-4C56-AC23-1E2182398E75}"/>
    <cellStyle name="Heading 1 3 3" xfId="2317" xr:uid="{00000000-0005-0000-0000-0000E70A0000}"/>
    <cellStyle name="Heading 1 3 4" xfId="2318" xr:uid="{00000000-0005-0000-0000-0000E80A0000}"/>
    <cellStyle name="Heading 1 30" xfId="2319" xr:uid="{00000000-0005-0000-0000-0000E90A0000}"/>
    <cellStyle name="Heading 1 31" xfId="2320" xr:uid="{00000000-0005-0000-0000-0000EA0A0000}"/>
    <cellStyle name="Heading 1 32" xfId="2321" xr:uid="{00000000-0005-0000-0000-0000EB0A0000}"/>
    <cellStyle name="Heading 1 33" xfId="2322" xr:uid="{00000000-0005-0000-0000-0000EC0A0000}"/>
    <cellStyle name="Heading 1 34" xfId="2323" xr:uid="{00000000-0005-0000-0000-0000ED0A0000}"/>
    <cellStyle name="Heading 1 35" xfId="2324" xr:uid="{00000000-0005-0000-0000-0000EE0A0000}"/>
    <cellStyle name="Heading 1 36" xfId="2325" xr:uid="{00000000-0005-0000-0000-0000EF0A0000}"/>
    <cellStyle name="Heading 1 37" xfId="2326" xr:uid="{00000000-0005-0000-0000-0000F00A0000}"/>
    <cellStyle name="Heading 1 38" xfId="2327" xr:uid="{00000000-0005-0000-0000-0000F10A0000}"/>
    <cellStyle name="Heading 1 39" xfId="2328" xr:uid="{00000000-0005-0000-0000-0000F20A0000}"/>
    <cellStyle name="Heading 1 4" xfId="2329" xr:uid="{00000000-0005-0000-0000-0000F30A0000}"/>
    <cellStyle name="Heading 1 4 2" xfId="7502" xr:uid="{EBF3825C-0482-4E26-A2A2-B315B6E995C0}"/>
    <cellStyle name="Heading 1 40" xfId="2330" xr:uid="{00000000-0005-0000-0000-0000F40A0000}"/>
    <cellStyle name="Heading 1 41" xfId="2331" xr:uid="{00000000-0005-0000-0000-0000F50A0000}"/>
    <cellStyle name="Heading 1 5" xfId="2332" xr:uid="{00000000-0005-0000-0000-0000F60A0000}"/>
    <cellStyle name="Heading 1 5 2" xfId="7503" xr:uid="{F2CA94E2-96B4-444B-B5CF-E1C54A8C7834}"/>
    <cellStyle name="Heading 1 6" xfId="2333" xr:uid="{00000000-0005-0000-0000-0000F70A0000}"/>
    <cellStyle name="Heading 1 6 2" xfId="7504" xr:uid="{3077C4B0-D0A4-4695-B717-D84E2F2CFBA6}"/>
    <cellStyle name="Heading 1 7" xfId="2334" xr:uid="{00000000-0005-0000-0000-0000F80A0000}"/>
    <cellStyle name="Heading 1 8" xfId="2335" xr:uid="{00000000-0005-0000-0000-0000F90A0000}"/>
    <cellStyle name="Heading 1 9" xfId="2336" xr:uid="{00000000-0005-0000-0000-0000FA0A0000}"/>
    <cellStyle name="Heading 2" xfId="6357" builtinId="17" customBuiltin="1"/>
    <cellStyle name="Heading 2 10" xfId="2337" xr:uid="{00000000-0005-0000-0000-0000FB0A0000}"/>
    <cellStyle name="Heading 2 11" xfId="2338" xr:uid="{00000000-0005-0000-0000-0000FC0A0000}"/>
    <cellStyle name="Heading 2 12" xfId="2339" xr:uid="{00000000-0005-0000-0000-0000FD0A0000}"/>
    <cellStyle name="Heading 2 13" xfId="2340" xr:uid="{00000000-0005-0000-0000-0000FE0A0000}"/>
    <cellStyle name="Heading 2 14" xfId="2341" xr:uid="{00000000-0005-0000-0000-0000FF0A0000}"/>
    <cellStyle name="Heading 2 15" xfId="2342" xr:uid="{00000000-0005-0000-0000-0000000B0000}"/>
    <cellStyle name="Heading 2 16" xfId="2343" xr:uid="{00000000-0005-0000-0000-0000010B0000}"/>
    <cellStyle name="Heading 2 17" xfId="2344" xr:uid="{00000000-0005-0000-0000-0000020B0000}"/>
    <cellStyle name="Heading 2 18" xfId="2345" xr:uid="{00000000-0005-0000-0000-0000030B0000}"/>
    <cellStyle name="Heading 2 19" xfId="2346" xr:uid="{00000000-0005-0000-0000-0000040B0000}"/>
    <cellStyle name="Heading 2 2" xfId="2347" xr:uid="{00000000-0005-0000-0000-0000050B0000}"/>
    <cellStyle name="Heading 2 2 10" xfId="2348" xr:uid="{00000000-0005-0000-0000-0000060B0000}"/>
    <cellStyle name="Heading 2 2 11" xfId="7505" xr:uid="{1AB1A1C1-1679-4CB5-80E4-4925C5B838FE}"/>
    <cellStyle name="Heading 2 2 2" xfId="2349" xr:uid="{00000000-0005-0000-0000-0000070B0000}"/>
    <cellStyle name="Heading 2 2 3" xfId="2350" xr:uid="{00000000-0005-0000-0000-0000080B0000}"/>
    <cellStyle name="Heading 2 2 4" xfId="2351" xr:uid="{00000000-0005-0000-0000-0000090B0000}"/>
    <cellStyle name="Heading 2 2 5" xfId="2352" xr:uid="{00000000-0005-0000-0000-00000A0B0000}"/>
    <cellStyle name="Heading 2 2 6" xfId="2353" xr:uid="{00000000-0005-0000-0000-00000B0B0000}"/>
    <cellStyle name="Heading 2 2 7" xfId="2354" xr:uid="{00000000-0005-0000-0000-00000C0B0000}"/>
    <cellStyle name="Heading 2 2 8" xfId="2355" xr:uid="{00000000-0005-0000-0000-00000D0B0000}"/>
    <cellStyle name="Heading 2 2 9" xfId="2356" xr:uid="{00000000-0005-0000-0000-00000E0B0000}"/>
    <cellStyle name="Heading 2 20" xfId="2357" xr:uid="{00000000-0005-0000-0000-00000F0B0000}"/>
    <cellStyle name="Heading 2 21" xfId="2358" xr:uid="{00000000-0005-0000-0000-0000100B0000}"/>
    <cellStyle name="Heading 2 22" xfId="2359" xr:uid="{00000000-0005-0000-0000-0000110B0000}"/>
    <cellStyle name="Heading 2 23" xfId="2360" xr:uid="{00000000-0005-0000-0000-0000120B0000}"/>
    <cellStyle name="Heading 2 24" xfId="2361" xr:uid="{00000000-0005-0000-0000-0000130B0000}"/>
    <cellStyle name="Heading 2 25" xfId="2362" xr:uid="{00000000-0005-0000-0000-0000140B0000}"/>
    <cellStyle name="Heading 2 26" xfId="2363" xr:uid="{00000000-0005-0000-0000-0000150B0000}"/>
    <cellStyle name="Heading 2 27" xfId="2364" xr:uid="{00000000-0005-0000-0000-0000160B0000}"/>
    <cellStyle name="Heading 2 28" xfId="2365" xr:uid="{00000000-0005-0000-0000-0000170B0000}"/>
    <cellStyle name="Heading 2 29" xfId="2366" xr:uid="{00000000-0005-0000-0000-0000180B0000}"/>
    <cellStyle name="Heading 2 3" xfId="2367" xr:uid="{00000000-0005-0000-0000-0000190B0000}"/>
    <cellStyle name="Heading 2 3 2" xfId="2368" xr:uid="{00000000-0005-0000-0000-00001A0B0000}"/>
    <cellStyle name="Heading 2 3 2 2" xfId="7506" xr:uid="{9797B872-E08E-47B4-9050-6282B3AC621E}"/>
    <cellStyle name="Heading 2 3 3" xfId="2369" xr:uid="{00000000-0005-0000-0000-00001B0B0000}"/>
    <cellStyle name="Heading 2 3 4" xfId="2370" xr:uid="{00000000-0005-0000-0000-00001C0B0000}"/>
    <cellStyle name="Heading 2 30" xfId="2371" xr:uid="{00000000-0005-0000-0000-00001D0B0000}"/>
    <cellStyle name="Heading 2 31" xfId="2372" xr:uid="{00000000-0005-0000-0000-00001E0B0000}"/>
    <cellStyle name="Heading 2 32" xfId="2373" xr:uid="{00000000-0005-0000-0000-00001F0B0000}"/>
    <cellStyle name="Heading 2 33" xfId="2374" xr:uid="{00000000-0005-0000-0000-0000200B0000}"/>
    <cellStyle name="Heading 2 34" xfId="2375" xr:uid="{00000000-0005-0000-0000-0000210B0000}"/>
    <cellStyle name="Heading 2 35" xfId="2376" xr:uid="{00000000-0005-0000-0000-0000220B0000}"/>
    <cellStyle name="Heading 2 36" xfId="2377" xr:uid="{00000000-0005-0000-0000-0000230B0000}"/>
    <cellStyle name="Heading 2 37" xfId="2378" xr:uid="{00000000-0005-0000-0000-0000240B0000}"/>
    <cellStyle name="Heading 2 38" xfId="2379" xr:uid="{00000000-0005-0000-0000-0000250B0000}"/>
    <cellStyle name="Heading 2 39" xfId="2380" xr:uid="{00000000-0005-0000-0000-0000260B0000}"/>
    <cellStyle name="Heading 2 4" xfId="2381" xr:uid="{00000000-0005-0000-0000-0000270B0000}"/>
    <cellStyle name="Heading 2 4 2" xfId="7507" xr:uid="{5AEFB289-50C1-4F3E-9A2C-3F4FC1844398}"/>
    <cellStyle name="Heading 2 40" xfId="2382" xr:uid="{00000000-0005-0000-0000-0000280B0000}"/>
    <cellStyle name="Heading 2 41" xfId="2383" xr:uid="{00000000-0005-0000-0000-0000290B0000}"/>
    <cellStyle name="Heading 2 5" xfId="2384" xr:uid="{00000000-0005-0000-0000-00002A0B0000}"/>
    <cellStyle name="Heading 2 5 2" xfId="7508" xr:uid="{14B3EA9A-B0F5-41EB-97C8-EFCBA1074FC1}"/>
    <cellStyle name="Heading 2 6" xfId="2385" xr:uid="{00000000-0005-0000-0000-00002B0B0000}"/>
    <cellStyle name="Heading 2 6 2" xfId="7509" xr:uid="{2A62AC86-5D01-4BA1-BE81-6A38AF4A1834}"/>
    <cellStyle name="Heading 2 7" xfId="2386" xr:uid="{00000000-0005-0000-0000-00002C0B0000}"/>
    <cellStyle name="Heading 2 8" xfId="2387" xr:uid="{00000000-0005-0000-0000-00002D0B0000}"/>
    <cellStyle name="Heading 2 9" xfId="2388" xr:uid="{00000000-0005-0000-0000-00002E0B0000}"/>
    <cellStyle name="Heading 3" xfId="6358" builtinId="18" customBuiltin="1"/>
    <cellStyle name="Heading 3 10" xfId="2389" xr:uid="{00000000-0005-0000-0000-00002F0B0000}"/>
    <cellStyle name="Heading 3 11" xfId="2390" xr:uid="{00000000-0005-0000-0000-0000300B0000}"/>
    <cellStyle name="Heading 3 12" xfId="2391" xr:uid="{00000000-0005-0000-0000-0000310B0000}"/>
    <cellStyle name="Heading 3 13" xfId="2392" xr:uid="{00000000-0005-0000-0000-0000320B0000}"/>
    <cellStyle name="Heading 3 14" xfId="2393" xr:uid="{00000000-0005-0000-0000-0000330B0000}"/>
    <cellStyle name="Heading 3 15" xfId="2394" xr:uid="{00000000-0005-0000-0000-0000340B0000}"/>
    <cellStyle name="Heading 3 16" xfId="2395" xr:uid="{00000000-0005-0000-0000-0000350B0000}"/>
    <cellStyle name="Heading 3 17" xfId="2396" xr:uid="{00000000-0005-0000-0000-0000360B0000}"/>
    <cellStyle name="Heading 3 18" xfId="2397" xr:uid="{00000000-0005-0000-0000-0000370B0000}"/>
    <cellStyle name="Heading 3 19" xfId="2398" xr:uid="{00000000-0005-0000-0000-0000380B0000}"/>
    <cellStyle name="Heading 3 2" xfId="2399" xr:uid="{00000000-0005-0000-0000-0000390B0000}"/>
    <cellStyle name="Heading 3 2 10" xfId="2400" xr:uid="{00000000-0005-0000-0000-00003A0B0000}"/>
    <cellStyle name="Heading 3 2 11" xfId="7510" xr:uid="{B42402EA-AD63-493C-B0F1-99E83E4393EA}"/>
    <cellStyle name="Heading 3 2 2" xfId="2401" xr:uid="{00000000-0005-0000-0000-00003B0B0000}"/>
    <cellStyle name="Heading 3 2 3" xfId="2402" xr:uid="{00000000-0005-0000-0000-00003C0B0000}"/>
    <cellStyle name="Heading 3 2 4" xfId="2403" xr:uid="{00000000-0005-0000-0000-00003D0B0000}"/>
    <cellStyle name="Heading 3 2 5" xfId="2404" xr:uid="{00000000-0005-0000-0000-00003E0B0000}"/>
    <cellStyle name="Heading 3 2 6" xfId="2405" xr:uid="{00000000-0005-0000-0000-00003F0B0000}"/>
    <cellStyle name="Heading 3 2 7" xfId="2406" xr:uid="{00000000-0005-0000-0000-0000400B0000}"/>
    <cellStyle name="Heading 3 2 8" xfId="2407" xr:uid="{00000000-0005-0000-0000-0000410B0000}"/>
    <cellStyle name="Heading 3 2 9" xfId="2408" xr:uid="{00000000-0005-0000-0000-0000420B0000}"/>
    <cellStyle name="Heading 3 20" xfId="2409" xr:uid="{00000000-0005-0000-0000-0000430B0000}"/>
    <cellStyle name="Heading 3 21" xfId="2410" xr:uid="{00000000-0005-0000-0000-0000440B0000}"/>
    <cellStyle name="Heading 3 22" xfId="2411" xr:uid="{00000000-0005-0000-0000-0000450B0000}"/>
    <cellStyle name="Heading 3 23" xfId="2412" xr:uid="{00000000-0005-0000-0000-0000460B0000}"/>
    <cellStyle name="Heading 3 24" xfId="2413" xr:uid="{00000000-0005-0000-0000-0000470B0000}"/>
    <cellStyle name="Heading 3 25" xfId="2414" xr:uid="{00000000-0005-0000-0000-0000480B0000}"/>
    <cellStyle name="Heading 3 26" xfId="2415" xr:uid="{00000000-0005-0000-0000-0000490B0000}"/>
    <cellStyle name="Heading 3 27" xfId="2416" xr:uid="{00000000-0005-0000-0000-00004A0B0000}"/>
    <cellStyle name="Heading 3 28" xfId="2417" xr:uid="{00000000-0005-0000-0000-00004B0B0000}"/>
    <cellStyle name="Heading 3 29" xfId="2418" xr:uid="{00000000-0005-0000-0000-00004C0B0000}"/>
    <cellStyle name="Heading 3 3" xfId="2419" xr:uid="{00000000-0005-0000-0000-00004D0B0000}"/>
    <cellStyle name="Heading 3 3 2" xfId="2420" xr:uid="{00000000-0005-0000-0000-00004E0B0000}"/>
    <cellStyle name="Heading 3 3 2 2" xfId="7511" xr:uid="{CF201E9E-3D9B-4F04-A68C-94CA8D2647BC}"/>
    <cellStyle name="Heading 3 3 3" xfId="2421" xr:uid="{00000000-0005-0000-0000-00004F0B0000}"/>
    <cellStyle name="Heading 3 3 4" xfId="2422" xr:uid="{00000000-0005-0000-0000-0000500B0000}"/>
    <cellStyle name="Heading 3 30" xfId="2423" xr:uid="{00000000-0005-0000-0000-0000510B0000}"/>
    <cellStyle name="Heading 3 31" xfId="2424" xr:uid="{00000000-0005-0000-0000-0000520B0000}"/>
    <cellStyle name="Heading 3 32" xfId="2425" xr:uid="{00000000-0005-0000-0000-0000530B0000}"/>
    <cellStyle name="Heading 3 33" xfId="2426" xr:uid="{00000000-0005-0000-0000-0000540B0000}"/>
    <cellStyle name="Heading 3 34" xfId="2427" xr:uid="{00000000-0005-0000-0000-0000550B0000}"/>
    <cellStyle name="Heading 3 35" xfId="2428" xr:uid="{00000000-0005-0000-0000-0000560B0000}"/>
    <cellStyle name="Heading 3 36" xfId="2429" xr:uid="{00000000-0005-0000-0000-0000570B0000}"/>
    <cellStyle name="Heading 3 37" xfId="2430" xr:uid="{00000000-0005-0000-0000-0000580B0000}"/>
    <cellStyle name="Heading 3 38" xfId="2431" xr:uid="{00000000-0005-0000-0000-0000590B0000}"/>
    <cellStyle name="Heading 3 39" xfId="2432" xr:uid="{00000000-0005-0000-0000-00005A0B0000}"/>
    <cellStyle name="Heading 3 4" xfId="2433" xr:uid="{00000000-0005-0000-0000-00005B0B0000}"/>
    <cellStyle name="Heading 3 4 2" xfId="7512" xr:uid="{DA707775-7BB1-4F12-98F4-F4FC72E3C3B0}"/>
    <cellStyle name="Heading 3 40" xfId="2434" xr:uid="{00000000-0005-0000-0000-00005C0B0000}"/>
    <cellStyle name="Heading 3 41" xfId="2435" xr:uid="{00000000-0005-0000-0000-00005D0B0000}"/>
    <cellStyle name="Heading 3 5" xfId="2436" xr:uid="{00000000-0005-0000-0000-00005E0B0000}"/>
    <cellStyle name="Heading 3 5 2" xfId="7513" xr:uid="{A1AF33DA-1353-4C6B-A75D-7F6B6B12D19F}"/>
    <cellStyle name="Heading 3 6" xfId="2437" xr:uid="{00000000-0005-0000-0000-00005F0B0000}"/>
    <cellStyle name="Heading 3 6 2" xfId="7514" xr:uid="{3D957FE7-16CA-495B-9850-E95007111657}"/>
    <cellStyle name="Heading 3 7" xfId="2438" xr:uid="{00000000-0005-0000-0000-0000600B0000}"/>
    <cellStyle name="Heading 3 8" xfId="2439" xr:uid="{00000000-0005-0000-0000-0000610B0000}"/>
    <cellStyle name="Heading 3 9" xfId="2440" xr:uid="{00000000-0005-0000-0000-0000620B0000}"/>
    <cellStyle name="Heading 4" xfId="6359" builtinId="19" customBuiltin="1"/>
    <cellStyle name="Heading 4 10" xfId="2441" xr:uid="{00000000-0005-0000-0000-0000630B0000}"/>
    <cellStyle name="Heading 4 11" xfId="2442" xr:uid="{00000000-0005-0000-0000-0000640B0000}"/>
    <cellStyle name="Heading 4 12" xfId="2443" xr:uid="{00000000-0005-0000-0000-0000650B0000}"/>
    <cellStyle name="Heading 4 13" xfId="2444" xr:uid="{00000000-0005-0000-0000-0000660B0000}"/>
    <cellStyle name="Heading 4 14" xfId="2445" xr:uid="{00000000-0005-0000-0000-0000670B0000}"/>
    <cellStyle name="Heading 4 15" xfId="2446" xr:uid="{00000000-0005-0000-0000-0000680B0000}"/>
    <cellStyle name="Heading 4 16" xfId="2447" xr:uid="{00000000-0005-0000-0000-0000690B0000}"/>
    <cellStyle name="Heading 4 17" xfId="2448" xr:uid="{00000000-0005-0000-0000-00006A0B0000}"/>
    <cellStyle name="Heading 4 18" xfId="2449" xr:uid="{00000000-0005-0000-0000-00006B0B0000}"/>
    <cellStyle name="Heading 4 19" xfId="2450" xr:uid="{00000000-0005-0000-0000-00006C0B0000}"/>
    <cellStyle name="Heading 4 2" xfId="2451" xr:uid="{00000000-0005-0000-0000-00006D0B0000}"/>
    <cellStyle name="Heading 4 2 10" xfId="2452" xr:uid="{00000000-0005-0000-0000-00006E0B0000}"/>
    <cellStyle name="Heading 4 2 11" xfId="7515" xr:uid="{5F689656-5765-431D-9AD3-1766DC91E7A9}"/>
    <cellStyle name="Heading 4 2 2" xfId="2453" xr:uid="{00000000-0005-0000-0000-00006F0B0000}"/>
    <cellStyle name="Heading 4 2 3" xfId="2454" xr:uid="{00000000-0005-0000-0000-0000700B0000}"/>
    <cellStyle name="Heading 4 2 4" xfId="2455" xr:uid="{00000000-0005-0000-0000-0000710B0000}"/>
    <cellStyle name="Heading 4 2 5" xfId="2456" xr:uid="{00000000-0005-0000-0000-0000720B0000}"/>
    <cellStyle name="Heading 4 2 6" xfId="2457" xr:uid="{00000000-0005-0000-0000-0000730B0000}"/>
    <cellStyle name="Heading 4 2 7" xfId="2458" xr:uid="{00000000-0005-0000-0000-0000740B0000}"/>
    <cellStyle name="Heading 4 2 8" xfId="2459" xr:uid="{00000000-0005-0000-0000-0000750B0000}"/>
    <cellStyle name="Heading 4 2 9" xfId="2460" xr:uid="{00000000-0005-0000-0000-0000760B0000}"/>
    <cellStyle name="Heading 4 20" xfId="2461" xr:uid="{00000000-0005-0000-0000-0000770B0000}"/>
    <cellStyle name="Heading 4 21" xfId="2462" xr:uid="{00000000-0005-0000-0000-0000780B0000}"/>
    <cellStyle name="Heading 4 22" xfId="2463" xr:uid="{00000000-0005-0000-0000-0000790B0000}"/>
    <cellStyle name="Heading 4 23" xfId="2464" xr:uid="{00000000-0005-0000-0000-00007A0B0000}"/>
    <cellStyle name="Heading 4 24" xfId="2465" xr:uid="{00000000-0005-0000-0000-00007B0B0000}"/>
    <cellStyle name="Heading 4 25" xfId="2466" xr:uid="{00000000-0005-0000-0000-00007C0B0000}"/>
    <cellStyle name="Heading 4 26" xfId="2467" xr:uid="{00000000-0005-0000-0000-00007D0B0000}"/>
    <cellStyle name="Heading 4 27" xfId="2468" xr:uid="{00000000-0005-0000-0000-00007E0B0000}"/>
    <cellStyle name="Heading 4 28" xfId="2469" xr:uid="{00000000-0005-0000-0000-00007F0B0000}"/>
    <cellStyle name="Heading 4 29" xfId="2470" xr:uid="{00000000-0005-0000-0000-0000800B0000}"/>
    <cellStyle name="Heading 4 3" xfId="2471" xr:uid="{00000000-0005-0000-0000-0000810B0000}"/>
    <cellStyle name="Heading 4 3 2" xfId="2472" xr:uid="{00000000-0005-0000-0000-0000820B0000}"/>
    <cellStyle name="Heading 4 3 2 2" xfId="7516" xr:uid="{BCD20349-F913-48BF-9B56-D12451805A18}"/>
    <cellStyle name="Heading 4 3 3" xfId="2473" xr:uid="{00000000-0005-0000-0000-0000830B0000}"/>
    <cellStyle name="Heading 4 3 4" xfId="2474" xr:uid="{00000000-0005-0000-0000-0000840B0000}"/>
    <cellStyle name="Heading 4 30" xfId="2475" xr:uid="{00000000-0005-0000-0000-0000850B0000}"/>
    <cellStyle name="Heading 4 31" xfId="2476" xr:uid="{00000000-0005-0000-0000-0000860B0000}"/>
    <cellStyle name="Heading 4 32" xfId="2477" xr:uid="{00000000-0005-0000-0000-0000870B0000}"/>
    <cellStyle name="Heading 4 33" xfId="2478" xr:uid="{00000000-0005-0000-0000-0000880B0000}"/>
    <cellStyle name="Heading 4 34" xfId="2479" xr:uid="{00000000-0005-0000-0000-0000890B0000}"/>
    <cellStyle name="Heading 4 35" xfId="2480" xr:uid="{00000000-0005-0000-0000-00008A0B0000}"/>
    <cellStyle name="Heading 4 36" xfId="2481" xr:uid="{00000000-0005-0000-0000-00008B0B0000}"/>
    <cellStyle name="Heading 4 37" xfId="2482" xr:uid="{00000000-0005-0000-0000-00008C0B0000}"/>
    <cellStyle name="Heading 4 38" xfId="2483" xr:uid="{00000000-0005-0000-0000-00008D0B0000}"/>
    <cellStyle name="Heading 4 39" xfId="2484" xr:uid="{00000000-0005-0000-0000-00008E0B0000}"/>
    <cellStyle name="Heading 4 4" xfId="2485" xr:uid="{00000000-0005-0000-0000-00008F0B0000}"/>
    <cellStyle name="Heading 4 4 2" xfId="7517" xr:uid="{93768FA9-4351-4D32-8FC3-32C5BA8EA57B}"/>
    <cellStyle name="Heading 4 40" xfId="2486" xr:uid="{00000000-0005-0000-0000-0000900B0000}"/>
    <cellStyle name="Heading 4 41" xfId="2487" xr:uid="{00000000-0005-0000-0000-0000910B0000}"/>
    <cellStyle name="Heading 4 5" xfId="2488" xr:uid="{00000000-0005-0000-0000-0000920B0000}"/>
    <cellStyle name="Heading 4 5 2" xfId="7518" xr:uid="{3F1EFE09-5DF3-40DE-8F2E-FA8FBFA023F1}"/>
    <cellStyle name="Heading 4 6" xfId="2489" xr:uid="{00000000-0005-0000-0000-0000930B0000}"/>
    <cellStyle name="Heading 4 6 2" xfId="7519" xr:uid="{74F4CAE5-0E3E-4BDF-BBF4-7752E11BE67A}"/>
    <cellStyle name="Heading 4 7" xfId="2490" xr:uid="{00000000-0005-0000-0000-0000940B0000}"/>
    <cellStyle name="Heading 4 8" xfId="2491" xr:uid="{00000000-0005-0000-0000-0000950B0000}"/>
    <cellStyle name="Heading 4 9" xfId="2492" xr:uid="{00000000-0005-0000-0000-0000960B0000}"/>
    <cellStyle name="Heading 5" xfId="5437" xr:uid="{00000000-0005-0000-0000-0000970B0000}"/>
    <cellStyle name="Heading 5 2" xfId="5438" xr:uid="{00000000-0005-0000-0000-0000980B0000}"/>
    <cellStyle name="Heading 5 3" xfId="5439" xr:uid="{00000000-0005-0000-0000-0000990B0000}"/>
    <cellStyle name="Heading 6" xfId="5440" xr:uid="{00000000-0005-0000-0000-00009A0B0000}"/>
    <cellStyle name="Heading 7" xfId="5441" xr:uid="{00000000-0005-0000-0000-00009B0B0000}"/>
    <cellStyle name="Heading 8" xfId="5442" xr:uid="{00000000-0005-0000-0000-00009C0B0000}"/>
    <cellStyle name="Headline" xfId="2493" xr:uid="{00000000-0005-0000-0000-00009D0B0000}"/>
    <cellStyle name="Hyperlink 2" xfId="2494" xr:uid="{00000000-0005-0000-0000-00009E0B0000}"/>
    <cellStyle name="Hyperlink 2 2" xfId="2495" xr:uid="{00000000-0005-0000-0000-00009F0B0000}"/>
    <cellStyle name="Hyperlink 2 3" xfId="5444" xr:uid="{00000000-0005-0000-0000-0000A00B0000}"/>
    <cellStyle name="Hyperlink 2 4" xfId="5443" xr:uid="{00000000-0005-0000-0000-0000A10B0000}"/>
    <cellStyle name="Hyperlink 3" xfId="5445" xr:uid="{00000000-0005-0000-0000-0000A20B0000}"/>
    <cellStyle name="Hyperlink 3 2" xfId="5446" xr:uid="{00000000-0005-0000-0000-0000A30B0000}"/>
    <cellStyle name="Hyperlink 3 3" xfId="5447" xr:uid="{00000000-0005-0000-0000-0000A40B0000}"/>
    <cellStyle name="Hyperlink 4" xfId="5448" xr:uid="{00000000-0005-0000-0000-0000A50B0000}"/>
    <cellStyle name="Hyperlink 5" xfId="5449" xr:uid="{00000000-0005-0000-0000-0000A60B0000}"/>
    <cellStyle name="Input" xfId="6362" builtinId="20" customBuiltin="1"/>
    <cellStyle name="Input 10 2" xfId="2496" xr:uid="{00000000-0005-0000-0000-0000A70B0000}"/>
    <cellStyle name="Input 11 2" xfId="2497" xr:uid="{00000000-0005-0000-0000-0000A80B0000}"/>
    <cellStyle name="Input 12 2" xfId="2498" xr:uid="{00000000-0005-0000-0000-0000A90B0000}"/>
    <cellStyle name="Input 13 2" xfId="2499" xr:uid="{00000000-0005-0000-0000-0000AA0B0000}"/>
    <cellStyle name="Input 14 2" xfId="2500" xr:uid="{00000000-0005-0000-0000-0000AB0B0000}"/>
    <cellStyle name="Input 15 2" xfId="2501" xr:uid="{00000000-0005-0000-0000-0000AC0B0000}"/>
    <cellStyle name="Input 16 2" xfId="2502" xr:uid="{00000000-0005-0000-0000-0000AD0B0000}"/>
    <cellStyle name="Input 17 2" xfId="2503" xr:uid="{00000000-0005-0000-0000-0000AE0B0000}"/>
    <cellStyle name="Input 18 2" xfId="2504" xr:uid="{00000000-0005-0000-0000-0000AF0B0000}"/>
    <cellStyle name="Input 19 2" xfId="2505" xr:uid="{00000000-0005-0000-0000-0000B00B0000}"/>
    <cellStyle name="Input 2" xfId="2506" xr:uid="{00000000-0005-0000-0000-0000B10B0000}"/>
    <cellStyle name="Input 2 10" xfId="2507" xr:uid="{00000000-0005-0000-0000-0000B20B0000}"/>
    <cellStyle name="Input 2 11" xfId="7520" xr:uid="{BE3F7DA1-BC70-4429-8B7D-A500FAD3882B}"/>
    <cellStyle name="Input 2 12" xfId="7521" xr:uid="{885C9631-F1CF-4511-88E9-384B05E7B817}"/>
    <cellStyle name="Input 2 2" xfId="2508" xr:uid="{00000000-0005-0000-0000-0000B30B0000}"/>
    <cellStyle name="Input 2 2 2" xfId="2509" xr:uid="{00000000-0005-0000-0000-0000B40B0000}"/>
    <cellStyle name="Input 2 2 3" xfId="2510" xr:uid="{00000000-0005-0000-0000-0000B50B0000}"/>
    <cellStyle name="Input 2 3" xfId="2511" xr:uid="{00000000-0005-0000-0000-0000B60B0000}"/>
    <cellStyle name="Input 2 3 2" xfId="2512" xr:uid="{00000000-0005-0000-0000-0000B70B0000}"/>
    <cellStyle name="Input 2 3 2 2" xfId="7522" xr:uid="{CAC6190A-377C-481A-B24B-5E226B8AF668}"/>
    <cellStyle name="Input 2 3 3" xfId="2513" xr:uid="{00000000-0005-0000-0000-0000B80B0000}"/>
    <cellStyle name="Input 2 4" xfId="2514" xr:uid="{00000000-0005-0000-0000-0000B90B0000}"/>
    <cellStyle name="Input 2 5" xfId="2515" xr:uid="{00000000-0005-0000-0000-0000BA0B0000}"/>
    <cellStyle name="Input 2 6" xfId="2516" xr:uid="{00000000-0005-0000-0000-0000BB0B0000}"/>
    <cellStyle name="Input 2 7" xfId="2517" xr:uid="{00000000-0005-0000-0000-0000BC0B0000}"/>
    <cellStyle name="Input 2 8" xfId="2518" xr:uid="{00000000-0005-0000-0000-0000BD0B0000}"/>
    <cellStyle name="Input 2 9" xfId="2519" xr:uid="{00000000-0005-0000-0000-0000BE0B0000}"/>
    <cellStyle name="Input 2_PrimaryEnergyPrices_TIMES" xfId="2520" xr:uid="{00000000-0005-0000-0000-0000BF0B0000}"/>
    <cellStyle name="Input 20 2" xfId="2521" xr:uid="{00000000-0005-0000-0000-0000C00B0000}"/>
    <cellStyle name="Input 21 2" xfId="2522" xr:uid="{00000000-0005-0000-0000-0000C10B0000}"/>
    <cellStyle name="Input 22 2" xfId="2523" xr:uid="{00000000-0005-0000-0000-0000C20B0000}"/>
    <cellStyle name="Input 23 2" xfId="2524" xr:uid="{00000000-0005-0000-0000-0000C30B0000}"/>
    <cellStyle name="Input 24 2" xfId="2525" xr:uid="{00000000-0005-0000-0000-0000C40B0000}"/>
    <cellStyle name="Input 25 2" xfId="2526" xr:uid="{00000000-0005-0000-0000-0000C50B0000}"/>
    <cellStyle name="Input 26 2" xfId="2527" xr:uid="{00000000-0005-0000-0000-0000C60B0000}"/>
    <cellStyle name="Input 27 2" xfId="2528" xr:uid="{00000000-0005-0000-0000-0000C70B0000}"/>
    <cellStyle name="Input 28 2" xfId="2529" xr:uid="{00000000-0005-0000-0000-0000C80B0000}"/>
    <cellStyle name="Input 29 2" xfId="2530" xr:uid="{00000000-0005-0000-0000-0000C90B0000}"/>
    <cellStyle name="Input 3" xfId="2531" xr:uid="{00000000-0005-0000-0000-0000CA0B0000}"/>
    <cellStyle name="Input 3 2" xfId="2532" xr:uid="{00000000-0005-0000-0000-0000CB0B0000}"/>
    <cellStyle name="Input 3 3" xfId="2533" xr:uid="{00000000-0005-0000-0000-0000CC0B0000}"/>
    <cellStyle name="Input 3 3 2" xfId="7523" xr:uid="{19708DD9-5BAD-421E-8478-1553D70F97C9}"/>
    <cellStyle name="Input 3 4" xfId="2534" xr:uid="{00000000-0005-0000-0000-0000CD0B0000}"/>
    <cellStyle name="Input 3 5" xfId="2535" xr:uid="{00000000-0005-0000-0000-0000CE0B0000}"/>
    <cellStyle name="Input 3 6" xfId="21370" xr:uid="{D0C4B41B-3C11-4F40-BBCA-33C0C71D68CF}"/>
    <cellStyle name="Input 30 2" xfId="2536" xr:uid="{00000000-0005-0000-0000-0000CF0B0000}"/>
    <cellStyle name="Input 31 2" xfId="2537" xr:uid="{00000000-0005-0000-0000-0000D00B0000}"/>
    <cellStyle name="Input 32 2" xfId="2538" xr:uid="{00000000-0005-0000-0000-0000D10B0000}"/>
    <cellStyle name="Input 33 2" xfId="2539" xr:uid="{00000000-0005-0000-0000-0000D20B0000}"/>
    <cellStyle name="Input 34" xfId="2540" xr:uid="{00000000-0005-0000-0000-0000D30B0000}"/>
    <cellStyle name="Input 34 2" xfId="2541" xr:uid="{00000000-0005-0000-0000-0000D40B0000}"/>
    <cellStyle name="Input 34_ELC_final" xfId="2542" xr:uid="{00000000-0005-0000-0000-0000D50B0000}"/>
    <cellStyle name="Input 35" xfId="2543" xr:uid="{00000000-0005-0000-0000-0000D60B0000}"/>
    <cellStyle name="Input 36" xfId="2544" xr:uid="{00000000-0005-0000-0000-0000D70B0000}"/>
    <cellStyle name="Input 37" xfId="2545" xr:uid="{00000000-0005-0000-0000-0000D80B0000}"/>
    <cellStyle name="Input 38" xfId="2546" xr:uid="{00000000-0005-0000-0000-0000D90B0000}"/>
    <cellStyle name="Input 39" xfId="2547" xr:uid="{00000000-0005-0000-0000-0000DA0B0000}"/>
    <cellStyle name="Input 4" xfId="7524" xr:uid="{36183736-3268-4E31-AE41-98BA26C4EA2C}"/>
    <cellStyle name="Input 4 2" xfId="2548" xr:uid="{00000000-0005-0000-0000-0000DB0B0000}"/>
    <cellStyle name="Input 40" xfId="2549" xr:uid="{00000000-0005-0000-0000-0000DC0B0000}"/>
    <cellStyle name="Input 5" xfId="7525" xr:uid="{41D55C75-C4E5-4EB0-A280-3B34642E0B8A}"/>
    <cellStyle name="Input 5 2" xfId="2550" xr:uid="{00000000-0005-0000-0000-0000DD0B0000}"/>
    <cellStyle name="Input 6" xfId="7526" xr:uid="{85884F13-11CF-4A41-9387-5EABF9550D44}"/>
    <cellStyle name="Input 6 2" xfId="2551" xr:uid="{00000000-0005-0000-0000-0000DE0B0000}"/>
    <cellStyle name="Input 7 2" xfId="2552" xr:uid="{00000000-0005-0000-0000-0000DF0B0000}"/>
    <cellStyle name="Input 8 2" xfId="2553" xr:uid="{00000000-0005-0000-0000-0000E00B0000}"/>
    <cellStyle name="Input 9 2" xfId="2554" xr:uid="{00000000-0005-0000-0000-0000E10B0000}"/>
    <cellStyle name="InputCells" xfId="2555" xr:uid="{00000000-0005-0000-0000-0000E20B0000}"/>
    <cellStyle name="InputCells12" xfId="2556" xr:uid="{00000000-0005-0000-0000-0000E30B0000}"/>
    <cellStyle name="IntCells" xfId="2557" xr:uid="{00000000-0005-0000-0000-0000E40B0000}"/>
    <cellStyle name="ligne_titre_0" xfId="2558" xr:uid="{00000000-0005-0000-0000-0000E50B0000}"/>
    <cellStyle name="Linked Cell" xfId="6365" builtinId="24" customBuiltin="1"/>
    <cellStyle name="Linked Cell 10" xfId="2559" xr:uid="{00000000-0005-0000-0000-0000E60B0000}"/>
    <cellStyle name="Linked Cell 11" xfId="2560" xr:uid="{00000000-0005-0000-0000-0000E70B0000}"/>
    <cellStyle name="Linked Cell 12" xfId="2561" xr:uid="{00000000-0005-0000-0000-0000E80B0000}"/>
    <cellStyle name="Linked Cell 13" xfId="2562" xr:uid="{00000000-0005-0000-0000-0000E90B0000}"/>
    <cellStyle name="Linked Cell 14" xfId="2563" xr:uid="{00000000-0005-0000-0000-0000EA0B0000}"/>
    <cellStyle name="Linked Cell 15" xfId="2564" xr:uid="{00000000-0005-0000-0000-0000EB0B0000}"/>
    <cellStyle name="Linked Cell 16" xfId="2565" xr:uid="{00000000-0005-0000-0000-0000EC0B0000}"/>
    <cellStyle name="Linked Cell 17" xfId="2566" xr:uid="{00000000-0005-0000-0000-0000ED0B0000}"/>
    <cellStyle name="Linked Cell 18" xfId="2567" xr:uid="{00000000-0005-0000-0000-0000EE0B0000}"/>
    <cellStyle name="Linked Cell 19" xfId="2568" xr:uid="{00000000-0005-0000-0000-0000EF0B0000}"/>
    <cellStyle name="Linked Cell 2" xfId="2569" xr:uid="{00000000-0005-0000-0000-0000F00B0000}"/>
    <cellStyle name="Linked Cell 2 10" xfId="2570" xr:uid="{00000000-0005-0000-0000-0000F10B0000}"/>
    <cellStyle name="Linked Cell 2 11" xfId="7527" xr:uid="{AF284DCF-240E-40E2-8C8D-0AEE2D33C4AA}"/>
    <cellStyle name="Linked Cell 2 2" xfId="2571" xr:uid="{00000000-0005-0000-0000-0000F20B0000}"/>
    <cellStyle name="Linked Cell 2 2 2" xfId="5450" xr:uid="{00000000-0005-0000-0000-0000F30B0000}"/>
    <cellStyle name="Linked Cell 2 3" xfId="2572" xr:uid="{00000000-0005-0000-0000-0000F40B0000}"/>
    <cellStyle name="Linked Cell 2 4" xfId="2573" xr:uid="{00000000-0005-0000-0000-0000F50B0000}"/>
    <cellStyle name="Linked Cell 2 5" xfId="2574" xr:uid="{00000000-0005-0000-0000-0000F60B0000}"/>
    <cellStyle name="Linked Cell 2 6" xfId="2575" xr:uid="{00000000-0005-0000-0000-0000F70B0000}"/>
    <cellStyle name="Linked Cell 2 7" xfId="2576" xr:uid="{00000000-0005-0000-0000-0000F80B0000}"/>
    <cellStyle name="Linked Cell 2 8" xfId="2577" xr:uid="{00000000-0005-0000-0000-0000F90B0000}"/>
    <cellStyle name="Linked Cell 2 9" xfId="2578" xr:uid="{00000000-0005-0000-0000-0000FA0B0000}"/>
    <cellStyle name="Linked Cell 20" xfId="2579" xr:uid="{00000000-0005-0000-0000-0000FB0B0000}"/>
    <cellStyle name="Linked Cell 21" xfId="2580" xr:uid="{00000000-0005-0000-0000-0000FC0B0000}"/>
    <cellStyle name="Linked Cell 22" xfId="2581" xr:uid="{00000000-0005-0000-0000-0000FD0B0000}"/>
    <cellStyle name="Linked Cell 23" xfId="2582" xr:uid="{00000000-0005-0000-0000-0000FE0B0000}"/>
    <cellStyle name="Linked Cell 24" xfId="2583" xr:uid="{00000000-0005-0000-0000-0000FF0B0000}"/>
    <cellStyle name="Linked Cell 25" xfId="2584" xr:uid="{00000000-0005-0000-0000-0000000C0000}"/>
    <cellStyle name="Linked Cell 26" xfId="2585" xr:uid="{00000000-0005-0000-0000-0000010C0000}"/>
    <cellStyle name="Linked Cell 27" xfId="2586" xr:uid="{00000000-0005-0000-0000-0000020C0000}"/>
    <cellStyle name="Linked Cell 28" xfId="2587" xr:uid="{00000000-0005-0000-0000-0000030C0000}"/>
    <cellStyle name="Linked Cell 29" xfId="2588" xr:uid="{00000000-0005-0000-0000-0000040C0000}"/>
    <cellStyle name="Linked Cell 3" xfId="2589" xr:uid="{00000000-0005-0000-0000-0000050C0000}"/>
    <cellStyle name="Linked Cell 3 2" xfId="2590" xr:uid="{00000000-0005-0000-0000-0000060C0000}"/>
    <cellStyle name="Linked Cell 3 2 2" xfId="7528" xr:uid="{ABF393F4-C051-4AAE-91E6-2CCB7DB2BBB6}"/>
    <cellStyle name="Linked Cell 3 3" xfId="2591" xr:uid="{00000000-0005-0000-0000-0000070C0000}"/>
    <cellStyle name="Linked Cell 3 4" xfId="2592" xr:uid="{00000000-0005-0000-0000-0000080C0000}"/>
    <cellStyle name="Linked Cell 30" xfId="2593" xr:uid="{00000000-0005-0000-0000-0000090C0000}"/>
    <cellStyle name="Linked Cell 31" xfId="2594" xr:uid="{00000000-0005-0000-0000-00000A0C0000}"/>
    <cellStyle name="Linked Cell 32" xfId="2595" xr:uid="{00000000-0005-0000-0000-00000B0C0000}"/>
    <cellStyle name="Linked Cell 33" xfId="2596" xr:uid="{00000000-0005-0000-0000-00000C0C0000}"/>
    <cellStyle name="Linked Cell 34" xfId="2597" xr:uid="{00000000-0005-0000-0000-00000D0C0000}"/>
    <cellStyle name="Linked Cell 35" xfId="2598" xr:uid="{00000000-0005-0000-0000-00000E0C0000}"/>
    <cellStyle name="Linked Cell 36" xfId="2599" xr:uid="{00000000-0005-0000-0000-00000F0C0000}"/>
    <cellStyle name="Linked Cell 37" xfId="2600" xr:uid="{00000000-0005-0000-0000-0000100C0000}"/>
    <cellStyle name="Linked Cell 38" xfId="2601" xr:uid="{00000000-0005-0000-0000-0000110C0000}"/>
    <cellStyle name="Linked Cell 39" xfId="2602" xr:uid="{00000000-0005-0000-0000-0000120C0000}"/>
    <cellStyle name="Linked Cell 4" xfId="2603" xr:uid="{00000000-0005-0000-0000-0000130C0000}"/>
    <cellStyle name="Linked Cell 4 2" xfId="7529" xr:uid="{86A8B002-3F3E-415A-A981-63C5358433C7}"/>
    <cellStyle name="Linked Cell 40" xfId="2604" xr:uid="{00000000-0005-0000-0000-0000140C0000}"/>
    <cellStyle name="Linked Cell 41" xfId="2605" xr:uid="{00000000-0005-0000-0000-0000150C0000}"/>
    <cellStyle name="Linked Cell 5" xfId="2606" xr:uid="{00000000-0005-0000-0000-0000160C0000}"/>
    <cellStyle name="Linked Cell 5 2" xfId="7530" xr:uid="{80737F40-8081-4BE4-923C-889F307F58BD}"/>
    <cellStyle name="Linked Cell 6" xfId="2607" xr:uid="{00000000-0005-0000-0000-0000170C0000}"/>
    <cellStyle name="Linked Cell 6 2" xfId="7531" xr:uid="{2E6DB4D2-83BE-401D-998B-9598B416BD00}"/>
    <cellStyle name="Linked Cell 7" xfId="2608" xr:uid="{00000000-0005-0000-0000-0000180C0000}"/>
    <cellStyle name="Linked Cell 8" xfId="2609" xr:uid="{00000000-0005-0000-0000-0000190C0000}"/>
    <cellStyle name="Linked Cell 9" xfId="2610" xr:uid="{00000000-0005-0000-0000-00001A0C0000}"/>
    <cellStyle name="Migliaia_Oil&amp;Gas IFE ARC POLITO" xfId="2611" xr:uid="{00000000-0005-0000-0000-00001B0C0000}"/>
    <cellStyle name="Milliers [0]_03tabmat" xfId="5451" xr:uid="{00000000-0005-0000-0000-00001C0C0000}"/>
    <cellStyle name="Milliers_03tabmat" xfId="5452" xr:uid="{00000000-0005-0000-0000-00001D0C0000}"/>
    <cellStyle name="Monétaire [0]_03tabmat" xfId="5453" xr:uid="{00000000-0005-0000-0000-00001E0C0000}"/>
    <cellStyle name="Monétaire_03tabmat" xfId="5454" xr:uid="{00000000-0005-0000-0000-00001F0C0000}"/>
    <cellStyle name="Neutral 10" xfId="2612" xr:uid="{00000000-0005-0000-0000-0000200C0000}"/>
    <cellStyle name="Neutral 11" xfId="2613" xr:uid="{00000000-0005-0000-0000-0000210C0000}"/>
    <cellStyle name="Neutral 12" xfId="2614" xr:uid="{00000000-0005-0000-0000-0000220C0000}"/>
    <cellStyle name="Neutral 13" xfId="2615" xr:uid="{00000000-0005-0000-0000-0000230C0000}"/>
    <cellStyle name="Neutral 14" xfId="2616" xr:uid="{00000000-0005-0000-0000-0000240C0000}"/>
    <cellStyle name="Neutral 15" xfId="2617" xr:uid="{00000000-0005-0000-0000-0000250C0000}"/>
    <cellStyle name="Neutral 16" xfId="2618" xr:uid="{00000000-0005-0000-0000-0000260C0000}"/>
    <cellStyle name="Neutral 17" xfId="2619" xr:uid="{00000000-0005-0000-0000-0000270C0000}"/>
    <cellStyle name="Neutral 18" xfId="2620" xr:uid="{00000000-0005-0000-0000-0000280C0000}"/>
    <cellStyle name="Neutral 19" xfId="2621" xr:uid="{00000000-0005-0000-0000-0000290C0000}"/>
    <cellStyle name="Neutral 2" xfId="2622" xr:uid="{00000000-0005-0000-0000-00002A0C0000}"/>
    <cellStyle name="Neutral 2 10" xfId="2623" xr:uid="{00000000-0005-0000-0000-00002B0C0000}"/>
    <cellStyle name="Neutral 2 11" xfId="7532" xr:uid="{CCC4C115-9241-41FC-B805-0F04B44E192B}"/>
    <cellStyle name="Neutral 2 2" xfId="2624" xr:uid="{00000000-0005-0000-0000-00002C0C0000}"/>
    <cellStyle name="Neutral 2 3" xfId="2625" xr:uid="{00000000-0005-0000-0000-00002D0C0000}"/>
    <cellStyle name="Neutral 2 4" xfId="2626" xr:uid="{00000000-0005-0000-0000-00002E0C0000}"/>
    <cellStyle name="Neutral 2 5" xfId="2627" xr:uid="{00000000-0005-0000-0000-00002F0C0000}"/>
    <cellStyle name="Neutral 2 6" xfId="2628" xr:uid="{00000000-0005-0000-0000-0000300C0000}"/>
    <cellStyle name="Neutral 2 7" xfId="2629" xr:uid="{00000000-0005-0000-0000-0000310C0000}"/>
    <cellStyle name="Neutral 2 8" xfId="2630" xr:uid="{00000000-0005-0000-0000-0000320C0000}"/>
    <cellStyle name="Neutral 2 9" xfId="2631" xr:uid="{00000000-0005-0000-0000-0000330C0000}"/>
    <cellStyle name="Neutral 20" xfId="2632" xr:uid="{00000000-0005-0000-0000-0000340C0000}"/>
    <cellStyle name="Neutral 21" xfId="2633" xr:uid="{00000000-0005-0000-0000-0000350C0000}"/>
    <cellStyle name="Neutral 22" xfId="2634" xr:uid="{00000000-0005-0000-0000-0000360C0000}"/>
    <cellStyle name="Neutral 23" xfId="2635" xr:uid="{00000000-0005-0000-0000-0000370C0000}"/>
    <cellStyle name="Neutral 24" xfId="2636" xr:uid="{00000000-0005-0000-0000-0000380C0000}"/>
    <cellStyle name="Neutral 25" xfId="2637" xr:uid="{00000000-0005-0000-0000-0000390C0000}"/>
    <cellStyle name="Neutral 26" xfId="2638" xr:uid="{00000000-0005-0000-0000-00003A0C0000}"/>
    <cellStyle name="Neutral 27" xfId="2639" xr:uid="{00000000-0005-0000-0000-00003B0C0000}"/>
    <cellStyle name="Neutral 28" xfId="2640" xr:uid="{00000000-0005-0000-0000-00003C0C0000}"/>
    <cellStyle name="Neutral 29" xfId="2641" xr:uid="{00000000-0005-0000-0000-00003D0C0000}"/>
    <cellStyle name="Neutral 3" xfId="2642" xr:uid="{00000000-0005-0000-0000-00003E0C0000}"/>
    <cellStyle name="Neutral 3 2" xfId="2643" xr:uid="{00000000-0005-0000-0000-00003F0C0000}"/>
    <cellStyle name="Neutral 3 2 2" xfId="7533" xr:uid="{D0CADF4C-30B5-44C0-9553-2C8F2232C357}"/>
    <cellStyle name="Neutral 3 3" xfId="2644" xr:uid="{00000000-0005-0000-0000-0000400C0000}"/>
    <cellStyle name="Neutral 3 3 2" xfId="7534" xr:uid="{9DE3EC37-8314-4E05-BEDD-E6E80E618F73}"/>
    <cellStyle name="Neutral 3 4" xfId="2645" xr:uid="{00000000-0005-0000-0000-0000410C0000}"/>
    <cellStyle name="Neutral 3 5" xfId="2646" xr:uid="{00000000-0005-0000-0000-0000420C0000}"/>
    <cellStyle name="Neutral 3 6" xfId="2647" xr:uid="{00000000-0005-0000-0000-0000430C0000}"/>
    <cellStyle name="Neutral 3 7" xfId="2648" xr:uid="{00000000-0005-0000-0000-0000440C0000}"/>
    <cellStyle name="Neutral 3 8" xfId="5596" xr:uid="{00000000-0005-0000-0000-0000450C0000}"/>
    <cellStyle name="Neutral 30" xfId="2649" xr:uid="{00000000-0005-0000-0000-0000460C0000}"/>
    <cellStyle name="Neutral 31" xfId="2650" xr:uid="{00000000-0005-0000-0000-0000470C0000}"/>
    <cellStyle name="Neutral 32" xfId="2651" xr:uid="{00000000-0005-0000-0000-0000480C0000}"/>
    <cellStyle name="Neutral 33" xfId="2652" xr:uid="{00000000-0005-0000-0000-0000490C0000}"/>
    <cellStyle name="Neutral 34" xfId="2653" xr:uid="{00000000-0005-0000-0000-00004A0C0000}"/>
    <cellStyle name="Neutral 35" xfId="2654" xr:uid="{00000000-0005-0000-0000-00004B0C0000}"/>
    <cellStyle name="Neutral 36" xfId="2655" xr:uid="{00000000-0005-0000-0000-00004C0C0000}"/>
    <cellStyle name="Neutral 37" xfId="2656" xr:uid="{00000000-0005-0000-0000-00004D0C0000}"/>
    <cellStyle name="Neutral 38" xfId="2657" xr:uid="{00000000-0005-0000-0000-00004E0C0000}"/>
    <cellStyle name="Neutral 39" xfId="2658" xr:uid="{00000000-0005-0000-0000-00004F0C0000}"/>
    <cellStyle name="Neutral 4" xfId="2659" xr:uid="{00000000-0005-0000-0000-0000500C0000}"/>
    <cellStyle name="Neutral 4 2" xfId="2660" xr:uid="{00000000-0005-0000-0000-0000510C0000}"/>
    <cellStyle name="Neutral 40" xfId="2661" xr:uid="{00000000-0005-0000-0000-0000520C0000}"/>
    <cellStyle name="Neutral 41" xfId="2662" xr:uid="{00000000-0005-0000-0000-0000530C0000}"/>
    <cellStyle name="Neutral 42" xfId="2663" xr:uid="{00000000-0005-0000-0000-0000540C0000}"/>
    <cellStyle name="Neutral 43" xfId="2664" xr:uid="{00000000-0005-0000-0000-0000550C0000}"/>
    <cellStyle name="Neutral 5" xfId="2665" xr:uid="{00000000-0005-0000-0000-0000560C0000}"/>
    <cellStyle name="Neutral 5 2" xfId="7535" xr:uid="{0D4E3822-218A-44AA-A86D-97A1F7F42F76}"/>
    <cellStyle name="Neutral 6" xfId="2666" xr:uid="{00000000-0005-0000-0000-0000570C0000}"/>
    <cellStyle name="Neutral 6 2" xfId="7536" xr:uid="{94D11C6A-4FCD-4E0B-B100-2E5E3BBBAAB9}"/>
    <cellStyle name="Neutral 7" xfId="2667" xr:uid="{00000000-0005-0000-0000-0000580C0000}"/>
    <cellStyle name="Neutral 8" xfId="2668" xr:uid="{00000000-0005-0000-0000-0000590C0000}"/>
    <cellStyle name="Neutral 9" xfId="2669" xr:uid="{00000000-0005-0000-0000-00005A0C0000}"/>
    <cellStyle name="Normal" xfId="0" builtinId="0"/>
    <cellStyle name="Normal 10" xfId="2670" xr:uid="{00000000-0005-0000-0000-00005C0C0000}"/>
    <cellStyle name="Normal 10 2" xfId="2671" xr:uid="{00000000-0005-0000-0000-00005D0C0000}"/>
    <cellStyle name="Normal 10 2 2" xfId="2672" xr:uid="{00000000-0005-0000-0000-00005E0C0000}"/>
    <cellStyle name="Normal 10 2 2 2" xfId="2673" xr:uid="{00000000-0005-0000-0000-00005F0C0000}"/>
    <cellStyle name="Normal 10 2 2 2 2 2" xfId="2674" xr:uid="{00000000-0005-0000-0000-0000600C0000}"/>
    <cellStyle name="Normal 10 2 2 3" xfId="2675" xr:uid="{00000000-0005-0000-0000-0000610C0000}"/>
    <cellStyle name="Normal 10 2 2 3 2" xfId="5937" xr:uid="{00000000-0005-0000-0000-0000620C0000}"/>
    <cellStyle name="Normal 10 2 2 3 2 2" xfId="7540" xr:uid="{82671AE4-AE73-4E8E-8E13-7C0E529A72A3}"/>
    <cellStyle name="Normal 10 2 2 3 2 2 2" xfId="7541" xr:uid="{F9DA5D02-689C-4E4E-9E4F-BC5C72F6BADA}"/>
    <cellStyle name="Normal 10 2 2 3 2 2 2 2" xfId="22463" xr:uid="{A24090C1-A8CE-4435-A70A-66B3366202DB}"/>
    <cellStyle name="Normal 10 2 2 3 2 2 3" xfId="22462" xr:uid="{A1BF1400-D887-4872-B197-D113498A508C}"/>
    <cellStyle name="Normal 10 2 2 3 2 3" xfId="7542" xr:uid="{2C456953-14FA-4918-AB1B-8128168DC87E}"/>
    <cellStyle name="Normal 10 2 2 3 2 3 2" xfId="22464" xr:uid="{ABF61595-0DFA-4C5D-8C62-FEE66FBC26DD}"/>
    <cellStyle name="Normal 10 2 2 3 2 4" xfId="22461" xr:uid="{66C2A786-AF3D-465F-B9CF-A70E9BB8B5D0}"/>
    <cellStyle name="Normal 10 2 2 3 2 5" xfId="7539" xr:uid="{25A10246-D379-4AF8-A62D-E82956E038D7}"/>
    <cellStyle name="Normal 10 2 2 3 3" xfId="7543" xr:uid="{A921E784-C7A4-4191-8AE3-7E1AC6421C06}"/>
    <cellStyle name="Normal 10 2 2 3 3 2" xfId="7544" xr:uid="{7285886E-027F-489D-AA9F-D99718914E53}"/>
    <cellStyle name="Normal 10 2 2 3 3 2 2" xfId="7545" xr:uid="{ACC54D74-DE16-41B1-9F09-98EFD9B36AF1}"/>
    <cellStyle name="Normal 10 2 2 3 3 2 2 2" xfId="22467" xr:uid="{FA8EA865-3F18-42AA-85EB-C3A7DA68176E}"/>
    <cellStyle name="Normal 10 2 2 3 3 2 3" xfId="22466" xr:uid="{FD2C7124-B1FA-4B67-AAFA-F7C77FED008A}"/>
    <cellStyle name="Normal 10 2 2 3 3 3" xfId="7546" xr:uid="{E7BCD21B-B220-4345-A58F-20EEB66D9EBF}"/>
    <cellStyle name="Normal 10 2 2 3 3 3 2" xfId="22468" xr:uid="{7276FCD0-509D-40B3-8E1B-35C4E3009F8D}"/>
    <cellStyle name="Normal 10 2 2 3 3 4" xfId="22465" xr:uid="{A82811F8-0D96-4F10-9461-A5E4E88D80CC}"/>
    <cellStyle name="Normal 10 2 2 3 4" xfId="7547" xr:uid="{7E1F3A3E-CAA6-4F1D-9DDE-CBCFAC19D206}"/>
    <cellStyle name="Normal 10 2 2 3 4 2" xfId="7548" xr:uid="{00C44B41-B1EC-4C2A-B6DA-FB04E586E9E6}"/>
    <cellStyle name="Normal 10 2 2 3 4 2 2" xfId="22470" xr:uid="{19EB3531-DE0D-460E-9094-AF1AD03EC6F6}"/>
    <cellStyle name="Normal 10 2 2 3 4 3" xfId="22469" xr:uid="{7AA8EC46-28C7-44E4-9D61-E8690FFFC350}"/>
    <cellStyle name="Normal 10 2 2 3 5" xfId="7549" xr:uid="{C59DF644-C700-4AFC-A014-76BBDF394DCF}"/>
    <cellStyle name="Normal 10 2 2 3 5 2" xfId="22471" xr:uid="{3E72B6B9-50C9-4BF3-8623-7895D32D400B}"/>
    <cellStyle name="Normal 10 2 2 3 6" xfId="22460" xr:uid="{015E93D2-AC61-4C90-A4B4-32575A36C8AA}"/>
    <cellStyle name="Normal 10 2 2 3 7" xfId="7538" xr:uid="{9AFEBC00-0836-4394-9405-2779A1CE945E}"/>
    <cellStyle name="Normal 10 2 2 4" xfId="5936" xr:uid="{00000000-0005-0000-0000-0000630C0000}"/>
    <cellStyle name="Normal 10 2 2 4 2" xfId="7551" xr:uid="{D0377D72-B9E4-4AAC-97C4-4FF303985FE1}"/>
    <cellStyle name="Normal 10 2 2 4 2 2" xfId="7552" xr:uid="{00D636C8-2A0A-47EA-B2AF-EB44CC7CF288}"/>
    <cellStyle name="Normal 10 2 2 4 2 2 2" xfId="22474" xr:uid="{D07C97EB-3B1A-417F-BB2D-EA2DC034B2A6}"/>
    <cellStyle name="Normal 10 2 2 4 2 3" xfId="22473" xr:uid="{9684D54C-D23B-44CD-A51A-DF94260DFB57}"/>
    <cellStyle name="Normal 10 2 2 4 3" xfId="7553" xr:uid="{759BC900-3077-4668-87A3-9084517D3065}"/>
    <cellStyle name="Normal 10 2 2 4 3 2" xfId="22475" xr:uid="{AC5AEDA5-B040-47EE-8B6D-C7259A26EE36}"/>
    <cellStyle name="Normal 10 2 2 4 4" xfId="7554" xr:uid="{B0341AB7-5A0F-4402-A362-D01EC899E5D4}"/>
    <cellStyle name="Normal 10 2 2 4 5" xfId="22472" xr:uid="{2FF04AE5-6145-41D6-A73A-24FF518F87C3}"/>
    <cellStyle name="Normal 10 2 2 4 6" xfId="7550" xr:uid="{B9BDED67-D8CC-4739-AF61-5A787C34588C}"/>
    <cellStyle name="Normal 10 2 2 5" xfId="7555" xr:uid="{2E7E8497-007E-4DB1-ACBF-7079AD2EA679}"/>
    <cellStyle name="Normal 10 2 2 5 2" xfId="7556" xr:uid="{5AF37350-0592-4CDA-B748-0388CA7AA0C6}"/>
    <cellStyle name="Normal 10 2 2 5 2 2" xfId="7557" xr:uid="{CC49C1CC-6E59-47A2-BC05-E6482E9CB9A8}"/>
    <cellStyle name="Normal 10 2 2 5 2 2 2" xfId="22478" xr:uid="{5721405E-CC0E-40C6-8EF4-F8EAA3ABF19B}"/>
    <cellStyle name="Normal 10 2 2 5 2 3" xfId="22477" xr:uid="{08ACF57B-31A4-47C9-8E4C-9F38CC91075C}"/>
    <cellStyle name="Normal 10 2 2 5 3" xfId="7558" xr:uid="{46B61A7D-7A0C-42F9-A4FA-147ADEEEAE5E}"/>
    <cellStyle name="Normal 10 2 2 5 3 2" xfId="22479" xr:uid="{742FB54D-D538-4A7E-8A50-D87131D19553}"/>
    <cellStyle name="Normal 10 2 2 5 4" xfId="22476" xr:uid="{8E9C51AE-11AB-4FD0-B99F-EEE3EDD98BCC}"/>
    <cellStyle name="Normal 10 2 2 6" xfId="7559" xr:uid="{368C294A-C7FD-48F4-8D0A-A9C390D87A96}"/>
    <cellStyle name="Normal 10 2 2 6 2" xfId="7560" xr:uid="{6E26DB21-60A9-4ED0-BC8E-882F78FC5665}"/>
    <cellStyle name="Normal 10 2 2 6 2 2" xfId="22481" xr:uid="{58703080-ECCB-45A3-8D5B-AB2BB5C605C2}"/>
    <cellStyle name="Normal 10 2 2 6 3" xfId="22480" xr:uid="{67D2725B-AB47-42F9-B7A4-57762FFA5C5C}"/>
    <cellStyle name="Normal 10 2 2 7" xfId="7561" xr:uid="{3862E22A-CEF7-461F-BF65-BABBCE81CD30}"/>
    <cellStyle name="Normal 10 2 2 7 2" xfId="22482" xr:uid="{1DF51D88-956B-4D7F-9473-D63745D5AE77}"/>
    <cellStyle name="Normal 10 2 2 8" xfId="22459" xr:uid="{97E4641F-F33D-4360-93EE-6D3A0BEABE85}"/>
    <cellStyle name="Normal 10 2 2 9" xfId="7537" xr:uid="{A5084ADD-373D-4679-8CFC-B89B7C6BFF22}"/>
    <cellStyle name="Normal 10 2 3" xfId="2676" xr:uid="{00000000-0005-0000-0000-0000640C0000}"/>
    <cellStyle name="Normal 10 2 3 2" xfId="2677" xr:uid="{00000000-0005-0000-0000-0000650C0000}"/>
    <cellStyle name="Normal 10 2 3 2 2" xfId="5939" xr:uid="{00000000-0005-0000-0000-0000660C0000}"/>
    <cellStyle name="Normal 10 2 3 2 2 2" xfId="7565" xr:uid="{206BCC8A-AAC4-4699-BE55-A1358BF14DAF}"/>
    <cellStyle name="Normal 10 2 3 2 2 2 2" xfId="7566" xr:uid="{647C9187-BB97-4EFE-85D5-4E51CDA0E9E0}"/>
    <cellStyle name="Normal 10 2 3 2 2 2 2 2" xfId="22487" xr:uid="{A66A3F84-830D-4E54-8EA0-82D68FE780F3}"/>
    <cellStyle name="Normal 10 2 3 2 2 2 3" xfId="22486" xr:uid="{69CB7EE3-480C-4125-AB86-1A9D52373199}"/>
    <cellStyle name="Normal 10 2 3 2 2 3" xfId="7567" xr:uid="{4894846D-D19A-45BF-952D-CF6B4E435A44}"/>
    <cellStyle name="Normal 10 2 3 2 2 3 2" xfId="22488" xr:uid="{ABC1CB32-3AB8-47AF-9DD6-2E590AD232AB}"/>
    <cellStyle name="Normal 10 2 3 2 2 4" xfId="22485" xr:uid="{6170B604-EEAE-40A7-AC4F-8FB6BE18D321}"/>
    <cellStyle name="Normal 10 2 3 2 2 5" xfId="7564" xr:uid="{1AB0D6D5-B3F0-4D48-AC1E-6F13F55C245C}"/>
    <cellStyle name="Normal 10 2 3 2 3" xfId="7568" xr:uid="{284C3BA5-E450-4EC0-B33D-3B0478E9CD88}"/>
    <cellStyle name="Normal 10 2 3 2 3 2" xfId="7569" xr:uid="{12891843-A3EF-43F2-B707-DC4DD124F1D8}"/>
    <cellStyle name="Normal 10 2 3 2 3 2 2" xfId="7570" xr:uid="{B5E54FEC-95AE-4378-AB41-5284AEA3F817}"/>
    <cellStyle name="Normal 10 2 3 2 3 2 2 2" xfId="22491" xr:uid="{F87F0843-DE4E-4568-9771-C80BEB018806}"/>
    <cellStyle name="Normal 10 2 3 2 3 2 3" xfId="22490" xr:uid="{DC8CF873-260A-405F-8C31-273468E5DFC8}"/>
    <cellStyle name="Normal 10 2 3 2 3 3" xfId="7571" xr:uid="{F9913F74-E3AD-4AD9-B2F6-3713E02998B1}"/>
    <cellStyle name="Normal 10 2 3 2 3 3 2" xfId="22492" xr:uid="{0E45EDF0-BCD5-4A59-925B-1066015D94EF}"/>
    <cellStyle name="Normal 10 2 3 2 3 4" xfId="22489" xr:uid="{7ADB6CA6-37BA-4BD6-8B0B-56FB70B70633}"/>
    <cellStyle name="Normal 10 2 3 2 4" xfId="7572" xr:uid="{6877CCEE-A179-4163-AF01-C0408330C620}"/>
    <cellStyle name="Normal 10 2 3 2 4 2" xfId="7573" xr:uid="{774A933F-9551-4FEC-B111-F87CBC4C0F76}"/>
    <cellStyle name="Normal 10 2 3 2 4 2 2" xfId="22494" xr:uid="{61658A1E-ECBE-4C19-8E53-C712464DB153}"/>
    <cellStyle name="Normal 10 2 3 2 4 3" xfId="22493" xr:uid="{767C5F66-D55D-4AE7-BD83-FC88AC1A8660}"/>
    <cellStyle name="Normal 10 2 3 2 5" xfId="7574" xr:uid="{AC7B4250-6E1D-45CB-B23E-F7AD7D64DF37}"/>
    <cellStyle name="Normal 10 2 3 2 5 2" xfId="22495" xr:uid="{A8C19792-830F-4D42-8D58-E554297267E1}"/>
    <cellStyle name="Normal 10 2 3 2 6" xfId="22484" xr:uid="{0FFFB823-0B89-4170-9F4B-05664B858919}"/>
    <cellStyle name="Normal 10 2 3 2 7" xfId="7563" xr:uid="{D4FA1912-BB74-40AE-8C2F-A683D8ABDD17}"/>
    <cellStyle name="Normal 10 2 3 3" xfId="5938" xr:uid="{00000000-0005-0000-0000-0000670C0000}"/>
    <cellStyle name="Normal 10 2 3 3 2" xfId="7576" xr:uid="{9F43D820-A758-481C-A16F-896C2C14E042}"/>
    <cellStyle name="Normal 10 2 3 3 2 2" xfId="7577" xr:uid="{EB0B5E70-1646-49F9-B50B-37697F8291BA}"/>
    <cellStyle name="Normal 10 2 3 3 2 2 2" xfId="22498" xr:uid="{930A7D40-0793-42D3-B0DD-05427F7E3748}"/>
    <cellStyle name="Normal 10 2 3 3 2 3" xfId="22497" xr:uid="{5E04BC01-14A8-4D82-8849-A13B3107B97A}"/>
    <cellStyle name="Normal 10 2 3 3 3" xfId="7578" xr:uid="{A3EC0E1B-2166-4DF0-8616-9A3EDCA2AC92}"/>
    <cellStyle name="Normal 10 2 3 3 3 2" xfId="22499" xr:uid="{F2D47AF6-B7A3-4133-8526-77D618987B22}"/>
    <cellStyle name="Normal 10 2 3 3 4" xfId="22496" xr:uid="{AEFF8661-684F-4B00-854B-4FF16E4854A1}"/>
    <cellStyle name="Normal 10 2 3 3 5" xfId="7575" xr:uid="{AE5E7D0B-E0F8-4062-A337-C02422CE49A6}"/>
    <cellStyle name="Normal 10 2 3 4" xfId="7579" xr:uid="{D786386B-66B2-4F81-A9E5-86AF07093343}"/>
    <cellStyle name="Normal 10 2 3 4 2" xfId="7580" xr:uid="{08A90B00-2BED-4873-83B2-B97ADF4E3B25}"/>
    <cellStyle name="Normal 10 2 3 4 2 2" xfId="7581" xr:uid="{11985BA7-2BED-4176-94BC-BBA506FFBEFE}"/>
    <cellStyle name="Normal 10 2 3 4 2 2 2" xfId="22502" xr:uid="{3733C99E-14B8-4DBB-92A7-568193708176}"/>
    <cellStyle name="Normal 10 2 3 4 2 3" xfId="22501" xr:uid="{A379F795-2639-4A8C-9472-25499A78BFBB}"/>
    <cellStyle name="Normal 10 2 3 4 3" xfId="7582" xr:uid="{C138A379-21F8-45CC-93CC-5DB9955834DE}"/>
    <cellStyle name="Normal 10 2 3 4 3 2" xfId="22503" xr:uid="{9716CFAD-DC90-4FC0-9BB7-79895D94D8A1}"/>
    <cellStyle name="Normal 10 2 3 4 4" xfId="22500" xr:uid="{3BB1F50F-2369-439A-91A3-C8F6685BFC58}"/>
    <cellStyle name="Normal 10 2 3 5" xfId="7583" xr:uid="{63AFEB88-6E2F-430C-976A-19FE6D481D93}"/>
    <cellStyle name="Normal 10 2 3 5 2" xfId="7584" xr:uid="{B7404845-AD9D-453C-8D94-5BF5DD4464D4}"/>
    <cellStyle name="Normal 10 2 3 5 2 2" xfId="22505" xr:uid="{9EB90018-377E-4754-A0C9-C451D7BF7E65}"/>
    <cellStyle name="Normal 10 2 3 5 3" xfId="22504" xr:uid="{BC1B8FD1-1C21-493C-AA94-D0F54027596E}"/>
    <cellStyle name="Normal 10 2 3 6" xfId="7585" xr:uid="{DA0CF5B5-EF5F-41C9-A0DC-4B7BC49BCEB9}"/>
    <cellStyle name="Normal 10 2 3 6 2" xfId="22506" xr:uid="{DC264F65-4D48-4910-8766-7522A7727929}"/>
    <cellStyle name="Normal 10 2 3 7" xfId="22483" xr:uid="{C26461E2-258E-4412-B18B-A0F37E5575C7}"/>
    <cellStyle name="Normal 10 2 3 8" xfId="7562" xr:uid="{91667DB5-1BB7-4F48-87A9-E93D56B1D455}"/>
    <cellStyle name="Normal 10 2 4" xfId="2678" xr:uid="{00000000-0005-0000-0000-0000680C0000}"/>
    <cellStyle name="Normal 10 2 5" xfId="2679" xr:uid="{00000000-0005-0000-0000-0000690C0000}"/>
    <cellStyle name="Normal 10 2 5 2" xfId="2680" xr:uid="{00000000-0005-0000-0000-00006A0C0000}"/>
    <cellStyle name="Normal 10 2 5 2 2" xfId="5941" xr:uid="{00000000-0005-0000-0000-00006B0C0000}"/>
    <cellStyle name="Normal 10 2 5 2 2 2" xfId="7589" xr:uid="{2AE03BAE-5143-421A-AFDD-987DEEEBEE5F}"/>
    <cellStyle name="Normal 10 2 5 2 2 2 2" xfId="7590" xr:uid="{8902D631-22CD-4813-B68A-C1F8F2EDF998}"/>
    <cellStyle name="Normal 10 2 5 2 2 2 2 2" xfId="22511" xr:uid="{81DEAA7E-2B4E-4D2F-A802-9D6FBB9D961B}"/>
    <cellStyle name="Normal 10 2 5 2 2 2 3" xfId="22510" xr:uid="{3B0F520B-BDD6-484A-86B6-FA3A7AFFDB28}"/>
    <cellStyle name="Normal 10 2 5 2 2 3" xfId="7591" xr:uid="{723E732F-F494-4B7C-B4A5-66E1600AE34C}"/>
    <cellStyle name="Normal 10 2 5 2 2 3 2" xfId="22512" xr:uid="{BE593925-6A33-475E-9087-B310937D8DD4}"/>
    <cellStyle name="Normal 10 2 5 2 2 4" xfId="22509" xr:uid="{5BC65FEC-8040-4284-AD32-1D58032B91F4}"/>
    <cellStyle name="Normal 10 2 5 2 2 5" xfId="7588" xr:uid="{AE4CA200-C2C4-41E1-82CE-35A9C07A5357}"/>
    <cellStyle name="Normal 10 2 5 2 3" xfId="7592" xr:uid="{6CAB97B8-9194-4B5E-8680-EAE942546078}"/>
    <cellStyle name="Normal 10 2 5 2 3 2" xfId="7593" xr:uid="{2437ADC5-75A3-4A67-9500-FD3E6A7FAFAC}"/>
    <cellStyle name="Normal 10 2 5 2 3 2 2" xfId="7594" xr:uid="{BB64CEC0-5E2C-43A2-BE57-EE673D1A675C}"/>
    <cellStyle name="Normal 10 2 5 2 3 2 2 2" xfId="22515" xr:uid="{694AEABD-50E0-4FC0-B93F-B844D70DE859}"/>
    <cellStyle name="Normal 10 2 5 2 3 2 3" xfId="22514" xr:uid="{3CC9692F-44AE-409D-9751-A96AE2182643}"/>
    <cellStyle name="Normal 10 2 5 2 3 3" xfId="7595" xr:uid="{32DCDFA9-F3EA-47C5-B3FE-1028F4AC09EA}"/>
    <cellStyle name="Normal 10 2 5 2 3 3 2" xfId="22516" xr:uid="{2757C56E-6F71-429E-91B0-9BD164AF7687}"/>
    <cellStyle name="Normal 10 2 5 2 3 4" xfId="22513" xr:uid="{B81A15E7-2DB4-404D-840E-D8F954EF5C5F}"/>
    <cellStyle name="Normal 10 2 5 2 4" xfId="7596" xr:uid="{55DDD1C0-47D6-4D94-AFE9-104F98B5768E}"/>
    <cellStyle name="Normal 10 2 5 2 4 2" xfId="7597" xr:uid="{C0240800-3DBC-4A19-B964-B567C326842F}"/>
    <cellStyle name="Normal 10 2 5 2 4 2 2" xfId="22518" xr:uid="{B183C047-7DFF-44D3-A156-E419E3C428D8}"/>
    <cellStyle name="Normal 10 2 5 2 4 3" xfId="22517" xr:uid="{2FDFC426-9210-40F2-8D59-C346A35C7154}"/>
    <cellStyle name="Normal 10 2 5 2 5" xfId="7598" xr:uid="{7215ECB2-7E34-4903-A02B-B62F7C943937}"/>
    <cellStyle name="Normal 10 2 5 2 5 2" xfId="22519" xr:uid="{0DCD9C65-4AA5-4F80-A4E3-1D7388A3BBF5}"/>
    <cellStyle name="Normal 10 2 5 2 6" xfId="22508" xr:uid="{8CA53B35-84A8-4935-A37A-DF4199FBDA04}"/>
    <cellStyle name="Normal 10 2 5 2 7" xfId="7587" xr:uid="{B2D2D766-B7A1-4B40-B570-3F6173829FC9}"/>
    <cellStyle name="Normal 10 2 5 3" xfId="5940" xr:uid="{00000000-0005-0000-0000-00006C0C0000}"/>
    <cellStyle name="Normal 10 2 5 3 2" xfId="7600" xr:uid="{6B5B21B2-271A-4074-85B0-D17B70D5CDCF}"/>
    <cellStyle name="Normal 10 2 5 3 2 2" xfId="7601" xr:uid="{899FDEB8-9C4A-47F9-9F12-13F946141FED}"/>
    <cellStyle name="Normal 10 2 5 3 2 2 2" xfId="22522" xr:uid="{5CBA1C9F-4567-4F1D-90E6-9F5E2BC20369}"/>
    <cellStyle name="Normal 10 2 5 3 2 3" xfId="22521" xr:uid="{EB47E9D2-C432-4C00-A1BE-076D7520E79A}"/>
    <cellStyle name="Normal 10 2 5 3 3" xfId="7602" xr:uid="{45A799A4-811F-4314-8BB1-419F5CF9A3B9}"/>
    <cellStyle name="Normal 10 2 5 3 3 2" xfId="22523" xr:uid="{15C7E8D8-216C-401A-A3B3-F1775C500137}"/>
    <cellStyle name="Normal 10 2 5 3 4" xfId="22520" xr:uid="{A6D73E49-CB1B-4E49-889B-48F072824704}"/>
    <cellStyle name="Normal 10 2 5 3 5" xfId="7599" xr:uid="{B60D92B4-D2AB-4D10-A3D2-D80FACE7B01E}"/>
    <cellStyle name="Normal 10 2 5 4" xfId="7603" xr:uid="{FBB9E878-E2FE-4C56-8BC6-BCE84B8C92E1}"/>
    <cellStyle name="Normal 10 2 5 4 2" xfId="7604" xr:uid="{ABE8567B-9137-4F68-B1E9-ADCACE7FC5F5}"/>
    <cellStyle name="Normal 10 2 5 4 2 2" xfId="7605" xr:uid="{054BE0A8-E60E-4ED3-86A0-B861F947E48B}"/>
    <cellStyle name="Normal 10 2 5 4 2 2 2" xfId="22526" xr:uid="{BD0AF4EB-559E-4A06-B729-EE06DC93F865}"/>
    <cellStyle name="Normal 10 2 5 4 2 3" xfId="22525" xr:uid="{BC21BE4C-DC01-4EC6-9195-2DF54F5BE9B8}"/>
    <cellStyle name="Normal 10 2 5 4 3" xfId="7606" xr:uid="{4BAFCCB7-956B-426B-984B-0C8086647AE9}"/>
    <cellStyle name="Normal 10 2 5 4 3 2" xfId="22527" xr:uid="{2AC3902C-3FF0-436F-98B6-BBBCC4CAD140}"/>
    <cellStyle name="Normal 10 2 5 4 4" xfId="22524" xr:uid="{14D2C7F2-A2E1-4C10-8393-97D301F2BD42}"/>
    <cellStyle name="Normal 10 2 5 5" xfId="7607" xr:uid="{39CF4E0A-597C-4C50-826D-6CC489B9B8EB}"/>
    <cellStyle name="Normal 10 2 5 5 2" xfId="7608" xr:uid="{B1B4C0E5-2F00-433C-BB3C-C8C2800EE4C9}"/>
    <cellStyle name="Normal 10 2 5 5 2 2" xfId="22529" xr:uid="{005CC3DA-779E-4F65-89E1-C3AC9195CDF8}"/>
    <cellStyle name="Normal 10 2 5 5 3" xfId="22528" xr:uid="{BC4C476B-330D-40D2-BFF8-CD984E6882F5}"/>
    <cellStyle name="Normal 10 2 5 6" xfId="7609" xr:uid="{AEE4D967-959B-4CF3-9A5E-1FE4D7834A31}"/>
    <cellStyle name="Normal 10 2 5 6 2" xfId="22530" xr:uid="{D62BD23B-3411-42E2-A979-C93D9B4C4375}"/>
    <cellStyle name="Normal 10 2 5 7" xfId="22507" xr:uid="{4C5924EF-A2BC-4DC9-8648-B04FAF0A7548}"/>
    <cellStyle name="Normal 10 2 5 8" xfId="7586" xr:uid="{99AFF98B-CD50-4966-862F-7714D7642E51}"/>
    <cellStyle name="Normal 10 2 6" xfId="2681" xr:uid="{00000000-0005-0000-0000-00006D0C0000}"/>
    <cellStyle name="Normal 10 2 6 2" xfId="5942" xr:uid="{00000000-0005-0000-0000-00006E0C0000}"/>
    <cellStyle name="Normal 10 2 6 2 2" xfId="7612" xr:uid="{3E3615B0-82F8-4939-B73A-F16FE9DA4CCD}"/>
    <cellStyle name="Normal 10 2 6 2 2 2" xfId="7613" xr:uid="{0034F29A-646F-4AD6-BEA5-1BA16EFCFDAC}"/>
    <cellStyle name="Normal 10 2 6 2 2 2 2" xfId="22534" xr:uid="{C855D129-B161-4228-B8DC-8F83AC410696}"/>
    <cellStyle name="Normal 10 2 6 2 2 3" xfId="22533" xr:uid="{DFA1C6D0-7B83-4E97-8596-A5DC8324FB40}"/>
    <cellStyle name="Normal 10 2 6 2 3" xfId="7614" xr:uid="{CEE28B77-DA9F-43C0-AED3-91505D40A1B1}"/>
    <cellStyle name="Normal 10 2 6 2 3 2" xfId="22535" xr:uid="{2D2BCD91-EAAB-4AC8-B54F-224138C565E3}"/>
    <cellStyle name="Normal 10 2 6 2 4" xfId="22532" xr:uid="{91C11A33-F4E4-4E48-AB6A-98448076389A}"/>
    <cellStyle name="Normal 10 2 6 2 5" xfId="7611" xr:uid="{E76C7D6B-2643-48AD-86BF-000301F551E1}"/>
    <cellStyle name="Normal 10 2 6 3" xfId="7615" xr:uid="{165DA000-C7FA-48C2-BD2A-8B2A21C328F6}"/>
    <cellStyle name="Normal 10 2 6 3 2" xfId="7616" xr:uid="{E309CFFB-67FF-4F06-A977-E362EA2A4B25}"/>
    <cellStyle name="Normal 10 2 6 3 2 2" xfId="7617" xr:uid="{36375F00-B990-41ED-AD17-43BAEDAA7490}"/>
    <cellStyle name="Normal 10 2 6 3 2 2 2" xfId="22538" xr:uid="{566B6538-A340-4FCC-9C74-52DE047D3A66}"/>
    <cellStyle name="Normal 10 2 6 3 2 3" xfId="22537" xr:uid="{D46D00F7-0561-4EE6-9BAD-CFBB7B2C704A}"/>
    <cellStyle name="Normal 10 2 6 3 3" xfId="7618" xr:uid="{CBEBD929-7A02-4150-8ADC-37478D8980AB}"/>
    <cellStyle name="Normal 10 2 6 3 3 2" xfId="22539" xr:uid="{A83258C7-8429-40F7-B31D-1D2C71FBAD2F}"/>
    <cellStyle name="Normal 10 2 6 3 4" xfId="22536" xr:uid="{57D771BB-78C9-4782-9B9F-46E3230A1B14}"/>
    <cellStyle name="Normal 10 2 6 4" xfId="7619" xr:uid="{2058722C-A450-476E-BAE1-D0AF29670C75}"/>
    <cellStyle name="Normal 10 2 6 4 2" xfId="7620" xr:uid="{8373A3B2-F5D5-4E55-8D85-2ECB7D5852C5}"/>
    <cellStyle name="Normal 10 2 6 4 2 2" xfId="22541" xr:uid="{23312A70-086E-4D24-852E-B8FD1AF2EF7C}"/>
    <cellStyle name="Normal 10 2 6 4 3" xfId="22540" xr:uid="{424330C7-5A55-4362-ADA2-C7CAD074ABBD}"/>
    <cellStyle name="Normal 10 2 6 5" xfId="7621" xr:uid="{CA3B2CA5-BE1E-4AA8-82C3-796C613E3066}"/>
    <cellStyle name="Normal 10 2 6 5 2" xfId="22542" xr:uid="{3ACDF9E8-49A7-4E62-8B83-9B7ACF7D3C08}"/>
    <cellStyle name="Normal 10 2 6 6" xfId="22531" xr:uid="{202BAD67-EABE-4982-A730-5E4CF3759A89}"/>
    <cellStyle name="Normal 10 2 6 7" xfId="7610" xr:uid="{B491A58C-B166-4AE7-A7F0-6333517F98F6}"/>
    <cellStyle name="Normal 10 2 7" xfId="2682" xr:uid="{00000000-0005-0000-0000-00006F0C0000}"/>
    <cellStyle name="Normal 10 2 7 2" xfId="5943" xr:uid="{00000000-0005-0000-0000-0000700C0000}"/>
    <cellStyle name="Normal 10 2 7 2 2" xfId="7624" xr:uid="{432BCE42-6CD1-4EA4-B621-664E3162BD9D}"/>
    <cellStyle name="Normal 10 2 7 2 2 2" xfId="7625" xr:uid="{99C7AE0B-F8CD-41F6-8B96-445E8DFDDB92}"/>
    <cellStyle name="Normal 10 2 7 2 2 2 2" xfId="22546" xr:uid="{8AFAF1C9-7670-4CCB-B21D-55187E019AF2}"/>
    <cellStyle name="Normal 10 2 7 2 2 3" xfId="22545" xr:uid="{6585FB27-84E2-4ACC-BB68-357474989568}"/>
    <cellStyle name="Normal 10 2 7 2 3" xfId="7626" xr:uid="{396CDD5B-4026-4974-B146-51A3FFAE8E8D}"/>
    <cellStyle name="Normal 10 2 7 2 3 2" xfId="22547" xr:uid="{ACA1C26D-A120-48D8-AD8F-D27CEEAB1C34}"/>
    <cellStyle name="Normal 10 2 7 2 4" xfId="22544" xr:uid="{6D58BC19-C5A4-4A08-977A-297451DEDCF1}"/>
    <cellStyle name="Normal 10 2 7 2 5" xfId="7623" xr:uid="{ECC448C4-889F-4ED8-9DF4-23F66EEF0BC5}"/>
    <cellStyle name="Normal 10 2 7 3" xfId="7627" xr:uid="{50A57929-7765-4777-8DF0-B312EB216CFA}"/>
    <cellStyle name="Normal 10 2 7 3 2" xfId="7628" xr:uid="{187154E2-2B71-46BD-9B5B-B8F6FF0D4EE6}"/>
    <cellStyle name="Normal 10 2 7 3 2 2" xfId="22549" xr:uid="{AE4D12AD-34AC-43CD-A79E-BA8F37B9A8F8}"/>
    <cellStyle name="Normal 10 2 7 3 3" xfId="22548" xr:uid="{B18A327E-827E-4D36-8C17-5C22807C0E0E}"/>
    <cellStyle name="Normal 10 2 7 4" xfId="7629" xr:uid="{C5D6CAE7-7C9D-4525-9FD8-009716BAEB1D}"/>
    <cellStyle name="Normal 10 2 7 4 2" xfId="22550" xr:uid="{D7302398-3F6B-40E5-AEB7-03CD9A76B354}"/>
    <cellStyle name="Normal 10 2 7 5" xfId="22543" xr:uid="{E18E507C-923A-486C-819F-5342810F36CB}"/>
    <cellStyle name="Normal 10 2 7 6" xfId="7622" xr:uid="{DB2CD8DC-47FE-482C-BE01-7CC8B19693A8}"/>
    <cellStyle name="Normal 10 2 8" xfId="7630" xr:uid="{EF9C7085-8E4A-4887-909C-9AD88D96ABCC}"/>
    <cellStyle name="Normal 10 2 8 2" xfId="7631" xr:uid="{7059C0DA-73EC-47DF-836D-46D9173EEB6C}"/>
    <cellStyle name="Normal 10 2 8 2 2" xfId="22552" xr:uid="{3C9A10EE-FCB9-486B-94A3-CC9EA54E3696}"/>
    <cellStyle name="Normal 10 2 8 3" xfId="22551" xr:uid="{4E65CCD3-1AA6-43AA-ABA1-C3610D038B6E}"/>
    <cellStyle name="Normal 10 3" xfId="2683" xr:uid="{00000000-0005-0000-0000-0000710C0000}"/>
    <cellStyle name="Normal 10 3 2" xfId="5455" xr:uid="{00000000-0005-0000-0000-0000720C0000}"/>
    <cellStyle name="Normal 10 4" xfId="2684" xr:uid="{00000000-0005-0000-0000-0000730C0000}"/>
    <cellStyle name="Normal 10 5" xfId="2685" xr:uid="{00000000-0005-0000-0000-0000740C0000}"/>
    <cellStyle name="Normal 10 5 2" xfId="5456" xr:uid="{00000000-0005-0000-0000-0000750C0000}"/>
    <cellStyle name="Normal 10 6" xfId="2686" xr:uid="{00000000-0005-0000-0000-0000760C0000}"/>
    <cellStyle name="Normal 10 6 2" xfId="5457" xr:uid="{00000000-0005-0000-0000-0000770C0000}"/>
    <cellStyle name="Normal 10 7" xfId="2687" xr:uid="{00000000-0005-0000-0000-0000780C0000}"/>
    <cellStyle name="Normal 10 7 2" xfId="5458" xr:uid="{00000000-0005-0000-0000-0000790C0000}"/>
    <cellStyle name="Normal 10 8" xfId="2688" xr:uid="{00000000-0005-0000-0000-00007A0C0000}"/>
    <cellStyle name="Normal 10 8 2" xfId="5459" xr:uid="{00000000-0005-0000-0000-00007B0C0000}"/>
    <cellStyle name="Normal 10 9" xfId="2689" xr:uid="{00000000-0005-0000-0000-00007C0C0000}"/>
    <cellStyle name="Normal 11" xfId="2690" xr:uid="{00000000-0005-0000-0000-00007D0C0000}"/>
    <cellStyle name="Normal 11 2" xfId="2691" xr:uid="{00000000-0005-0000-0000-00007E0C0000}"/>
    <cellStyle name="Normal 11 2 2" xfId="2692" xr:uid="{00000000-0005-0000-0000-00007F0C0000}"/>
    <cellStyle name="Normal 11 2 2 2" xfId="7632" xr:uid="{C2FD49AA-85DA-4B93-AEE6-EA94E9C58E73}"/>
    <cellStyle name="Normal 11 2 3" xfId="21371" xr:uid="{047C70D4-149D-476B-AA55-2781D49717E6}"/>
    <cellStyle name="Normal 11 2 3 2" xfId="36830" xr:uid="{59EE2CEF-C492-470E-B852-79A214CB59BB}"/>
    <cellStyle name="Normal 11 3" xfId="2693" xr:uid="{00000000-0005-0000-0000-0000800C0000}"/>
    <cellStyle name="Normal 11 4" xfId="2694" xr:uid="{00000000-0005-0000-0000-0000810C0000}"/>
    <cellStyle name="Normal 11 4 2" xfId="2695" xr:uid="{00000000-0005-0000-0000-0000820C0000}"/>
    <cellStyle name="Normal 11 5" xfId="2696" xr:uid="{00000000-0005-0000-0000-0000830C0000}"/>
    <cellStyle name="Normal 11 5 2" xfId="2697" xr:uid="{00000000-0005-0000-0000-0000840C0000}"/>
    <cellStyle name="Normal 11 5 3" xfId="2698" xr:uid="{00000000-0005-0000-0000-0000850C0000}"/>
    <cellStyle name="Normal 11 5 3 2" xfId="5944" xr:uid="{00000000-0005-0000-0000-0000860C0000}"/>
    <cellStyle name="Normal 11 5 3 2 2" xfId="7635" xr:uid="{65AC0450-3396-4353-B236-079579895E6B}"/>
    <cellStyle name="Normal 11 5 3 2 2 2" xfId="7636" xr:uid="{E7568258-0EE3-423C-966A-B6C591BCBAC6}"/>
    <cellStyle name="Normal 11 5 3 2 2 2 2" xfId="22556" xr:uid="{5F2F94C8-D490-4E64-8022-5A3639CC46CF}"/>
    <cellStyle name="Normal 11 5 3 2 2 3" xfId="22555" xr:uid="{2D3CAAD6-C310-4CEB-BA61-E4BEAAB30014}"/>
    <cellStyle name="Normal 11 5 3 2 3" xfId="7637" xr:uid="{768FDCA1-9619-434A-B222-ED7F904F6B5B}"/>
    <cellStyle name="Normal 11 5 3 2 3 2" xfId="22557" xr:uid="{B2110C39-F1CA-47D6-B7F5-F729C387D074}"/>
    <cellStyle name="Normal 11 5 3 2 4" xfId="22554" xr:uid="{6397093A-0DFA-4979-880A-AD24E3067741}"/>
    <cellStyle name="Normal 11 5 3 2 5" xfId="7634" xr:uid="{FAAD2A16-9FF3-4C16-A951-08C627F504E8}"/>
    <cellStyle name="Normal 11 5 3 3" xfId="7638" xr:uid="{740C8C80-97C8-480A-A593-0DCD9B18A29A}"/>
    <cellStyle name="Normal 11 5 3 3 2" xfId="7639" xr:uid="{D03D8CB1-2D43-4824-9A4F-89525582F139}"/>
    <cellStyle name="Normal 11 5 3 3 2 2" xfId="7640" xr:uid="{BAFA03DF-9C62-40A9-9B19-4D8592A18014}"/>
    <cellStyle name="Normal 11 5 3 3 2 2 2" xfId="22560" xr:uid="{585D042F-0F1A-4E0C-8985-1C03E4A73C00}"/>
    <cellStyle name="Normal 11 5 3 3 2 3" xfId="22559" xr:uid="{2A77D40F-409B-4698-9AF6-E9A8692FED9E}"/>
    <cellStyle name="Normal 11 5 3 3 3" xfId="7641" xr:uid="{0F74D1CB-E25C-4F97-AE6D-B9AFCBD2A314}"/>
    <cellStyle name="Normal 11 5 3 3 3 2" xfId="22561" xr:uid="{EADC3C50-A156-4075-BD50-071CAD3C66D6}"/>
    <cellStyle name="Normal 11 5 3 3 4" xfId="22558" xr:uid="{8B4F817B-D0F0-4D38-8EFB-3E608A4D5B38}"/>
    <cellStyle name="Normal 11 5 3 4" xfId="7642" xr:uid="{AA1C2F4E-C128-4386-A299-AAE8609ED42D}"/>
    <cellStyle name="Normal 11 5 3 4 2" xfId="7643" xr:uid="{94D22735-992B-4375-936D-05496ABABEFD}"/>
    <cellStyle name="Normal 11 5 3 4 2 2" xfId="22563" xr:uid="{DE7F1B8F-694B-44CD-AD65-3391F771A32D}"/>
    <cellStyle name="Normal 11 5 3 4 3" xfId="22562" xr:uid="{5AD8E7DF-9252-4AE9-88F4-BAD1DE48B97C}"/>
    <cellStyle name="Normal 11 5 3 5" xfId="7644" xr:uid="{54A6063F-ABA5-4138-BBBF-C1567177835B}"/>
    <cellStyle name="Normal 11 5 3 5 2" xfId="22564" xr:uid="{6A3758A3-0B13-44A6-B31E-CCA63617A925}"/>
    <cellStyle name="Normal 11 5 3 6" xfId="22553" xr:uid="{E9641F09-F92D-4F80-8BBC-894ADB70D069}"/>
    <cellStyle name="Normal 11 5 3 7" xfId="7633" xr:uid="{AF537F53-DE7D-4EAD-9D48-9789DF2FBFFF}"/>
    <cellStyle name="Normal 11 5 4" xfId="2699" xr:uid="{00000000-0005-0000-0000-0000870C0000}"/>
    <cellStyle name="Normal 11 5 4 2" xfId="5945" xr:uid="{00000000-0005-0000-0000-0000880C0000}"/>
    <cellStyle name="Normal 11 5 4 2 2" xfId="7647" xr:uid="{1C6D5DC9-442F-4670-89B2-4BD3A1EEAF20}"/>
    <cellStyle name="Normal 11 5 4 2 2 2" xfId="7648" xr:uid="{6828D72B-6610-49B7-9241-DCDC5F08A041}"/>
    <cellStyle name="Normal 11 5 4 2 2 2 2" xfId="22568" xr:uid="{0D5D8B10-EE52-4BCB-AE69-7A12DC23B6B3}"/>
    <cellStyle name="Normal 11 5 4 2 2 3" xfId="22567" xr:uid="{740559A0-53F9-4FB1-990B-FD57E37924F6}"/>
    <cellStyle name="Normal 11 5 4 2 3" xfId="7649" xr:uid="{F451D4DC-FAA9-4C87-91B7-0533F7DA3449}"/>
    <cellStyle name="Normal 11 5 4 2 3 2" xfId="22569" xr:uid="{C1612A56-22AC-473C-82CE-933A22410DAD}"/>
    <cellStyle name="Normal 11 5 4 2 4" xfId="22566" xr:uid="{76DA3F5D-4B14-4F49-AC85-980EAFB57FB5}"/>
    <cellStyle name="Normal 11 5 4 2 5" xfId="7646" xr:uid="{D2DDEDEE-8EC2-469E-AFC8-B8DEFE755446}"/>
    <cellStyle name="Normal 11 5 4 3" xfId="7650" xr:uid="{6E9866A5-B8E2-422F-B333-0E7259A78ABD}"/>
    <cellStyle name="Normal 11 5 4 3 2" xfId="7651" xr:uid="{08AD0D8E-D89A-435D-88F7-B2F033126AD6}"/>
    <cellStyle name="Normal 11 5 4 3 2 2" xfId="22571" xr:uid="{E795C396-8411-485F-A8D6-2F5C4A696132}"/>
    <cellStyle name="Normal 11 5 4 3 3" xfId="22570" xr:uid="{06FD8FD8-91FD-4148-BF72-5E9610F53C6B}"/>
    <cellStyle name="Normal 11 5 4 4" xfId="7652" xr:uid="{3A1B5F1A-3441-4AC8-ACFE-F6A121040431}"/>
    <cellStyle name="Normal 11 5 4 4 2" xfId="22572" xr:uid="{88E30467-CE00-4985-B449-2B6F6F590F81}"/>
    <cellStyle name="Normal 11 5 4 5" xfId="22565" xr:uid="{97D62377-7D29-4860-B148-FC9CA4EF5FD6}"/>
    <cellStyle name="Normal 11 5 4 6" xfId="7645" xr:uid="{E52AAAE0-8CED-45CD-BA99-FCCAD2A01A54}"/>
    <cellStyle name="Normal 11 5 5" xfId="7653" xr:uid="{2FFB2E41-CA60-4D2D-93A5-64A90C5427D9}"/>
    <cellStyle name="Normal 11 5 5 2" xfId="7654" xr:uid="{8755D66F-E7BA-40FE-995B-A5386B489351}"/>
    <cellStyle name="Normal 11 5 5 2 2" xfId="22574" xr:uid="{85AA0770-6615-4972-B1C4-D3A7D81FF5A9}"/>
    <cellStyle name="Normal 11 5 5 3" xfId="22573" xr:uid="{2F6E455A-C983-4F01-8F22-2F4902E67838}"/>
    <cellStyle name="Normal 11 6" xfId="2700" xr:uid="{00000000-0005-0000-0000-0000890C0000}"/>
    <cellStyle name="Normal 11 7" xfId="2701" xr:uid="{00000000-0005-0000-0000-00008A0C0000}"/>
    <cellStyle name="Normal 11 8" xfId="2702" xr:uid="{00000000-0005-0000-0000-00008B0C0000}"/>
    <cellStyle name="Normal 11 9" xfId="5460" xr:uid="{00000000-0005-0000-0000-00008C0C0000}"/>
    <cellStyle name="Normal 12" xfId="2703" xr:uid="{00000000-0005-0000-0000-00008D0C0000}"/>
    <cellStyle name="Normal 12 2" xfId="2704" xr:uid="{00000000-0005-0000-0000-00008E0C0000}"/>
    <cellStyle name="Normal 12 2 2" xfId="5463" xr:uid="{00000000-0005-0000-0000-00008F0C0000}"/>
    <cellStyle name="Normal 12 2 3" xfId="5462" xr:uid="{00000000-0005-0000-0000-0000900C0000}"/>
    <cellStyle name="Normal 12 3" xfId="2705" xr:uid="{00000000-0005-0000-0000-0000910C0000}"/>
    <cellStyle name="Normal 12 3 2" xfId="5464" xr:uid="{00000000-0005-0000-0000-0000920C0000}"/>
    <cellStyle name="Normal 12 4" xfId="2706" xr:uid="{00000000-0005-0000-0000-0000930C0000}"/>
    <cellStyle name="Normal 12 5" xfId="2707" xr:uid="{00000000-0005-0000-0000-0000940C0000}"/>
    <cellStyle name="Normal 12 6" xfId="2708" xr:uid="{00000000-0005-0000-0000-0000950C0000}"/>
    <cellStyle name="Normal 12 7" xfId="2709" xr:uid="{00000000-0005-0000-0000-0000960C0000}"/>
    <cellStyle name="Normal 12 8" xfId="2710" xr:uid="{00000000-0005-0000-0000-0000970C0000}"/>
    <cellStyle name="Normal 12 9" xfId="5461" xr:uid="{00000000-0005-0000-0000-0000980C0000}"/>
    <cellStyle name="Normal 13" xfId="2711" xr:uid="{00000000-0005-0000-0000-0000990C0000}"/>
    <cellStyle name="Normal 13 10" xfId="2712" xr:uid="{00000000-0005-0000-0000-00009A0C0000}"/>
    <cellStyle name="Normal 13 10 2" xfId="2713" xr:uid="{00000000-0005-0000-0000-00009B0C0000}"/>
    <cellStyle name="Normal 13 10 2 2" xfId="5947" xr:uid="{00000000-0005-0000-0000-00009C0C0000}"/>
    <cellStyle name="Normal 13 10 2 2 2" xfId="7658" xr:uid="{E1B81949-60FA-4AE9-B96E-3548E1689008}"/>
    <cellStyle name="Normal 13 10 2 2 2 2" xfId="7659" xr:uid="{5AD88704-5880-44C4-AAEE-AE00BCEB91E3}"/>
    <cellStyle name="Normal 13 10 2 2 2 2 2" xfId="22579" xr:uid="{DB1AD3CF-5C13-41BB-AA9A-B03FC9226B34}"/>
    <cellStyle name="Normal 13 10 2 2 2 3" xfId="22578" xr:uid="{333EAED8-3795-474D-B250-680078C847B3}"/>
    <cellStyle name="Normal 13 10 2 2 3" xfId="7660" xr:uid="{8E72AEA1-E0E1-429C-8639-55686E107781}"/>
    <cellStyle name="Normal 13 10 2 2 3 2" xfId="22580" xr:uid="{86827EC0-8863-46E1-9C9A-51904FBAF4F9}"/>
    <cellStyle name="Normal 13 10 2 2 4" xfId="22577" xr:uid="{CBCEB394-856F-43BC-9C7D-FE23F39AC0BC}"/>
    <cellStyle name="Normal 13 10 2 2 5" xfId="7657" xr:uid="{6DA9503C-4FC4-4A5E-BECD-890682969621}"/>
    <cellStyle name="Normal 13 10 2 3" xfId="7661" xr:uid="{1D6747D8-03C1-41A7-A81E-61D491BC63FC}"/>
    <cellStyle name="Normal 13 10 2 3 2" xfId="7662" xr:uid="{9CBF7C5D-0B0A-4CF9-A450-6781478CE462}"/>
    <cellStyle name="Normal 13 10 2 3 2 2" xfId="7663" xr:uid="{10D095A0-3507-4F30-AAD7-AD0C46E7067A}"/>
    <cellStyle name="Normal 13 10 2 3 2 2 2" xfId="22583" xr:uid="{26147F01-4AB1-4AF5-AFB1-ADCCF138F458}"/>
    <cellStyle name="Normal 13 10 2 3 2 3" xfId="22582" xr:uid="{209558E5-FBA1-4945-8901-94AA0B9F90AB}"/>
    <cellStyle name="Normal 13 10 2 3 3" xfId="7664" xr:uid="{BCAE9657-D18E-4984-9957-4330CFA54DC8}"/>
    <cellStyle name="Normal 13 10 2 3 3 2" xfId="22584" xr:uid="{83CF3039-B9CD-4045-9FC2-B6A7AADAF59D}"/>
    <cellStyle name="Normal 13 10 2 3 4" xfId="22581" xr:uid="{3F186D98-B39F-4462-95CF-BBC6C0DBBB98}"/>
    <cellStyle name="Normal 13 10 2 4" xfId="7665" xr:uid="{4B1E26E8-A649-429F-A70F-FE9CFD3310F2}"/>
    <cellStyle name="Normal 13 10 2 4 2" xfId="7666" xr:uid="{CF814976-BA17-43C2-AB3D-123F1BD23B46}"/>
    <cellStyle name="Normal 13 10 2 4 2 2" xfId="22586" xr:uid="{C4E7E78D-38A4-4702-AF80-E535CA5946D1}"/>
    <cellStyle name="Normal 13 10 2 4 3" xfId="22585" xr:uid="{43319444-C383-4008-984F-AE4CD04E0DFD}"/>
    <cellStyle name="Normal 13 10 2 5" xfId="7667" xr:uid="{A923DBF2-AE8F-4757-93D3-E395E9E2FBCA}"/>
    <cellStyle name="Normal 13 10 2 5 2" xfId="22587" xr:uid="{BBAD365C-65FB-46C5-A18C-0EA2C90088D6}"/>
    <cellStyle name="Normal 13 10 2 6" xfId="22576" xr:uid="{FB49FEA0-4AD9-4908-AE18-7AC97617A7F9}"/>
    <cellStyle name="Normal 13 10 2 7" xfId="7656" xr:uid="{262DAE34-FD27-4203-A466-A725FA5E2ADE}"/>
    <cellStyle name="Normal 13 10 3" xfId="5946" xr:uid="{00000000-0005-0000-0000-00009D0C0000}"/>
    <cellStyle name="Normal 13 10 3 2" xfId="7669" xr:uid="{94821548-30FA-4498-A4D0-9A8E80C7EE36}"/>
    <cellStyle name="Normal 13 10 3 2 2" xfId="7670" xr:uid="{D7F43C12-2D67-4B7A-9F7A-78D2D635394A}"/>
    <cellStyle name="Normal 13 10 3 2 2 2" xfId="7671" xr:uid="{218E0286-AE86-4E93-AAD5-A5FEE3774F7A}"/>
    <cellStyle name="Normal 13 10 3 2 2 2 2" xfId="22591" xr:uid="{5EF892E5-9C5E-4676-8442-FD05AA725908}"/>
    <cellStyle name="Normal 13 10 3 2 2 3" xfId="22590" xr:uid="{D40228C2-70F4-4C76-8332-D006EC53508B}"/>
    <cellStyle name="Normal 13 10 3 2 3" xfId="7672" xr:uid="{6AF8152A-B390-492D-8B94-1895800D6574}"/>
    <cellStyle name="Normal 13 10 3 2 3 2" xfId="22592" xr:uid="{7606F6C9-935F-4452-B0D1-A5E7050FB6C6}"/>
    <cellStyle name="Normal 13 10 3 2 4" xfId="22589" xr:uid="{A860D0E7-2666-4F1B-957B-FC500D551D41}"/>
    <cellStyle name="Normal 13 10 3 3" xfId="7673" xr:uid="{6E4F827F-1B66-4E9B-BC25-D364691E5C7C}"/>
    <cellStyle name="Normal 13 10 3 3 2" xfId="7674" xr:uid="{26B52456-A368-49C3-B0C4-BFCE6C1E554D}"/>
    <cellStyle name="Normal 13 10 3 3 2 2" xfId="22594" xr:uid="{B179AE1E-C9A3-4172-8893-EA7A763BDE47}"/>
    <cellStyle name="Normal 13 10 3 3 3" xfId="22593" xr:uid="{4EEBEFC9-08DC-4E1C-A135-B9482590AFC2}"/>
    <cellStyle name="Normal 13 10 3 4" xfId="7675" xr:uid="{FB5C6BFB-DAAA-44D5-9D95-5A574F0FEB52}"/>
    <cellStyle name="Normal 13 10 3 4 2" xfId="22595" xr:uid="{6F640249-2B11-4F1D-B77E-B4608FBB3434}"/>
    <cellStyle name="Normal 13 10 3 5" xfId="22588" xr:uid="{16F6714B-9E13-449E-A714-EE3693B319F1}"/>
    <cellStyle name="Normal 13 10 3 6" xfId="7668" xr:uid="{23A1CBF0-D601-4759-B903-24A5F470736A}"/>
    <cellStyle name="Normal 13 10 4" xfId="7676" xr:uid="{DB66FAA9-E68F-4ABD-927C-FCD4CC29A5E3}"/>
    <cellStyle name="Normal 13 10 5" xfId="7677" xr:uid="{88FB04FB-84C5-4258-8BFF-AE5651981143}"/>
    <cellStyle name="Normal 13 10 5 2" xfId="7678" xr:uid="{0D632177-2FF8-424E-AD76-3706E11D4B2A}"/>
    <cellStyle name="Normal 13 10 5 2 2" xfId="22597" xr:uid="{F6D81B99-317D-497E-B4FB-C2A86DF09554}"/>
    <cellStyle name="Normal 13 10 5 3" xfId="22596" xr:uid="{981B33DB-179F-4CD1-BE26-60FCBBA40BAB}"/>
    <cellStyle name="Normal 13 10 6" xfId="7679" xr:uid="{C3E4C593-02FE-41C5-BEE1-E708F2D1D122}"/>
    <cellStyle name="Normal 13 10 6 2" xfId="22598" xr:uid="{371CF70E-9AC3-4A2B-88C3-77D498B0FBEE}"/>
    <cellStyle name="Normal 13 10 7" xfId="22575" xr:uid="{F372859C-8C1B-4610-BAE4-01CF8FD3A49E}"/>
    <cellStyle name="Normal 13 10 8" xfId="7655" xr:uid="{74D4B2CF-6DFC-48AD-8F25-C7469FAC3B18}"/>
    <cellStyle name="Normal 13 11" xfId="2714" xr:uid="{00000000-0005-0000-0000-00009E0C0000}"/>
    <cellStyle name="Normal 13 11 2" xfId="2715" xr:uid="{00000000-0005-0000-0000-00009F0C0000}"/>
    <cellStyle name="Normal 13 11 2 2" xfId="5949" xr:uid="{00000000-0005-0000-0000-0000A00C0000}"/>
    <cellStyle name="Normal 13 11 2 2 2" xfId="7683" xr:uid="{EA1121FC-5F9C-4181-B7F0-B9E9EADE86E2}"/>
    <cellStyle name="Normal 13 11 2 2 2 2" xfId="7684" xr:uid="{3E61EF65-5D56-4B22-AF7B-71B7026D7AC9}"/>
    <cellStyle name="Normal 13 11 2 2 2 2 2" xfId="22603" xr:uid="{325CDFF9-F8FE-4B52-8DB4-5495BF4096EB}"/>
    <cellStyle name="Normal 13 11 2 2 2 3" xfId="22602" xr:uid="{D1A3AA2A-F2D4-409B-A0A5-BC1CC4E89062}"/>
    <cellStyle name="Normal 13 11 2 2 3" xfId="7685" xr:uid="{D41AA61C-1FCD-450E-B1E9-D3580338286F}"/>
    <cellStyle name="Normal 13 11 2 2 3 2" xfId="22604" xr:uid="{DA37A8E7-E857-4D7F-B583-55A0C811D207}"/>
    <cellStyle name="Normal 13 11 2 2 4" xfId="22601" xr:uid="{27F1EE01-0CC9-443A-8A38-C6CAF6502CE5}"/>
    <cellStyle name="Normal 13 11 2 2 5" xfId="7682" xr:uid="{A887F4D2-E726-4D98-ACD4-526ECC99DDE9}"/>
    <cellStyle name="Normal 13 11 2 3" xfId="7686" xr:uid="{5CE81FB5-8D43-4A05-821E-BB93C3888C6C}"/>
    <cellStyle name="Normal 13 11 2 3 2" xfId="7687" xr:uid="{D765166B-173B-4E5A-9FA3-1438E1B2B928}"/>
    <cellStyle name="Normal 13 11 2 3 2 2" xfId="7688" xr:uid="{336333D7-2C07-4052-81F1-DE7214FA7319}"/>
    <cellStyle name="Normal 13 11 2 3 2 2 2" xfId="22607" xr:uid="{182B1A83-28F7-46EB-B5BC-E2B5BB4DB526}"/>
    <cellStyle name="Normal 13 11 2 3 2 3" xfId="22606" xr:uid="{ADEC097F-680D-4A51-A79F-F35CB2BB15FF}"/>
    <cellStyle name="Normal 13 11 2 3 3" xfId="7689" xr:uid="{DF88FA62-301B-4673-9E43-7F5B262FCC8B}"/>
    <cellStyle name="Normal 13 11 2 3 3 2" xfId="22608" xr:uid="{D08FB2FF-95F0-42DC-8785-DFEB57A663BA}"/>
    <cellStyle name="Normal 13 11 2 3 4" xfId="22605" xr:uid="{6CE85EC3-9C9E-47AA-8742-CEEDA809AA0E}"/>
    <cellStyle name="Normal 13 11 2 4" xfId="7690" xr:uid="{CF8F3A96-03EC-4713-9D36-B3AB08BAAF6F}"/>
    <cellStyle name="Normal 13 11 2 4 2" xfId="7691" xr:uid="{6F695596-578E-4435-96EB-1DE7BA5EA281}"/>
    <cellStyle name="Normal 13 11 2 4 2 2" xfId="22610" xr:uid="{49B59C27-F947-433B-A401-E50CEC9EC98B}"/>
    <cellStyle name="Normal 13 11 2 4 3" xfId="22609" xr:uid="{70F43FEC-0EE3-49D5-BF00-5C72B822CE38}"/>
    <cellStyle name="Normal 13 11 2 5" xfId="7692" xr:uid="{EA4E5774-75F6-403D-AD50-887F679E02D9}"/>
    <cellStyle name="Normal 13 11 2 5 2" xfId="22611" xr:uid="{717ECEAB-FE1E-42AD-875E-C8BA4C3BFE7D}"/>
    <cellStyle name="Normal 13 11 2 6" xfId="22600" xr:uid="{C8317EEC-B6D4-48B4-BD33-F6AFE91D0BEC}"/>
    <cellStyle name="Normal 13 11 2 7" xfId="7681" xr:uid="{0D7480AB-8649-4095-B24D-94760044A0DB}"/>
    <cellStyle name="Normal 13 11 3" xfId="5948" xr:uid="{00000000-0005-0000-0000-0000A10C0000}"/>
    <cellStyle name="Normal 13 11 3 2" xfId="7694" xr:uid="{4E1701EC-5261-4342-B8B5-93F77DB03A45}"/>
    <cellStyle name="Normal 13 11 3 2 2" xfId="7695" xr:uid="{2C099964-6300-4226-B1D1-11CC25D4B1B7}"/>
    <cellStyle name="Normal 13 11 3 2 2 2" xfId="7696" xr:uid="{F8DC7E43-CFBD-413D-B2EB-6F1BCAFAFF70}"/>
    <cellStyle name="Normal 13 11 3 2 2 2 2" xfId="22615" xr:uid="{28EF05F0-DFF5-4FBD-AF05-3966F6F1E217}"/>
    <cellStyle name="Normal 13 11 3 2 2 3" xfId="22614" xr:uid="{CC286C1C-A78C-41D6-A2FF-2485D49D859B}"/>
    <cellStyle name="Normal 13 11 3 2 3" xfId="7697" xr:uid="{09222A3D-5BDC-4D07-A92B-A2223547C4CC}"/>
    <cellStyle name="Normal 13 11 3 2 3 2" xfId="22616" xr:uid="{B2E72F7D-B691-4BC0-92DF-A1CEE6F8E794}"/>
    <cellStyle name="Normal 13 11 3 2 4" xfId="22613" xr:uid="{E085E582-86BD-47D3-8173-26369B79203D}"/>
    <cellStyle name="Normal 13 11 3 3" xfId="7698" xr:uid="{A6BC5A69-38FE-4AF5-A883-3AF86FDE355B}"/>
    <cellStyle name="Normal 13 11 3 3 2" xfId="7699" xr:uid="{66942F52-4671-4948-A5D5-F25C88DF16B1}"/>
    <cellStyle name="Normal 13 11 3 3 2 2" xfId="22618" xr:uid="{46E21F06-CEC9-4C2D-A315-E9F0EF1D0165}"/>
    <cellStyle name="Normal 13 11 3 3 3" xfId="22617" xr:uid="{8B605212-6457-4133-826A-9353AAEBF836}"/>
    <cellStyle name="Normal 13 11 3 4" xfId="7700" xr:uid="{428DA6FD-6A5A-420F-B9B6-9F801F00D6E7}"/>
    <cellStyle name="Normal 13 11 3 4 2" xfId="22619" xr:uid="{C0B0C092-AFDC-465E-B2B6-A284B6BF8F12}"/>
    <cellStyle name="Normal 13 11 3 5" xfId="22612" xr:uid="{C1C3486A-DD15-4DA1-94A8-DA9DBC77ED00}"/>
    <cellStyle name="Normal 13 11 3 6" xfId="7693" xr:uid="{3A88D669-55AD-49FA-81D1-81D8F56674CD}"/>
    <cellStyle name="Normal 13 11 4" xfId="7701" xr:uid="{96C3941F-98A7-4429-BBF7-CD4E5FA72087}"/>
    <cellStyle name="Normal 13 11 5" xfId="7702" xr:uid="{0C0EAE61-FA06-46A7-BDE2-7CF36F0E7821}"/>
    <cellStyle name="Normal 13 11 5 2" xfId="7703" xr:uid="{0B3F349A-D390-4342-9B44-C4463DA3EA60}"/>
    <cellStyle name="Normal 13 11 5 2 2" xfId="22621" xr:uid="{F7D19E98-3357-4446-A9A8-70D3F07B28A8}"/>
    <cellStyle name="Normal 13 11 5 3" xfId="22620" xr:uid="{22857EDE-F416-439A-A698-2BBADD4114FB}"/>
    <cellStyle name="Normal 13 11 6" xfId="7704" xr:uid="{7942546A-8A65-4563-8297-A1010E685921}"/>
    <cellStyle name="Normal 13 11 6 2" xfId="22622" xr:uid="{115AF1FC-CBE2-4127-9706-98C4BDF68950}"/>
    <cellStyle name="Normal 13 11 7" xfId="22599" xr:uid="{2713A97F-F657-4320-9C3B-0D739E36A83F}"/>
    <cellStyle name="Normal 13 11 8" xfId="7680" xr:uid="{C56AA86D-8CE4-423E-B1AA-EFDD4A266DD3}"/>
    <cellStyle name="Normal 13 12" xfId="2716" xr:uid="{00000000-0005-0000-0000-0000A20C0000}"/>
    <cellStyle name="Normal 13 13" xfId="2717" xr:uid="{00000000-0005-0000-0000-0000A30C0000}"/>
    <cellStyle name="Normal 13 13 2" xfId="2718" xr:uid="{00000000-0005-0000-0000-0000A40C0000}"/>
    <cellStyle name="Normal 13 13 2 2" xfId="5951" xr:uid="{00000000-0005-0000-0000-0000A50C0000}"/>
    <cellStyle name="Normal 13 13 2 2 2" xfId="7708" xr:uid="{4B07A327-2E50-4F57-98A5-F5375833933A}"/>
    <cellStyle name="Normal 13 13 2 2 2 2" xfId="7709" xr:uid="{97DCED62-B72E-4C74-9F11-A6A637322039}"/>
    <cellStyle name="Normal 13 13 2 2 2 2 2" xfId="22627" xr:uid="{5C5FD1C6-C3AB-49BB-89C2-A079178F55A6}"/>
    <cellStyle name="Normal 13 13 2 2 2 3" xfId="22626" xr:uid="{78D9B7C7-E2D9-4D91-BFC3-A51E77CA3B69}"/>
    <cellStyle name="Normal 13 13 2 2 3" xfId="7710" xr:uid="{94751715-C087-4940-8A6F-20728314178E}"/>
    <cellStyle name="Normal 13 13 2 2 3 2" xfId="22628" xr:uid="{CBDEE137-C0C5-462C-9862-5105047192CA}"/>
    <cellStyle name="Normal 13 13 2 2 4" xfId="22625" xr:uid="{EE545AA2-FEF4-4F84-BBBE-478F19D45E20}"/>
    <cellStyle name="Normal 13 13 2 2 5" xfId="7707" xr:uid="{A5E340EE-AA2B-44B3-AA84-31C1E8C2B523}"/>
    <cellStyle name="Normal 13 13 2 3" xfId="7711" xr:uid="{F6B22302-0EC4-48A3-9F33-2891CDE42CF4}"/>
    <cellStyle name="Normal 13 13 2 3 2" xfId="7712" xr:uid="{6CC26C97-BFCF-474E-ABD6-B622612946D7}"/>
    <cellStyle name="Normal 13 13 2 3 2 2" xfId="7713" xr:uid="{99DCCDE3-FC7D-4481-BEB4-38589583F2A8}"/>
    <cellStyle name="Normal 13 13 2 3 2 2 2" xfId="22631" xr:uid="{C081021B-F878-4E4D-92A9-6637841157B0}"/>
    <cellStyle name="Normal 13 13 2 3 2 3" xfId="22630" xr:uid="{0AFC8FE7-BC6B-4286-88BF-C1610563DAD8}"/>
    <cellStyle name="Normal 13 13 2 3 3" xfId="7714" xr:uid="{CC8886FE-4678-4BE9-984F-199501890218}"/>
    <cellStyle name="Normal 13 13 2 3 3 2" xfId="22632" xr:uid="{8A124309-C774-46C2-AB46-3B98B524D871}"/>
    <cellStyle name="Normal 13 13 2 3 4" xfId="22629" xr:uid="{A306DFF1-515E-477A-BDAA-7B8C61423C59}"/>
    <cellStyle name="Normal 13 13 2 4" xfId="7715" xr:uid="{9EA9E99A-9BCB-41A9-9945-8C4BAE24F181}"/>
    <cellStyle name="Normal 13 13 2 4 2" xfId="7716" xr:uid="{2FE84ED6-7B9B-432B-8A2B-E43292545CEB}"/>
    <cellStyle name="Normal 13 13 2 4 2 2" xfId="22634" xr:uid="{BFDC422C-D3C3-4C29-879F-7E7F2C211B89}"/>
    <cellStyle name="Normal 13 13 2 4 3" xfId="22633" xr:uid="{EFC43682-64B6-4881-8B8B-1A9784BF2873}"/>
    <cellStyle name="Normal 13 13 2 5" xfId="7717" xr:uid="{A3BB9591-1718-4095-A8CB-135724FE8AA4}"/>
    <cellStyle name="Normal 13 13 2 5 2" xfId="22635" xr:uid="{EFD967F5-D523-4952-9A25-D43749DCC2B2}"/>
    <cellStyle name="Normal 13 13 2 6" xfId="22624" xr:uid="{38750A10-62DF-4DD3-BE4E-9A793AF2B446}"/>
    <cellStyle name="Normal 13 13 2 7" xfId="7706" xr:uid="{3B0E367E-61A3-406D-9DAA-088397528B7F}"/>
    <cellStyle name="Normal 13 13 3" xfId="5950" xr:uid="{00000000-0005-0000-0000-0000A60C0000}"/>
    <cellStyle name="Normal 13 13 3 2" xfId="7719" xr:uid="{C1F6A6C8-3760-48CD-A7AB-99B250ED3AE4}"/>
    <cellStyle name="Normal 13 13 3 2 2" xfId="7720" xr:uid="{C9C6754F-7DED-4CDF-B538-8E0FED4306EF}"/>
    <cellStyle name="Normal 13 13 3 2 2 2" xfId="7721" xr:uid="{FCBBDD45-0A68-4B51-84DD-C761796722A2}"/>
    <cellStyle name="Normal 13 13 3 2 2 2 2" xfId="22639" xr:uid="{361DE05A-2C15-4E11-A79A-A304408D79E3}"/>
    <cellStyle name="Normal 13 13 3 2 2 3" xfId="22638" xr:uid="{9B966811-9479-4822-94A8-94B1A98D4F82}"/>
    <cellStyle name="Normal 13 13 3 2 3" xfId="7722" xr:uid="{6F82E3E5-A6FF-4D75-BECD-0EEC92F94E3A}"/>
    <cellStyle name="Normal 13 13 3 2 3 2" xfId="22640" xr:uid="{53D3AAF3-63E5-4055-A9B3-B007D3D1680C}"/>
    <cellStyle name="Normal 13 13 3 2 4" xfId="22637" xr:uid="{1B560FA5-40B9-40C0-8963-10A813331E54}"/>
    <cellStyle name="Normal 13 13 3 3" xfId="7723" xr:uid="{84C8C160-8242-4193-8004-3F91578812CC}"/>
    <cellStyle name="Normal 13 13 3 3 2" xfId="7724" xr:uid="{147D15C8-1303-4EF6-A764-43D3D7C0653D}"/>
    <cellStyle name="Normal 13 13 3 3 2 2" xfId="22642" xr:uid="{8D2E6848-0CDA-4984-9D24-CD4DAAD11D0E}"/>
    <cellStyle name="Normal 13 13 3 3 3" xfId="22641" xr:uid="{9A08BA21-EAC2-4C67-A6EF-9E3E0FFAE53F}"/>
    <cellStyle name="Normal 13 13 3 4" xfId="7725" xr:uid="{40CD82C6-B7F6-41FB-8A17-6D6AD1BF4792}"/>
    <cellStyle name="Normal 13 13 3 4 2" xfId="22643" xr:uid="{BDA5A2A9-DAB8-4BFE-890B-EF51E9EB37D3}"/>
    <cellStyle name="Normal 13 13 3 5" xfId="22636" xr:uid="{DAFF7865-B6CC-41CA-A942-B7261935E796}"/>
    <cellStyle name="Normal 13 13 3 6" xfId="7718" xr:uid="{6D8172D1-2F72-462D-A26B-DD77C6D57E12}"/>
    <cellStyle name="Normal 13 13 4" xfId="7726" xr:uid="{606A378D-259B-4871-8BDA-9AAD6690F51F}"/>
    <cellStyle name="Normal 13 13 5" xfId="7727" xr:uid="{ECF95FDE-B957-42B6-893E-624AEB487511}"/>
    <cellStyle name="Normal 13 13 5 2" xfId="7728" xr:uid="{A8906128-05B3-41E1-9F0D-F8BED57255B4}"/>
    <cellStyle name="Normal 13 13 5 2 2" xfId="22645" xr:uid="{BD04D8DF-0318-402D-BF8E-2518C604A8B5}"/>
    <cellStyle name="Normal 13 13 5 3" xfId="22644" xr:uid="{50E7556E-0758-4146-8C4C-CA2B2B9F8349}"/>
    <cellStyle name="Normal 13 13 6" xfId="7729" xr:uid="{78694349-889D-465F-B9B3-6FFE96792E33}"/>
    <cellStyle name="Normal 13 13 6 2" xfId="22646" xr:uid="{7968668B-A643-4093-B7C1-9837FCDA97A8}"/>
    <cellStyle name="Normal 13 13 7" xfId="22623" xr:uid="{90A12CC0-BAA0-48BE-A0A6-2B775A66143C}"/>
    <cellStyle name="Normal 13 13 8" xfId="7705" xr:uid="{B650C3CF-4305-40BF-892F-E22CC6314B22}"/>
    <cellStyle name="Normal 13 14" xfId="2719" xr:uid="{00000000-0005-0000-0000-0000A70C0000}"/>
    <cellStyle name="Normal 13 14 2" xfId="2720" xr:uid="{00000000-0005-0000-0000-0000A80C0000}"/>
    <cellStyle name="Normal 13 14 2 2" xfId="5953" xr:uid="{00000000-0005-0000-0000-0000A90C0000}"/>
    <cellStyle name="Normal 13 14 2 2 2" xfId="7733" xr:uid="{7D3616C1-0956-4CF0-8804-98DC392921B4}"/>
    <cellStyle name="Normal 13 14 2 2 2 2" xfId="7734" xr:uid="{E4F3D7D1-84D4-49FC-A747-72AAD6480FDF}"/>
    <cellStyle name="Normal 13 14 2 2 2 2 2" xfId="22651" xr:uid="{5F9A2197-FD4D-46CB-BE35-5BA03D1C503B}"/>
    <cellStyle name="Normal 13 14 2 2 2 3" xfId="22650" xr:uid="{3C7BFCDB-EEC7-4E83-85E8-147367D86CDC}"/>
    <cellStyle name="Normal 13 14 2 2 3" xfId="7735" xr:uid="{C6C86305-45E3-4A8F-A44C-C86ECA156DEB}"/>
    <cellStyle name="Normal 13 14 2 2 3 2" xfId="22652" xr:uid="{C4F7B3AD-4B94-4AE1-8BCB-D1E554AF2B54}"/>
    <cellStyle name="Normal 13 14 2 2 4" xfId="22649" xr:uid="{61080699-3EEB-4EEB-90D6-07B36FC07246}"/>
    <cellStyle name="Normal 13 14 2 2 5" xfId="7732" xr:uid="{B6FCD794-345B-4757-9284-24075303466D}"/>
    <cellStyle name="Normal 13 14 2 3" xfId="7736" xr:uid="{F99EF16F-8608-4446-A210-39C3D99071EC}"/>
    <cellStyle name="Normal 13 14 2 3 2" xfId="7737" xr:uid="{E4EC50AC-507A-43BA-BAB1-D9FD7206A167}"/>
    <cellStyle name="Normal 13 14 2 3 2 2" xfId="7738" xr:uid="{CD47FCFB-6F5E-4D9D-B645-1F4DC9BB682D}"/>
    <cellStyle name="Normal 13 14 2 3 2 2 2" xfId="22655" xr:uid="{7CF739DF-7C75-4C0B-88FD-9087D2534DC6}"/>
    <cellStyle name="Normal 13 14 2 3 2 3" xfId="22654" xr:uid="{984CC7C5-651B-4C79-9090-5453B19C51F7}"/>
    <cellStyle name="Normal 13 14 2 3 3" xfId="7739" xr:uid="{7DD1B7EB-6108-4CCD-9FBC-E992F2C18035}"/>
    <cellStyle name="Normal 13 14 2 3 3 2" xfId="22656" xr:uid="{A2DE1537-D6D9-4EA3-9CC4-46FE3F160B1C}"/>
    <cellStyle name="Normal 13 14 2 3 4" xfId="22653" xr:uid="{674F9F90-3887-496A-8D47-8F9D54380BAA}"/>
    <cellStyle name="Normal 13 14 2 4" xfId="7740" xr:uid="{07F8C5AA-7BDB-405B-8149-509E5B8DE975}"/>
    <cellStyle name="Normal 13 14 2 4 2" xfId="7741" xr:uid="{81F4ACD1-8C97-4064-A507-C0BFEA212E10}"/>
    <cellStyle name="Normal 13 14 2 4 2 2" xfId="22658" xr:uid="{7AD53EE5-176A-4E89-B69A-B71E5E5F6143}"/>
    <cellStyle name="Normal 13 14 2 4 3" xfId="22657" xr:uid="{6691869D-A657-48B7-A5EF-EDFB65C5AD7F}"/>
    <cellStyle name="Normal 13 14 2 5" xfId="7742" xr:uid="{59DCDDC3-9CEB-4EC3-808F-A0C564DDBD17}"/>
    <cellStyle name="Normal 13 14 2 5 2" xfId="22659" xr:uid="{A4423509-D131-4D22-A968-1D2465BA16C6}"/>
    <cellStyle name="Normal 13 14 2 6" xfId="22648" xr:uid="{D39857B0-AD3A-4C1D-B50F-C912D0B612F4}"/>
    <cellStyle name="Normal 13 14 2 7" xfId="7731" xr:uid="{CE0F190A-CE76-4E9F-8EBC-B833CE942308}"/>
    <cellStyle name="Normal 13 14 3" xfId="5952" xr:uid="{00000000-0005-0000-0000-0000AA0C0000}"/>
    <cellStyle name="Normal 13 14 3 2" xfId="7744" xr:uid="{0BD630E6-154F-4D70-81CB-6774D0CFDEBD}"/>
    <cellStyle name="Normal 13 14 3 2 2" xfId="7745" xr:uid="{82A463C4-FDE5-400D-9988-541FA72D8050}"/>
    <cellStyle name="Normal 13 14 3 2 2 2" xfId="7746" xr:uid="{B43ECB5F-130C-4C1D-AABC-A08548AE8A35}"/>
    <cellStyle name="Normal 13 14 3 2 2 2 2" xfId="22663" xr:uid="{37E5EB49-B1F2-485E-8D3C-42C30ADEAA68}"/>
    <cellStyle name="Normal 13 14 3 2 2 3" xfId="22662" xr:uid="{8A310E0C-F00B-4EC3-8750-D0530282A31F}"/>
    <cellStyle name="Normal 13 14 3 2 3" xfId="7747" xr:uid="{21B0699E-74AA-43B3-9502-B1723142E3BA}"/>
    <cellStyle name="Normal 13 14 3 2 3 2" xfId="22664" xr:uid="{CC3F0D94-20FF-4174-860A-EBBA4E8EFE88}"/>
    <cellStyle name="Normal 13 14 3 2 4" xfId="22661" xr:uid="{E60FC8E6-0BC2-42E6-BA56-57C2E7A171B5}"/>
    <cellStyle name="Normal 13 14 3 3" xfId="7748" xr:uid="{B16E1011-7A31-425F-86B6-8AEABCF941F5}"/>
    <cellStyle name="Normal 13 14 3 3 2" xfId="7749" xr:uid="{8F280A7F-3596-4B5D-AA5C-26C9A97809B7}"/>
    <cellStyle name="Normal 13 14 3 3 2 2" xfId="22666" xr:uid="{4B833DF4-9967-45DC-804F-2710EAB565BE}"/>
    <cellStyle name="Normal 13 14 3 3 3" xfId="22665" xr:uid="{151C8C9B-248D-4D70-85D8-00A74125E11B}"/>
    <cellStyle name="Normal 13 14 3 4" xfId="7750" xr:uid="{753AEAE1-AB31-4376-8C1A-A0C6F3C907F6}"/>
    <cellStyle name="Normal 13 14 3 4 2" xfId="22667" xr:uid="{F356F024-86BD-4789-BB29-9C1726EF7E9C}"/>
    <cellStyle name="Normal 13 14 3 5" xfId="22660" xr:uid="{BCC05B05-3B33-4EE8-85D2-2BA6024F623F}"/>
    <cellStyle name="Normal 13 14 3 6" xfId="7743" xr:uid="{B95D3737-9993-4EB3-8E08-CBE3BE62CD35}"/>
    <cellStyle name="Normal 13 14 4" xfId="7751" xr:uid="{3FE1687A-DA01-481A-AA98-158099FCA034}"/>
    <cellStyle name="Normal 13 14 5" xfId="7752" xr:uid="{181C9A13-5802-464E-B045-9BA585BB35A5}"/>
    <cellStyle name="Normal 13 14 5 2" xfId="7753" xr:uid="{3669FC48-B340-4617-B3C0-3F664E2C0F21}"/>
    <cellStyle name="Normal 13 14 5 2 2" xfId="22669" xr:uid="{58CD3B4B-1530-4BF6-888D-FB17A9DC3160}"/>
    <cellStyle name="Normal 13 14 5 3" xfId="22668" xr:uid="{F334FD01-CC26-4AB8-8D4A-34B71A93045B}"/>
    <cellStyle name="Normal 13 14 6" xfId="7754" xr:uid="{5A94F53F-2796-46AA-9496-A1331445768D}"/>
    <cellStyle name="Normal 13 14 6 2" xfId="22670" xr:uid="{DAB7AB2E-2326-4001-A5D2-DB35584C273E}"/>
    <cellStyle name="Normal 13 14 7" xfId="22647" xr:uid="{C000ADF7-1C18-45BC-845D-91C06C476705}"/>
    <cellStyle name="Normal 13 14 8" xfId="7730" xr:uid="{6C204DC8-4722-417F-9A55-38E1E02832B3}"/>
    <cellStyle name="Normal 13 15" xfId="2721" xr:uid="{00000000-0005-0000-0000-0000AB0C0000}"/>
    <cellStyle name="Normal 13 15 2" xfId="2722" xr:uid="{00000000-0005-0000-0000-0000AC0C0000}"/>
    <cellStyle name="Normal 13 15 2 2" xfId="5955" xr:uid="{00000000-0005-0000-0000-0000AD0C0000}"/>
    <cellStyle name="Normal 13 15 2 2 2" xfId="7758" xr:uid="{B57E76B5-87C6-4418-9A59-11DD7D46311C}"/>
    <cellStyle name="Normal 13 15 2 2 2 2" xfId="7759" xr:uid="{EFC556E1-C99F-4C94-916D-1025169BBD90}"/>
    <cellStyle name="Normal 13 15 2 2 2 2 2" xfId="22675" xr:uid="{AD8525AA-1BA3-41FA-B868-F52B66C39E22}"/>
    <cellStyle name="Normal 13 15 2 2 2 3" xfId="22674" xr:uid="{B571D337-6236-4F69-9E7D-2DBA4EE533EC}"/>
    <cellStyle name="Normal 13 15 2 2 3" xfId="7760" xr:uid="{0A80BC71-C7B4-44F5-9775-006A6AED816B}"/>
    <cellStyle name="Normal 13 15 2 2 3 2" xfId="22676" xr:uid="{ED06AFCB-47D8-491A-B760-2D248C5E57D4}"/>
    <cellStyle name="Normal 13 15 2 2 4" xfId="22673" xr:uid="{43EA7EBA-7782-4D5B-8F38-9199E47CC5B3}"/>
    <cellStyle name="Normal 13 15 2 2 5" xfId="7757" xr:uid="{20AB1AA2-69B8-49A3-8E73-8BB47C88E6AD}"/>
    <cellStyle name="Normal 13 15 2 3" xfId="7761" xr:uid="{634E38A3-21A2-4DC9-A817-5B0234777922}"/>
    <cellStyle name="Normal 13 15 2 3 2" xfId="7762" xr:uid="{C3962F5A-609C-4770-B92A-84FDA72B5A3E}"/>
    <cellStyle name="Normal 13 15 2 3 2 2" xfId="7763" xr:uid="{A707D726-5B21-4F24-9C8B-92E6A400AD80}"/>
    <cellStyle name="Normal 13 15 2 3 2 2 2" xfId="22679" xr:uid="{6022BDE0-0442-44B9-9879-417D81A73027}"/>
    <cellStyle name="Normal 13 15 2 3 2 3" xfId="22678" xr:uid="{B352C0BD-4C89-43D2-B7DE-8C97281CD189}"/>
    <cellStyle name="Normal 13 15 2 3 3" xfId="7764" xr:uid="{13EAEDF9-A642-4806-AB18-5B5E6E1B49F4}"/>
    <cellStyle name="Normal 13 15 2 3 3 2" xfId="22680" xr:uid="{66595690-8114-48C8-9DFE-6EDD43E3AC7C}"/>
    <cellStyle name="Normal 13 15 2 3 4" xfId="22677" xr:uid="{7E5CEE93-3677-4FF7-AFA0-BE8B8DC3290E}"/>
    <cellStyle name="Normal 13 15 2 4" xfId="7765" xr:uid="{AACEAECB-D9B1-48DA-A43D-DC2505F4CE56}"/>
    <cellStyle name="Normal 13 15 2 4 2" xfId="7766" xr:uid="{A2E59252-0D7A-43E9-A6AF-DC1ECC4B4877}"/>
    <cellStyle name="Normal 13 15 2 4 2 2" xfId="22682" xr:uid="{A9E44EA6-D49D-41B4-A342-01554239383A}"/>
    <cellStyle name="Normal 13 15 2 4 3" xfId="22681" xr:uid="{4C176CA6-18AA-48DB-B8E3-7A8910431DB6}"/>
    <cellStyle name="Normal 13 15 2 5" xfId="7767" xr:uid="{F4BB0A76-A75E-45AB-A224-2B21534C03D0}"/>
    <cellStyle name="Normal 13 15 2 5 2" xfId="22683" xr:uid="{3CC495AF-AF5B-49A6-BA70-32219E8982E0}"/>
    <cellStyle name="Normal 13 15 2 6" xfId="22672" xr:uid="{FD29E6B1-7AA0-44DE-9CD0-179DD633D8AF}"/>
    <cellStyle name="Normal 13 15 2 7" xfId="7756" xr:uid="{BC64D371-B901-4CA6-9EDE-D5444A198130}"/>
    <cellStyle name="Normal 13 15 3" xfId="5954" xr:uid="{00000000-0005-0000-0000-0000AE0C0000}"/>
    <cellStyle name="Normal 13 15 3 2" xfId="7769" xr:uid="{08B56AF6-CEEB-4A59-811B-6A2200D27C22}"/>
    <cellStyle name="Normal 13 15 3 2 2" xfId="7770" xr:uid="{6BDAFD71-D98E-4146-805A-F6236CB16657}"/>
    <cellStyle name="Normal 13 15 3 2 2 2" xfId="7771" xr:uid="{75F4FF09-6216-46B4-990D-FAF3F1E9B502}"/>
    <cellStyle name="Normal 13 15 3 2 2 2 2" xfId="22687" xr:uid="{549A539C-4C98-4A9C-8A8D-117B640F5F82}"/>
    <cellStyle name="Normal 13 15 3 2 2 3" xfId="22686" xr:uid="{2A2EFA29-19E0-4899-A404-4990287999D4}"/>
    <cellStyle name="Normal 13 15 3 2 3" xfId="7772" xr:uid="{E3876506-B1D4-44AC-A69D-121462977A1A}"/>
    <cellStyle name="Normal 13 15 3 2 3 2" xfId="22688" xr:uid="{CD8E356D-516B-4DA8-930A-B5C5DC6FCEA6}"/>
    <cellStyle name="Normal 13 15 3 2 4" xfId="22685" xr:uid="{25E7FAF1-6A7F-4ED9-95E2-2B4F910D6A62}"/>
    <cellStyle name="Normal 13 15 3 3" xfId="7773" xr:uid="{57A7BC59-BA7B-4EE7-8FA1-EA103E04F497}"/>
    <cellStyle name="Normal 13 15 3 3 2" xfId="7774" xr:uid="{0B53D896-976A-415E-AC5C-7FD0BB12DF2A}"/>
    <cellStyle name="Normal 13 15 3 3 2 2" xfId="22690" xr:uid="{01A280E0-A652-46B0-826D-BA6A1D06C73A}"/>
    <cellStyle name="Normal 13 15 3 3 3" xfId="22689" xr:uid="{E9A22693-BC17-4361-B8C9-45F4A5FC4423}"/>
    <cellStyle name="Normal 13 15 3 4" xfId="7775" xr:uid="{91071CD3-0B8F-4F75-AAF7-B3EB6AF9E3F0}"/>
    <cellStyle name="Normal 13 15 3 4 2" xfId="22691" xr:uid="{6ADEB07A-973D-47A5-B341-6A60B07292D4}"/>
    <cellStyle name="Normal 13 15 3 5" xfId="22684" xr:uid="{789FB739-5C56-46CC-ABD8-E0B6EE4E9CAC}"/>
    <cellStyle name="Normal 13 15 3 6" xfId="7768" xr:uid="{4C4509A2-3ECD-4BE5-90BF-4E922E264A8F}"/>
    <cellStyle name="Normal 13 15 4" xfId="7776" xr:uid="{136DFC61-3571-419C-8492-DBA0D733BF97}"/>
    <cellStyle name="Normal 13 15 5" xfId="7777" xr:uid="{6ACDCDD6-4883-4941-BB6F-3966F912F98E}"/>
    <cellStyle name="Normal 13 15 5 2" xfId="7778" xr:uid="{C7A521A4-0F6B-48AC-848E-EAEAF24A8EC8}"/>
    <cellStyle name="Normal 13 15 5 2 2" xfId="22693" xr:uid="{5AF7646D-7962-4175-8F42-7F1D0E901CE5}"/>
    <cellStyle name="Normal 13 15 5 3" xfId="22692" xr:uid="{024BE027-178E-4015-952C-1B8A626BE743}"/>
    <cellStyle name="Normal 13 15 6" xfId="7779" xr:uid="{926CB59F-960C-4E98-AF73-A7E5FF341F22}"/>
    <cellStyle name="Normal 13 15 6 2" xfId="22694" xr:uid="{F0C9956E-C98A-4ED7-A68C-AD0BA00DB1EC}"/>
    <cellStyle name="Normal 13 15 7" xfId="22671" xr:uid="{B3A02EC8-875A-49CA-8C50-ED0B85E32A38}"/>
    <cellStyle name="Normal 13 15 8" xfId="7755" xr:uid="{B90C84DB-39AF-4A11-9E23-43467437C101}"/>
    <cellStyle name="Normal 13 16" xfId="2723" xr:uid="{00000000-0005-0000-0000-0000AF0C0000}"/>
    <cellStyle name="Normal 13 16 2" xfId="2724" xr:uid="{00000000-0005-0000-0000-0000B00C0000}"/>
    <cellStyle name="Normal 13 16 2 2" xfId="5957" xr:uid="{00000000-0005-0000-0000-0000B10C0000}"/>
    <cellStyle name="Normal 13 16 2 2 2" xfId="7783" xr:uid="{13A027CF-806F-44FA-A93E-4F8F8999C61F}"/>
    <cellStyle name="Normal 13 16 2 2 2 2" xfId="7784" xr:uid="{99821CCF-21B2-4897-BC2A-961DA52B15A3}"/>
    <cellStyle name="Normal 13 16 2 2 2 2 2" xfId="22699" xr:uid="{1D4D475A-C5E0-43A8-AEB4-918EEB3232D0}"/>
    <cellStyle name="Normal 13 16 2 2 2 3" xfId="22698" xr:uid="{271381C3-8709-4F98-B462-786A8967EB28}"/>
    <cellStyle name="Normal 13 16 2 2 3" xfId="7785" xr:uid="{41B1310A-6780-4776-A7A3-23262378FF2F}"/>
    <cellStyle name="Normal 13 16 2 2 3 2" xfId="22700" xr:uid="{ECF60CE3-741B-4175-A682-349DA99FB1F3}"/>
    <cellStyle name="Normal 13 16 2 2 4" xfId="22697" xr:uid="{B46C2296-B3AD-473E-82D1-86FB0DDF7A01}"/>
    <cellStyle name="Normal 13 16 2 2 5" xfId="7782" xr:uid="{9C248614-78FD-4E38-A2BA-B69903DF8FAF}"/>
    <cellStyle name="Normal 13 16 2 3" xfId="7786" xr:uid="{45922DFD-A7D7-49A9-9882-1684688EEC47}"/>
    <cellStyle name="Normal 13 16 2 3 2" xfId="7787" xr:uid="{6D1B9135-F085-4C55-A3A4-B690F016B0CF}"/>
    <cellStyle name="Normal 13 16 2 3 2 2" xfId="7788" xr:uid="{3A4FB88F-C56E-4BC0-B757-98CF79C85CFE}"/>
    <cellStyle name="Normal 13 16 2 3 2 2 2" xfId="22703" xr:uid="{DD81DC34-E0D9-4297-8750-790293A22138}"/>
    <cellStyle name="Normal 13 16 2 3 2 3" xfId="22702" xr:uid="{E9E7C7B6-F491-44A0-B299-566BE6AB4539}"/>
    <cellStyle name="Normal 13 16 2 3 3" xfId="7789" xr:uid="{782E57CA-8D9B-4548-8B65-F562A3E0AC19}"/>
    <cellStyle name="Normal 13 16 2 3 3 2" xfId="22704" xr:uid="{EB4592C1-7E3E-468D-B721-F4DFB3B41476}"/>
    <cellStyle name="Normal 13 16 2 3 4" xfId="22701" xr:uid="{A7EFC88C-7B08-4001-B58E-E9D891D7D058}"/>
    <cellStyle name="Normal 13 16 2 4" xfId="7790" xr:uid="{83D88DB0-4257-4137-B223-C8DB8DC7D1CA}"/>
    <cellStyle name="Normal 13 16 2 4 2" xfId="7791" xr:uid="{81AB893C-870C-4DCB-B3FE-70147F791324}"/>
    <cellStyle name="Normal 13 16 2 4 2 2" xfId="22706" xr:uid="{804A4285-48D2-4532-BA58-A0B5DA17315D}"/>
    <cellStyle name="Normal 13 16 2 4 3" xfId="22705" xr:uid="{20598430-792C-4A8F-9AC3-E59FA3D635A5}"/>
    <cellStyle name="Normal 13 16 2 5" xfId="7792" xr:uid="{A50A5CB1-EE02-4EE0-B25C-E8C0C248EE04}"/>
    <cellStyle name="Normal 13 16 2 5 2" xfId="22707" xr:uid="{D4248AA9-99D1-4693-B867-2386C47B0D16}"/>
    <cellStyle name="Normal 13 16 2 6" xfId="22696" xr:uid="{C50CFA1E-994B-441F-AFB4-2EA4FEC5B9E3}"/>
    <cellStyle name="Normal 13 16 2 7" xfId="7781" xr:uid="{C5E68A85-0E42-4B1A-A9C9-0988FB56F39C}"/>
    <cellStyle name="Normal 13 16 3" xfId="5956" xr:uid="{00000000-0005-0000-0000-0000B20C0000}"/>
    <cellStyle name="Normal 13 16 3 2" xfId="7794" xr:uid="{FB33E10E-E82C-4F28-87F2-5DDAA8E463B9}"/>
    <cellStyle name="Normal 13 16 3 2 2" xfId="7795" xr:uid="{415E6263-E9F1-43D1-8CB5-C25AEE093270}"/>
    <cellStyle name="Normal 13 16 3 2 2 2" xfId="7796" xr:uid="{AB83711A-0E35-4F21-842C-96CB23BABA94}"/>
    <cellStyle name="Normal 13 16 3 2 2 2 2" xfId="22711" xr:uid="{3397FC1B-19CF-4185-B699-539D8D98335A}"/>
    <cellStyle name="Normal 13 16 3 2 2 3" xfId="22710" xr:uid="{8FA07F2E-DDB6-4E8D-AE22-334905519CCF}"/>
    <cellStyle name="Normal 13 16 3 2 3" xfId="7797" xr:uid="{12288F30-ACEF-4B7A-A291-F71A9C29C502}"/>
    <cellStyle name="Normal 13 16 3 2 3 2" xfId="22712" xr:uid="{AC5C0D22-1B1E-4568-B1B8-FCF2C91088DE}"/>
    <cellStyle name="Normal 13 16 3 2 4" xfId="22709" xr:uid="{E3AA4281-C610-493C-AC2A-4F7B77678A38}"/>
    <cellStyle name="Normal 13 16 3 3" xfId="7798" xr:uid="{5526AC30-80CD-4E66-A7FC-61313FC0176D}"/>
    <cellStyle name="Normal 13 16 3 3 2" xfId="7799" xr:uid="{7FD6B83E-8565-4904-9514-F2390CA275EA}"/>
    <cellStyle name="Normal 13 16 3 3 2 2" xfId="22714" xr:uid="{0337A483-0D48-4098-8199-5B99B0B8F095}"/>
    <cellStyle name="Normal 13 16 3 3 3" xfId="22713" xr:uid="{273BBBC6-6C09-43C3-B417-E36131A0A271}"/>
    <cellStyle name="Normal 13 16 3 4" xfId="7800" xr:uid="{90C39F8C-7F06-4AB7-B7A8-DA213B60E328}"/>
    <cellStyle name="Normal 13 16 3 4 2" xfId="22715" xr:uid="{0666068C-5A74-4A49-AA77-669BF73FEEFF}"/>
    <cellStyle name="Normal 13 16 3 5" xfId="22708" xr:uid="{0D2A30D4-E8E6-4239-97A1-075C00DE53E2}"/>
    <cellStyle name="Normal 13 16 3 6" xfId="7793" xr:uid="{6C231956-469A-4D82-AB94-E669875BE609}"/>
    <cellStyle name="Normal 13 16 4" xfId="7801" xr:uid="{20F5A898-D809-4D6C-A702-711349D6CE93}"/>
    <cellStyle name="Normal 13 16 5" xfId="7802" xr:uid="{A027F7D7-5400-47A3-BA54-8699A17A322A}"/>
    <cellStyle name="Normal 13 16 5 2" xfId="7803" xr:uid="{E2B596F1-5A39-4790-8CD4-9CBDE1F7924D}"/>
    <cellStyle name="Normal 13 16 5 2 2" xfId="22717" xr:uid="{AD1A3F22-445C-452E-95D6-F11897E6BF3C}"/>
    <cellStyle name="Normal 13 16 5 3" xfId="22716" xr:uid="{736E9D92-BD5A-4EF5-972D-9E07CC55C078}"/>
    <cellStyle name="Normal 13 16 6" xfId="7804" xr:uid="{3A2DC59C-9502-49C9-AA9D-748C44090318}"/>
    <cellStyle name="Normal 13 16 6 2" xfId="22718" xr:uid="{96643CE6-5D4F-467F-8140-8FDF6BC740EA}"/>
    <cellStyle name="Normal 13 16 7" xfId="22695" xr:uid="{67B9CC18-015A-4F51-BF47-BF025DEF609E}"/>
    <cellStyle name="Normal 13 16 8" xfId="7780" xr:uid="{259FC9FC-E144-458D-82E7-BEDDC5765F62}"/>
    <cellStyle name="Normal 13 17" xfId="2725" xr:uid="{00000000-0005-0000-0000-0000B30C0000}"/>
    <cellStyle name="Normal 13 18" xfId="2726" xr:uid="{00000000-0005-0000-0000-0000B40C0000}"/>
    <cellStyle name="Normal 13 19" xfId="2727" xr:uid="{00000000-0005-0000-0000-0000B50C0000}"/>
    <cellStyle name="Normal 13 2" xfId="2728" xr:uid="{00000000-0005-0000-0000-0000B60C0000}"/>
    <cellStyle name="Normal 13 2 10" xfId="2729" xr:uid="{00000000-0005-0000-0000-0000B70C0000}"/>
    <cellStyle name="Normal 13 2 2" xfId="2730" xr:uid="{00000000-0005-0000-0000-0000B80C0000}"/>
    <cellStyle name="Normal 13 2 2 2" xfId="2731" xr:uid="{00000000-0005-0000-0000-0000B90C0000}"/>
    <cellStyle name="Normal 13 2 2 2 2" xfId="5959" xr:uid="{00000000-0005-0000-0000-0000BA0C0000}"/>
    <cellStyle name="Normal 13 2 2 2 2 2" xfId="7808" xr:uid="{AED5D697-C40E-4F46-8807-4635666393B4}"/>
    <cellStyle name="Normal 13 2 2 2 2 2 2" xfId="7809" xr:uid="{6BC05370-4256-4372-8F07-D1790DFA13C6}"/>
    <cellStyle name="Normal 13 2 2 2 2 2 2 2" xfId="22723" xr:uid="{1D3627EB-35FD-4E94-AD3A-46E7705FD1CC}"/>
    <cellStyle name="Normal 13 2 2 2 2 2 3" xfId="22722" xr:uid="{F2C05203-5217-4532-9FE6-0B91660AC8FC}"/>
    <cellStyle name="Normal 13 2 2 2 2 3" xfId="7810" xr:uid="{13DEAA26-DA8D-49A8-AF6B-36D69CC64A00}"/>
    <cellStyle name="Normal 13 2 2 2 2 3 2" xfId="22724" xr:uid="{637EE8EF-CDAC-40DF-A3AF-394B46E5F750}"/>
    <cellStyle name="Normal 13 2 2 2 2 4" xfId="22721" xr:uid="{C8549C18-7374-4AFF-95AE-C836B6C9D4D7}"/>
    <cellStyle name="Normal 13 2 2 2 2 5" xfId="7807" xr:uid="{C56BDED9-BA32-4736-85E1-22C67BF1CAD9}"/>
    <cellStyle name="Normal 13 2 2 2 3" xfId="7811" xr:uid="{0EE87438-08F9-4099-BDD9-5C8E3922F892}"/>
    <cellStyle name="Normal 13 2 2 2 3 2" xfId="7812" xr:uid="{74CFD0BB-D6F3-4C4B-9627-4CF068EE7908}"/>
    <cellStyle name="Normal 13 2 2 2 3 2 2" xfId="7813" xr:uid="{0033EA48-15E8-46A8-84F3-9F59CF5D534B}"/>
    <cellStyle name="Normal 13 2 2 2 3 2 2 2" xfId="22727" xr:uid="{42D5F36B-CAA6-410F-98E0-44DF77774FE8}"/>
    <cellStyle name="Normal 13 2 2 2 3 2 3" xfId="22726" xr:uid="{FF790500-0DAB-49B3-B599-D15107344457}"/>
    <cellStyle name="Normal 13 2 2 2 3 3" xfId="7814" xr:uid="{BD8100E0-4528-4085-BA50-877A01367E39}"/>
    <cellStyle name="Normal 13 2 2 2 3 3 2" xfId="22728" xr:uid="{C3C44FED-DA25-40F3-9DE8-AE8ACFFC7944}"/>
    <cellStyle name="Normal 13 2 2 2 3 4" xfId="22725" xr:uid="{43E5E4E1-11C3-42DD-BB52-53C0A21AE85C}"/>
    <cellStyle name="Normal 13 2 2 2 4" xfId="7815" xr:uid="{80993759-83DA-493B-BCC5-DBB4E87DA769}"/>
    <cellStyle name="Normal 13 2 2 2 4 2" xfId="7816" xr:uid="{C3B2F11C-5778-4616-A000-3F0754781B76}"/>
    <cellStyle name="Normal 13 2 2 2 4 2 2" xfId="22730" xr:uid="{7A779182-6A8A-46A8-865F-95B519B93137}"/>
    <cellStyle name="Normal 13 2 2 2 4 3" xfId="22729" xr:uid="{DA288394-1930-4CB0-AD44-2600980A6BC2}"/>
    <cellStyle name="Normal 13 2 2 2 5" xfId="7817" xr:uid="{8C153503-E85B-46F7-B280-52671DB36807}"/>
    <cellStyle name="Normal 13 2 2 2 5 2" xfId="22731" xr:uid="{654ED2DE-ACBA-4884-9F70-97DBCF348068}"/>
    <cellStyle name="Normal 13 2 2 2 6" xfId="22720" xr:uid="{280F0E12-E780-4A94-98E0-F6425ECF01E4}"/>
    <cellStyle name="Normal 13 2 2 2 7" xfId="7806" xr:uid="{97E5F658-CE46-4780-8E56-D58221151E9B}"/>
    <cellStyle name="Normal 13 2 2 3" xfId="5958" xr:uid="{00000000-0005-0000-0000-0000BB0C0000}"/>
    <cellStyle name="Normal 13 2 2 3 2" xfId="7819" xr:uid="{3350395F-13EE-42BE-9992-C0C17A86CABE}"/>
    <cellStyle name="Normal 13 2 2 3 2 2" xfId="7820" xr:uid="{FB5197F8-1262-4C32-81D4-28317443D5C1}"/>
    <cellStyle name="Normal 13 2 2 3 2 2 2" xfId="7821" xr:uid="{71F6EBAF-4EA8-4DF4-9772-97EC6803C6A6}"/>
    <cellStyle name="Normal 13 2 2 3 2 2 2 2" xfId="22735" xr:uid="{5A05CA95-3620-46C6-9994-AB4CD6AFCDC1}"/>
    <cellStyle name="Normal 13 2 2 3 2 2 3" xfId="22734" xr:uid="{3584C1A9-88CC-4D4E-AC4D-934A11FF35E9}"/>
    <cellStyle name="Normal 13 2 2 3 2 3" xfId="7822" xr:uid="{BFB6812A-9527-48D8-93B6-3A07BCD3957F}"/>
    <cellStyle name="Normal 13 2 2 3 2 3 2" xfId="22736" xr:uid="{C922BD5B-9D6E-46C1-AC06-682B1853DD3C}"/>
    <cellStyle name="Normal 13 2 2 3 2 4" xfId="22733" xr:uid="{7504B854-F190-4673-8EB9-13D0261BD7EF}"/>
    <cellStyle name="Normal 13 2 2 3 3" xfId="7823" xr:uid="{CAF62434-A688-45BD-953C-FC895C89CD46}"/>
    <cellStyle name="Normal 13 2 2 3 3 2" xfId="7824" xr:uid="{66745EF8-6EE6-4352-8974-FB43AFF74793}"/>
    <cellStyle name="Normal 13 2 2 3 3 2 2" xfId="22738" xr:uid="{E3BCA3E0-54D0-47BA-AF2E-0662057C30B5}"/>
    <cellStyle name="Normal 13 2 2 3 3 3" xfId="22737" xr:uid="{47649B2B-8C27-4ED2-80AB-41306B00AA03}"/>
    <cellStyle name="Normal 13 2 2 3 4" xfId="7825" xr:uid="{9A2045E3-C446-403E-970D-2366E1991D72}"/>
    <cellStyle name="Normal 13 2 2 3 4 2" xfId="22739" xr:uid="{761D970D-B40B-432D-9D35-806B04FC08B8}"/>
    <cellStyle name="Normal 13 2 2 3 5" xfId="22732" xr:uid="{D8537361-A014-443C-AFD7-F21625816336}"/>
    <cellStyle name="Normal 13 2 2 3 6" xfId="7818" xr:uid="{518AD772-FEDF-4851-B71A-6BDEF94AE831}"/>
    <cellStyle name="Normal 13 2 2 4" xfId="7826" xr:uid="{AD03FF2B-51BD-43AF-9AEB-1CB5FCC4A3D6}"/>
    <cellStyle name="Normal 13 2 2 5" xfId="7827" xr:uid="{4D5692D1-6503-4D31-B925-0D3620956DC6}"/>
    <cellStyle name="Normal 13 2 2 5 2" xfId="7828" xr:uid="{CD81B965-2F6E-4B6E-8B9E-0FC9D4F140C5}"/>
    <cellStyle name="Normal 13 2 2 5 2 2" xfId="22741" xr:uid="{CB662446-76B0-4439-BE26-034EAB0658CF}"/>
    <cellStyle name="Normal 13 2 2 5 3" xfId="22740" xr:uid="{358C9D8E-7553-4826-888F-B1608527E003}"/>
    <cellStyle name="Normal 13 2 2 6" xfId="7829" xr:uid="{34115D2E-D302-4EC2-AC49-2AD6A02F86CA}"/>
    <cellStyle name="Normal 13 2 2 6 2" xfId="22742" xr:uid="{41B3884C-D681-4DAE-88D3-1145D5A0A0A3}"/>
    <cellStyle name="Normal 13 2 2 7" xfId="22719" xr:uid="{9CBF283F-4E36-4101-BDE3-29DC37E1059C}"/>
    <cellStyle name="Normal 13 2 2 8" xfId="7805" xr:uid="{EDF84646-04E6-463E-9C91-D8E5A26BFF15}"/>
    <cellStyle name="Normal 13 2 3" xfId="2732" xr:uid="{00000000-0005-0000-0000-0000BC0C0000}"/>
    <cellStyle name="Normal 13 2 3 2" xfId="2733" xr:uid="{00000000-0005-0000-0000-0000BD0C0000}"/>
    <cellStyle name="Normal 13 2 3 2 2" xfId="5961" xr:uid="{00000000-0005-0000-0000-0000BE0C0000}"/>
    <cellStyle name="Normal 13 2 3 2 2 2" xfId="7833" xr:uid="{D0052981-E58B-4F6F-A206-78D8F488AF02}"/>
    <cellStyle name="Normal 13 2 3 2 2 2 2" xfId="7834" xr:uid="{FDA39488-370D-44B4-969E-45EA1A9EF8B5}"/>
    <cellStyle name="Normal 13 2 3 2 2 2 2 2" xfId="22747" xr:uid="{5894B9F8-6B20-4816-8D8E-28857C4B6DE8}"/>
    <cellStyle name="Normal 13 2 3 2 2 2 3" xfId="22746" xr:uid="{32BD2BD4-657D-4E2C-88C6-04A2E04E07F0}"/>
    <cellStyle name="Normal 13 2 3 2 2 3" xfId="7835" xr:uid="{CCFC8CDA-2363-41CB-B134-7DD11ED2F6ED}"/>
    <cellStyle name="Normal 13 2 3 2 2 3 2" xfId="22748" xr:uid="{585719B1-E63C-47D7-9BDB-90A404D95DC7}"/>
    <cellStyle name="Normal 13 2 3 2 2 4" xfId="22745" xr:uid="{0CB9998B-BA78-4C36-918E-D4F77E1CA4FF}"/>
    <cellStyle name="Normal 13 2 3 2 2 5" xfId="7832" xr:uid="{6647D7DB-494C-437E-BE84-1FBF0B9BBA39}"/>
    <cellStyle name="Normal 13 2 3 2 3" xfId="7836" xr:uid="{5B11694D-3353-4AE8-A7E1-54B56DB795DB}"/>
    <cellStyle name="Normal 13 2 3 2 3 2" xfId="7837" xr:uid="{5AEC54EB-9B37-45E7-9D19-F008BF143652}"/>
    <cellStyle name="Normal 13 2 3 2 3 2 2" xfId="7838" xr:uid="{3A60623E-FD79-4A4E-B45B-8A3F4472F975}"/>
    <cellStyle name="Normal 13 2 3 2 3 2 2 2" xfId="22751" xr:uid="{22B5E519-AFFD-4E87-86FF-CF573BD3823A}"/>
    <cellStyle name="Normal 13 2 3 2 3 2 3" xfId="22750" xr:uid="{8320DD40-3C9F-48A8-AFEA-75995AA30B26}"/>
    <cellStyle name="Normal 13 2 3 2 3 3" xfId="7839" xr:uid="{47122377-B01C-440B-8E00-57DE08AB2B72}"/>
    <cellStyle name="Normal 13 2 3 2 3 3 2" xfId="22752" xr:uid="{1376D62B-473F-4BB3-B4E5-C8FC8C09C3C3}"/>
    <cellStyle name="Normal 13 2 3 2 3 4" xfId="22749" xr:uid="{42E04D21-2E19-49F9-8E77-DC8E0598F9DF}"/>
    <cellStyle name="Normal 13 2 3 2 4" xfId="7840" xr:uid="{06BF2D08-9C5A-47B7-9AC4-5D32E1CC1E28}"/>
    <cellStyle name="Normal 13 2 3 2 4 2" xfId="7841" xr:uid="{66135C8E-378F-4235-8595-1F17DDC94175}"/>
    <cellStyle name="Normal 13 2 3 2 4 2 2" xfId="22754" xr:uid="{7BFCA2A7-15BD-405D-A48F-D2B9A7CCA690}"/>
    <cellStyle name="Normal 13 2 3 2 4 3" xfId="22753" xr:uid="{2F2007DB-4399-4B4D-84FF-38817C726B28}"/>
    <cellStyle name="Normal 13 2 3 2 5" xfId="7842" xr:uid="{BC489E8F-3855-49C1-9954-9EFD4444E723}"/>
    <cellStyle name="Normal 13 2 3 2 5 2" xfId="22755" xr:uid="{A0AAE840-6C95-4718-8E74-586E561866EC}"/>
    <cellStyle name="Normal 13 2 3 2 6" xfId="22744" xr:uid="{F56B0132-12D0-442D-B23C-14934FF67354}"/>
    <cellStyle name="Normal 13 2 3 2 7" xfId="7831" xr:uid="{6FC8A9F5-90F5-4B94-9499-0E854393FA8F}"/>
    <cellStyle name="Normal 13 2 3 3" xfId="5960" xr:uid="{00000000-0005-0000-0000-0000BF0C0000}"/>
    <cellStyle name="Normal 13 2 3 3 2" xfId="7844" xr:uid="{CCA2BA98-E883-415D-9F98-22F64AD0A3C8}"/>
    <cellStyle name="Normal 13 2 3 3 2 2" xfId="7845" xr:uid="{BE3CACCC-51A7-4616-881C-06731D209EDA}"/>
    <cellStyle name="Normal 13 2 3 3 2 2 2" xfId="7846" xr:uid="{11916031-6486-41D1-8D50-23975DA1847D}"/>
    <cellStyle name="Normal 13 2 3 3 2 2 2 2" xfId="22759" xr:uid="{2AED99C1-1369-472D-9B55-620CDC04B726}"/>
    <cellStyle name="Normal 13 2 3 3 2 2 3" xfId="22758" xr:uid="{D0E411DE-E1C0-4E68-A697-35DADFBE40E7}"/>
    <cellStyle name="Normal 13 2 3 3 2 3" xfId="7847" xr:uid="{C265AF59-4034-4DBF-821E-948FB58CC3E0}"/>
    <cellStyle name="Normal 13 2 3 3 2 3 2" xfId="22760" xr:uid="{C9554103-95F4-479D-AF28-63693CFC597B}"/>
    <cellStyle name="Normal 13 2 3 3 2 4" xfId="22757" xr:uid="{1B70CA7B-9BE0-4051-A310-027AA5E021FD}"/>
    <cellStyle name="Normal 13 2 3 3 3" xfId="7848" xr:uid="{833AC979-0FB2-4664-9832-B82370796099}"/>
    <cellStyle name="Normal 13 2 3 3 3 2" xfId="7849" xr:uid="{D3499510-48C0-40C2-8A41-31611DB2207C}"/>
    <cellStyle name="Normal 13 2 3 3 3 2 2" xfId="22762" xr:uid="{81FF5C31-7652-4186-95E5-C838F782038C}"/>
    <cellStyle name="Normal 13 2 3 3 3 3" xfId="22761" xr:uid="{67E3EA01-0269-428B-B13A-C3ED1F8DB4A0}"/>
    <cellStyle name="Normal 13 2 3 3 4" xfId="7850" xr:uid="{ED7577C1-F364-4518-8BD7-2964BF9C07F5}"/>
    <cellStyle name="Normal 13 2 3 3 4 2" xfId="22763" xr:uid="{C312035E-9FF0-4E87-974F-071E24703910}"/>
    <cellStyle name="Normal 13 2 3 3 5" xfId="22756" xr:uid="{A993A9C9-4982-4C67-B641-0DAC82E8C776}"/>
    <cellStyle name="Normal 13 2 3 3 6" xfId="7843" xr:uid="{2CEEC32C-56C2-4525-88D0-A74E953ED1CC}"/>
    <cellStyle name="Normal 13 2 3 4" xfId="7851" xr:uid="{D983C8A2-320D-4D28-98A6-748EDE5414B0}"/>
    <cellStyle name="Normal 13 2 3 5" xfId="7852" xr:uid="{6118AEA4-F3CB-4E58-9875-6E922EA22A97}"/>
    <cellStyle name="Normal 13 2 3 5 2" xfId="7853" xr:uid="{68183676-9FF2-4E9D-8B13-9A29B046F3FA}"/>
    <cellStyle name="Normal 13 2 3 5 2 2" xfId="22765" xr:uid="{2576388D-391A-4CAA-A85B-F89010750AD3}"/>
    <cellStyle name="Normal 13 2 3 5 3" xfId="22764" xr:uid="{1BFAB007-2C3F-49EA-80EE-4A99D8AEB1F7}"/>
    <cellStyle name="Normal 13 2 3 6" xfId="7854" xr:uid="{A521DCB5-ED41-4A93-9BB2-DF1A3E9CE7BC}"/>
    <cellStyle name="Normal 13 2 3 6 2" xfId="22766" xr:uid="{EDB58FD3-54F3-4504-8DAF-00529BFDE9BB}"/>
    <cellStyle name="Normal 13 2 3 7" xfId="22743" xr:uid="{B425B1A2-4940-418C-B73C-7AC0AE972AB5}"/>
    <cellStyle name="Normal 13 2 3 8" xfId="7830" xr:uid="{9A650C8C-85C5-446A-A702-FB193409C7CF}"/>
    <cellStyle name="Normal 13 2 4" xfId="2734" xr:uid="{00000000-0005-0000-0000-0000C00C0000}"/>
    <cellStyle name="Normal 13 2 4 2" xfId="2735" xr:uid="{00000000-0005-0000-0000-0000C10C0000}"/>
    <cellStyle name="Normal 13 2 4 2 2" xfId="5963" xr:uid="{00000000-0005-0000-0000-0000C20C0000}"/>
    <cellStyle name="Normal 13 2 4 2 2 2" xfId="7858" xr:uid="{75B6487C-84A2-4A75-9B05-B3EACBB28644}"/>
    <cellStyle name="Normal 13 2 4 2 2 2 2" xfId="7859" xr:uid="{84793C3A-085B-4358-A69D-3FADA1CE4E49}"/>
    <cellStyle name="Normal 13 2 4 2 2 2 2 2" xfId="22771" xr:uid="{7707F383-AA39-4881-BAC5-B59629363A36}"/>
    <cellStyle name="Normal 13 2 4 2 2 2 3" xfId="22770" xr:uid="{3D2C5DFB-7ED1-4683-9DB3-C62CE2197473}"/>
    <cellStyle name="Normal 13 2 4 2 2 3" xfId="7860" xr:uid="{69CFFD54-1FB2-461D-AF65-14D3B33CB152}"/>
    <cellStyle name="Normal 13 2 4 2 2 3 2" xfId="22772" xr:uid="{5A91D573-92ED-43EF-B1C2-6280BFAE9864}"/>
    <cellStyle name="Normal 13 2 4 2 2 4" xfId="22769" xr:uid="{E9D2EB07-F72E-4D16-9FB5-9BC51D28D24C}"/>
    <cellStyle name="Normal 13 2 4 2 2 5" xfId="7857" xr:uid="{EE53F63D-5D7E-4D38-B3F8-FF261DF5FE36}"/>
    <cellStyle name="Normal 13 2 4 2 3" xfId="7861" xr:uid="{C552C9BA-F990-4A0A-A2C2-F1734670E557}"/>
    <cellStyle name="Normal 13 2 4 2 3 2" xfId="7862" xr:uid="{8BFB25A1-6346-4814-9932-F2A71FC28161}"/>
    <cellStyle name="Normal 13 2 4 2 3 2 2" xfId="7863" xr:uid="{71FC0E2C-FCA9-4678-A9F3-6339A3C0A5F6}"/>
    <cellStyle name="Normal 13 2 4 2 3 2 2 2" xfId="22775" xr:uid="{41410BD2-0A54-4D01-B8D7-AE9B41E36368}"/>
    <cellStyle name="Normal 13 2 4 2 3 2 3" xfId="22774" xr:uid="{64FE6B4C-EA0D-498B-90CD-90BE4F842BFD}"/>
    <cellStyle name="Normal 13 2 4 2 3 3" xfId="7864" xr:uid="{8048F9F4-22CE-434C-8EE0-446B39BAE40C}"/>
    <cellStyle name="Normal 13 2 4 2 3 3 2" xfId="22776" xr:uid="{41D9E6D1-8EE9-4712-B556-9DA30541D673}"/>
    <cellStyle name="Normal 13 2 4 2 3 4" xfId="22773" xr:uid="{D630AC3A-8259-4F51-A3F1-B5A00B413523}"/>
    <cellStyle name="Normal 13 2 4 2 4" xfId="7865" xr:uid="{E409A354-C936-4D4B-8295-56B6F208E55A}"/>
    <cellStyle name="Normal 13 2 4 2 4 2" xfId="7866" xr:uid="{7684B0BD-997B-48DB-832B-C34ABF388015}"/>
    <cellStyle name="Normal 13 2 4 2 4 2 2" xfId="22778" xr:uid="{DAC53143-69FC-4D77-B501-FF5B3EF0FDB9}"/>
    <cellStyle name="Normal 13 2 4 2 4 3" xfId="22777" xr:uid="{90F707B8-C224-48E5-A8A1-77A94DFA1BC1}"/>
    <cellStyle name="Normal 13 2 4 2 5" xfId="7867" xr:uid="{B40B4DAF-5109-41C3-96C4-3C1C3DFD3C02}"/>
    <cellStyle name="Normal 13 2 4 2 5 2" xfId="22779" xr:uid="{D97E4B41-1735-4AB4-8FD4-1458846D51FC}"/>
    <cellStyle name="Normal 13 2 4 2 6" xfId="22768" xr:uid="{228FAE29-8D62-40BE-8736-75549CE9CD4D}"/>
    <cellStyle name="Normal 13 2 4 2 7" xfId="7856" xr:uid="{02B84DA5-10FF-4DAA-8869-DE061986D321}"/>
    <cellStyle name="Normal 13 2 4 3" xfId="5962" xr:uid="{00000000-0005-0000-0000-0000C30C0000}"/>
    <cellStyle name="Normal 13 2 4 3 2" xfId="7869" xr:uid="{DF605AE6-6323-42B6-B273-A8FB8E99CBCB}"/>
    <cellStyle name="Normal 13 2 4 3 2 2" xfId="7870" xr:uid="{F7EEACE4-DFA4-4544-AC81-140D37941A62}"/>
    <cellStyle name="Normal 13 2 4 3 2 2 2" xfId="7871" xr:uid="{E5FE6584-9A05-4F66-8ACE-2567DC8BF708}"/>
    <cellStyle name="Normal 13 2 4 3 2 2 2 2" xfId="22783" xr:uid="{75D2BFE4-1A60-4836-93BE-BD2BD8D09AEB}"/>
    <cellStyle name="Normal 13 2 4 3 2 2 3" xfId="22782" xr:uid="{B30E76DD-AA7B-45B6-A3BD-7CD6A65A2DB9}"/>
    <cellStyle name="Normal 13 2 4 3 2 3" xfId="7872" xr:uid="{6BB02D89-FAE1-4CB2-B870-42A123111CFE}"/>
    <cellStyle name="Normal 13 2 4 3 2 3 2" xfId="22784" xr:uid="{72C8DC69-C302-45AF-B977-0FADAFC8DA03}"/>
    <cellStyle name="Normal 13 2 4 3 2 4" xfId="22781" xr:uid="{AF530168-4A5B-46F3-A5C8-900500B1B8AF}"/>
    <cellStyle name="Normal 13 2 4 3 3" xfId="7873" xr:uid="{CD0B1E6C-25B5-4FEF-96AE-CF3A0B30837E}"/>
    <cellStyle name="Normal 13 2 4 3 3 2" xfId="7874" xr:uid="{5D8AE670-A631-495B-A398-E331CAD5459D}"/>
    <cellStyle name="Normal 13 2 4 3 3 2 2" xfId="22786" xr:uid="{B2EEA070-7A82-40D9-BC36-F770C5CAA022}"/>
    <cellStyle name="Normal 13 2 4 3 3 3" xfId="22785" xr:uid="{C15FA51B-CB21-4F1A-9366-E98363B142B9}"/>
    <cellStyle name="Normal 13 2 4 3 4" xfId="7875" xr:uid="{1F3BB3BA-352A-4A23-B27E-56A4626078FC}"/>
    <cellStyle name="Normal 13 2 4 3 4 2" xfId="22787" xr:uid="{91172C20-8160-4CF1-860A-DA53DBF64D8D}"/>
    <cellStyle name="Normal 13 2 4 3 5" xfId="22780" xr:uid="{586232D1-97C0-49DB-9CBD-AD8FFB76BE5F}"/>
    <cellStyle name="Normal 13 2 4 3 6" xfId="7868" xr:uid="{34C50F0F-AF36-4A9E-BCEC-ACF67F499E73}"/>
    <cellStyle name="Normal 13 2 4 4" xfId="7876" xr:uid="{5D42EC16-6249-48FD-BB0F-FFB854504743}"/>
    <cellStyle name="Normal 13 2 4 5" xfId="7877" xr:uid="{88EC1DBA-5976-4FFA-BD4F-8723337D0365}"/>
    <cellStyle name="Normal 13 2 4 5 2" xfId="7878" xr:uid="{CC28373A-3C8E-4B79-9B3C-3122F0552ACF}"/>
    <cellStyle name="Normal 13 2 4 5 2 2" xfId="22789" xr:uid="{B27F31B1-294F-49A3-B96B-4004601EF751}"/>
    <cellStyle name="Normal 13 2 4 5 3" xfId="22788" xr:uid="{E07E8FA2-1E3B-4A60-95AA-BE8362069978}"/>
    <cellStyle name="Normal 13 2 4 6" xfId="7879" xr:uid="{6EC73223-4AA2-4A13-8AD0-E938576A97C0}"/>
    <cellStyle name="Normal 13 2 4 6 2" xfId="22790" xr:uid="{D6700411-22C4-4BE2-AA22-6B0E82E42BD3}"/>
    <cellStyle name="Normal 13 2 4 7" xfId="22767" xr:uid="{F1BCA448-9087-4E83-BB15-E3D0AE043D7B}"/>
    <cellStyle name="Normal 13 2 4 8" xfId="7855" xr:uid="{5AA3C1AB-7D51-4A0F-9F9D-18BE6396D736}"/>
    <cellStyle name="Normal 13 2 5" xfId="2736" xr:uid="{00000000-0005-0000-0000-0000C40C0000}"/>
    <cellStyle name="Normal 13 2 5 2" xfId="2737" xr:uid="{00000000-0005-0000-0000-0000C50C0000}"/>
    <cellStyle name="Normal 13 2 5 2 2" xfId="5965" xr:uid="{00000000-0005-0000-0000-0000C60C0000}"/>
    <cellStyle name="Normal 13 2 5 2 2 2" xfId="7883" xr:uid="{D8A5ADFB-D8A5-42DF-B766-8D7FAE145171}"/>
    <cellStyle name="Normal 13 2 5 2 2 2 2" xfId="7884" xr:uid="{B4EEA1DA-8EAA-4091-A762-2BF9C5551154}"/>
    <cellStyle name="Normal 13 2 5 2 2 2 2 2" xfId="22795" xr:uid="{023B7AB3-F314-448A-8EF2-B8CF84DE0CCC}"/>
    <cellStyle name="Normal 13 2 5 2 2 2 3" xfId="22794" xr:uid="{C2784FB3-D2F8-454F-86B5-D28231D4CD49}"/>
    <cellStyle name="Normal 13 2 5 2 2 3" xfId="7885" xr:uid="{5002C3D7-B212-409A-ADF8-91F53EFBF3E4}"/>
    <cellStyle name="Normal 13 2 5 2 2 3 2" xfId="22796" xr:uid="{CC312855-6711-46E6-8199-5D2DB323A7A9}"/>
    <cellStyle name="Normal 13 2 5 2 2 4" xfId="22793" xr:uid="{BDD778EB-72CE-4D3F-9E03-BD38BBE454FB}"/>
    <cellStyle name="Normal 13 2 5 2 2 5" xfId="7882" xr:uid="{40DBB3D2-8403-4C54-8FBB-ED70EC8863BF}"/>
    <cellStyle name="Normal 13 2 5 2 3" xfId="7886" xr:uid="{541D8F68-20C8-4D87-B2E3-FE655CC4BD56}"/>
    <cellStyle name="Normal 13 2 5 2 3 2" xfId="7887" xr:uid="{8B6B5FAD-14D8-458C-B4BF-9EC1F3A4EF28}"/>
    <cellStyle name="Normal 13 2 5 2 3 2 2" xfId="7888" xr:uid="{B0CEDA69-2082-4184-9CA8-320250D474DD}"/>
    <cellStyle name="Normal 13 2 5 2 3 2 2 2" xfId="22799" xr:uid="{68468372-60B9-4BC2-8BFB-C97707D6E1FC}"/>
    <cellStyle name="Normal 13 2 5 2 3 2 3" xfId="22798" xr:uid="{80ACC506-5ECF-42FE-B463-48D2D9835DED}"/>
    <cellStyle name="Normal 13 2 5 2 3 3" xfId="7889" xr:uid="{B15194E9-0235-43ED-B3A5-340633FA7479}"/>
    <cellStyle name="Normal 13 2 5 2 3 3 2" xfId="22800" xr:uid="{EF5D4DD0-4C67-4A30-BDFB-08FEFB833C9F}"/>
    <cellStyle name="Normal 13 2 5 2 3 4" xfId="22797" xr:uid="{1CE56C3C-D75A-4CAF-97DE-C381B56760FC}"/>
    <cellStyle name="Normal 13 2 5 2 4" xfId="7890" xr:uid="{DA857473-E651-4BC6-A17C-E9968E07FF28}"/>
    <cellStyle name="Normal 13 2 5 2 4 2" xfId="7891" xr:uid="{20517037-64FE-41A4-BCB3-D7EB7534260F}"/>
    <cellStyle name="Normal 13 2 5 2 4 2 2" xfId="22802" xr:uid="{A429F73E-CDAE-4D0C-ACE8-1D0068D617A6}"/>
    <cellStyle name="Normal 13 2 5 2 4 3" xfId="22801" xr:uid="{1697F024-E8B7-4662-A06B-234E598A31F1}"/>
    <cellStyle name="Normal 13 2 5 2 5" xfId="7892" xr:uid="{30D86F29-C038-4CFF-B371-C66EA9C0C747}"/>
    <cellStyle name="Normal 13 2 5 2 5 2" xfId="22803" xr:uid="{0F05BB70-1678-447B-AC30-BF0B11603C44}"/>
    <cellStyle name="Normal 13 2 5 2 6" xfId="22792" xr:uid="{13FFD2AA-EEAE-4AAB-958C-45E317AC907C}"/>
    <cellStyle name="Normal 13 2 5 2 7" xfId="7881" xr:uid="{20C247C9-7023-49B5-86D7-DB760C04BFF5}"/>
    <cellStyle name="Normal 13 2 5 3" xfId="5964" xr:uid="{00000000-0005-0000-0000-0000C70C0000}"/>
    <cellStyle name="Normal 13 2 5 3 2" xfId="7894" xr:uid="{C9D787B8-76FC-4CC9-8621-FABEBC6BAB17}"/>
    <cellStyle name="Normal 13 2 5 3 2 2" xfId="7895" xr:uid="{3305D3C6-E1C1-485B-A49E-A1D0B46B11A0}"/>
    <cellStyle name="Normal 13 2 5 3 2 2 2" xfId="7896" xr:uid="{0F811C6A-DAFD-42EB-9ED4-E1D274C1698F}"/>
    <cellStyle name="Normal 13 2 5 3 2 2 2 2" xfId="22807" xr:uid="{392CE3AC-044A-4F55-9270-247A62C6F2E6}"/>
    <cellStyle name="Normal 13 2 5 3 2 2 3" xfId="22806" xr:uid="{1F399EDE-ED32-4830-A8A1-84EB665BB972}"/>
    <cellStyle name="Normal 13 2 5 3 2 3" xfId="7897" xr:uid="{B4591309-A585-4E59-A2E9-32FEC8E4FD17}"/>
    <cellStyle name="Normal 13 2 5 3 2 3 2" xfId="22808" xr:uid="{A0A9695C-6551-40D9-BC41-4BA9BC5AB94C}"/>
    <cellStyle name="Normal 13 2 5 3 2 4" xfId="22805" xr:uid="{0B98BC0B-C62C-4640-9531-524D9D73D7FF}"/>
    <cellStyle name="Normal 13 2 5 3 3" xfId="7898" xr:uid="{CC59AC9B-729E-4AA9-988B-EB72B1AB2A60}"/>
    <cellStyle name="Normal 13 2 5 3 3 2" xfId="7899" xr:uid="{BDA3464D-D215-4517-926C-A69605DF5BE2}"/>
    <cellStyle name="Normal 13 2 5 3 3 2 2" xfId="22810" xr:uid="{D6D66631-DF3C-412F-AB30-895C3990D37E}"/>
    <cellStyle name="Normal 13 2 5 3 3 3" xfId="22809" xr:uid="{C7D3693E-C85E-4CB1-8BF5-CAD4ADB55E44}"/>
    <cellStyle name="Normal 13 2 5 3 4" xfId="7900" xr:uid="{49AFF3B2-A159-479F-8450-5DEB0B7126EE}"/>
    <cellStyle name="Normal 13 2 5 3 4 2" xfId="22811" xr:uid="{D79A76F5-D2B1-4094-9125-7DC91090768E}"/>
    <cellStyle name="Normal 13 2 5 3 5" xfId="22804" xr:uid="{B597574B-43D2-426A-A1C0-355E9D8AD327}"/>
    <cellStyle name="Normal 13 2 5 3 6" xfId="7893" xr:uid="{E8B146CB-E624-4317-8D83-A9D7CCD6B595}"/>
    <cellStyle name="Normal 13 2 5 4" xfId="7901" xr:uid="{FDA109BA-EAFC-4A00-A1A5-63593DC5B170}"/>
    <cellStyle name="Normal 13 2 5 5" xfId="7902" xr:uid="{F069962D-47DA-435A-B38E-91D9A25DA667}"/>
    <cellStyle name="Normal 13 2 5 5 2" xfId="7903" xr:uid="{1B81C7D6-FCA5-4282-86C8-615CB372D3BD}"/>
    <cellStyle name="Normal 13 2 5 5 2 2" xfId="22813" xr:uid="{C88186A9-6BB9-48E1-93C8-00709072608F}"/>
    <cellStyle name="Normal 13 2 5 5 3" xfId="22812" xr:uid="{0675803B-E3D7-40F1-BEE6-1243168FE5E3}"/>
    <cellStyle name="Normal 13 2 5 6" xfId="7904" xr:uid="{F60F96C7-B852-401D-BF6C-E7C730199527}"/>
    <cellStyle name="Normal 13 2 5 6 2" xfId="22814" xr:uid="{1DE51F14-1139-4355-9A00-CADCB99A5AC6}"/>
    <cellStyle name="Normal 13 2 5 7" xfId="22791" xr:uid="{5593ED55-713C-4A11-AE31-70C5D7E8F742}"/>
    <cellStyle name="Normal 13 2 5 8" xfId="7880" xr:uid="{D8BF0950-0B4C-4A7D-BCBD-C42C68465264}"/>
    <cellStyle name="Normal 13 2 6" xfId="2738" xr:uid="{00000000-0005-0000-0000-0000C80C0000}"/>
    <cellStyle name="Normal 13 2 6 2" xfId="2739" xr:uid="{00000000-0005-0000-0000-0000C90C0000}"/>
    <cellStyle name="Normal 13 2 6 2 2" xfId="5967" xr:uid="{00000000-0005-0000-0000-0000CA0C0000}"/>
    <cellStyle name="Normal 13 2 6 2 2 2" xfId="7908" xr:uid="{4B920B95-E4CD-41C6-8E25-F319754BF53C}"/>
    <cellStyle name="Normal 13 2 6 2 2 2 2" xfId="7909" xr:uid="{5B23C119-89D9-48A4-9849-4CA285759BB9}"/>
    <cellStyle name="Normal 13 2 6 2 2 2 2 2" xfId="22819" xr:uid="{0FE757D7-AC92-4B14-ABA3-B9534822DACB}"/>
    <cellStyle name="Normal 13 2 6 2 2 2 3" xfId="22818" xr:uid="{A729B8AC-9D5B-4B9E-8629-D5C7850AC840}"/>
    <cellStyle name="Normal 13 2 6 2 2 3" xfId="7910" xr:uid="{BB04ECF7-D782-4467-9DB3-AAA7D9570492}"/>
    <cellStyle name="Normal 13 2 6 2 2 3 2" xfId="22820" xr:uid="{7229848F-5EE7-40B0-9DF4-8FFE5DD28DE7}"/>
    <cellStyle name="Normal 13 2 6 2 2 4" xfId="22817" xr:uid="{5F05C935-12BE-4E68-BD21-83374068F9BB}"/>
    <cellStyle name="Normal 13 2 6 2 2 5" xfId="7907" xr:uid="{5D6714EA-EDFE-4E69-A9B5-CD4C08D3C62C}"/>
    <cellStyle name="Normal 13 2 6 2 3" xfId="7911" xr:uid="{AB89C7B5-1221-418A-B586-95708D5A24DE}"/>
    <cellStyle name="Normal 13 2 6 2 3 2" xfId="7912" xr:uid="{70CA1CE7-D00B-403C-B03B-9A1F7DDB5AA1}"/>
    <cellStyle name="Normal 13 2 6 2 3 2 2" xfId="7913" xr:uid="{A168EEC0-C3AF-4AB4-8418-C14779F70CAC}"/>
    <cellStyle name="Normal 13 2 6 2 3 2 2 2" xfId="22823" xr:uid="{DFAE6343-EC98-4A55-9FF7-B3201F7500B5}"/>
    <cellStyle name="Normal 13 2 6 2 3 2 3" xfId="22822" xr:uid="{1A5520D5-ABA8-4534-98D5-0A48A0F3FD3C}"/>
    <cellStyle name="Normal 13 2 6 2 3 3" xfId="7914" xr:uid="{6EA119DB-6718-47F9-9C74-10F067D9F860}"/>
    <cellStyle name="Normal 13 2 6 2 3 3 2" xfId="22824" xr:uid="{9FF662B2-A9AD-444A-8BDE-F9D21C3713F8}"/>
    <cellStyle name="Normal 13 2 6 2 3 4" xfId="22821" xr:uid="{7DDF9239-B389-41C1-B8D7-5DCA0AF5F171}"/>
    <cellStyle name="Normal 13 2 6 2 4" xfId="7915" xr:uid="{7584B410-BBC2-4C99-8394-DA4B27ED7537}"/>
    <cellStyle name="Normal 13 2 6 2 4 2" xfId="7916" xr:uid="{6CF38583-8167-403F-8BF5-3ED6BBB5966B}"/>
    <cellStyle name="Normal 13 2 6 2 4 2 2" xfId="22826" xr:uid="{59CD10BA-FEFE-4CD6-903D-5166F3A75EEA}"/>
    <cellStyle name="Normal 13 2 6 2 4 3" xfId="22825" xr:uid="{FE060CCB-DB8C-4C2B-B265-24E96A4D6D41}"/>
    <cellStyle name="Normal 13 2 6 2 5" xfId="7917" xr:uid="{4C4E3CFC-7756-417A-B09C-9813FACDE694}"/>
    <cellStyle name="Normal 13 2 6 2 5 2" xfId="22827" xr:uid="{80B4D172-D94A-4A76-8349-A9AA84C9094C}"/>
    <cellStyle name="Normal 13 2 6 2 6" xfId="22816" xr:uid="{3204D0A0-086A-473C-8D35-308371268F4F}"/>
    <cellStyle name="Normal 13 2 6 2 7" xfId="7906" xr:uid="{0700BB74-B82E-4EE3-854E-E30839F16877}"/>
    <cellStyle name="Normal 13 2 6 3" xfId="5966" xr:uid="{00000000-0005-0000-0000-0000CB0C0000}"/>
    <cellStyle name="Normal 13 2 6 3 2" xfId="7919" xr:uid="{5447A486-5069-43EB-888E-40E155E0EFCF}"/>
    <cellStyle name="Normal 13 2 6 3 2 2" xfId="7920" xr:uid="{C72C8EFA-D1F0-4407-9AF2-0DDB1189AFB5}"/>
    <cellStyle name="Normal 13 2 6 3 2 2 2" xfId="7921" xr:uid="{8CAE6861-9896-4123-AD40-5A03EF240039}"/>
    <cellStyle name="Normal 13 2 6 3 2 2 2 2" xfId="22831" xr:uid="{C6F37024-3016-4F4E-84FD-3D0052E0880D}"/>
    <cellStyle name="Normal 13 2 6 3 2 2 3" xfId="22830" xr:uid="{CE7291D5-E658-463D-AE9D-831C9B8B7CBA}"/>
    <cellStyle name="Normal 13 2 6 3 2 3" xfId="7922" xr:uid="{9E2AD5BD-7496-4942-889C-B304A2A3FE32}"/>
    <cellStyle name="Normal 13 2 6 3 2 3 2" xfId="22832" xr:uid="{43FAC12E-C8CC-4FF9-954F-2E9DE03C8AC5}"/>
    <cellStyle name="Normal 13 2 6 3 2 4" xfId="22829" xr:uid="{1657A421-FB53-4644-988E-059810320825}"/>
    <cellStyle name="Normal 13 2 6 3 3" xfId="7923" xr:uid="{3210D6FD-BF65-45C3-A393-B5A717EE0257}"/>
    <cellStyle name="Normal 13 2 6 3 3 2" xfId="7924" xr:uid="{A2F5FCED-7A8D-499C-95E8-61081EA102D5}"/>
    <cellStyle name="Normal 13 2 6 3 3 2 2" xfId="22834" xr:uid="{E5F9E973-1DA5-427D-9BD6-F9F372903A44}"/>
    <cellStyle name="Normal 13 2 6 3 3 3" xfId="22833" xr:uid="{69CF825A-94C7-4E97-B2AA-498F03EA14DB}"/>
    <cellStyle name="Normal 13 2 6 3 4" xfId="7925" xr:uid="{E6E8687D-E98F-4A36-96F9-D6BD15727096}"/>
    <cellStyle name="Normal 13 2 6 3 4 2" xfId="22835" xr:uid="{30332B0A-EA9D-4FEE-9089-281A2F9CFDB6}"/>
    <cellStyle name="Normal 13 2 6 3 5" xfId="22828" xr:uid="{32EA0767-C5F8-4629-A8E3-CFAEFFC210A7}"/>
    <cellStyle name="Normal 13 2 6 3 6" xfId="7918" xr:uid="{B2CB734B-864D-412D-B617-9684353C2B42}"/>
    <cellStyle name="Normal 13 2 6 4" xfId="7926" xr:uid="{71293108-D5A1-474D-A28B-5E8C177C1383}"/>
    <cellStyle name="Normal 13 2 6 5" xfId="7927" xr:uid="{182EE8EC-D35E-4FC3-B621-1F4F97CC4381}"/>
    <cellStyle name="Normal 13 2 6 5 2" xfId="7928" xr:uid="{1056F0B7-0B64-4F8A-BE24-797248E49515}"/>
    <cellStyle name="Normal 13 2 6 5 2 2" xfId="22837" xr:uid="{D7B66C9F-F15F-4277-BE61-97CC95871044}"/>
    <cellStyle name="Normal 13 2 6 5 3" xfId="22836" xr:uid="{C48D8748-2564-4943-8822-449561BE4A5A}"/>
    <cellStyle name="Normal 13 2 6 6" xfId="7929" xr:uid="{D8917676-635D-42EA-823A-DCB26EF3DD75}"/>
    <cellStyle name="Normal 13 2 6 6 2" xfId="22838" xr:uid="{0A1D4E61-2112-47AD-94EC-96D2720A734D}"/>
    <cellStyle name="Normal 13 2 6 7" xfId="22815" xr:uid="{6F5CE2BD-F1C7-4085-BB7A-384419E9712C}"/>
    <cellStyle name="Normal 13 2 6 8" xfId="7905" xr:uid="{0267B856-2D11-46FA-B741-9AFCE35841E3}"/>
    <cellStyle name="Normal 13 2 7" xfId="2740" xr:uid="{00000000-0005-0000-0000-0000CC0C0000}"/>
    <cellStyle name="Normal 13 2 7 2" xfId="2741" xr:uid="{00000000-0005-0000-0000-0000CD0C0000}"/>
    <cellStyle name="Normal 13 2 7 2 2" xfId="5969" xr:uid="{00000000-0005-0000-0000-0000CE0C0000}"/>
    <cellStyle name="Normal 13 2 7 2 2 2" xfId="7933" xr:uid="{A13BDFC6-7230-4385-9F35-FC3FD8AD984B}"/>
    <cellStyle name="Normal 13 2 7 2 2 2 2" xfId="7934" xr:uid="{A152A9DB-8678-408A-AA79-37DBB5366569}"/>
    <cellStyle name="Normal 13 2 7 2 2 2 2 2" xfId="22843" xr:uid="{46A73938-3692-4F40-897B-94BCE65B11AB}"/>
    <cellStyle name="Normal 13 2 7 2 2 2 3" xfId="22842" xr:uid="{B03EB139-5505-4DA7-BC4A-C06B278FE7D1}"/>
    <cellStyle name="Normal 13 2 7 2 2 3" xfId="7935" xr:uid="{4AEDF98A-886B-4390-A854-78B94C20DAF5}"/>
    <cellStyle name="Normal 13 2 7 2 2 3 2" xfId="22844" xr:uid="{01D297D5-0C7A-4E31-8ED2-183B2691C824}"/>
    <cellStyle name="Normal 13 2 7 2 2 4" xfId="22841" xr:uid="{46C03682-C8F1-43A8-A645-B3EC7849B13B}"/>
    <cellStyle name="Normal 13 2 7 2 2 5" xfId="7932" xr:uid="{3BE43E6F-0955-47ED-86CE-C771F7BD3DF1}"/>
    <cellStyle name="Normal 13 2 7 2 3" xfId="7936" xr:uid="{B6092D08-F74A-494C-8EBC-7F4A6D34F24D}"/>
    <cellStyle name="Normal 13 2 7 2 3 2" xfId="7937" xr:uid="{744CEFE9-2356-43C8-A0C2-2AFE9A961836}"/>
    <cellStyle name="Normal 13 2 7 2 3 2 2" xfId="7938" xr:uid="{247189F8-E79D-41C8-9DCF-699CE436DC31}"/>
    <cellStyle name="Normal 13 2 7 2 3 2 2 2" xfId="22847" xr:uid="{509D8BAC-FC27-462A-9B7B-8290985804D4}"/>
    <cellStyle name="Normal 13 2 7 2 3 2 3" xfId="22846" xr:uid="{16FA75A0-68A0-4249-90F8-F1A3DEDF6388}"/>
    <cellStyle name="Normal 13 2 7 2 3 3" xfId="7939" xr:uid="{3777E7E9-6BCF-4FBE-AC4D-841FB7ABB0DD}"/>
    <cellStyle name="Normal 13 2 7 2 3 3 2" xfId="22848" xr:uid="{0EF165EC-8315-4C9E-8063-169348201404}"/>
    <cellStyle name="Normal 13 2 7 2 3 4" xfId="22845" xr:uid="{235A20E2-C884-4AD8-86B0-458CDBA0F997}"/>
    <cellStyle name="Normal 13 2 7 2 4" xfId="7940" xr:uid="{49557A53-A927-4416-B6AD-C5856325321F}"/>
    <cellStyle name="Normal 13 2 7 2 4 2" xfId="7941" xr:uid="{2C273F9D-9E7B-41B4-9A3E-AFA6D3AE2EED}"/>
    <cellStyle name="Normal 13 2 7 2 4 2 2" xfId="22850" xr:uid="{05EB03A3-9702-4A80-881E-BA3ECA624A0A}"/>
    <cellStyle name="Normal 13 2 7 2 4 3" xfId="22849" xr:uid="{FC3FCBFA-DBFC-4FEF-ABBC-063E3A4EDDA9}"/>
    <cellStyle name="Normal 13 2 7 2 5" xfId="7942" xr:uid="{598B2BED-3007-45EA-AB42-2D9B39461781}"/>
    <cellStyle name="Normal 13 2 7 2 5 2" xfId="22851" xr:uid="{6F14064B-CEB4-4D1C-AD57-16FDC03C7E63}"/>
    <cellStyle name="Normal 13 2 7 2 6" xfId="22840" xr:uid="{D746FDCD-3730-48A5-8EB2-43FB26AA50B5}"/>
    <cellStyle name="Normal 13 2 7 2 7" xfId="7931" xr:uid="{FA1C9264-F0E2-48B3-A5B6-BAA4FEE7F8C7}"/>
    <cellStyle name="Normal 13 2 7 3" xfId="5968" xr:uid="{00000000-0005-0000-0000-0000CF0C0000}"/>
    <cellStyle name="Normal 13 2 7 3 2" xfId="7944" xr:uid="{52FF24F2-3021-4DDB-8CA2-954EE159FA70}"/>
    <cellStyle name="Normal 13 2 7 3 2 2" xfId="7945" xr:uid="{52E0298E-16C0-425F-80A6-1A9536A5E44C}"/>
    <cellStyle name="Normal 13 2 7 3 2 2 2" xfId="7946" xr:uid="{B53D39BA-FF77-4DA1-BACC-3A5F6B19EBDC}"/>
    <cellStyle name="Normal 13 2 7 3 2 2 2 2" xfId="22855" xr:uid="{587DC0C7-F3DC-4195-9FF4-281189CB2EE4}"/>
    <cellStyle name="Normal 13 2 7 3 2 2 3" xfId="22854" xr:uid="{2C7CF9AD-9478-487B-B5AF-88BA6F8AFEE2}"/>
    <cellStyle name="Normal 13 2 7 3 2 3" xfId="7947" xr:uid="{109D5088-15BB-481F-8685-E2994C89206F}"/>
    <cellStyle name="Normal 13 2 7 3 2 3 2" xfId="22856" xr:uid="{ADC6948F-267E-47C6-8D2F-0859B36904B1}"/>
    <cellStyle name="Normal 13 2 7 3 2 4" xfId="22853" xr:uid="{868D9CE1-1934-4B87-9D47-8197D5949688}"/>
    <cellStyle name="Normal 13 2 7 3 3" xfId="7948" xr:uid="{074B00F6-5B08-4C14-A242-9E7FBFFAD4BC}"/>
    <cellStyle name="Normal 13 2 7 3 3 2" xfId="7949" xr:uid="{B40F661E-1B45-4729-84A7-C12EF970F745}"/>
    <cellStyle name="Normal 13 2 7 3 3 2 2" xfId="22858" xr:uid="{0DA1BE0F-8F9B-4D6D-88E8-E1E6B9AFB1FB}"/>
    <cellStyle name="Normal 13 2 7 3 3 3" xfId="22857" xr:uid="{0A407427-962B-4466-8157-4195B3E0EF62}"/>
    <cellStyle name="Normal 13 2 7 3 4" xfId="7950" xr:uid="{5EC9F279-2D43-4EE0-B3D3-47BECD176EED}"/>
    <cellStyle name="Normal 13 2 7 3 4 2" xfId="22859" xr:uid="{4191798E-B9FD-4161-B737-13198234EACF}"/>
    <cellStyle name="Normal 13 2 7 3 5" xfId="22852" xr:uid="{D26B08F0-74EF-49CD-969E-FAE3C691A902}"/>
    <cellStyle name="Normal 13 2 7 3 6" xfId="7943" xr:uid="{9217D822-2B89-4F5F-B367-491F04E793C8}"/>
    <cellStyle name="Normal 13 2 7 4" xfId="7951" xr:uid="{D6FDDE41-2A47-4762-981F-56589A620F0B}"/>
    <cellStyle name="Normal 13 2 7 5" xfId="7952" xr:uid="{024BFC71-B349-4429-8C1E-A9D9CC00EA21}"/>
    <cellStyle name="Normal 13 2 7 5 2" xfId="7953" xr:uid="{1C8621C8-5615-4463-B9E5-9FDA8AA296E5}"/>
    <cellStyle name="Normal 13 2 7 5 2 2" xfId="22861" xr:uid="{9C5A05E7-070D-44BE-9AC1-00008FE3BF74}"/>
    <cellStyle name="Normal 13 2 7 5 3" xfId="22860" xr:uid="{DF6C22E1-CFB0-4073-8E97-47C8E1B9CDE4}"/>
    <cellStyle name="Normal 13 2 7 6" xfId="7954" xr:uid="{C1D6AA8B-E424-4F68-B7D6-9A06A53F37E1}"/>
    <cellStyle name="Normal 13 2 7 6 2" xfId="22862" xr:uid="{69D97BD0-14F9-4B35-BE88-F3F2F5B94E9B}"/>
    <cellStyle name="Normal 13 2 7 7" xfId="22839" xr:uid="{3CDE0EA1-7540-40D3-87EA-2E0FC9AFC847}"/>
    <cellStyle name="Normal 13 2 7 8" xfId="7930" xr:uid="{BCF59DC1-A965-4BF4-845A-83AC4C029553}"/>
    <cellStyle name="Normal 13 2 8" xfId="2742" xr:uid="{00000000-0005-0000-0000-0000D00C0000}"/>
    <cellStyle name="Normal 13 2 8 2" xfId="2743" xr:uid="{00000000-0005-0000-0000-0000D10C0000}"/>
    <cellStyle name="Normal 13 2 8 2 2" xfId="5971" xr:uid="{00000000-0005-0000-0000-0000D20C0000}"/>
    <cellStyle name="Normal 13 2 8 2 2 2" xfId="7958" xr:uid="{D14B2AE7-9EB3-4369-99C8-E70994899DAA}"/>
    <cellStyle name="Normal 13 2 8 2 2 2 2" xfId="7959" xr:uid="{7BFEF333-F019-4EEE-9414-C8A06314C551}"/>
    <cellStyle name="Normal 13 2 8 2 2 2 2 2" xfId="22867" xr:uid="{EBD33374-5659-4A07-95E3-E874A72732F6}"/>
    <cellStyle name="Normal 13 2 8 2 2 2 3" xfId="22866" xr:uid="{5E7469D6-6CAE-4E40-8618-70A6546D1D7D}"/>
    <cellStyle name="Normal 13 2 8 2 2 3" xfId="7960" xr:uid="{72A7CD03-1C34-4DF1-BC60-4C6F7216F655}"/>
    <cellStyle name="Normal 13 2 8 2 2 3 2" xfId="22868" xr:uid="{450E17D5-CC0B-46E0-BD84-5545D7E2CA23}"/>
    <cellStyle name="Normal 13 2 8 2 2 4" xfId="22865" xr:uid="{1CFFDE5A-15A7-4D78-AB59-B881A2503CA9}"/>
    <cellStyle name="Normal 13 2 8 2 2 5" xfId="7957" xr:uid="{E3909D3B-AE2D-48F6-A01B-DA83FDD9062A}"/>
    <cellStyle name="Normal 13 2 8 2 3" xfId="7961" xr:uid="{EC080115-C24C-45E8-8882-E7FC323484A9}"/>
    <cellStyle name="Normal 13 2 8 2 3 2" xfId="7962" xr:uid="{C78B81CC-6938-447B-BC00-C34A72482337}"/>
    <cellStyle name="Normal 13 2 8 2 3 2 2" xfId="7963" xr:uid="{55FEF179-15D1-441F-A85E-7AD78F48CF1A}"/>
    <cellStyle name="Normal 13 2 8 2 3 2 2 2" xfId="22871" xr:uid="{2747193C-6BE3-4D40-94E7-EAE50B05423F}"/>
    <cellStyle name="Normal 13 2 8 2 3 2 3" xfId="22870" xr:uid="{AD6FCDDE-045D-4D1F-B256-F90642D78968}"/>
    <cellStyle name="Normal 13 2 8 2 3 3" xfId="7964" xr:uid="{CCD82998-C513-48DB-AD17-C008A966E0BB}"/>
    <cellStyle name="Normal 13 2 8 2 3 3 2" xfId="22872" xr:uid="{E9141269-A952-4ED6-94E8-B2ABB8535560}"/>
    <cellStyle name="Normal 13 2 8 2 3 4" xfId="22869" xr:uid="{83CCD8E0-54CF-4D86-B284-58D2CD7793C3}"/>
    <cellStyle name="Normal 13 2 8 2 4" xfId="7965" xr:uid="{BFF621EA-CF52-4113-8E0E-47EAED32A843}"/>
    <cellStyle name="Normal 13 2 8 2 4 2" xfId="7966" xr:uid="{EEA0AC91-8073-4CCB-886B-600F4449AEF7}"/>
    <cellStyle name="Normal 13 2 8 2 4 2 2" xfId="22874" xr:uid="{E332E687-B80B-42B4-B2D5-DCFB2F0C0674}"/>
    <cellStyle name="Normal 13 2 8 2 4 3" xfId="22873" xr:uid="{7E23824C-8823-4B35-9AEB-2B2B415FA65F}"/>
    <cellStyle name="Normal 13 2 8 2 5" xfId="7967" xr:uid="{DBE1D63D-D0B7-4B2D-9D19-546A8E0C46BD}"/>
    <cellStyle name="Normal 13 2 8 2 5 2" xfId="22875" xr:uid="{400CABEF-0E57-4AD6-9C8E-68C5827BB3DB}"/>
    <cellStyle name="Normal 13 2 8 2 6" xfId="22864" xr:uid="{C13AD6C2-EE71-4E94-8BB2-EEB6448EFDC2}"/>
    <cellStyle name="Normal 13 2 8 2 7" xfId="7956" xr:uid="{86AF70E2-55BC-43DA-8855-403C728081F2}"/>
    <cellStyle name="Normal 13 2 8 3" xfId="5970" xr:uid="{00000000-0005-0000-0000-0000D30C0000}"/>
    <cellStyle name="Normal 13 2 8 3 2" xfId="7969" xr:uid="{B042DDEB-0812-4A07-9EEE-93820C954FD8}"/>
    <cellStyle name="Normal 13 2 8 3 2 2" xfId="7970" xr:uid="{373E5489-238C-4A3C-BF1A-1B4C0CB2A0E6}"/>
    <cellStyle name="Normal 13 2 8 3 2 2 2" xfId="7971" xr:uid="{7457DA08-7955-484E-9007-5137CE62869E}"/>
    <cellStyle name="Normal 13 2 8 3 2 2 2 2" xfId="22879" xr:uid="{C1552AF6-0A55-471C-8545-EA0C04885BC2}"/>
    <cellStyle name="Normal 13 2 8 3 2 2 3" xfId="22878" xr:uid="{4437B9BD-AEDB-4335-A2D4-9FBE269DA12E}"/>
    <cellStyle name="Normal 13 2 8 3 2 3" xfId="7972" xr:uid="{A05B25FB-6E04-4CB8-86B0-2B3321AC878F}"/>
    <cellStyle name="Normal 13 2 8 3 2 3 2" xfId="22880" xr:uid="{DA342EFA-91DF-4359-BC4D-E793604ADE39}"/>
    <cellStyle name="Normal 13 2 8 3 2 4" xfId="22877" xr:uid="{4A68B9E5-ACA9-4B7A-BA0D-1A6934B19C7F}"/>
    <cellStyle name="Normal 13 2 8 3 3" xfId="7973" xr:uid="{AEA14FD8-047F-4ED0-9B19-19C2E15C04C5}"/>
    <cellStyle name="Normal 13 2 8 3 3 2" xfId="7974" xr:uid="{E766DC15-7965-4DF7-AA2C-51037FE3B56A}"/>
    <cellStyle name="Normal 13 2 8 3 3 2 2" xfId="22882" xr:uid="{65208461-A274-408C-8E61-05AC227E007F}"/>
    <cellStyle name="Normal 13 2 8 3 3 3" xfId="22881" xr:uid="{30E64F33-5DB5-4CDA-B9C8-A5D630991848}"/>
    <cellStyle name="Normal 13 2 8 3 4" xfId="7975" xr:uid="{48648C96-FF61-4F14-8B22-1DF97A217A67}"/>
    <cellStyle name="Normal 13 2 8 3 4 2" xfId="22883" xr:uid="{A0391D47-D429-4A23-812C-DD24CDE0C0FD}"/>
    <cellStyle name="Normal 13 2 8 3 5" xfId="22876" xr:uid="{5E24FBE9-C323-4BA2-A75A-DDBAC9F3078B}"/>
    <cellStyle name="Normal 13 2 8 3 6" xfId="7968" xr:uid="{426AE7BC-7A5D-46CB-9466-842A5B3C9CE8}"/>
    <cellStyle name="Normal 13 2 8 4" xfId="7976" xr:uid="{AA6CCFC5-7C5E-4107-B35E-3E2241CF9572}"/>
    <cellStyle name="Normal 13 2 8 5" xfId="7977" xr:uid="{C6DF7355-A0DF-41D8-AFFB-9AAB1F40BAF9}"/>
    <cellStyle name="Normal 13 2 8 5 2" xfId="7978" xr:uid="{BC939012-3566-4540-A29C-7E76F5A07570}"/>
    <cellStyle name="Normal 13 2 8 5 2 2" xfId="22885" xr:uid="{90841FA0-249E-4300-B639-B08178256099}"/>
    <cellStyle name="Normal 13 2 8 5 3" xfId="22884" xr:uid="{D327644C-DEA9-42FF-B42F-3C3603A6557D}"/>
    <cellStyle name="Normal 13 2 8 6" xfId="7979" xr:uid="{DC9D43B9-AFEE-4033-889F-D32BA6A75ABE}"/>
    <cellStyle name="Normal 13 2 8 6 2" xfId="22886" xr:uid="{B9D5AB83-963E-4952-ABF3-3D3192A72837}"/>
    <cellStyle name="Normal 13 2 8 7" xfId="22863" xr:uid="{49AB13E3-6BEF-4506-9883-12943C94B992}"/>
    <cellStyle name="Normal 13 2 8 8" xfId="7955" xr:uid="{9E5A5A86-B810-4B50-BDCD-63C6B7F1313A}"/>
    <cellStyle name="Normal 13 2 9" xfId="2744" xr:uid="{00000000-0005-0000-0000-0000D40C0000}"/>
    <cellStyle name="Normal 13 2 9 2" xfId="22887" xr:uid="{4B8ABBCA-2F78-43FD-B135-58E45058F086}"/>
    <cellStyle name="Normal 13 2 9 3" xfId="7980" xr:uid="{7FD535C3-13FB-4FE9-8491-584D6BA7C1FA}"/>
    <cellStyle name="Normal 13 20" xfId="2745" xr:uid="{00000000-0005-0000-0000-0000D50C0000}"/>
    <cellStyle name="Normal 13 20 2" xfId="22888" xr:uid="{BC605ED6-4D53-4462-B1F8-3086682AC74B}"/>
    <cellStyle name="Normal 13 20 3" xfId="7981" xr:uid="{33A39D00-894C-4277-977D-A2F15E35EABB}"/>
    <cellStyle name="Normal 13 21" xfId="2746" xr:uid="{00000000-0005-0000-0000-0000D60C0000}"/>
    <cellStyle name="Normal 13 21 2" xfId="22889" xr:uid="{FF3F4D2C-237A-4F31-8CE7-DBE0EF0E747D}"/>
    <cellStyle name="Normal 13 21 3" xfId="7982" xr:uid="{CC951FF2-4739-44CA-BF0F-96076C245F83}"/>
    <cellStyle name="Normal 13 22" xfId="2747" xr:uid="{00000000-0005-0000-0000-0000D70C0000}"/>
    <cellStyle name="Normal 13 22 2" xfId="22890" xr:uid="{95621C5C-F67E-4181-B6C3-F113BD15C5E7}"/>
    <cellStyle name="Normal 13 22 3" xfId="7983" xr:uid="{0E39B217-8CD2-42F4-A9A0-34F9EAF98168}"/>
    <cellStyle name="Normal 13 23" xfId="2748" xr:uid="{00000000-0005-0000-0000-0000D80C0000}"/>
    <cellStyle name="Normal 13 23 2" xfId="22891" xr:uid="{E68A4F72-8B0E-44E2-8680-A325973B79F5}"/>
    <cellStyle name="Normal 13 24" xfId="2749" xr:uid="{00000000-0005-0000-0000-0000D90C0000}"/>
    <cellStyle name="Normal 13 24 2" xfId="22892" xr:uid="{7F467FD1-6FCF-4E2D-9971-68F674CC32E9}"/>
    <cellStyle name="Normal 13 25" xfId="2750" xr:uid="{00000000-0005-0000-0000-0000DA0C0000}"/>
    <cellStyle name="Normal 13 25 2" xfId="22893" xr:uid="{E27F04C5-AD80-4B1E-8552-A52875E3E780}"/>
    <cellStyle name="Normal 13 26" xfId="2751" xr:uid="{00000000-0005-0000-0000-0000DB0C0000}"/>
    <cellStyle name="Normal 13 26 2" xfId="22894" xr:uid="{CDC146D5-FE4B-4555-9255-D1F096C8B15D}"/>
    <cellStyle name="Normal 13 27" xfId="2752" xr:uid="{00000000-0005-0000-0000-0000DC0C0000}"/>
    <cellStyle name="Normal 13 27 2" xfId="22895" xr:uid="{5F8B0B5D-67B7-46A9-A435-39A9DE141B69}"/>
    <cellStyle name="Normal 13 28" xfId="2753" xr:uid="{00000000-0005-0000-0000-0000DD0C0000}"/>
    <cellStyle name="Normal 13 28 2" xfId="22896" xr:uid="{0D56FD6D-4828-418A-AABA-9E2ADB815659}"/>
    <cellStyle name="Normal 13 29" xfId="2754" xr:uid="{00000000-0005-0000-0000-0000DE0C0000}"/>
    <cellStyle name="Normal 13 29 2" xfId="22897" xr:uid="{0C76D3C1-D369-498D-8FD8-57D7B488916F}"/>
    <cellStyle name="Normal 13 3" xfId="2755" xr:uid="{00000000-0005-0000-0000-0000DF0C0000}"/>
    <cellStyle name="Normal 13 3 2" xfId="2756" xr:uid="{00000000-0005-0000-0000-0000E00C0000}"/>
    <cellStyle name="Normal 13 3 2 2" xfId="2757" xr:uid="{00000000-0005-0000-0000-0000E10C0000}"/>
    <cellStyle name="Normal 13 3 2 2 2" xfId="5974" xr:uid="{00000000-0005-0000-0000-0000E20C0000}"/>
    <cellStyle name="Normal 13 3 2 2 2 2" xfId="7987" xr:uid="{02E43550-E8FF-45BE-9D4F-A0E3A38C8A8A}"/>
    <cellStyle name="Normal 13 3 2 2 2 2 2" xfId="7988" xr:uid="{650F31FE-0929-4E84-87D9-612BB160D3DA}"/>
    <cellStyle name="Normal 13 3 2 2 2 2 2 2" xfId="22903" xr:uid="{BA6B9A46-820F-405C-8B2F-B0293B4F42EC}"/>
    <cellStyle name="Normal 13 3 2 2 2 2 3" xfId="22902" xr:uid="{0320A139-F45A-42E2-8956-D063923C9020}"/>
    <cellStyle name="Normal 13 3 2 2 2 3" xfId="7989" xr:uid="{664D005D-88E9-47E5-8C67-6FA415769306}"/>
    <cellStyle name="Normal 13 3 2 2 2 3 2" xfId="22904" xr:uid="{78C1BB0C-5E7B-4583-81F0-8D5D2103F27A}"/>
    <cellStyle name="Normal 13 3 2 2 2 4" xfId="22901" xr:uid="{BC5BC613-AC81-49E9-B025-C0C8CB3F3302}"/>
    <cellStyle name="Normal 13 3 2 2 2 5" xfId="7986" xr:uid="{F03A7203-57D3-42AD-BB21-56062E6F70AD}"/>
    <cellStyle name="Normal 13 3 2 2 3" xfId="7990" xr:uid="{1C442BFE-5CAB-477B-B02F-9FE1CA910919}"/>
    <cellStyle name="Normal 13 3 2 2 3 2" xfId="7991" xr:uid="{26112C3D-024A-45EF-B927-F17899596AF4}"/>
    <cellStyle name="Normal 13 3 2 2 3 2 2" xfId="7992" xr:uid="{2C172DF3-06CF-4573-B7FA-C76F89E13D28}"/>
    <cellStyle name="Normal 13 3 2 2 3 2 2 2" xfId="22907" xr:uid="{89EDCFE8-42C7-4130-8AE6-3C48D494745C}"/>
    <cellStyle name="Normal 13 3 2 2 3 2 3" xfId="22906" xr:uid="{861E03C3-4880-471C-B344-DA0B060E72E8}"/>
    <cellStyle name="Normal 13 3 2 2 3 3" xfId="7993" xr:uid="{0F969CC8-D63D-4369-9A32-0ECB411A0461}"/>
    <cellStyle name="Normal 13 3 2 2 3 3 2" xfId="22908" xr:uid="{0DA6A411-907B-4BC1-82CE-52706676E975}"/>
    <cellStyle name="Normal 13 3 2 2 3 4" xfId="22905" xr:uid="{D7A09AED-AD00-4FE5-BB0B-10AED2EA7F0F}"/>
    <cellStyle name="Normal 13 3 2 2 4" xfId="7994" xr:uid="{91D70A60-1C30-41B5-A5FF-AE8A4EB7B6B6}"/>
    <cellStyle name="Normal 13 3 2 2 4 2" xfId="7995" xr:uid="{40E1AF94-8D0A-4366-AC03-E65B62AA245B}"/>
    <cellStyle name="Normal 13 3 2 2 4 2 2" xfId="22910" xr:uid="{F9FEC59B-8F17-4C73-983E-EE6E10A66E74}"/>
    <cellStyle name="Normal 13 3 2 2 4 3" xfId="22909" xr:uid="{3A315079-D764-458F-9546-89F51547921A}"/>
    <cellStyle name="Normal 13 3 2 2 5" xfId="7996" xr:uid="{E1596893-12E0-4A29-8C14-94C094EB270E}"/>
    <cellStyle name="Normal 13 3 2 2 5 2" xfId="22911" xr:uid="{A44A1625-876E-4228-A6AE-22B91E76773E}"/>
    <cellStyle name="Normal 13 3 2 2 6" xfId="22900" xr:uid="{EF04180A-83EC-412B-8C38-1E47530128F1}"/>
    <cellStyle name="Normal 13 3 2 2 7" xfId="7985" xr:uid="{B978D059-A870-4B23-9681-59B1879955C7}"/>
    <cellStyle name="Normal 13 3 2 3" xfId="5973" xr:uid="{00000000-0005-0000-0000-0000E30C0000}"/>
    <cellStyle name="Normal 13 3 2 3 2" xfId="7998" xr:uid="{CA4E66C2-F8E1-484B-961E-EC6DD738F48D}"/>
    <cellStyle name="Normal 13 3 2 3 2 2" xfId="7999" xr:uid="{0537AB51-4BD8-4FC1-8B40-00999EF0A5F4}"/>
    <cellStyle name="Normal 13 3 2 3 2 2 2" xfId="22914" xr:uid="{4A894A8B-ACD7-455F-A69C-DA9B61AE0AB8}"/>
    <cellStyle name="Normal 13 3 2 3 2 3" xfId="22913" xr:uid="{93730EB8-0BA3-4FED-AB36-6A51750FF619}"/>
    <cellStyle name="Normal 13 3 2 3 3" xfId="8000" xr:uid="{840A8D7F-805D-40EC-9DAB-AD9E7B5A35E6}"/>
    <cellStyle name="Normal 13 3 2 3 3 2" xfId="22915" xr:uid="{F80E0EEE-2671-442D-8D0A-6F6BAC3FF17B}"/>
    <cellStyle name="Normal 13 3 2 3 4" xfId="22912" xr:uid="{C07A6AD3-D70D-48AF-91E9-F67B51D76CAB}"/>
    <cellStyle name="Normal 13 3 2 3 5" xfId="7997" xr:uid="{A6B4150D-4148-436B-8680-4BF3C77813E2}"/>
    <cellStyle name="Normal 13 3 2 4" xfId="8001" xr:uid="{E841A05B-E921-49DB-8977-33ACDD1C3D03}"/>
    <cellStyle name="Normal 13 3 2 4 2" xfId="8002" xr:uid="{00324DDA-CF65-4C69-ADC5-DCD4783D5FA8}"/>
    <cellStyle name="Normal 13 3 2 4 2 2" xfId="8003" xr:uid="{5A8696D5-B8C3-44B1-B974-5080C72608B1}"/>
    <cellStyle name="Normal 13 3 2 4 2 2 2" xfId="22918" xr:uid="{56EEBEB1-F2C8-41B3-8FC9-F6E032D1B296}"/>
    <cellStyle name="Normal 13 3 2 4 2 3" xfId="22917" xr:uid="{1FB137F8-4A57-4656-BF8C-06F4DFE665AD}"/>
    <cellStyle name="Normal 13 3 2 4 3" xfId="8004" xr:uid="{FBFA3E84-975F-42DC-8932-8F7775094424}"/>
    <cellStyle name="Normal 13 3 2 4 3 2" xfId="22919" xr:uid="{4675030E-B38D-4A2C-AEBF-612175979B45}"/>
    <cellStyle name="Normal 13 3 2 4 4" xfId="22916" xr:uid="{47D5374F-3FB9-456B-AA12-469D1CE5EA5A}"/>
    <cellStyle name="Normal 13 3 2 5" xfId="8005" xr:uid="{7B54B052-CCB9-4597-A10C-ECE7A5C1F6BD}"/>
    <cellStyle name="Normal 13 3 2 5 2" xfId="8006" xr:uid="{F0F6FCAF-09AB-4FC4-8829-DC4C62CAABD5}"/>
    <cellStyle name="Normal 13 3 2 5 2 2" xfId="22921" xr:uid="{41FF99BC-FD9A-4C0E-9D13-51ECA3577D37}"/>
    <cellStyle name="Normal 13 3 2 5 3" xfId="22920" xr:uid="{C6449000-432E-4462-9275-24F0CC6A2932}"/>
    <cellStyle name="Normal 13 3 2 6" xfId="8007" xr:uid="{C1E0C73A-3C76-44DE-9473-05BCD773FF74}"/>
    <cellStyle name="Normal 13 3 2 6 2" xfId="22922" xr:uid="{77BE5181-E591-41A7-B773-8437EC7FF640}"/>
    <cellStyle name="Normal 13 3 2 7" xfId="22899" xr:uid="{651EAFAC-463C-4AD0-AE8D-AD428149E173}"/>
    <cellStyle name="Normal 13 3 2 8" xfId="7984" xr:uid="{26B82B3A-F330-4FD8-B670-65917CE5B94F}"/>
    <cellStyle name="Normal 13 3 3" xfId="2758" xr:uid="{00000000-0005-0000-0000-0000E40C0000}"/>
    <cellStyle name="Normal 13 3 3 2" xfId="22923" xr:uid="{319A6046-7B47-4772-868A-E567A71F27E0}"/>
    <cellStyle name="Normal 13 3 4" xfId="5972" xr:uid="{00000000-0005-0000-0000-0000E50C0000}"/>
    <cellStyle name="Normal 13 3 4 2" xfId="22924" xr:uid="{EDF0ACCA-4F82-4ECD-9076-D8AD6B520175}"/>
    <cellStyle name="Normal 13 3 4 3" xfId="8008" xr:uid="{F19C3AF9-A9DE-44ED-8D4C-BD2175A99A78}"/>
    <cellStyle name="Normal 13 3 5" xfId="8009" xr:uid="{BF28D5F2-7360-4966-ACDB-9BE81698F00E}"/>
    <cellStyle name="Normal 13 3 5 2" xfId="22925" xr:uid="{95E213F8-AD36-433C-A554-1A516CFA6A4F}"/>
    <cellStyle name="Normal 13 3 6" xfId="22898" xr:uid="{3465FED8-8F3A-4127-936C-0EB3C7B272CB}"/>
    <cellStyle name="Normal 13 30" xfId="2759" xr:uid="{00000000-0005-0000-0000-0000E60C0000}"/>
    <cellStyle name="Normal 13 30 2" xfId="22926" xr:uid="{A976DDFC-990A-41B3-AB10-9DFECAB853BB}"/>
    <cellStyle name="Normal 13 31" xfId="2760" xr:uid="{00000000-0005-0000-0000-0000E70C0000}"/>
    <cellStyle name="Normal 13 31 2" xfId="22927" xr:uid="{9E7B10CA-FF87-4C71-BFC4-2C3ABE682E9D}"/>
    <cellStyle name="Normal 13 32" xfId="2761" xr:uid="{00000000-0005-0000-0000-0000E80C0000}"/>
    <cellStyle name="Normal 13 32 2" xfId="22928" xr:uid="{239DCF81-96EA-49FF-A57A-513E64E2D3A9}"/>
    <cellStyle name="Normal 13 33" xfId="2762" xr:uid="{00000000-0005-0000-0000-0000E90C0000}"/>
    <cellStyle name="Normal 13 33 2" xfId="22929" xr:uid="{302F2976-1A6F-4A9C-A0B2-E71A0848158C}"/>
    <cellStyle name="Normal 13 34" xfId="2763" xr:uid="{00000000-0005-0000-0000-0000EA0C0000}"/>
    <cellStyle name="Normal 13 34 2" xfId="22930" xr:uid="{45F6709F-3527-4CF6-97C0-771F18843E33}"/>
    <cellStyle name="Normal 13 35" xfId="2764" xr:uid="{00000000-0005-0000-0000-0000EB0C0000}"/>
    <cellStyle name="Normal 13 35 2" xfId="22931" xr:uid="{84370E52-8ADF-4C7C-852B-57981C2E20E7}"/>
    <cellStyle name="Normal 13 36" xfId="2765" xr:uid="{00000000-0005-0000-0000-0000EC0C0000}"/>
    <cellStyle name="Normal 13 36 2" xfId="22932" xr:uid="{A4E32AFB-6A1E-49DB-8080-A06E394319F1}"/>
    <cellStyle name="Normal 13 37" xfId="2766" xr:uid="{00000000-0005-0000-0000-0000ED0C0000}"/>
    <cellStyle name="Normal 13 37 2" xfId="22933" xr:uid="{E4793280-82BA-47E5-AB63-BE19E3A09A4E}"/>
    <cellStyle name="Normal 13 38" xfId="2767" xr:uid="{00000000-0005-0000-0000-0000EE0C0000}"/>
    <cellStyle name="Normal 13 38 2" xfId="22934" xr:uid="{5F4936E7-7D48-4263-99F3-C6B57AEEE26B}"/>
    <cellStyle name="Normal 13 39" xfId="2768" xr:uid="{00000000-0005-0000-0000-0000EF0C0000}"/>
    <cellStyle name="Normal 13 39 2" xfId="5975" xr:uid="{00000000-0005-0000-0000-0000F00C0000}"/>
    <cellStyle name="Normal 13 39 2 2" xfId="8012" xr:uid="{7EBEAD98-73AA-4C70-B0D9-A611B6380610}"/>
    <cellStyle name="Normal 13 39 2 2 2" xfId="8013" xr:uid="{8969CB45-7E6C-47E4-BF07-EBE8F03747F1}"/>
    <cellStyle name="Normal 13 39 2 2 2 2" xfId="22938" xr:uid="{4AE5E08C-8982-499B-A45B-CE82B2126C80}"/>
    <cellStyle name="Normal 13 39 2 2 3" xfId="22937" xr:uid="{4ED559A5-3095-4172-86B2-0F33F4A16FDA}"/>
    <cellStyle name="Normal 13 39 2 3" xfId="8014" xr:uid="{14C1CD21-2EC0-474C-AD39-83F79FC96A5E}"/>
    <cellStyle name="Normal 13 39 2 3 2" xfId="22939" xr:uid="{5D6C7497-CA0C-4DFD-A0EC-7EEB4F3A6CBC}"/>
    <cellStyle name="Normal 13 39 2 4" xfId="22936" xr:uid="{2AECC9FF-E07C-4665-8287-4F670D77E057}"/>
    <cellStyle name="Normal 13 39 2 5" xfId="8011" xr:uid="{7EF9A5FE-0D5B-45C1-8C18-12B4BC1FB4BF}"/>
    <cellStyle name="Normal 13 39 3" xfId="8015" xr:uid="{22506E2A-1C75-4435-B198-EC45BDB99BD8}"/>
    <cellStyle name="Normal 13 39 3 2" xfId="8016" xr:uid="{FEF1F8FC-520D-4328-BE7E-85F08C24FEFA}"/>
    <cellStyle name="Normal 13 39 3 2 2" xfId="8017" xr:uid="{5EEE2802-CE67-4305-AE0C-31DD04676453}"/>
    <cellStyle name="Normal 13 39 3 2 2 2" xfId="22942" xr:uid="{5A2B84CF-3C1E-41E1-A08D-5A35CB1EF61C}"/>
    <cellStyle name="Normal 13 39 3 2 3" xfId="22941" xr:uid="{E0E2BF30-10CF-452A-8689-F6EA6BB82581}"/>
    <cellStyle name="Normal 13 39 3 3" xfId="8018" xr:uid="{DA017F04-25C8-4FD2-8D9B-C4F3ABE9B54F}"/>
    <cellStyle name="Normal 13 39 3 3 2" xfId="22943" xr:uid="{58FCBA54-32AF-4F41-83D2-56B15F8CDD8F}"/>
    <cellStyle name="Normal 13 39 3 4" xfId="22940" xr:uid="{71D8CE07-D152-44EA-AA42-18CFFAE1F6C6}"/>
    <cellStyle name="Normal 13 39 4" xfId="8019" xr:uid="{A415805C-824D-4035-A0A7-B408DD88708C}"/>
    <cellStyle name="Normal 13 39 4 2" xfId="8020" xr:uid="{2A2AF48B-895F-44CA-94F8-07C776688455}"/>
    <cellStyle name="Normal 13 39 4 2 2" xfId="22945" xr:uid="{E20048DE-368D-4FCC-BDC1-3FAF0C93D74C}"/>
    <cellStyle name="Normal 13 39 4 3" xfId="22944" xr:uid="{2D6126EC-62DA-4980-9325-B288ADA8020D}"/>
    <cellStyle name="Normal 13 39 5" xfId="8021" xr:uid="{A39BAECE-76B1-4199-9FA2-969D2CC7D547}"/>
    <cellStyle name="Normal 13 39 5 2" xfId="22946" xr:uid="{B4D40F4A-36DB-4016-AE9B-321A9CF11B27}"/>
    <cellStyle name="Normal 13 39 6" xfId="22935" xr:uid="{52A616D8-F6C3-426B-85B7-3E9CFEB1C741}"/>
    <cellStyle name="Normal 13 39 7" xfId="8010" xr:uid="{C20A144F-F304-4C3C-819C-3B7CF20F5CEC}"/>
    <cellStyle name="Normal 13 4" xfId="2769" xr:uid="{00000000-0005-0000-0000-0000F10C0000}"/>
    <cellStyle name="Normal 13 4 2" xfId="2770" xr:uid="{00000000-0005-0000-0000-0000F20C0000}"/>
    <cellStyle name="Normal 13 4 2 2" xfId="2771" xr:uid="{00000000-0005-0000-0000-0000F30C0000}"/>
    <cellStyle name="Normal 13 4 2 2 2" xfId="5978" xr:uid="{00000000-0005-0000-0000-0000F40C0000}"/>
    <cellStyle name="Normal 13 4 2 2 2 2" xfId="8026" xr:uid="{DBECD35E-D402-4E19-8737-4C543F22E532}"/>
    <cellStyle name="Normal 13 4 2 2 2 2 2" xfId="8027" xr:uid="{5881AA2C-69DE-4E57-B7E9-D6F14C3001D4}"/>
    <cellStyle name="Normal 13 4 2 2 2 2 2 2" xfId="22952" xr:uid="{485BA3DC-E87E-4CB5-8D8C-2F0F13013D10}"/>
    <cellStyle name="Normal 13 4 2 2 2 2 3" xfId="22951" xr:uid="{400AEBE0-BC4D-49F0-B9FD-ABA76AE005A0}"/>
    <cellStyle name="Normal 13 4 2 2 2 3" xfId="8028" xr:uid="{5427E8E9-6B16-4BF9-8F7C-0A1263C0D0E8}"/>
    <cellStyle name="Normal 13 4 2 2 2 3 2" xfId="22953" xr:uid="{551B6133-CD62-4D23-A125-471D3FCDAB57}"/>
    <cellStyle name="Normal 13 4 2 2 2 4" xfId="22950" xr:uid="{B648EECE-E67D-4E94-9E91-944D784716E7}"/>
    <cellStyle name="Normal 13 4 2 2 2 5" xfId="8025" xr:uid="{22424DE1-5C0B-49CC-9D2A-623A75E577E4}"/>
    <cellStyle name="Normal 13 4 2 2 3" xfId="8029" xr:uid="{EE84C15E-2873-4C9E-B976-2982FE80AAF7}"/>
    <cellStyle name="Normal 13 4 2 2 3 2" xfId="8030" xr:uid="{0F824161-BE2B-4748-B883-37A810EF0202}"/>
    <cellStyle name="Normal 13 4 2 2 3 2 2" xfId="8031" xr:uid="{F5125AA6-25F4-4C6D-BC48-2943BC714904}"/>
    <cellStyle name="Normal 13 4 2 2 3 2 2 2" xfId="22956" xr:uid="{5B617C55-E189-4EF6-9555-4729AB4F4FCC}"/>
    <cellStyle name="Normal 13 4 2 2 3 2 3" xfId="22955" xr:uid="{84B75223-52A9-4E0D-8E1F-9AEE9C97230E}"/>
    <cellStyle name="Normal 13 4 2 2 3 3" xfId="8032" xr:uid="{A4EF4286-CCFA-4E41-BECD-52D633541F54}"/>
    <cellStyle name="Normal 13 4 2 2 3 3 2" xfId="22957" xr:uid="{3FD01AF6-AC02-4C9C-A36B-73018AF3B4D5}"/>
    <cellStyle name="Normal 13 4 2 2 3 4" xfId="22954" xr:uid="{0B620D6A-A568-4189-B981-F6D8BB84E9FF}"/>
    <cellStyle name="Normal 13 4 2 2 4" xfId="8033" xr:uid="{31FEBB6A-CC37-426B-BC49-3797904E2046}"/>
    <cellStyle name="Normal 13 4 2 2 4 2" xfId="8034" xr:uid="{14E78E4D-0FA4-4579-87A4-26CA6D29A0E7}"/>
    <cellStyle name="Normal 13 4 2 2 4 2 2" xfId="22959" xr:uid="{742CDDF6-E643-4FC4-BF8C-EF125BB59BA0}"/>
    <cellStyle name="Normal 13 4 2 2 4 3" xfId="22958" xr:uid="{CE833D55-D959-4650-92E2-7170C033BE2D}"/>
    <cellStyle name="Normal 13 4 2 2 5" xfId="8035" xr:uid="{6C04693E-37D4-4F85-A32A-4A216A5D9082}"/>
    <cellStyle name="Normal 13 4 2 2 5 2" xfId="22960" xr:uid="{E3B256A7-8A6C-4ACF-AA57-E163DA0F4607}"/>
    <cellStyle name="Normal 13 4 2 2 6" xfId="22949" xr:uid="{85A3FE2B-17C2-4774-9B99-CB062FDBCBD5}"/>
    <cellStyle name="Normal 13 4 2 2 7" xfId="8024" xr:uid="{4E74F490-DD17-4F5D-B028-D7E31FC9A8F4}"/>
    <cellStyle name="Normal 13 4 2 3" xfId="5977" xr:uid="{00000000-0005-0000-0000-0000F50C0000}"/>
    <cellStyle name="Normal 13 4 2 3 2" xfId="8037" xr:uid="{5BCCD33F-BF10-4F68-B197-7A3F9C87401C}"/>
    <cellStyle name="Normal 13 4 2 3 2 2" xfId="8038" xr:uid="{D798DC3B-1708-4091-894E-4070C4ED8056}"/>
    <cellStyle name="Normal 13 4 2 3 2 2 2" xfId="22963" xr:uid="{B58BA914-3076-47AD-85E0-7F96C81AD377}"/>
    <cellStyle name="Normal 13 4 2 3 2 3" xfId="22962" xr:uid="{EDD8DAE3-8E36-43F1-BD1C-FE26894E2CF6}"/>
    <cellStyle name="Normal 13 4 2 3 3" xfId="8039" xr:uid="{768ACE11-314F-4BAE-B30E-D6973DBEAF5F}"/>
    <cellStyle name="Normal 13 4 2 3 3 2" xfId="22964" xr:uid="{32A5710E-2E0D-4D16-9178-F550B4D08E76}"/>
    <cellStyle name="Normal 13 4 2 3 4" xfId="22961" xr:uid="{23BA3C20-1DFD-4B91-8EB6-9381A0E247CE}"/>
    <cellStyle name="Normal 13 4 2 3 5" xfId="8036" xr:uid="{84A0A0C5-28EB-42F2-9F97-BE4A6F381B41}"/>
    <cellStyle name="Normal 13 4 2 4" xfId="8040" xr:uid="{5D1976B3-2FDF-4A48-91D3-7BB7333844E2}"/>
    <cellStyle name="Normal 13 4 2 4 2" xfId="8041" xr:uid="{027F305A-0E33-4659-900F-FC28DF43C660}"/>
    <cellStyle name="Normal 13 4 2 4 2 2" xfId="8042" xr:uid="{05CBE815-0F8E-40CF-B67B-8C7ED1E81046}"/>
    <cellStyle name="Normal 13 4 2 4 2 2 2" xfId="22967" xr:uid="{19551F05-EB10-4B79-B713-A95D9DA1E4FC}"/>
    <cellStyle name="Normal 13 4 2 4 2 3" xfId="22966" xr:uid="{57F9CD9F-F048-46B5-9D05-1243340D1DC5}"/>
    <cellStyle name="Normal 13 4 2 4 3" xfId="8043" xr:uid="{CA7700BD-C5FD-471E-8EF7-FBED6815A218}"/>
    <cellStyle name="Normal 13 4 2 4 3 2" xfId="22968" xr:uid="{18DE91F3-77A0-4718-9469-DBB97E31EE8C}"/>
    <cellStyle name="Normal 13 4 2 4 4" xfId="22965" xr:uid="{1E946839-DD98-4AD8-BE32-4DD3CAE2EAD4}"/>
    <cellStyle name="Normal 13 4 2 5" xfId="8044" xr:uid="{F8525652-283A-4AF6-9392-97AEFB671150}"/>
    <cellStyle name="Normal 13 4 2 5 2" xfId="8045" xr:uid="{FA89F1F9-45A1-4F77-9AF2-33312CB2C3EE}"/>
    <cellStyle name="Normal 13 4 2 5 2 2" xfId="22970" xr:uid="{DB6C0F46-9C70-4534-B409-9F1D16585B1D}"/>
    <cellStyle name="Normal 13 4 2 5 3" xfId="22969" xr:uid="{E752A88D-3363-4CDF-BF99-230AF9B39BB2}"/>
    <cellStyle name="Normal 13 4 2 6" xfId="8046" xr:uid="{EB1B3055-E994-4498-8C4F-78C61987CDDF}"/>
    <cellStyle name="Normal 13 4 2 6 2" xfId="22971" xr:uid="{6D19A18D-03EA-4A4C-8A65-57DA62DDF32A}"/>
    <cellStyle name="Normal 13 4 2 7" xfId="22948" xr:uid="{0FF5D780-2264-4419-B7BB-55F296B7E254}"/>
    <cellStyle name="Normal 13 4 2 8" xfId="8023" xr:uid="{A4F7234D-5453-424D-960B-FB6AFBCF2B2F}"/>
    <cellStyle name="Normal 13 4 3" xfId="2772" xr:uid="{00000000-0005-0000-0000-0000F60C0000}"/>
    <cellStyle name="Normal 13 4 3 2" xfId="5979" xr:uid="{00000000-0005-0000-0000-0000F70C0000}"/>
    <cellStyle name="Normal 13 4 3 2 2" xfId="8049" xr:uid="{0FC21237-1F3E-448B-B91A-6C10D46BD6FF}"/>
    <cellStyle name="Normal 13 4 3 2 2 2" xfId="8050" xr:uid="{29B42D1D-DE45-4BBF-9C62-B220144007CA}"/>
    <cellStyle name="Normal 13 4 3 2 2 2 2" xfId="22975" xr:uid="{F27D2B60-D185-4375-938E-C9FF8A2EB7B5}"/>
    <cellStyle name="Normal 13 4 3 2 2 3" xfId="22974" xr:uid="{8E3A24E8-749D-4D0A-9739-5743E187852E}"/>
    <cellStyle name="Normal 13 4 3 2 3" xfId="8051" xr:uid="{91C781F8-2C5A-4E4B-A6E8-0B79C5022AAF}"/>
    <cellStyle name="Normal 13 4 3 2 3 2" xfId="22976" xr:uid="{7C945279-5500-4DB4-A19E-4C06DFC1F33F}"/>
    <cellStyle name="Normal 13 4 3 2 4" xfId="22973" xr:uid="{3429C92C-64CC-4326-BFBF-858580B878F9}"/>
    <cellStyle name="Normal 13 4 3 2 5" xfId="8048" xr:uid="{240EEB6C-2248-483A-961C-5DB8ADD012CD}"/>
    <cellStyle name="Normal 13 4 3 3" xfId="8052" xr:uid="{CA2A41CD-0BBC-4750-A33B-39A934708FF8}"/>
    <cellStyle name="Normal 13 4 3 3 2" xfId="8053" xr:uid="{92AB031B-18B8-44C2-9361-3F8808FB8D78}"/>
    <cellStyle name="Normal 13 4 3 3 2 2" xfId="8054" xr:uid="{C379680E-7DE2-41E1-BD96-12A045091895}"/>
    <cellStyle name="Normal 13 4 3 3 2 2 2" xfId="22979" xr:uid="{8F36F5EC-AFAF-46F2-863E-A318B323D859}"/>
    <cellStyle name="Normal 13 4 3 3 2 3" xfId="22978" xr:uid="{78EB0D4E-47A8-44C4-B5C3-B23B885E4FCD}"/>
    <cellStyle name="Normal 13 4 3 3 3" xfId="8055" xr:uid="{263FEA0D-EC40-46AF-915F-6DE73BA136F1}"/>
    <cellStyle name="Normal 13 4 3 3 3 2" xfId="22980" xr:uid="{91BEC2B8-4B4C-40F3-8578-95F9A4ADE074}"/>
    <cellStyle name="Normal 13 4 3 3 4" xfId="22977" xr:uid="{EB9586A9-6EC1-4511-864A-AF9C90DDD91D}"/>
    <cellStyle name="Normal 13 4 3 4" xfId="8056" xr:uid="{0DDC8140-B4D4-44F3-B778-38DA37E337EF}"/>
    <cellStyle name="Normal 13 4 3 4 2" xfId="8057" xr:uid="{14182B23-E726-48E6-87C1-7F25662F65EC}"/>
    <cellStyle name="Normal 13 4 3 4 2 2" xfId="22982" xr:uid="{EA7491F3-95D7-40EE-B83E-BB8740EC73DC}"/>
    <cellStyle name="Normal 13 4 3 4 3" xfId="22981" xr:uid="{6D8ADFA9-FCF2-48B7-AFA1-D254DF43A82B}"/>
    <cellStyle name="Normal 13 4 3 5" xfId="8058" xr:uid="{2A138AF2-F419-4CB4-A2BE-A62295E9CAF8}"/>
    <cellStyle name="Normal 13 4 3 5 2" xfId="22983" xr:uid="{77EA9CAA-CF6E-4B97-8E0F-FE5F1FF6492D}"/>
    <cellStyle name="Normal 13 4 3 6" xfId="22972" xr:uid="{2BBA8AE7-87DF-453D-8486-8032404C24F5}"/>
    <cellStyle name="Normal 13 4 3 7" xfId="8047" xr:uid="{9DC968D1-8419-4767-8AA7-8211D968CA55}"/>
    <cellStyle name="Normal 13 4 4" xfId="5976" xr:uid="{00000000-0005-0000-0000-0000F80C0000}"/>
    <cellStyle name="Normal 13 4 4 2" xfId="8060" xr:uid="{D08E5665-03B8-45CD-8C3E-48ED3340C06D}"/>
    <cellStyle name="Normal 13 4 4 2 2" xfId="8061" xr:uid="{4E905BFD-63F4-404F-A6A4-BDFBE5169B70}"/>
    <cellStyle name="Normal 13 4 4 2 2 2" xfId="8062" xr:uid="{313315EB-6D58-4165-9FF9-B75FB667D384}"/>
    <cellStyle name="Normal 13 4 4 2 2 2 2" xfId="22987" xr:uid="{B030C66F-2C5D-49AD-8AE9-532D829BA2D6}"/>
    <cellStyle name="Normal 13 4 4 2 2 3" xfId="22986" xr:uid="{DE81868D-888A-4670-9E15-0D6601D43165}"/>
    <cellStyle name="Normal 13 4 4 2 3" xfId="8063" xr:uid="{BDC8697A-486A-4F79-9534-96746DF4EAAD}"/>
    <cellStyle name="Normal 13 4 4 2 3 2" xfId="22988" xr:uid="{E95D165C-5F37-49B1-89DA-C75F006A085E}"/>
    <cellStyle name="Normal 13 4 4 2 4" xfId="22985" xr:uid="{F3278854-E7AA-4CF5-94B2-41AF83E73167}"/>
    <cellStyle name="Normal 13 4 4 3" xfId="8064" xr:uid="{A85C4B17-F53F-46FD-8F7C-E0F469E3EDD2}"/>
    <cellStyle name="Normal 13 4 4 3 2" xfId="8065" xr:uid="{16AE14D8-A6F7-4272-8197-2ADE078CE3C9}"/>
    <cellStyle name="Normal 13 4 4 3 2 2" xfId="22990" xr:uid="{B0F45F4D-2571-49E2-B84E-E3C93ECFCBD2}"/>
    <cellStyle name="Normal 13 4 4 3 3" xfId="22989" xr:uid="{7C76A85C-300C-46D5-BC5F-2216A2C1CF5A}"/>
    <cellStyle name="Normal 13 4 4 4" xfId="8066" xr:uid="{565BB1DF-2F0B-4F49-AEB1-5406481783F6}"/>
    <cellStyle name="Normal 13 4 4 4 2" xfId="22991" xr:uid="{129E7A98-D728-4547-BEB3-D6491F993E6C}"/>
    <cellStyle name="Normal 13 4 4 5" xfId="22984" xr:uid="{8E7330B7-4E7F-45FF-A310-DD68B03B756F}"/>
    <cellStyle name="Normal 13 4 4 6" xfId="8059" xr:uid="{608F9488-B9FB-4A3C-B9ED-E0A8E411CED9}"/>
    <cellStyle name="Normal 13 4 5" xfId="8067" xr:uid="{0A00F350-6007-4871-B2EC-CA80B44E7D68}"/>
    <cellStyle name="Normal 13 4 5 2" xfId="22992" xr:uid="{A3E51902-A72B-4C04-9347-E1755F2AB12B}"/>
    <cellStyle name="Normal 13 4 6" xfId="8068" xr:uid="{46144699-EBFE-4502-AB1B-76C3EDEA3B9C}"/>
    <cellStyle name="Normal 13 4 6 2" xfId="8069" xr:uid="{307FCAC8-8B2C-48F0-A74C-70DE7AEC9BD5}"/>
    <cellStyle name="Normal 13 4 6 2 2" xfId="22994" xr:uid="{A47BCE8D-53CE-4DA5-88C5-C46A4274E190}"/>
    <cellStyle name="Normal 13 4 6 3" xfId="22993" xr:uid="{84666A40-70FC-48C2-AC2F-994ADA6D2FC0}"/>
    <cellStyle name="Normal 13 4 7" xfId="8070" xr:uid="{2EC7DBD6-8033-4481-BA60-44E297A44EC8}"/>
    <cellStyle name="Normal 13 4 7 2" xfId="22995" xr:uid="{E91F8095-BF87-408F-9112-7E2E43D33CED}"/>
    <cellStyle name="Normal 13 4 8" xfId="22947" xr:uid="{1AFBBE7C-A3FD-4FA8-B369-9A355125A5CC}"/>
    <cellStyle name="Normal 13 4 9" xfId="8022" xr:uid="{7B328059-D023-48B0-834C-94D69FB8837F}"/>
    <cellStyle name="Normal 13 40" xfId="5465" xr:uid="{00000000-0005-0000-0000-0000F90C0000}"/>
    <cellStyle name="Normal 13 40 2" xfId="8072" xr:uid="{54A9EEC7-B00A-4F1D-AA65-74E4C3B9A5E9}"/>
    <cellStyle name="Normal 13 40 2 2" xfId="8073" xr:uid="{341538D7-EDE0-4F54-A35F-452379A4F5C0}"/>
    <cellStyle name="Normal 13 40 2 2 2" xfId="8074" xr:uid="{F50A548E-195A-40C2-8D18-1C48515E571B}"/>
    <cellStyle name="Normal 13 40 2 2 2 2" xfId="22999" xr:uid="{1DA0ADE1-080F-423B-8323-8D4626D29F87}"/>
    <cellStyle name="Normal 13 40 2 2 3" xfId="22998" xr:uid="{3577F596-6750-457B-A4F8-26A54E5BA547}"/>
    <cellStyle name="Normal 13 40 2 3" xfId="8075" xr:uid="{C4EC27CE-6CED-41F9-8CD4-148D6072608A}"/>
    <cellStyle name="Normal 13 40 2 3 2" xfId="23000" xr:uid="{63EDDA95-9E48-4E03-A80E-9C19F038BCF9}"/>
    <cellStyle name="Normal 13 40 2 4" xfId="22997" xr:uid="{B13A9AE3-84FB-453D-ADFA-66D36524A218}"/>
    <cellStyle name="Normal 13 40 3" xfId="8076" xr:uid="{9CD4E1A5-0545-45B0-A047-1EDEC0E98DDF}"/>
    <cellStyle name="Normal 13 40 3 2" xfId="8077" xr:uid="{AEB6FF88-BA6B-42BE-96E2-76AC9B030C7C}"/>
    <cellStyle name="Normal 13 40 3 2 2" xfId="23002" xr:uid="{973BCB55-A2A0-412B-9DE6-AA997A011543}"/>
    <cellStyle name="Normal 13 40 3 3" xfId="23001" xr:uid="{6DB27E1A-C849-41D6-841A-63762B043727}"/>
    <cellStyle name="Normal 13 40 4" xfId="8078" xr:uid="{C951051C-5CA3-4963-8B63-18ACE047E281}"/>
    <cellStyle name="Normal 13 40 4 2" xfId="23003" xr:uid="{00410912-5A25-4FB1-BEBF-DE95F8D1FEE6}"/>
    <cellStyle name="Normal 13 40 5" xfId="22996" xr:uid="{8757F94F-F471-4302-833E-C3F2B21A5FEB}"/>
    <cellStyle name="Normal 13 40 6" xfId="8071" xr:uid="{A0EA0D24-D5CF-4A18-A9DE-A19D85EC6974}"/>
    <cellStyle name="Normal 13 41" xfId="8079" xr:uid="{AC8B75EE-CE42-4643-A785-0B894DC39F5E}"/>
    <cellStyle name="Normal 13 41 2" xfId="8080" xr:uid="{8ED4811D-074F-41D2-94B6-01A3A2C536AE}"/>
    <cellStyle name="Normal 13 41 2 2" xfId="23005" xr:uid="{862ED8B6-F8FF-4AB8-B71A-D803AD5E66BD}"/>
    <cellStyle name="Normal 13 41 3" xfId="23004" xr:uid="{68CBB7A5-61CB-46DB-BA59-0136393E4399}"/>
    <cellStyle name="Normal 13 5" xfId="2773" xr:uid="{00000000-0005-0000-0000-0000FA0C0000}"/>
    <cellStyle name="Normal 13 5 2" xfId="23006" xr:uid="{571C4BDB-9FD8-4B3B-A738-C688A453B79F}"/>
    <cellStyle name="Normal 13 5 3" xfId="8081" xr:uid="{62917E79-7B89-4322-9C33-061BBED8E8DE}"/>
    <cellStyle name="Normal 13 6" xfId="2774" xr:uid="{00000000-0005-0000-0000-0000FB0C0000}"/>
    <cellStyle name="Normal 13 6 2" xfId="23007" xr:uid="{82CE197C-CD3F-4907-829C-EA5DCEED8778}"/>
    <cellStyle name="Normal 13 6 3" xfId="8082" xr:uid="{3676813B-1BEB-450F-83A5-BCDA8974615E}"/>
    <cellStyle name="Normal 13 7" xfId="2775" xr:uid="{00000000-0005-0000-0000-0000FC0C0000}"/>
    <cellStyle name="Normal 13 7 2" xfId="23008" xr:uid="{950196CD-3FC3-472E-A952-1C2131E8311C}"/>
    <cellStyle name="Normal 13 7 3" xfId="8083" xr:uid="{F8D1D70C-F347-4EC4-B5EC-26EDC837F7F1}"/>
    <cellStyle name="Normal 13 8" xfId="2776" xr:uid="{00000000-0005-0000-0000-0000FD0C0000}"/>
    <cellStyle name="Normal 13 8 2" xfId="23009" xr:uid="{DBDCEF5B-46FE-4001-BA25-A04F839DFABF}"/>
    <cellStyle name="Normal 13 8 3" xfId="8084" xr:uid="{7D750663-EBB2-4A82-B092-1B1560C991FA}"/>
    <cellStyle name="Normal 13 9" xfId="2777" xr:uid="{00000000-0005-0000-0000-0000FE0C0000}"/>
    <cellStyle name="Normal 13 9 2" xfId="2778" xr:uid="{00000000-0005-0000-0000-0000FF0C0000}"/>
    <cellStyle name="Normal 13 9 2 2" xfId="5981" xr:uid="{00000000-0005-0000-0000-0000000D0000}"/>
    <cellStyle name="Normal 13 9 2 2 2" xfId="8088" xr:uid="{238010A3-A93B-41A7-8041-23B1E183E019}"/>
    <cellStyle name="Normal 13 9 2 2 2 2" xfId="8089" xr:uid="{97BB8C03-B56A-44B3-B77C-EEF4B66A0926}"/>
    <cellStyle name="Normal 13 9 2 2 2 2 2" xfId="23014" xr:uid="{004ACB53-5A37-4039-988E-8F0F67189E22}"/>
    <cellStyle name="Normal 13 9 2 2 2 3" xfId="23013" xr:uid="{58F4480E-9A72-477D-9623-6D9E6EB7FCB8}"/>
    <cellStyle name="Normal 13 9 2 2 3" xfId="8090" xr:uid="{4C889669-3EBD-4004-97CD-251F2C7CE82D}"/>
    <cellStyle name="Normal 13 9 2 2 3 2" xfId="23015" xr:uid="{206632DE-AAF9-4359-92C9-31DDC1C61C9B}"/>
    <cellStyle name="Normal 13 9 2 2 4" xfId="23012" xr:uid="{84A273FF-B82F-4DFC-9B9D-E4F9F6755533}"/>
    <cellStyle name="Normal 13 9 2 2 5" xfId="8087" xr:uid="{07C9F826-1B35-40FF-952F-F4ABEF2E72B5}"/>
    <cellStyle name="Normal 13 9 2 3" xfId="8091" xr:uid="{299A0F0F-9E4D-4710-859C-869A24436C46}"/>
    <cellStyle name="Normal 13 9 2 3 2" xfId="8092" xr:uid="{3BBF5E34-92EB-49AC-B763-16C71CC59F3C}"/>
    <cellStyle name="Normal 13 9 2 3 2 2" xfId="8093" xr:uid="{0E59A841-7D9D-48DB-A126-3DA9AFC4383B}"/>
    <cellStyle name="Normal 13 9 2 3 2 2 2" xfId="23018" xr:uid="{C4CF01B4-76B8-4DC8-9B9A-B5B40DD0A657}"/>
    <cellStyle name="Normal 13 9 2 3 2 3" xfId="23017" xr:uid="{96978B2E-882A-4963-89E5-6CEA38071791}"/>
    <cellStyle name="Normal 13 9 2 3 3" xfId="8094" xr:uid="{F02EB3A8-AB5B-478B-BF43-DD0370491B1B}"/>
    <cellStyle name="Normal 13 9 2 3 3 2" xfId="23019" xr:uid="{368C8201-0575-4E33-A21E-BB53CB067C9B}"/>
    <cellStyle name="Normal 13 9 2 3 4" xfId="23016" xr:uid="{EE5DC98D-AB05-43BB-A165-D7E996C0DFBA}"/>
    <cellStyle name="Normal 13 9 2 4" xfId="8095" xr:uid="{2C9514E2-A356-4103-A925-E04AEAC7DF6A}"/>
    <cellStyle name="Normal 13 9 2 4 2" xfId="8096" xr:uid="{54AE258B-35E1-46C4-97E0-24C43061BE4D}"/>
    <cellStyle name="Normal 13 9 2 4 2 2" xfId="23021" xr:uid="{E2D02D00-6E05-4A50-A984-8E0E23ACF71B}"/>
    <cellStyle name="Normal 13 9 2 4 3" xfId="23020" xr:uid="{F6038AB9-4993-4E09-8741-B36CE9D9C156}"/>
    <cellStyle name="Normal 13 9 2 5" xfId="8097" xr:uid="{64D72624-189A-4E55-8B14-C079EB8910F4}"/>
    <cellStyle name="Normal 13 9 2 5 2" xfId="23022" xr:uid="{D6176109-919C-4D44-A947-B8908C5F8440}"/>
    <cellStyle name="Normal 13 9 2 6" xfId="23011" xr:uid="{8C2F2131-CC49-4235-AD9A-8EC6B575909A}"/>
    <cellStyle name="Normal 13 9 2 7" xfId="8086" xr:uid="{16231FC4-F9C5-4D93-8313-EBDD721A4E5D}"/>
    <cellStyle name="Normal 13 9 3" xfId="5980" xr:uid="{00000000-0005-0000-0000-0000010D0000}"/>
    <cellStyle name="Normal 13 9 3 2" xfId="8099" xr:uid="{F70759EB-FF24-4CD0-8C58-4A086A350BC0}"/>
    <cellStyle name="Normal 13 9 3 2 2" xfId="8100" xr:uid="{BE8A1B5C-8B30-489D-B318-B593319A6D50}"/>
    <cellStyle name="Normal 13 9 3 2 2 2" xfId="8101" xr:uid="{C88C0766-8887-40F2-8864-BACD02F538FD}"/>
    <cellStyle name="Normal 13 9 3 2 2 2 2" xfId="23026" xr:uid="{5D31EE12-1CF1-4371-B30E-5DF797D91EA2}"/>
    <cellStyle name="Normal 13 9 3 2 2 3" xfId="23025" xr:uid="{FA0C6078-2837-44E8-98A2-EFCDCE0384BA}"/>
    <cellStyle name="Normal 13 9 3 2 3" xfId="8102" xr:uid="{E1FAD717-2530-471F-906E-025311C224B0}"/>
    <cellStyle name="Normal 13 9 3 2 3 2" xfId="23027" xr:uid="{7F3F70B5-C923-49FA-B048-5A2E56B29967}"/>
    <cellStyle name="Normal 13 9 3 2 4" xfId="23024" xr:uid="{A4800BA0-2BA3-4752-A93B-35682CAAEF61}"/>
    <cellStyle name="Normal 13 9 3 3" xfId="8103" xr:uid="{832CF103-9A78-4EF4-926C-9DC099839EF4}"/>
    <cellStyle name="Normal 13 9 3 3 2" xfId="8104" xr:uid="{3DF915B0-1AC0-4C75-B1E6-8CF41AFBE513}"/>
    <cellStyle name="Normal 13 9 3 3 2 2" xfId="23029" xr:uid="{7D136151-91C0-4561-AB75-C52232C20959}"/>
    <cellStyle name="Normal 13 9 3 3 3" xfId="23028" xr:uid="{F157F512-C5CA-4764-9989-81648B448EF5}"/>
    <cellStyle name="Normal 13 9 3 4" xfId="8105" xr:uid="{238B3E5A-03AE-48D3-8505-0E47531FB571}"/>
    <cellStyle name="Normal 13 9 3 4 2" xfId="23030" xr:uid="{D770E3EB-B2FB-4062-884D-219BE26B1EA0}"/>
    <cellStyle name="Normal 13 9 3 5" xfId="23023" xr:uid="{EEDB7293-A695-40DF-A24D-C9C6F0B679C0}"/>
    <cellStyle name="Normal 13 9 3 6" xfId="8098" xr:uid="{D9BED157-902B-4E26-9CD9-FC11CEFB5346}"/>
    <cellStyle name="Normal 13 9 4" xfId="8106" xr:uid="{4801F86C-CEA5-40BD-AB07-86B30B1FF2D7}"/>
    <cellStyle name="Normal 13 9 4 2" xfId="23031" xr:uid="{1EBD0660-1B66-4427-9411-E9EDB381C311}"/>
    <cellStyle name="Normal 13 9 5" xfId="8107" xr:uid="{C5F62A2B-803C-40CE-B660-6356C40313A7}"/>
    <cellStyle name="Normal 13 9 5 2" xfId="8108" xr:uid="{C407A32C-B1FB-417F-A5A3-34ED6B43C92B}"/>
    <cellStyle name="Normal 13 9 5 2 2" xfId="23033" xr:uid="{316D6DE7-7FE6-4D22-B55E-75E873101AEF}"/>
    <cellStyle name="Normal 13 9 5 3" xfId="23032" xr:uid="{2BE5C369-757B-4245-88FB-5DC1202ACBD8}"/>
    <cellStyle name="Normal 13 9 6" xfId="8109" xr:uid="{50C04397-5D13-444C-B3AE-F9B99DCBC081}"/>
    <cellStyle name="Normal 13 9 6 2" xfId="23034" xr:uid="{9CBC2DED-9CF3-4F61-9DE7-580ED0EE153F}"/>
    <cellStyle name="Normal 13 9 7" xfId="23010" xr:uid="{454191BF-84E1-432E-B4FC-0C5E7957C271}"/>
    <cellStyle name="Normal 13 9 8" xfId="8085" xr:uid="{B13F7763-48FE-4EEF-85EA-64F59F7671BD}"/>
    <cellStyle name="Normal 14" xfId="2779" xr:uid="{00000000-0005-0000-0000-0000020D0000}"/>
    <cellStyle name="Normal 14 10" xfId="2780" xr:uid="{00000000-0005-0000-0000-0000030D0000}"/>
    <cellStyle name="Normal 14 10 2" xfId="2781" xr:uid="{00000000-0005-0000-0000-0000040D0000}"/>
    <cellStyle name="Normal 14 10 2 2" xfId="5983" xr:uid="{00000000-0005-0000-0000-0000050D0000}"/>
    <cellStyle name="Normal 14 10 2 2 2" xfId="8113" xr:uid="{6A6242F4-183E-4F87-8086-FE391B7132DB}"/>
    <cellStyle name="Normal 14 10 2 2 2 2" xfId="8114" xr:uid="{455E33E8-C4F4-4366-926B-CC57CC266524}"/>
    <cellStyle name="Normal 14 10 2 2 2 2 2" xfId="23040" xr:uid="{62818526-7BA9-4C51-A25B-BEA3A01E3396}"/>
    <cellStyle name="Normal 14 10 2 2 2 3" xfId="23039" xr:uid="{155C0C1E-B84A-486B-AA56-84691DA4623C}"/>
    <cellStyle name="Normal 14 10 2 2 3" xfId="8115" xr:uid="{74BDCDAE-E5F0-471D-BA5C-C1F011D3A046}"/>
    <cellStyle name="Normal 14 10 2 2 3 2" xfId="23041" xr:uid="{A2B553B6-416C-4D06-A764-383E014D3F13}"/>
    <cellStyle name="Normal 14 10 2 2 4" xfId="23038" xr:uid="{1D69106F-9ACE-4CFF-8D00-1A53E68C19E5}"/>
    <cellStyle name="Normal 14 10 2 2 5" xfId="8112" xr:uid="{D92E9EE5-6B03-4BA9-9B69-167FCCAB7309}"/>
    <cellStyle name="Normal 14 10 2 3" xfId="8116" xr:uid="{5D5B52CA-8377-495B-9AF2-F679457CB6BE}"/>
    <cellStyle name="Normal 14 10 2 3 2" xfId="8117" xr:uid="{A5D4E8ED-5DF3-496E-9FEE-B53290F37799}"/>
    <cellStyle name="Normal 14 10 2 3 2 2" xfId="8118" xr:uid="{671842DD-DA9E-4A30-93F1-0065ACBE2C5F}"/>
    <cellStyle name="Normal 14 10 2 3 2 2 2" xfId="23044" xr:uid="{C4C4BD24-8F43-4A26-94E2-77BB3A572874}"/>
    <cellStyle name="Normal 14 10 2 3 2 3" xfId="23043" xr:uid="{BEE29CC8-0C58-4D39-B63A-FBB4E8CA5A91}"/>
    <cellStyle name="Normal 14 10 2 3 3" xfId="8119" xr:uid="{CE40D553-B308-4086-ADCB-4C82DA67DA6D}"/>
    <cellStyle name="Normal 14 10 2 3 3 2" xfId="23045" xr:uid="{D6D37E56-4C41-4B2E-BDC5-46F7BB0CD10E}"/>
    <cellStyle name="Normal 14 10 2 3 4" xfId="23042" xr:uid="{54C5BB13-A45F-4BDB-BA1C-F3DBEB009C53}"/>
    <cellStyle name="Normal 14 10 2 4" xfId="8120" xr:uid="{343F5056-AD93-4F82-85BF-A6D20D7B12A3}"/>
    <cellStyle name="Normal 14 10 2 4 2" xfId="8121" xr:uid="{3DA94C3E-89F0-49AA-B9F3-EF7A789B6A29}"/>
    <cellStyle name="Normal 14 10 2 4 2 2" xfId="23047" xr:uid="{1EE7F770-16FF-4C36-86CF-C70912B2EB69}"/>
    <cellStyle name="Normal 14 10 2 4 3" xfId="23046" xr:uid="{86D9747C-55BC-4E29-8EFF-F5CCE20E42A5}"/>
    <cellStyle name="Normal 14 10 2 5" xfId="8122" xr:uid="{B86EC600-5FC6-4EF8-9DD0-1C3B3B7F6A3A}"/>
    <cellStyle name="Normal 14 10 2 5 2" xfId="23048" xr:uid="{D6063A3D-31EC-4972-82F0-FC236C14C403}"/>
    <cellStyle name="Normal 14 10 2 6" xfId="23037" xr:uid="{621DD7C9-787E-4FA3-9A59-AA8FD9E43EE7}"/>
    <cellStyle name="Normal 14 10 2 7" xfId="8111" xr:uid="{D5D6B42A-BEA1-43D8-A09F-DC3B7DB3E35A}"/>
    <cellStyle name="Normal 14 10 3" xfId="5982" xr:uid="{00000000-0005-0000-0000-0000060D0000}"/>
    <cellStyle name="Normal 14 10 3 2" xfId="8124" xr:uid="{1DC75BD7-9519-422F-AEA2-15D1D2525DE5}"/>
    <cellStyle name="Normal 14 10 3 2 2" xfId="8125" xr:uid="{BEE621AA-8E26-481C-AAD8-819EE2F948FB}"/>
    <cellStyle name="Normal 14 10 3 2 2 2" xfId="8126" xr:uid="{4C3D4DF8-095D-45C1-85FE-38327AF8BA9B}"/>
    <cellStyle name="Normal 14 10 3 2 2 2 2" xfId="23052" xr:uid="{05200379-5663-4B8D-AFF8-1EF01263E20C}"/>
    <cellStyle name="Normal 14 10 3 2 2 3" xfId="23051" xr:uid="{AE42940A-21A9-4202-8CFF-437810B94DB0}"/>
    <cellStyle name="Normal 14 10 3 2 3" xfId="8127" xr:uid="{B219DFC4-69C8-4E15-8349-0FC0DB4E4637}"/>
    <cellStyle name="Normal 14 10 3 2 3 2" xfId="23053" xr:uid="{814D1EB8-9154-4538-B377-A2BA2A53FFCB}"/>
    <cellStyle name="Normal 14 10 3 2 4" xfId="23050" xr:uid="{6F3C1B71-DBAE-4BF7-B780-22BB068E4138}"/>
    <cellStyle name="Normal 14 10 3 3" xfId="8128" xr:uid="{EDCD7C65-E50E-4333-BB17-1C6BDE851329}"/>
    <cellStyle name="Normal 14 10 3 3 2" xfId="8129" xr:uid="{8DA7077D-423C-47F7-BC29-2CF9BB31033F}"/>
    <cellStyle name="Normal 14 10 3 3 2 2" xfId="23055" xr:uid="{DC595D7E-7C4F-4B75-AA7D-9E6FF7DEB402}"/>
    <cellStyle name="Normal 14 10 3 3 3" xfId="23054" xr:uid="{6F342ED9-AB34-47B9-BEA0-AC770E3BFA89}"/>
    <cellStyle name="Normal 14 10 3 4" xfId="8130" xr:uid="{2B8A58A1-8665-49E9-ACBF-5B000C5E092B}"/>
    <cellStyle name="Normal 14 10 3 4 2" xfId="23056" xr:uid="{4ECCF559-96F2-4D1A-BAF3-51A1358534C1}"/>
    <cellStyle name="Normal 14 10 3 5" xfId="23049" xr:uid="{7F920EBF-8AD0-45AB-B0AF-42668E6A2D2B}"/>
    <cellStyle name="Normal 14 10 3 6" xfId="8123" xr:uid="{BDBF62F0-DA88-442C-B74E-5D10DFD38C80}"/>
    <cellStyle name="Normal 14 10 4" xfId="8131" xr:uid="{6D6FD950-5AD2-4357-94F4-FC8AA6CBE73A}"/>
    <cellStyle name="Normal 14 10 4 2" xfId="23057" xr:uid="{3EC75A36-C261-4746-A70D-B9D9727AF19B}"/>
    <cellStyle name="Normal 14 10 5" xfId="8132" xr:uid="{EB777D3F-0B31-4CAE-9A08-122F3C652182}"/>
    <cellStyle name="Normal 14 10 5 2" xfId="8133" xr:uid="{DB843EC7-7A78-48DC-AD6D-D06FB284296C}"/>
    <cellStyle name="Normal 14 10 5 2 2" xfId="23059" xr:uid="{E1454C26-1BF9-4564-84AC-2593EB2FEE95}"/>
    <cellStyle name="Normal 14 10 5 3" xfId="23058" xr:uid="{68EF8F4F-81C8-4721-A7F3-B00519929FD1}"/>
    <cellStyle name="Normal 14 10 6" xfId="8134" xr:uid="{56B38701-2EED-4167-A0C5-580773C952A9}"/>
    <cellStyle name="Normal 14 10 6 2" xfId="23060" xr:uid="{2767B401-3043-4590-B575-1ED38B412439}"/>
    <cellStyle name="Normal 14 10 7" xfId="23036" xr:uid="{FF09465D-F736-485D-8131-9920E6D2D88F}"/>
    <cellStyle name="Normal 14 10 8" xfId="8110" xr:uid="{0BDF153E-44D7-40F5-AE75-10C79F79AD3C}"/>
    <cellStyle name="Normal 14 11" xfId="2782" xr:uid="{00000000-0005-0000-0000-0000070D0000}"/>
    <cellStyle name="Normal 14 11 2" xfId="2783" xr:uid="{00000000-0005-0000-0000-0000080D0000}"/>
    <cellStyle name="Normal 14 11 2 2" xfId="5985" xr:uid="{00000000-0005-0000-0000-0000090D0000}"/>
    <cellStyle name="Normal 14 11 2 2 2" xfId="8138" xr:uid="{65278165-4592-4DE5-B75D-2FCAF76AEE4F}"/>
    <cellStyle name="Normal 14 11 2 2 2 2" xfId="8139" xr:uid="{56F7F99F-697C-4110-94AA-61716A7A33C8}"/>
    <cellStyle name="Normal 14 11 2 2 2 2 2" xfId="23065" xr:uid="{F543AC32-30F7-445F-9E8E-65AFB9D56CEA}"/>
    <cellStyle name="Normal 14 11 2 2 2 3" xfId="23064" xr:uid="{E6AFE936-A72C-4D20-A381-0DDE475A9C7A}"/>
    <cellStyle name="Normal 14 11 2 2 3" xfId="8140" xr:uid="{14518737-A6C7-4606-AF2E-50143A7C3059}"/>
    <cellStyle name="Normal 14 11 2 2 3 2" xfId="23066" xr:uid="{C88DAC92-F220-4798-8B63-1C64CABE5F9D}"/>
    <cellStyle name="Normal 14 11 2 2 4" xfId="23063" xr:uid="{0C772A38-43D3-40F1-BC9F-6D72E2089F96}"/>
    <cellStyle name="Normal 14 11 2 2 5" xfId="8137" xr:uid="{282EF3D6-E312-43E8-AFD9-1DC2FD326925}"/>
    <cellStyle name="Normal 14 11 2 3" xfId="8141" xr:uid="{02FD868A-E80F-4C29-A7CB-F2EC473A5049}"/>
    <cellStyle name="Normal 14 11 2 3 2" xfId="8142" xr:uid="{97B99C57-4A0F-4140-BC4C-E5A89BF4266C}"/>
    <cellStyle name="Normal 14 11 2 3 2 2" xfId="8143" xr:uid="{815D7A32-5607-48F5-B6D7-4A47306A9C15}"/>
    <cellStyle name="Normal 14 11 2 3 2 2 2" xfId="23069" xr:uid="{5AD32D8F-E255-4F10-89E4-58EF5B54ACBB}"/>
    <cellStyle name="Normal 14 11 2 3 2 3" xfId="23068" xr:uid="{5FB48915-5269-4F1C-81F5-671B5A73790D}"/>
    <cellStyle name="Normal 14 11 2 3 3" xfId="8144" xr:uid="{4EFD0C6F-2317-49AD-87A7-FF01F1DAD964}"/>
    <cellStyle name="Normal 14 11 2 3 3 2" xfId="23070" xr:uid="{80711CD8-AEE5-4C5A-AC2E-E411DAFDA300}"/>
    <cellStyle name="Normal 14 11 2 3 4" xfId="23067" xr:uid="{FBA33D65-05CA-4752-90ED-D83101811866}"/>
    <cellStyle name="Normal 14 11 2 4" xfId="8145" xr:uid="{AAAF95F9-0213-45F9-B873-464990810F13}"/>
    <cellStyle name="Normal 14 11 2 4 2" xfId="8146" xr:uid="{8F80EF1D-EABD-4AD1-8648-8A4BBFEDECEF}"/>
    <cellStyle name="Normal 14 11 2 4 2 2" xfId="23072" xr:uid="{96AE7450-B8E5-487A-B0DF-DD92E46600B6}"/>
    <cellStyle name="Normal 14 11 2 4 3" xfId="23071" xr:uid="{9581F982-49B7-49F7-9DBC-A3E37B0CB6C1}"/>
    <cellStyle name="Normal 14 11 2 5" xfId="8147" xr:uid="{4E423093-568B-4616-80D6-EE4ACFCB8370}"/>
    <cellStyle name="Normal 14 11 2 5 2" xfId="23073" xr:uid="{A8819AC5-4D71-4B6B-A337-668EF513F916}"/>
    <cellStyle name="Normal 14 11 2 6" xfId="23062" xr:uid="{2ED6A062-4129-4B32-8976-D4CA661352F7}"/>
    <cellStyle name="Normal 14 11 2 7" xfId="8136" xr:uid="{06388ABE-4F49-45BB-A472-A65F1EC19518}"/>
    <cellStyle name="Normal 14 11 3" xfId="5984" xr:uid="{00000000-0005-0000-0000-00000A0D0000}"/>
    <cellStyle name="Normal 14 11 3 2" xfId="8149" xr:uid="{A8093010-FA71-44DB-997C-A28C670EFF8E}"/>
    <cellStyle name="Normal 14 11 3 2 2" xfId="8150" xr:uid="{C5176773-7587-4F7D-8C44-C4050E388919}"/>
    <cellStyle name="Normal 14 11 3 2 2 2" xfId="8151" xr:uid="{993F6641-0346-42A7-BF10-57AEDCA9EA9D}"/>
    <cellStyle name="Normal 14 11 3 2 2 2 2" xfId="23077" xr:uid="{8AC31C61-BFA0-4764-B6E1-BB77450925FC}"/>
    <cellStyle name="Normal 14 11 3 2 2 3" xfId="23076" xr:uid="{B00E8603-5F69-415E-90C6-AE30FD8EE625}"/>
    <cellStyle name="Normal 14 11 3 2 3" xfId="8152" xr:uid="{FD599EAC-458C-4DCD-9B48-1EC547AE824F}"/>
    <cellStyle name="Normal 14 11 3 2 3 2" xfId="23078" xr:uid="{77B3C478-234D-4343-B565-8D8C38C9F63E}"/>
    <cellStyle name="Normal 14 11 3 2 4" xfId="23075" xr:uid="{DA3A2C0C-97B7-4E1F-9EFC-7542BB2E8019}"/>
    <cellStyle name="Normal 14 11 3 3" xfId="8153" xr:uid="{7B795CD5-E4A9-49BF-9D45-05EED23CADC0}"/>
    <cellStyle name="Normal 14 11 3 3 2" xfId="8154" xr:uid="{F7B5BC44-C128-41B0-813F-98BB47049AE1}"/>
    <cellStyle name="Normal 14 11 3 3 2 2" xfId="23080" xr:uid="{63E401DC-5856-4C30-895F-1C90F6868070}"/>
    <cellStyle name="Normal 14 11 3 3 3" xfId="23079" xr:uid="{3BEBDB0D-977B-4BEA-A91E-EB4B21868F54}"/>
    <cellStyle name="Normal 14 11 3 4" xfId="8155" xr:uid="{962B0E10-B399-4AE5-91C0-D13C8C12D0A3}"/>
    <cellStyle name="Normal 14 11 3 4 2" xfId="23081" xr:uid="{08EF5ED4-320D-4747-933D-6563CC2C8C94}"/>
    <cellStyle name="Normal 14 11 3 5" xfId="23074" xr:uid="{A0ECF50F-79E8-4558-AB48-8C22A2169A87}"/>
    <cellStyle name="Normal 14 11 3 6" xfId="8148" xr:uid="{08660C10-19E1-431D-BBCE-16DB890E3355}"/>
    <cellStyle name="Normal 14 11 4" xfId="8156" xr:uid="{5F593B7E-0763-4E16-BE97-4DDA057A1D90}"/>
    <cellStyle name="Normal 14 11 4 2" xfId="23082" xr:uid="{FF70FD40-1E27-421E-A7E5-F6863396B4BE}"/>
    <cellStyle name="Normal 14 11 5" xfId="8157" xr:uid="{7EDF782C-1CED-45AB-85F0-D98BD175337E}"/>
    <cellStyle name="Normal 14 11 5 2" xfId="8158" xr:uid="{8B5A52D9-E3A7-43CB-982B-0D27281DE00F}"/>
    <cellStyle name="Normal 14 11 5 2 2" xfId="23084" xr:uid="{FA03FDAE-2161-4C73-8E62-0F1524F0E1D4}"/>
    <cellStyle name="Normal 14 11 5 3" xfId="23083" xr:uid="{7BA1DE34-2576-4FFB-BAB8-02086AC52AAB}"/>
    <cellStyle name="Normal 14 11 6" xfId="8159" xr:uid="{F91F74B3-4ACB-4646-9E75-340E80F85964}"/>
    <cellStyle name="Normal 14 11 6 2" xfId="23085" xr:uid="{4F76C41C-7B6D-41EF-9AE5-AC854F526AEF}"/>
    <cellStyle name="Normal 14 11 7" xfId="23061" xr:uid="{D8BD929A-004D-4CCA-8C8F-D1BB21DF82E1}"/>
    <cellStyle name="Normal 14 11 8" xfId="8135" xr:uid="{142DB733-D1E6-44B7-909F-17305579B566}"/>
    <cellStyle name="Normal 14 12" xfId="2784" xr:uid="{00000000-0005-0000-0000-00000B0D0000}"/>
    <cellStyle name="Normal 14 12 2" xfId="2785" xr:uid="{00000000-0005-0000-0000-00000C0D0000}"/>
    <cellStyle name="Normal 14 12 2 2" xfId="5987" xr:uid="{00000000-0005-0000-0000-00000D0D0000}"/>
    <cellStyle name="Normal 14 12 2 2 2" xfId="8163" xr:uid="{73548B6A-ABC5-476E-93D3-BA7FF5D18310}"/>
    <cellStyle name="Normal 14 12 2 2 2 2" xfId="8164" xr:uid="{0B39DF45-4B63-4698-92DA-BC76ADDA345B}"/>
    <cellStyle name="Normal 14 12 2 2 2 2 2" xfId="23090" xr:uid="{5CCB664E-61AD-4ABE-81AB-33C12E0086BF}"/>
    <cellStyle name="Normal 14 12 2 2 2 3" xfId="23089" xr:uid="{42B7160A-3881-41A5-8DAF-890C55955684}"/>
    <cellStyle name="Normal 14 12 2 2 3" xfId="8165" xr:uid="{A138A2E5-78B5-4C1E-8D97-124D3DCCF70E}"/>
    <cellStyle name="Normal 14 12 2 2 3 2" xfId="23091" xr:uid="{DA183B1E-FCA1-4A66-8D9C-4F84E73A4806}"/>
    <cellStyle name="Normal 14 12 2 2 4" xfId="23088" xr:uid="{2C3DB220-350C-4545-B881-917B166D94D1}"/>
    <cellStyle name="Normal 14 12 2 2 5" xfId="8162" xr:uid="{6FA562D9-C5C5-4CB2-BD45-0BC60381CC95}"/>
    <cellStyle name="Normal 14 12 2 3" xfId="8166" xr:uid="{926D2ED1-9F4D-4D3D-A93E-E7AA345A4EF4}"/>
    <cellStyle name="Normal 14 12 2 3 2" xfId="8167" xr:uid="{14047A9B-A4D1-4F2F-91E1-917A1383237A}"/>
    <cellStyle name="Normal 14 12 2 3 2 2" xfId="8168" xr:uid="{D16DE28B-E4F0-4F08-9D57-40E252D7C766}"/>
    <cellStyle name="Normal 14 12 2 3 2 2 2" xfId="23094" xr:uid="{CAF48EA8-874D-4BF3-B86A-6DA4C450D37A}"/>
    <cellStyle name="Normal 14 12 2 3 2 3" xfId="23093" xr:uid="{984BEE89-C2BD-49C3-B302-2628CF82E174}"/>
    <cellStyle name="Normal 14 12 2 3 3" xfId="8169" xr:uid="{03CC573B-5F7F-4583-8F43-CF33BA1C5CF1}"/>
    <cellStyle name="Normal 14 12 2 3 3 2" xfId="23095" xr:uid="{F53573D4-63AE-4FEC-B939-ED3CB02D5B54}"/>
    <cellStyle name="Normal 14 12 2 3 4" xfId="23092" xr:uid="{D993CDC9-5EB4-4247-81D8-22D8C3C74FEA}"/>
    <cellStyle name="Normal 14 12 2 4" xfId="8170" xr:uid="{146E9928-3573-437A-B795-B7F5EE38E4D2}"/>
    <cellStyle name="Normal 14 12 2 4 2" xfId="8171" xr:uid="{3531296F-66F9-4106-8FAD-27D6A2E5E238}"/>
    <cellStyle name="Normal 14 12 2 4 2 2" xfId="23097" xr:uid="{5979C15E-FDED-433F-91FE-151FCABB35FB}"/>
    <cellStyle name="Normal 14 12 2 4 3" xfId="23096" xr:uid="{B211AECE-89FA-4FD6-9339-BD2B8CA39889}"/>
    <cellStyle name="Normal 14 12 2 5" xfId="8172" xr:uid="{F717D4BC-F30A-47D5-B04F-DAC9AB6F4E77}"/>
    <cellStyle name="Normal 14 12 2 5 2" xfId="23098" xr:uid="{F5A82573-86AF-4124-B7AF-A2DCC49D3BB9}"/>
    <cellStyle name="Normal 14 12 2 6" xfId="23087" xr:uid="{83B441B4-2ECD-4BAB-BC47-29F40FFC6098}"/>
    <cellStyle name="Normal 14 12 2 7" xfId="8161" xr:uid="{FD156F40-8696-4B92-A6CF-65A5A8A45E1F}"/>
    <cellStyle name="Normal 14 12 3" xfId="5986" xr:uid="{00000000-0005-0000-0000-00000E0D0000}"/>
    <cellStyle name="Normal 14 12 3 2" xfId="8174" xr:uid="{42D2A790-29AD-4E7D-97D3-636C08D16071}"/>
    <cellStyle name="Normal 14 12 3 2 2" xfId="8175" xr:uid="{A913F9E7-CDDB-4D5B-9742-8D9504668541}"/>
    <cellStyle name="Normal 14 12 3 2 2 2" xfId="8176" xr:uid="{83C68C54-A99C-4491-B5C4-A67BE65312EE}"/>
    <cellStyle name="Normal 14 12 3 2 2 2 2" xfId="23102" xr:uid="{4CE5C711-A203-4D39-902C-2AE8A2D578DC}"/>
    <cellStyle name="Normal 14 12 3 2 2 3" xfId="23101" xr:uid="{D2D54558-1BCE-428C-9641-9A608EB80CF1}"/>
    <cellStyle name="Normal 14 12 3 2 3" xfId="8177" xr:uid="{F7D4257E-9DC9-4705-9859-860783866FF0}"/>
    <cellStyle name="Normal 14 12 3 2 3 2" xfId="23103" xr:uid="{85C8C187-EA2C-45A1-9D5E-17BDD9D45E81}"/>
    <cellStyle name="Normal 14 12 3 2 4" xfId="23100" xr:uid="{5711AF64-8A85-4FAB-882B-E2AF3365A54D}"/>
    <cellStyle name="Normal 14 12 3 3" xfId="8178" xr:uid="{80EBCF45-11BA-4425-B6FE-13CF01726295}"/>
    <cellStyle name="Normal 14 12 3 3 2" xfId="8179" xr:uid="{32111A97-A88A-485B-81F9-4E405EF9733F}"/>
    <cellStyle name="Normal 14 12 3 3 2 2" xfId="23105" xr:uid="{84271860-FD4B-443B-9866-17EFB2575266}"/>
    <cellStyle name="Normal 14 12 3 3 3" xfId="23104" xr:uid="{99AE2ACE-F9F3-4DCB-81C3-32D434B62F63}"/>
    <cellStyle name="Normal 14 12 3 4" xfId="8180" xr:uid="{93117F47-D69E-4D5C-87AC-82EEBFE5671B}"/>
    <cellStyle name="Normal 14 12 3 4 2" xfId="23106" xr:uid="{A4F6E2FC-196E-4CCC-BCB1-AAA1B923AF9B}"/>
    <cellStyle name="Normal 14 12 3 5" xfId="23099" xr:uid="{ABB9BE36-16D9-4B41-A8A6-9166177FAEBB}"/>
    <cellStyle name="Normal 14 12 3 6" xfId="8173" xr:uid="{13719212-0BF1-488C-9E83-EAE3C16D0208}"/>
    <cellStyle name="Normal 14 12 4" xfId="8181" xr:uid="{83D438AA-8670-45C1-AA5B-DCED9DB1791D}"/>
    <cellStyle name="Normal 14 12 4 2" xfId="23107" xr:uid="{7C98BED4-DFDA-49BE-8A51-7E07AEFED382}"/>
    <cellStyle name="Normal 14 12 5" xfId="8182" xr:uid="{5243FDBF-4E1E-4C7D-8A8B-FD87D9BCB9AC}"/>
    <cellStyle name="Normal 14 12 5 2" xfId="8183" xr:uid="{8B24A982-7054-414A-A1B9-8C44AED9C677}"/>
    <cellStyle name="Normal 14 12 5 2 2" xfId="23109" xr:uid="{9888F184-7B07-4D49-9931-F46D90C3F2A1}"/>
    <cellStyle name="Normal 14 12 5 3" xfId="23108" xr:uid="{53480C9D-5F27-486B-B7E5-0D0CD22C0B82}"/>
    <cellStyle name="Normal 14 12 6" xfId="8184" xr:uid="{E1871098-7184-4CC1-B39B-16D5A86BB00E}"/>
    <cellStyle name="Normal 14 12 6 2" xfId="23110" xr:uid="{2857770D-1F1E-4E67-B79C-0606CC793B8C}"/>
    <cellStyle name="Normal 14 12 7" xfId="23086" xr:uid="{A3424315-5F97-4659-9987-634B65577D61}"/>
    <cellStyle name="Normal 14 12 8" xfId="8160" xr:uid="{687519B4-54E7-4AE6-AE74-C95311C2BAE5}"/>
    <cellStyle name="Normal 14 13" xfId="2786" xr:uid="{00000000-0005-0000-0000-00000F0D0000}"/>
    <cellStyle name="Normal 14 13 2" xfId="2787" xr:uid="{00000000-0005-0000-0000-0000100D0000}"/>
    <cellStyle name="Normal 14 13 2 2" xfId="5989" xr:uid="{00000000-0005-0000-0000-0000110D0000}"/>
    <cellStyle name="Normal 14 13 2 2 2" xfId="8188" xr:uid="{3E94B1E8-07E3-4BAD-AECA-90493B90AACD}"/>
    <cellStyle name="Normal 14 13 2 2 2 2" xfId="8189" xr:uid="{F9F3F8CF-53F0-46CF-A8BF-D918D52DEE24}"/>
    <cellStyle name="Normal 14 13 2 2 2 2 2" xfId="23115" xr:uid="{94C27149-6C17-46B8-8F9B-46C1685D8DF6}"/>
    <cellStyle name="Normal 14 13 2 2 2 3" xfId="23114" xr:uid="{C392E989-41F8-4EC2-B2EA-0A67F694B91A}"/>
    <cellStyle name="Normal 14 13 2 2 3" xfId="8190" xr:uid="{3DAFAA57-CBE6-451A-86C1-DE5358AA23BB}"/>
    <cellStyle name="Normal 14 13 2 2 3 2" xfId="23116" xr:uid="{2293CD5C-46FC-4018-AA04-8D96047D5FC0}"/>
    <cellStyle name="Normal 14 13 2 2 4" xfId="23113" xr:uid="{831AC52A-A0E9-4560-860A-A921BC600771}"/>
    <cellStyle name="Normal 14 13 2 2 5" xfId="8187" xr:uid="{9013AD08-28E2-43D2-9318-FE9E7A0F3E42}"/>
    <cellStyle name="Normal 14 13 2 3" xfId="8191" xr:uid="{27919DD2-CB1A-48E9-914A-2FB03C830A10}"/>
    <cellStyle name="Normal 14 13 2 3 2" xfId="8192" xr:uid="{EC50AFD2-0CBD-49BD-B477-C373AB6644F6}"/>
    <cellStyle name="Normal 14 13 2 3 2 2" xfId="8193" xr:uid="{14D6E06F-FF6A-4048-8518-1C15519F6808}"/>
    <cellStyle name="Normal 14 13 2 3 2 2 2" xfId="23119" xr:uid="{1464E209-9182-43CA-B52C-A21D23A310EF}"/>
    <cellStyle name="Normal 14 13 2 3 2 3" xfId="23118" xr:uid="{8818713D-1639-43D1-BDFA-01D9EFF5BB14}"/>
    <cellStyle name="Normal 14 13 2 3 3" xfId="8194" xr:uid="{C1162640-D471-47A9-BEEE-93C1DCEC66E3}"/>
    <cellStyle name="Normal 14 13 2 3 3 2" xfId="23120" xr:uid="{87B32DFE-A1BA-4514-9258-1359A55CA6B2}"/>
    <cellStyle name="Normal 14 13 2 3 4" xfId="23117" xr:uid="{D55DEDD1-3DDE-41B7-A528-EEB33702715D}"/>
    <cellStyle name="Normal 14 13 2 4" xfId="8195" xr:uid="{D99925C6-E073-4E32-91FB-D95D23160DE2}"/>
    <cellStyle name="Normal 14 13 2 4 2" xfId="8196" xr:uid="{21C48F8F-F610-4130-9717-537CD6E8CDE6}"/>
    <cellStyle name="Normal 14 13 2 4 2 2" xfId="23122" xr:uid="{48B2D9E9-195E-42EA-B9FE-41B94B6FFECD}"/>
    <cellStyle name="Normal 14 13 2 4 3" xfId="23121" xr:uid="{99FC6143-0D63-4F9D-A731-1610854D2C6E}"/>
    <cellStyle name="Normal 14 13 2 5" xfId="8197" xr:uid="{37526D84-D824-4FF6-8B39-8DE28985C483}"/>
    <cellStyle name="Normal 14 13 2 5 2" xfId="23123" xr:uid="{DE82A0B3-54E7-44F2-A453-761299EA5542}"/>
    <cellStyle name="Normal 14 13 2 6" xfId="23112" xr:uid="{ACB3B05C-872D-4805-B251-1ED32B8CD4BA}"/>
    <cellStyle name="Normal 14 13 2 7" xfId="8186" xr:uid="{4B2B5FF1-A4C9-4C05-9594-2F1218C4FA7D}"/>
    <cellStyle name="Normal 14 13 3" xfId="5988" xr:uid="{00000000-0005-0000-0000-0000120D0000}"/>
    <cellStyle name="Normal 14 13 3 2" xfId="8199" xr:uid="{75F74515-BB24-4B8F-8400-9C3620761FFB}"/>
    <cellStyle name="Normal 14 13 3 2 2" xfId="8200" xr:uid="{1305E73B-40CB-4471-88EF-622B4123E024}"/>
    <cellStyle name="Normal 14 13 3 2 2 2" xfId="8201" xr:uid="{8BABDCC3-54DB-4DEF-B73D-2100C1BE915D}"/>
    <cellStyle name="Normal 14 13 3 2 2 2 2" xfId="23127" xr:uid="{BA2B0601-2F75-4D53-B62D-A49296B3F700}"/>
    <cellStyle name="Normal 14 13 3 2 2 3" xfId="23126" xr:uid="{86F94C49-3A2D-48A8-A86C-ACE7D5B1FB87}"/>
    <cellStyle name="Normal 14 13 3 2 3" xfId="8202" xr:uid="{9B76F6DA-B25E-4365-8C67-00515415C3CB}"/>
    <cellStyle name="Normal 14 13 3 2 3 2" xfId="23128" xr:uid="{3163C413-1EB0-432B-BE83-EC6534ED82E4}"/>
    <cellStyle name="Normal 14 13 3 2 4" xfId="23125" xr:uid="{E50E80C0-2D4C-489A-81D1-8CE3F7760A87}"/>
    <cellStyle name="Normal 14 13 3 3" xfId="8203" xr:uid="{35B8461E-4810-4EF5-AB0C-291273BE660E}"/>
    <cellStyle name="Normal 14 13 3 3 2" xfId="8204" xr:uid="{2460EBD7-A286-45DF-BC61-F839D7658DE7}"/>
    <cellStyle name="Normal 14 13 3 3 2 2" xfId="23130" xr:uid="{B6DD4A63-721D-4806-994C-BE34E92C602E}"/>
    <cellStyle name="Normal 14 13 3 3 3" xfId="23129" xr:uid="{A4A4E801-86B5-48C4-9C35-5B4D1E637109}"/>
    <cellStyle name="Normal 14 13 3 4" xfId="8205" xr:uid="{DC3DF97A-727D-4186-A29F-8C1612AA1EDC}"/>
    <cellStyle name="Normal 14 13 3 4 2" xfId="23131" xr:uid="{A5756C7A-D5CB-4C9C-A4A9-FE6B5DCF0B9F}"/>
    <cellStyle name="Normal 14 13 3 5" xfId="23124" xr:uid="{E86828AE-455A-46D7-9A2E-F2A4D143BB39}"/>
    <cellStyle name="Normal 14 13 3 6" xfId="8198" xr:uid="{09D668DA-E8E6-44F9-B330-30BE69BC4669}"/>
    <cellStyle name="Normal 14 13 4" xfId="8206" xr:uid="{876C6B2A-B1BD-4C40-A238-A4564899743E}"/>
    <cellStyle name="Normal 14 13 4 2" xfId="23132" xr:uid="{32DA3078-9F89-40E4-97F2-A963E985E4EE}"/>
    <cellStyle name="Normal 14 13 5" xfId="8207" xr:uid="{BEB0C247-F890-4669-BBD1-D6E7F5DB344B}"/>
    <cellStyle name="Normal 14 13 5 2" xfId="8208" xr:uid="{E121A1EA-9328-47CF-A2E5-ECA8E92FC115}"/>
    <cellStyle name="Normal 14 13 5 2 2" xfId="23134" xr:uid="{D5D803CA-0061-4057-B743-FF8CF2D4E592}"/>
    <cellStyle name="Normal 14 13 5 3" xfId="23133" xr:uid="{17008389-A245-4BDA-8D38-0D31E3FFE638}"/>
    <cellStyle name="Normal 14 13 6" xfId="8209" xr:uid="{18EE6B2E-3E78-4F37-9F68-9E88DC7BC49D}"/>
    <cellStyle name="Normal 14 13 6 2" xfId="23135" xr:uid="{4819C135-AD08-4867-8497-CFE35BF594D8}"/>
    <cellStyle name="Normal 14 13 7" xfId="23111" xr:uid="{F8A1B64D-FAF1-4EFF-8BDE-05670219F785}"/>
    <cellStyle name="Normal 14 13 8" xfId="8185" xr:uid="{1A1D49E8-5743-44E3-9877-78E7DBC9B71D}"/>
    <cellStyle name="Normal 14 14" xfId="2788" xr:uid="{00000000-0005-0000-0000-0000130D0000}"/>
    <cellStyle name="Normal 14 14 2" xfId="2789" xr:uid="{00000000-0005-0000-0000-0000140D0000}"/>
    <cellStyle name="Normal 14 14 2 2" xfId="5991" xr:uid="{00000000-0005-0000-0000-0000150D0000}"/>
    <cellStyle name="Normal 14 14 2 2 2" xfId="8213" xr:uid="{A64FE476-8826-4FB4-A379-F0C1E914B84A}"/>
    <cellStyle name="Normal 14 14 2 2 2 2" xfId="8214" xr:uid="{5C55DF40-267C-446C-B540-48D2FF68361A}"/>
    <cellStyle name="Normal 14 14 2 2 2 2 2" xfId="23140" xr:uid="{7006ABE7-63B9-4B9B-BA25-87CEA4EBD7E8}"/>
    <cellStyle name="Normal 14 14 2 2 2 3" xfId="23139" xr:uid="{97B7EED2-701C-45F0-B80B-00D0055E88ED}"/>
    <cellStyle name="Normal 14 14 2 2 3" xfId="8215" xr:uid="{4F7A7FD1-4D97-4A92-815D-9A00DD265A15}"/>
    <cellStyle name="Normal 14 14 2 2 3 2" xfId="23141" xr:uid="{A676A38C-8AAF-46CA-BCC8-4849C784CFED}"/>
    <cellStyle name="Normal 14 14 2 2 4" xfId="23138" xr:uid="{72F44C0D-1A41-4509-A029-0240E293C895}"/>
    <cellStyle name="Normal 14 14 2 2 5" xfId="8212" xr:uid="{FAAD8B72-2769-4602-8095-0911A4F862A7}"/>
    <cellStyle name="Normal 14 14 2 3" xfId="8216" xr:uid="{26C8876E-2BBE-4DF1-A21D-4C68830AAA40}"/>
    <cellStyle name="Normal 14 14 2 3 2" xfId="8217" xr:uid="{72FF97DA-2DD1-4BA6-AE42-F7F273AFB741}"/>
    <cellStyle name="Normal 14 14 2 3 2 2" xfId="8218" xr:uid="{354DF73D-D2F8-4272-8923-5BC8CD8A7F2E}"/>
    <cellStyle name="Normal 14 14 2 3 2 2 2" xfId="23144" xr:uid="{53B9FCF6-7395-4675-9ED7-17DE84CAC3C0}"/>
    <cellStyle name="Normal 14 14 2 3 2 3" xfId="23143" xr:uid="{9FC6EB94-DF64-41EA-8D73-8A00EDD3E0A8}"/>
    <cellStyle name="Normal 14 14 2 3 3" xfId="8219" xr:uid="{EDEF67A0-2EF8-410E-AE4D-EF656C7122DE}"/>
    <cellStyle name="Normal 14 14 2 3 3 2" xfId="23145" xr:uid="{BDC6478C-C47A-46F5-988F-480AAE0CFDBB}"/>
    <cellStyle name="Normal 14 14 2 3 4" xfId="23142" xr:uid="{23A59A5A-470F-4A74-AF18-098AE4AEB48D}"/>
    <cellStyle name="Normal 14 14 2 4" xfId="8220" xr:uid="{0F042796-0239-41DD-9A25-16FA4DF2A434}"/>
    <cellStyle name="Normal 14 14 2 4 2" xfId="8221" xr:uid="{7F5B093C-B818-41FB-B80F-FCA92D7B4859}"/>
    <cellStyle name="Normal 14 14 2 4 2 2" xfId="23147" xr:uid="{2D835817-3C33-4083-9934-7E5E7746450B}"/>
    <cellStyle name="Normal 14 14 2 4 3" xfId="23146" xr:uid="{0D705868-2C35-4131-819C-BC4EAC8E1244}"/>
    <cellStyle name="Normal 14 14 2 5" xfId="8222" xr:uid="{E46DC9AB-3571-4564-94EA-70AB133E5422}"/>
    <cellStyle name="Normal 14 14 2 5 2" xfId="23148" xr:uid="{5679AAE0-E51A-4E16-A3F3-150667D3F2C7}"/>
    <cellStyle name="Normal 14 14 2 6" xfId="23137" xr:uid="{BEC5D085-E8FF-4B84-BC6C-460AB26C0BF1}"/>
    <cellStyle name="Normal 14 14 2 7" xfId="8211" xr:uid="{76BED7E6-15C7-43B2-9A8C-0D561C27C7E7}"/>
    <cellStyle name="Normal 14 14 3" xfId="5990" xr:uid="{00000000-0005-0000-0000-0000160D0000}"/>
    <cellStyle name="Normal 14 14 3 2" xfId="8224" xr:uid="{039080D9-E8DE-4D50-B77B-B414FDB74602}"/>
    <cellStyle name="Normal 14 14 3 2 2" xfId="8225" xr:uid="{E43C3C15-1667-47E6-8879-DB73CBCCAED2}"/>
    <cellStyle name="Normal 14 14 3 2 2 2" xfId="8226" xr:uid="{03B9A9E0-F528-4C41-9EDD-5345093EFBC8}"/>
    <cellStyle name="Normal 14 14 3 2 2 2 2" xfId="23152" xr:uid="{5C8EB429-D15F-4E0E-B6DA-9008E53901FB}"/>
    <cellStyle name="Normal 14 14 3 2 2 3" xfId="23151" xr:uid="{14F7631D-39B4-45E3-821B-3E723DAB6F3E}"/>
    <cellStyle name="Normal 14 14 3 2 3" xfId="8227" xr:uid="{E51E223A-5046-47D1-88A8-224BF80E261B}"/>
    <cellStyle name="Normal 14 14 3 2 3 2" xfId="23153" xr:uid="{6951A4BF-8FE3-4C14-899B-B9DB37B9E2F8}"/>
    <cellStyle name="Normal 14 14 3 2 4" xfId="23150" xr:uid="{5FBD47AF-5E44-48F4-9A74-9179E42F77D0}"/>
    <cellStyle name="Normal 14 14 3 3" xfId="8228" xr:uid="{2103B20A-5182-449A-94C0-62F747F3124C}"/>
    <cellStyle name="Normal 14 14 3 3 2" xfId="8229" xr:uid="{C582139F-FA69-40EF-AA6B-A30B82D661BA}"/>
    <cellStyle name="Normal 14 14 3 3 2 2" xfId="23155" xr:uid="{6500D796-C8CC-4847-B1EB-8622D7158C67}"/>
    <cellStyle name="Normal 14 14 3 3 3" xfId="23154" xr:uid="{2223FB8A-5EB2-4181-9DEA-6800BD80875E}"/>
    <cellStyle name="Normal 14 14 3 4" xfId="8230" xr:uid="{B3348409-02F1-441C-81EE-AABB158D5BDF}"/>
    <cellStyle name="Normal 14 14 3 4 2" xfId="23156" xr:uid="{34FDA096-E05A-4F92-AB44-BBCCA3EC5008}"/>
    <cellStyle name="Normal 14 14 3 5" xfId="23149" xr:uid="{6E2063B9-0100-4301-9D99-D8322D3CA833}"/>
    <cellStyle name="Normal 14 14 3 6" xfId="8223" xr:uid="{CF0BB55B-E162-462C-B69D-81AFA421B78C}"/>
    <cellStyle name="Normal 14 14 4" xfId="8231" xr:uid="{03799D0C-4582-4812-BE4C-A6FDD71F0C29}"/>
    <cellStyle name="Normal 14 14 4 2" xfId="23157" xr:uid="{E877A703-E913-4095-B100-DF91E2512379}"/>
    <cellStyle name="Normal 14 14 5" xfId="8232" xr:uid="{95D1C0CD-F2A0-43F9-8DE5-7156282F0F25}"/>
    <cellStyle name="Normal 14 14 5 2" xfId="8233" xr:uid="{6D706E7B-6346-4D6B-B609-47B9BC625F01}"/>
    <cellStyle name="Normal 14 14 5 2 2" xfId="23159" xr:uid="{D301CCC2-0363-49BB-BB1F-FD745AEC1805}"/>
    <cellStyle name="Normal 14 14 5 3" xfId="23158" xr:uid="{52AF095A-474B-44D9-9D05-CF8B95FD4265}"/>
    <cellStyle name="Normal 14 14 6" xfId="8234" xr:uid="{A62337FB-641E-4F72-BCC4-C128E2287737}"/>
    <cellStyle name="Normal 14 14 6 2" xfId="23160" xr:uid="{CE00A23C-AA60-489E-B03F-45B1820CF8B6}"/>
    <cellStyle name="Normal 14 14 7" xfId="23136" xr:uid="{53DAA5DC-4730-481A-AF75-77DB1CA111FF}"/>
    <cellStyle name="Normal 14 14 8" xfId="8210" xr:uid="{21FA62C3-B038-40FB-9127-F33A157084A3}"/>
    <cellStyle name="Normal 14 15" xfId="2790" xr:uid="{00000000-0005-0000-0000-0000170D0000}"/>
    <cellStyle name="Normal 14 15 2" xfId="2791" xr:uid="{00000000-0005-0000-0000-0000180D0000}"/>
    <cellStyle name="Normal 14 15 2 2" xfId="5993" xr:uid="{00000000-0005-0000-0000-0000190D0000}"/>
    <cellStyle name="Normal 14 15 2 2 2" xfId="8238" xr:uid="{28E16CD2-5FE5-465F-AFF3-7DFF92812B10}"/>
    <cellStyle name="Normal 14 15 2 2 2 2" xfId="8239" xr:uid="{5DABAEA0-5824-4B69-AB08-42CB8FA6DEAD}"/>
    <cellStyle name="Normal 14 15 2 2 2 2 2" xfId="23165" xr:uid="{3F617171-CFAF-42A0-B9A3-5875FDB26F47}"/>
    <cellStyle name="Normal 14 15 2 2 2 3" xfId="23164" xr:uid="{5739C471-F0FA-4E55-9FF0-89CDDC44B149}"/>
    <cellStyle name="Normal 14 15 2 2 3" xfId="8240" xr:uid="{B8DCBCF3-9D45-4233-BE54-FF9A90781F77}"/>
    <cellStyle name="Normal 14 15 2 2 3 2" xfId="23166" xr:uid="{883E6B98-1763-494B-8F9F-40AC7A17CFEB}"/>
    <cellStyle name="Normal 14 15 2 2 4" xfId="23163" xr:uid="{3232D23C-95D1-47AE-8E9B-91CC6F7608BC}"/>
    <cellStyle name="Normal 14 15 2 2 5" xfId="8237" xr:uid="{FD44C57C-19D0-4170-90DB-7E9764A3332E}"/>
    <cellStyle name="Normal 14 15 2 3" xfId="8241" xr:uid="{8F51AECB-985F-4DBB-98E5-F9BE8C04FA2F}"/>
    <cellStyle name="Normal 14 15 2 3 2" xfId="8242" xr:uid="{6BF557B7-E437-4AAB-B45A-39E3B7B5BC91}"/>
    <cellStyle name="Normal 14 15 2 3 2 2" xfId="8243" xr:uid="{0C4BE260-0CA4-4970-9BC6-6BE34FFFFAE2}"/>
    <cellStyle name="Normal 14 15 2 3 2 2 2" xfId="23169" xr:uid="{383B1960-894E-4502-824E-998D7B292C96}"/>
    <cellStyle name="Normal 14 15 2 3 2 3" xfId="23168" xr:uid="{5F3F8CCA-9C69-4A78-AFFA-52FFF0BCFA78}"/>
    <cellStyle name="Normal 14 15 2 3 3" xfId="8244" xr:uid="{EE4D3A9E-95A2-48E5-AA4D-5E9014304AE2}"/>
    <cellStyle name="Normal 14 15 2 3 3 2" xfId="23170" xr:uid="{2976C818-1915-4C5E-9F9D-AB4ED01B4791}"/>
    <cellStyle name="Normal 14 15 2 3 4" xfId="23167" xr:uid="{5F78AFE8-1D92-489A-8870-70C766DF3461}"/>
    <cellStyle name="Normal 14 15 2 4" xfId="8245" xr:uid="{EB56B758-8464-4298-B92C-C32AF76BB308}"/>
    <cellStyle name="Normal 14 15 2 4 2" xfId="8246" xr:uid="{2D7B33DB-A945-4CCE-ACC0-20D85A4A79F4}"/>
    <cellStyle name="Normal 14 15 2 4 2 2" xfId="23172" xr:uid="{26FF9CB0-C843-4DA8-BE32-059FFFE2A6CA}"/>
    <cellStyle name="Normal 14 15 2 4 3" xfId="23171" xr:uid="{09594C80-3345-477E-A4F0-74836A63C15D}"/>
    <cellStyle name="Normal 14 15 2 5" xfId="8247" xr:uid="{6DA31620-B3D1-4488-8EA2-FB34729103F2}"/>
    <cellStyle name="Normal 14 15 2 5 2" xfId="23173" xr:uid="{1A824BB1-3BDB-4ACB-901E-5EC5594FFDA2}"/>
    <cellStyle name="Normal 14 15 2 6" xfId="23162" xr:uid="{4FD5AC59-CC00-44F9-B9DE-077CA79C4936}"/>
    <cellStyle name="Normal 14 15 2 7" xfId="8236" xr:uid="{B8B6E474-83F7-40C2-894B-2C3E7A770C82}"/>
    <cellStyle name="Normal 14 15 3" xfId="5992" xr:uid="{00000000-0005-0000-0000-00001A0D0000}"/>
    <cellStyle name="Normal 14 15 3 2" xfId="8249" xr:uid="{0B76A4F1-9682-4E96-A784-27F9348C4D9B}"/>
    <cellStyle name="Normal 14 15 3 2 2" xfId="8250" xr:uid="{FB88AB1C-1BE5-46F2-AA94-C1CFBD8BB61F}"/>
    <cellStyle name="Normal 14 15 3 2 2 2" xfId="8251" xr:uid="{0C7CD667-BC10-410C-84C1-EBFEB84D67CE}"/>
    <cellStyle name="Normal 14 15 3 2 2 2 2" xfId="23177" xr:uid="{60C059CC-2929-4E6F-A8B5-A70475C558AB}"/>
    <cellStyle name="Normal 14 15 3 2 2 3" xfId="23176" xr:uid="{11D7F944-E632-46FE-AC2F-CCBF3403F26D}"/>
    <cellStyle name="Normal 14 15 3 2 3" xfId="8252" xr:uid="{7EAE7618-3AB7-4E2C-90A4-86DE3EEE5C3F}"/>
    <cellStyle name="Normal 14 15 3 2 3 2" xfId="23178" xr:uid="{F31BACA2-D5C2-4378-8623-75AFDF063CBF}"/>
    <cellStyle name="Normal 14 15 3 2 4" xfId="23175" xr:uid="{158D9C8F-1890-48A1-96D2-4D8512F9F384}"/>
    <cellStyle name="Normal 14 15 3 3" xfId="8253" xr:uid="{E548CA62-3176-46D8-8349-3DC23B948E17}"/>
    <cellStyle name="Normal 14 15 3 3 2" xfId="8254" xr:uid="{9097A006-0B60-4DCF-BC67-5F883C9E6A08}"/>
    <cellStyle name="Normal 14 15 3 3 2 2" xfId="23180" xr:uid="{82841D19-F174-4654-9764-9317D019327E}"/>
    <cellStyle name="Normal 14 15 3 3 3" xfId="23179" xr:uid="{98BD442D-AE01-46E9-B536-DC19317E15A4}"/>
    <cellStyle name="Normal 14 15 3 4" xfId="8255" xr:uid="{5DEBB9AB-F137-4B78-9819-3A847A742C3E}"/>
    <cellStyle name="Normal 14 15 3 4 2" xfId="23181" xr:uid="{F2012F02-32BD-4A85-9996-4D78A2895C69}"/>
    <cellStyle name="Normal 14 15 3 5" xfId="23174" xr:uid="{0CBF048B-416E-4B40-8FF3-B761E189EF7E}"/>
    <cellStyle name="Normal 14 15 3 6" xfId="8248" xr:uid="{93B975F3-CEED-4FFC-9BED-FC187F57161D}"/>
    <cellStyle name="Normal 14 15 4" xfId="8256" xr:uid="{AF35F77A-175D-4663-8349-8863BA375159}"/>
    <cellStyle name="Normal 14 15 4 2" xfId="23182" xr:uid="{34A7DA4D-9C8C-43BD-A984-B524F005958B}"/>
    <cellStyle name="Normal 14 15 5" xfId="8257" xr:uid="{A1940D0C-624F-4BCA-B6C8-F0C22C6D90F9}"/>
    <cellStyle name="Normal 14 15 5 2" xfId="8258" xr:uid="{B264A103-5029-4DA1-8BF5-9E8A2B938A36}"/>
    <cellStyle name="Normal 14 15 5 2 2" xfId="23184" xr:uid="{816A790B-CDA6-4B44-A6DD-6F7E69E7DD71}"/>
    <cellStyle name="Normal 14 15 5 3" xfId="23183" xr:uid="{8B552209-377A-4C19-BC27-F0F0579833A6}"/>
    <cellStyle name="Normal 14 15 6" xfId="8259" xr:uid="{CF16B708-E107-4F43-BE0E-E650F1A94397}"/>
    <cellStyle name="Normal 14 15 6 2" xfId="23185" xr:uid="{4E0BC24A-8212-49BC-B178-157473D38C49}"/>
    <cellStyle name="Normal 14 15 7" xfId="23161" xr:uid="{690D4F38-F826-47E4-8068-1820FEE52CE2}"/>
    <cellStyle name="Normal 14 15 8" xfId="8235" xr:uid="{D6713DC4-6608-45FA-A927-79AD3D398909}"/>
    <cellStyle name="Normal 14 16" xfId="2792" xr:uid="{00000000-0005-0000-0000-00001B0D0000}"/>
    <cellStyle name="Normal 14 16 2" xfId="23186" xr:uid="{1311E15E-BA13-42E2-80DF-F9C7E4E29887}"/>
    <cellStyle name="Normal 14 16 3" xfId="8260" xr:uid="{338C8C1F-6AA3-44C1-8604-03CE3F65B0D4}"/>
    <cellStyle name="Normal 14 17" xfId="2793" xr:uid="{00000000-0005-0000-0000-00001C0D0000}"/>
    <cellStyle name="Normal 14 17 2" xfId="5994" xr:uid="{00000000-0005-0000-0000-00001D0D0000}"/>
    <cellStyle name="Normal 14 17 2 2" xfId="8263" xr:uid="{81130E41-6B28-4AB7-A43F-7A997BE2635F}"/>
    <cellStyle name="Normal 14 17 2 2 2" xfId="8264" xr:uid="{75556835-D8C8-43F1-8678-9A24B4A92DFA}"/>
    <cellStyle name="Normal 14 17 2 2 2 2" xfId="23190" xr:uid="{4F519BC8-5AF0-424B-BB5F-96F04DD48AD3}"/>
    <cellStyle name="Normal 14 17 2 2 3" xfId="23189" xr:uid="{BE40658E-9580-4E6E-8136-4AA941D0EC27}"/>
    <cellStyle name="Normal 14 17 2 3" xfId="8265" xr:uid="{65E5A46B-718F-411A-A0C3-CAAA0A61DC1D}"/>
    <cellStyle name="Normal 14 17 2 3 2" xfId="23191" xr:uid="{5673C850-8A16-4274-86AC-9666DE9E541A}"/>
    <cellStyle name="Normal 14 17 2 4" xfId="23188" xr:uid="{6DFBD9B7-28E6-4844-A1C1-8CD1155BAD21}"/>
    <cellStyle name="Normal 14 17 2 5" xfId="8262" xr:uid="{F08FA935-44FC-4F80-8913-5BA04E1708D0}"/>
    <cellStyle name="Normal 14 17 3" xfId="8266" xr:uid="{0B69BBD7-3A5C-46C0-B1BC-25AD60AC92D7}"/>
    <cellStyle name="Normal 14 17 3 2" xfId="8267" xr:uid="{ACC388F3-8513-43E4-9717-56FE9B5D6D87}"/>
    <cellStyle name="Normal 14 17 3 2 2" xfId="8268" xr:uid="{A3CAF00E-604B-40A1-84B6-328149DC2D8B}"/>
    <cellStyle name="Normal 14 17 3 2 2 2" xfId="23194" xr:uid="{39B52D3D-49EA-4EA1-9B86-B987A9F2A979}"/>
    <cellStyle name="Normal 14 17 3 2 3" xfId="23193" xr:uid="{C4700C39-2FD1-4EDB-8A03-FF4A450F8986}"/>
    <cellStyle name="Normal 14 17 3 3" xfId="8269" xr:uid="{372D74ED-A500-4799-A54D-D65DA88F3045}"/>
    <cellStyle name="Normal 14 17 3 3 2" xfId="23195" xr:uid="{B7277D4B-9862-465F-9F95-8C20F10BDEAA}"/>
    <cellStyle name="Normal 14 17 3 4" xfId="23192" xr:uid="{DCB8A936-8F22-4C35-9119-572635C0C5B7}"/>
    <cellStyle name="Normal 14 17 4" xfId="8270" xr:uid="{87C1751D-36A3-4273-92FC-1A7E323347C3}"/>
    <cellStyle name="Normal 14 17 4 2" xfId="8271" xr:uid="{91A867C0-A733-4A7E-A752-3B56985A16AF}"/>
    <cellStyle name="Normal 14 17 4 2 2" xfId="23197" xr:uid="{09CFCA09-A612-4F89-A509-76535C8F4149}"/>
    <cellStyle name="Normal 14 17 4 3" xfId="23196" xr:uid="{1E2EBDCA-222A-4F16-A16F-8E2555E919DE}"/>
    <cellStyle name="Normal 14 17 5" xfId="8272" xr:uid="{D1AAA7AE-D5D2-4F35-9854-2A3D743A3780}"/>
    <cellStyle name="Normal 14 17 5 2" xfId="23198" xr:uid="{80DD47BC-4D9C-4B4B-B2CE-37C12DD402E4}"/>
    <cellStyle name="Normal 14 17 6" xfId="23187" xr:uid="{3F74016C-FC5B-4892-9AC0-64714A933FF2}"/>
    <cellStyle name="Normal 14 17 7" xfId="8261" xr:uid="{A1F3D394-DE53-49B5-8996-9D3C656DA0A5}"/>
    <cellStyle name="Normal 14 18" xfId="5466" xr:uid="{00000000-0005-0000-0000-00001E0D0000}"/>
    <cellStyle name="Normal 14 18 2" xfId="8274" xr:uid="{70FDED29-E251-473F-87E2-99CD251F9E0E}"/>
    <cellStyle name="Normal 14 18 2 2" xfId="8275" xr:uid="{701B2962-EBC9-4301-ABB4-00E06E3931C5}"/>
    <cellStyle name="Normal 14 18 2 2 2" xfId="8276" xr:uid="{57CAAB90-9109-4B4E-9B4B-AE3B107280B3}"/>
    <cellStyle name="Normal 14 18 2 2 2 2" xfId="23202" xr:uid="{95E42A70-63EB-4041-849A-75AEC0846C1C}"/>
    <cellStyle name="Normal 14 18 2 2 3" xfId="23201" xr:uid="{9866AEBB-94FE-4BF8-881F-B8DB2168C8BE}"/>
    <cellStyle name="Normal 14 18 2 3" xfId="8277" xr:uid="{BC495CDD-F06F-4775-9D64-037FBCBA577E}"/>
    <cellStyle name="Normal 14 18 2 3 2" xfId="23203" xr:uid="{E353AA19-711A-4AC2-BCA8-B238ECE8FCA7}"/>
    <cellStyle name="Normal 14 18 2 4" xfId="23200" xr:uid="{DB8DB036-05DD-49FB-A3B4-7269257D422E}"/>
    <cellStyle name="Normal 14 18 3" xfId="8278" xr:uid="{B92A7922-3A70-4E68-9825-C7B26B1169FE}"/>
    <cellStyle name="Normal 14 18 3 2" xfId="8279" xr:uid="{08DB67B3-E1BC-42ED-A316-7C12E3A7C2F6}"/>
    <cellStyle name="Normal 14 18 3 2 2" xfId="23205" xr:uid="{0149D7E6-E96F-46FB-9687-67631579DCE7}"/>
    <cellStyle name="Normal 14 18 3 3" xfId="23204" xr:uid="{BF144435-6043-4CB4-9764-6A85D63C48E2}"/>
    <cellStyle name="Normal 14 18 4" xfId="8280" xr:uid="{25EAB86E-E111-4366-A531-952EC1A1C791}"/>
    <cellStyle name="Normal 14 18 4 2" xfId="23206" xr:uid="{2AACD164-C627-49AB-A554-088BDFCA2280}"/>
    <cellStyle name="Normal 14 18 5" xfId="23199" xr:uid="{DDD451FA-123A-434A-BF2F-2123C4527617}"/>
    <cellStyle name="Normal 14 18 6" xfId="8273" xr:uid="{D66AE159-5902-4F69-B225-97116CAB1A2A}"/>
    <cellStyle name="Normal 14 19" xfId="8281" xr:uid="{7EF2AD81-0AC7-4A33-8916-453D5A8B7B7A}"/>
    <cellStyle name="Normal 14 19 2" xfId="8282" xr:uid="{2AD631E8-14F5-47AC-B6D3-A21142B8DEE6}"/>
    <cellStyle name="Normal 14 19 2 2" xfId="23208" xr:uid="{8E1BE1B2-A3A5-4395-80CF-5C026A4FD828}"/>
    <cellStyle name="Normal 14 19 3" xfId="23207" xr:uid="{B49A3641-9EFA-4819-B339-2B5A773F444B}"/>
    <cellStyle name="Normal 14 2" xfId="2794" xr:uid="{00000000-0005-0000-0000-00001F0D0000}"/>
    <cellStyle name="Normal 14 2 10" xfId="5995" xr:uid="{00000000-0005-0000-0000-0000200D0000}"/>
    <cellStyle name="Normal 14 2 10 2" xfId="23210" xr:uid="{0CF86E5C-468A-468E-85EA-1C27F67E87BF}"/>
    <cellStyle name="Normal 14 2 10 3" xfId="8283" xr:uid="{A457D159-0360-4078-A362-F84D9420E654}"/>
    <cellStyle name="Normal 14 2 11" xfId="23209" xr:uid="{2438CC76-00C6-4840-8289-AFA9795948F0}"/>
    <cellStyle name="Normal 14 2 2" xfId="2795" xr:uid="{00000000-0005-0000-0000-0000210D0000}"/>
    <cellStyle name="Normal 14 2 2 2" xfId="23211" xr:uid="{1FB2F3D3-280B-41C0-B65A-27BBC926A1F6}"/>
    <cellStyle name="Normal 14 2 3" xfId="2796" xr:uid="{00000000-0005-0000-0000-0000220D0000}"/>
    <cellStyle name="Normal 14 2 3 2" xfId="23212" xr:uid="{091C491C-5A99-49E5-BCC7-EC0A80C7B26E}"/>
    <cellStyle name="Normal 14 2 4" xfId="2797" xr:uid="{00000000-0005-0000-0000-0000230D0000}"/>
    <cellStyle name="Normal 14 2 4 2" xfId="23213" xr:uid="{D9DB8AB2-33AC-4540-B9D6-331BBC9C22C4}"/>
    <cellStyle name="Normal 14 2 5" xfId="2798" xr:uid="{00000000-0005-0000-0000-0000240D0000}"/>
    <cellStyle name="Normal 14 2 5 2" xfId="23214" xr:uid="{F24B38B5-25BE-44EE-B0BA-EE295171F516}"/>
    <cellStyle name="Normal 14 2 6" xfId="2799" xr:uid="{00000000-0005-0000-0000-0000250D0000}"/>
    <cellStyle name="Normal 14 2 6 2" xfId="23215" xr:uid="{7034AF1A-12B6-4427-82E1-946C36AEB829}"/>
    <cellStyle name="Normal 14 2 7" xfId="2800" xr:uid="{00000000-0005-0000-0000-0000260D0000}"/>
    <cellStyle name="Normal 14 2 7 2" xfId="23216" xr:uid="{A7F168F9-5753-4BD2-8B2F-ED722D85138D}"/>
    <cellStyle name="Normal 14 2 8" xfId="2801" xr:uid="{00000000-0005-0000-0000-0000270D0000}"/>
    <cellStyle name="Normal 14 2 8 2" xfId="2802" xr:uid="{00000000-0005-0000-0000-0000280D0000}"/>
    <cellStyle name="Normal 14 2 8 2 2" xfId="5997" xr:uid="{00000000-0005-0000-0000-0000290D0000}"/>
    <cellStyle name="Normal 14 2 8 2 2 2" xfId="8287" xr:uid="{14DDD910-1935-4F3D-9FE5-FF638D6739A5}"/>
    <cellStyle name="Normal 14 2 8 2 2 2 2" xfId="8288" xr:uid="{E2FB96A5-E13A-41D0-8CED-D12E79D73CB8}"/>
    <cellStyle name="Normal 14 2 8 2 2 2 2 2" xfId="23221" xr:uid="{B73C544B-B64A-452C-8C90-F556BAE70B2A}"/>
    <cellStyle name="Normal 14 2 8 2 2 2 3" xfId="23220" xr:uid="{943C571F-E8E2-44F7-84F7-E6F810804B4E}"/>
    <cellStyle name="Normal 14 2 8 2 2 3" xfId="8289" xr:uid="{089DE0C0-A784-42BD-8C37-D4417E0DA103}"/>
    <cellStyle name="Normal 14 2 8 2 2 3 2" xfId="23222" xr:uid="{0753F089-92D2-48B7-A646-71F42BDCE949}"/>
    <cellStyle name="Normal 14 2 8 2 2 4" xfId="23219" xr:uid="{A5FF4603-AD2D-40A5-B21E-FCD0ABBB0D72}"/>
    <cellStyle name="Normal 14 2 8 2 2 5" xfId="8286" xr:uid="{11F0C53B-3FB2-4A51-AD90-0C16B0090B92}"/>
    <cellStyle name="Normal 14 2 8 2 3" xfId="8290" xr:uid="{02161B75-BF5F-4C6B-AF81-FF8FEA66AEF2}"/>
    <cellStyle name="Normal 14 2 8 2 3 2" xfId="8291" xr:uid="{16B5D42E-C42E-4C36-A461-0DBCCF5D05CB}"/>
    <cellStyle name="Normal 14 2 8 2 3 2 2" xfId="8292" xr:uid="{1BFB60DB-8C1D-4FC7-91E3-DC5A7218F4F4}"/>
    <cellStyle name="Normal 14 2 8 2 3 2 2 2" xfId="23225" xr:uid="{350D39C1-05E3-44F2-9902-0F0A8C0A79E9}"/>
    <cellStyle name="Normal 14 2 8 2 3 2 3" xfId="23224" xr:uid="{C15F3B91-7BD4-45B1-BD49-5D8DF4EC328B}"/>
    <cellStyle name="Normal 14 2 8 2 3 3" xfId="8293" xr:uid="{CB7A7BB4-D73E-4F20-90B1-122C376E662F}"/>
    <cellStyle name="Normal 14 2 8 2 3 3 2" xfId="23226" xr:uid="{4A505C62-4F16-464F-9DB4-DE292967A900}"/>
    <cellStyle name="Normal 14 2 8 2 3 4" xfId="23223" xr:uid="{CB658C85-B04E-4440-B9BC-4CDC9D916CCD}"/>
    <cellStyle name="Normal 14 2 8 2 4" xfId="8294" xr:uid="{01A10722-DC18-463B-8449-211686CD3F1D}"/>
    <cellStyle name="Normal 14 2 8 2 4 2" xfId="8295" xr:uid="{72AAD1A6-DCBB-4A69-B31B-1F9F4F85A0EF}"/>
    <cellStyle name="Normal 14 2 8 2 4 2 2" xfId="23228" xr:uid="{77690675-CC92-4E1F-BA9C-422F38E66EBC}"/>
    <cellStyle name="Normal 14 2 8 2 4 3" xfId="23227" xr:uid="{9B084ED3-990C-4E54-8FC3-F281741BD136}"/>
    <cellStyle name="Normal 14 2 8 2 5" xfId="8296" xr:uid="{214FBFB5-F5CE-4D96-BAAD-3E1904DAD144}"/>
    <cellStyle name="Normal 14 2 8 2 5 2" xfId="23229" xr:uid="{E4F4ED2C-89FF-4AA2-8C26-0A38FA8BBEDE}"/>
    <cellStyle name="Normal 14 2 8 2 6" xfId="23218" xr:uid="{A7CDA23F-C0B7-4314-85C5-FF85D648A0B3}"/>
    <cellStyle name="Normal 14 2 8 2 7" xfId="8285" xr:uid="{22B1A387-EF54-448F-B4B1-6BC2E93898B2}"/>
    <cellStyle name="Normal 14 2 8 3" xfId="5996" xr:uid="{00000000-0005-0000-0000-00002A0D0000}"/>
    <cellStyle name="Normal 14 2 8 3 2" xfId="8298" xr:uid="{D472800E-10B8-45C7-90A1-ABB4EE86D164}"/>
    <cellStyle name="Normal 14 2 8 3 2 2" xfId="8299" xr:uid="{2DBAAD34-FC24-4A6E-A868-E29853BDEEA7}"/>
    <cellStyle name="Normal 14 2 8 3 2 2 2" xfId="23232" xr:uid="{AF059FEF-3609-4C3B-BB0C-EEF2C37A4BC7}"/>
    <cellStyle name="Normal 14 2 8 3 2 3" xfId="23231" xr:uid="{8315BCC3-B7A5-40CA-A155-00F6B9D52728}"/>
    <cellStyle name="Normal 14 2 8 3 3" xfId="8300" xr:uid="{C1C3B67F-BF81-4FB1-8AA8-CFFD7DDE4796}"/>
    <cellStyle name="Normal 14 2 8 3 3 2" xfId="23233" xr:uid="{67B12156-4C71-4CD7-9406-9C733619312C}"/>
    <cellStyle name="Normal 14 2 8 3 4" xfId="23230" xr:uid="{921B32AC-7DA4-4D4C-8EB0-775743B2B8A5}"/>
    <cellStyle name="Normal 14 2 8 3 5" xfId="8297" xr:uid="{1AD4F7BC-2B6A-48AA-97CA-4627FB956285}"/>
    <cellStyle name="Normal 14 2 8 4" xfId="8301" xr:uid="{A25ACEF3-DEC6-4957-BE4C-E50CF8BDB432}"/>
    <cellStyle name="Normal 14 2 8 4 2" xfId="8302" xr:uid="{49F9DCEF-CC9B-49FA-8AA4-2BA9F247742B}"/>
    <cellStyle name="Normal 14 2 8 4 2 2" xfId="8303" xr:uid="{EF899923-C586-4F4E-AED1-53BE614BE8C1}"/>
    <cellStyle name="Normal 14 2 8 4 2 2 2" xfId="23236" xr:uid="{5637766D-63E9-42B1-A51D-435775948DB1}"/>
    <cellStyle name="Normal 14 2 8 4 2 3" xfId="23235" xr:uid="{505CEBA0-A0D0-46C0-8FCB-BF4D43AA560C}"/>
    <cellStyle name="Normal 14 2 8 4 3" xfId="8304" xr:uid="{E56E2DA7-601E-4E03-B983-1D879CA48C85}"/>
    <cellStyle name="Normal 14 2 8 4 3 2" xfId="23237" xr:uid="{4E05B01D-4D53-41DB-A6DD-6B553D616AD1}"/>
    <cellStyle name="Normal 14 2 8 4 4" xfId="23234" xr:uid="{51AF4DC2-D745-4A67-9CD4-BC44394F728D}"/>
    <cellStyle name="Normal 14 2 8 5" xfId="8305" xr:uid="{E6F95320-6853-4B05-BD68-45821AC6B105}"/>
    <cellStyle name="Normal 14 2 8 5 2" xfId="8306" xr:uid="{30285ECD-2DCB-4107-81A4-78A7541A5B68}"/>
    <cellStyle name="Normal 14 2 8 5 2 2" xfId="23239" xr:uid="{94A88874-3488-4FB4-956B-4708E8879170}"/>
    <cellStyle name="Normal 14 2 8 5 3" xfId="23238" xr:uid="{A670BBC0-9B88-419F-B0E3-8E1A5E917EBE}"/>
    <cellStyle name="Normal 14 2 8 6" xfId="8307" xr:uid="{0C840DF3-C6EE-4C35-891F-B3FF9F0E1551}"/>
    <cellStyle name="Normal 14 2 8 6 2" xfId="23240" xr:uid="{6ABF4DE1-6D6E-4508-B74F-D9E0F032077D}"/>
    <cellStyle name="Normal 14 2 8 7" xfId="23217" xr:uid="{2B5BA5BA-282B-44CE-BC6E-BFDF38784B89}"/>
    <cellStyle name="Normal 14 2 8 8" xfId="8284" xr:uid="{62A9C548-E315-446C-92B6-1150F031EA60}"/>
    <cellStyle name="Normal 14 2 9" xfId="2803" xr:uid="{00000000-0005-0000-0000-00002B0D0000}"/>
    <cellStyle name="Normal 14 2 9 2" xfId="23241" xr:uid="{F91E99F9-9A38-4A32-9520-5A6DFEAB7793}"/>
    <cellStyle name="Normal 14 2 9 3" xfId="8308" xr:uid="{65D3FDC8-D50B-4A07-AC43-823D61ECE7C1}"/>
    <cellStyle name="Normal 14 20" xfId="23035" xr:uid="{EC8EA380-47FA-4221-B3D9-41128FE8364D}"/>
    <cellStyle name="Normal 14 3" xfId="2804" xr:uid="{00000000-0005-0000-0000-00002C0D0000}"/>
    <cellStyle name="Normal 14 3 2" xfId="23242" xr:uid="{AE33A1D7-7A18-4152-AF25-6CD2503B8226}"/>
    <cellStyle name="Normal 14 4" xfId="2805" xr:uid="{00000000-0005-0000-0000-00002D0D0000}"/>
    <cellStyle name="Normal 14 4 2" xfId="2806" xr:uid="{00000000-0005-0000-0000-00002E0D0000}"/>
    <cellStyle name="Normal 14 4 2 2" xfId="5999" xr:uid="{00000000-0005-0000-0000-00002F0D0000}"/>
    <cellStyle name="Normal 14 4 2 2 2" xfId="8312" xr:uid="{3252E256-2A13-466C-9E3A-42AE90A4E19F}"/>
    <cellStyle name="Normal 14 4 2 2 2 2" xfId="8313" xr:uid="{E12EA298-07B0-4D9C-8DED-DDBF63CC7F89}"/>
    <cellStyle name="Normal 14 4 2 2 2 2 2" xfId="23247" xr:uid="{2DED8BA6-9C19-4D83-B32B-85B37B7C2EE0}"/>
    <cellStyle name="Normal 14 4 2 2 2 3" xfId="23246" xr:uid="{962CC449-6369-4CEA-BC3F-9C284CD9FB8A}"/>
    <cellStyle name="Normal 14 4 2 2 3" xfId="8314" xr:uid="{92AB906F-CE2C-45FC-9749-99E53C082BA7}"/>
    <cellStyle name="Normal 14 4 2 2 3 2" xfId="23248" xr:uid="{4C4D7259-3CF2-44C1-8FB5-590EF375E8FB}"/>
    <cellStyle name="Normal 14 4 2 2 4" xfId="23245" xr:uid="{A6ABF152-D737-4DF0-802C-A189011425E3}"/>
    <cellStyle name="Normal 14 4 2 2 5" xfId="8311" xr:uid="{E8F54212-C835-4F2A-B03A-4C398BD72B80}"/>
    <cellStyle name="Normal 14 4 2 3" xfId="8315" xr:uid="{D8FB3C45-F95E-4F56-98A3-1127F6C62AED}"/>
    <cellStyle name="Normal 14 4 2 3 2" xfId="8316" xr:uid="{68A13CEB-2DA4-4BB6-AF2A-F99814572A8E}"/>
    <cellStyle name="Normal 14 4 2 3 2 2" xfId="8317" xr:uid="{1803974A-9380-4F64-A7AB-612BA0EAA626}"/>
    <cellStyle name="Normal 14 4 2 3 2 2 2" xfId="23251" xr:uid="{B3A0774F-2277-4533-86CC-FA4120CA783F}"/>
    <cellStyle name="Normal 14 4 2 3 2 3" xfId="23250" xr:uid="{3CBA8A33-5FB0-4753-9AD7-73ACFCE00F06}"/>
    <cellStyle name="Normal 14 4 2 3 3" xfId="8318" xr:uid="{35B8699B-5037-4AC4-B43E-46902ED158C3}"/>
    <cellStyle name="Normal 14 4 2 3 3 2" xfId="23252" xr:uid="{3D4DBFE4-6ABF-4D0A-8D8C-38DA215E8664}"/>
    <cellStyle name="Normal 14 4 2 3 4" xfId="23249" xr:uid="{19E55116-999B-47E6-8296-33D7A686AA3C}"/>
    <cellStyle name="Normal 14 4 2 4" xfId="8319" xr:uid="{EE617685-95A2-4AA1-A7C4-CD648FFC58D9}"/>
    <cellStyle name="Normal 14 4 2 4 2" xfId="8320" xr:uid="{5E14DDA0-A377-4E65-8E5E-E235B95826DF}"/>
    <cellStyle name="Normal 14 4 2 4 2 2" xfId="23254" xr:uid="{ABF6EB97-2570-4BE3-8AAC-378B12D2E7EF}"/>
    <cellStyle name="Normal 14 4 2 4 3" xfId="23253" xr:uid="{4B3BB489-C585-4A98-BA23-2471CA1E6E69}"/>
    <cellStyle name="Normal 14 4 2 5" xfId="8321" xr:uid="{B2B5CEF5-353D-40CD-8EF4-EB986125F64C}"/>
    <cellStyle name="Normal 14 4 2 5 2" xfId="23255" xr:uid="{0E205DB3-FCEC-4618-90E3-8E873DE09CFD}"/>
    <cellStyle name="Normal 14 4 2 6" xfId="23244" xr:uid="{0CD499FD-93BB-4B71-8623-13E1A85FA777}"/>
    <cellStyle name="Normal 14 4 2 7" xfId="8310" xr:uid="{D5FBE500-9C11-411C-95C1-4CCF17E6D0FE}"/>
    <cellStyle name="Normal 14 4 3" xfId="5998" xr:uid="{00000000-0005-0000-0000-0000300D0000}"/>
    <cellStyle name="Normal 14 4 3 2" xfId="8323" xr:uid="{53071C70-0559-4C19-8D84-91FB0CC8F5FE}"/>
    <cellStyle name="Normal 14 4 3 2 2" xfId="8324" xr:uid="{391BD13C-099B-4768-A8D2-8011C4748FFC}"/>
    <cellStyle name="Normal 14 4 3 2 2 2" xfId="8325" xr:uid="{C634F219-BD7D-48CE-AB91-CAE742B31BB5}"/>
    <cellStyle name="Normal 14 4 3 2 2 2 2" xfId="23259" xr:uid="{B183AE98-F48F-4AA1-9667-5809AE527E84}"/>
    <cellStyle name="Normal 14 4 3 2 2 3" xfId="23258" xr:uid="{0D9DC09B-2A69-4594-9238-4DA80280AA39}"/>
    <cellStyle name="Normal 14 4 3 2 3" xfId="8326" xr:uid="{9F0B07DC-4855-47FB-8B47-9F5F2D724F7F}"/>
    <cellStyle name="Normal 14 4 3 2 3 2" xfId="23260" xr:uid="{E7E3A7B5-B0C8-4328-94EF-822D57A807A1}"/>
    <cellStyle name="Normal 14 4 3 2 4" xfId="23257" xr:uid="{BA962248-BFD8-473A-89C4-5CEC6F4AB297}"/>
    <cellStyle name="Normal 14 4 3 3" xfId="8327" xr:uid="{0828C796-367F-468C-8574-8C4355A0F0AE}"/>
    <cellStyle name="Normal 14 4 3 3 2" xfId="8328" xr:uid="{4C8F79F7-31DE-42AA-AF82-5673BBFB17E3}"/>
    <cellStyle name="Normal 14 4 3 3 2 2" xfId="23262" xr:uid="{048479C2-8215-4844-AFAE-6B42B6D4B5D7}"/>
    <cellStyle name="Normal 14 4 3 3 3" xfId="23261" xr:uid="{3A3FBC7C-68D2-4B4C-B285-DCEE94718F23}"/>
    <cellStyle name="Normal 14 4 3 4" xfId="8329" xr:uid="{8404DB8C-AE1F-46FA-BB4A-2F85A7F693C7}"/>
    <cellStyle name="Normal 14 4 3 4 2" xfId="23263" xr:uid="{33A485A4-FA0D-4A58-8F9F-E18B7C76D199}"/>
    <cellStyle name="Normal 14 4 3 5" xfId="23256" xr:uid="{B66FF0BB-0D0C-4FCF-A6B4-4E9C0B86A983}"/>
    <cellStyle name="Normal 14 4 3 6" xfId="8322" xr:uid="{FB68D207-D1F4-4368-88A1-414F412A45DE}"/>
    <cellStyle name="Normal 14 4 4" xfId="8330" xr:uid="{65294307-92EF-4F55-9F09-599884313F7B}"/>
    <cellStyle name="Normal 14 4 4 2" xfId="23264" xr:uid="{A77F2620-4000-44F2-901C-684471668B5D}"/>
    <cellStyle name="Normal 14 4 5" xfId="8331" xr:uid="{F3FEB2FB-6F7B-47D8-BF54-83BF5197BB90}"/>
    <cellStyle name="Normal 14 4 5 2" xfId="8332" xr:uid="{2A3F6BB4-D9E2-4A49-BEF4-D5F3C4ABE364}"/>
    <cellStyle name="Normal 14 4 5 2 2" xfId="23266" xr:uid="{4DE1466A-AF8E-4736-909D-DC57CDDC4BE7}"/>
    <cellStyle name="Normal 14 4 5 3" xfId="23265" xr:uid="{105F70B1-CF33-4C19-A2F5-40797113FA8B}"/>
    <cellStyle name="Normal 14 4 6" xfId="8333" xr:uid="{E8875251-1F0A-4F99-9FB8-659B95B1AE7F}"/>
    <cellStyle name="Normal 14 4 6 2" xfId="23267" xr:uid="{40639B4D-4604-459A-8ED6-4C6CCB881D95}"/>
    <cellStyle name="Normal 14 4 7" xfId="23243" xr:uid="{372BAD2C-04E8-4B07-8FBA-92172EFE03FB}"/>
    <cellStyle name="Normal 14 4 8" xfId="8309" xr:uid="{9822AC38-07BB-4416-91C7-3B7213577802}"/>
    <cellStyle name="Normal 14 5" xfId="2807" xr:uid="{00000000-0005-0000-0000-0000310D0000}"/>
    <cellStyle name="Normal 14 5 2" xfId="2808" xr:uid="{00000000-0005-0000-0000-0000320D0000}"/>
    <cellStyle name="Normal 14 5 2 2" xfId="6001" xr:uid="{00000000-0005-0000-0000-0000330D0000}"/>
    <cellStyle name="Normal 14 5 2 2 2" xfId="8337" xr:uid="{51CB9765-7691-447C-BA64-DFC0E970F99F}"/>
    <cellStyle name="Normal 14 5 2 2 2 2" xfId="8338" xr:uid="{DC592CC9-6F68-49D9-9BFC-9D33D5C7B7FF}"/>
    <cellStyle name="Normal 14 5 2 2 2 2 2" xfId="23272" xr:uid="{97253073-5D03-40B4-866E-0D4199ACA621}"/>
    <cellStyle name="Normal 14 5 2 2 2 3" xfId="23271" xr:uid="{79FB65BA-B95E-423C-8EE8-1D732C79199E}"/>
    <cellStyle name="Normal 14 5 2 2 3" xfId="8339" xr:uid="{E3932AC1-C43B-4805-AF31-54ADC106E2A7}"/>
    <cellStyle name="Normal 14 5 2 2 3 2" xfId="23273" xr:uid="{46440875-9206-4F50-858E-67999DF7FAC6}"/>
    <cellStyle name="Normal 14 5 2 2 4" xfId="23270" xr:uid="{B0EF1793-DDCB-4909-B189-ECC2A820FBDC}"/>
    <cellStyle name="Normal 14 5 2 2 5" xfId="8336" xr:uid="{04C84C2A-A185-42D3-8C62-913D0E8A6514}"/>
    <cellStyle name="Normal 14 5 2 3" xfId="8340" xr:uid="{94BB7469-8A60-4DC0-B11B-93033F68467A}"/>
    <cellStyle name="Normal 14 5 2 3 2" xfId="8341" xr:uid="{A35CC518-A787-41B8-A088-3557148D5EB7}"/>
    <cellStyle name="Normal 14 5 2 3 2 2" xfId="8342" xr:uid="{2ABA36DB-1D8D-4AF8-84FD-F59ED31AD894}"/>
    <cellStyle name="Normal 14 5 2 3 2 2 2" xfId="23276" xr:uid="{CF969AF5-4668-471A-8BF2-90A095B8E2D5}"/>
    <cellStyle name="Normal 14 5 2 3 2 3" xfId="23275" xr:uid="{F5A31B45-EAC3-4EE8-B0BF-09ACE70839FD}"/>
    <cellStyle name="Normal 14 5 2 3 3" xfId="8343" xr:uid="{2F08CE22-C090-4A3F-AB39-BBAA893780D9}"/>
    <cellStyle name="Normal 14 5 2 3 3 2" xfId="23277" xr:uid="{4270B66D-1347-4E5A-A410-EE94FC09171A}"/>
    <cellStyle name="Normal 14 5 2 3 4" xfId="23274" xr:uid="{D52534E5-40B7-470C-AC7E-3EAF50C9FEC2}"/>
    <cellStyle name="Normal 14 5 2 4" xfId="8344" xr:uid="{C1F559E2-5A77-458B-A372-0D25A3B7ADCB}"/>
    <cellStyle name="Normal 14 5 2 4 2" xfId="8345" xr:uid="{B9E68C53-D307-4FF7-800F-AEB0AB7CADA9}"/>
    <cellStyle name="Normal 14 5 2 4 2 2" xfId="23279" xr:uid="{2CF4C95B-5B73-432B-A259-5F6E56D1E7C8}"/>
    <cellStyle name="Normal 14 5 2 4 3" xfId="23278" xr:uid="{ED17D84A-A442-4A58-B6C1-B47A163EB782}"/>
    <cellStyle name="Normal 14 5 2 5" xfId="8346" xr:uid="{E567150C-3626-4279-8A48-998AD493363D}"/>
    <cellStyle name="Normal 14 5 2 5 2" xfId="23280" xr:uid="{705B3FFD-71BC-4B65-BA8F-41D6A34DDFE0}"/>
    <cellStyle name="Normal 14 5 2 6" xfId="23269" xr:uid="{426BEA75-5347-4337-8845-F1909A584CAA}"/>
    <cellStyle name="Normal 14 5 2 7" xfId="8335" xr:uid="{E56B3771-AF46-4FED-9D50-2721B7769652}"/>
    <cellStyle name="Normal 14 5 3" xfId="6000" xr:uid="{00000000-0005-0000-0000-0000340D0000}"/>
    <cellStyle name="Normal 14 5 3 2" xfId="8348" xr:uid="{318AAD8E-1DE0-4757-9264-AAA104801183}"/>
    <cellStyle name="Normal 14 5 3 2 2" xfId="8349" xr:uid="{EE5905F1-1B1C-4865-AF20-10713F668B93}"/>
    <cellStyle name="Normal 14 5 3 2 2 2" xfId="8350" xr:uid="{645DBF6A-F626-403B-9C95-40741E6A9848}"/>
    <cellStyle name="Normal 14 5 3 2 2 2 2" xfId="23284" xr:uid="{3FA50963-2647-4D08-8769-CABCB1860AC0}"/>
    <cellStyle name="Normal 14 5 3 2 2 3" xfId="23283" xr:uid="{DA5006C8-7DCD-45AF-A9B7-0AB845366686}"/>
    <cellStyle name="Normal 14 5 3 2 3" xfId="8351" xr:uid="{54A6214E-6B5B-4AFD-BA08-4E85B8B196FC}"/>
    <cellStyle name="Normal 14 5 3 2 3 2" xfId="23285" xr:uid="{34E21D42-AEDB-4210-B803-297CB4584E33}"/>
    <cellStyle name="Normal 14 5 3 2 4" xfId="23282" xr:uid="{52091842-BD6F-4FCC-A7CC-290BD790A408}"/>
    <cellStyle name="Normal 14 5 3 3" xfId="8352" xr:uid="{C1896451-3D79-49E9-9C8F-BE8D5006B1F8}"/>
    <cellStyle name="Normal 14 5 3 3 2" xfId="8353" xr:uid="{1ABE0427-BB10-4412-838E-CA71B99B9D0C}"/>
    <cellStyle name="Normal 14 5 3 3 2 2" xfId="23287" xr:uid="{827DACE9-708E-45EF-B64F-827346EA9409}"/>
    <cellStyle name="Normal 14 5 3 3 3" xfId="23286" xr:uid="{114BCA94-1731-4DD0-B9DC-0B473F2ADAB1}"/>
    <cellStyle name="Normal 14 5 3 4" xfId="8354" xr:uid="{CD304129-CA3C-44BE-B89E-BF520904C755}"/>
    <cellStyle name="Normal 14 5 3 4 2" xfId="23288" xr:uid="{5F7341F7-AC34-43F8-B790-7EE5D63E7126}"/>
    <cellStyle name="Normal 14 5 3 5" xfId="23281" xr:uid="{D1841F40-BD17-4F51-A645-5DA0EB624AA5}"/>
    <cellStyle name="Normal 14 5 3 6" xfId="8347" xr:uid="{A089823F-1987-450C-8B4C-6D8C7E9FCB05}"/>
    <cellStyle name="Normal 14 5 4" xfId="8355" xr:uid="{741B4983-E281-4672-AB45-A747560C183C}"/>
    <cellStyle name="Normal 14 5 4 2" xfId="23289" xr:uid="{37AA1F6F-9F85-4BDA-8162-2353610B5540}"/>
    <cellStyle name="Normal 14 5 5" xfId="8356" xr:uid="{81C3334F-A530-40EA-A42E-AAC261D898FA}"/>
    <cellStyle name="Normal 14 5 5 2" xfId="8357" xr:uid="{2686D9FB-CD57-4236-8432-3B299BAD7969}"/>
    <cellStyle name="Normal 14 5 5 2 2" xfId="23291" xr:uid="{E6477D5B-FA9C-4FF2-88EA-EC6D46CC9A13}"/>
    <cellStyle name="Normal 14 5 5 3" xfId="23290" xr:uid="{AD01073E-FEE0-4D22-A72F-34F59ECE4B7F}"/>
    <cellStyle name="Normal 14 5 6" xfId="8358" xr:uid="{97B1887A-A99D-4871-952F-106EEA338929}"/>
    <cellStyle name="Normal 14 5 6 2" xfId="23292" xr:uid="{ECA91828-75E3-41D2-BEDE-D00639F6BFF7}"/>
    <cellStyle name="Normal 14 5 7" xfId="23268" xr:uid="{C7240F9E-C16B-4986-A037-E6572B3DAB16}"/>
    <cellStyle name="Normal 14 5 8" xfId="8334" xr:uid="{3AA9D552-5033-4E6E-8942-0273F7A5B173}"/>
    <cellStyle name="Normal 14 6" xfId="2809" xr:uid="{00000000-0005-0000-0000-0000350D0000}"/>
    <cellStyle name="Normal 14 6 2" xfId="23293" xr:uid="{5C70E44E-074B-43C2-B4C8-345EE42ACE88}"/>
    <cellStyle name="Normal 14 7" xfId="2810" xr:uid="{00000000-0005-0000-0000-0000360D0000}"/>
    <cellStyle name="Normal 14 7 2" xfId="23294" xr:uid="{031D7A19-4A08-4ACD-A14B-9C15FA7E4D7D}"/>
    <cellStyle name="Normal 14 8" xfId="2811" xr:uid="{00000000-0005-0000-0000-0000370D0000}"/>
    <cellStyle name="Normal 14 8 2" xfId="23295" xr:uid="{331F5037-E787-4447-9C79-414FB995FA96}"/>
    <cellStyle name="Normal 14 9" xfId="2812" xr:uid="{00000000-0005-0000-0000-0000380D0000}"/>
    <cellStyle name="Normal 14 9 2" xfId="23296" xr:uid="{7D2FB74C-1C19-436C-8A38-0F9E96DFFBDA}"/>
    <cellStyle name="Normal 15" xfId="2813" xr:uid="{00000000-0005-0000-0000-0000390D0000}"/>
    <cellStyle name="Normal 15 2" xfId="2814" xr:uid="{00000000-0005-0000-0000-00003A0D0000}"/>
    <cellStyle name="Normal 15 2 2" xfId="2815" xr:uid="{00000000-0005-0000-0000-00003B0D0000}"/>
    <cellStyle name="Normal 15 2 2 2" xfId="23299" xr:uid="{47F0C2BC-DA21-4978-94CC-DF2C80BF5C6D}"/>
    <cellStyle name="Normal 15 2 3" xfId="2816" xr:uid="{00000000-0005-0000-0000-00003C0D0000}"/>
    <cellStyle name="Normal 15 2 3 2" xfId="23300" xr:uid="{4C82C80F-7658-4680-A4E9-574D5EF46B9F}"/>
    <cellStyle name="Normal 15 2 3 3" xfId="8359" xr:uid="{4CCF348A-06B6-49B2-9FB8-4C79083CE5C1}"/>
    <cellStyle name="Normal 15 2 4" xfId="23298" xr:uid="{F054E972-B1B0-42B4-A0E1-822D0CB5DC68}"/>
    <cellStyle name="Normal 15 3" xfId="2817" xr:uid="{00000000-0005-0000-0000-00003D0D0000}"/>
    <cellStyle name="Normal 15 3 2" xfId="23301" xr:uid="{E9CA485C-E45F-4CDC-BB09-55CB153A2008}"/>
    <cellStyle name="Normal 15 4" xfId="2818" xr:uid="{00000000-0005-0000-0000-00003E0D0000}"/>
    <cellStyle name="Normal 15 4 2" xfId="23302" xr:uid="{5E421E53-BBCC-4981-AA1D-D53C132CF92C}"/>
    <cellStyle name="Normal 15 5" xfId="2819" xr:uid="{00000000-0005-0000-0000-00003F0D0000}"/>
    <cellStyle name="Normal 15 5 2" xfId="23303" xr:uid="{831AE8D2-AB77-4117-9220-6FD2348141BF}"/>
    <cellStyle name="Normal 15 6" xfId="2820" xr:uid="{00000000-0005-0000-0000-0000400D0000}"/>
    <cellStyle name="Normal 15 6 2" xfId="23304" xr:uid="{CBA97163-7844-493C-9BC1-8567CF1CB34D}"/>
    <cellStyle name="Normal 15 7" xfId="2821" xr:uid="{00000000-0005-0000-0000-0000410D0000}"/>
    <cellStyle name="Normal 15 7 2" xfId="23305" xr:uid="{C9515A29-B202-4206-873B-AB63B7B225A6}"/>
    <cellStyle name="Normal 15 7 3" xfId="8360" xr:uid="{588A0A09-A262-44E0-AE72-7C9862514B9D}"/>
    <cellStyle name="Normal 15 8" xfId="5467" xr:uid="{00000000-0005-0000-0000-0000420D0000}"/>
    <cellStyle name="Normal 15 8 2" xfId="23297" xr:uid="{4E8C5CDD-EED3-43F3-B9F5-BFE16A93B4AD}"/>
    <cellStyle name="Normal 16" xfId="2822" xr:uid="{00000000-0005-0000-0000-0000430D0000}"/>
    <cellStyle name="Normal 16 2" xfId="2823" xr:uid="{00000000-0005-0000-0000-0000440D0000}"/>
    <cellStyle name="Normal 16 2 2" xfId="2824" xr:uid="{00000000-0005-0000-0000-0000450D0000}"/>
    <cellStyle name="Normal 16 2 2 2" xfId="23308" xr:uid="{4011D5CD-E77F-4BBA-AA07-BAC07D595E17}"/>
    <cellStyle name="Normal 16 2 3" xfId="2825" xr:uid="{00000000-0005-0000-0000-0000460D0000}"/>
    <cellStyle name="Normal 16 2 3 2" xfId="23309" xr:uid="{F219DFCE-A2B6-4920-9CD3-60ABFEA18382}"/>
    <cellStyle name="Normal 16 2 3 3" xfId="8361" xr:uid="{55CB33DF-0DB6-4075-A6E1-CA9CEE1F96DE}"/>
    <cellStyle name="Normal 16 2 4" xfId="23307" xr:uid="{92CCB65E-3F8A-4D60-B4F6-2CABEB27CAA5}"/>
    <cellStyle name="Normal 16 3" xfId="2826" xr:uid="{00000000-0005-0000-0000-0000470D0000}"/>
    <cellStyle name="Normal 16 3 2" xfId="23310" xr:uid="{36163C61-69DA-48A0-A5CF-2ABE6FA7C266}"/>
    <cellStyle name="Normal 16 4" xfId="2827" xr:uid="{00000000-0005-0000-0000-0000480D0000}"/>
    <cellStyle name="Normal 16 4 2" xfId="23311" xr:uid="{F71A1A16-20AF-4C5B-A7E5-51A375FBC31B}"/>
    <cellStyle name="Normal 16 5" xfId="2828" xr:uid="{00000000-0005-0000-0000-0000490D0000}"/>
    <cellStyle name="Normal 16 5 2" xfId="23312" xr:uid="{64DF50AA-AB03-44AE-B9FD-03EF16028396}"/>
    <cellStyle name="Normal 16 6" xfId="2829" xr:uid="{00000000-0005-0000-0000-00004A0D0000}"/>
    <cellStyle name="Normal 16 6 2" xfId="23313" xr:uid="{332280C3-B8DD-43B7-901F-A7F890C41A58}"/>
    <cellStyle name="Normal 16 7" xfId="2830" xr:uid="{00000000-0005-0000-0000-00004B0D0000}"/>
    <cellStyle name="Normal 16 7 2" xfId="2831" xr:uid="{00000000-0005-0000-0000-00004C0D0000}"/>
    <cellStyle name="Normal 16 7 2 2" xfId="6004" xr:uid="{00000000-0005-0000-0000-00004D0D0000}"/>
    <cellStyle name="Normal 16 7 2 2 2" xfId="8365" xr:uid="{0A78910C-3921-4946-9299-68A144F38A15}"/>
    <cellStyle name="Normal 16 7 2 2 2 2" xfId="8366" xr:uid="{2ABFBC50-2C4D-4147-A6E3-5241C8F00C05}"/>
    <cellStyle name="Normal 16 7 2 2 2 2 2" xfId="23318" xr:uid="{F526C3B1-E0C1-488A-BAF6-73A1FF2ACC0B}"/>
    <cellStyle name="Normal 16 7 2 2 2 3" xfId="23317" xr:uid="{64B12570-E447-4754-AF96-C2426693CD7F}"/>
    <cellStyle name="Normal 16 7 2 2 3" xfId="8367" xr:uid="{8EB7F033-98A9-476E-9CFF-1B79C9D84ACB}"/>
    <cellStyle name="Normal 16 7 2 2 3 2" xfId="23319" xr:uid="{2BC28311-EA6A-4FE5-A053-52A217C92A6B}"/>
    <cellStyle name="Normal 16 7 2 2 4" xfId="23316" xr:uid="{94134939-D905-4D8D-9744-5A3DFC905F4A}"/>
    <cellStyle name="Normal 16 7 2 2 5" xfId="8364" xr:uid="{5CB4923E-63A1-4EEB-8197-2898FD6C86AF}"/>
    <cellStyle name="Normal 16 7 2 3" xfId="8368" xr:uid="{0ADEFE2D-853C-4D78-9A9D-8A7DFA7FED12}"/>
    <cellStyle name="Normal 16 7 2 3 2" xfId="8369" xr:uid="{13E1F81D-6BC4-4BEC-A4F3-3DC1FEAD9CF1}"/>
    <cellStyle name="Normal 16 7 2 3 2 2" xfId="8370" xr:uid="{2694AD92-E868-4A69-90C7-CE00FE5C948D}"/>
    <cellStyle name="Normal 16 7 2 3 2 2 2" xfId="23322" xr:uid="{315F4EFB-5605-4607-88E8-67DC3DC7676D}"/>
    <cellStyle name="Normal 16 7 2 3 2 3" xfId="23321" xr:uid="{035F0B9B-B1D6-42FA-975C-6FCFE72EF1A5}"/>
    <cellStyle name="Normal 16 7 2 3 3" xfId="8371" xr:uid="{DEC5CC45-E426-4F48-AB6B-66AB03313343}"/>
    <cellStyle name="Normal 16 7 2 3 3 2" xfId="23323" xr:uid="{C3F8CC8D-A938-4997-857D-F2B0ABA17CF7}"/>
    <cellStyle name="Normal 16 7 2 3 4" xfId="23320" xr:uid="{AA070603-4338-4DAC-8FF6-2E976499534F}"/>
    <cellStyle name="Normal 16 7 2 4" xfId="8372" xr:uid="{765F0FD7-F0B8-4B9A-B6B1-F7C6346C4F5C}"/>
    <cellStyle name="Normal 16 7 2 4 2" xfId="8373" xr:uid="{4A6C49EB-200B-4F30-AA20-9BD8C5B01E44}"/>
    <cellStyle name="Normal 16 7 2 4 2 2" xfId="23325" xr:uid="{18636390-8DA4-4A94-9397-9241FFEAAC7E}"/>
    <cellStyle name="Normal 16 7 2 4 3" xfId="23324" xr:uid="{7D6527FA-7FC8-4D4F-94FF-727346238138}"/>
    <cellStyle name="Normal 16 7 2 5" xfId="8374" xr:uid="{258E4867-C5E7-4A6A-A0B0-5D0B51BE243C}"/>
    <cellStyle name="Normal 16 7 2 5 2" xfId="23326" xr:uid="{93CF6C8D-5213-44FD-828A-80723DFFA514}"/>
    <cellStyle name="Normal 16 7 2 6" xfId="23315" xr:uid="{523FD56B-1775-468D-B40A-1DB0CC726173}"/>
    <cellStyle name="Normal 16 7 2 7" xfId="8363" xr:uid="{1A8D0744-F27C-47FF-AE9A-EA1639296932}"/>
    <cellStyle name="Normal 16 7 3" xfId="6003" xr:uid="{00000000-0005-0000-0000-00004E0D0000}"/>
    <cellStyle name="Normal 16 7 3 2" xfId="8376" xr:uid="{496D035C-0E08-4F37-BE2F-CB3142FFFF92}"/>
    <cellStyle name="Normal 16 7 3 2 2" xfId="8377" xr:uid="{4EA23535-A934-4C71-8CDD-7B8606CB430C}"/>
    <cellStyle name="Normal 16 7 3 2 2 2" xfId="23329" xr:uid="{A7D10B1D-4F17-44E0-8631-212DCBCD6B14}"/>
    <cellStyle name="Normal 16 7 3 2 3" xfId="23328" xr:uid="{B6922738-BBAB-4307-A9D7-FBEC1FD7A388}"/>
    <cellStyle name="Normal 16 7 3 3" xfId="8378" xr:uid="{8E6B5802-10C4-4D8C-A44D-A895291BB619}"/>
    <cellStyle name="Normal 16 7 3 3 2" xfId="23330" xr:uid="{74BEE7A6-0BA2-45DF-BB6C-211C85C3DF79}"/>
    <cellStyle name="Normal 16 7 3 4" xfId="23327" xr:uid="{242705B8-A25A-42D4-9F79-6D3B267D93ED}"/>
    <cellStyle name="Normal 16 7 3 5" xfId="8375" xr:uid="{EE4CB966-8F42-40B0-AA30-C8428ACE963D}"/>
    <cellStyle name="Normal 16 7 4" xfId="8379" xr:uid="{FF308836-1113-4D1D-95CE-5E6B78F8A91A}"/>
    <cellStyle name="Normal 16 7 4 2" xfId="8380" xr:uid="{37C424FD-9BB4-4CF1-A1AB-CF9041C048EB}"/>
    <cellStyle name="Normal 16 7 4 2 2" xfId="8381" xr:uid="{8FC04094-C767-492B-AA0D-DF5B3F1ECC2A}"/>
    <cellStyle name="Normal 16 7 4 2 2 2" xfId="23333" xr:uid="{611D96C3-E7A4-465A-985A-2DECE62CAAB1}"/>
    <cellStyle name="Normal 16 7 4 2 3" xfId="23332" xr:uid="{F4B8E151-0487-4CB8-8870-FB85C0DB66B9}"/>
    <cellStyle name="Normal 16 7 4 3" xfId="8382" xr:uid="{F4D83899-2521-48DC-9D56-9525B129B0B0}"/>
    <cellStyle name="Normal 16 7 4 3 2" xfId="23334" xr:uid="{B6168BFA-E614-4DAD-84AC-72D6A35D26AB}"/>
    <cellStyle name="Normal 16 7 4 4" xfId="23331" xr:uid="{9FF7A020-0FAE-422B-85F0-A086775851CD}"/>
    <cellStyle name="Normal 16 7 5" xfId="8383" xr:uid="{46E33445-83F4-4CC8-BFCB-224B74F0216A}"/>
    <cellStyle name="Normal 16 7 5 2" xfId="8384" xr:uid="{3A822EF5-CC45-45C0-8AD2-32FF0FC67828}"/>
    <cellStyle name="Normal 16 7 5 2 2" xfId="23336" xr:uid="{3A882BED-E572-475D-AD80-A6BAD72E1C8C}"/>
    <cellStyle name="Normal 16 7 5 3" xfId="23335" xr:uid="{3A3E7DC6-6607-4209-B722-FD1024230E1A}"/>
    <cellStyle name="Normal 16 7 6" xfId="8385" xr:uid="{BF3565DF-1E9B-48B0-868A-9F40C64C43F3}"/>
    <cellStyle name="Normal 16 7 6 2" xfId="23337" xr:uid="{EBEE6D0F-0F7E-43BE-8565-74100F88CE57}"/>
    <cellStyle name="Normal 16 7 7" xfId="23314" xr:uid="{0967F0AF-2591-4EB8-A9AB-69FD0ECC4FF7}"/>
    <cellStyle name="Normal 16 7 8" xfId="8362" xr:uid="{9D166D4F-9CE1-4F8E-92C7-72E04A0BE6B5}"/>
    <cellStyle name="Normal 16 8" xfId="5468" xr:uid="{00000000-0005-0000-0000-00004F0D0000}"/>
    <cellStyle name="Normal 16 8 2" xfId="23338" xr:uid="{43A087EB-A5F6-48E2-84DE-6D40AB88ADA6}"/>
    <cellStyle name="Normal 16 8 3" xfId="8386" xr:uid="{3D671044-11C2-4131-ADB9-42A9F452515E}"/>
    <cellStyle name="Normal 16 9" xfId="6002" xr:uid="{00000000-0005-0000-0000-0000500D0000}"/>
    <cellStyle name="Normal 16 9 2" xfId="23306" xr:uid="{C9A087E9-D9A1-4150-87A3-803D001BE883}"/>
    <cellStyle name="Normal 17" xfId="2832" xr:uid="{00000000-0005-0000-0000-0000510D0000}"/>
    <cellStyle name="Normal 17 10" xfId="2833" xr:uid="{00000000-0005-0000-0000-0000520D0000}"/>
    <cellStyle name="Normal 17 10 2" xfId="23340" xr:uid="{D007CEBB-024F-49BB-89A8-5D9A3F60B262}"/>
    <cellStyle name="Normal 17 11" xfId="2834" xr:uid="{00000000-0005-0000-0000-0000530D0000}"/>
    <cellStyle name="Normal 17 11 2" xfId="23341" xr:uid="{3D9560AA-2161-4039-8393-7713EF61B871}"/>
    <cellStyle name="Normal 17 12" xfId="2835" xr:uid="{00000000-0005-0000-0000-0000540D0000}"/>
    <cellStyle name="Normal 17 12 2" xfId="23342" xr:uid="{A46FC6C9-F487-4EA2-833E-557ECA893817}"/>
    <cellStyle name="Normal 17 13" xfId="2836" xr:uid="{00000000-0005-0000-0000-0000550D0000}"/>
    <cellStyle name="Normal 17 13 2" xfId="23343" xr:uid="{DECD369A-3E00-4A2A-B69C-62A557C21AE7}"/>
    <cellStyle name="Normal 17 14" xfId="2837" xr:uid="{00000000-0005-0000-0000-0000560D0000}"/>
    <cellStyle name="Normal 17 14 2" xfId="2838" xr:uid="{00000000-0005-0000-0000-0000570D0000}"/>
    <cellStyle name="Normal 17 14 2 2" xfId="6007" xr:uid="{00000000-0005-0000-0000-0000580D0000}"/>
    <cellStyle name="Normal 17 14 2 2 2" xfId="8390" xr:uid="{70727147-B6F9-4EC3-9CBC-AE6D137B87D1}"/>
    <cellStyle name="Normal 17 14 2 2 2 2" xfId="8391" xr:uid="{77F4E2BA-E657-4CDA-965E-59F656842104}"/>
    <cellStyle name="Normal 17 14 2 2 2 2 2" xfId="23348" xr:uid="{A2A06277-ADE6-42A9-951C-B7F6F7DDC0C6}"/>
    <cellStyle name="Normal 17 14 2 2 2 3" xfId="23347" xr:uid="{6D46B7B4-6973-4BCC-BA61-F1340339B235}"/>
    <cellStyle name="Normal 17 14 2 2 3" xfId="8392" xr:uid="{4CB88FCA-A670-46FD-A9A2-23C31F5F1E9D}"/>
    <cellStyle name="Normal 17 14 2 2 3 2" xfId="23349" xr:uid="{1E4C3086-11B0-4C43-84B0-845DAAC6E964}"/>
    <cellStyle name="Normal 17 14 2 2 4" xfId="23346" xr:uid="{1966EB4F-F817-4B0F-880E-D89754979AF1}"/>
    <cellStyle name="Normal 17 14 2 2 5" xfId="8389" xr:uid="{0E29425C-05C1-4A4B-B007-A38C54383524}"/>
    <cellStyle name="Normal 17 14 2 3" xfId="8393" xr:uid="{BFF9A751-0442-436A-988B-1E2D5E23F196}"/>
    <cellStyle name="Normal 17 14 2 3 2" xfId="8394" xr:uid="{E479764D-5DBF-4AF3-8EDD-370CF33A0AC0}"/>
    <cellStyle name="Normal 17 14 2 3 2 2" xfId="8395" xr:uid="{6F2DCF58-94CD-4439-982D-6308B19DFE0F}"/>
    <cellStyle name="Normal 17 14 2 3 2 2 2" xfId="23352" xr:uid="{81507BDB-C6CE-417A-B5FA-2C7A8C5CB0C7}"/>
    <cellStyle name="Normal 17 14 2 3 2 3" xfId="23351" xr:uid="{74B3D186-EC4F-45FF-BBC0-1DBF74571BB2}"/>
    <cellStyle name="Normal 17 14 2 3 3" xfId="8396" xr:uid="{0B191799-CC99-49D6-B711-2C6E0FFCE306}"/>
    <cellStyle name="Normal 17 14 2 3 3 2" xfId="23353" xr:uid="{7188257D-F845-4A78-8BD3-BA8CF9B1DD74}"/>
    <cellStyle name="Normal 17 14 2 3 4" xfId="23350" xr:uid="{1B897AA0-1F4D-4149-81AA-348DF4FA155A}"/>
    <cellStyle name="Normal 17 14 2 4" xfId="8397" xr:uid="{C8CF2805-F945-42E2-93FD-C9CD8B34E95F}"/>
    <cellStyle name="Normal 17 14 2 4 2" xfId="8398" xr:uid="{22EA74F3-52AC-4AA6-904A-89062BD3CDDF}"/>
    <cellStyle name="Normal 17 14 2 4 2 2" xfId="23355" xr:uid="{E50BA2CD-E2E8-4B3B-B564-D3C48496559C}"/>
    <cellStyle name="Normal 17 14 2 4 3" xfId="23354" xr:uid="{62B0DE75-E440-4E01-9BE1-BEA846171F8A}"/>
    <cellStyle name="Normal 17 14 2 5" xfId="8399" xr:uid="{55A47885-76C3-4BE6-AD5F-3F21D5DB00AF}"/>
    <cellStyle name="Normal 17 14 2 5 2" xfId="23356" xr:uid="{6B9B9FBC-6630-428B-9A2C-22B9F7F8747E}"/>
    <cellStyle name="Normal 17 14 2 6" xfId="23345" xr:uid="{5C1670B9-055D-479E-B071-C0506234509E}"/>
    <cellStyle name="Normal 17 14 2 7" xfId="8388" xr:uid="{18FA48AF-5AFD-44EE-90D0-B441AC5CECA7}"/>
    <cellStyle name="Normal 17 14 3" xfId="6006" xr:uid="{00000000-0005-0000-0000-0000590D0000}"/>
    <cellStyle name="Normal 17 14 3 2" xfId="8401" xr:uid="{AD184D0D-E483-4951-8456-CB056B17EAF4}"/>
    <cellStyle name="Normal 17 14 3 2 2" xfId="8402" xr:uid="{79443491-533D-497E-8625-28AA5A7E38C9}"/>
    <cellStyle name="Normal 17 14 3 2 2 2" xfId="23359" xr:uid="{982F828E-1BAF-426E-B4EE-27F1343F4C1D}"/>
    <cellStyle name="Normal 17 14 3 2 3" xfId="23358" xr:uid="{E3E0ACAF-D59B-4373-83B9-CB8876D845F0}"/>
    <cellStyle name="Normal 17 14 3 3" xfId="8403" xr:uid="{E4A911BB-48B1-44C7-838E-5E8899E33523}"/>
    <cellStyle name="Normal 17 14 3 3 2" xfId="23360" xr:uid="{0B3A73BB-9D55-4DB8-9CE9-9034C6602EF0}"/>
    <cellStyle name="Normal 17 14 3 4" xfId="23357" xr:uid="{F3D13974-3381-47DB-AD52-9B0137ECAA09}"/>
    <cellStyle name="Normal 17 14 3 5" xfId="8400" xr:uid="{E6E77989-2EF6-4AE5-A6EA-9A5419ACD792}"/>
    <cellStyle name="Normal 17 14 4" xfId="8404" xr:uid="{5531CB1F-44B5-404A-A0BD-26BE450D5669}"/>
    <cellStyle name="Normal 17 14 4 2" xfId="8405" xr:uid="{54CFB087-C540-4154-8710-64AF7A9D4216}"/>
    <cellStyle name="Normal 17 14 4 2 2" xfId="8406" xr:uid="{A565E9C4-7617-4859-990A-4B7105FC60FD}"/>
    <cellStyle name="Normal 17 14 4 2 2 2" xfId="23363" xr:uid="{CDD24232-DC1C-43B4-94F1-FA2042398C95}"/>
    <cellStyle name="Normal 17 14 4 2 3" xfId="23362" xr:uid="{6F7749BB-8175-47B8-952C-72B1C34024E2}"/>
    <cellStyle name="Normal 17 14 4 3" xfId="8407" xr:uid="{5A7BEF4A-D48F-4A53-B846-E2EA461A78B9}"/>
    <cellStyle name="Normal 17 14 4 3 2" xfId="23364" xr:uid="{A697AD72-559F-456C-985F-E78AEDD2AE52}"/>
    <cellStyle name="Normal 17 14 4 4" xfId="23361" xr:uid="{E190857D-BA89-4924-8C2F-17F765BA3EDE}"/>
    <cellStyle name="Normal 17 14 5" xfId="8408" xr:uid="{EA2FBA8A-9D8C-4C77-AF9A-A482835AAB18}"/>
    <cellStyle name="Normal 17 14 5 2" xfId="8409" xr:uid="{92E937DA-E214-46FF-9B24-8B8A4E812FA3}"/>
    <cellStyle name="Normal 17 14 5 2 2" xfId="23366" xr:uid="{3D657AA8-D235-4000-A9BB-9CEBD07496B4}"/>
    <cellStyle name="Normal 17 14 5 3" xfId="23365" xr:uid="{1C25907C-3BE0-40A5-B9DC-819C22187F1E}"/>
    <cellStyle name="Normal 17 14 6" xfId="8410" xr:uid="{EB544AAF-B730-45DF-A0EA-403A44678EA5}"/>
    <cellStyle name="Normal 17 14 6 2" xfId="23367" xr:uid="{ABB00B09-4C15-424E-A617-184D0E9B9C2A}"/>
    <cellStyle name="Normal 17 14 7" xfId="23344" xr:uid="{57D546D9-5B0A-4A31-8D6E-39CE96AE3EBB}"/>
    <cellStyle name="Normal 17 14 8" xfId="8387" xr:uid="{C44B8F33-1F90-42E1-8DBA-FCCA3BF9FA44}"/>
    <cellStyle name="Normal 17 15" xfId="5469" xr:uid="{00000000-0005-0000-0000-00005A0D0000}"/>
    <cellStyle name="Normal 17 15 2" xfId="23368" xr:uid="{0C23A873-FC36-47FE-A9F2-CEBA08D45D5B}"/>
    <cellStyle name="Normal 17 15 3" xfId="8411" xr:uid="{F3B86851-0481-4C03-9B23-1A87931EC696}"/>
    <cellStyle name="Normal 17 16" xfId="6005" xr:uid="{00000000-0005-0000-0000-00005B0D0000}"/>
    <cellStyle name="Normal 17 16 2" xfId="23339" xr:uid="{D780B33A-460C-4A73-9A3E-197822CB4501}"/>
    <cellStyle name="Normal 17 2" xfId="2839" xr:uid="{00000000-0005-0000-0000-00005C0D0000}"/>
    <cellStyle name="Normal 17 2 2" xfId="2840" xr:uid="{00000000-0005-0000-0000-00005D0D0000}"/>
    <cellStyle name="Normal 17 2 2 2" xfId="23370" xr:uid="{F36CDEC8-B365-4944-AB63-B3284F70B2A4}"/>
    <cellStyle name="Normal 17 2 3" xfId="2841" xr:uid="{00000000-0005-0000-0000-00005E0D0000}"/>
    <cellStyle name="Normal 17 2 3 2" xfId="23371" xr:uid="{4A4D9FBE-73D8-4B6F-BE36-B73DCC84CD63}"/>
    <cellStyle name="Normal 17 2 3 3" xfId="8412" xr:uid="{383E7724-CBB0-419D-B4D3-5C8EEB973EDF}"/>
    <cellStyle name="Normal 17 2 4" xfId="23369" xr:uid="{5C1498AE-EBC9-47F9-9881-B525B5CF93A5}"/>
    <cellStyle name="Normal 17 3" xfId="2842" xr:uid="{00000000-0005-0000-0000-00005F0D0000}"/>
    <cellStyle name="Normal 17 3 2" xfId="23372" xr:uid="{65F248B5-850B-4B6D-AF5E-6F3EB7D9C61B}"/>
    <cellStyle name="Normal 17 4" xfId="2843" xr:uid="{00000000-0005-0000-0000-0000600D0000}"/>
    <cellStyle name="Normal 17 4 2" xfId="23373" xr:uid="{372B3931-8EC7-4262-8877-F39395AB0D99}"/>
    <cellStyle name="Normal 17 5" xfId="2844" xr:uid="{00000000-0005-0000-0000-0000610D0000}"/>
    <cellStyle name="Normal 17 5 2" xfId="23374" xr:uid="{ED118243-CA8D-495B-91AB-319D71BDC169}"/>
    <cellStyle name="Normal 17 6" xfId="2845" xr:uid="{00000000-0005-0000-0000-0000620D0000}"/>
    <cellStyle name="Normal 17 6 2" xfId="23375" xr:uid="{E46669C4-759C-4D5F-871D-8C6486E013D4}"/>
    <cellStyle name="Normal 17 7" xfId="2846" xr:uid="{00000000-0005-0000-0000-0000630D0000}"/>
    <cellStyle name="Normal 17 7 2" xfId="23376" xr:uid="{F798022D-C7D8-4BF4-B16B-0F305E32C371}"/>
    <cellStyle name="Normal 17 8" xfId="2847" xr:uid="{00000000-0005-0000-0000-0000640D0000}"/>
    <cellStyle name="Normal 17 8 2" xfId="23377" xr:uid="{59829E91-9B3F-4C29-BB11-6F7236FAAAFE}"/>
    <cellStyle name="Normal 17 9" xfId="2848" xr:uid="{00000000-0005-0000-0000-0000650D0000}"/>
    <cellStyle name="Normal 17 9 2" xfId="23378" xr:uid="{7759A693-0B22-4A47-B601-CF16C65AC39C}"/>
    <cellStyle name="Normal 18" xfId="2849" xr:uid="{00000000-0005-0000-0000-0000660D0000}"/>
    <cellStyle name="Normal 18 2" xfId="2850" xr:uid="{00000000-0005-0000-0000-0000670D0000}"/>
    <cellStyle name="Normal 18 2 2" xfId="23380" xr:uid="{EA531C8C-9767-41E0-A91D-9F1307BEB250}"/>
    <cellStyle name="Normal 18 2 3" xfId="8413" xr:uid="{6F9C11D1-CC76-496C-9F96-4F5642798F1F}"/>
    <cellStyle name="Normal 18 3" xfId="2851" xr:uid="{00000000-0005-0000-0000-0000680D0000}"/>
    <cellStyle name="Normal 18 3 2" xfId="2852" xr:uid="{00000000-0005-0000-0000-0000690D0000}"/>
    <cellStyle name="Normal 18 3 2 2" xfId="6010" xr:uid="{00000000-0005-0000-0000-00006A0D0000}"/>
    <cellStyle name="Normal 18 3 2 2 2" xfId="8417" xr:uid="{EB4158C8-EBD2-4E88-9778-84F1EBB61008}"/>
    <cellStyle name="Normal 18 3 2 2 2 2" xfId="8418" xr:uid="{12B53AE5-A9CF-4C8E-9CF7-40A14FA77668}"/>
    <cellStyle name="Normal 18 3 2 2 2 2 2" xfId="23385" xr:uid="{204D9FBB-362A-4FFC-980D-66F8BB65F9F7}"/>
    <cellStyle name="Normal 18 3 2 2 2 3" xfId="23384" xr:uid="{CF20AD98-6777-4FB6-B0D5-82D0FA264386}"/>
    <cellStyle name="Normal 18 3 2 2 3" xfId="8419" xr:uid="{2C0F588A-8F27-4517-B021-34EA5DAC51C4}"/>
    <cellStyle name="Normal 18 3 2 2 3 2" xfId="23386" xr:uid="{C533A449-E80E-44CC-ADF9-EA7AFE9B51A1}"/>
    <cellStyle name="Normal 18 3 2 2 4" xfId="23383" xr:uid="{0BC0BEEA-9DF5-4DC4-8A43-6286849D81CC}"/>
    <cellStyle name="Normal 18 3 2 2 5" xfId="8416" xr:uid="{B5361150-E7C6-484F-9027-16A12516C1F8}"/>
    <cellStyle name="Normal 18 3 2 3" xfId="8420" xr:uid="{89887AAA-DB8E-467D-8FFE-BCA8611AD40D}"/>
    <cellStyle name="Normal 18 3 2 3 2" xfId="8421" xr:uid="{95D5B299-6F64-4A51-A122-5A67DDA96D7D}"/>
    <cellStyle name="Normal 18 3 2 3 2 2" xfId="8422" xr:uid="{32D0FD09-28F3-4E0A-8B62-570C904450A0}"/>
    <cellStyle name="Normal 18 3 2 3 2 2 2" xfId="23389" xr:uid="{B7308EB3-AA01-4C2A-84B1-27CC7D46BE7D}"/>
    <cellStyle name="Normal 18 3 2 3 2 3" xfId="23388" xr:uid="{50689256-4AFF-449B-944B-71AB93D9103F}"/>
    <cellStyle name="Normal 18 3 2 3 3" xfId="8423" xr:uid="{A5DF7702-4A7B-49E4-8F11-D226A674E44F}"/>
    <cellStyle name="Normal 18 3 2 3 3 2" xfId="23390" xr:uid="{1D4757DB-6FA7-4246-8C94-B5F0E5D84508}"/>
    <cellStyle name="Normal 18 3 2 3 4" xfId="23387" xr:uid="{4C6FF220-AF10-4A77-B394-50522B9317F5}"/>
    <cellStyle name="Normal 18 3 2 4" xfId="8424" xr:uid="{B6576131-0DC7-47F8-ACED-4A393A5D5D41}"/>
    <cellStyle name="Normal 18 3 2 4 2" xfId="8425" xr:uid="{82ED7371-952C-4DF4-9446-F857DB04BA03}"/>
    <cellStyle name="Normal 18 3 2 4 2 2" xfId="23392" xr:uid="{C8963E02-C68D-4C76-A0AB-6437F8EDBAF6}"/>
    <cellStyle name="Normal 18 3 2 4 3" xfId="23391" xr:uid="{51CF41AE-1B1E-4DD0-8E29-525376550A2F}"/>
    <cellStyle name="Normal 18 3 2 5" xfId="8426" xr:uid="{93A1E288-DC95-4970-84AD-D2D2B9E7254F}"/>
    <cellStyle name="Normal 18 3 2 5 2" xfId="23393" xr:uid="{F2653361-9686-45C6-BA42-45FA0E5AC381}"/>
    <cellStyle name="Normal 18 3 2 6" xfId="23382" xr:uid="{203F2E65-D56C-4D99-8A0F-8C6483F776F8}"/>
    <cellStyle name="Normal 18 3 2 7" xfId="8415" xr:uid="{8C360B53-D3C5-4973-B2EB-88D8BC1F5449}"/>
    <cellStyle name="Normal 18 3 3" xfId="6009" xr:uid="{00000000-0005-0000-0000-00006B0D0000}"/>
    <cellStyle name="Normal 18 3 3 2" xfId="8428" xr:uid="{00B681B0-1F70-44F2-BA3F-4071D0CA9462}"/>
    <cellStyle name="Normal 18 3 3 2 2" xfId="8429" xr:uid="{2500F0F1-326E-4B6C-800C-9DBF999048CE}"/>
    <cellStyle name="Normal 18 3 3 2 2 2" xfId="23396" xr:uid="{C63D5EC1-4143-40DA-9C7E-A28DA8938759}"/>
    <cellStyle name="Normal 18 3 3 2 3" xfId="23395" xr:uid="{46D463C2-FF13-4D50-9815-E91144254510}"/>
    <cellStyle name="Normal 18 3 3 3" xfId="8430" xr:uid="{3E966B3F-9A8A-4128-A356-9B52F72253E0}"/>
    <cellStyle name="Normal 18 3 3 3 2" xfId="23397" xr:uid="{118CE579-D738-4A75-82A2-B98D7C54BE88}"/>
    <cellStyle name="Normal 18 3 3 4" xfId="23394" xr:uid="{3C8F8D2A-BF6C-4126-BE2F-4052BA5BC89F}"/>
    <cellStyle name="Normal 18 3 3 5" xfId="8427" xr:uid="{55F26BD4-7487-418A-881F-12ED6AA3A953}"/>
    <cellStyle name="Normal 18 3 4" xfId="8431" xr:uid="{D148DF08-0DE7-4D35-A1F5-4A7D24002F4C}"/>
    <cellStyle name="Normal 18 3 4 2" xfId="8432" xr:uid="{17CDABBD-5B65-4116-8FE1-6F40B21931F1}"/>
    <cellStyle name="Normal 18 3 4 2 2" xfId="8433" xr:uid="{A72446E9-2C32-431B-8524-0B8E65463FB0}"/>
    <cellStyle name="Normal 18 3 4 2 2 2" xfId="23400" xr:uid="{C886E6A8-E158-4D1C-93C2-ED0D0E3D24F0}"/>
    <cellStyle name="Normal 18 3 4 2 3" xfId="23399" xr:uid="{0C08DBA7-BD68-42DF-919B-5ACE85E05E5C}"/>
    <cellStyle name="Normal 18 3 4 3" xfId="8434" xr:uid="{D4AE8FB3-8D2E-4899-ADB2-FE7AFB6654E7}"/>
    <cellStyle name="Normal 18 3 4 3 2" xfId="23401" xr:uid="{12176E94-2977-42F0-9964-B1FC0A65D0D8}"/>
    <cellStyle name="Normal 18 3 4 4" xfId="23398" xr:uid="{97EEBDD9-593F-4091-A677-C4F0C7639DD6}"/>
    <cellStyle name="Normal 18 3 5" xfId="8435" xr:uid="{D4094D77-01E9-412F-805C-D1BA879F58EC}"/>
    <cellStyle name="Normal 18 3 5 2" xfId="8436" xr:uid="{757F1A6A-A6D9-4A4B-BB08-CA9D7FD5276D}"/>
    <cellStyle name="Normal 18 3 5 2 2" xfId="23403" xr:uid="{3F8F5DAA-C3ED-4304-B04A-4169EE9ABB58}"/>
    <cellStyle name="Normal 18 3 5 3" xfId="23402" xr:uid="{CCE17444-CE09-43DA-A1A2-D656271FD045}"/>
    <cellStyle name="Normal 18 3 6" xfId="8437" xr:uid="{914E5CF6-EF40-4615-8189-E51D0CA34CEC}"/>
    <cellStyle name="Normal 18 3 6 2" xfId="23404" xr:uid="{24E59134-7788-46B8-B573-44DAFE76DDEC}"/>
    <cellStyle name="Normal 18 3 7" xfId="23381" xr:uid="{511A5CD8-5231-4CEF-90D2-868B5638EFEE}"/>
    <cellStyle name="Normal 18 3 8" xfId="8414" xr:uid="{7CD2F238-DC47-4E63-8331-757C79F78055}"/>
    <cellStyle name="Normal 18 4" xfId="2853" xr:uid="{00000000-0005-0000-0000-00006C0D0000}"/>
    <cellStyle name="Normal 18 4 2" xfId="23405" xr:uid="{79794F9D-89CD-4229-8F27-912827DAF516}"/>
    <cellStyle name="Normal 18 5" xfId="5470" xr:uid="{00000000-0005-0000-0000-00006D0D0000}"/>
    <cellStyle name="Normal 18 5 2" xfId="23406" xr:uid="{804CD884-5A45-4EF8-BFD1-7D986B856B44}"/>
    <cellStyle name="Normal 18 5 3" xfId="8438" xr:uid="{0BEF1D37-3687-4F2D-8111-E139861A460F}"/>
    <cellStyle name="Normal 18 6" xfId="6008" xr:uid="{00000000-0005-0000-0000-00006E0D0000}"/>
    <cellStyle name="Normal 18 6 2" xfId="23379" xr:uid="{315CD1DE-72F0-46CE-BAAD-7C5810BE2200}"/>
    <cellStyle name="Normal 19" xfId="2854" xr:uid="{00000000-0005-0000-0000-00006F0D0000}"/>
    <cellStyle name="Normal 19 2" xfId="5471" xr:uid="{00000000-0005-0000-0000-0000700D0000}"/>
    <cellStyle name="Normal 19 2 2" xfId="23407" xr:uid="{9AEE17C3-50A8-4B8E-906A-FEC1A3E90837}"/>
    <cellStyle name="Normal 19 2 3" xfId="8439" xr:uid="{0CC36D3D-E840-45D5-8F08-C3655F0790D5}"/>
    <cellStyle name="Normal 19 3" xfId="21363" xr:uid="{22CAB0F3-8524-485A-B9D8-80368FF1CDE3}"/>
    <cellStyle name="Normal 2" xfId="2855" xr:uid="{00000000-0005-0000-0000-0000710D0000}"/>
    <cellStyle name="Normal 2 10" xfId="2856" xr:uid="{00000000-0005-0000-0000-0000720D0000}"/>
    <cellStyle name="Normal 2 10 2" xfId="2857" xr:uid="{00000000-0005-0000-0000-0000730D0000}"/>
    <cellStyle name="Normal 2 10 2 2" xfId="23409" xr:uid="{AF102526-FF2F-421B-BDEF-550C6B6F5603}"/>
    <cellStyle name="Normal 2 10 3" xfId="2858" xr:uid="{00000000-0005-0000-0000-0000740D0000}"/>
    <cellStyle name="Normal 2 10 3 2" xfId="6011" xr:uid="{00000000-0005-0000-0000-0000750D0000}"/>
    <cellStyle name="Normal 2 10 3 2 2" xfId="8442" xr:uid="{F2B63DA2-9236-46EC-99DE-49A2DB5F1FEF}"/>
    <cellStyle name="Normal 2 10 3 2 2 2" xfId="8443" xr:uid="{233AA22A-0D4F-46F6-86B6-6113F9C9F8B5}"/>
    <cellStyle name="Normal 2 10 3 2 2 2 2" xfId="23413" xr:uid="{EF0AAEF3-2DAA-4E43-892F-6F56E04F9514}"/>
    <cellStyle name="Normal 2 10 3 2 2 3" xfId="23412" xr:uid="{41491DAC-AE5C-4E4E-9EF3-CE6EC7C5FEF1}"/>
    <cellStyle name="Normal 2 10 3 2 3" xfId="8444" xr:uid="{BA8CDECD-7FFE-48AA-9A72-D03858981E04}"/>
    <cellStyle name="Normal 2 10 3 2 3 2" xfId="23414" xr:uid="{988A7151-E9CB-4661-B647-5231D6EDD47E}"/>
    <cellStyle name="Normal 2 10 3 2 4" xfId="23411" xr:uid="{6A9A342E-2599-4174-98D8-2C5DC8F58BFF}"/>
    <cellStyle name="Normal 2 10 3 2 5" xfId="8441" xr:uid="{8227A6A3-8876-4B3E-8BDD-BD55137611C0}"/>
    <cellStyle name="Normal 2 10 3 3" xfId="8445" xr:uid="{71B4570A-A3EF-4E7E-9765-10B599238962}"/>
    <cellStyle name="Normal 2 10 3 3 2" xfId="8446" xr:uid="{577061A6-2011-4C94-B274-0919580D0E02}"/>
    <cellStyle name="Normal 2 10 3 3 2 2" xfId="8447" xr:uid="{4DB7DCDF-FCCD-4241-8DFD-8DA2AF8956AF}"/>
    <cellStyle name="Normal 2 10 3 3 2 2 2" xfId="23417" xr:uid="{3D18B4BB-3F11-48DA-B67A-C95A654F8B3D}"/>
    <cellStyle name="Normal 2 10 3 3 2 3" xfId="23416" xr:uid="{D7E09E0B-D2FF-4DC7-8365-87E8BAC2693F}"/>
    <cellStyle name="Normal 2 10 3 3 3" xfId="8448" xr:uid="{5DA9843A-91D7-487C-A4D8-9CC3BF88E1C7}"/>
    <cellStyle name="Normal 2 10 3 3 3 2" xfId="23418" xr:uid="{EEBFDA79-5A63-4F26-A908-2779B3158303}"/>
    <cellStyle name="Normal 2 10 3 3 4" xfId="23415" xr:uid="{038DD747-5FFC-482F-A72B-0121B7612B2B}"/>
    <cellStyle name="Normal 2 10 3 4" xfId="8449" xr:uid="{1467BE55-CC9B-4D2C-856A-A71F3E49D476}"/>
    <cellStyle name="Normal 2 10 3 4 2" xfId="8450" xr:uid="{CD7B1F82-30B7-4456-BA6A-C3CF2B275A31}"/>
    <cellStyle name="Normal 2 10 3 4 2 2" xfId="23420" xr:uid="{C20587C3-2996-462A-B2F8-32CF06045C9B}"/>
    <cellStyle name="Normal 2 10 3 4 3" xfId="23419" xr:uid="{EBFB4258-2F1B-4ED4-9E6B-44DEDF464B1E}"/>
    <cellStyle name="Normal 2 10 3 5" xfId="8451" xr:uid="{1BD7CFA9-0B62-419A-B318-A85F541551E7}"/>
    <cellStyle name="Normal 2 10 3 5 2" xfId="23421" xr:uid="{259EF1BD-DDD8-4CAF-96E4-C7069179EC1A}"/>
    <cellStyle name="Normal 2 10 3 6" xfId="23410" xr:uid="{567EFFED-9FDA-43E3-BFA1-EEAF921BC269}"/>
    <cellStyle name="Normal 2 10 3 7" xfId="8440" xr:uid="{EFF9651C-974E-4438-9EC9-337C48DDD2AD}"/>
    <cellStyle name="Normal 2 10 4" xfId="2859" xr:uid="{00000000-0005-0000-0000-0000760D0000}"/>
    <cellStyle name="Normal 2 10 4 2" xfId="6012" xr:uid="{00000000-0005-0000-0000-0000770D0000}"/>
    <cellStyle name="Normal 2 10 4 2 2" xfId="8454" xr:uid="{B69281ED-B2D7-498E-973B-3FAB30A9D995}"/>
    <cellStyle name="Normal 2 10 4 2 2 2" xfId="8455" xr:uid="{E2E096E2-A8DE-41CE-ADD4-A109B90C0F92}"/>
    <cellStyle name="Normal 2 10 4 2 2 2 2" xfId="23425" xr:uid="{CBD2E4D3-4B70-45D4-97D7-BE42C6678464}"/>
    <cellStyle name="Normal 2 10 4 2 2 3" xfId="23424" xr:uid="{A21054D2-86F1-40CE-8B04-B022407F16DF}"/>
    <cellStyle name="Normal 2 10 4 2 3" xfId="8456" xr:uid="{7F84A464-827E-4E53-8334-354E7AFC5C4B}"/>
    <cellStyle name="Normal 2 10 4 2 3 2" xfId="23426" xr:uid="{88624220-0223-4FDD-8962-A60D6A5AF40D}"/>
    <cellStyle name="Normal 2 10 4 2 4" xfId="23423" xr:uid="{F497941E-A2C5-41B0-840E-BDAC75308A7E}"/>
    <cellStyle name="Normal 2 10 4 2 5" xfId="8453" xr:uid="{E6029581-D1EC-4997-890C-56CBC6A0CBD9}"/>
    <cellStyle name="Normal 2 10 4 3" xfId="8457" xr:uid="{61893024-815C-4B48-A746-9C05FF59A4C8}"/>
    <cellStyle name="Normal 2 10 4 3 2" xfId="8458" xr:uid="{9CB3B946-4FF4-485D-BFF8-79DC3B709E71}"/>
    <cellStyle name="Normal 2 10 4 3 2 2" xfId="23428" xr:uid="{6A8493F9-1308-48A8-B4CC-343579B4F54E}"/>
    <cellStyle name="Normal 2 10 4 3 3" xfId="23427" xr:uid="{A74AEE35-640F-4065-83A1-500ECA465D2B}"/>
    <cellStyle name="Normal 2 10 4 4" xfId="8459" xr:uid="{A44D19E1-E61F-47F3-B9F7-17F830203FC2}"/>
    <cellStyle name="Normal 2 10 4 4 2" xfId="23429" xr:uid="{D7CB76E7-D25F-4421-B6DF-08B22807748C}"/>
    <cellStyle name="Normal 2 10 4 5" xfId="23422" xr:uid="{C020E16A-6FCD-4529-AFCA-7F742DD99571}"/>
    <cellStyle name="Normal 2 10 4 6" xfId="8452" xr:uid="{AECDB6EF-84A9-4171-B92A-E3E11E875DD8}"/>
    <cellStyle name="Normal 2 10 5" xfId="5472" xr:uid="{00000000-0005-0000-0000-0000780D0000}"/>
    <cellStyle name="Normal 2 10 5 2" xfId="8461" xr:uid="{B85A0912-F829-4848-84E1-F108B9D3CAAD}"/>
    <cellStyle name="Normal 2 10 5 2 2" xfId="23431" xr:uid="{CFE2AEC2-17EA-4F2F-B010-CE28EA3246FE}"/>
    <cellStyle name="Normal 2 10 5 3" xfId="23430" xr:uid="{3B72E11B-FC24-47D8-AA53-7719F5BD1731}"/>
    <cellStyle name="Normal 2 10 5 4" xfId="8460" xr:uid="{D1C9C255-F94F-45CD-95CA-1BB8594143B8}"/>
    <cellStyle name="Normal 2 10 6" xfId="23408" xr:uid="{A524AB01-F158-49AB-A63A-752B6F8E72F5}"/>
    <cellStyle name="Normal 2 11" xfId="2860" xr:uid="{00000000-0005-0000-0000-0000790D0000}"/>
    <cellStyle name="Normal 2 11 2" xfId="23432" xr:uid="{59FEE9C1-5962-41BC-AEEC-1D77669D28E5}"/>
    <cellStyle name="Normal 2 12" xfId="2861" xr:uid="{00000000-0005-0000-0000-00007A0D0000}"/>
    <cellStyle name="Normal 2 12 2" xfId="23433" xr:uid="{A7D456FC-D2BC-424F-BD5A-9968F180F942}"/>
    <cellStyle name="Normal 2 13" xfId="2862" xr:uid="{00000000-0005-0000-0000-00007B0D0000}"/>
    <cellStyle name="Normal 2 13 2" xfId="23434" xr:uid="{E4004258-F08B-47B9-A416-C26A1E7BF978}"/>
    <cellStyle name="Normal 2 14" xfId="2863" xr:uid="{00000000-0005-0000-0000-00007C0D0000}"/>
    <cellStyle name="Normal 2 14 2" xfId="23435" xr:uid="{B834E9DE-880D-4DF0-9C05-3E87928638C0}"/>
    <cellStyle name="Normal 2 15" xfId="2864" xr:uid="{00000000-0005-0000-0000-00007D0D0000}"/>
    <cellStyle name="Normal 2 15 2" xfId="23436" xr:uid="{BA7E5422-4A22-46CD-82C2-342A7786BCF8}"/>
    <cellStyle name="Normal 2 16" xfId="2865" xr:uid="{00000000-0005-0000-0000-00007E0D0000}"/>
    <cellStyle name="Normal 2 16 2" xfId="23437" xr:uid="{AB892883-C1D9-4EFF-93CD-EB5FD3217062}"/>
    <cellStyle name="Normal 2 17" xfId="2866" xr:uid="{00000000-0005-0000-0000-00007F0D0000}"/>
    <cellStyle name="Normal 2 17 2" xfId="23438" xr:uid="{1BBE93A3-98E8-41DD-95B0-6F49687F665B}"/>
    <cellStyle name="Normal 2 18" xfId="2867" xr:uid="{00000000-0005-0000-0000-0000800D0000}"/>
    <cellStyle name="Normal 2 18 2" xfId="2868" xr:uid="{00000000-0005-0000-0000-0000810D0000}"/>
    <cellStyle name="Normal 2 18 2 2" xfId="2869" xr:uid="{00000000-0005-0000-0000-0000820D0000}"/>
    <cellStyle name="Normal 2 18 2 2 2" xfId="6015" xr:uid="{00000000-0005-0000-0000-0000830D0000}"/>
    <cellStyle name="Normal 2 18 2 2 2 2" xfId="8465" xr:uid="{E1DFDD43-EFEF-4AC3-B2DA-BBB7671073DC}"/>
    <cellStyle name="Normal 2 18 2 2 2 2 2" xfId="8466" xr:uid="{2561BB8A-38D1-4A12-9685-F560865981F2}"/>
    <cellStyle name="Normal 2 18 2 2 2 2 2 2" xfId="23444" xr:uid="{1B65B705-A891-4C02-A2F7-03EA4368A900}"/>
    <cellStyle name="Normal 2 18 2 2 2 2 3" xfId="23443" xr:uid="{56C545EB-BD0E-47DB-9958-4B4534E3378E}"/>
    <cellStyle name="Normal 2 18 2 2 2 3" xfId="8467" xr:uid="{AFF806A0-71F5-409E-9FDA-672CABD89AD3}"/>
    <cellStyle name="Normal 2 18 2 2 2 3 2" xfId="23445" xr:uid="{7F65EF23-9FB7-491B-9DA3-31853DCBD650}"/>
    <cellStyle name="Normal 2 18 2 2 2 4" xfId="23442" xr:uid="{18A15C15-0F13-4D3A-959B-B692B94D92D4}"/>
    <cellStyle name="Normal 2 18 2 2 2 5" xfId="8464" xr:uid="{FBCE34F1-A93C-49B8-B152-C784A4E6DEA9}"/>
    <cellStyle name="Normal 2 18 2 2 3" xfId="8468" xr:uid="{A19C7C9F-F709-41BA-97FE-5151DB049687}"/>
    <cellStyle name="Normal 2 18 2 2 3 2" xfId="8469" xr:uid="{02892CEB-291E-41FF-A608-11BC0DB9F956}"/>
    <cellStyle name="Normal 2 18 2 2 3 2 2" xfId="8470" xr:uid="{6CAB40D8-0D9D-4296-A769-DA61FEF46267}"/>
    <cellStyle name="Normal 2 18 2 2 3 2 2 2" xfId="23448" xr:uid="{B0919473-F956-4C76-853D-973164278516}"/>
    <cellStyle name="Normal 2 18 2 2 3 2 3" xfId="23447" xr:uid="{DAF02C92-CE5F-453C-A1D7-65714DB3F8DE}"/>
    <cellStyle name="Normal 2 18 2 2 3 3" xfId="8471" xr:uid="{F5C949AF-92F8-40F2-9484-76EF1E24F30C}"/>
    <cellStyle name="Normal 2 18 2 2 3 3 2" xfId="23449" xr:uid="{873B18F3-8D4D-4013-BAA8-7162C85109A2}"/>
    <cellStyle name="Normal 2 18 2 2 3 4" xfId="23446" xr:uid="{CA926316-A9A4-4605-B816-42323F94D1E6}"/>
    <cellStyle name="Normal 2 18 2 2 4" xfId="8472" xr:uid="{DC10F5F0-AA67-4CC2-90D0-2A97CF7F82BB}"/>
    <cellStyle name="Normal 2 18 2 2 4 2" xfId="8473" xr:uid="{03EF2353-FF72-4D16-9DBD-D502312FEA48}"/>
    <cellStyle name="Normal 2 18 2 2 4 2 2" xfId="23451" xr:uid="{725BE39F-2664-4B05-8C90-448CD5B7F24F}"/>
    <cellStyle name="Normal 2 18 2 2 4 3" xfId="23450" xr:uid="{E9BDED16-B530-4B84-AB86-1A965B7FE26C}"/>
    <cellStyle name="Normal 2 18 2 2 5" xfId="8474" xr:uid="{47D6C0FC-4D1B-4D5A-8C4D-E29FE827C222}"/>
    <cellStyle name="Normal 2 18 2 2 5 2" xfId="23452" xr:uid="{428B6117-FC69-4392-9E13-892B898D5D67}"/>
    <cellStyle name="Normal 2 18 2 2 6" xfId="23441" xr:uid="{540B7187-3C77-432B-AFDA-1964316E4DDF}"/>
    <cellStyle name="Normal 2 18 2 2 7" xfId="8463" xr:uid="{309E9443-1E29-4090-9957-26A5E6B2E300}"/>
    <cellStyle name="Normal 2 18 2 3" xfId="6014" xr:uid="{00000000-0005-0000-0000-0000840D0000}"/>
    <cellStyle name="Normal 2 18 2 3 2" xfId="8476" xr:uid="{D25E23D8-1964-4D2F-91CB-819ACAB2A292}"/>
    <cellStyle name="Normal 2 18 2 3 2 2" xfId="8477" xr:uid="{71BC7956-7E63-48B7-9E09-28481261170C}"/>
    <cellStyle name="Normal 2 18 2 3 2 2 2" xfId="23455" xr:uid="{944E2E48-FF2F-44A4-95AD-90E6AF39D5F3}"/>
    <cellStyle name="Normal 2 18 2 3 2 3" xfId="23454" xr:uid="{0F740BE3-31A0-4099-AC16-5E7C0E333523}"/>
    <cellStyle name="Normal 2 18 2 3 3" xfId="8478" xr:uid="{D27824E2-0A6E-41B3-BE4F-1CD659C9133F}"/>
    <cellStyle name="Normal 2 18 2 3 3 2" xfId="23456" xr:uid="{2F9DF481-2674-4D6B-BD65-A25AEAD39025}"/>
    <cellStyle name="Normal 2 18 2 3 4" xfId="23453" xr:uid="{157E54EE-F94A-479C-AD50-87BDA045B2DB}"/>
    <cellStyle name="Normal 2 18 2 3 5" xfId="8475" xr:uid="{42847F8D-DC5A-45D5-AC0D-FCB08A133B96}"/>
    <cellStyle name="Normal 2 18 2 4" xfId="8479" xr:uid="{F2F31ABD-8C68-445B-8A2E-573A260C1FAE}"/>
    <cellStyle name="Normal 2 18 2 4 2" xfId="8480" xr:uid="{5F99B89D-D4D7-43B3-9D5D-27229EECAA69}"/>
    <cellStyle name="Normal 2 18 2 4 2 2" xfId="8481" xr:uid="{7BB838A6-5D25-4E76-9B51-907F3B3B7A65}"/>
    <cellStyle name="Normal 2 18 2 4 2 2 2" xfId="23459" xr:uid="{C95C8377-4D55-4932-989A-2E96D8625BFE}"/>
    <cellStyle name="Normal 2 18 2 4 2 3" xfId="23458" xr:uid="{60FB87B4-F983-4730-B240-F2FB26D2C8B5}"/>
    <cellStyle name="Normal 2 18 2 4 3" xfId="8482" xr:uid="{67A36AFF-C270-4B5C-9050-C78CAF116F63}"/>
    <cellStyle name="Normal 2 18 2 4 3 2" xfId="23460" xr:uid="{F7E0C3DB-BB56-410B-8B05-19767BB6CE14}"/>
    <cellStyle name="Normal 2 18 2 4 4" xfId="23457" xr:uid="{3877699D-9F28-4926-A745-8CB4DB889E25}"/>
    <cellStyle name="Normal 2 18 2 5" xfId="8483" xr:uid="{03B6D738-253F-49DE-93C8-7EA93E748016}"/>
    <cellStyle name="Normal 2 18 2 5 2" xfId="8484" xr:uid="{10519C1F-3C3C-440B-9744-FD9742FD7DEA}"/>
    <cellStyle name="Normal 2 18 2 5 2 2" xfId="23462" xr:uid="{54360CDA-6A87-4BD6-995B-77C1A041F9F7}"/>
    <cellStyle name="Normal 2 18 2 5 3" xfId="23461" xr:uid="{0E18AAC5-7EBD-4478-9052-665EF9CFEFDE}"/>
    <cellStyle name="Normal 2 18 2 6" xfId="8485" xr:uid="{A937DEC1-4E4B-4240-8837-56F87EF5407C}"/>
    <cellStyle name="Normal 2 18 2 6 2" xfId="23463" xr:uid="{E15C403B-8F12-43B5-A2C0-13F24871E552}"/>
    <cellStyle name="Normal 2 18 2 7" xfId="23440" xr:uid="{2F52CE06-FB94-4B91-82D9-442091261EF5}"/>
    <cellStyle name="Normal 2 18 2 8" xfId="8462" xr:uid="{7F8A23D7-13CB-41C5-ACFA-7882742A40D0}"/>
    <cellStyle name="Normal 2 18 3" xfId="2870" xr:uid="{00000000-0005-0000-0000-0000850D0000}"/>
    <cellStyle name="Normal 2 18 3 2" xfId="8486" xr:uid="{2EDB109C-21C0-4D68-BEA7-6BD05368107F}"/>
    <cellStyle name="Normal 2 18 3 2 2" xfId="23465" xr:uid="{23F376CB-2CCA-4F1D-B213-ED1E375908CD}"/>
    <cellStyle name="Normal 2 18 3 3" xfId="23464" xr:uid="{BD163EEE-B98C-4507-B544-E54F6381ECF7}"/>
    <cellStyle name="Normal 2 18 4" xfId="6013" xr:uid="{00000000-0005-0000-0000-0000860D0000}"/>
    <cellStyle name="Normal 2 18 4 2" xfId="23466" xr:uid="{595E8F61-768D-4777-BE33-5BE1A311E823}"/>
    <cellStyle name="Normal 2 18 4 3" xfId="8487" xr:uid="{2896D32B-B3CE-4F37-9177-0806524A8E20}"/>
    <cellStyle name="Normal 2 18 5" xfId="23439" xr:uid="{C2B270D8-D084-4AAF-8A94-EA12758F28AD}"/>
    <cellStyle name="Normal 2 19" xfId="2871" xr:uid="{00000000-0005-0000-0000-0000870D0000}"/>
    <cellStyle name="Normal 2 19 2" xfId="8488" xr:uid="{59F625A2-174F-4E95-99B7-AC636AA615C2}"/>
    <cellStyle name="Normal 2 19 2 2" xfId="23468" xr:uid="{99869539-F617-4C8F-BDA6-1CD7C024A9EE}"/>
    <cellStyle name="Normal 2 19 3" xfId="23467" xr:uid="{73817666-5C2C-4039-A39F-D8CEBFAEDCF0}"/>
    <cellStyle name="Normal 2 2" xfId="2872" xr:uid="{00000000-0005-0000-0000-0000880D0000}"/>
    <cellStyle name="Normal 2 2 10" xfId="2873" xr:uid="{00000000-0005-0000-0000-0000890D0000}"/>
    <cellStyle name="Normal 2 2 10 2" xfId="2874" xr:uid="{00000000-0005-0000-0000-00008A0D0000}"/>
    <cellStyle name="Normal 2 2 10 2 2" xfId="6018" xr:uid="{00000000-0005-0000-0000-00008B0D0000}"/>
    <cellStyle name="Normal 2 2 10 2 2 2" xfId="8492" xr:uid="{970E75F4-880C-4218-A93A-C382B71C7A9C}"/>
    <cellStyle name="Normal 2 2 10 2 2 2 2" xfId="8493" xr:uid="{F65EA2E0-9909-493D-84D2-33D7DAF6617E}"/>
    <cellStyle name="Normal 2 2 10 2 2 2 2 2" xfId="23473" xr:uid="{C9D1D314-A540-4851-BD40-217F93F17A63}"/>
    <cellStyle name="Normal 2 2 10 2 2 2 3" xfId="23472" xr:uid="{AF244952-5CAE-4242-83E3-3B7709CAEA0F}"/>
    <cellStyle name="Normal 2 2 10 2 2 3" xfId="8494" xr:uid="{1A794988-4CDB-42D2-A106-0490942E71FA}"/>
    <cellStyle name="Normal 2 2 10 2 2 3 2" xfId="23474" xr:uid="{B5523F53-7A7E-4E2C-9F0D-5D23E6DBA78B}"/>
    <cellStyle name="Normal 2 2 10 2 2 4" xfId="23471" xr:uid="{0C20AD7F-CB90-4ADF-B49E-2638F5543834}"/>
    <cellStyle name="Normal 2 2 10 2 2 5" xfId="8491" xr:uid="{EF03C705-F02B-420D-A9D5-623CE2FE18F3}"/>
    <cellStyle name="Normal 2 2 10 2 3" xfId="8495" xr:uid="{08FAC0A1-0A19-4984-9B45-B7E478F76768}"/>
    <cellStyle name="Normal 2 2 10 2 3 2" xfId="8496" xr:uid="{7D494FFE-0C3F-49E0-9997-4F53E1E1C171}"/>
    <cellStyle name="Normal 2 2 10 2 3 2 2" xfId="8497" xr:uid="{3DBCD180-7673-41C7-A27B-4AE63A0A0FE6}"/>
    <cellStyle name="Normal 2 2 10 2 3 2 2 2" xfId="23477" xr:uid="{561D832D-15AE-499F-9E5C-D6EAC8765E0A}"/>
    <cellStyle name="Normal 2 2 10 2 3 2 3" xfId="23476" xr:uid="{EBBD8BCB-54FD-445B-834D-D9E68C41ADB7}"/>
    <cellStyle name="Normal 2 2 10 2 3 3" xfId="8498" xr:uid="{3381E9D5-961E-4946-8AD0-DFCB796ECF76}"/>
    <cellStyle name="Normal 2 2 10 2 3 3 2" xfId="23478" xr:uid="{C9568712-FF51-48A5-848C-50CE5E37C2EE}"/>
    <cellStyle name="Normal 2 2 10 2 3 4" xfId="23475" xr:uid="{15384D0C-B73B-4F0E-BB43-0D50A8A4B1E1}"/>
    <cellStyle name="Normal 2 2 10 2 4" xfId="8499" xr:uid="{396853D7-62D6-4CFD-91BE-A5908CA13747}"/>
    <cellStyle name="Normal 2 2 10 2 4 2" xfId="8500" xr:uid="{D845F7A0-2D6D-4381-8C30-11813485F0CF}"/>
    <cellStyle name="Normal 2 2 10 2 4 2 2" xfId="23480" xr:uid="{73B44F59-6BC6-4C1C-9F04-30B390FD6BA9}"/>
    <cellStyle name="Normal 2 2 10 2 4 3" xfId="23479" xr:uid="{8F8AE6E3-DC8E-40F7-9D97-F6FA06357933}"/>
    <cellStyle name="Normal 2 2 10 2 5" xfId="8501" xr:uid="{DEB068C6-0232-471B-8B93-7FFB92123EA3}"/>
    <cellStyle name="Normal 2 2 10 2 5 2" xfId="23481" xr:uid="{373A4862-A1D5-4481-8496-EDC4661598EF}"/>
    <cellStyle name="Normal 2 2 10 2 6" xfId="23470" xr:uid="{A83B572F-972E-4EFA-8CCE-F624030F7A6A}"/>
    <cellStyle name="Normal 2 2 10 2 7" xfId="8490" xr:uid="{5F2CE3F4-0FFF-4637-9031-F9B719ADBA2B}"/>
    <cellStyle name="Normal 2 2 10 3" xfId="6017" xr:uid="{00000000-0005-0000-0000-00008C0D0000}"/>
    <cellStyle name="Normal 2 2 10 3 2" xfId="8503" xr:uid="{4D1B9F3E-1711-4F46-9E10-3955DB494045}"/>
    <cellStyle name="Normal 2 2 10 3 2 2" xfId="8504" xr:uid="{CCC56D3B-06E6-4DD0-937D-2CF04457FC11}"/>
    <cellStyle name="Normal 2 2 10 3 2 2 2" xfId="8505" xr:uid="{9B0EAB4C-DFE6-43B8-B18F-527C57C7D15F}"/>
    <cellStyle name="Normal 2 2 10 3 2 2 2 2" xfId="23485" xr:uid="{EDDD2606-E92F-4D1F-95D8-FE02BA62ADBC}"/>
    <cellStyle name="Normal 2 2 10 3 2 2 3" xfId="23484" xr:uid="{A134A3D2-179C-4F82-B16F-6678FA52350C}"/>
    <cellStyle name="Normal 2 2 10 3 2 3" xfId="8506" xr:uid="{CF86CAB4-FA2F-48D6-8C9A-BEEC919D5094}"/>
    <cellStyle name="Normal 2 2 10 3 2 3 2" xfId="23486" xr:uid="{52619440-5072-4246-AF45-A54719214A00}"/>
    <cellStyle name="Normal 2 2 10 3 2 4" xfId="23483" xr:uid="{FDB4D1D2-CEFD-48F2-851F-01C18EAA396A}"/>
    <cellStyle name="Normal 2 2 10 3 3" xfId="8507" xr:uid="{D1546E07-2DAE-47D7-929C-0FB19B5948B0}"/>
    <cellStyle name="Normal 2 2 10 3 3 2" xfId="8508" xr:uid="{2D3C3F08-C155-43E0-8434-4055C68B4DC3}"/>
    <cellStyle name="Normal 2 2 10 3 3 2 2" xfId="23488" xr:uid="{6A7C9A16-B5A7-45A2-99BB-0708976A0E50}"/>
    <cellStyle name="Normal 2 2 10 3 3 3" xfId="23487" xr:uid="{68D198ED-F007-42D5-9FF1-72DB34239A41}"/>
    <cellStyle name="Normal 2 2 10 3 4" xfId="8509" xr:uid="{05355EA9-01AB-4B42-BB77-1097A3682A94}"/>
    <cellStyle name="Normal 2 2 10 3 4 2" xfId="23489" xr:uid="{FC81A43A-AA9D-480C-9632-6DB0DF0E885E}"/>
    <cellStyle name="Normal 2 2 10 3 5" xfId="23482" xr:uid="{B3E5EB37-BC0F-491E-A3E9-1EFCD185A474}"/>
    <cellStyle name="Normal 2 2 10 3 6" xfId="8502" xr:uid="{CA127E83-CB64-4E7C-9AF9-707026D6CD59}"/>
    <cellStyle name="Normal 2 2 10 4" xfId="8510" xr:uid="{339F1EEF-412F-4E57-A48D-9F1543D057A3}"/>
    <cellStyle name="Normal 2 2 10 4 2" xfId="23490" xr:uid="{DD8EB3E7-B251-48EC-9CDC-C0D6695C3C89}"/>
    <cellStyle name="Normal 2 2 10 5" xfId="8511" xr:uid="{9F1E994C-0FAE-4756-A155-F169AFDF5A3A}"/>
    <cellStyle name="Normal 2 2 10 5 2" xfId="8512" xr:uid="{711F59E6-40A1-41D3-BA7A-C51C1DE24316}"/>
    <cellStyle name="Normal 2 2 10 5 2 2" xfId="23492" xr:uid="{DAE21127-17C5-4A82-806E-296E4C52F51F}"/>
    <cellStyle name="Normal 2 2 10 5 3" xfId="23491" xr:uid="{AE7CE799-81A8-47D1-B6F5-19DCAF538491}"/>
    <cellStyle name="Normal 2 2 10 6" xfId="8513" xr:uid="{2E139918-7CF0-4200-AE50-87A388E2102B}"/>
    <cellStyle name="Normal 2 2 10 6 2" xfId="23493" xr:uid="{87114E96-2ECC-44FC-A4B7-BD411E3631A1}"/>
    <cellStyle name="Normal 2 2 10 7" xfId="23469" xr:uid="{7B5BA1E5-E9A7-473E-97B4-1D29C4DA388C}"/>
    <cellStyle name="Normal 2 2 10 8" xfId="8489" xr:uid="{2DFA7B1A-F7E5-450B-A53C-AFB0C20DDFDD}"/>
    <cellStyle name="Normal 2 2 11" xfId="2875" xr:uid="{00000000-0005-0000-0000-00008D0D0000}"/>
    <cellStyle name="Normal 2 2 11 2" xfId="2876" xr:uid="{00000000-0005-0000-0000-00008E0D0000}"/>
    <cellStyle name="Normal 2 2 11 2 2" xfId="6020" xr:uid="{00000000-0005-0000-0000-00008F0D0000}"/>
    <cellStyle name="Normal 2 2 11 2 2 2" xfId="8517" xr:uid="{C46D1DD8-2CB5-4F9B-A8F9-2F9B20CA2DD9}"/>
    <cellStyle name="Normal 2 2 11 2 2 2 2" xfId="8518" xr:uid="{B178F1AD-9332-43C0-96E2-C99F0172DC95}"/>
    <cellStyle name="Normal 2 2 11 2 2 2 2 2" xfId="23498" xr:uid="{2F5ADF7D-952C-4400-84D9-FA56B82DBD13}"/>
    <cellStyle name="Normal 2 2 11 2 2 2 3" xfId="23497" xr:uid="{019986E0-0E65-4C43-B9E8-469E1FAE4EC9}"/>
    <cellStyle name="Normal 2 2 11 2 2 3" xfId="8519" xr:uid="{EE8B04A9-2C82-4FE8-9495-004E30E42DA5}"/>
    <cellStyle name="Normal 2 2 11 2 2 3 2" xfId="23499" xr:uid="{0B56AA77-87F9-4252-8973-5A482340FB72}"/>
    <cellStyle name="Normal 2 2 11 2 2 4" xfId="23496" xr:uid="{57B2F002-8220-478E-9438-A6A841B58AA9}"/>
    <cellStyle name="Normal 2 2 11 2 2 5" xfId="8516" xr:uid="{815B02D2-19FA-45E6-AF50-21CEDA0C43C9}"/>
    <cellStyle name="Normal 2 2 11 2 3" xfId="8520" xr:uid="{C61637E4-2954-4659-ABC0-0F9FD36C7835}"/>
    <cellStyle name="Normal 2 2 11 2 3 2" xfId="8521" xr:uid="{21870484-A04D-40FC-B2A6-3F3B1D9F47AB}"/>
    <cellStyle name="Normal 2 2 11 2 3 2 2" xfId="8522" xr:uid="{F76DED24-C660-4AF8-8D5D-A9AFB89A0231}"/>
    <cellStyle name="Normal 2 2 11 2 3 2 2 2" xfId="23502" xr:uid="{26B46EDE-FB8D-44F7-B041-2A2EDF79C826}"/>
    <cellStyle name="Normal 2 2 11 2 3 2 3" xfId="23501" xr:uid="{0EB14E7F-A6DA-47A7-B7AA-C7455580761B}"/>
    <cellStyle name="Normal 2 2 11 2 3 3" xfId="8523" xr:uid="{55C4A546-B3B9-4EF3-AEBB-DB24BA30EB85}"/>
    <cellStyle name="Normal 2 2 11 2 3 3 2" xfId="23503" xr:uid="{9EC2927F-0DDD-4B0B-A1C2-D82BC6E80137}"/>
    <cellStyle name="Normal 2 2 11 2 3 4" xfId="23500" xr:uid="{AA7253CE-CC56-40A0-B835-31DF9BBEC8F4}"/>
    <cellStyle name="Normal 2 2 11 2 4" xfId="8524" xr:uid="{31269075-064D-4FB0-A5CC-D31EB5815ACD}"/>
    <cellStyle name="Normal 2 2 11 2 4 2" xfId="8525" xr:uid="{6DEAFA8E-AA5C-48E3-81E4-9BDD2907BBDC}"/>
    <cellStyle name="Normal 2 2 11 2 4 2 2" xfId="23505" xr:uid="{9FE1A4F7-5BC9-4E64-A4F5-FD5DD140492D}"/>
    <cellStyle name="Normal 2 2 11 2 4 3" xfId="23504" xr:uid="{C6274196-3D02-432D-91F8-0BE568732832}"/>
    <cellStyle name="Normal 2 2 11 2 5" xfId="8526" xr:uid="{78BC3826-3632-400D-8D84-377F1D73246B}"/>
    <cellStyle name="Normal 2 2 11 2 5 2" xfId="23506" xr:uid="{48DEB716-C4ED-4F65-BCE9-6771928A7652}"/>
    <cellStyle name="Normal 2 2 11 2 6" xfId="23495" xr:uid="{C7C5CBE2-9C90-491B-8A70-E62ECDD3D8F7}"/>
    <cellStyle name="Normal 2 2 11 2 7" xfId="8515" xr:uid="{A0A7024E-BFD0-432B-8C4C-E5866517B0BF}"/>
    <cellStyle name="Normal 2 2 11 3" xfId="6019" xr:uid="{00000000-0005-0000-0000-0000900D0000}"/>
    <cellStyle name="Normal 2 2 11 3 2" xfId="8528" xr:uid="{E0BB87B0-1E56-4D33-A599-3AFA8EA2F54E}"/>
    <cellStyle name="Normal 2 2 11 3 2 2" xfId="8529" xr:uid="{28637AFB-C8DF-4FA6-8E0C-C94A99C2C485}"/>
    <cellStyle name="Normal 2 2 11 3 2 2 2" xfId="8530" xr:uid="{02B19633-29CB-489A-A767-C0E826A6A348}"/>
    <cellStyle name="Normal 2 2 11 3 2 2 2 2" xfId="23510" xr:uid="{3E8EDC51-46C6-4428-AE49-1874E5A37322}"/>
    <cellStyle name="Normal 2 2 11 3 2 2 3" xfId="23509" xr:uid="{1EC7112F-5345-4F77-B2EC-ADF2F13E281C}"/>
    <cellStyle name="Normal 2 2 11 3 2 3" xfId="8531" xr:uid="{22637F22-B506-41A8-83AE-B8FF61394599}"/>
    <cellStyle name="Normal 2 2 11 3 2 3 2" xfId="23511" xr:uid="{74C9C036-D747-411B-912A-377A41849BAB}"/>
    <cellStyle name="Normal 2 2 11 3 2 4" xfId="23508" xr:uid="{06D860ED-F3DF-41C4-9B39-966303E2D26D}"/>
    <cellStyle name="Normal 2 2 11 3 3" xfId="8532" xr:uid="{900C6B5D-6531-48EF-9E69-F73EA47EA03B}"/>
    <cellStyle name="Normal 2 2 11 3 3 2" xfId="8533" xr:uid="{29CC7061-C989-494B-ADD4-C4901877A6ED}"/>
    <cellStyle name="Normal 2 2 11 3 3 2 2" xfId="23513" xr:uid="{87536FBB-CD2B-4468-B897-1C7401180CDE}"/>
    <cellStyle name="Normal 2 2 11 3 3 3" xfId="23512" xr:uid="{BD5C3C04-F734-47A5-A762-3CB4BB26C1BF}"/>
    <cellStyle name="Normal 2 2 11 3 4" xfId="8534" xr:uid="{2D3AD39C-BB6D-411F-9BCB-CA4AE1E4F58F}"/>
    <cellStyle name="Normal 2 2 11 3 4 2" xfId="23514" xr:uid="{9CB4C0D0-555D-42A9-A36C-CE06F9175C1F}"/>
    <cellStyle name="Normal 2 2 11 3 5" xfId="23507" xr:uid="{D95AAF80-22EE-4F9F-9FDA-31F0467A9EE4}"/>
    <cellStyle name="Normal 2 2 11 3 6" xfId="8527" xr:uid="{8CD7CF31-718D-4EF0-AF72-0C153807FB12}"/>
    <cellStyle name="Normal 2 2 11 4" xfId="8535" xr:uid="{56BF7475-6E9F-4988-AA75-9C25C9D7878A}"/>
    <cellStyle name="Normal 2 2 11 4 2" xfId="23515" xr:uid="{86BE9078-D563-49B0-A823-F42B750AB34F}"/>
    <cellStyle name="Normal 2 2 11 5" xfId="8536" xr:uid="{38BCC4E2-6E15-45A4-A0CE-2C28EFBA1D3F}"/>
    <cellStyle name="Normal 2 2 11 5 2" xfId="8537" xr:uid="{01305D1E-622E-4C94-892B-69CE46B867A4}"/>
    <cellStyle name="Normal 2 2 11 5 2 2" xfId="23517" xr:uid="{DDE102BC-05A0-4F31-A29F-DCB9FE5B6036}"/>
    <cellStyle name="Normal 2 2 11 5 3" xfId="23516" xr:uid="{EDA7F68B-0DA9-42E6-88EE-ED589EFF00FA}"/>
    <cellStyle name="Normal 2 2 11 6" xfId="8538" xr:uid="{FFB27975-2E94-44EB-9DBF-9D9D81E34D0A}"/>
    <cellStyle name="Normal 2 2 11 6 2" xfId="23518" xr:uid="{A8FF92C1-58C9-4D61-91F6-D20AFBACC873}"/>
    <cellStyle name="Normal 2 2 11 7" xfId="23494" xr:uid="{0290A483-3DC0-4349-B6D6-CE99CE71FA4D}"/>
    <cellStyle name="Normal 2 2 11 8" xfId="8514" xr:uid="{A8145310-3466-426C-96D1-03B81E4F5C39}"/>
    <cellStyle name="Normal 2 2 12" xfId="2877" xr:uid="{00000000-0005-0000-0000-0000910D0000}"/>
    <cellStyle name="Normal 2 2 12 2" xfId="2878" xr:uid="{00000000-0005-0000-0000-0000920D0000}"/>
    <cellStyle name="Normal 2 2 12 2 2" xfId="6022" xr:uid="{00000000-0005-0000-0000-0000930D0000}"/>
    <cellStyle name="Normal 2 2 12 2 2 2" xfId="8542" xr:uid="{F8847821-5B42-43C2-A3DC-656F3898F845}"/>
    <cellStyle name="Normal 2 2 12 2 2 2 2" xfId="8543" xr:uid="{0351F620-3CF6-46E8-BDD8-ABA9C8D3DB58}"/>
    <cellStyle name="Normal 2 2 12 2 2 2 2 2" xfId="23523" xr:uid="{1B5BB94B-374F-41F5-BC62-B055970AB01A}"/>
    <cellStyle name="Normal 2 2 12 2 2 2 3" xfId="23522" xr:uid="{A92663E6-35A3-426F-B2FF-2909E0642036}"/>
    <cellStyle name="Normal 2 2 12 2 2 3" xfId="8544" xr:uid="{CC131E8B-C98B-4448-9A19-A58706FC32E5}"/>
    <cellStyle name="Normal 2 2 12 2 2 3 2" xfId="23524" xr:uid="{06BBA140-2897-43B1-86F7-03C6BC944E94}"/>
    <cellStyle name="Normal 2 2 12 2 2 4" xfId="23521" xr:uid="{FD02E219-99E6-4B45-AE88-CEB6A38305BB}"/>
    <cellStyle name="Normal 2 2 12 2 2 5" xfId="8541" xr:uid="{01C257F3-21DB-4D28-AFA2-35FD738EA074}"/>
    <cellStyle name="Normal 2 2 12 2 3" xfId="8545" xr:uid="{653B2BA3-6EA6-418B-BF4E-7516CD9F7C0A}"/>
    <cellStyle name="Normal 2 2 12 2 3 2" xfId="8546" xr:uid="{227E4708-2B72-4BD6-B3D8-ABE7528E0424}"/>
    <cellStyle name="Normal 2 2 12 2 3 2 2" xfId="8547" xr:uid="{12E51F9D-5CBB-418D-8A59-FDA993DA9D60}"/>
    <cellStyle name="Normal 2 2 12 2 3 2 2 2" xfId="23527" xr:uid="{B759E4F8-2488-4A05-B64F-D8E977CBAD37}"/>
    <cellStyle name="Normal 2 2 12 2 3 2 3" xfId="23526" xr:uid="{4571751A-24E7-42D2-830D-B2848BAC0D70}"/>
    <cellStyle name="Normal 2 2 12 2 3 3" xfId="8548" xr:uid="{27DADA8F-925C-4D30-88ED-A1829DDD70B6}"/>
    <cellStyle name="Normal 2 2 12 2 3 3 2" xfId="23528" xr:uid="{9580931D-7E96-4BB4-9637-B629522EA3E3}"/>
    <cellStyle name="Normal 2 2 12 2 3 4" xfId="23525" xr:uid="{D4F7C60B-821A-4D93-A855-3311F95252C4}"/>
    <cellStyle name="Normal 2 2 12 2 4" xfId="8549" xr:uid="{22969FD6-8BFA-482F-BF84-89BB119EDA9D}"/>
    <cellStyle name="Normal 2 2 12 2 4 2" xfId="8550" xr:uid="{8CBB128F-1961-44DD-B318-6C870B45D852}"/>
    <cellStyle name="Normal 2 2 12 2 4 2 2" xfId="23530" xr:uid="{AB2B7C7D-0D97-4300-9969-213869EFA64B}"/>
    <cellStyle name="Normal 2 2 12 2 4 3" xfId="23529" xr:uid="{66B432D1-88EA-4D47-95DB-1D34CDECB3FC}"/>
    <cellStyle name="Normal 2 2 12 2 5" xfId="8551" xr:uid="{28002173-6432-409E-B114-220D56C4175E}"/>
    <cellStyle name="Normal 2 2 12 2 5 2" xfId="23531" xr:uid="{82F9BB3E-3A87-4379-AEF4-2D7E2D60424B}"/>
    <cellStyle name="Normal 2 2 12 2 6" xfId="23520" xr:uid="{50695A93-FDC6-4F3F-A943-E17AB28A5C4E}"/>
    <cellStyle name="Normal 2 2 12 2 7" xfId="8540" xr:uid="{CAC406C5-4143-4E3A-9F00-6B327C997D18}"/>
    <cellStyle name="Normal 2 2 12 3" xfId="6021" xr:uid="{00000000-0005-0000-0000-0000940D0000}"/>
    <cellStyle name="Normal 2 2 12 3 2" xfId="8553" xr:uid="{8B614DD7-7087-4413-9333-8C4514CD30FD}"/>
    <cellStyle name="Normal 2 2 12 3 2 2" xfId="8554" xr:uid="{A91E4F68-42BD-4642-A9C9-45F7293D79D8}"/>
    <cellStyle name="Normal 2 2 12 3 2 2 2" xfId="8555" xr:uid="{40A066E9-876B-424D-AFFC-EB71A4CB5B89}"/>
    <cellStyle name="Normal 2 2 12 3 2 2 2 2" xfId="23535" xr:uid="{6BA3AEA2-25AD-4013-BD40-AD9B560086CA}"/>
    <cellStyle name="Normal 2 2 12 3 2 2 3" xfId="23534" xr:uid="{A1CA5301-193C-4DDF-A8AB-57C47226C167}"/>
    <cellStyle name="Normal 2 2 12 3 2 3" xfId="8556" xr:uid="{5572625E-97D0-46CF-8014-4DDAEC4B67EA}"/>
    <cellStyle name="Normal 2 2 12 3 2 3 2" xfId="23536" xr:uid="{BB9EE6BB-164B-4434-B818-8C57302597AE}"/>
    <cellStyle name="Normal 2 2 12 3 2 4" xfId="23533" xr:uid="{1DFB32E8-7A8A-41B2-A324-DCAEBEC98D72}"/>
    <cellStyle name="Normal 2 2 12 3 3" xfId="8557" xr:uid="{A52171AE-F361-475B-BEDF-11AF87B85D55}"/>
    <cellStyle name="Normal 2 2 12 3 3 2" xfId="8558" xr:uid="{BD886185-2F8D-4B14-8F7E-C98E8D316BD3}"/>
    <cellStyle name="Normal 2 2 12 3 3 2 2" xfId="23538" xr:uid="{9287C7B8-A8CE-4134-BF1F-78DD5622323F}"/>
    <cellStyle name="Normal 2 2 12 3 3 3" xfId="23537" xr:uid="{CE700630-BE60-4201-82CC-A44B50DA616B}"/>
    <cellStyle name="Normal 2 2 12 3 4" xfId="8559" xr:uid="{88A6D5B0-06A1-4718-ACE5-F6378803B554}"/>
    <cellStyle name="Normal 2 2 12 3 4 2" xfId="23539" xr:uid="{7D14C095-561A-458E-B329-E7BB511F4659}"/>
    <cellStyle name="Normal 2 2 12 3 5" xfId="23532" xr:uid="{24D96E88-606F-4E8B-8C30-C138FC3BC371}"/>
    <cellStyle name="Normal 2 2 12 3 6" xfId="8552" xr:uid="{115AC9BF-BBC4-4584-95EF-8FDD9B4B5A1A}"/>
    <cellStyle name="Normal 2 2 12 4" xfId="8560" xr:uid="{36E9A2C0-25FF-4265-8443-3DCE4AE6979A}"/>
    <cellStyle name="Normal 2 2 12 4 2" xfId="23540" xr:uid="{70432158-BC29-406B-B576-2F9FCB51FD9D}"/>
    <cellStyle name="Normal 2 2 12 5" xfId="8561" xr:uid="{4306C7EE-99D7-487A-97FA-46EAB6A8D5AD}"/>
    <cellStyle name="Normal 2 2 12 5 2" xfId="8562" xr:uid="{93554D0E-B437-4565-AEC4-80B62DE86B54}"/>
    <cellStyle name="Normal 2 2 12 5 2 2" xfId="23542" xr:uid="{21AB901E-C0FE-4469-BF22-CF4A29D44CC5}"/>
    <cellStyle name="Normal 2 2 12 5 3" xfId="23541" xr:uid="{660C6E3C-1AAB-40E9-B061-D1E7504ED6D4}"/>
    <cellStyle name="Normal 2 2 12 6" xfId="8563" xr:uid="{8A9E0838-3962-4437-9135-197F1CF37DA9}"/>
    <cellStyle name="Normal 2 2 12 6 2" xfId="23543" xr:uid="{105B9C7F-3CD8-4332-BE5D-D74C51501861}"/>
    <cellStyle name="Normal 2 2 12 7" xfId="23519" xr:uid="{F5FD643E-6700-45DC-B040-963BAF3A5887}"/>
    <cellStyle name="Normal 2 2 12 8" xfId="8539" xr:uid="{B47158F3-F4E7-4D83-905E-1ABE0D175677}"/>
    <cellStyle name="Normal 2 2 13" xfId="2879" xr:uid="{00000000-0005-0000-0000-0000950D0000}"/>
    <cellStyle name="Normal 2 2 13 2" xfId="2880" xr:uid="{00000000-0005-0000-0000-0000960D0000}"/>
    <cellStyle name="Normal 2 2 13 2 2" xfId="6024" xr:uid="{00000000-0005-0000-0000-0000970D0000}"/>
    <cellStyle name="Normal 2 2 13 2 2 2" xfId="8567" xr:uid="{A24B3A9E-2375-4100-85B6-925869030FF9}"/>
    <cellStyle name="Normal 2 2 13 2 2 2 2" xfId="8568" xr:uid="{B0DF7E97-E864-4207-BEBF-E3938B3E9ECF}"/>
    <cellStyle name="Normal 2 2 13 2 2 2 2 2" xfId="23548" xr:uid="{C421E5F9-024F-4703-92B6-8EBFB50FAA64}"/>
    <cellStyle name="Normal 2 2 13 2 2 2 3" xfId="23547" xr:uid="{BCFA8053-8513-493B-92BB-F13FFC3D4E8E}"/>
    <cellStyle name="Normal 2 2 13 2 2 3" xfId="8569" xr:uid="{2F7C76BC-36E7-4373-BDCB-9782FB730CB0}"/>
    <cellStyle name="Normal 2 2 13 2 2 3 2" xfId="23549" xr:uid="{D3873612-F1C8-45F6-A71D-15B0D0A6A143}"/>
    <cellStyle name="Normal 2 2 13 2 2 4" xfId="23546" xr:uid="{F6BC6D4D-CD5F-48F0-A802-22239CACE516}"/>
    <cellStyle name="Normal 2 2 13 2 2 5" xfId="8566" xr:uid="{3BD000ED-76CD-41BC-93E8-0F3291CE34B2}"/>
    <cellStyle name="Normal 2 2 13 2 3" xfId="8570" xr:uid="{C47BE24F-8FD7-443D-A1CA-F3D9F96081BE}"/>
    <cellStyle name="Normal 2 2 13 2 3 2" xfId="8571" xr:uid="{241F30F7-EC49-475C-8A84-133BFCDE260A}"/>
    <cellStyle name="Normal 2 2 13 2 3 2 2" xfId="8572" xr:uid="{8BEACB1F-4D52-4FAC-A00A-511E8C51BF6D}"/>
    <cellStyle name="Normal 2 2 13 2 3 2 2 2" xfId="23552" xr:uid="{517B0FB0-C51E-43CF-A428-E9542CBF6616}"/>
    <cellStyle name="Normal 2 2 13 2 3 2 3" xfId="23551" xr:uid="{0F2191D2-DA5B-43E4-8218-D1E156EC5316}"/>
    <cellStyle name="Normal 2 2 13 2 3 3" xfId="8573" xr:uid="{B327836D-5ED4-4296-8C68-BA750286108B}"/>
    <cellStyle name="Normal 2 2 13 2 3 3 2" xfId="23553" xr:uid="{36D29305-1B22-4458-8727-286ABE697C03}"/>
    <cellStyle name="Normal 2 2 13 2 3 4" xfId="23550" xr:uid="{F93A79EA-DCE5-41C6-A6F2-6D23057A2DF1}"/>
    <cellStyle name="Normal 2 2 13 2 4" xfId="8574" xr:uid="{866F9511-1FE7-4F19-ACC4-9677D65F9E16}"/>
    <cellStyle name="Normal 2 2 13 2 4 2" xfId="8575" xr:uid="{89FF280A-C197-4E5C-850A-B6A792137E1C}"/>
    <cellStyle name="Normal 2 2 13 2 4 2 2" xfId="23555" xr:uid="{5502037F-191F-4A6E-9602-066178CFFA4A}"/>
    <cellStyle name="Normal 2 2 13 2 4 3" xfId="23554" xr:uid="{43B8DFBA-DE37-4BDA-A856-6ED5F9B966B2}"/>
    <cellStyle name="Normal 2 2 13 2 5" xfId="8576" xr:uid="{245140C8-69BB-41C9-8345-26606E8458A2}"/>
    <cellStyle name="Normal 2 2 13 2 5 2" xfId="23556" xr:uid="{E46AB8E2-E74E-4EEA-9341-99C68DF9A899}"/>
    <cellStyle name="Normal 2 2 13 2 6" xfId="23545" xr:uid="{183F6068-9574-4891-9FF7-D11E16ED0071}"/>
    <cellStyle name="Normal 2 2 13 2 7" xfId="8565" xr:uid="{3ED496AF-49D5-4B71-9A2C-3E8A418CEF6B}"/>
    <cellStyle name="Normal 2 2 13 3" xfId="6023" xr:uid="{00000000-0005-0000-0000-0000980D0000}"/>
    <cellStyle name="Normal 2 2 13 3 2" xfId="8578" xr:uid="{81131051-CB33-4895-A2EA-8910D9756305}"/>
    <cellStyle name="Normal 2 2 13 3 2 2" xfId="8579" xr:uid="{5B4BEE3E-5677-4EE8-8B5B-31C25890AC6F}"/>
    <cellStyle name="Normal 2 2 13 3 2 2 2" xfId="8580" xr:uid="{166C74AF-D0FB-463B-9EB3-9DC8986670E2}"/>
    <cellStyle name="Normal 2 2 13 3 2 2 2 2" xfId="23560" xr:uid="{652125E6-1DD1-4764-96DB-ECF12B875410}"/>
    <cellStyle name="Normal 2 2 13 3 2 2 3" xfId="23559" xr:uid="{33928D5F-2B1A-4A01-88C6-F738FD90E888}"/>
    <cellStyle name="Normal 2 2 13 3 2 3" xfId="8581" xr:uid="{839F5EDB-BB3E-46EE-84B9-0236187E8286}"/>
    <cellStyle name="Normal 2 2 13 3 2 3 2" xfId="23561" xr:uid="{A04C56D8-FCC9-4506-BB93-0EADD38B799E}"/>
    <cellStyle name="Normal 2 2 13 3 2 4" xfId="23558" xr:uid="{D7FC4ADA-21E2-4B05-BD08-AFA55BBB48C0}"/>
    <cellStyle name="Normal 2 2 13 3 3" xfId="8582" xr:uid="{23906C9F-AF91-42DA-9D19-8C5BE3822C54}"/>
    <cellStyle name="Normal 2 2 13 3 3 2" xfId="8583" xr:uid="{313E1320-2209-450D-8AAD-55F66A6D779F}"/>
    <cellStyle name="Normal 2 2 13 3 3 2 2" xfId="23563" xr:uid="{17CFCFC6-0B4F-42F0-B63D-B299E64D1EBD}"/>
    <cellStyle name="Normal 2 2 13 3 3 3" xfId="23562" xr:uid="{4C4CF4EA-78E0-41BC-8894-678B84147A41}"/>
    <cellStyle name="Normal 2 2 13 3 4" xfId="8584" xr:uid="{C8C9055C-B532-46D2-8245-F3B50C932B66}"/>
    <cellStyle name="Normal 2 2 13 3 4 2" xfId="23564" xr:uid="{FF6FF413-C823-4D5B-ACBD-7D9D7B193F84}"/>
    <cellStyle name="Normal 2 2 13 3 5" xfId="23557" xr:uid="{BDDA9808-27DF-4CBF-A69A-4F582C06F910}"/>
    <cellStyle name="Normal 2 2 13 3 6" xfId="8577" xr:uid="{B7C65FE7-A468-422D-AD50-DE5593F3FE1B}"/>
    <cellStyle name="Normal 2 2 13 4" xfId="8585" xr:uid="{BFE68370-15CC-44D4-8BC6-4CF61A441E17}"/>
    <cellStyle name="Normal 2 2 13 4 2" xfId="23565" xr:uid="{05D5CAD8-78DC-4B7D-9F55-F76D330B2D15}"/>
    <cellStyle name="Normal 2 2 13 5" xfId="8586" xr:uid="{07622FB7-28B7-4C06-B456-CB8FE5D99DE0}"/>
    <cellStyle name="Normal 2 2 13 5 2" xfId="8587" xr:uid="{C1C11550-DF7F-4247-BA13-D6BD7775C4A1}"/>
    <cellStyle name="Normal 2 2 13 5 2 2" xfId="23567" xr:uid="{70838C43-508B-4BA1-8259-57E7A7382744}"/>
    <cellStyle name="Normal 2 2 13 5 3" xfId="23566" xr:uid="{A824C5F8-43E3-4F7E-8AFA-D335F6FB1E68}"/>
    <cellStyle name="Normal 2 2 13 6" xfId="8588" xr:uid="{904538CC-C828-4A21-A103-20E4528A169E}"/>
    <cellStyle name="Normal 2 2 13 6 2" xfId="23568" xr:uid="{6F5BF6A6-8550-4DCE-9C96-2834358479C0}"/>
    <cellStyle name="Normal 2 2 13 7" xfId="23544" xr:uid="{2F13A536-07DA-4144-B066-77D9F710F475}"/>
    <cellStyle name="Normal 2 2 13 8" xfId="8564" xr:uid="{B8C9BA99-68A7-430C-B7BC-428FF5277527}"/>
    <cellStyle name="Normal 2 2 14" xfId="2881" xr:uid="{00000000-0005-0000-0000-0000990D0000}"/>
    <cellStyle name="Normal 2 2 14 2" xfId="8589" xr:uid="{89B5ADA6-4271-4BB5-AA8C-0E2E894796B5}"/>
    <cellStyle name="Normal 2 2 14 2 2" xfId="23570" xr:uid="{18EC0A51-9484-4F9F-8F6F-AAD798A631C1}"/>
    <cellStyle name="Normal 2 2 14 3" xfId="8590" xr:uid="{BFDD4B99-600E-4786-A9F0-0EAC7110C8E0}"/>
    <cellStyle name="Normal 2 2 14 3 2" xfId="8591" xr:uid="{342CBBCB-1953-4F95-BF81-1E5ED7A51300}"/>
    <cellStyle name="Normal 2 2 14 3 2 2" xfId="8592" xr:uid="{4FB5BD48-E4A6-4BC5-95A1-B195002364C8}"/>
    <cellStyle name="Normal 2 2 14 3 2 2 2" xfId="23573" xr:uid="{481136E2-2A07-45C0-B3B1-DF30C0387B22}"/>
    <cellStyle name="Normal 2 2 14 3 2 3" xfId="23572" xr:uid="{18B94BD3-5681-40E8-91AA-F63C68E766B7}"/>
    <cellStyle name="Normal 2 2 14 3 3" xfId="8593" xr:uid="{22CED32A-2BC0-4274-94CC-7C20B8A76031}"/>
    <cellStyle name="Normal 2 2 14 3 3 2" xfId="23574" xr:uid="{5FC3517A-5627-430A-A747-5E5BA34956CD}"/>
    <cellStyle name="Normal 2 2 14 3 4" xfId="23571" xr:uid="{125E5DB2-4999-4C39-B7BF-A965AB512601}"/>
    <cellStyle name="Normal 2 2 14 4" xfId="23569" xr:uid="{B8893BD3-87E2-46D7-B07A-3FBF3192A135}"/>
    <cellStyle name="Normal 2 2 15" xfId="2882" xr:uid="{00000000-0005-0000-0000-00009A0D0000}"/>
    <cellStyle name="Normal 2 2 15 2" xfId="2883" xr:uid="{00000000-0005-0000-0000-00009B0D0000}"/>
    <cellStyle name="Normal 2 2 15 2 2" xfId="6026" xr:uid="{00000000-0005-0000-0000-00009C0D0000}"/>
    <cellStyle name="Normal 2 2 15 2 2 2" xfId="8597" xr:uid="{B44E0586-B51C-462A-8A15-58BA99462021}"/>
    <cellStyle name="Normal 2 2 15 2 2 2 2" xfId="8598" xr:uid="{54B2DB01-A210-44A8-B8E7-C4A1FA197F55}"/>
    <cellStyle name="Normal 2 2 15 2 2 2 2 2" xfId="23579" xr:uid="{C6D8F243-7D73-454F-91AF-DA80B0A03152}"/>
    <cellStyle name="Normal 2 2 15 2 2 2 3" xfId="23578" xr:uid="{7C2C776C-3389-4FF7-A9ED-412B6C323DB1}"/>
    <cellStyle name="Normal 2 2 15 2 2 3" xfId="8599" xr:uid="{6D78D674-9B14-48AC-93BE-CD25FB2CFC1E}"/>
    <cellStyle name="Normal 2 2 15 2 2 3 2" xfId="23580" xr:uid="{9B4F7FD2-E077-4F54-8858-D2D493AE4C89}"/>
    <cellStyle name="Normal 2 2 15 2 2 4" xfId="23577" xr:uid="{475F7DD3-DEED-4421-AD76-CA11EE43A4D0}"/>
    <cellStyle name="Normal 2 2 15 2 2 5" xfId="8596" xr:uid="{D8770752-A89F-46D5-B39C-750DFD3A957A}"/>
    <cellStyle name="Normal 2 2 15 2 3" xfId="8600" xr:uid="{B7C68660-5402-43EC-9241-2FAAA63D9EFB}"/>
    <cellStyle name="Normal 2 2 15 2 3 2" xfId="8601" xr:uid="{EC8D1DAC-6795-4C74-8DCE-F9B36E0DD0CA}"/>
    <cellStyle name="Normal 2 2 15 2 3 2 2" xfId="8602" xr:uid="{A1E083DB-D82F-4F7F-92CF-40109A948E66}"/>
    <cellStyle name="Normal 2 2 15 2 3 2 2 2" xfId="23583" xr:uid="{A435D2E5-54DB-44A0-9627-5C220AA850F4}"/>
    <cellStyle name="Normal 2 2 15 2 3 2 3" xfId="23582" xr:uid="{28EF9193-4AE9-4DC6-B1E1-A64966580312}"/>
    <cellStyle name="Normal 2 2 15 2 3 3" xfId="8603" xr:uid="{45F1CEAA-A8EA-4080-8F16-1038FEAC04CE}"/>
    <cellStyle name="Normal 2 2 15 2 3 3 2" xfId="23584" xr:uid="{44D96AF6-B4A7-4539-A5F7-5EDC01834388}"/>
    <cellStyle name="Normal 2 2 15 2 3 4" xfId="23581" xr:uid="{76C4BFF9-5FED-4C61-A12F-F95218619F6D}"/>
    <cellStyle name="Normal 2 2 15 2 4" xfId="8604" xr:uid="{8DA7A00D-354D-4457-A020-F53DD65B86FF}"/>
    <cellStyle name="Normal 2 2 15 2 4 2" xfId="8605" xr:uid="{FDE5617B-062B-4C8A-98A2-11DF34780565}"/>
    <cellStyle name="Normal 2 2 15 2 4 2 2" xfId="23586" xr:uid="{1849019E-89BB-4B0B-B441-D6B60602FEE3}"/>
    <cellStyle name="Normal 2 2 15 2 4 3" xfId="23585" xr:uid="{3B850291-66F9-4CD5-AF08-8637E5EE2C90}"/>
    <cellStyle name="Normal 2 2 15 2 5" xfId="8606" xr:uid="{7F313240-B6E6-42F7-B8BB-117246309B65}"/>
    <cellStyle name="Normal 2 2 15 2 5 2" xfId="23587" xr:uid="{5765E4A7-DC06-4338-A7EA-14815B812DC9}"/>
    <cellStyle name="Normal 2 2 15 2 6" xfId="23576" xr:uid="{5033D192-141C-4A5E-9016-A632D6390BE2}"/>
    <cellStyle name="Normal 2 2 15 2 7" xfId="8595" xr:uid="{71625D3D-C64A-4108-918D-149C5612A3E4}"/>
    <cellStyle name="Normal 2 2 15 3" xfId="6025" xr:uid="{00000000-0005-0000-0000-00009D0D0000}"/>
    <cellStyle name="Normal 2 2 15 3 2" xfId="8608" xr:uid="{99B56288-EBE3-4C7A-AFE8-6F0D47F809A5}"/>
    <cellStyle name="Normal 2 2 15 3 2 2" xfId="8609" xr:uid="{CC73A43E-D311-4AB6-ACC7-1CD82628169A}"/>
    <cellStyle name="Normal 2 2 15 3 2 2 2" xfId="23590" xr:uid="{92027F3E-30B8-400E-B726-3C9812ADD039}"/>
    <cellStyle name="Normal 2 2 15 3 2 3" xfId="23589" xr:uid="{57CDE3BF-4CB1-41B6-83F3-2A2F45436EA2}"/>
    <cellStyle name="Normal 2 2 15 3 3" xfId="8610" xr:uid="{88A0669B-A474-456F-97D5-B1C1D0B22AD4}"/>
    <cellStyle name="Normal 2 2 15 3 3 2" xfId="23591" xr:uid="{C1180C34-97EE-4CAE-9D86-2EDF44A83836}"/>
    <cellStyle name="Normal 2 2 15 3 4" xfId="23588" xr:uid="{074B01A4-0852-47CE-A204-FEA2BC5D27AB}"/>
    <cellStyle name="Normal 2 2 15 3 5" xfId="8607" xr:uid="{ACD73407-CA92-44A1-A3C1-ED7CBD4C6347}"/>
    <cellStyle name="Normal 2 2 15 4" xfId="8611" xr:uid="{FA566D69-1C91-4CC4-99A6-684A9338B184}"/>
    <cellStyle name="Normal 2 2 15 4 2" xfId="8612" xr:uid="{33963C36-CDDA-4A73-A6AE-B40968533B70}"/>
    <cellStyle name="Normal 2 2 15 4 2 2" xfId="8613" xr:uid="{F8B44F17-AE8F-48A2-BEFB-BA0B4D929864}"/>
    <cellStyle name="Normal 2 2 15 4 2 2 2" xfId="23594" xr:uid="{F4EDFF6E-7D03-4E51-B046-D6310016038A}"/>
    <cellStyle name="Normal 2 2 15 4 2 3" xfId="23593" xr:uid="{DA098CA7-E4AB-40BF-842D-92C02270E67E}"/>
    <cellStyle name="Normal 2 2 15 4 3" xfId="8614" xr:uid="{C9440D00-0B1A-4F9F-B481-97F5D73E30D9}"/>
    <cellStyle name="Normal 2 2 15 4 3 2" xfId="23595" xr:uid="{27AC4E10-5A01-46BF-963F-E07B5F8FDAC9}"/>
    <cellStyle name="Normal 2 2 15 4 4" xfId="23592" xr:uid="{CEE0B675-65ED-4455-849F-9F1011158F39}"/>
    <cellStyle name="Normal 2 2 15 5" xfId="8615" xr:uid="{66227F72-0365-433B-940F-08191B13B6F1}"/>
    <cellStyle name="Normal 2 2 15 5 2" xfId="8616" xr:uid="{61840083-4B98-4FA1-9260-8A5B5159AC03}"/>
    <cellStyle name="Normal 2 2 15 5 2 2" xfId="23597" xr:uid="{2AFDA78D-E38D-48B0-ABBA-D62521759E73}"/>
    <cellStyle name="Normal 2 2 15 5 3" xfId="23596" xr:uid="{E48D718D-5740-4B92-85E2-7D2FA7849822}"/>
    <cellStyle name="Normal 2 2 15 6" xfId="8617" xr:uid="{1DA696BF-9E26-45AA-A92B-591113671A20}"/>
    <cellStyle name="Normal 2 2 15 6 2" xfId="23598" xr:uid="{4CB4C190-A982-4A3B-AA50-9C279565C1CE}"/>
    <cellStyle name="Normal 2 2 15 7" xfId="23575" xr:uid="{848BA92E-D974-43E5-AA4E-B386EC477387}"/>
    <cellStyle name="Normal 2 2 15 8" xfId="8594" xr:uid="{469941D9-D287-4AC5-9223-74625E4FFF98}"/>
    <cellStyle name="Normal 2 2 16" xfId="6016" xr:uid="{00000000-0005-0000-0000-00009E0D0000}"/>
    <cellStyle name="Normal 2 2 16 2" xfId="23599" xr:uid="{47A38C12-5F9B-4750-AE6B-921E5805795A}"/>
    <cellStyle name="Normal 2 2 16 3" xfId="8618" xr:uid="{3F3D3FB8-87D2-4444-A07D-ED69D1AB7D0D}"/>
    <cellStyle name="Normal 2 2 17" xfId="21373" xr:uid="{CFC8E76C-5BA5-4532-95B5-7B191EF2AC67}"/>
    <cellStyle name="Normal 2 2 2" xfId="2884" xr:uid="{00000000-0005-0000-0000-00009F0D0000}"/>
    <cellStyle name="Normal 2 2 2 2" xfId="2885" xr:uid="{00000000-0005-0000-0000-0000A00D0000}"/>
    <cellStyle name="Normal 2 2 2 2 2" xfId="2886" xr:uid="{00000000-0005-0000-0000-0000A10D0000}"/>
    <cellStyle name="Normal 2 2 2 2 2 2" xfId="23601" xr:uid="{86CA9EFE-400A-40E7-B85E-AB959AED3BCB}"/>
    <cellStyle name="Normal 2 2 2 2 3" xfId="5473" xr:uid="{00000000-0005-0000-0000-0000A20D0000}"/>
    <cellStyle name="Normal 2 2 2 2 3 2" xfId="23600" xr:uid="{D5966BE8-F364-45BD-BDBA-E8CF9227306E}"/>
    <cellStyle name="Normal 2 2 2 3" xfId="2887" xr:uid="{00000000-0005-0000-0000-0000A30D0000}"/>
    <cellStyle name="Normal 2 2 2 3 2" xfId="5474" xr:uid="{00000000-0005-0000-0000-0000A40D0000}"/>
    <cellStyle name="Normal 2 2 2 3 2 2" xfId="23603" xr:uid="{BB04D73D-429A-42D2-BA84-CDDD4D844C6A}"/>
    <cellStyle name="Normal 2 2 2 3 2 3" xfId="8620" xr:uid="{5D98EB86-FD27-45B2-BBF7-B67EB3C97F72}"/>
    <cellStyle name="Normal 2 2 2 3 3" xfId="23602" xr:uid="{D93F881E-C02B-4AE7-88CB-6AF04F25017A}"/>
    <cellStyle name="Normal 2 2 2 3 4" xfId="8619" xr:uid="{463C69E7-49F2-4ED0-A453-A7F615668BC3}"/>
    <cellStyle name="Normal 2 2 2 4" xfId="2888" xr:uid="{00000000-0005-0000-0000-0000A50D0000}"/>
    <cellStyle name="Normal 2 2 2 4 2" xfId="5475" xr:uid="{00000000-0005-0000-0000-0000A60D0000}"/>
    <cellStyle name="Normal 2 2 2 4 2 2" xfId="23604" xr:uid="{010DC52F-D995-4BBD-BD4D-4DC3CC8CEC9B}"/>
    <cellStyle name="Normal 2 2 2 5" xfId="2889" xr:uid="{00000000-0005-0000-0000-0000A70D0000}"/>
    <cellStyle name="Normal 2 2 2 5 2" xfId="2890" xr:uid="{00000000-0005-0000-0000-0000A80D0000}"/>
    <cellStyle name="Normal 2 2 2 5 2 2" xfId="6029" xr:uid="{00000000-0005-0000-0000-0000A90D0000}"/>
    <cellStyle name="Normal 2 2 2 5 2 2 2" xfId="8624" xr:uid="{698C3132-35C2-4509-BD7A-2F81DCE920C5}"/>
    <cellStyle name="Normal 2 2 2 5 2 2 2 2" xfId="8625" xr:uid="{D4BC0BAE-9D01-473D-9AFE-0A99384CBE91}"/>
    <cellStyle name="Normal 2 2 2 5 2 2 2 2 2" xfId="23609" xr:uid="{D95DD492-1D42-4EBC-84B5-2D4DA27B1555}"/>
    <cellStyle name="Normal 2 2 2 5 2 2 2 3" xfId="23608" xr:uid="{9C440079-52DA-4131-925C-1C27318870AE}"/>
    <cellStyle name="Normal 2 2 2 5 2 2 3" xfId="8626" xr:uid="{24464264-1FE1-41ED-9A50-DB49FEB9F716}"/>
    <cellStyle name="Normal 2 2 2 5 2 2 3 2" xfId="23610" xr:uid="{ABD08BF5-9E2C-489E-9FF9-7FA127CF3D92}"/>
    <cellStyle name="Normal 2 2 2 5 2 2 4" xfId="23607" xr:uid="{475DA447-CFC2-443E-B745-CD9D9994D5D7}"/>
    <cellStyle name="Normal 2 2 2 5 2 2 5" xfId="8623" xr:uid="{2EFFB6C6-F187-4180-B5F6-09D16B4DC2E7}"/>
    <cellStyle name="Normal 2 2 2 5 2 3" xfId="8627" xr:uid="{68DCE633-F5B0-4BDA-A2AB-BA069F7260B4}"/>
    <cellStyle name="Normal 2 2 2 5 2 3 2" xfId="8628" xr:uid="{322FB0F7-111E-43E0-826A-5646655398C6}"/>
    <cellStyle name="Normal 2 2 2 5 2 3 2 2" xfId="8629" xr:uid="{A26DFEEE-41C4-446D-B624-C9DF492E3878}"/>
    <cellStyle name="Normal 2 2 2 5 2 3 2 2 2" xfId="23613" xr:uid="{877F4783-80F9-4F75-B5F0-76586856D3BD}"/>
    <cellStyle name="Normal 2 2 2 5 2 3 2 3" xfId="23612" xr:uid="{2276CA8E-93D4-4CCF-B8ED-AA720EA29630}"/>
    <cellStyle name="Normal 2 2 2 5 2 3 3" xfId="8630" xr:uid="{B7D01718-42F7-483E-BD41-0F1686BB288C}"/>
    <cellStyle name="Normal 2 2 2 5 2 3 3 2" xfId="23614" xr:uid="{C90741DB-8C14-46D1-916A-1EF092A391D1}"/>
    <cellStyle name="Normal 2 2 2 5 2 3 4" xfId="23611" xr:uid="{55C12CA8-AAA4-4D5D-86EA-0968179F2FC1}"/>
    <cellStyle name="Normal 2 2 2 5 2 4" xfId="8631" xr:uid="{D52A9EB1-9CC5-484B-9102-7C25BC995002}"/>
    <cellStyle name="Normal 2 2 2 5 2 4 2" xfId="8632" xr:uid="{2F41B0AF-D057-4527-837F-D71D054A5799}"/>
    <cellStyle name="Normal 2 2 2 5 2 4 2 2" xfId="23616" xr:uid="{D5219559-0CA8-4CFC-9198-355A94F67481}"/>
    <cellStyle name="Normal 2 2 2 5 2 4 3" xfId="23615" xr:uid="{40E5F4E1-97F8-4604-827C-68596CC5C19D}"/>
    <cellStyle name="Normal 2 2 2 5 2 5" xfId="8633" xr:uid="{975E683E-E9F0-42D4-8CEF-A65699BE595E}"/>
    <cellStyle name="Normal 2 2 2 5 2 5 2" xfId="23617" xr:uid="{48390558-95B5-47DD-819F-0902D8E53C0A}"/>
    <cellStyle name="Normal 2 2 2 5 2 6" xfId="23606" xr:uid="{C177DB83-5474-41B0-ABAD-EBBC865EA533}"/>
    <cellStyle name="Normal 2 2 2 5 2 7" xfId="8622" xr:uid="{DF2E6A49-B9CC-4CF6-B808-F2AFC08EF95E}"/>
    <cellStyle name="Normal 2 2 2 5 3" xfId="5476" xr:uid="{00000000-0005-0000-0000-0000AA0D0000}"/>
    <cellStyle name="Normal 2 2 2 5 3 2" xfId="8635" xr:uid="{B6340BE1-3098-4459-B04C-7A8D476CD82D}"/>
    <cellStyle name="Normal 2 2 2 5 3 2 2" xfId="8636" xr:uid="{BD639C67-D06A-4399-8B00-AA14CB76B633}"/>
    <cellStyle name="Normal 2 2 2 5 3 2 2 2" xfId="23620" xr:uid="{8595CA65-4120-4BD7-AA04-309348EBF1EF}"/>
    <cellStyle name="Normal 2 2 2 5 3 2 3" xfId="23619" xr:uid="{991945FB-1055-44E5-915F-B9CDD478AA14}"/>
    <cellStyle name="Normal 2 2 2 5 3 3" xfId="8637" xr:uid="{2EAED9D6-A240-4422-B78F-08BC311E8924}"/>
    <cellStyle name="Normal 2 2 2 5 3 3 2" xfId="23621" xr:uid="{E62B89F2-D2D5-42C0-BF2F-DBB99A8F6451}"/>
    <cellStyle name="Normal 2 2 2 5 3 4" xfId="23618" xr:uid="{631142ED-5ABA-43D4-A1FD-7C21690F0766}"/>
    <cellStyle name="Normal 2 2 2 5 3 5" xfId="8634" xr:uid="{109D1D15-92D3-417F-AD13-4BD49993CDEB}"/>
    <cellStyle name="Normal 2 2 2 5 4" xfId="6028" xr:uid="{00000000-0005-0000-0000-0000AB0D0000}"/>
    <cellStyle name="Normal 2 2 2 5 4 2" xfId="8639" xr:uid="{A2D91044-BD26-48A6-B7DE-63D30E2E30A1}"/>
    <cellStyle name="Normal 2 2 2 5 4 2 2" xfId="8640" xr:uid="{99590002-A3E9-4B6A-9FAF-7D3A649B956F}"/>
    <cellStyle name="Normal 2 2 2 5 4 2 2 2" xfId="23624" xr:uid="{D346D194-B714-4BA6-BD56-A3BDC4A99CEF}"/>
    <cellStyle name="Normal 2 2 2 5 4 2 3" xfId="23623" xr:uid="{A3AF8D0B-4C1E-4987-B8A3-905C19E4EB4C}"/>
    <cellStyle name="Normal 2 2 2 5 4 3" xfId="8641" xr:uid="{11DE15DD-8E51-435B-9A3A-39492CA179E0}"/>
    <cellStyle name="Normal 2 2 2 5 4 3 2" xfId="23625" xr:uid="{751A318C-78CF-46B8-8F07-0FE3C6DD7BED}"/>
    <cellStyle name="Normal 2 2 2 5 4 4" xfId="23622" xr:uid="{E2296E17-D0C3-46CD-B758-84F25B67E168}"/>
    <cellStyle name="Normal 2 2 2 5 4 5" xfId="8638" xr:uid="{3CEC6959-86DC-41B9-B38B-5D256E6E2E0E}"/>
    <cellStyle name="Normal 2 2 2 5 5" xfId="8642" xr:uid="{7B68F9E5-8B98-409F-839D-6CA37C2686C4}"/>
    <cellStyle name="Normal 2 2 2 5 5 2" xfId="8643" xr:uid="{09A4FC10-FEB2-47E5-9216-BE577CE6C3A3}"/>
    <cellStyle name="Normal 2 2 2 5 5 2 2" xfId="23627" xr:uid="{71F47C70-45A7-4550-B6A3-4DE4E8B07549}"/>
    <cellStyle name="Normal 2 2 2 5 5 3" xfId="23626" xr:uid="{389C44B2-8619-4A2F-A04E-70D16F81ED00}"/>
    <cellStyle name="Normal 2 2 2 5 6" xfId="8644" xr:uid="{2C942D59-4093-4CBF-85D2-7A48A41F60F8}"/>
    <cellStyle name="Normal 2 2 2 5 6 2" xfId="23628" xr:uid="{816ECB85-DBB1-4754-A555-A315A67E66C8}"/>
    <cellStyle name="Normal 2 2 2 5 7" xfId="23605" xr:uid="{E3E4A4E7-3359-46A6-A175-6615F75E8256}"/>
    <cellStyle name="Normal 2 2 2 5 8" xfId="8621" xr:uid="{652759DC-06D2-43BC-A4ED-6FF8034ADF1A}"/>
    <cellStyle name="Normal 2 2 2 6" xfId="2891" xr:uid="{00000000-0005-0000-0000-0000AC0D0000}"/>
    <cellStyle name="Normal 2 2 2 6 2" xfId="2892" xr:uid="{00000000-0005-0000-0000-0000AD0D0000}"/>
    <cellStyle name="Normal 2 2 2 6 2 2" xfId="6031" xr:uid="{00000000-0005-0000-0000-0000AE0D0000}"/>
    <cellStyle name="Normal 2 2 2 6 2 2 2" xfId="8648" xr:uid="{0E78BC8C-E14C-4ED8-A6DB-67911D1AAA14}"/>
    <cellStyle name="Normal 2 2 2 6 2 2 2 2" xfId="8649" xr:uid="{6572D8FD-5A7F-4EAB-84DD-B88D25919754}"/>
    <cellStyle name="Normal 2 2 2 6 2 2 2 2 2" xfId="23633" xr:uid="{0F92B7DC-3067-4460-B65B-7DE97FBE385E}"/>
    <cellStyle name="Normal 2 2 2 6 2 2 2 3" xfId="23632" xr:uid="{D4EF3E0B-6B43-4CFB-AEE0-A574BE1733E4}"/>
    <cellStyle name="Normal 2 2 2 6 2 2 3" xfId="8650" xr:uid="{7724E50B-DFF1-44BD-87DE-2797DF0C4E0D}"/>
    <cellStyle name="Normal 2 2 2 6 2 2 3 2" xfId="23634" xr:uid="{06817DCE-EA4C-4FB6-ABC6-6C6C1DFA8C7D}"/>
    <cellStyle name="Normal 2 2 2 6 2 2 4" xfId="23631" xr:uid="{F5126523-63FF-4BEF-8644-55155EBAF713}"/>
    <cellStyle name="Normal 2 2 2 6 2 2 5" xfId="8647" xr:uid="{FB586FEF-362F-4680-9B27-C88CAB059BEB}"/>
    <cellStyle name="Normal 2 2 2 6 2 3" xfId="8651" xr:uid="{F267A984-8638-44F2-81F9-480920E2EACA}"/>
    <cellStyle name="Normal 2 2 2 6 2 3 2" xfId="8652" xr:uid="{5A0450C5-A31B-4A4F-8D70-7FAE0835F379}"/>
    <cellStyle name="Normal 2 2 2 6 2 3 2 2" xfId="8653" xr:uid="{8EE7FF60-7DF8-4E73-9F15-BB23FC93AC80}"/>
    <cellStyle name="Normal 2 2 2 6 2 3 2 2 2" xfId="23637" xr:uid="{59B6D913-8A40-45F5-802D-0377A1B24356}"/>
    <cellStyle name="Normal 2 2 2 6 2 3 2 3" xfId="23636" xr:uid="{E98DF126-A076-45FF-B874-DE4EFD925DFC}"/>
    <cellStyle name="Normal 2 2 2 6 2 3 3" xfId="8654" xr:uid="{2ECB6C73-BAFF-4607-A8F3-B86BED6C8D18}"/>
    <cellStyle name="Normal 2 2 2 6 2 3 3 2" xfId="23638" xr:uid="{06E07792-7A1A-441D-AD78-75F4A1061876}"/>
    <cellStyle name="Normal 2 2 2 6 2 3 4" xfId="23635" xr:uid="{8AB9B857-1A70-4344-9794-382B674769A5}"/>
    <cellStyle name="Normal 2 2 2 6 2 4" xfId="8655" xr:uid="{1ADCBC50-D78E-430A-8146-3C69A86220B2}"/>
    <cellStyle name="Normal 2 2 2 6 2 4 2" xfId="8656" xr:uid="{827A673D-D3C8-4548-B7B2-7F9B8622BE07}"/>
    <cellStyle name="Normal 2 2 2 6 2 4 2 2" xfId="23640" xr:uid="{157034DD-9662-4455-A54E-950B028DE12F}"/>
    <cellStyle name="Normal 2 2 2 6 2 4 3" xfId="23639" xr:uid="{693992C3-9F14-420A-AD44-30B7AB382D52}"/>
    <cellStyle name="Normal 2 2 2 6 2 5" xfId="8657" xr:uid="{8F0B579E-FF3E-4D7A-AF6D-0C96CD040C8A}"/>
    <cellStyle name="Normal 2 2 2 6 2 5 2" xfId="23641" xr:uid="{C3A571E8-59A0-4840-B7B9-EA72E5959A40}"/>
    <cellStyle name="Normal 2 2 2 6 2 6" xfId="23630" xr:uid="{4EA09044-D6D9-440C-8E62-18B24E6EFDE8}"/>
    <cellStyle name="Normal 2 2 2 6 2 7" xfId="8646" xr:uid="{4E780674-4486-4710-BC5C-06E10084F283}"/>
    <cellStyle name="Normal 2 2 2 6 3" xfId="5477" xr:uid="{00000000-0005-0000-0000-0000AF0D0000}"/>
    <cellStyle name="Normal 2 2 2 6 3 2" xfId="8659" xr:uid="{C54CD79B-30EE-4102-B9C1-30ABAF049F4C}"/>
    <cellStyle name="Normal 2 2 2 6 3 2 2" xfId="8660" xr:uid="{A8C789F8-E2B1-4117-A611-AECF6CFCC306}"/>
    <cellStyle name="Normal 2 2 2 6 3 2 2 2" xfId="23644" xr:uid="{5275A305-52F4-435B-AC6F-E0701B117C0A}"/>
    <cellStyle name="Normal 2 2 2 6 3 2 3" xfId="23643" xr:uid="{DD8902B0-CBD5-4BB4-897A-24535A774DB0}"/>
    <cellStyle name="Normal 2 2 2 6 3 3" xfId="8661" xr:uid="{417F1E28-D258-4097-90BD-3C4B927F17D0}"/>
    <cellStyle name="Normal 2 2 2 6 3 3 2" xfId="23645" xr:uid="{432F22B0-25E6-438D-B9E7-F806CE891ED7}"/>
    <cellStyle name="Normal 2 2 2 6 3 4" xfId="23642" xr:uid="{425282B7-4C7C-4B8B-9E87-2F3E139B98B4}"/>
    <cellStyle name="Normal 2 2 2 6 3 5" xfId="8658" xr:uid="{1E9B44D0-62B5-4EC1-9DAC-A6D77597032C}"/>
    <cellStyle name="Normal 2 2 2 6 4" xfId="6030" xr:uid="{00000000-0005-0000-0000-0000B00D0000}"/>
    <cellStyle name="Normal 2 2 2 6 4 2" xfId="8663" xr:uid="{B92461CA-7F85-4B0E-AA2B-6D2034747423}"/>
    <cellStyle name="Normal 2 2 2 6 4 2 2" xfId="8664" xr:uid="{10027402-1308-4E43-A988-516B64ACDA32}"/>
    <cellStyle name="Normal 2 2 2 6 4 2 2 2" xfId="23648" xr:uid="{298E3BD1-3641-445E-B9D0-860391F2F84B}"/>
    <cellStyle name="Normal 2 2 2 6 4 2 3" xfId="23647" xr:uid="{DE7AF570-1E49-4FF5-B944-1B5B71C970F5}"/>
    <cellStyle name="Normal 2 2 2 6 4 3" xfId="8665" xr:uid="{444E3901-0F14-4817-ACFE-2E91A73CBE36}"/>
    <cellStyle name="Normal 2 2 2 6 4 3 2" xfId="23649" xr:uid="{66194F82-97F2-4597-B475-5977AB260287}"/>
    <cellStyle name="Normal 2 2 2 6 4 4" xfId="23646" xr:uid="{4244FC3A-6764-4048-B4E9-5E74105E2713}"/>
    <cellStyle name="Normal 2 2 2 6 4 5" xfId="8662" xr:uid="{ABAFCFBC-9C5C-4B47-9100-2603A884C896}"/>
    <cellStyle name="Normal 2 2 2 6 5" xfId="8666" xr:uid="{52D93317-06BC-439C-9884-DD55D5B63F11}"/>
    <cellStyle name="Normal 2 2 2 6 5 2" xfId="8667" xr:uid="{9B1B78FA-12A0-4D46-9E9C-5B10C5330A1D}"/>
    <cellStyle name="Normal 2 2 2 6 5 2 2" xfId="23651" xr:uid="{FB95B0FA-5672-42E8-BD00-6D07977E5F88}"/>
    <cellStyle name="Normal 2 2 2 6 5 3" xfId="23650" xr:uid="{6057602B-AE2D-4DB1-A37F-04CB3B2DF00A}"/>
    <cellStyle name="Normal 2 2 2 6 6" xfId="8668" xr:uid="{3228BA10-691A-4397-8F28-6DD8C625DE82}"/>
    <cellStyle name="Normal 2 2 2 6 6 2" xfId="23652" xr:uid="{73EACCD7-1BEF-4BA0-BD7B-03C635D7304D}"/>
    <cellStyle name="Normal 2 2 2 6 7" xfId="23629" xr:uid="{508B9AB1-A467-400A-9E2B-3E60A516F145}"/>
    <cellStyle name="Normal 2 2 2 6 8" xfId="8645" xr:uid="{D8299072-B463-4122-93F7-A80A256C89D3}"/>
    <cellStyle name="Normal 2 2 2 7" xfId="2893" xr:uid="{00000000-0005-0000-0000-0000B10D0000}"/>
    <cellStyle name="Normal 2 2 2 7 2" xfId="5478" xr:uid="{00000000-0005-0000-0000-0000B20D0000}"/>
    <cellStyle name="Normal 2 2 2 8" xfId="6027" xr:uid="{00000000-0005-0000-0000-0000B30D0000}"/>
    <cellStyle name="Normal 2 2 2 8 2" xfId="23653" xr:uid="{69A79460-B4FF-4975-B9E5-F57057C5CDAA}"/>
    <cellStyle name="Normal 2 2 2 8 3" xfId="8669" xr:uid="{6875CFCB-03F0-49F8-B5C8-69D9A53DAB9F}"/>
    <cellStyle name="Normal 2 2 2 9" xfId="21374" xr:uid="{04E13E4D-C589-4015-8BC9-92742924EFBC}"/>
    <cellStyle name="Normal 2 2 3" xfId="2894" xr:uid="{00000000-0005-0000-0000-0000B40D0000}"/>
    <cellStyle name="Normal 2 2 3 2" xfId="2895" xr:uid="{00000000-0005-0000-0000-0000B50D0000}"/>
    <cellStyle name="Normal 2 2 3 2 2" xfId="2896" xr:uid="{00000000-0005-0000-0000-0000B60D0000}"/>
    <cellStyle name="Normal 2 2 3 2 2 2" xfId="5481" xr:uid="{00000000-0005-0000-0000-0000B70D0000}"/>
    <cellStyle name="Normal 2 2 3 2 2 2 2" xfId="8670" xr:uid="{0388BA36-A860-421A-8349-AC97ED948E88}"/>
    <cellStyle name="Normal 2 2 3 2 2 2 2 2" xfId="8671" xr:uid="{4DEFE221-675D-482D-8187-B4494A34B8E5}"/>
    <cellStyle name="Normal 2 2 3 2 2 2 2 2 2" xfId="23659" xr:uid="{9F8ABA0A-96A1-44EF-A86E-FA4DCC6297F4}"/>
    <cellStyle name="Normal 2 2 3 2 2 2 2 3" xfId="23658" xr:uid="{58C192D4-2653-42F9-A8C6-B3C247AC99E9}"/>
    <cellStyle name="Normal 2 2 3 2 2 2 3" xfId="8672" xr:uid="{07277ABE-A176-404A-BF56-4D10CFF9AC14}"/>
    <cellStyle name="Normal 2 2 3 2 2 2 3 2" xfId="23660" xr:uid="{79735A7A-09F8-4859-B50A-030713356EA3}"/>
    <cellStyle name="Normal 2 2 3 2 2 2 4" xfId="23657" xr:uid="{2BACF549-C6DE-4090-8727-F3125AF0059D}"/>
    <cellStyle name="Normal 2 2 3 2 2 3" xfId="6034" xr:uid="{00000000-0005-0000-0000-0000B80D0000}"/>
    <cellStyle name="Normal 2 2 3 2 2 3 2" xfId="8674" xr:uid="{09D30A32-D19F-459C-8488-AE6754350A42}"/>
    <cellStyle name="Normal 2 2 3 2 2 3 2 2" xfId="8675" xr:uid="{3D33E513-A238-4A5D-AB66-7CEA664C38BD}"/>
    <cellStyle name="Normal 2 2 3 2 2 3 2 2 2" xfId="23663" xr:uid="{43614089-4749-4F49-A9B0-3A042A6C4059}"/>
    <cellStyle name="Normal 2 2 3 2 2 3 2 3" xfId="23662" xr:uid="{E14DB143-6170-4DD0-B1BD-D85E1BF200EC}"/>
    <cellStyle name="Normal 2 2 3 2 2 3 3" xfId="8676" xr:uid="{245D7469-2CA0-48AC-AA28-CCF5597421DC}"/>
    <cellStyle name="Normal 2 2 3 2 2 3 3 2" xfId="23664" xr:uid="{BA298DEC-F19F-433A-9C03-AF68094F6E2A}"/>
    <cellStyle name="Normal 2 2 3 2 2 3 4" xfId="23661" xr:uid="{70A6956C-0410-4C89-A6C4-737EE5E5B40F}"/>
    <cellStyle name="Normal 2 2 3 2 2 3 5" xfId="8673" xr:uid="{C0ADDF57-CE3E-4DDF-87C1-92044ACDE20B}"/>
    <cellStyle name="Normal 2 2 3 2 2 4" xfId="8677" xr:uid="{AB573C85-831E-468F-8638-0F498B0F65B8}"/>
    <cellStyle name="Normal 2 2 3 2 2 4 2" xfId="8678" xr:uid="{22C9FDC4-41A9-41E4-AAA2-FD67DE95FD9A}"/>
    <cellStyle name="Normal 2 2 3 2 2 4 2 2" xfId="23666" xr:uid="{FF47E655-6FB9-475B-98F9-3C56F8CBE71F}"/>
    <cellStyle name="Normal 2 2 3 2 2 4 3" xfId="23665" xr:uid="{6D2728F3-8441-4356-8315-D7CE90172DEC}"/>
    <cellStyle name="Normal 2 2 3 2 2 5" xfId="8679" xr:uid="{B103B309-323D-402A-80C0-BFADB1CAC91B}"/>
    <cellStyle name="Normal 2 2 3 2 2 5 2" xfId="23667" xr:uid="{796935AB-2E32-4583-A07B-782BEE1D2C3E}"/>
    <cellStyle name="Normal 2 2 3 2 2 6" xfId="23656" xr:uid="{C0FC1A06-607E-47DA-A15C-AF7D56F0FA7C}"/>
    <cellStyle name="Normal 2 2 3 2 3" xfId="5480" xr:uid="{00000000-0005-0000-0000-0000B90D0000}"/>
    <cellStyle name="Normal 2 2 3 2 3 2" xfId="8680" xr:uid="{CB295DF6-52E9-41A3-B192-AF777BA15F8C}"/>
    <cellStyle name="Normal 2 2 3 2 3 2 2" xfId="8681" xr:uid="{2747EAE8-31A2-4A0F-A780-FBBFE25CB1FC}"/>
    <cellStyle name="Normal 2 2 3 2 3 2 2 2" xfId="23670" xr:uid="{8410A112-912E-4016-B86F-657DF731EF93}"/>
    <cellStyle name="Normal 2 2 3 2 3 2 3" xfId="23669" xr:uid="{093564C2-05B5-4A06-B45D-C15B70FD9B19}"/>
    <cellStyle name="Normal 2 2 3 2 3 3" xfId="8682" xr:uid="{B6A5C68F-F65D-41AA-8885-3BC232ED7820}"/>
    <cellStyle name="Normal 2 2 3 2 3 3 2" xfId="23671" xr:uid="{B5F26F8F-0034-483E-968E-271DF1AE8A5A}"/>
    <cellStyle name="Normal 2 2 3 2 3 4" xfId="23668" xr:uid="{C3C3BB6E-3EB0-4F4C-A475-081CD2EEBB9D}"/>
    <cellStyle name="Normal 2 2 3 2 4" xfId="6033" xr:uid="{00000000-0005-0000-0000-0000BA0D0000}"/>
    <cellStyle name="Normal 2 2 3 2 4 2" xfId="8684" xr:uid="{BF74C22F-4478-4C8C-BD5A-8BD898D948FB}"/>
    <cellStyle name="Normal 2 2 3 2 4 2 2" xfId="8685" xr:uid="{6068E5BF-989A-408F-A763-8675EF6F103C}"/>
    <cellStyle name="Normal 2 2 3 2 4 2 2 2" xfId="23674" xr:uid="{AF262643-83B6-4C6C-A72C-1FA8F6D7BA28}"/>
    <cellStyle name="Normal 2 2 3 2 4 2 3" xfId="23673" xr:uid="{DC9732F0-C113-4B8C-92BC-46052EFCB071}"/>
    <cellStyle name="Normal 2 2 3 2 4 3" xfId="8686" xr:uid="{C070154D-1368-4A3D-9372-213F8F615D6B}"/>
    <cellStyle name="Normal 2 2 3 2 4 3 2" xfId="23675" xr:uid="{E180D1C8-3BC9-424E-A812-43279CD27003}"/>
    <cellStyle name="Normal 2 2 3 2 4 4" xfId="23672" xr:uid="{5013BA0B-6997-4428-A2DC-44FAA378967E}"/>
    <cellStyle name="Normal 2 2 3 2 4 5" xfId="8683" xr:uid="{F1CB593C-D148-4DE0-9424-586578598AE2}"/>
    <cellStyle name="Normal 2 2 3 2 5" xfId="8687" xr:uid="{B52C9CA0-9A4B-42DC-9F6B-114D7B1A116B}"/>
    <cellStyle name="Normal 2 2 3 2 5 2" xfId="8688" xr:uid="{3A2E0E86-A8DE-413B-A935-D48C36FDCF07}"/>
    <cellStyle name="Normal 2 2 3 2 5 2 2" xfId="23677" xr:uid="{BA0C041B-7419-4DE2-9241-7AD7ECD3C431}"/>
    <cellStyle name="Normal 2 2 3 2 5 3" xfId="23676" xr:uid="{FEB29D5C-3A9C-418E-B893-348FDF51C964}"/>
    <cellStyle name="Normal 2 2 3 2 6" xfId="8689" xr:uid="{77C97C8F-202F-4745-A754-A846265BA3D2}"/>
    <cellStyle name="Normal 2 2 3 2 6 2" xfId="23678" xr:uid="{A2F698BD-B8F7-4AAB-85DA-CD77B31DF3DC}"/>
    <cellStyle name="Normal 2 2 3 2 7" xfId="23655" xr:uid="{1DCE3A78-BC81-4212-9D6D-07DBF3E0A38C}"/>
    <cellStyle name="Normal 2 2 3 3" xfId="2897" xr:uid="{00000000-0005-0000-0000-0000BB0D0000}"/>
    <cellStyle name="Normal 2 2 3 3 2" xfId="23679" xr:uid="{663D13C4-3382-43BA-A853-8E817A6D3222}"/>
    <cellStyle name="Normal 2 2 3 3 3" xfId="8690" xr:uid="{CE7B07B4-381C-4203-B6DE-BDF61BA430C6}"/>
    <cellStyle name="Normal 2 2 3 4" xfId="5479" xr:uid="{00000000-0005-0000-0000-0000BC0D0000}"/>
    <cellStyle name="Normal 2 2 3 4 2" xfId="23680" xr:uid="{1BF709BB-8E0A-47BE-81E4-C8333F130D09}"/>
    <cellStyle name="Normal 2 2 3 5" xfId="6032" xr:uid="{00000000-0005-0000-0000-0000BD0D0000}"/>
    <cellStyle name="Normal 2 2 3 5 2" xfId="21375" xr:uid="{4767804C-4F37-4E38-890B-34B5A650CD27}"/>
    <cellStyle name="Normal 2 2 3 6" xfId="23654" xr:uid="{E42106E0-450C-42FC-BCCB-6B18A7B78979}"/>
    <cellStyle name="Normal 2 2 4" xfId="2898" xr:uid="{00000000-0005-0000-0000-0000BE0D0000}"/>
    <cellStyle name="Normal 2 2 4 2" xfId="2899" xr:uid="{00000000-0005-0000-0000-0000BF0D0000}"/>
    <cellStyle name="Normal 2 2 4 2 2" xfId="5483" xr:uid="{00000000-0005-0000-0000-0000C00D0000}"/>
    <cellStyle name="Normal 2 2 4 2 2 2" xfId="23682" xr:uid="{A708B937-C30E-4649-B407-87CA9A2BF240}"/>
    <cellStyle name="Normal 2 2 4 2 3" xfId="5482" xr:uid="{00000000-0005-0000-0000-0000C10D0000}"/>
    <cellStyle name="Normal 2 2 4 3" xfId="2900" xr:uid="{00000000-0005-0000-0000-0000C20D0000}"/>
    <cellStyle name="Normal 2 2 4 3 2" xfId="2901" xr:uid="{00000000-0005-0000-0000-0000C30D0000}"/>
    <cellStyle name="Normal 2 2 4 3 2 2" xfId="6037" xr:uid="{00000000-0005-0000-0000-0000C40D0000}"/>
    <cellStyle name="Normal 2 2 4 3 2 2 2" xfId="8694" xr:uid="{737FF68F-3E52-46AD-8130-EA878C45EB05}"/>
    <cellStyle name="Normal 2 2 4 3 2 2 2 2" xfId="8695" xr:uid="{3A66F80B-FCB6-4506-B8CF-3DF28A666532}"/>
    <cellStyle name="Normal 2 2 4 3 2 2 2 2 2" xfId="23687" xr:uid="{AF52CCB7-A5DC-4C6D-9E75-176CCE6167E3}"/>
    <cellStyle name="Normal 2 2 4 3 2 2 2 3" xfId="23686" xr:uid="{A6F8148E-7E27-4717-827B-4CE0BDA65F4C}"/>
    <cellStyle name="Normal 2 2 4 3 2 2 3" xfId="8696" xr:uid="{E6F3D2AE-B872-49D0-AB3D-68E1E22FF62E}"/>
    <cellStyle name="Normal 2 2 4 3 2 2 3 2" xfId="23688" xr:uid="{46F5D8B5-561D-4A8D-BA2D-3E7465CB3FB9}"/>
    <cellStyle name="Normal 2 2 4 3 2 2 4" xfId="23685" xr:uid="{AFC4F8D8-4B19-4314-83F4-B9B5A1428730}"/>
    <cellStyle name="Normal 2 2 4 3 2 2 5" xfId="8693" xr:uid="{D09944B6-11C6-40BB-8C16-1FF62191113A}"/>
    <cellStyle name="Normal 2 2 4 3 2 3" xfId="8697" xr:uid="{E13CEB8C-9845-4CD3-8FD4-CE558F6B852E}"/>
    <cellStyle name="Normal 2 2 4 3 2 3 2" xfId="8698" xr:uid="{AA3B13E2-F2F7-4E4C-87DF-00B6AE4B2DC6}"/>
    <cellStyle name="Normal 2 2 4 3 2 3 2 2" xfId="8699" xr:uid="{8343EC98-870F-4FD8-9E4C-EDE1DC3BA1EA}"/>
    <cellStyle name="Normal 2 2 4 3 2 3 2 2 2" xfId="23691" xr:uid="{248B8988-8F02-4307-9B32-FFC6E8C7E651}"/>
    <cellStyle name="Normal 2 2 4 3 2 3 2 3" xfId="23690" xr:uid="{1E21C546-7007-4EC7-8ECB-CD07F7765CCE}"/>
    <cellStyle name="Normal 2 2 4 3 2 3 3" xfId="8700" xr:uid="{F4347059-DA04-417F-A65E-BC5D2BFA8166}"/>
    <cellStyle name="Normal 2 2 4 3 2 3 3 2" xfId="23692" xr:uid="{5F5D4EA4-05DF-41BD-99A5-ED4D1C2F33C8}"/>
    <cellStyle name="Normal 2 2 4 3 2 3 4" xfId="23689" xr:uid="{984040E2-F18F-4291-BC13-194644871027}"/>
    <cellStyle name="Normal 2 2 4 3 2 4" xfId="8701" xr:uid="{58254CD3-4F6B-48D7-8ADB-57075929FDD9}"/>
    <cellStyle name="Normal 2 2 4 3 2 4 2" xfId="8702" xr:uid="{28095038-5A74-44E2-8A83-A1CDA7789609}"/>
    <cellStyle name="Normal 2 2 4 3 2 4 2 2" xfId="23694" xr:uid="{EFEC8F3E-3389-4511-9C68-FA7CDD9D7F54}"/>
    <cellStyle name="Normal 2 2 4 3 2 4 3" xfId="23693" xr:uid="{68CD2416-32FE-47A3-AE6B-75F534A7E2DC}"/>
    <cellStyle name="Normal 2 2 4 3 2 5" xfId="8703" xr:uid="{6671EA21-C499-45F3-B407-7E0D84A639CE}"/>
    <cellStyle name="Normal 2 2 4 3 2 5 2" xfId="23695" xr:uid="{DDBB610F-82B1-452B-A598-214CE2313ABB}"/>
    <cellStyle name="Normal 2 2 4 3 2 6" xfId="23684" xr:uid="{C25A29C5-D227-47E3-A764-0098F8142788}"/>
    <cellStyle name="Normal 2 2 4 3 2 7" xfId="8692" xr:uid="{C9776973-E944-409C-AFA8-D19C3444DFA7}"/>
    <cellStyle name="Normal 2 2 4 3 3" xfId="6036" xr:uid="{00000000-0005-0000-0000-0000C50D0000}"/>
    <cellStyle name="Normal 2 2 4 3 3 2" xfId="8705" xr:uid="{BD4BA7E7-D98D-45CC-9219-4650133A0A1E}"/>
    <cellStyle name="Normal 2 2 4 3 3 2 2" xfId="8706" xr:uid="{2D361314-318A-4D68-972D-25D639D3CC45}"/>
    <cellStyle name="Normal 2 2 4 3 3 2 2 2" xfId="23698" xr:uid="{B678CB59-6AD1-4F10-8B21-54DD297C6038}"/>
    <cellStyle name="Normal 2 2 4 3 3 2 3" xfId="23697" xr:uid="{CB5B92F1-06D4-4AB2-AF3F-FA5F9A9C28EA}"/>
    <cellStyle name="Normal 2 2 4 3 3 3" xfId="8707" xr:uid="{82AB9015-A748-44F5-A6AA-C0ED035CECAB}"/>
    <cellStyle name="Normal 2 2 4 3 3 3 2" xfId="23699" xr:uid="{033E7732-8497-45FF-8404-D50076A0AD08}"/>
    <cellStyle name="Normal 2 2 4 3 3 4" xfId="23696" xr:uid="{3885083C-8915-47F1-81AA-100D6880435F}"/>
    <cellStyle name="Normal 2 2 4 3 3 5" xfId="8704" xr:uid="{7610CF34-0099-4354-BC4B-A7586FD000B3}"/>
    <cellStyle name="Normal 2 2 4 3 4" xfId="8708" xr:uid="{5F909AA3-9824-4EF8-A477-0B34F7131B38}"/>
    <cellStyle name="Normal 2 2 4 3 4 2" xfId="8709" xr:uid="{DF14B6CD-B694-4817-8BBB-4FFBFAE15B69}"/>
    <cellStyle name="Normal 2 2 4 3 4 2 2" xfId="8710" xr:uid="{DCB2F107-97D3-4CFD-BD1F-61EDE772EF67}"/>
    <cellStyle name="Normal 2 2 4 3 4 2 2 2" xfId="23702" xr:uid="{4A2AB828-297B-4208-AFC9-FAA3DD9D9526}"/>
    <cellStyle name="Normal 2 2 4 3 4 2 3" xfId="23701" xr:uid="{781D5EE0-3BF2-4494-A17D-B4F36B9520A8}"/>
    <cellStyle name="Normal 2 2 4 3 4 3" xfId="8711" xr:uid="{952C00C5-CB8E-4D42-83AB-C56072075B04}"/>
    <cellStyle name="Normal 2 2 4 3 4 3 2" xfId="23703" xr:uid="{AC550797-6FA9-43AC-A9FD-8AB17A463BC1}"/>
    <cellStyle name="Normal 2 2 4 3 4 4" xfId="23700" xr:uid="{14C78D79-3C9F-402B-9052-5783AB80690B}"/>
    <cellStyle name="Normal 2 2 4 3 5" xfId="8712" xr:uid="{F2F8F89E-F55C-44E1-A898-566EB888FD00}"/>
    <cellStyle name="Normal 2 2 4 3 5 2" xfId="8713" xr:uid="{B6372476-E919-4C68-9A18-EC2D26F38438}"/>
    <cellStyle name="Normal 2 2 4 3 5 2 2" xfId="23705" xr:uid="{9C931671-BB56-4D23-9ADD-457237B1B27E}"/>
    <cellStyle name="Normal 2 2 4 3 5 3" xfId="23704" xr:uid="{A2F516AA-BB23-44B9-9799-8A8EFBDE9B8F}"/>
    <cellStyle name="Normal 2 2 4 3 6" xfId="8714" xr:uid="{1C193884-569E-41E0-A3A1-422D8ABEE0BF}"/>
    <cellStyle name="Normal 2 2 4 3 6 2" xfId="23706" xr:uid="{4B0316CF-7456-4F42-ACF0-2FA528213467}"/>
    <cellStyle name="Normal 2 2 4 3 7" xfId="23683" xr:uid="{8DA1A6E9-AEDF-4814-92B5-1DF5B7716CF4}"/>
    <cellStyle name="Normal 2 2 4 3 8" xfId="8691" xr:uid="{D483CBB7-B9F7-4989-9371-21D02E5068E3}"/>
    <cellStyle name="Normal 2 2 4 4" xfId="2902" xr:uid="{00000000-0005-0000-0000-0000C60D0000}"/>
    <cellStyle name="Normal 2 2 4 4 2" xfId="23707" xr:uid="{0ACE7532-36C2-4244-B1B7-47C2D7225D0A}"/>
    <cellStyle name="Normal 2 2 4 5" xfId="6035" xr:uid="{00000000-0005-0000-0000-0000C70D0000}"/>
    <cellStyle name="Normal 2 2 4 5 2" xfId="23708" xr:uid="{EDCF75E5-5950-4DC1-8D85-15ADFF60FEE4}"/>
    <cellStyle name="Normal 2 2 4 5 3" xfId="8715" xr:uid="{1BF8A965-6089-4FE1-815C-8BCE447908C2}"/>
    <cellStyle name="Normal 2 2 4 6" xfId="8716" xr:uid="{19879E90-3CB1-4610-8908-F9C7144D52AD}"/>
    <cellStyle name="Normal 2 2 4 6 2" xfId="23709" xr:uid="{839EDB1B-4750-4CAA-AD2E-6B183CE1B6DD}"/>
    <cellStyle name="Normal 2 2 4 7" xfId="23681" xr:uid="{DE7C909C-A359-4125-A97D-63AFC38D7DA4}"/>
    <cellStyle name="Normal 2 2 5" xfId="2903" xr:uid="{00000000-0005-0000-0000-0000C80D0000}"/>
    <cellStyle name="Normal 2 2 5 2" xfId="2904" xr:uid="{00000000-0005-0000-0000-0000C90D0000}"/>
    <cellStyle name="Normal 2 2 5 2 2" xfId="2905" xr:uid="{00000000-0005-0000-0000-0000CA0D0000}"/>
    <cellStyle name="Normal 2 2 5 2 2 2" xfId="5485" xr:uid="{00000000-0005-0000-0000-0000CB0D0000}"/>
    <cellStyle name="Normal 2 2 5 2 2 2 2" xfId="8717" xr:uid="{B220A050-F7AE-418E-B8FA-3F79BDA58F6D}"/>
    <cellStyle name="Normal 2 2 5 2 2 2 2 2" xfId="8718" xr:uid="{1E9D3C32-7627-4203-A524-6DB8CA54BAFA}"/>
    <cellStyle name="Normal 2 2 5 2 2 2 2 2 2" xfId="23715" xr:uid="{762F9A57-8A49-4238-B34E-A58BF8E4B00F}"/>
    <cellStyle name="Normal 2 2 5 2 2 2 2 3" xfId="23714" xr:uid="{9D339FE8-41E1-49B6-9EB2-B0CDBE7D985E}"/>
    <cellStyle name="Normal 2 2 5 2 2 2 3" xfId="8719" xr:uid="{FEF6AE06-7AA7-4D8C-A0FD-54AF50DBAC2E}"/>
    <cellStyle name="Normal 2 2 5 2 2 2 3 2" xfId="23716" xr:uid="{26FBCE84-6D55-4DFD-ACE8-0E1BBB70B03C}"/>
    <cellStyle name="Normal 2 2 5 2 2 2 4" xfId="23713" xr:uid="{82D9AA41-FC71-4FC3-8971-BB472F19AE34}"/>
    <cellStyle name="Normal 2 2 5 2 2 3" xfId="6040" xr:uid="{00000000-0005-0000-0000-0000CC0D0000}"/>
    <cellStyle name="Normal 2 2 5 2 2 3 2" xfId="8721" xr:uid="{3854EE69-A94C-49D7-93D6-EABEEE6135CB}"/>
    <cellStyle name="Normal 2 2 5 2 2 3 2 2" xfId="8722" xr:uid="{0DAF8D7A-BFD6-4DEF-9617-7814F2BE67E4}"/>
    <cellStyle name="Normal 2 2 5 2 2 3 2 2 2" xfId="23719" xr:uid="{CFA436E6-5B84-480D-8E45-A0E5D88C9CB5}"/>
    <cellStyle name="Normal 2 2 5 2 2 3 2 3" xfId="23718" xr:uid="{E3AAFC57-2125-4062-BE08-99C6C0939F61}"/>
    <cellStyle name="Normal 2 2 5 2 2 3 3" xfId="8723" xr:uid="{35566EF9-203E-4107-9457-EDC312C494F7}"/>
    <cellStyle name="Normal 2 2 5 2 2 3 3 2" xfId="23720" xr:uid="{7B8DFA3F-0536-422E-89DE-B5D816F18A36}"/>
    <cellStyle name="Normal 2 2 5 2 2 3 4" xfId="23717" xr:uid="{E5BEA557-0A35-42A7-8EA5-F6E747C2CDCD}"/>
    <cellStyle name="Normal 2 2 5 2 2 3 5" xfId="8720" xr:uid="{344F6B8C-8F2B-4BAB-8038-522452EBBDAD}"/>
    <cellStyle name="Normal 2 2 5 2 2 4" xfId="8724" xr:uid="{E3B3CF20-170A-4379-B83F-CBB218D50966}"/>
    <cellStyle name="Normal 2 2 5 2 2 4 2" xfId="8725" xr:uid="{E004C2D2-AD10-43F2-ACF4-480B81FE6DC0}"/>
    <cellStyle name="Normal 2 2 5 2 2 4 2 2" xfId="23722" xr:uid="{F353B982-E0C6-49BF-B002-733B73040065}"/>
    <cellStyle name="Normal 2 2 5 2 2 4 3" xfId="23721" xr:uid="{4F59DD20-10D0-45B5-933B-4E18EA7BF4AF}"/>
    <cellStyle name="Normal 2 2 5 2 2 5" xfId="8726" xr:uid="{F8A4260A-1FA8-4957-929B-AA1A59DD539E}"/>
    <cellStyle name="Normal 2 2 5 2 2 5 2" xfId="23723" xr:uid="{3706313F-C7F1-4C5A-B619-2AE6D618D6F3}"/>
    <cellStyle name="Normal 2 2 5 2 2 6" xfId="23712" xr:uid="{ACDC6901-639D-4427-9166-23B57A699D1D}"/>
    <cellStyle name="Normal 2 2 5 2 3" xfId="5484" xr:uid="{00000000-0005-0000-0000-0000CD0D0000}"/>
    <cellStyle name="Normal 2 2 5 2 3 2" xfId="8727" xr:uid="{CE6F9437-1374-4261-8502-AEE8A0845537}"/>
    <cellStyle name="Normal 2 2 5 2 3 2 2" xfId="8728" xr:uid="{9D943C5D-4742-4CE9-8192-C84097A9F642}"/>
    <cellStyle name="Normal 2 2 5 2 3 2 2 2" xfId="23726" xr:uid="{D60C7750-5B05-4EF8-94AE-1618CA348C64}"/>
    <cellStyle name="Normal 2 2 5 2 3 2 3" xfId="23725" xr:uid="{48E0A5F7-875E-4E47-AAFE-1FE4B46AAC87}"/>
    <cellStyle name="Normal 2 2 5 2 3 3" xfId="8729" xr:uid="{F379D874-5ECF-4665-A684-E84F9DDA3163}"/>
    <cellStyle name="Normal 2 2 5 2 3 3 2" xfId="23727" xr:uid="{9E927DED-2480-4C36-9E7E-4774B96B5CDF}"/>
    <cellStyle name="Normal 2 2 5 2 3 4" xfId="23724" xr:uid="{9661B499-01FA-4FAF-A619-492CF49E8E8A}"/>
    <cellStyle name="Normal 2 2 5 2 4" xfId="6039" xr:uid="{00000000-0005-0000-0000-0000CE0D0000}"/>
    <cellStyle name="Normal 2 2 5 2 4 2" xfId="8731" xr:uid="{CBE29726-2B18-44F3-B22A-9EDC1DAD1EEE}"/>
    <cellStyle name="Normal 2 2 5 2 4 2 2" xfId="8732" xr:uid="{E6A27012-4933-4ECC-9495-7D59D27EB521}"/>
    <cellStyle name="Normal 2 2 5 2 4 2 2 2" xfId="23730" xr:uid="{CAB04330-A2D2-4A94-8181-01FED9A9C8FF}"/>
    <cellStyle name="Normal 2 2 5 2 4 2 3" xfId="23729" xr:uid="{F27E2F44-29A9-4394-A16F-31479D6DDFF5}"/>
    <cellStyle name="Normal 2 2 5 2 4 3" xfId="8733" xr:uid="{4563F215-A520-4B8C-89DD-B255BEF5C532}"/>
    <cellStyle name="Normal 2 2 5 2 4 3 2" xfId="23731" xr:uid="{721B02FA-7130-405A-80E0-82C075F798E7}"/>
    <cellStyle name="Normal 2 2 5 2 4 4" xfId="23728" xr:uid="{EED966F1-9528-41C4-92C6-7E8BCA59A599}"/>
    <cellStyle name="Normal 2 2 5 2 4 5" xfId="8730" xr:uid="{0C0C6404-8024-47C6-AD88-A80125A08AC8}"/>
    <cellStyle name="Normal 2 2 5 2 5" xfId="8734" xr:uid="{9C011220-3BCE-4FAA-AEF3-720442E49878}"/>
    <cellStyle name="Normal 2 2 5 2 5 2" xfId="8735" xr:uid="{DB2FF58B-2BF7-488B-854A-49618C1C4E88}"/>
    <cellStyle name="Normal 2 2 5 2 5 2 2" xfId="23733" xr:uid="{ED9BB797-AA04-48A2-AD59-3E30296163BB}"/>
    <cellStyle name="Normal 2 2 5 2 5 3" xfId="23732" xr:uid="{AFA3B89F-E107-4D8B-824A-E39E616CDC29}"/>
    <cellStyle name="Normal 2 2 5 2 6" xfId="8736" xr:uid="{561E4099-7766-4999-9F3D-09971F3B222F}"/>
    <cellStyle name="Normal 2 2 5 2 6 2" xfId="23734" xr:uid="{E440AFFA-4DD7-416C-BA49-07BE3728FBEB}"/>
    <cellStyle name="Normal 2 2 5 2 7" xfId="23711" xr:uid="{F36A4E50-23DD-4C6A-87C6-7619D86854C5}"/>
    <cellStyle name="Normal 2 2 5 3" xfId="2906" xr:uid="{00000000-0005-0000-0000-0000CF0D0000}"/>
    <cellStyle name="Normal 2 2 5 3 2" xfId="2907" xr:uid="{00000000-0005-0000-0000-0000D00D0000}"/>
    <cellStyle name="Normal 2 2 5 3 2 2" xfId="6042" xr:uid="{00000000-0005-0000-0000-0000D10D0000}"/>
    <cellStyle name="Normal 2 2 5 3 2 2 2" xfId="8740" xr:uid="{9D8FA5C2-8F96-46AE-80E4-D5C8F8973497}"/>
    <cellStyle name="Normal 2 2 5 3 2 2 2 2" xfId="8741" xr:uid="{3D73E9B7-0478-4F56-9317-16C752B71851}"/>
    <cellStyle name="Normal 2 2 5 3 2 2 2 2 2" xfId="23739" xr:uid="{4EACA443-1FC6-484D-B44A-F4580C09C45E}"/>
    <cellStyle name="Normal 2 2 5 3 2 2 2 3" xfId="23738" xr:uid="{3EDCA044-940F-47C1-ADD3-DE2310053E25}"/>
    <cellStyle name="Normal 2 2 5 3 2 2 3" xfId="8742" xr:uid="{6D3E9FAC-3FB5-4C10-A84E-3CDB40790DB9}"/>
    <cellStyle name="Normal 2 2 5 3 2 2 3 2" xfId="23740" xr:uid="{476EB40F-BC67-4E1F-B10A-BA4F507A249F}"/>
    <cellStyle name="Normal 2 2 5 3 2 2 4" xfId="23737" xr:uid="{08DFD77D-6B2D-4410-9866-288ADF715EDC}"/>
    <cellStyle name="Normal 2 2 5 3 2 2 5" xfId="8739" xr:uid="{7E61ADFE-1128-4A1A-9E7B-E1B7AA2B99DF}"/>
    <cellStyle name="Normal 2 2 5 3 2 3" xfId="8743" xr:uid="{FB31558B-9452-43D0-AD45-8C17B098E811}"/>
    <cellStyle name="Normal 2 2 5 3 2 3 2" xfId="8744" xr:uid="{21DF6067-4E13-46D4-BE88-DF11449FC55B}"/>
    <cellStyle name="Normal 2 2 5 3 2 3 2 2" xfId="8745" xr:uid="{898E854F-0296-4514-BD99-5D62F3CA945E}"/>
    <cellStyle name="Normal 2 2 5 3 2 3 2 2 2" xfId="23743" xr:uid="{58BCF440-4FDB-4BCC-851D-14F9979CC764}"/>
    <cellStyle name="Normal 2 2 5 3 2 3 2 3" xfId="23742" xr:uid="{E3C685D9-EE01-40C2-819A-3D18FB4CBADB}"/>
    <cellStyle name="Normal 2 2 5 3 2 3 3" xfId="8746" xr:uid="{2048B2B5-A393-42B7-BBA0-AA85351B905D}"/>
    <cellStyle name="Normal 2 2 5 3 2 3 3 2" xfId="23744" xr:uid="{B317574E-D953-49AF-AC1E-8682C243D1CD}"/>
    <cellStyle name="Normal 2 2 5 3 2 3 4" xfId="23741" xr:uid="{B692863D-74A0-43A4-A581-6EE3A7C6E134}"/>
    <cellStyle name="Normal 2 2 5 3 2 4" xfId="8747" xr:uid="{F740A570-1BDD-42F9-A352-B9E69AEE66A4}"/>
    <cellStyle name="Normal 2 2 5 3 2 4 2" xfId="8748" xr:uid="{574EA8D0-EF5A-42AD-B0ED-25D8D0AB4A8C}"/>
    <cellStyle name="Normal 2 2 5 3 2 4 2 2" xfId="23746" xr:uid="{55D5F799-208E-4199-B323-BE4A08BC3A52}"/>
    <cellStyle name="Normal 2 2 5 3 2 4 3" xfId="23745" xr:uid="{E9F49059-031F-4B4A-A7A4-E413E88E60C8}"/>
    <cellStyle name="Normal 2 2 5 3 2 5" xfId="8749" xr:uid="{116AD2AE-F2EF-4549-A453-F31AB0026DCA}"/>
    <cellStyle name="Normal 2 2 5 3 2 5 2" xfId="23747" xr:uid="{D6B68A26-E36E-4D72-955C-ACBDD31BFA99}"/>
    <cellStyle name="Normal 2 2 5 3 2 6" xfId="23736" xr:uid="{C0DA24D2-5D37-4950-80BE-B2AE7F882CB5}"/>
    <cellStyle name="Normal 2 2 5 3 2 7" xfId="8738" xr:uid="{E8BA0694-D811-413C-817C-DD8AEC995D93}"/>
    <cellStyle name="Normal 2 2 5 3 3" xfId="6041" xr:uid="{00000000-0005-0000-0000-0000D20D0000}"/>
    <cellStyle name="Normal 2 2 5 3 3 2" xfId="8751" xr:uid="{ADBB5273-BA46-4A61-9BFC-BA3EAE63D784}"/>
    <cellStyle name="Normal 2 2 5 3 3 2 2" xfId="8752" xr:uid="{8DDBEEDA-67D3-4470-BCDE-5FCF734AC314}"/>
    <cellStyle name="Normal 2 2 5 3 3 2 2 2" xfId="23750" xr:uid="{0E8124D6-C2CB-42C9-9C38-C2BB924AFA41}"/>
    <cellStyle name="Normal 2 2 5 3 3 2 3" xfId="23749" xr:uid="{BD49B493-3BF6-4B5D-AC94-59A4B460AA32}"/>
    <cellStyle name="Normal 2 2 5 3 3 3" xfId="8753" xr:uid="{F3509356-2926-4A29-A31B-1C51C6649D5F}"/>
    <cellStyle name="Normal 2 2 5 3 3 3 2" xfId="23751" xr:uid="{172E3A30-7D43-4C05-8A53-72B0EB05FB71}"/>
    <cellStyle name="Normal 2 2 5 3 3 4" xfId="23748" xr:uid="{9C86B2FF-FD6A-4C37-A24D-FA0116C73B9A}"/>
    <cellStyle name="Normal 2 2 5 3 3 5" xfId="8750" xr:uid="{7889CE6C-AEDF-40EC-B5E7-20AAC329E0FB}"/>
    <cellStyle name="Normal 2 2 5 3 4" xfId="8754" xr:uid="{1E7F04CD-F16E-4A60-9ACF-7558D2C02CB2}"/>
    <cellStyle name="Normal 2 2 5 3 4 2" xfId="8755" xr:uid="{D41AC9DD-1583-455A-B21E-2DB43842E2F8}"/>
    <cellStyle name="Normal 2 2 5 3 4 2 2" xfId="8756" xr:uid="{4571DDC6-346D-4B25-82FF-AB25F2973601}"/>
    <cellStyle name="Normal 2 2 5 3 4 2 2 2" xfId="23754" xr:uid="{9C4D9208-F733-4C30-A728-9398D845C25A}"/>
    <cellStyle name="Normal 2 2 5 3 4 2 3" xfId="23753" xr:uid="{3674E133-1390-4753-A6C8-9655E911810D}"/>
    <cellStyle name="Normal 2 2 5 3 4 3" xfId="8757" xr:uid="{AD842473-B12E-40DD-BD45-2A4720F69E88}"/>
    <cellStyle name="Normal 2 2 5 3 4 3 2" xfId="23755" xr:uid="{A3F0D91D-832C-42EE-AC59-88FACFBD4F64}"/>
    <cellStyle name="Normal 2 2 5 3 4 4" xfId="23752" xr:uid="{281D2EB3-A081-4F92-B44A-14A68CD45EFD}"/>
    <cellStyle name="Normal 2 2 5 3 5" xfId="8758" xr:uid="{5D0C2EA6-785E-4160-9B90-62D25FB60F8D}"/>
    <cellStyle name="Normal 2 2 5 3 5 2" xfId="8759" xr:uid="{DFFC510A-FE5B-47B9-AC87-7ED7A293E915}"/>
    <cellStyle name="Normal 2 2 5 3 5 2 2" xfId="23757" xr:uid="{6DE3EA43-FF53-4DE6-B592-644EF123810A}"/>
    <cellStyle name="Normal 2 2 5 3 5 3" xfId="23756" xr:uid="{AF3865C8-0697-4233-9DA6-5C917202485D}"/>
    <cellStyle name="Normal 2 2 5 3 6" xfId="8760" xr:uid="{E96B6817-8B16-4124-9103-269956BCC221}"/>
    <cellStyle name="Normal 2 2 5 3 6 2" xfId="23758" xr:uid="{9349707A-6DE4-41FB-A0F7-0F9E4CAF707F}"/>
    <cellStyle name="Normal 2 2 5 3 7" xfId="23735" xr:uid="{C3932ABC-3532-42B9-BB7C-1F1BC7C9471A}"/>
    <cellStyle name="Normal 2 2 5 3 8" xfId="8737" xr:uid="{A13D9E6B-8CB4-48FA-AF92-87A657ECECC4}"/>
    <cellStyle name="Normal 2 2 5 4" xfId="2908" xr:uid="{00000000-0005-0000-0000-0000D30D0000}"/>
    <cellStyle name="Normal 2 2 5 4 2" xfId="23759" xr:uid="{C7143B85-014C-4E6B-9AB3-269482B782FE}"/>
    <cellStyle name="Normal 2 2 5 5" xfId="6038" xr:uid="{00000000-0005-0000-0000-0000D40D0000}"/>
    <cellStyle name="Normal 2 2 5 5 2" xfId="23760" xr:uid="{64F9818F-5895-4CE2-9C78-70D1647E981E}"/>
    <cellStyle name="Normal 2 2 5 5 3" xfId="8761" xr:uid="{7B0729CF-4E84-411F-9A64-65D843EB93C8}"/>
    <cellStyle name="Normal 2 2 5 6" xfId="8762" xr:uid="{50FBCB64-109D-4D2D-9D40-09DEA5771E76}"/>
    <cellStyle name="Normal 2 2 5 6 2" xfId="23761" xr:uid="{E40D9895-A24E-47BB-ACDD-04C92D00CCA6}"/>
    <cellStyle name="Normal 2 2 5 7" xfId="23710" xr:uid="{E83D86A0-F740-435D-B7D0-67A2355F74C5}"/>
    <cellStyle name="Normal 2 2 6" xfId="2909" xr:uid="{00000000-0005-0000-0000-0000D50D0000}"/>
    <cellStyle name="Normal 2 2 6 2" xfId="2910" xr:uid="{00000000-0005-0000-0000-0000D60D0000}"/>
    <cellStyle name="Normal 2 2 6 2 2" xfId="2911" xr:uid="{00000000-0005-0000-0000-0000D70D0000}"/>
    <cellStyle name="Normal 2 2 6 2 2 2" xfId="5487" xr:uid="{00000000-0005-0000-0000-0000D80D0000}"/>
    <cellStyle name="Normal 2 2 6 2 2 2 2" xfId="8763" xr:uid="{5D1A98B2-AB8B-4B78-B18C-66494C529492}"/>
    <cellStyle name="Normal 2 2 6 2 2 2 2 2" xfId="8764" xr:uid="{3E77D7AD-18DB-48D5-B955-FDFFE9DB80AE}"/>
    <cellStyle name="Normal 2 2 6 2 2 2 2 2 2" xfId="23767" xr:uid="{8FB973F4-4A2E-4573-B6EF-32FB99D3C65D}"/>
    <cellStyle name="Normal 2 2 6 2 2 2 2 3" xfId="23766" xr:uid="{B4BA1E33-5090-4B6D-8F60-27F307FC8B50}"/>
    <cellStyle name="Normal 2 2 6 2 2 2 3" xfId="8765" xr:uid="{32464D80-229F-4C40-8F12-212B36950F53}"/>
    <cellStyle name="Normal 2 2 6 2 2 2 3 2" xfId="23768" xr:uid="{D25D37CA-BF8A-4D63-ABEE-582E88F03ACF}"/>
    <cellStyle name="Normal 2 2 6 2 2 2 4" xfId="23765" xr:uid="{4E58F45B-AB21-4F89-8344-85C8D03DA0B2}"/>
    <cellStyle name="Normal 2 2 6 2 2 3" xfId="6045" xr:uid="{00000000-0005-0000-0000-0000D90D0000}"/>
    <cellStyle name="Normal 2 2 6 2 2 3 2" xfId="8767" xr:uid="{F0EAABAE-05C7-42B3-B32A-8A7588271189}"/>
    <cellStyle name="Normal 2 2 6 2 2 3 2 2" xfId="8768" xr:uid="{2CE6C158-62AE-4B57-A69D-914BDBFCBA58}"/>
    <cellStyle name="Normal 2 2 6 2 2 3 2 2 2" xfId="23771" xr:uid="{440F8CC8-F5FE-49FD-BC48-214C6648051E}"/>
    <cellStyle name="Normal 2 2 6 2 2 3 2 3" xfId="23770" xr:uid="{2AD42437-C91E-48A8-8F8E-260AC71D1F3C}"/>
    <cellStyle name="Normal 2 2 6 2 2 3 3" xfId="8769" xr:uid="{C4D919DF-033B-4225-BF8A-3FC90B131B2A}"/>
    <cellStyle name="Normal 2 2 6 2 2 3 3 2" xfId="23772" xr:uid="{07AE221B-A306-40F4-A4D0-6EBF24E9C9EF}"/>
    <cellStyle name="Normal 2 2 6 2 2 3 4" xfId="23769" xr:uid="{62A312E3-484E-45AE-8456-FAEACE6ABD7C}"/>
    <cellStyle name="Normal 2 2 6 2 2 3 5" xfId="8766" xr:uid="{B2855558-ACA3-4BB9-83BD-A85B9DEC71A6}"/>
    <cellStyle name="Normal 2 2 6 2 2 4" xfId="8770" xr:uid="{76C7BF9F-F10A-49C1-A5A8-9F4047DD0D5F}"/>
    <cellStyle name="Normal 2 2 6 2 2 4 2" xfId="8771" xr:uid="{F3C9FC1A-D180-4A11-B0E4-4D2D291EBBA2}"/>
    <cellStyle name="Normal 2 2 6 2 2 4 2 2" xfId="23774" xr:uid="{643E4E12-2BC5-4E06-A282-B9495AA49AB8}"/>
    <cellStyle name="Normal 2 2 6 2 2 4 3" xfId="23773" xr:uid="{E2C8CFC1-F909-4980-AF2E-296DC2855966}"/>
    <cellStyle name="Normal 2 2 6 2 2 5" xfId="8772" xr:uid="{A9E34B0C-9337-4706-ADEF-7454A7267CC5}"/>
    <cellStyle name="Normal 2 2 6 2 2 5 2" xfId="23775" xr:uid="{7E4F08BB-9B15-4C8D-A0D0-ECFC38BAD7BA}"/>
    <cellStyle name="Normal 2 2 6 2 2 6" xfId="23764" xr:uid="{B8618446-2187-4C8D-9045-47E37BBAD34A}"/>
    <cellStyle name="Normal 2 2 6 2 3" xfId="5486" xr:uid="{00000000-0005-0000-0000-0000DA0D0000}"/>
    <cellStyle name="Normal 2 2 6 2 3 2" xfId="8773" xr:uid="{64B3774C-E141-4E17-A199-3A3B7531EBFC}"/>
    <cellStyle name="Normal 2 2 6 2 3 2 2" xfId="8774" xr:uid="{7AC89573-C62A-4923-A11F-1C144DEA2FBD}"/>
    <cellStyle name="Normal 2 2 6 2 3 2 2 2" xfId="23778" xr:uid="{0D2A2B23-0542-4DC0-B5C9-3EDDA0A8E582}"/>
    <cellStyle name="Normal 2 2 6 2 3 2 3" xfId="23777" xr:uid="{C9BE3C3B-68F9-4E12-AC7B-C7C7BB6D2E5D}"/>
    <cellStyle name="Normal 2 2 6 2 3 3" xfId="8775" xr:uid="{189920EE-4A48-497E-8D1F-4E44247706B7}"/>
    <cellStyle name="Normal 2 2 6 2 3 3 2" xfId="23779" xr:uid="{5DC1E626-6F55-4F5E-92BE-D901B843FC96}"/>
    <cellStyle name="Normal 2 2 6 2 3 4" xfId="23776" xr:uid="{7A8491F6-12A7-410D-8FAA-69917D925A96}"/>
    <cellStyle name="Normal 2 2 6 2 4" xfId="6044" xr:uid="{00000000-0005-0000-0000-0000DB0D0000}"/>
    <cellStyle name="Normal 2 2 6 2 4 2" xfId="8777" xr:uid="{D924D697-8133-4BEE-A4EF-0C580A581EC7}"/>
    <cellStyle name="Normal 2 2 6 2 4 2 2" xfId="8778" xr:uid="{159FEBB3-0301-4D4B-91C8-7EAB1250C794}"/>
    <cellStyle name="Normal 2 2 6 2 4 2 2 2" xfId="23782" xr:uid="{731734FB-08C7-460D-B0BF-B4E9BB08FD90}"/>
    <cellStyle name="Normal 2 2 6 2 4 2 3" xfId="23781" xr:uid="{7171ED8B-5742-4499-8993-95FAD1A2A685}"/>
    <cellStyle name="Normal 2 2 6 2 4 3" xfId="8779" xr:uid="{305FF19B-3756-4EDA-9028-FFDBEBD24541}"/>
    <cellStyle name="Normal 2 2 6 2 4 3 2" xfId="23783" xr:uid="{04C02DA2-E72D-4F89-AE87-382F60339F4B}"/>
    <cellStyle name="Normal 2 2 6 2 4 4" xfId="23780" xr:uid="{4974520A-2AF5-4C4E-8684-E8356EE628EC}"/>
    <cellStyle name="Normal 2 2 6 2 4 5" xfId="8776" xr:uid="{0EDE18A5-FE35-4071-8099-6119420D2534}"/>
    <cellStyle name="Normal 2 2 6 2 5" xfId="8780" xr:uid="{9D151D2B-09FB-4132-BDC0-01E365EC1CFA}"/>
    <cellStyle name="Normal 2 2 6 2 5 2" xfId="8781" xr:uid="{B2E4B3B1-2FEB-45B5-BE02-97CAD7B06E08}"/>
    <cellStyle name="Normal 2 2 6 2 5 2 2" xfId="23785" xr:uid="{31B7BB08-1F85-422E-8B40-B2C530E4CE4E}"/>
    <cellStyle name="Normal 2 2 6 2 5 3" xfId="23784" xr:uid="{8E77FCAE-5370-4566-9157-E25982FBF3BA}"/>
    <cellStyle name="Normal 2 2 6 2 6" xfId="8782" xr:uid="{3ECED58E-9B5E-415C-8BB8-7292E93CC7D3}"/>
    <cellStyle name="Normal 2 2 6 2 6 2" xfId="23786" xr:uid="{BC73C1D9-EABA-493A-B69C-8C75FAA95F71}"/>
    <cellStyle name="Normal 2 2 6 2 7" xfId="23763" xr:uid="{56566992-E1D1-4A8A-ADAC-CF53FD01E4BC}"/>
    <cellStyle name="Normal 2 2 6 3" xfId="2912" xr:uid="{00000000-0005-0000-0000-0000DC0D0000}"/>
    <cellStyle name="Normal 2 2 6 3 2" xfId="23787" xr:uid="{25CF4C6F-18C7-4F4F-8918-E54DF587E74B}"/>
    <cellStyle name="Normal 2 2 6 4" xfId="6043" xr:uid="{00000000-0005-0000-0000-0000DD0D0000}"/>
    <cellStyle name="Normal 2 2 6 4 2" xfId="23788" xr:uid="{62F2B1DD-D474-49F0-BF2C-09F10809CEE2}"/>
    <cellStyle name="Normal 2 2 6 4 3" xfId="8783" xr:uid="{7B3B709F-A3C6-4750-82D4-E66D9C7DD1AD}"/>
    <cellStyle name="Normal 2 2 6 5" xfId="8784" xr:uid="{DB412B32-4DBF-40A3-8B2C-A15052238E05}"/>
    <cellStyle name="Normal 2 2 6 5 2" xfId="23789" xr:uid="{64009099-EAB4-4E1B-BCCB-1A929E516C47}"/>
    <cellStyle name="Normal 2 2 6 6" xfId="23762" xr:uid="{141EEC47-E364-476C-8AC5-1FD64570EF95}"/>
    <cellStyle name="Normal 2 2 7" xfId="2913" xr:uid="{00000000-0005-0000-0000-0000DE0D0000}"/>
    <cellStyle name="Normal 2 2 7 2" xfId="2914" xr:uid="{00000000-0005-0000-0000-0000DF0D0000}"/>
    <cellStyle name="Normal 2 2 7 2 2" xfId="2915" xr:uid="{00000000-0005-0000-0000-0000E00D0000}"/>
    <cellStyle name="Normal 2 2 7 2 2 2" xfId="6048" xr:uid="{00000000-0005-0000-0000-0000E10D0000}"/>
    <cellStyle name="Normal 2 2 7 2 2 2 2" xfId="8789" xr:uid="{CF13ED59-9BE5-4A04-8A7C-BA52E095380C}"/>
    <cellStyle name="Normal 2 2 7 2 2 2 2 2" xfId="8790" xr:uid="{1110C563-1737-45D9-92B4-738B6015F3F6}"/>
    <cellStyle name="Normal 2 2 7 2 2 2 2 2 2" xfId="23795" xr:uid="{AF82B092-4D82-4FBE-BB9D-F1A434761B27}"/>
    <cellStyle name="Normal 2 2 7 2 2 2 2 3" xfId="23794" xr:uid="{A8010569-4D30-4570-9CB7-765C1A7F17B2}"/>
    <cellStyle name="Normal 2 2 7 2 2 2 3" xfId="8791" xr:uid="{C236C2D6-CBA3-4262-A446-9F6297113659}"/>
    <cellStyle name="Normal 2 2 7 2 2 2 3 2" xfId="23796" xr:uid="{273EDB8F-F95F-468E-A4E0-549B4B0BA100}"/>
    <cellStyle name="Normal 2 2 7 2 2 2 4" xfId="23793" xr:uid="{DE4E2AB6-4138-421C-88AB-92EC1B10BB1E}"/>
    <cellStyle name="Normal 2 2 7 2 2 2 5" xfId="8788" xr:uid="{FCAA562F-9F8F-4B6E-A23E-2A0BAFE31582}"/>
    <cellStyle name="Normal 2 2 7 2 2 3" xfId="8792" xr:uid="{E18F76D2-0E08-4906-81A5-5376D2576989}"/>
    <cellStyle name="Normal 2 2 7 2 2 3 2" xfId="8793" xr:uid="{DFDB8CC7-79C0-4D83-8E44-5F767B14AE49}"/>
    <cellStyle name="Normal 2 2 7 2 2 3 2 2" xfId="8794" xr:uid="{744CB4A6-A070-42FC-BBC2-04DEABCC04DD}"/>
    <cellStyle name="Normal 2 2 7 2 2 3 2 2 2" xfId="23799" xr:uid="{C5A0C006-030E-4BDD-A362-92291D7CE17F}"/>
    <cellStyle name="Normal 2 2 7 2 2 3 2 3" xfId="23798" xr:uid="{B3EA78F3-3486-4EE6-B1CD-8024A57314F4}"/>
    <cellStyle name="Normal 2 2 7 2 2 3 3" xfId="8795" xr:uid="{81CD169A-72D5-4217-B9D9-0DB7D8EDB4CA}"/>
    <cellStyle name="Normal 2 2 7 2 2 3 3 2" xfId="23800" xr:uid="{A8E16353-F59F-4470-A6A0-A06A7DD102BF}"/>
    <cellStyle name="Normal 2 2 7 2 2 3 4" xfId="23797" xr:uid="{F47DE793-B794-49E6-A0F7-C5F152DDD37B}"/>
    <cellStyle name="Normal 2 2 7 2 2 4" xfId="8796" xr:uid="{8A43728B-2CB9-4BD3-A9D3-65987904F7AF}"/>
    <cellStyle name="Normal 2 2 7 2 2 4 2" xfId="8797" xr:uid="{5EE9548C-3E68-452F-A285-813F3A0F8B17}"/>
    <cellStyle name="Normal 2 2 7 2 2 4 2 2" xfId="23802" xr:uid="{4657B7A2-A334-4FE3-99B2-412CD8728893}"/>
    <cellStyle name="Normal 2 2 7 2 2 4 3" xfId="23801" xr:uid="{C598C87E-480E-4A6D-AEDF-8FD34877A567}"/>
    <cellStyle name="Normal 2 2 7 2 2 5" xfId="8798" xr:uid="{CE67E359-99B7-4D8D-B43F-54B21E290DC2}"/>
    <cellStyle name="Normal 2 2 7 2 2 5 2" xfId="23803" xr:uid="{49598A14-0F84-4C34-A94F-18E2D0E0FC27}"/>
    <cellStyle name="Normal 2 2 7 2 2 6" xfId="23792" xr:uid="{23C006C2-A380-4EBD-9191-ED2041B23D3D}"/>
    <cellStyle name="Normal 2 2 7 2 2 7" xfId="8787" xr:uid="{306054C8-FDC8-4A81-8394-0E4895011EF2}"/>
    <cellStyle name="Normal 2 2 7 2 3" xfId="6047" xr:uid="{00000000-0005-0000-0000-0000E20D0000}"/>
    <cellStyle name="Normal 2 2 7 2 3 2" xfId="8800" xr:uid="{59DD81F5-22E8-4475-932E-A8E8BD1DDF81}"/>
    <cellStyle name="Normal 2 2 7 2 3 2 2" xfId="8801" xr:uid="{EF6E2097-9C89-479B-A9F0-6A08E4E54AB3}"/>
    <cellStyle name="Normal 2 2 7 2 3 2 2 2" xfId="23806" xr:uid="{ACBF91F3-3782-4EC5-B3FF-C66753A46F98}"/>
    <cellStyle name="Normal 2 2 7 2 3 2 3" xfId="23805" xr:uid="{9123261C-25A9-4A4F-B886-A7AE2368137B}"/>
    <cellStyle name="Normal 2 2 7 2 3 3" xfId="8802" xr:uid="{A5C09E89-2E85-43C7-B9B9-99DEC81DCF38}"/>
    <cellStyle name="Normal 2 2 7 2 3 3 2" xfId="23807" xr:uid="{2634B00F-DA19-40CA-81C9-DECAA8B97F6C}"/>
    <cellStyle name="Normal 2 2 7 2 3 4" xfId="23804" xr:uid="{62BC9398-1F99-412A-AD29-D029F62B6A3A}"/>
    <cellStyle name="Normal 2 2 7 2 3 5" xfId="8799" xr:uid="{FF16C6C4-ABAF-46F4-83BB-2D9081F5C731}"/>
    <cellStyle name="Normal 2 2 7 2 4" xfId="8803" xr:uid="{63DD4195-E10A-4A95-94B0-AC0D87327F64}"/>
    <cellStyle name="Normal 2 2 7 2 4 2" xfId="8804" xr:uid="{6B17D64C-3F04-410B-8455-4095A0056968}"/>
    <cellStyle name="Normal 2 2 7 2 4 2 2" xfId="8805" xr:uid="{8026CC2C-7822-42A8-A67B-A99D0BB09CB0}"/>
    <cellStyle name="Normal 2 2 7 2 4 2 2 2" xfId="23810" xr:uid="{4FAF4FCF-DAD8-4C8C-9D46-9D73E7B930E5}"/>
    <cellStyle name="Normal 2 2 7 2 4 2 3" xfId="23809" xr:uid="{8B19E7D6-BD2D-4F8F-B9A8-344EED7164BD}"/>
    <cellStyle name="Normal 2 2 7 2 4 3" xfId="8806" xr:uid="{E88B4EFE-9DA8-4557-99E8-78BC732A6101}"/>
    <cellStyle name="Normal 2 2 7 2 4 3 2" xfId="23811" xr:uid="{B27E1ED6-A7CA-49C6-910A-2F0FEACDFFB6}"/>
    <cellStyle name="Normal 2 2 7 2 4 4" xfId="23808" xr:uid="{5FAB8AFD-6833-4674-AA49-1F35D17EB026}"/>
    <cellStyle name="Normal 2 2 7 2 5" xfId="8807" xr:uid="{85DEF1A6-F714-4BCD-9356-40EDEF9FFA1B}"/>
    <cellStyle name="Normal 2 2 7 2 5 2" xfId="8808" xr:uid="{8051C601-F5C8-4223-B9E5-84B847EC4DE3}"/>
    <cellStyle name="Normal 2 2 7 2 5 2 2" xfId="23813" xr:uid="{9929CCD4-8D26-4523-B437-1FA950B9012A}"/>
    <cellStyle name="Normal 2 2 7 2 5 3" xfId="23812" xr:uid="{1436CE61-C20A-44D1-A28B-FCBB9A6CAA1F}"/>
    <cellStyle name="Normal 2 2 7 2 6" xfId="8809" xr:uid="{79F3F760-B076-4DED-B36B-2B72FBA1C94E}"/>
    <cellStyle name="Normal 2 2 7 2 6 2" xfId="23814" xr:uid="{50B0C6D5-2CE2-41C5-9C80-DEDF4DE9F621}"/>
    <cellStyle name="Normal 2 2 7 2 7" xfId="23791" xr:uid="{F8D3C3A8-0191-4997-88E6-E955633EB35A}"/>
    <cellStyle name="Normal 2 2 7 2 8" xfId="8786" xr:uid="{DE088286-F5CA-42D2-BB13-54B2BBEF3D3B}"/>
    <cellStyle name="Normal 2 2 7 3" xfId="2916" xr:uid="{00000000-0005-0000-0000-0000E30D0000}"/>
    <cellStyle name="Normal 2 2 7 3 2" xfId="6049" xr:uid="{00000000-0005-0000-0000-0000E40D0000}"/>
    <cellStyle name="Normal 2 2 7 3 2 2" xfId="8812" xr:uid="{57B66819-7872-4A42-9F83-62D59A9D2C18}"/>
    <cellStyle name="Normal 2 2 7 3 2 2 2" xfId="8813" xr:uid="{C8DCAE92-2586-42BB-85C0-A493EDB946D5}"/>
    <cellStyle name="Normal 2 2 7 3 2 2 2 2" xfId="23818" xr:uid="{6FE62407-FF7A-4072-81F6-B9A3CA5F1716}"/>
    <cellStyle name="Normal 2 2 7 3 2 2 3" xfId="23817" xr:uid="{9F2312EF-3507-4222-B79F-686AF9BFAB80}"/>
    <cellStyle name="Normal 2 2 7 3 2 3" xfId="8814" xr:uid="{41981618-60D4-4FA7-A098-009445237B44}"/>
    <cellStyle name="Normal 2 2 7 3 2 3 2" xfId="23819" xr:uid="{E375D877-BA5A-4AB8-8853-53F7017B80CB}"/>
    <cellStyle name="Normal 2 2 7 3 2 4" xfId="23816" xr:uid="{275668D3-B997-4A69-B21C-97861B4C1A72}"/>
    <cellStyle name="Normal 2 2 7 3 2 5" xfId="8811" xr:uid="{29BE34DC-CA72-479B-8650-ED6A3856E432}"/>
    <cellStyle name="Normal 2 2 7 3 3" xfId="8815" xr:uid="{2959E4BA-9D3E-46F5-91BD-47614596400C}"/>
    <cellStyle name="Normal 2 2 7 3 3 2" xfId="8816" xr:uid="{BD80BB72-4934-4704-8824-7308509924E2}"/>
    <cellStyle name="Normal 2 2 7 3 3 2 2" xfId="8817" xr:uid="{71D5C033-ACDF-4198-B632-98D2C06E0432}"/>
    <cellStyle name="Normal 2 2 7 3 3 2 2 2" xfId="23822" xr:uid="{725190AC-69A1-47C0-9EE5-B349EF305579}"/>
    <cellStyle name="Normal 2 2 7 3 3 2 3" xfId="23821" xr:uid="{73A091D0-2E38-4CF1-BD66-9DD84E2B6496}"/>
    <cellStyle name="Normal 2 2 7 3 3 3" xfId="8818" xr:uid="{0836C1FC-E50C-437C-8946-95E9A73EFF63}"/>
    <cellStyle name="Normal 2 2 7 3 3 3 2" xfId="23823" xr:uid="{0CDA8810-7E5D-44BA-ACCF-2E4B7B0BECB1}"/>
    <cellStyle name="Normal 2 2 7 3 3 4" xfId="23820" xr:uid="{60F7C778-08E9-4435-80E6-64BE4B32BEED}"/>
    <cellStyle name="Normal 2 2 7 3 4" xfId="8819" xr:uid="{1F97C302-CE61-4469-A941-AED30750A295}"/>
    <cellStyle name="Normal 2 2 7 3 4 2" xfId="8820" xr:uid="{70BFDAF3-A9E6-4F20-8C45-1DC4D8CFFB20}"/>
    <cellStyle name="Normal 2 2 7 3 4 2 2" xfId="23825" xr:uid="{F3DA4FA6-308A-4C41-9EBF-C37DFD2BDA33}"/>
    <cellStyle name="Normal 2 2 7 3 4 3" xfId="23824" xr:uid="{C1BE0F7A-EB01-496E-9BC4-32EA9AAB34D5}"/>
    <cellStyle name="Normal 2 2 7 3 5" xfId="8821" xr:uid="{AD2FE87A-D2D5-434C-8860-AC28415A9507}"/>
    <cellStyle name="Normal 2 2 7 3 5 2" xfId="23826" xr:uid="{2D6DC997-14C6-49C9-955F-BD23CE2A989B}"/>
    <cellStyle name="Normal 2 2 7 3 6" xfId="23815" xr:uid="{E6F80ADF-75B9-43DE-BD94-AEF8F9EDC8AC}"/>
    <cellStyle name="Normal 2 2 7 3 7" xfId="8810" xr:uid="{3B410FD5-3C51-40FF-A9AE-5C9563175E7D}"/>
    <cellStyle name="Normal 2 2 7 4" xfId="5488" xr:uid="{00000000-0005-0000-0000-0000E50D0000}"/>
    <cellStyle name="Normal 2 2 7 4 2" xfId="8823" xr:uid="{08A0FB22-19EA-4F8C-9FF9-781D46218392}"/>
    <cellStyle name="Normal 2 2 7 4 2 2" xfId="8824" xr:uid="{CC7EC9A0-DF26-44E0-A198-D3934AE41768}"/>
    <cellStyle name="Normal 2 2 7 4 2 2 2" xfId="8825" xr:uid="{C7C91E72-51FA-42A8-AA95-CD4B8658DCF8}"/>
    <cellStyle name="Normal 2 2 7 4 2 2 2 2" xfId="23830" xr:uid="{29D3D837-3560-4763-A67B-BA41E1785DB5}"/>
    <cellStyle name="Normal 2 2 7 4 2 2 3" xfId="23829" xr:uid="{F28DCE7B-3DE7-4022-821D-9B5B048EA855}"/>
    <cellStyle name="Normal 2 2 7 4 2 3" xfId="8826" xr:uid="{EE1E3C76-CF78-472D-93A4-0879344E1E3E}"/>
    <cellStyle name="Normal 2 2 7 4 2 3 2" xfId="23831" xr:uid="{33561066-304C-458F-A03D-5E41BFDAFFB8}"/>
    <cellStyle name="Normal 2 2 7 4 2 4" xfId="23828" xr:uid="{F6D6F88C-A60B-420B-B815-1C63F25E9467}"/>
    <cellStyle name="Normal 2 2 7 4 3" xfId="8827" xr:uid="{D2867179-E93E-43F7-99E1-BD03EA64ADB2}"/>
    <cellStyle name="Normal 2 2 7 4 3 2" xfId="8828" xr:uid="{CA6838B3-9D67-4D9A-A9A8-FC2DF650BBF9}"/>
    <cellStyle name="Normal 2 2 7 4 3 2 2" xfId="23833" xr:uid="{677F4215-7369-46C5-9096-FFDB53B297F2}"/>
    <cellStyle name="Normal 2 2 7 4 3 3" xfId="23832" xr:uid="{230B6CBE-CD03-4AFA-A447-8E7486726ECE}"/>
    <cellStyle name="Normal 2 2 7 4 4" xfId="8829" xr:uid="{10AA2D8D-8DA5-4246-B593-9BAD8AE56C0E}"/>
    <cellStyle name="Normal 2 2 7 4 4 2" xfId="23834" xr:uid="{88ACA0AA-C7B6-4515-AC20-59DE967E772E}"/>
    <cellStyle name="Normal 2 2 7 4 5" xfId="23827" xr:uid="{BE5DD6D2-E03F-4A4A-B362-94F75B09AC79}"/>
    <cellStyle name="Normal 2 2 7 4 6" xfId="8822" xr:uid="{C3941B94-4C1B-4D49-98D7-274F8BCA07CF}"/>
    <cellStyle name="Normal 2 2 7 5" xfId="6046" xr:uid="{00000000-0005-0000-0000-0000E60D0000}"/>
    <cellStyle name="Normal 2 2 7 5 2" xfId="23835" xr:uid="{C94DCEED-96E4-4EA9-A143-878C2E27AF30}"/>
    <cellStyle name="Normal 2 2 7 5 3" xfId="8830" xr:uid="{4148BE62-A45C-47F6-A55D-166E5182C14C}"/>
    <cellStyle name="Normal 2 2 7 6" xfId="8831" xr:uid="{B2DE5F08-C483-48E5-9ED1-BE6E419AA372}"/>
    <cellStyle name="Normal 2 2 7 6 2" xfId="8832" xr:uid="{DCC94E8B-DA6E-4A75-AF5D-5D366D2585A3}"/>
    <cellStyle name="Normal 2 2 7 6 2 2" xfId="23837" xr:uid="{54093BF4-13B6-47AF-B4F2-B7E6C9BF9A9F}"/>
    <cellStyle name="Normal 2 2 7 6 3" xfId="23836" xr:uid="{2495B845-12BD-4466-B094-F08C27A96D6C}"/>
    <cellStyle name="Normal 2 2 7 7" xfId="8833" xr:uid="{3D4F79D8-D89C-4708-A1D6-A6AE2BB6A99C}"/>
    <cellStyle name="Normal 2 2 7 7 2" xfId="23838" xr:uid="{6D836922-FCE5-4E1C-AF41-FE379B4B37A0}"/>
    <cellStyle name="Normal 2 2 7 8" xfId="23790" xr:uid="{240DEA20-59E8-46B0-86C5-F13B1C3C740A}"/>
    <cellStyle name="Normal 2 2 7 9" xfId="8785" xr:uid="{A9392040-85B8-48CE-8381-78E4E3BD68BC}"/>
    <cellStyle name="Normal 2 2 8" xfId="2917" xr:uid="{00000000-0005-0000-0000-0000E70D0000}"/>
    <cellStyle name="Normal 2 2 8 2" xfId="2918" xr:uid="{00000000-0005-0000-0000-0000E80D0000}"/>
    <cellStyle name="Normal 2 2 8 2 2" xfId="2919" xr:uid="{00000000-0005-0000-0000-0000E90D0000}"/>
    <cellStyle name="Normal 2 2 8 2 2 2" xfId="6052" xr:uid="{00000000-0005-0000-0000-0000EA0D0000}"/>
    <cellStyle name="Normal 2 2 8 2 2 2 2" xfId="8838" xr:uid="{B4DFA338-94BF-4EA0-9B32-89256E8805A7}"/>
    <cellStyle name="Normal 2 2 8 2 2 2 2 2" xfId="8839" xr:uid="{7E0FF21D-F72A-4425-A3A5-6A008D4D90F1}"/>
    <cellStyle name="Normal 2 2 8 2 2 2 2 2 2" xfId="23844" xr:uid="{1079DB77-8E04-41AD-9B93-0A4A0A6CF955}"/>
    <cellStyle name="Normal 2 2 8 2 2 2 2 3" xfId="23843" xr:uid="{B0248331-CC83-4F89-8C47-FF250E0218A8}"/>
    <cellStyle name="Normal 2 2 8 2 2 2 3" xfId="8840" xr:uid="{1BF4C093-3333-4D2E-80D2-B3C69EA4F705}"/>
    <cellStyle name="Normal 2 2 8 2 2 2 3 2" xfId="23845" xr:uid="{81CE3D61-7DB2-47EB-B8B6-472AF38292C4}"/>
    <cellStyle name="Normal 2 2 8 2 2 2 4" xfId="23842" xr:uid="{844AD191-3B4E-4B5C-8132-0C0849C3041D}"/>
    <cellStyle name="Normal 2 2 8 2 2 2 5" xfId="8837" xr:uid="{6CC34A8A-A4D4-4E1A-A3A4-052A357B32E8}"/>
    <cellStyle name="Normal 2 2 8 2 2 3" xfId="8841" xr:uid="{D4092D27-0314-42C3-8C1D-EA4148A23B3C}"/>
    <cellStyle name="Normal 2 2 8 2 2 3 2" xfId="8842" xr:uid="{A3023A98-627D-4BAB-A8C2-DD538A3F39F3}"/>
    <cellStyle name="Normal 2 2 8 2 2 3 2 2" xfId="8843" xr:uid="{5F2A476F-47A8-4BF0-8D50-89DBAFE9DC18}"/>
    <cellStyle name="Normal 2 2 8 2 2 3 2 2 2" xfId="23848" xr:uid="{02CAC8FA-296C-4618-9E7A-DC88FEECC479}"/>
    <cellStyle name="Normal 2 2 8 2 2 3 2 3" xfId="23847" xr:uid="{DD682C72-1975-4F83-8EEE-6C159F535D78}"/>
    <cellStyle name="Normal 2 2 8 2 2 3 3" xfId="8844" xr:uid="{ECAEA904-4876-48C5-ADC9-996BFDA9FC34}"/>
    <cellStyle name="Normal 2 2 8 2 2 3 3 2" xfId="23849" xr:uid="{66DD1994-E3A5-44C3-B43F-4C596035BCD8}"/>
    <cellStyle name="Normal 2 2 8 2 2 3 4" xfId="23846" xr:uid="{88D056CA-C7DD-45B9-8DBA-1F801B918170}"/>
    <cellStyle name="Normal 2 2 8 2 2 4" xfId="8845" xr:uid="{3BC75DB3-1734-48E6-985D-2DBD488152C5}"/>
    <cellStyle name="Normal 2 2 8 2 2 4 2" xfId="8846" xr:uid="{4CE47466-CE08-4D57-94B9-440569639C6A}"/>
    <cellStyle name="Normal 2 2 8 2 2 4 2 2" xfId="23851" xr:uid="{12150B47-84E0-49F6-90BE-BA8BF6BB5B5A}"/>
    <cellStyle name="Normal 2 2 8 2 2 4 3" xfId="23850" xr:uid="{E81990CF-4C9F-4023-BEFB-5AE93A851C50}"/>
    <cellStyle name="Normal 2 2 8 2 2 5" xfId="8847" xr:uid="{15512DB8-9F4F-4717-8780-DCD1F29516D3}"/>
    <cellStyle name="Normal 2 2 8 2 2 5 2" xfId="23852" xr:uid="{0E787591-7FF5-4465-AC46-625D8CBF560A}"/>
    <cellStyle name="Normal 2 2 8 2 2 6" xfId="23841" xr:uid="{C5A2A172-56A2-403C-9356-B492BB6CD4FE}"/>
    <cellStyle name="Normal 2 2 8 2 2 7" xfId="8836" xr:uid="{B0CFEF87-D609-464F-8794-EE228C1C1D3A}"/>
    <cellStyle name="Normal 2 2 8 2 3" xfId="6051" xr:uid="{00000000-0005-0000-0000-0000EB0D0000}"/>
    <cellStyle name="Normal 2 2 8 2 3 2" xfId="8849" xr:uid="{BE15A904-23A0-4D20-9637-904782D218FB}"/>
    <cellStyle name="Normal 2 2 8 2 3 2 2" xfId="8850" xr:uid="{660A6C51-C9FE-4F6D-995E-9BC263C81153}"/>
    <cellStyle name="Normal 2 2 8 2 3 2 2 2" xfId="23855" xr:uid="{FB13A300-F39E-4CD9-A1AF-E11C23621358}"/>
    <cellStyle name="Normal 2 2 8 2 3 2 3" xfId="23854" xr:uid="{E0D91AA7-3801-474F-9B66-B9C666AA2804}"/>
    <cellStyle name="Normal 2 2 8 2 3 3" xfId="8851" xr:uid="{019088BE-47C3-4406-9E60-2C4B8542DBEF}"/>
    <cellStyle name="Normal 2 2 8 2 3 3 2" xfId="23856" xr:uid="{BFC274F4-2E2F-451F-B848-FB395577265F}"/>
    <cellStyle name="Normal 2 2 8 2 3 4" xfId="23853" xr:uid="{75A0A043-5431-42CD-B30E-731A203B8E46}"/>
    <cellStyle name="Normal 2 2 8 2 3 5" xfId="8848" xr:uid="{B5F0804C-91CE-4F06-97F9-4F147DD82038}"/>
    <cellStyle name="Normal 2 2 8 2 4" xfId="8852" xr:uid="{6DE2A241-54B1-49E4-BB24-5F3B4DBF309C}"/>
    <cellStyle name="Normal 2 2 8 2 4 2" xfId="8853" xr:uid="{71ECF1C7-8D15-4C56-BF68-D94257E84EA4}"/>
    <cellStyle name="Normal 2 2 8 2 4 2 2" xfId="8854" xr:uid="{18AB222F-EFA0-4A33-ACBB-FF9B41B8C88D}"/>
    <cellStyle name="Normal 2 2 8 2 4 2 2 2" xfId="23859" xr:uid="{F52E9671-F306-4F80-92A7-284016F7ED1B}"/>
    <cellStyle name="Normal 2 2 8 2 4 2 3" xfId="23858" xr:uid="{46C3644B-88BF-4C7D-99F7-C3AF17089C7F}"/>
    <cellStyle name="Normal 2 2 8 2 4 3" xfId="8855" xr:uid="{1B44A5CC-6165-43B3-919D-6DBDCEC28565}"/>
    <cellStyle name="Normal 2 2 8 2 4 3 2" xfId="23860" xr:uid="{B5AEA30D-9199-4F54-B2D5-C3BCFF0DAA43}"/>
    <cellStyle name="Normal 2 2 8 2 4 4" xfId="23857" xr:uid="{22828DC3-848A-4BA2-863C-4A0BE6B092BF}"/>
    <cellStyle name="Normal 2 2 8 2 5" xfId="8856" xr:uid="{9EE32BB0-28DC-4009-B526-ABC1876F33B2}"/>
    <cellStyle name="Normal 2 2 8 2 5 2" xfId="8857" xr:uid="{30276336-0E19-4FE0-B2EB-01977A0DAF5E}"/>
    <cellStyle name="Normal 2 2 8 2 5 2 2" xfId="23862" xr:uid="{33C98F75-5005-4F81-B2E8-045AB5B5962A}"/>
    <cellStyle name="Normal 2 2 8 2 5 3" xfId="23861" xr:uid="{2C89F0BB-9247-4D23-8AA9-74AB7B845B4B}"/>
    <cellStyle name="Normal 2 2 8 2 6" xfId="8858" xr:uid="{6D7F2B1F-4172-43DA-83B0-0D6B1CCD2206}"/>
    <cellStyle name="Normal 2 2 8 2 6 2" xfId="23863" xr:uid="{D1011EE6-276F-41D5-B544-80EA2A8FE4E1}"/>
    <cellStyle name="Normal 2 2 8 2 7" xfId="23840" xr:uid="{1A52E164-1E88-4BB3-BC0E-42E6C259C7A6}"/>
    <cellStyle name="Normal 2 2 8 2 8" xfId="8835" xr:uid="{E9B7AF6B-E8E1-474D-9FE5-2831F625850B}"/>
    <cellStyle name="Normal 2 2 8 3" xfId="2920" xr:uid="{00000000-0005-0000-0000-0000EC0D0000}"/>
    <cellStyle name="Normal 2 2 8 3 2" xfId="23864" xr:uid="{46E66886-4902-4758-AC02-F1D92E2564CA}"/>
    <cellStyle name="Normal 2 2 8 3 3" xfId="8859" xr:uid="{7E47BA9D-CD95-43AA-9F82-08F84331B732}"/>
    <cellStyle name="Normal 2 2 8 4" xfId="6050" xr:uid="{00000000-0005-0000-0000-0000ED0D0000}"/>
    <cellStyle name="Normal 2 2 8 4 2" xfId="23865" xr:uid="{A7D08A2F-6BAE-49F4-A186-D0D316C963A4}"/>
    <cellStyle name="Normal 2 2 8 4 3" xfId="8860" xr:uid="{DA3A5F41-388F-4C4B-ACF2-2157AB780ABB}"/>
    <cellStyle name="Normal 2 2 8 5" xfId="23839" xr:uid="{3FC8478C-0ADB-4F5B-9103-FED70A47BEE8}"/>
    <cellStyle name="Normal 2 2 8 6" xfId="8834" xr:uid="{CAE2DFAA-3022-4129-83D9-E37380F496FA}"/>
    <cellStyle name="Normal 2 2 9" xfId="2921" xr:uid="{00000000-0005-0000-0000-0000EE0D0000}"/>
    <cellStyle name="Normal 2 2 9 2" xfId="2922" xr:uid="{00000000-0005-0000-0000-0000EF0D0000}"/>
    <cellStyle name="Normal 2 2 9 2 2" xfId="6054" xr:uid="{00000000-0005-0000-0000-0000F00D0000}"/>
    <cellStyle name="Normal 2 2 9 2 2 2" xfId="8864" xr:uid="{A4F2A7D6-A5E2-48D9-A2E6-63C0CBFB8D96}"/>
    <cellStyle name="Normal 2 2 9 2 2 2 2" xfId="8865" xr:uid="{CA2AA548-46C9-4EE7-BF0D-095D3A654CBC}"/>
    <cellStyle name="Normal 2 2 9 2 2 2 2 2" xfId="23870" xr:uid="{10A869C3-8D19-45DF-A2AB-32A796100BD7}"/>
    <cellStyle name="Normal 2 2 9 2 2 2 3" xfId="23869" xr:uid="{D3C7E78B-50F0-4A8B-95EC-B9333D7D3D13}"/>
    <cellStyle name="Normal 2 2 9 2 2 3" xfId="8866" xr:uid="{4EC1B7E8-EE14-4359-965C-9DB4FC23C1C4}"/>
    <cellStyle name="Normal 2 2 9 2 2 3 2" xfId="23871" xr:uid="{D2146EAF-54F8-41DF-A1D6-C73B7ABD0441}"/>
    <cellStyle name="Normal 2 2 9 2 2 4" xfId="23868" xr:uid="{952B4C99-93B7-462C-9700-08184B5FD07A}"/>
    <cellStyle name="Normal 2 2 9 2 2 5" xfId="8863" xr:uid="{5159E27A-3855-4C55-B639-14A52E7C81D1}"/>
    <cellStyle name="Normal 2 2 9 2 3" xfId="8867" xr:uid="{85EA92DE-0EE2-41E1-929B-457AF333B528}"/>
    <cellStyle name="Normal 2 2 9 2 3 2" xfId="8868" xr:uid="{4EBE906B-F2B9-4287-A969-A042908F3BDE}"/>
    <cellStyle name="Normal 2 2 9 2 3 2 2" xfId="8869" xr:uid="{9945BCD5-4B7B-4925-A0D7-1EC15FECB403}"/>
    <cellStyle name="Normal 2 2 9 2 3 2 2 2" xfId="23874" xr:uid="{9D0EE7EA-E35C-4DE5-B684-570690E4FAAE}"/>
    <cellStyle name="Normal 2 2 9 2 3 2 3" xfId="23873" xr:uid="{2E33B6D0-4D75-41DF-B58F-A1EE7500CF8E}"/>
    <cellStyle name="Normal 2 2 9 2 3 3" xfId="8870" xr:uid="{8C08347E-D188-4C9D-BD57-4BBBEE9E3C1B}"/>
    <cellStyle name="Normal 2 2 9 2 3 3 2" xfId="23875" xr:uid="{DC7B5A5F-FD2A-43F6-AA1E-2E6B5284E93D}"/>
    <cellStyle name="Normal 2 2 9 2 3 4" xfId="23872" xr:uid="{8CF0F529-E5F3-481A-8FCF-AD3513B65684}"/>
    <cellStyle name="Normal 2 2 9 2 4" xfId="8871" xr:uid="{1849890B-2D38-4D96-8E2A-E065C766C333}"/>
    <cellStyle name="Normal 2 2 9 2 4 2" xfId="8872" xr:uid="{157B6970-3E89-4EEB-8CD7-647FFB2F6244}"/>
    <cellStyle name="Normal 2 2 9 2 4 2 2" xfId="23877" xr:uid="{DFB78F05-ADE8-4257-AF40-EABFA45A064E}"/>
    <cellStyle name="Normal 2 2 9 2 4 3" xfId="23876" xr:uid="{469F7820-CCFD-45DA-B4C6-60BBC14C1DB9}"/>
    <cellStyle name="Normal 2 2 9 2 5" xfId="8873" xr:uid="{E179781C-4838-4FCC-99D1-BD7E8F384F1F}"/>
    <cellStyle name="Normal 2 2 9 2 5 2" xfId="23878" xr:uid="{BE650EDD-2577-45D8-8064-52D7F0D6E435}"/>
    <cellStyle name="Normal 2 2 9 2 6" xfId="23867" xr:uid="{707C468F-154A-45C2-8C20-B5E81B84AC1E}"/>
    <cellStyle name="Normal 2 2 9 2 7" xfId="8862" xr:uid="{C8BFC9E2-3A22-496C-B38B-24A505E32823}"/>
    <cellStyle name="Normal 2 2 9 3" xfId="6053" xr:uid="{00000000-0005-0000-0000-0000F10D0000}"/>
    <cellStyle name="Normal 2 2 9 3 2" xfId="8875" xr:uid="{BCF731C4-9203-4D93-9DCE-A3EE68A594C8}"/>
    <cellStyle name="Normal 2 2 9 3 2 2" xfId="8876" xr:uid="{F49A4A9F-4807-4A53-A8E1-20CC637ED361}"/>
    <cellStyle name="Normal 2 2 9 3 2 2 2" xfId="8877" xr:uid="{4BAC7739-33E0-4DD4-9C85-E24E2C8BE341}"/>
    <cellStyle name="Normal 2 2 9 3 2 2 2 2" xfId="23882" xr:uid="{993E2778-6176-498E-A5D2-F7FD7152A6F3}"/>
    <cellStyle name="Normal 2 2 9 3 2 2 3" xfId="23881" xr:uid="{2625D74F-A74D-4F49-8350-8761671496FD}"/>
    <cellStyle name="Normal 2 2 9 3 2 3" xfId="8878" xr:uid="{72453FE5-0B60-4D25-BC9F-C388420E6D7D}"/>
    <cellStyle name="Normal 2 2 9 3 2 3 2" xfId="23883" xr:uid="{059434C1-CF28-404D-9913-C27D878D160E}"/>
    <cellStyle name="Normal 2 2 9 3 2 4" xfId="23880" xr:uid="{49851ED9-531E-414C-905F-3EBB1B694C22}"/>
    <cellStyle name="Normal 2 2 9 3 3" xfId="8879" xr:uid="{BE70F002-F15A-4FA8-9713-B3B38A51B455}"/>
    <cellStyle name="Normal 2 2 9 3 3 2" xfId="8880" xr:uid="{BAEA761A-B019-41AE-A8DB-7E82299153BC}"/>
    <cellStyle name="Normal 2 2 9 3 3 2 2" xfId="23885" xr:uid="{5DBB1F3C-A073-4E03-8A82-6C64FF4A6B4F}"/>
    <cellStyle name="Normal 2 2 9 3 3 3" xfId="23884" xr:uid="{34C15CFC-71D6-471A-B6B3-7622E0D7353E}"/>
    <cellStyle name="Normal 2 2 9 3 4" xfId="8881" xr:uid="{D01BCA1F-53AA-4883-AC27-F66A27D4394A}"/>
    <cellStyle name="Normal 2 2 9 3 4 2" xfId="23886" xr:uid="{3C6DA1CE-8A6C-4D7F-8732-D035532E0961}"/>
    <cellStyle name="Normal 2 2 9 3 5" xfId="23879" xr:uid="{CE2E7C61-5C92-4BD0-BB73-64C807703EC2}"/>
    <cellStyle name="Normal 2 2 9 3 6" xfId="8874" xr:uid="{6B3FF4BA-FD0C-42BE-82E0-70035516DE4C}"/>
    <cellStyle name="Normal 2 2 9 4" xfId="8882" xr:uid="{2CFFADAB-4B2D-49DB-B7A7-FA3597D298A0}"/>
    <cellStyle name="Normal 2 2 9 4 2" xfId="23887" xr:uid="{701C64DC-15EE-4BB9-8919-CBC269E88B4E}"/>
    <cellStyle name="Normal 2 2 9 5" xfId="8883" xr:uid="{EBB199FE-AC9F-4DF4-BC00-A402D09069C1}"/>
    <cellStyle name="Normal 2 2 9 5 2" xfId="8884" xr:uid="{43E319D7-DAD0-41CB-A643-10144D437A5F}"/>
    <cellStyle name="Normal 2 2 9 5 2 2" xfId="23889" xr:uid="{2AD5FDE0-9E8B-4A75-B6B5-D26D5F27A110}"/>
    <cellStyle name="Normal 2 2 9 5 3" xfId="23888" xr:uid="{F04514DE-FA16-40A8-8BDE-422E9476FA98}"/>
    <cellStyle name="Normal 2 2 9 6" xfId="8885" xr:uid="{CDE488D5-A155-4489-93C8-2BC2BCC8DF04}"/>
    <cellStyle name="Normal 2 2 9 6 2" xfId="23890" xr:uid="{6FA0CE48-E337-44AE-B11C-6E39B919CFBB}"/>
    <cellStyle name="Normal 2 2 9 7" xfId="23866" xr:uid="{102BDFF1-BF86-4DB0-AA6A-7CB6902B2F62}"/>
    <cellStyle name="Normal 2 2 9 8" xfId="8861" xr:uid="{192E266C-003F-435D-B7F0-C6E2FAE31F0E}"/>
    <cellStyle name="Normal 2 2_ELC" xfId="2923" xr:uid="{00000000-0005-0000-0000-0000F20D0000}"/>
    <cellStyle name="Normal 2 20" xfId="2924" xr:uid="{00000000-0005-0000-0000-0000F30D0000}"/>
    <cellStyle name="Normal 2 20 2" xfId="23891" xr:uid="{414600FF-3FBC-4C64-A6E6-60633A818001}"/>
    <cellStyle name="Normal 2 21" xfId="2925" xr:uid="{00000000-0005-0000-0000-0000F40D0000}"/>
    <cellStyle name="Normal 2 21 2" xfId="23892" xr:uid="{6AD09E7A-031E-45A3-93CE-C28382617DBD}"/>
    <cellStyle name="Normal 2 22" xfId="2926" xr:uid="{00000000-0005-0000-0000-0000F50D0000}"/>
    <cellStyle name="Normal 2 22 2" xfId="23893" xr:uid="{EE051BE7-2AA4-4AB6-96AC-F78B6376A6C3}"/>
    <cellStyle name="Normal 2 23" xfId="2927" xr:uid="{00000000-0005-0000-0000-0000F60D0000}"/>
    <cellStyle name="Normal 2 23 2" xfId="23894" xr:uid="{1D2896BF-3227-466D-8805-774A4FAFD41A}"/>
    <cellStyle name="Normal 2 24" xfId="2928" xr:uid="{00000000-0005-0000-0000-0000F70D0000}"/>
    <cellStyle name="Normal 2 24 2" xfId="23895" xr:uid="{C1E2404D-6A81-492E-81B8-1A64533301F6}"/>
    <cellStyle name="Normal 2 25" xfId="2929" xr:uid="{00000000-0005-0000-0000-0000F80D0000}"/>
    <cellStyle name="Normal 2 25 2" xfId="23896" xr:uid="{B7E08862-B177-4D79-8D30-321DD26B8219}"/>
    <cellStyle name="Normal 2 26" xfId="2930" xr:uid="{00000000-0005-0000-0000-0000F90D0000}"/>
    <cellStyle name="Normal 2 26 2" xfId="23897" xr:uid="{80EB45F7-4D2E-4E8D-855A-E441EB4EF275}"/>
    <cellStyle name="Normal 2 27" xfId="2931" xr:uid="{00000000-0005-0000-0000-0000FA0D0000}"/>
    <cellStyle name="Normal 2 27 2" xfId="23898" xr:uid="{1423101B-1090-4D2C-AD0D-C1BBDDA2EBA4}"/>
    <cellStyle name="Normal 2 28" xfId="2932" xr:uid="{00000000-0005-0000-0000-0000FB0D0000}"/>
    <cellStyle name="Normal 2 28 2" xfId="23899" xr:uid="{E2BA9170-5EC3-4C5C-8FCB-CDEF8592F529}"/>
    <cellStyle name="Normal 2 29" xfId="2933" xr:uid="{00000000-0005-0000-0000-0000FC0D0000}"/>
    <cellStyle name="Normal 2 29 2" xfId="23900" xr:uid="{EF9A2183-85EA-4142-B0A8-C91896491DC0}"/>
    <cellStyle name="Normal 2 3" xfId="2934" xr:uid="{00000000-0005-0000-0000-0000FD0D0000}"/>
    <cellStyle name="Normal 2 3 10" xfId="2935" xr:uid="{00000000-0005-0000-0000-0000FE0D0000}"/>
    <cellStyle name="Normal 2 3 10 2" xfId="2936" xr:uid="{00000000-0005-0000-0000-0000FF0D0000}"/>
    <cellStyle name="Normal 2 3 10 2 2" xfId="6056" xr:uid="{00000000-0005-0000-0000-0000000E0000}"/>
    <cellStyle name="Normal 2 3 10 2 2 2" xfId="8889" xr:uid="{8CF5B5AC-62CF-46DB-9CF4-080F4FCFC803}"/>
    <cellStyle name="Normal 2 3 10 2 2 2 2" xfId="8890" xr:uid="{7729B214-0B4D-48B2-8118-E24905DF0307}"/>
    <cellStyle name="Normal 2 3 10 2 2 2 2 2" xfId="23905" xr:uid="{8BD9F772-20A5-428F-8D6C-7CB227D3DC70}"/>
    <cellStyle name="Normal 2 3 10 2 2 2 3" xfId="23904" xr:uid="{D7A64FA9-0934-4A00-9770-5DC526DAFECA}"/>
    <cellStyle name="Normal 2 3 10 2 2 3" xfId="8891" xr:uid="{C99C6023-FFE0-4D31-A8A8-AF86212C1053}"/>
    <cellStyle name="Normal 2 3 10 2 2 3 2" xfId="23906" xr:uid="{DE2B79F6-18AA-4450-B760-D3DAFD1D0BD0}"/>
    <cellStyle name="Normal 2 3 10 2 2 4" xfId="23903" xr:uid="{B8664F8F-7EC0-43DD-9461-EC66C50A4D13}"/>
    <cellStyle name="Normal 2 3 10 2 2 5" xfId="8888" xr:uid="{09D298A1-A7F9-4B43-9E67-5B4473B021AF}"/>
    <cellStyle name="Normal 2 3 10 2 3" xfId="8892" xr:uid="{2002493C-6F72-48E4-8BBA-03A5F0E081E8}"/>
    <cellStyle name="Normal 2 3 10 2 3 2" xfId="8893" xr:uid="{83AC8841-3D97-430F-B5E5-0D94FA011389}"/>
    <cellStyle name="Normal 2 3 10 2 3 2 2" xfId="8894" xr:uid="{4AFA5E30-F111-4D36-9D50-7818D127577C}"/>
    <cellStyle name="Normal 2 3 10 2 3 2 2 2" xfId="23909" xr:uid="{26B56288-3309-442C-A283-969A6910CE6A}"/>
    <cellStyle name="Normal 2 3 10 2 3 2 3" xfId="23908" xr:uid="{043DCBC8-36A3-4AFC-B3DF-BDA49A21B342}"/>
    <cellStyle name="Normal 2 3 10 2 3 3" xfId="8895" xr:uid="{59D2BA3A-AB50-4F42-9049-B945F8348C51}"/>
    <cellStyle name="Normal 2 3 10 2 3 3 2" xfId="23910" xr:uid="{A406E5B6-0623-4CD4-86C2-0BF986C0914B}"/>
    <cellStyle name="Normal 2 3 10 2 3 4" xfId="23907" xr:uid="{682952CD-5EF5-4DBE-A734-B11DBDBB8660}"/>
    <cellStyle name="Normal 2 3 10 2 4" xfId="8896" xr:uid="{534AA43E-4551-449B-B077-F962588612CC}"/>
    <cellStyle name="Normal 2 3 10 2 4 2" xfId="8897" xr:uid="{4828665A-1A9A-49AB-A603-F8A468FADF6A}"/>
    <cellStyle name="Normal 2 3 10 2 4 2 2" xfId="23912" xr:uid="{B4839862-0694-487E-BEC9-90FBCD1119C7}"/>
    <cellStyle name="Normal 2 3 10 2 4 3" xfId="23911" xr:uid="{103C57F9-CEAB-415A-9613-06705B7A45DE}"/>
    <cellStyle name="Normal 2 3 10 2 5" xfId="8898" xr:uid="{23656B4E-4107-44D9-819D-CB9DBD31508F}"/>
    <cellStyle name="Normal 2 3 10 2 5 2" xfId="23913" xr:uid="{B0C42343-1061-4580-8EEA-6CDD6F55669D}"/>
    <cellStyle name="Normal 2 3 10 2 6" xfId="23902" xr:uid="{E6B0D66E-3244-4ADC-BE49-F525F2A6EB40}"/>
    <cellStyle name="Normal 2 3 10 2 7" xfId="8887" xr:uid="{3C8471C1-BD52-4B13-9580-6D4A2E7B3975}"/>
    <cellStyle name="Normal 2 3 10 3" xfId="6055" xr:uid="{00000000-0005-0000-0000-0000010E0000}"/>
    <cellStyle name="Normal 2 3 10 3 2" xfId="8900" xr:uid="{65880C2A-C84D-4ADF-9254-73206E04E4BB}"/>
    <cellStyle name="Normal 2 3 10 3 2 2" xfId="8901" xr:uid="{24707134-0CBC-40F5-BD80-63C857588E43}"/>
    <cellStyle name="Normal 2 3 10 3 2 2 2" xfId="8902" xr:uid="{4098AF23-71BE-4766-8EB5-284FE3F5D88B}"/>
    <cellStyle name="Normal 2 3 10 3 2 2 2 2" xfId="23917" xr:uid="{F9EA110E-552D-4B51-AC9D-D697C9E835C2}"/>
    <cellStyle name="Normal 2 3 10 3 2 2 3" xfId="23916" xr:uid="{11615E2B-626F-4D9E-AE23-0FF2CFE21CA6}"/>
    <cellStyle name="Normal 2 3 10 3 2 3" xfId="8903" xr:uid="{A705E7DA-00E1-400A-B3DB-41DD1593893F}"/>
    <cellStyle name="Normal 2 3 10 3 2 3 2" xfId="23918" xr:uid="{2972E816-49D2-416F-A267-86316170D530}"/>
    <cellStyle name="Normal 2 3 10 3 2 4" xfId="23915" xr:uid="{F2BABBC2-F21A-4827-823B-4214CDA0682D}"/>
    <cellStyle name="Normal 2 3 10 3 3" xfId="8904" xr:uid="{6051AEBF-AB68-4B47-8183-3FE72B387859}"/>
    <cellStyle name="Normal 2 3 10 3 3 2" xfId="8905" xr:uid="{80758E84-8010-441D-8A9F-D7CE20302092}"/>
    <cellStyle name="Normal 2 3 10 3 3 2 2" xfId="23920" xr:uid="{9D9610CF-0F19-4D58-900C-C2DFFCC7B408}"/>
    <cellStyle name="Normal 2 3 10 3 3 3" xfId="23919" xr:uid="{810AD106-FEF4-4F64-9089-CA8BF58D2ACF}"/>
    <cellStyle name="Normal 2 3 10 3 4" xfId="8906" xr:uid="{21CB1986-CE67-471C-8328-AA920DBEF81D}"/>
    <cellStyle name="Normal 2 3 10 3 4 2" xfId="23921" xr:uid="{5C06E515-BAEE-4B3D-A62A-BCC20E3342A4}"/>
    <cellStyle name="Normal 2 3 10 3 5" xfId="23914" xr:uid="{C1D2DEF2-EAE7-4657-BE08-640EE4768425}"/>
    <cellStyle name="Normal 2 3 10 3 6" xfId="8899" xr:uid="{4A0E624E-0AE9-45AB-AB1E-53D3E1637402}"/>
    <cellStyle name="Normal 2 3 10 4" xfId="8907" xr:uid="{C9E65698-CB11-4CD2-A1A0-E82D2C2E0DD0}"/>
    <cellStyle name="Normal 2 3 10 4 2" xfId="23922" xr:uid="{EC6B4BE9-0B49-422C-BEC5-8B0966CD9960}"/>
    <cellStyle name="Normal 2 3 10 5" xfId="8908" xr:uid="{1651F7F9-D465-40E9-930B-724EFEFF7302}"/>
    <cellStyle name="Normal 2 3 10 5 2" xfId="8909" xr:uid="{B86D8234-A020-468E-961C-D47DD29A704D}"/>
    <cellStyle name="Normal 2 3 10 5 2 2" xfId="23924" xr:uid="{A8AB34DF-D6BD-4E0C-913C-B181CCD32AD7}"/>
    <cellStyle name="Normal 2 3 10 5 3" xfId="23923" xr:uid="{E2521A81-E50F-418D-99E7-3B9A61708EDA}"/>
    <cellStyle name="Normal 2 3 10 6" xfId="8910" xr:uid="{EF9D3F7E-1910-4F2E-A5E0-CBEB8CAB96F7}"/>
    <cellStyle name="Normal 2 3 10 6 2" xfId="23925" xr:uid="{3247197F-958B-411E-BEC2-9A4FD6165E6B}"/>
    <cellStyle name="Normal 2 3 10 7" xfId="23901" xr:uid="{0D9CDADE-C0B1-4458-8DB8-929821A37637}"/>
    <cellStyle name="Normal 2 3 10 8" xfId="8886" xr:uid="{A002146D-1C3E-40B2-BD39-8DFAD562DDBB}"/>
    <cellStyle name="Normal 2 3 11" xfId="2937" xr:uid="{00000000-0005-0000-0000-0000020E0000}"/>
    <cellStyle name="Normal 2 3 11 2" xfId="2938" xr:uid="{00000000-0005-0000-0000-0000030E0000}"/>
    <cellStyle name="Normal 2 3 11 2 2" xfId="6058" xr:uid="{00000000-0005-0000-0000-0000040E0000}"/>
    <cellStyle name="Normal 2 3 11 2 2 2" xfId="8914" xr:uid="{2846A2CF-C8BD-4A07-88AE-8D42A24EEC1E}"/>
    <cellStyle name="Normal 2 3 11 2 2 2 2" xfId="8915" xr:uid="{526DFCAC-B698-4054-8E0E-82C9D60654D0}"/>
    <cellStyle name="Normal 2 3 11 2 2 2 2 2" xfId="23930" xr:uid="{F616EBF2-A1C5-46BA-AA78-C34C4407E58F}"/>
    <cellStyle name="Normal 2 3 11 2 2 2 3" xfId="23929" xr:uid="{BD8A1D1C-99BA-476C-A293-1DE333C22ABD}"/>
    <cellStyle name="Normal 2 3 11 2 2 3" xfId="8916" xr:uid="{EF485386-AA4D-48EA-B325-573D78D8F3DB}"/>
    <cellStyle name="Normal 2 3 11 2 2 3 2" xfId="23931" xr:uid="{C490465C-06FF-455F-9F62-4192F0D1A534}"/>
    <cellStyle name="Normal 2 3 11 2 2 4" xfId="23928" xr:uid="{45B620AE-BCB0-4224-8D89-EBA3152120DA}"/>
    <cellStyle name="Normal 2 3 11 2 2 5" xfId="8913" xr:uid="{700E2769-460D-4F4A-8991-0A464ADA535D}"/>
    <cellStyle name="Normal 2 3 11 2 3" xfId="8917" xr:uid="{6FDB59FE-1970-4E17-9779-8BFA51EB9A22}"/>
    <cellStyle name="Normal 2 3 11 2 3 2" xfId="8918" xr:uid="{12CF91CF-3811-414E-9331-120473EAE1D5}"/>
    <cellStyle name="Normal 2 3 11 2 3 2 2" xfId="8919" xr:uid="{BB626C89-256D-437E-858A-90EEA539ADD0}"/>
    <cellStyle name="Normal 2 3 11 2 3 2 2 2" xfId="23934" xr:uid="{0A498A4F-F420-4981-A7BE-665E26464E38}"/>
    <cellStyle name="Normal 2 3 11 2 3 2 3" xfId="23933" xr:uid="{61234030-707C-43DE-B238-0BD53DE66B49}"/>
    <cellStyle name="Normal 2 3 11 2 3 3" xfId="8920" xr:uid="{7CDE9009-64E9-46EF-B445-1323C4C5D699}"/>
    <cellStyle name="Normal 2 3 11 2 3 3 2" xfId="23935" xr:uid="{70F287B9-C7BD-4855-B187-038272AA7BDA}"/>
    <cellStyle name="Normal 2 3 11 2 3 4" xfId="23932" xr:uid="{00DC515B-46FB-48EE-9EA1-DA2712A9D132}"/>
    <cellStyle name="Normal 2 3 11 2 4" xfId="8921" xr:uid="{DE8729BA-32F6-4572-A043-3D6468E2FF72}"/>
    <cellStyle name="Normal 2 3 11 2 4 2" xfId="8922" xr:uid="{2EB3C680-9F2F-4F24-9331-4D969741628C}"/>
    <cellStyle name="Normal 2 3 11 2 4 2 2" xfId="23937" xr:uid="{E12EDC56-3838-40CE-82EF-FB79DE638D5B}"/>
    <cellStyle name="Normal 2 3 11 2 4 3" xfId="23936" xr:uid="{78ECD782-37EB-4CCB-9133-7CA23CE009AC}"/>
    <cellStyle name="Normal 2 3 11 2 5" xfId="8923" xr:uid="{A0E574BE-90A9-4F5D-BE95-D158E66E6AF6}"/>
    <cellStyle name="Normal 2 3 11 2 5 2" xfId="23938" xr:uid="{A5CD38D5-011C-460E-B29C-6F969D865F5C}"/>
    <cellStyle name="Normal 2 3 11 2 6" xfId="23927" xr:uid="{695E8A7D-3470-4956-8676-8173FC43D1E4}"/>
    <cellStyle name="Normal 2 3 11 2 7" xfId="8912" xr:uid="{03667169-7217-4A50-883D-E045D50FD21D}"/>
    <cellStyle name="Normal 2 3 11 3" xfId="6057" xr:uid="{00000000-0005-0000-0000-0000050E0000}"/>
    <cellStyle name="Normal 2 3 11 3 2" xfId="8925" xr:uid="{D9D037B8-A27E-467B-9E49-86413B19CB88}"/>
    <cellStyle name="Normal 2 3 11 3 2 2" xfId="8926" xr:uid="{7C25F290-AEF2-46FA-AD58-23BC06A1EFE2}"/>
    <cellStyle name="Normal 2 3 11 3 2 2 2" xfId="8927" xr:uid="{CEE9A2C1-073B-4FDA-B2DC-49A94F786E31}"/>
    <cellStyle name="Normal 2 3 11 3 2 2 2 2" xfId="23942" xr:uid="{1E660095-248A-4E56-AF62-563510E54266}"/>
    <cellStyle name="Normal 2 3 11 3 2 2 3" xfId="23941" xr:uid="{20C54126-4F6E-4FB0-B74F-B4231F41A80C}"/>
    <cellStyle name="Normal 2 3 11 3 2 3" xfId="8928" xr:uid="{39DCEDB7-6DBC-46B4-8B45-AF7C43761867}"/>
    <cellStyle name="Normal 2 3 11 3 2 3 2" xfId="23943" xr:uid="{98A5F249-5D9E-4966-B575-45EC0350C48A}"/>
    <cellStyle name="Normal 2 3 11 3 2 4" xfId="23940" xr:uid="{A95ACCA1-F53E-411F-BE9F-232AF79103D7}"/>
    <cellStyle name="Normal 2 3 11 3 3" xfId="8929" xr:uid="{EE183E83-6638-4EB0-9429-D06A4AED2992}"/>
    <cellStyle name="Normal 2 3 11 3 3 2" xfId="8930" xr:uid="{81678714-00A2-4EC6-AA7D-C3FFFED2C8CF}"/>
    <cellStyle name="Normal 2 3 11 3 3 2 2" xfId="23945" xr:uid="{322F2856-FE71-4CA3-BCD7-71A01801E526}"/>
    <cellStyle name="Normal 2 3 11 3 3 3" xfId="23944" xr:uid="{F887A39E-4090-4DB9-9023-F5DDAAE34536}"/>
    <cellStyle name="Normal 2 3 11 3 4" xfId="8931" xr:uid="{809469A8-15AC-4750-9C98-22A997B075FE}"/>
    <cellStyle name="Normal 2 3 11 3 4 2" xfId="23946" xr:uid="{A706F361-EB5A-4FF1-9C71-6A644091338D}"/>
    <cellStyle name="Normal 2 3 11 3 5" xfId="23939" xr:uid="{B42CEC74-FBB6-4645-A801-B602551EEC33}"/>
    <cellStyle name="Normal 2 3 11 3 6" xfId="8924" xr:uid="{8912C665-2E01-4BCC-B092-2D4C729642F6}"/>
    <cellStyle name="Normal 2 3 11 4" xfId="8932" xr:uid="{015FAAC8-8CEC-44EB-B1A5-BEE77405B28C}"/>
    <cellStyle name="Normal 2 3 11 4 2" xfId="23947" xr:uid="{AD3D743C-3255-412E-84BA-947A38D7101B}"/>
    <cellStyle name="Normal 2 3 11 5" xfId="8933" xr:uid="{0F6803A5-3D56-4554-8B12-F934B8932B81}"/>
    <cellStyle name="Normal 2 3 11 5 2" xfId="8934" xr:uid="{A96C29E6-E043-4C47-AFBE-70BAB07F8BF3}"/>
    <cellStyle name="Normal 2 3 11 5 2 2" xfId="23949" xr:uid="{A41D8B2C-8F95-4DA5-8EB7-0FBD4BC1F226}"/>
    <cellStyle name="Normal 2 3 11 5 3" xfId="23948" xr:uid="{86F2432F-7AF7-4D52-B5B6-65BD32EE1B66}"/>
    <cellStyle name="Normal 2 3 11 6" xfId="8935" xr:uid="{19191A30-F9C5-49AA-AD79-6E4D09D02714}"/>
    <cellStyle name="Normal 2 3 11 6 2" xfId="23950" xr:uid="{59DF75A5-299E-4D4B-BBE6-A6B3E9F47E14}"/>
    <cellStyle name="Normal 2 3 11 7" xfId="23926" xr:uid="{DCCC3767-3D79-41E7-8EAB-94EDE8C921E0}"/>
    <cellStyle name="Normal 2 3 11 8" xfId="8911" xr:uid="{5A228A98-8438-465E-9589-A7C5C551735B}"/>
    <cellStyle name="Normal 2 3 12" xfId="2939" xr:uid="{00000000-0005-0000-0000-0000060E0000}"/>
    <cellStyle name="Normal 2 3 12 2" xfId="2940" xr:uid="{00000000-0005-0000-0000-0000070E0000}"/>
    <cellStyle name="Normal 2 3 12 2 2" xfId="6060" xr:uid="{00000000-0005-0000-0000-0000080E0000}"/>
    <cellStyle name="Normal 2 3 12 2 2 2" xfId="8939" xr:uid="{FE8223ED-B135-493E-9BF5-D874DA0612E0}"/>
    <cellStyle name="Normal 2 3 12 2 2 2 2" xfId="8940" xr:uid="{8B288894-DD30-4E57-AA98-7D8B601BEF47}"/>
    <cellStyle name="Normal 2 3 12 2 2 2 2 2" xfId="23955" xr:uid="{58D13DF3-E287-477B-AF15-BC60A4F915D4}"/>
    <cellStyle name="Normal 2 3 12 2 2 2 3" xfId="23954" xr:uid="{DB538F1F-E748-4471-88D6-222A9CD8FDD0}"/>
    <cellStyle name="Normal 2 3 12 2 2 3" xfId="8941" xr:uid="{D766199E-B11D-4F3F-9981-534ED9C9A670}"/>
    <cellStyle name="Normal 2 3 12 2 2 3 2" xfId="23956" xr:uid="{C2367428-952B-40C2-B59E-A52E6E995A3E}"/>
    <cellStyle name="Normal 2 3 12 2 2 4" xfId="23953" xr:uid="{B7EA5282-A632-4252-802C-AE29852AC24B}"/>
    <cellStyle name="Normal 2 3 12 2 2 5" xfId="8938" xr:uid="{DFE590BB-17AB-4E9D-8077-26049EA35072}"/>
    <cellStyle name="Normal 2 3 12 2 3" xfId="8942" xr:uid="{D6E6E4D5-F387-4659-91DF-A08F3638370D}"/>
    <cellStyle name="Normal 2 3 12 2 3 2" xfId="8943" xr:uid="{A2E3DAA7-3E26-44A0-9599-F03F7581DAB3}"/>
    <cellStyle name="Normal 2 3 12 2 3 2 2" xfId="8944" xr:uid="{079A93A4-0E84-47DF-AA53-47576FE0D8BD}"/>
    <cellStyle name="Normal 2 3 12 2 3 2 2 2" xfId="23959" xr:uid="{2AB03FA0-033A-4502-9D36-6AF4DBA69A05}"/>
    <cellStyle name="Normal 2 3 12 2 3 2 3" xfId="23958" xr:uid="{2AEB8D72-6352-4D4F-BD8E-1336991C464B}"/>
    <cellStyle name="Normal 2 3 12 2 3 3" xfId="8945" xr:uid="{B9D6916E-A37C-48EF-B568-1A51F54613A4}"/>
    <cellStyle name="Normal 2 3 12 2 3 3 2" xfId="23960" xr:uid="{B3771E34-50A6-40C4-AFE7-292DB98916EF}"/>
    <cellStyle name="Normal 2 3 12 2 3 4" xfId="23957" xr:uid="{F1147D61-7119-43C5-980D-B5CED67154C5}"/>
    <cellStyle name="Normal 2 3 12 2 4" xfId="8946" xr:uid="{7A6BFA5B-C5F6-480C-A29F-4EB262FC1836}"/>
    <cellStyle name="Normal 2 3 12 2 4 2" xfId="8947" xr:uid="{6F65FE99-EE75-4CEC-B700-0E34E2AA64BE}"/>
    <cellStyle name="Normal 2 3 12 2 4 2 2" xfId="23962" xr:uid="{7F615782-ECFA-4402-8C4A-FA3ADC765DC5}"/>
    <cellStyle name="Normal 2 3 12 2 4 3" xfId="23961" xr:uid="{5C003046-E9FA-4AC4-B3BD-E2D062237F26}"/>
    <cellStyle name="Normal 2 3 12 2 5" xfId="8948" xr:uid="{5D823928-7B6C-4845-9FE7-2F04854B383D}"/>
    <cellStyle name="Normal 2 3 12 2 5 2" xfId="23963" xr:uid="{0DE46BF4-C629-480E-94B4-64CD463E0011}"/>
    <cellStyle name="Normal 2 3 12 2 6" xfId="23952" xr:uid="{AB745E0D-55F1-438D-8331-D45C2248D143}"/>
    <cellStyle name="Normal 2 3 12 2 7" xfId="8937" xr:uid="{DC7009FB-DA1C-46FE-BB3F-275A7B3785F7}"/>
    <cellStyle name="Normal 2 3 12 3" xfId="6059" xr:uid="{00000000-0005-0000-0000-0000090E0000}"/>
    <cellStyle name="Normal 2 3 12 3 2" xfId="8950" xr:uid="{9E1927F5-9D5C-47B6-A428-C7CB7A2B5CF6}"/>
    <cellStyle name="Normal 2 3 12 3 2 2" xfId="8951" xr:uid="{AD0F4B4C-C6CF-4480-AA11-5F7CD1AABABD}"/>
    <cellStyle name="Normal 2 3 12 3 2 2 2" xfId="8952" xr:uid="{DF261E71-8C36-459B-93B8-9D7B2A35FFD9}"/>
    <cellStyle name="Normal 2 3 12 3 2 2 2 2" xfId="23967" xr:uid="{AEA019B3-956C-4C30-AFA4-C32722428E91}"/>
    <cellStyle name="Normal 2 3 12 3 2 2 3" xfId="23966" xr:uid="{990C0986-3528-452F-9FC0-5F783283969A}"/>
    <cellStyle name="Normal 2 3 12 3 2 3" xfId="8953" xr:uid="{2BDB7128-0BA9-44E4-9840-BDC24B583F77}"/>
    <cellStyle name="Normal 2 3 12 3 2 3 2" xfId="23968" xr:uid="{132DFDDD-25C4-4F58-8210-F0965E3306D1}"/>
    <cellStyle name="Normal 2 3 12 3 2 4" xfId="23965" xr:uid="{44F7BF92-B508-40D0-A763-9B57A34B84E5}"/>
    <cellStyle name="Normal 2 3 12 3 3" xfId="8954" xr:uid="{31B0A5E6-C0E5-44F5-B0B2-EB7E0BFD020B}"/>
    <cellStyle name="Normal 2 3 12 3 3 2" xfId="8955" xr:uid="{9C524764-9228-40ED-9DEE-7AA3B80D55A2}"/>
    <cellStyle name="Normal 2 3 12 3 3 2 2" xfId="23970" xr:uid="{A12D4E23-AFC4-46C3-9207-F5CD39E5428D}"/>
    <cellStyle name="Normal 2 3 12 3 3 3" xfId="23969" xr:uid="{2C10D6EB-FC25-4CFF-BE3B-E5A863E7B769}"/>
    <cellStyle name="Normal 2 3 12 3 4" xfId="8956" xr:uid="{044DF0EA-EDAF-459E-8B74-B360C0B0D8FA}"/>
    <cellStyle name="Normal 2 3 12 3 4 2" xfId="23971" xr:uid="{8A77F64B-665F-42BB-89E8-1E9CD29356A6}"/>
    <cellStyle name="Normal 2 3 12 3 5" xfId="23964" xr:uid="{2C9442FE-556D-4FF3-9067-9F4BE17DC2AB}"/>
    <cellStyle name="Normal 2 3 12 3 6" xfId="8949" xr:uid="{87BB29A1-0364-49DF-AC55-BAE633EAF478}"/>
    <cellStyle name="Normal 2 3 12 4" xfId="8957" xr:uid="{2F4F91AA-9745-4004-A4FF-AFA410C3BB90}"/>
    <cellStyle name="Normal 2 3 12 4 2" xfId="23972" xr:uid="{9D8115BE-DE5C-4218-9D60-15BD7379306D}"/>
    <cellStyle name="Normal 2 3 12 5" xfId="8958" xr:uid="{59E9AD94-4BF9-4B94-B566-E2F349DE7223}"/>
    <cellStyle name="Normal 2 3 12 5 2" xfId="8959" xr:uid="{849CEF5D-4F0E-409C-B01E-2EF8C05F6E22}"/>
    <cellStyle name="Normal 2 3 12 5 2 2" xfId="23974" xr:uid="{595D982C-F06A-4842-B778-44C4C0AFEB0C}"/>
    <cellStyle name="Normal 2 3 12 5 3" xfId="23973" xr:uid="{6F8EFB90-7CEC-43B1-89EF-CC1165F3BEC2}"/>
    <cellStyle name="Normal 2 3 12 6" xfId="8960" xr:uid="{BEBF1A60-C9F3-4188-84CD-B1B18E88E9CF}"/>
    <cellStyle name="Normal 2 3 12 6 2" xfId="23975" xr:uid="{7A50CD41-D0FD-49E2-95E7-5B58B27ED7D0}"/>
    <cellStyle name="Normal 2 3 12 7" xfId="23951" xr:uid="{93976B85-1AB8-4804-A24F-3BE32A93378A}"/>
    <cellStyle name="Normal 2 3 12 8" xfId="8936" xr:uid="{6ABCB3A9-B1C1-4729-BE74-193BF4302D48}"/>
    <cellStyle name="Normal 2 3 13" xfId="2941" xr:uid="{00000000-0005-0000-0000-00000A0E0000}"/>
    <cellStyle name="Normal 2 3 13 2" xfId="2942" xr:uid="{00000000-0005-0000-0000-00000B0E0000}"/>
    <cellStyle name="Normal 2 3 13 2 2" xfId="6062" xr:uid="{00000000-0005-0000-0000-00000C0E0000}"/>
    <cellStyle name="Normal 2 3 13 2 2 2" xfId="8964" xr:uid="{DA9D897D-93EA-47CD-9ABD-90A75066969B}"/>
    <cellStyle name="Normal 2 3 13 2 2 2 2" xfId="8965" xr:uid="{353264F4-5E67-4867-A2DF-F6C436775B40}"/>
    <cellStyle name="Normal 2 3 13 2 2 2 2 2" xfId="23980" xr:uid="{3D50AD9F-1540-4AC7-A994-ACC46088378D}"/>
    <cellStyle name="Normal 2 3 13 2 2 2 3" xfId="23979" xr:uid="{A9235144-9C32-4052-ADEC-2ACDEA8C14DC}"/>
    <cellStyle name="Normal 2 3 13 2 2 3" xfId="8966" xr:uid="{C891F496-18CA-41AD-A1AD-57040D653F1E}"/>
    <cellStyle name="Normal 2 3 13 2 2 3 2" xfId="23981" xr:uid="{04555395-7F76-4218-BD1B-6D536D3B5F42}"/>
    <cellStyle name="Normal 2 3 13 2 2 4" xfId="23978" xr:uid="{9F00001A-C99B-48B0-8F6B-4E03B776F618}"/>
    <cellStyle name="Normal 2 3 13 2 2 5" xfId="8963" xr:uid="{690016C0-92A5-4F4B-A6D2-0FC7CA5EF064}"/>
    <cellStyle name="Normal 2 3 13 2 3" xfId="8967" xr:uid="{D7C09848-992F-42F2-8EA0-D3DF637F01A9}"/>
    <cellStyle name="Normal 2 3 13 2 3 2" xfId="8968" xr:uid="{B53615C9-28C5-445A-B02E-D55672ACE815}"/>
    <cellStyle name="Normal 2 3 13 2 3 2 2" xfId="8969" xr:uid="{E2D0548E-48EF-4D05-9F54-B9189DD913D7}"/>
    <cellStyle name="Normal 2 3 13 2 3 2 2 2" xfId="23984" xr:uid="{A1FB38C4-7A64-465B-82D0-2EA684D0F5CD}"/>
    <cellStyle name="Normal 2 3 13 2 3 2 3" xfId="23983" xr:uid="{701B1D2A-5153-4141-8DAF-DCAFFA53F6C7}"/>
    <cellStyle name="Normal 2 3 13 2 3 3" xfId="8970" xr:uid="{0D9D073E-5491-468D-BDEB-4A277EFDBC59}"/>
    <cellStyle name="Normal 2 3 13 2 3 3 2" xfId="23985" xr:uid="{ADD82021-3F72-4BD3-88BC-581AC1EEC5C0}"/>
    <cellStyle name="Normal 2 3 13 2 3 4" xfId="23982" xr:uid="{F1EB2243-8736-4B97-B5A6-DC0C2EF0D3DE}"/>
    <cellStyle name="Normal 2 3 13 2 4" xfId="8971" xr:uid="{231B6F95-C85B-4B0D-A714-A08B9E3769FD}"/>
    <cellStyle name="Normal 2 3 13 2 4 2" xfId="8972" xr:uid="{EDD09A85-4857-4181-9132-5F5FA362A5D5}"/>
    <cellStyle name="Normal 2 3 13 2 4 2 2" xfId="23987" xr:uid="{D0F990F7-43AE-451B-9E64-7FF47ABC46C4}"/>
    <cellStyle name="Normal 2 3 13 2 4 3" xfId="23986" xr:uid="{1104ED03-3931-4B49-AB22-BF18624A2053}"/>
    <cellStyle name="Normal 2 3 13 2 5" xfId="8973" xr:uid="{3DF18914-F0AF-44A6-806B-584813447B2B}"/>
    <cellStyle name="Normal 2 3 13 2 5 2" xfId="23988" xr:uid="{1D62E12E-0A9C-4FFF-AB16-3ABE72E8FD98}"/>
    <cellStyle name="Normal 2 3 13 2 6" xfId="23977" xr:uid="{E5FD1BF7-8420-4C2B-B0B6-1196E58A2F2E}"/>
    <cellStyle name="Normal 2 3 13 2 7" xfId="8962" xr:uid="{A5993CBA-A498-429A-ADCD-FE86B47302F4}"/>
    <cellStyle name="Normal 2 3 13 3" xfId="6061" xr:uid="{00000000-0005-0000-0000-00000D0E0000}"/>
    <cellStyle name="Normal 2 3 13 3 2" xfId="8975" xr:uid="{7D5CDEE4-C3B6-4AF3-AC3E-CCC7B09DB6EE}"/>
    <cellStyle name="Normal 2 3 13 3 2 2" xfId="8976" xr:uid="{3259F858-7111-47C0-B26E-D17741AEB695}"/>
    <cellStyle name="Normal 2 3 13 3 2 2 2" xfId="8977" xr:uid="{4097BEF0-FC11-436C-A49F-64B7B9E46067}"/>
    <cellStyle name="Normal 2 3 13 3 2 2 2 2" xfId="23992" xr:uid="{877526CF-5C7A-44F1-ADE8-CDA14A498610}"/>
    <cellStyle name="Normal 2 3 13 3 2 2 3" xfId="23991" xr:uid="{D3C87FD9-4DAC-498A-ACFD-9270ECA4D0D7}"/>
    <cellStyle name="Normal 2 3 13 3 2 3" xfId="8978" xr:uid="{93FD4383-8257-43B8-954D-F84B111CF1E4}"/>
    <cellStyle name="Normal 2 3 13 3 2 3 2" xfId="23993" xr:uid="{6BDE20BC-A7C3-42B6-88A7-63049110F825}"/>
    <cellStyle name="Normal 2 3 13 3 2 4" xfId="23990" xr:uid="{6BF9EDB0-DE51-49DF-9BE4-3B018FF3DF96}"/>
    <cellStyle name="Normal 2 3 13 3 3" xfId="8979" xr:uid="{7EC9E1CB-0A9A-4905-8622-FE5DA7E97416}"/>
    <cellStyle name="Normal 2 3 13 3 3 2" xfId="8980" xr:uid="{3C91A049-38ED-4FCF-8AA0-E79EACA9B63B}"/>
    <cellStyle name="Normal 2 3 13 3 3 2 2" xfId="23995" xr:uid="{8BB23B91-F904-490C-8795-E90055EBEF2D}"/>
    <cellStyle name="Normal 2 3 13 3 3 3" xfId="23994" xr:uid="{F6ABC906-66DD-444A-8656-D0E5528E92DA}"/>
    <cellStyle name="Normal 2 3 13 3 4" xfId="8981" xr:uid="{618CE0BF-C8ED-4301-8321-96455C9FE2D1}"/>
    <cellStyle name="Normal 2 3 13 3 4 2" xfId="23996" xr:uid="{44AD00D2-282B-4450-92F3-82FB7872EBED}"/>
    <cellStyle name="Normal 2 3 13 3 5" xfId="23989" xr:uid="{DD54FB0F-D5E2-4E30-A005-5E7B0EA20B0B}"/>
    <cellStyle name="Normal 2 3 13 3 6" xfId="8974" xr:uid="{9ACA378E-BEB8-45D6-B5CA-282BF1E43608}"/>
    <cellStyle name="Normal 2 3 13 4" xfId="8982" xr:uid="{AD1DD6FC-66E9-419C-BA3E-F2D12AA349F8}"/>
    <cellStyle name="Normal 2 3 13 4 2" xfId="23997" xr:uid="{3F0328B0-8752-493D-B7C8-07EB31ED7391}"/>
    <cellStyle name="Normal 2 3 13 5" xfId="8983" xr:uid="{FD0BBD37-C88C-4D3A-8751-B199456ED676}"/>
    <cellStyle name="Normal 2 3 13 5 2" xfId="8984" xr:uid="{8E3BD21A-92C3-4290-9DA4-48B762B08050}"/>
    <cellStyle name="Normal 2 3 13 5 2 2" xfId="23999" xr:uid="{070409DB-A71C-49F7-8E73-480FA32FE342}"/>
    <cellStyle name="Normal 2 3 13 5 3" xfId="23998" xr:uid="{BB4C5468-CE00-4005-8356-8693973DC532}"/>
    <cellStyle name="Normal 2 3 13 6" xfId="8985" xr:uid="{4C0E3114-733C-4764-9DAD-C76FAFB17133}"/>
    <cellStyle name="Normal 2 3 13 6 2" xfId="24000" xr:uid="{7DC513ED-B84F-4332-A7C8-EC8D114A8869}"/>
    <cellStyle name="Normal 2 3 13 7" xfId="23976" xr:uid="{63263887-F48C-4BC2-BBDC-3AF81FCDE1EF}"/>
    <cellStyle name="Normal 2 3 13 8" xfId="8961" xr:uid="{4EC76840-144C-4D82-B038-767A0A06DD91}"/>
    <cellStyle name="Normal 2 3 14" xfId="2943" xr:uid="{00000000-0005-0000-0000-00000E0E0000}"/>
    <cellStyle name="Normal 2 3 14 2" xfId="24001" xr:uid="{5616E489-3634-47CE-9F6F-EF4249AD1DAF}"/>
    <cellStyle name="Normal 2 3 15" xfId="21376" xr:uid="{20A1A623-6F05-4F3E-9C44-19AF6F6F3415}"/>
    <cellStyle name="Normal 2 3 15 2" xfId="36831" xr:uid="{6F8700FC-37F6-40E1-864B-9B6BC5E8176A}"/>
    <cellStyle name="Normal 2 3 2" xfId="2944" xr:uid="{00000000-0005-0000-0000-00000F0E0000}"/>
    <cellStyle name="Normal 2 3 2 10" xfId="8986" xr:uid="{D6D48E7F-AECF-46CA-BD6A-4059A7E4AB2D}"/>
    <cellStyle name="Normal 2 3 2 10 2" xfId="8987" xr:uid="{D6537131-C5B5-4BDE-88D4-FA8BE9BF0867}"/>
    <cellStyle name="Normal 2 3 2 10 2 2" xfId="24004" xr:uid="{881AEC9F-6EF3-4271-BD2E-0314C7E54A0A}"/>
    <cellStyle name="Normal 2 3 2 10 3" xfId="24003" xr:uid="{BE14A7DD-1333-451C-B922-C2AEA1FBF5F1}"/>
    <cellStyle name="Normal 2 3 2 11" xfId="8988" xr:uid="{52C1EA2E-B551-41FB-BEFF-EF04A222FA32}"/>
    <cellStyle name="Normal 2 3 2 11 2" xfId="24005" xr:uid="{1497A0D9-A6A3-4E40-9253-D39104B6EA53}"/>
    <cellStyle name="Normal 2 3 2 12" xfId="21377" xr:uid="{63454EBA-D98F-4BB9-919E-6CB8CFAB225F}"/>
    <cellStyle name="Normal 2 3 2 12 2" xfId="36832" xr:uid="{741C1F1F-1AB5-4029-BE09-FB84EA4EAD93}"/>
    <cellStyle name="Normal 2 3 2 13" xfId="24002" xr:uid="{2DDB76CE-4259-40C2-9EA4-AE25081BC0C8}"/>
    <cellStyle name="Normal 2 3 2 2" xfId="2945" xr:uid="{00000000-0005-0000-0000-0000100E0000}"/>
    <cellStyle name="Normal 2 3 2 2 2" xfId="2946" xr:uid="{00000000-0005-0000-0000-0000110E0000}"/>
    <cellStyle name="Normal 2 3 2 2 2 2" xfId="2947" xr:uid="{00000000-0005-0000-0000-0000120E0000}"/>
    <cellStyle name="Normal 2 3 2 2 2 2 2" xfId="6066" xr:uid="{00000000-0005-0000-0000-0000130E0000}"/>
    <cellStyle name="Normal 2 3 2 2 2 2 2 2" xfId="8992" xr:uid="{8A4941E4-64CF-4B6C-9E04-5F76E20AEB2C}"/>
    <cellStyle name="Normal 2 3 2 2 2 2 2 2 2" xfId="8993" xr:uid="{4A138201-1D31-4D59-8A56-98BA2E64FFF1}"/>
    <cellStyle name="Normal 2 3 2 2 2 2 2 2 2 2" xfId="24011" xr:uid="{830EAC84-EBE7-49D1-9B19-A26B33829894}"/>
    <cellStyle name="Normal 2 3 2 2 2 2 2 2 3" xfId="24010" xr:uid="{2211E721-598D-4694-9DAE-6A19A7FB47B1}"/>
    <cellStyle name="Normal 2 3 2 2 2 2 2 3" xfId="8994" xr:uid="{492CCF58-65F8-48FE-BE8F-A71AA448AFE5}"/>
    <cellStyle name="Normal 2 3 2 2 2 2 2 3 2" xfId="24012" xr:uid="{3E4FA9AA-200D-4ABA-BA68-4958CA7F5283}"/>
    <cellStyle name="Normal 2 3 2 2 2 2 2 4" xfId="24009" xr:uid="{373EBB17-0409-42A5-828D-85AFC989BC2E}"/>
    <cellStyle name="Normal 2 3 2 2 2 2 2 5" xfId="8991" xr:uid="{D9B8452D-F656-4068-9AC4-2A26FC3868CB}"/>
    <cellStyle name="Normal 2 3 2 2 2 2 3" xfId="8995" xr:uid="{C8A6DD0F-97F8-4719-ABEF-5CEBB601C863}"/>
    <cellStyle name="Normal 2 3 2 2 2 2 3 2" xfId="8996" xr:uid="{A2F662EB-8D0A-4E39-8158-5D2EB35A34BE}"/>
    <cellStyle name="Normal 2 3 2 2 2 2 3 2 2" xfId="8997" xr:uid="{81E2F61B-5798-43D0-B955-901D13A597BC}"/>
    <cellStyle name="Normal 2 3 2 2 2 2 3 2 2 2" xfId="24015" xr:uid="{F96D8759-6DFF-4E08-8477-2A5D48010D4B}"/>
    <cellStyle name="Normal 2 3 2 2 2 2 3 2 3" xfId="24014" xr:uid="{1630BBF2-00AB-4E0E-98C9-11656236AFF6}"/>
    <cellStyle name="Normal 2 3 2 2 2 2 3 3" xfId="8998" xr:uid="{8C8D9560-8ECD-4EB5-9CFC-7058BF99EE26}"/>
    <cellStyle name="Normal 2 3 2 2 2 2 3 3 2" xfId="24016" xr:uid="{793E0279-DF34-4996-A823-75D3FA4E2FEF}"/>
    <cellStyle name="Normal 2 3 2 2 2 2 3 4" xfId="24013" xr:uid="{CA5C90C4-5BE6-4935-A2A4-6E2408DBAD15}"/>
    <cellStyle name="Normal 2 3 2 2 2 2 4" xfId="8999" xr:uid="{7B6B8F6C-1241-4CAC-AD62-DFC526AB1E9B}"/>
    <cellStyle name="Normal 2 3 2 2 2 2 4 2" xfId="9000" xr:uid="{F20EB0BC-EE63-4BF9-86CB-A2030E1864F2}"/>
    <cellStyle name="Normal 2 3 2 2 2 2 4 2 2" xfId="24018" xr:uid="{1A5B21AC-3C04-462F-AC7F-BB2564687F42}"/>
    <cellStyle name="Normal 2 3 2 2 2 2 4 3" xfId="24017" xr:uid="{6BA0CA3F-A6FE-48A8-B190-2A1CC0F7BB09}"/>
    <cellStyle name="Normal 2 3 2 2 2 2 5" xfId="9001" xr:uid="{AD242052-A498-40C4-99E7-236A45FC380F}"/>
    <cellStyle name="Normal 2 3 2 2 2 2 5 2" xfId="24019" xr:uid="{BE39F879-9A44-45F5-AAFF-77999CEA21F5}"/>
    <cellStyle name="Normal 2 3 2 2 2 2 6" xfId="24008" xr:uid="{8F1E5323-20C3-4F7C-B62E-0AE99C7F454E}"/>
    <cellStyle name="Normal 2 3 2 2 2 2 7" xfId="8990" xr:uid="{CD842A65-E9C2-4AB9-A647-5FFC708A5B05}"/>
    <cellStyle name="Normal 2 3 2 2 2 3" xfId="6065" xr:uid="{00000000-0005-0000-0000-0000140E0000}"/>
    <cellStyle name="Normal 2 3 2 2 2 3 2" xfId="9003" xr:uid="{E48F5059-DC6E-47C9-BA9B-EF213F603AC0}"/>
    <cellStyle name="Normal 2 3 2 2 2 3 2 2" xfId="9004" xr:uid="{F1B3F742-37CF-4E68-A7E4-CBE564E3A31E}"/>
    <cellStyle name="Normal 2 3 2 2 2 3 2 2 2" xfId="24022" xr:uid="{671ED4B9-06EF-45D7-BA5B-15FC4A8F626B}"/>
    <cellStyle name="Normal 2 3 2 2 2 3 2 3" xfId="24021" xr:uid="{563AFF2C-315A-4170-B49C-D3F4C3BE3E33}"/>
    <cellStyle name="Normal 2 3 2 2 2 3 3" xfId="9005" xr:uid="{E891A8D2-800A-4605-97AC-828928EBB0C4}"/>
    <cellStyle name="Normal 2 3 2 2 2 3 3 2" xfId="24023" xr:uid="{FCA2A7AA-D226-46EC-A1D5-DF2B3BA290BF}"/>
    <cellStyle name="Normal 2 3 2 2 2 3 4" xfId="24020" xr:uid="{357B61BB-746A-4AD0-9103-00EB212D46A6}"/>
    <cellStyle name="Normal 2 3 2 2 2 3 5" xfId="9002" xr:uid="{3E66D345-6E5E-48C4-8D2E-9B02C432AF42}"/>
    <cellStyle name="Normal 2 3 2 2 2 4" xfId="9006" xr:uid="{94D5F050-8A8E-4EFD-9661-4DC9737A67EF}"/>
    <cellStyle name="Normal 2 3 2 2 2 4 2" xfId="9007" xr:uid="{66E0BA88-C18F-49EE-9B1C-DD2D4564F993}"/>
    <cellStyle name="Normal 2 3 2 2 2 4 2 2" xfId="9008" xr:uid="{0EDE287A-4BE2-4759-B792-2E824CF9D9E7}"/>
    <cellStyle name="Normal 2 3 2 2 2 4 2 2 2" xfId="24026" xr:uid="{1E0681AB-2D82-480C-A63F-6B8CA0BAC9D3}"/>
    <cellStyle name="Normal 2 3 2 2 2 4 2 3" xfId="24025" xr:uid="{D4FD9D70-0492-4F56-8CBB-00E9D4E36BEF}"/>
    <cellStyle name="Normal 2 3 2 2 2 4 3" xfId="9009" xr:uid="{89E675CF-F79A-4D8D-BCBA-8AC8F138A44E}"/>
    <cellStyle name="Normal 2 3 2 2 2 4 3 2" xfId="24027" xr:uid="{790769A1-6FE0-4D2A-BE28-544A94ED1C7B}"/>
    <cellStyle name="Normal 2 3 2 2 2 4 4" xfId="24024" xr:uid="{EE4CAE0E-915E-48BD-A494-344C7CDEF9D6}"/>
    <cellStyle name="Normal 2 3 2 2 2 5" xfId="9010" xr:uid="{C8C49DC5-E03B-4D16-AA53-A6F8AF316FD3}"/>
    <cellStyle name="Normal 2 3 2 2 2 5 2" xfId="9011" xr:uid="{19EA3534-2AC5-466C-8663-378D662BAAE1}"/>
    <cellStyle name="Normal 2 3 2 2 2 5 2 2" xfId="24029" xr:uid="{E41E3233-224D-422D-A8A8-3DD406B1E887}"/>
    <cellStyle name="Normal 2 3 2 2 2 5 3" xfId="24028" xr:uid="{F23F7C34-3BEA-4897-82FF-E562570D9FE3}"/>
    <cellStyle name="Normal 2 3 2 2 2 6" xfId="9012" xr:uid="{16342BE9-2731-47AA-AD07-237CC30C723A}"/>
    <cellStyle name="Normal 2 3 2 2 2 6 2" xfId="24030" xr:uid="{C91EC6F2-4C11-4AE2-92AC-B47F564BBAB3}"/>
    <cellStyle name="Normal 2 3 2 2 2 7" xfId="24007" xr:uid="{86E576C5-5D55-4811-BED2-094A31A364BA}"/>
    <cellStyle name="Normal 2 3 2 2 2 8" xfId="8989" xr:uid="{967D2505-7FAC-4FD4-A19A-68BCF0AED6ED}"/>
    <cellStyle name="Normal 2 3 2 2 3" xfId="2948" xr:uid="{00000000-0005-0000-0000-0000150E0000}"/>
    <cellStyle name="Normal 2 3 2 2 3 2" xfId="2949" xr:uid="{00000000-0005-0000-0000-0000160E0000}"/>
    <cellStyle name="Normal 2 3 2 2 3 2 2" xfId="6068" xr:uid="{00000000-0005-0000-0000-0000170E0000}"/>
    <cellStyle name="Normal 2 3 2 2 3 2 2 2" xfId="9016" xr:uid="{7B9325AB-3E88-4CF2-A6C5-F2F3A9D28FE7}"/>
    <cellStyle name="Normal 2 3 2 2 3 2 2 2 2" xfId="9017" xr:uid="{E8F4D0CA-9C0D-4ECE-B609-C50B893AF1B2}"/>
    <cellStyle name="Normal 2 3 2 2 3 2 2 2 2 2" xfId="24035" xr:uid="{DD75266A-D47C-4FB1-B406-AB6A8CFFFEB2}"/>
    <cellStyle name="Normal 2 3 2 2 3 2 2 2 3" xfId="24034" xr:uid="{345F126C-FA91-4C95-A969-8E9E143C5210}"/>
    <cellStyle name="Normal 2 3 2 2 3 2 2 3" xfId="9018" xr:uid="{66BBFD15-C612-4478-9AD7-E82A93BE8F2C}"/>
    <cellStyle name="Normal 2 3 2 2 3 2 2 3 2" xfId="24036" xr:uid="{ED0F4E1F-6AF1-42EA-8956-43D2AB233845}"/>
    <cellStyle name="Normal 2 3 2 2 3 2 2 4" xfId="24033" xr:uid="{9CA2430D-761D-4C28-A847-BDA65DC80C81}"/>
    <cellStyle name="Normal 2 3 2 2 3 2 2 5" xfId="9015" xr:uid="{5ACBD0C9-F0B8-418B-9567-E3C60A51F229}"/>
    <cellStyle name="Normal 2 3 2 2 3 2 3" xfId="9019" xr:uid="{942E68C2-70E7-4A0D-80B3-304123A033C4}"/>
    <cellStyle name="Normal 2 3 2 2 3 2 3 2" xfId="9020" xr:uid="{D0D056EF-6715-43E1-B8EF-2763AF0DDE13}"/>
    <cellStyle name="Normal 2 3 2 2 3 2 3 2 2" xfId="9021" xr:uid="{E9580C6D-FA2C-48BD-AAEE-98ADAABB07BF}"/>
    <cellStyle name="Normal 2 3 2 2 3 2 3 2 2 2" xfId="24039" xr:uid="{0B9C6CFF-40B4-4C6A-9EA4-F9E13B98F24F}"/>
    <cellStyle name="Normal 2 3 2 2 3 2 3 2 3" xfId="24038" xr:uid="{59770289-DE7F-4D4F-BD4E-74B83D6DB344}"/>
    <cellStyle name="Normal 2 3 2 2 3 2 3 3" xfId="9022" xr:uid="{13EC2569-1520-4FA9-A45B-A1488908EEEA}"/>
    <cellStyle name="Normal 2 3 2 2 3 2 3 3 2" xfId="24040" xr:uid="{78F616BA-5906-4836-A8C4-733E407119C4}"/>
    <cellStyle name="Normal 2 3 2 2 3 2 3 4" xfId="24037" xr:uid="{CFE8B193-9AD2-44A3-B015-9CEDB797D789}"/>
    <cellStyle name="Normal 2 3 2 2 3 2 4" xfId="9023" xr:uid="{00AFBDDB-97D7-491F-9E4A-EA7E2E61C68E}"/>
    <cellStyle name="Normal 2 3 2 2 3 2 4 2" xfId="9024" xr:uid="{AEA2F39C-5D77-4439-AC1A-C7224728E730}"/>
    <cellStyle name="Normal 2 3 2 2 3 2 4 2 2" xfId="24042" xr:uid="{DD05E206-8CCB-465C-B243-3DA007ABA8A8}"/>
    <cellStyle name="Normal 2 3 2 2 3 2 4 3" xfId="24041" xr:uid="{E860220B-545B-4C9B-BA21-EEE4FD266B5D}"/>
    <cellStyle name="Normal 2 3 2 2 3 2 5" xfId="9025" xr:uid="{64FBF25A-BF8C-4C86-B919-4B4874652670}"/>
    <cellStyle name="Normal 2 3 2 2 3 2 5 2" xfId="24043" xr:uid="{06540ACB-EB4B-407D-B89A-91896DBDA66E}"/>
    <cellStyle name="Normal 2 3 2 2 3 2 6" xfId="24032" xr:uid="{F016EDEF-D6DD-43CA-8E96-F5F38B2B6311}"/>
    <cellStyle name="Normal 2 3 2 2 3 2 7" xfId="9014" xr:uid="{0CF882BB-A207-4C55-B8CA-1C09C77C3DC4}"/>
    <cellStyle name="Normal 2 3 2 2 3 3" xfId="6067" xr:uid="{00000000-0005-0000-0000-0000180E0000}"/>
    <cellStyle name="Normal 2 3 2 2 3 3 2" xfId="9027" xr:uid="{1D764CA3-CFF1-4C18-BD1F-D5E11E8AE71F}"/>
    <cellStyle name="Normal 2 3 2 2 3 3 2 2" xfId="9028" xr:uid="{2C03EA1A-B276-47EF-89EF-08A1500B7CA5}"/>
    <cellStyle name="Normal 2 3 2 2 3 3 2 2 2" xfId="24046" xr:uid="{5818E9FF-CE29-40E6-86C8-D2B02101B452}"/>
    <cellStyle name="Normal 2 3 2 2 3 3 2 3" xfId="24045" xr:uid="{94B79F25-FA18-4F3B-9252-77D78781C679}"/>
    <cellStyle name="Normal 2 3 2 2 3 3 3" xfId="9029" xr:uid="{204309C9-5F5E-4874-922F-B99A7C49225B}"/>
    <cellStyle name="Normal 2 3 2 2 3 3 3 2" xfId="24047" xr:uid="{5C864125-FADD-43A4-8E17-B28FA12B6871}"/>
    <cellStyle name="Normal 2 3 2 2 3 3 4" xfId="24044" xr:uid="{1762DA8C-ACB0-4F27-BA03-6E8594C90FD4}"/>
    <cellStyle name="Normal 2 3 2 2 3 3 5" xfId="9026" xr:uid="{AB03CA2B-C6E0-423C-976F-A0B220D8CE7B}"/>
    <cellStyle name="Normal 2 3 2 2 3 4" xfId="9030" xr:uid="{2F550FF3-6956-4A20-B113-1733B0B9A54A}"/>
    <cellStyle name="Normal 2 3 2 2 3 4 2" xfId="9031" xr:uid="{01CEB82B-5BD6-4959-B5D2-D2AC67EEC64E}"/>
    <cellStyle name="Normal 2 3 2 2 3 4 2 2" xfId="9032" xr:uid="{5DAC2BA4-4067-4859-9800-2325EB610921}"/>
    <cellStyle name="Normal 2 3 2 2 3 4 2 2 2" xfId="24050" xr:uid="{9542ACC9-6A63-436B-875D-9A5A18A76B79}"/>
    <cellStyle name="Normal 2 3 2 2 3 4 2 3" xfId="24049" xr:uid="{94E3745E-3378-4F40-A2B5-B03968231677}"/>
    <cellStyle name="Normal 2 3 2 2 3 4 3" xfId="9033" xr:uid="{A48BE12F-22ED-4445-9235-89A490F8B415}"/>
    <cellStyle name="Normal 2 3 2 2 3 4 3 2" xfId="24051" xr:uid="{FF044E80-FC08-4C6B-85CF-B7A3076E87E1}"/>
    <cellStyle name="Normal 2 3 2 2 3 4 4" xfId="24048" xr:uid="{B85A6AB1-4CA1-4049-9095-6458DEDCA7DD}"/>
    <cellStyle name="Normal 2 3 2 2 3 5" xfId="9034" xr:uid="{AD2C8A3F-56ED-4509-93BD-15DBB8934A4D}"/>
    <cellStyle name="Normal 2 3 2 2 3 5 2" xfId="9035" xr:uid="{F1419FB9-A724-40A8-9BB0-6B0FC8203D45}"/>
    <cellStyle name="Normal 2 3 2 2 3 5 2 2" xfId="24053" xr:uid="{1184CDDE-E2F5-46DE-9D65-7FAA64E72543}"/>
    <cellStyle name="Normal 2 3 2 2 3 5 3" xfId="24052" xr:uid="{C3D7D066-FF9F-4348-994B-DF2ACE2B40E1}"/>
    <cellStyle name="Normal 2 3 2 2 3 6" xfId="9036" xr:uid="{74D80D69-F66E-4D3A-B848-95935515886E}"/>
    <cellStyle name="Normal 2 3 2 2 3 6 2" xfId="24054" xr:uid="{46C02587-D686-4B37-9FFA-BBC40906D983}"/>
    <cellStyle name="Normal 2 3 2 2 3 7" xfId="24031" xr:uid="{BD1CC693-BA61-4810-A01B-53F0B527FC43}"/>
    <cellStyle name="Normal 2 3 2 2 3 8" xfId="9013" xr:uid="{68AD7CD6-A73F-4B5E-BFC4-472565CF32A4}"/>
    <cellStyle name="Normal 2 3 2 2 4" xfId="2950" xr:uid="{00000000-0005-0000-0000-0000190E0000}"/>
    <cellStyle name="Normal 2 3 2 2 4 2" xfId="6069" xr:uid="{00000000-0005-0000-0000-00001A0E0000}"/>
    <cellStyle name="Normal 2 3 2 2 4 2 2" xfId="9039" xr:uid="{0BA3969A-948E-487D-B485-DF546550A9BC}"/>
    <cellStyle name="Normal 2 3 2 2 4 2 2 2" xfId="9040" xr:uid="{437191EE-FA2B-44C3-9F1B-C3EC7613C8EF}"/>
    <cellStyle name="Normal 2 3 2 2 4 2 2 2 2" xfId="24058" xr:uid="{36ED6FC5-4DC2-4F88-A0BB-5AFFCB1FCF2E}"/>
    <cellStyle name="Normal 2 3 2 2 4 2 2 3" xfId="24057" xr:uid="{48F544F2-C2F2-4F92-983C-EF8C5FCE79FF}"/>
    <cellStyle name="Normal 2 3 2 2 4 2 3" xfId="9041" xr:uid="{5EDEDCEC-8E26-4256-BDC7-368A6A3B9DC0}"/>
    <cellStyle name="Normal 2 3 2 2 4 2 3 2" xfId="24059" xr:uid="{3FF80C63-77CB-4107-AFB5-4A7AA09D02EA}"/>
    <cellStyle name="Normal 2 3 2 2 4 2 4" xfId="24056" xr:uid="{3BCAA32C-14B4-40E0-9A40-BEA29114833A}"/>
    <cellStyle name="Normal 2 3 2 2 4 2 5" xfId="9038" xr:uid="{3A9598AF-6466-4129-BF03-6C90DEA027EE}"/>
    <cellStyle name="Normal 2 3 2 2 4 3" xfId="9042" xr:uid="{479A872D-C036-420C-950D-13EFBF72861A}"/>
    <cellStyle name="Normal 2 3 2 2 4 3 2" xfId="9043" xr:uid="{F8A893FE-7989-480C-89C0-171D4BA156BB}"/>
    <cellStyle name="Normal 2 3 2 2 4 3 2 2" xfId="9044" xr:uid="{3D732995-E51C-4E4C-BEA4-162CC7850BED}"/>
    <cellStyle name="Normal 2 3 2 2 4 3 2 2 2" xfId="24062" xr:uid="{C605B151-3A53-44A0-95A7-6CB0EC645F24}"/>
    <cellStyle name="Normal 2 3 2 2 4 3 2 3" xfId="24061" xr:uid="{BA8D2E83-EB58-4D06-98EE-2168CBBB6B3F}"/>
    <cellStyle name="Normal 2 3 2 2 4 3 3" xfId="9045" xr:uid="{D284D0C6-BA89-4A10-B7EE-2D5FF6A62EE7}"/>
    <cellStyle name="Normal 2 3 2 2 4 3 3 2" xfId="24063" xr:uid="{FEDBF9FB-8EFA-433B-BD4B-99976EEF0282}"/>
    <cellStyle name="Normal 2 3 2 2 4 3 4" xfId="24060" xr:uid="{3B04097F-4C77-4ED0-978D-0CDEFC38C505}"/>
    <cellStyle name="Normal 2 3 2 2 4 4" xfId="9046" xr:uid="{8DF8C33E-1EC6-4EC6-A963-D5536B16F0AA}"/>
    <cellStyle name="Normal 2 3 2 2 4 4 2" xfId="9047" xr:uid="{BAF3ED7B-0B13-4C76-BDB0-0AA4F208E0FB}"/>
    <cellStyle name="Normal 2 3 2 2 4 4 2 2" xfId="24065" xr:uid="{3DA2E1DA-7AD9-4A09-A293-09556759A2CB}"/>
    <cellStyle name="Normal 2 3 2 2 4 4 3" xfId="24064" xr:uid="{785AB455-B20B-4E68-A029-AC1651E9AF0C}"/>
    <cellStyle name="Normal 2 3 2 2 4 5" xfId="9048" xr:uid="{221ED2F1-B83A-4088-ACED-05261C3447CD}"/>
    <cellStyle name="Normal 2 3 2 2 4 5 2" xfId="24066" xr:uid="{1BC46F69-8A77-4496-BF4B-2DB6DC0E13BE}"/>
    <cellStyle name="Normal 2 3 2 2 4 6" xfId="24055" xr:uid="{06A622DE-8BF6-4337-9F9D-EB5F5F62F239}"/>
    <cellStyle name="Normal 2 3 2 2 4 7" xfId="9037" xr:uid="{B5D50B9C-8AB1-4F4E-8D85-293750DAAA9A}"/>
    <cellStyle name="Normal 2 3 2 2 5" xfId="5490" xr:uid="{00000000-0005-0000-0000-00001B0E0000}"/>
    <cellStyle name="Normal 2 3 2 2 5 2" xfId="9049" xr:uid="{3FBE7DC8-DCAB-4D24-8B34-224013097669}"/>
    <cellStyle name="Normal 2 3 2 2 5 2 2" xfId="9050" xr:uid="{F101D01E-2C91-4AE9-BD29-BACAFF022523}"/>
    <cellStyle name="Normal 2 3 2 2 5 2 2 2" xfId="24069" xr:uid="{1EC4CB38-CBA4-4A0A-9C4C-E80F4968E122}"/>
    <cellStyle name="Normal 2 3 2 2 5 2 3" xfId="24068" xr:uid="{902E04B5-52EE-44A7-B68A-E95D9F359F2E}"/>
    <cellStyle name="Normal 2 3 2 2 5 3" xfId="9051" xr:uid="{6A2A7885-69D3-4369-A4CA-618E2CF39195}"/>
    <cellStyle name="Normal 2 3 2 2 5 3 2" xfId="24070" xr:uid="{FB2B689B-C892-45AB-8BCD-95B699EA18E4}"/>
    <cellStyle name="Normal 2 3 2 2 5 4" xfId="24067" xr:uid="{5030EB13-B548-470B-A6D4-B8D517F56AE4}"/>
    <cellStyle name="Normal 2 3 2 2 6" xfId="6064" xr:uid="{00000000-0005-0000-0000-00001C0E0000}"/>
    <cellStyle name="Normal 2 3 2 2 6 2" xfId="9053" xr:uid="{1281E198-DAEF-4850-ADC0-CEBF1B9DB206}"/>
    <cellStyle name="Normal 2 3 2 2 6 2 2" xfId="9054" xr:uid="{DD509F92-270F-4769-BD26-4D8CE849E44C}"/>
    <cellStyle name="Normal 2 3 2 2 6 2 2 2" xfId="24073" xr:uid="{74615D06-87F4-4C62-8DA5-417ECA72E2FF}"/>
    <cellStyle name="Normal 2 3 2 2 6 2 3" xfId="24072" xr:uid="{73AEC7CC-4EEA-4682-AE03-55E889B4A36B}"/>
    <cellStyle name="Normal 2 3 2 2 6 3" xfId="9055" xr:uid="{308B4660-D967-4A02-9251-FF041FD183B4}"/>
    <cellStyle name="Normal 2 3 2 2 6 3 2" xfId="24074" xr:uid="{C95F9614-D904-4665-ABB1-4E0AFCBC0BF7}"/>
    <cellStyle name="Normal 2 3 2 2 6 4" xfId="24071" xr:uid="{7158A4CE-39B8-40DB-AAE0-ACD10110BDA0}"/>
    <cellStyle name="Normal 2 3 2 2 6 5" xfId="9052" xr:uid="{DE663972-7A5A-4F8C-883B-A5A284342F4F}"/>
    <cellStyle name="Normal 2 3 2 2 7" xfId="9056" xr:uid="{7466B1FF-845C-4E19-85C7-1E6C1B1DE616}"/>
    <cellStyle name="Normal 2 3 2 2 7 2" xfId="9057" xr:uid="{0C9B02B5-403A-43DF-BCE5-209AA6FB90FE}"/>
    <cellStyle name="Normal 2 3 2 2 7 2 2" xfId="24076" xr:uid="{59307B8E-4D31-4A31-9448-42C7F5FCFBA8}"/>
    <cellStyle name="Normal 2 3 2 2 7 3" xfId="24075" xr:uid="{617C6186-D438-420E-838B-AD71DA75AE37}"/>
    <cellStyle name="Normal 2 3 2 2 8" xfId="9058" xr:uid="{2C9A6014-AC0B-4BB1-94E8-CAB3B88E2FC5}"/>
    <cellStyle name="Normal 2 3 2 2 8 2" xfId="24077" xr:uid="{E9289896-3543-4300-BE25-EA35FFC64622}"/>
    <cellStyle name="Normal 2 3 2 2 9" xfId="24006" xr:uid="{9376FA6B-3A09-429C-96A3-0A00B2BCBE3B}"/>
    <cellStyle name="Normal 2 3 2 3" xfId="2951" xr:uid="{00000000-0005-0000-0000-00001D0E0000}"/>
    <cellStyle name="Normal 2 3 2 3 2" xfId="2952" xr:uid="{00000000-0005-0000-0000-00001E0E0000}"/>
    <cellStyle name="Normal 2 3 2 3 2 2" xfId="6071" xr:uid="{00000000-0005-0000-0000-00001F0E0000}"/>
    <cellStyle name="Normal 2 3 2 3 2 2 2" xfId="9062" xr:uid="{5A065707-278C-42A3-9A32-162C45EAC327}"/>
    <cellStyle name="Normal 2 3 2 3 2 2 2 2" xfId="9063" xr:uid="{5941684E-45B7-437C-9AB1-BEFBCBD09027}"/>
    <cellStyle name="Normal 2 3 2 3 2 2 2 2 2" xfId="24082" xr:uid="{D3F2EC65-02AF-4587-AE6D-D081195528BC}"/>
    <cellStyle name="Normal 2 3 2 3 2 2 2 3" xfId="24081" xr:uid="{EA2C600B-5A0B-43AE-8270-34D4250E11A1}"/>
    <cellStyle name="Normal 2 3 2 3 2 2 3" xfId="9064" xr:uid="{5327C37A-1E2D-48A2-A802-CD95DAE9ECF4}"/>
    <cellStyle name="Normal 2 3 2 3 2 2 3 2" xfId="24083" xr:uid="{E9C91D37-EB02-43F3-B36F-F59F0447A59D}"/>
    <cellStyle name="Normal 2 3 2 3 2 2 4" xfId="24080" xr:uid="{C5FAE2CB-8E28-4346-91E7-00EFE24DEE7A}"/>
    <cellStyle name="Normal 2 3 2 3 2 2 5" xfId="9061" xr:uid="{B98447C5-0B64-4C50-91BB-88F73BF95046}"/>
    <cellStyle name="Normal 2 3 2 3 2 3" xfId="9065" xr:uid="{9D548192-A8E0-4EE0-90EB-02E57555AF34}"/>
    <cellStyle name="Normal 2 3 2 3 2 3 2" xfId="9066" xr:uid="{EFE0399F-0508-41D5-9B79-F25C6E0525C8}"/>
    <cellStyle name="Normal 2 3 2 3 2 3 2 2" xfId="9067" xr:uid="{9AAB65E7-8C42-4AAB-91F4-6ABFE3E0AE10}"/>
    <cellStyle name="Normal 2 3 2 3 2 3 2 2 2" xfId="24086" xr:uid="{E5BEC1AB-6D55-450E-A3EB-3B5C76B0E98A}"/>
    <cellStyle name="Normal 2 3 2 3 2 3 2 3" xfId="24085" xr:uid="{D4BB3C91-A1FC-4242-9B08-71903427A91C}"/>
    <cellStyle name="Normal 2 3 2 3 2 3 3" xfId="9068" xr:uid="{182C886D-269B-4F2F-9BE9-CF91A4886CFF}"/>
    <cellStyle name="Normal 2 3 2 3 2 3 3 2" xfId="24087" xr:uid="{D7089AD7-2D28-422E-8871-D55226815F2A}"/>
    <cellStyle name="Normal 2 3 2 3 2 3 4" xfId="24084" xr:uid="{6E42FD3D-A113-437F-806F-25C1F4A361D5}"/>
    <cellStyle name="Normal 2 3 2 3 2 4" xfId="9069" xr:uid="{C0467936-2659-4503-88A4-2060E7AC6E1B}"/>
    <cellStyle name="Normal 2 3 2 3 2 4 2" xfId="9070" xr:uid="{026026B9-3D9B-43F8-BC1A-5D6BDEB9F2CC}"/>
    <cellStyle name="Normal 2 3 2 3 2 4 2 2" xfId="24089" xr:uid="{9A8E9506-4D94-4D47-8CA0-267073679A8E}"/>
    <cellStyle name="Normal 2 3 2 3 2 4 3" xfId="24088" xr:uid="{A79F5B40-45AD-4CDF-B4D0-263EC479E4EF}"/>
    <cellStyle name="Normal 2 3 2 3 2 5" xfId="9071" xr:uid="{3C3942DF-3300-4749-A265-ACD65B46E383}"/>
    <cellStyle name="Normal 2 3 2 3 2 5 2" xfId="24090" xr:uid="{0742D0F1-FD8F-4AB7-B6A5-F77D02529979}"/>
    <cellStyle name="Normal 2 3 2 3 2 6" xfId="24079" xr:uid="{C4DEC08F-C5B0-4B62-A276-370B9A44FC0B}"/>
    <cellStyle name="Normal 2 3 2 3 2 7" xfId="9060" xr:uid="{2FCEF4D6-CD53-4EDB-8C4E-8D7846183A39}"/>
    <cellStyle name="Normal 2 3 2 3 3" xfId="6070" xr:uid="{00000000-0005-0000-0000-0000200E0000}"/>
    <cellStyle name="Normal 2 3 2 3 3 2" xfId="9073" xr:uid="{C57E215F-D6D6-4BC3-B1F8-7C63456E9855}"/>
    <cellStyle name="Normal 2 3 2 3 3 2 2" xfId="9074" xr:uid="{CF6B6BAF-25A4-42E8-96C4-64DFB2147C41}"/>
    <cellStyle name="Normal 2 3 2 3 3 2 2 2" xfId="24093" xr:uid="{01E5C749-0AB5-4FF0-809D-8476DEFAAF33}"/>
    <cellStyle name="Normal 2 3 2 3 3 2 3" xfId="24092" xr:uid="{A20D358F-3F58-4D32-AC43-FAE78CA257F2}"/>
    <cellStyle name="Normal 2 3 2 3 3 3" xfId="9075" xr:uid="{BEDADE25-5E91-4316-B23C-8AC3F530464A}"/>
    <cellStyle name="Normal 2 3 2 3 3 3 2" xfId="24094" xr:uid="{2DCFE2FE-99D2-4D6F-9E90-0FFBA89A12DB}"/>
    <cellStyle name="Normal 2 3 2 3 3 4" xfId="24091" xr:uid="{0A6FA170-BA81-4918-B4C6-67562D7F21C7}"/>
    <cellStyle name="Normal 2 3 2 3 3 5" xfId="9072" xr:uid="{A143143E-49D0-45B5-A83F-1291231A71D8}"/>
    <cellStyle name="Normal 2 3 2 3 4" xfId="9076" xr:uid="{6D7D0ECB-5243-438E-A608-5CBCC48CADA3}"/>
    <cellStyle name="Normal 2 3 2 3 4 2" xfId="9077" xr:uid="{0A11D93B-77B5-4D2A-8D28-284F21525C91}"/>
    <cellStyle name="Normal 2 3 2 3 4 2 2" xfId="9078" xr:uid="{44824E25-86C0-4EEB-8431-32068566ED85}"/>
    <cellStyle name="Normal 2 3 2 3 4 2 2 2" xfId="24097" xr:uid="{BE3ADAE6-FDD5-45DA-92F1-98CC47D67DDC}"/>
    <cellStyle name="Normal 2 3 2 3 4 2 3" xfId="24096" xr:uid="{88303068-C2E7-4039-AEB6-0D58B79D91C0}"/>
    <cellStyle name="Normal 2 3 2 3 4 3" xfId="9079" xr:uid="{CD0081B4-0017-4346-93AD-DD64CB17DD88}"/>
    <cellStyle name="Normal 2 3 2 3 4 3 2" xfId="24098" xr:uid="{31FA6092-3DA7-4E2E-A15D-B57BA4E42A24}"/>
    <cellStyle name="Normal 2 3 2 3 4 4" xfId="24095" xr:uid="{69926AFC-96C9-4163-BF74-775C88B546E4}"/>
    <cellStyle name="Normal 2 3 2 3 5" xfId="9080" xr:uid="{0A4A2A6C-6805-46A4-A45E-776515E57E94}"/>
    <cellStyle name="Normal 2 3 2 3 5 2" xfId="9081" xr:uid="{AEC036D7-EDA8-4CDF-B922-10F14BE1657A}"/>
    <cellStyle name="Normal 2 3 2 3 5 2 2" xfId="24100" xr:uid="{2BDC1664-C73C-4D9E-8D66-FD707526A7B6}"/>
    <cellStyle name="Normal 2 3 2 3 5 3" xfId="24099" xr:uid="{184C095B-945E-4270-B651-1079C0F086D2}"/>
    <cellStyle name="Normal 2 3 2 3 6" xfId="9082" xr:uid="{4295F397-31F4-4DB9-BFDF-C595EBCA0835}"/>
    <cellStyle name="Normal 2 3 2 3 6 2" xfId="24101" xr:uid="{521E3DE9-C0D9-4A8C-AE7A-2D083884B510}"/>
    <cellStyle name="Normal 2 3 2 3 7" xfId="24078" xr:uid="{35FC290F-24B8-4146-9911-5A0A9F8F0473}"/>
    <cellStyle name="Normal 2 3 2 3 8" xfId="9059" xr:uid="{A3196B6D-BAC2-4300-BADB-C5EA5ABC2A78}"/>
    <cellStyle name="Normal 2 3 2 4" xfId="2953" xr:uid="{00000000-0005-0000-0000-0000210E0000}"/>
    <cellStyle name="Normal 2 3 2 4 2" xfId="2954" xr:uid="{00000000-0005-0000-0000-0000220E0000}"/>
    <cellStyle name="Normal 2 3 2 4 2 2" xfId="6073" xr:uid="{00000000-0005-0000-0000-0000230E0000}"/>
    <cellStyle name="Normal 2 3 2 4 2 2 2" xfId="9086" xr:uid="{47806CDD-C523-4F2D-92A1-8BEB74A89DF5}"/>
    <cellStyle name="Normal 2 3 2 4 2 2 2 2" xfId="9087" xr:uid="{86D373E9-2486-4C06-8A49-2CCF09B81D64}"/>
    <cellStyle name="Normal 2 3 2 4 2 2 2 2 2" xfId="24106" xr:uid="{EC8DA590-C68A-4747-9163-B158B5810CBD}"/>
    <cellStyle name="Normal 2 3 2 4 2 2 2 3" xfId="24105" xr:uid="{321C6514-9CF7-41DC-BF7C-6394BCE0468B}"/>
    <cellStyle name="Normal 2 3 2 4 2 2 3" xfId="9088" xr:uid="{E3387636-F36C-4A69-A569-B61FC2E0E3EA}"/>
    <cellStyle name="Normal 2 3 2 4 2 2 3 2" xfId="24107" xr:uid="{F15715DC-6E19-49F1-987E-52607C337618}"/>
    <cellStyle name="Normal 2 3 2 4 2 2 4" xfId="24104" xr:uid="{5CCABA1F-0B7F-401D-888A-4843D3087DA7}"/>
    <cellStyle name="Normal 2 3 2 4 2 2 5" xfId="9085" xr:uid="{55462202-2153-4832-AF2C-949AA998BD1C}"/>
    <cellStyle name="Normal 2 3 2 4 2 3" xfId="9089" xr:uid="{EAD30885-B7A9-4FB0-BEE4-2ACB7D040210}"/>
    <cellStyle name="Normal 2 3 2 4 2 3 2" xfId="9090" xr:uid="{C320270A-AC66-4F2A-8718-C8F69CE85B83}"/>
    <cellStyle name="Normal 2 3 2 4 2 3 2 2" xfId="9091" xr:uid="{B328A462-CD1B-4846-AC09-517D911031AE}"/>
    <cellStyle name="Normal 2 3 2 4 2 3 2 2 2" xfId="24110" xr:uid="{A5696AE2-12A3-41BB-820F-518C5AEE8F10}"/>
    <cellStyle name="Normal 2 3 2 4 2 3 2 3" xfId="24109" xr:uid="{7A04C857-6D4F-4C2B-BA3E-1772110EFFE6}"/>
    <cellStyle name="Normal 2 3 2 4 2 3 3" xfId="9092" xr:uid="{BD386750-E039-4CE4-A42A-50112D9BA18A}"/>
    <cellStyle name="Normal 2 3 2 4 2 3 3 2" xfId="24111" xr:uid="{3C0640BB-FCD5-4FC2-98A9-4E4F28C3712C}"/>
    <cellStyle name="Normal 2 3 2 4 2 3 4" xfId="24108" xr:uid="{A791710A-18FB-461F-9B62-E4E9AA1F3B6B}"/>
    <cellStyle name="Normal 2 3 2 4 2 4" xfId="9093" xr:uid="{70D7D454-4BB1-4348-B08E-62EBFA368104}"/>
    <cellStyle name="Normal 2 3 2 4 2 4 2" xfId="9094" xr:uid="{0881F0E6-B5E1-4FE3-9AB1-5BE4BFCCA360}"/>
    <cellStyle name="Normal 2 3 2 4 2 4 2 2" xfId="24113" xr:uid="{A4D106EC-93C5-4914-A479-CD03AC5AB74D}"/>
    <cellStyle name="Normal 2 3 2 4 2 4 3" xfId="24112" xr:uid="{99301086-FBD2-47A0-918D-E89EC93FCF25}"/>
    <cellStyle name="Normal 2 3 2 4 2 5" xfId="9095" xr:uid="{1AFED7ED-5DB4-4E06-AA20-A5E4AA607BE9}"/>
    <cellStyle name="Normal 2 3 2 4 2 5 2" xfId="24114" xr:uid="{2CAE696F-7B26-4824-B8E5-30EC8F8BB289}"/>
    <cellStyle name="Normal 2 3 2 4 2 6" xfId="24103" xr:uid="{AB817BE5-6887-4CEA-B601-0E98470A2D5E}"/>
    <cellStyle name="Normal 2 3 2 4 2 7" xfId="9084" xr:uid="{E5F6551B-6A7F-411E-A1F5-3F02F486EEA0}"/>
    <cellStyle name="Normal 2 3 2 4 3" xfId="6072" xr:uid="{00000000-0005-0000-0000-0000240E0000}"/>
    <cellStyle name="Normal 2 3 2 4 3 2" xfId="9097" xr:uid="{1ED175F6-41FD-4E0F-B470-4DCD6B8C50C1}"/>
    <cellStyle name="Normal 2 3 2 4 3 2 2" xfId="9098" xr:uid="{57B63841-42B0-441F-9BFA-33CC9A73EF31}"/>
    <cellStyle name="Normal 2 3 2 4 3 2 2 2" xfId="24117" xr:uid="{B4C2ABE2-83A7-4C4B-965D-B9AD5E28A626}"/>
    <cellStyle name="Normal 2 3 2 4 3 2 3" xfId="24116" xr:uid="{DC793959-F79F-4901-B66F-170D530441EE}"/>
    <cellStyle name="Normal 2 3 2 4 3 3" xfId="9099" xr:uid="{E2C450A4-01F9-49CE-913C-10D349B72E88}"/>
    <cellStyle name="Normal 2 3 2 4 3 3 2" xfId="24118" xr:uid="{8E33FE39-5C85-4EA2-ABB1-42FFAE3F8D12}"/>
    <cellStyle name="Normal 2 3 2 4 3 4" xfId="24115" xr:uid="{4FC1C053-9776-4E6D-9C2E-274F8AE8F6F4}"/>
    <cellStyle name="Normal 2 3 2 4 3 5" xfId="9096" xr:uid="{57993972-D87A-4333-BB0B-20000FF71F61}"/>
    <cellStyle name="Normal 2 3 2 4 4" xfId="9100" xr:uid="{85FF5928-F7E7-4BF4-9C41-478C998296C2}"/>
    <cellStyle name="Normal 2 3 2 4 4 2" xfId="9101" xr:uid="{337E793D-6838-4775-AAC3-769B864C497E}"/>
    <cellStyle name="Normal 2 3 2 4 4 2 2" xfId="9102" xr:uid="{D1641689-35B9-4EA2-BE51-2DE2C51D7421}"/>
    <cellStyle name="Normal 2 3 2 4 4 2 2 2" xfId="24121" xr:uid="{8EE77F09-B46D-4C65-AAFE-94CF32532646}"/>
    <cellStyle name="Normal 2 3 2 4 4 2 3" xfId="24120" xr:uid="{08BD9DF1-92F1-47A2-BF35-15368F595FEB}"/>
    <cellStyle name="Normal 2 3 2 4 4 3" xfId="9103" xr:uid="{97C8B9AE-3566-427C-8B80-9FC5B8495C29}"/>
    <cellStyle name="Normal 2 3 2 4 4 3 2" xfId="24122" xr:uid="{E1B99C2B-A571-4A41-9038-21B5824ABD97}"/>
    <cellStyle name="Normal 2 3 2 4 4 4" xfId="24119" xr:uid="{5DFE4628-2248-4AB5-8CEB-15FD74306758}"/>
    <cellStyle name="Normal 2 3 2 4 5" xfId="9104" xr:uid="{7EEBF960-A1CB-4A29-BC8E-62937D7463DC}"/>
    <cellStyle name="Normal 2 3 2 4 5 2" xfId="9105" xr:uid="{DBF2CF52-8724-4B86-B213-F2665B11DF79}"/>
    <cellStyle name="Normal 2 3 2 4 5 2 2" xfId="24124" xr:uid="{FCEF33DF-F8DD-4352-9526-D6B0EB3E1CDD}"/>
    <cellStyle name="Normal 2 3 2 4 5 3" xfId="24123" xr:uid="{57C0DF53-A8F9-4912-BE1C-0156ADDD9A3A}"/>
    <cellStyle name="Normal 2 3 2 4 6" xfId="9106" xr:uid="{8CFFE860-DF0F-4A4D-9BBB-38AAAA1AE6FE}"/>
    <cellStyle name="Normal 2 3 2 4 6 2" xfId="24125" xr:uid="{87ADAB36-8AC3-4C92-8647-08032B049A6D}"/>
    <cellStyle name="Normal 2 3 2 4 7" xfId="24102" xr:uid="{18034007-AFB5-49A4-A03F-D3560037B0F0}"/>
    <cellStyle name="Normal 2 3 2 4 8" xfId="9083" xr:uid="{4A6A911A-86A6-449D-9581-552395E11FE9}"/>
    <cellStyle name="Normal 2 3 2 5" xfId="2955" xr:uid="{00000000-0005-0000-0000-0000250E0000}"/>
    <cellStyle name="Normal 2 3 2 5 2" xfId="2956" xr:uid="{00000000-0005-0000-0000-0000260E0000}"/>
    <cellStyle name="Normal 2 3 2 5 2 2" xfId="6075" xr:uid="{00000000-0005-0000-0000-0000270E0000}"/>
    <cellStyle name="Normal 2 3 2 5 2 2 2" xfId="9110" xr:uid="{A46E253F-6C9E-4844-8385-6D4E747C8796}"/>
    <cellStyle name="Normal 2 3 2 5 2 2 2 2" xfId="9111" xr:uid="{99AAB73F-4EED-47F9-B0A6-1A65029AF4FD}"/>
    <cellStyle name="Normal 2 3 2 5 2 2 2 2 2" xfId="24130" xr:uid="{F4ED55AF-93D7-4664-85B2-4F594F326806}"/>
    <cellStyle name="Normal 2 3 2 5 2 2 2 3" xfId="24129" xr:uid="{F39068D6-33FC-4A5F-911D-04493BC6D07A}"/>
    <cellStyle name="Normal 2 3 2 5 2 2 3" xfId="9112" xr:uid="{4511C539-BB62-44C4-8BBE-39A048B2E587}"/>
    <cellStyle name="Normal 2 3 2 5 2 2 3 2" xfId="24131" xr:uid="{A73C90EE-6B97-423F-8BAA-D743F9B04385}"/>
    <cellStyle name="Normal 2 3 2 5 2 2 4" xfId="24128" xr:uid="{B18BE1B5-0D26-423E-A2AA-EC0C38EA9B77}"/>
    <cellStyle name="Normal 2 3 2 5 2 2 5" xfId="9109" xr:uid="{0AB72152-FABF-4512-95A9-0A0B92723829}"/>
    <cellStyle name="Normal 2 3 2 5 2 3" xfId="9113" xr:uid="{89B1EE9F-03D0-42A9-96C5-4280A150303C}"/>
    <cellStyle name="Normal 2 3 2 5 2 3 2" xfId="9114" xr:uid="{B28B8C43-6A19-45AE-973D-A500B2DDB78D}"/>
    <cellStyle name="Normal 2 3 2 5 2 3 2 2" xfId="9115" xr:uid="{B41E73A6-77A7-4F16-AAD4-7C7AE7906B02}"/>
    <cellStyle name="Normal 2 3 2 5 2 3 2 2 2" xfId="24134" xr:uid="{B6CD3C57-9ECC-45F6-9FD8-5D968A1B0EA5}"/>
    <cellStyle name="Normal 2 3 2 5 2 3 2 3" xfId="24133" xr:uid="{5FECF874-D16E-4834-9367-5C9C5D2FFA2D}"/>
    <cellStyle name="Normal 2 3 2 5 2 3 3" xfId="9116" xr:uid="{72F0241F-5D04-4DCD-9D63-2BFB88EBCDB8}"/>
    <cellStyle name="Normal 2 3 2 5 2 3 3 2" xfId="24135" xr:uid="{EF1145F0-8548-48D5-8B04-13F584CB82CA}"/>
    <cellStyle name="Normal 2 3 2 5 2 3 4" xfId="24132" xr:uid="{CB8C6A99-CD66-4482-AA6C-9C6D3D766A79}"/>
    <cellStyle name="Normal 2 3 2 5 2 4" xfId="9117" xr:uid="{E8087B19-845F-40B0-94CE-0EF3DB1A0461}"/>
    <cellStyle name="Normal 2 3 2 5 2 4 2" xfId="9118" xr:uid="{FA89EFF6-B1B0-44D0-905A-9C1469F08210}"/>
    <cellStyle name="Normal 2 3 2 5 2 4 2 2" xfId="24137" xr:uid="{C1B5E427-8CC5-4411-A852-BD9931E772A8}"/>
    <cellStyle name="Normal 2 3 2 5 2 4 3" xfId="24136" xr:uid="{65358501-1025-42F5-917D-F714CB964686}"/>
    <cellStyle name="Normal 2 3 2 5 2 5" xfId="9119" xr:uid="{2C94639B-FF9C-41AC-9899-834116675C2D}"/>
    <cellStyle name="Normal 2 3 2 5 2 5 2" xfId="24138" xr:uid="{ABB3723F-658C-4952-B757-7054980AA490}"/>
    <cellStyle name="Normal 2 3 2 5 2 6" xfId="24127" xr:uid="{82A7252F-FDCD-488A-AE21-7C8D0B1D1285}"/>
    <cellStyle name="Normal 2 3 2 5 2 7" xfId="9108" xr:uid="{869D6A66-F67F-40FE-9A1D-F67BD53FA99A}"/>
    <cellStyle name="Normal 2 3 2 5 3" xfId="6074" xr:uid="{00000000-0005-0000-0000-0000280E0000}"/>
    <cellStyle name="Normal 2 3 2 5 3 2" xfId="9121" xr:uid="{55991838-C909-4E54-A715-A1EA9CF77655}"/>
    <cellStyle name="Normal 2 3 2 5 3 2 2" xfId="9122" xr:uid="{38A8FEE2-2591-4F86-B117-67922B17EF14}"/>
    <cellStyle name="Normal 2 3 2 5 3 2 2 2" xfId="24141" xr:uid="{B8851A57-6D7B-4916-A9C9-E8567A0A641E}"/>
    <cellStyle name="Normal 2 3 2 5 3 2 3" xfId="24140" xr:uid="{CE4AC3AB-9253-42FF-922B-B026A8CF54CF}"/>
    <cellStyle name="Normal 2 3 2 5 3 3" xfId="9123" xr:uid="{66C26DF7-0314-4219-A525-6EE045C735FE}"/>
    <cellStyle name="Normal 2 3 2 5 3 3 2" xfId="24142" xr:uid="{DF672A05-45E4-4936-9D3A-D5212470994C}"/>
    <cellStyle name="Normal 2 3 2 5 3 4" xfId="24139" xr:uid="{43F69113-1023-40E6-88D9-FD5C4E8C5502}"/>
    <cellStyle name="Normal 2 3 2 5 3 5" xfId="9120" xr:uid="{6D3F76E9-2885-4378-921E-BCBD2C988DDC}"/>
    <cellStyle name="Normal 2 3 2 5 4" xfId="9124" xr:uid="{AA7F6120-9D59-4BC2-888E-FFFB6545C4AB}"/>
    <cellStyle name="Normal 2 3 2 5 4 2" xfId="9125" xr:uid="{C074435F-E2C1-4FDF-A8A9-ED95148A3B86}"/>
    <cellStyle name="Normal 2 3 2 5 4 2 2" xfId="9126" xr:uid="{288E8F44-9FC0-40C2-B637-2FCB0864819F}"/>
    <cellStyle name="Normal 2 3 2 5 4 2 2 2" xfId="24145" xr:uid="{7BDB1DF9-C6F3-41CE-96D0-6002FD13854B}"/>
    <cellStyle name="Normal 2 3 2 5 4 2 3" xfId="24144" xr:uid="{D524D0E8-3F57-498F-BDCE-B0A7DEC450D5}"/>
    <cellStyle name="Normal 2 3 2 5 4 3" xfId="9127" xr:uid="{FB968991-384D-4E6D-9979-97E6A5BA0BCC}"/>
    <cellStyle name="Normal 2 3 2 5 4 3 2" xfId="24146" xr:uid="{AECBA4B8-A5AD-4578-BD31-A4717EFE5F3F}"/>
    <cellStyle name="Normal 2 3 2 5 4 4" xfId="24143" xr:uid="{59848BCF-6C81-4CEB-B21F-A7FF76A82D07}"/>
    <cellStyle name="Normal 2 3 2 5 5" xfId="9128" xr:uid="{33D433CA-1453-44FD-BCBB-68EF9FB77DE2}"/>
    <cellStyle name="Normal 2 3 2 5 5 2" xfId="9129" xr:uid="{CE49A0BF-C903-4B3A-8177-26930A0E3142}"/>
    <cellStyle name="Normal 2 3 2 5 5 2 2" xfId="24148" xr:uid="{8D55F94F-5617-4EDA-A494-0CC1FBB5CC38}"/>
    <cellStyle name="Normal 2 3 2 5 5 3" xfId="24147" xr:uid="{3B4909AA-D9F1-44F0-8184-070AC5CB3087}"/>
    <cellStyle name="Normal 2 3 2 5 6" xfId="9130" xr:uid="{2C9B940A-5B5A-47AC-95BF-57B78F9C8BF4}"/>
    <cellStyle name="Normal 2 3 2 5 6 2" xfId="24149" xr:uid="{4CD53DEA-DDA3-43EB-AE46-66F7EB3A528F}"/>
    <cellStyle name="Normal 2 3 2 5 7" xfId="24126" xr:uid="{7E42D33D-3D9C-45CE-BEBF-32CB289E959B}"/>
    <cellStyle name="Normal 2 3 2 5 8" xfId="9107" xr:uid="{54823F99-4672-427E-B31B-11D4F0ACF161}"/>
    <cellStyle name="Normal 2 3 2 6" xfId="2957" xr:uid="{00000000-0005-0000-0000-0000290E0000}"/>
    <cellStyle name="Normal 2 3 2 6 2" xfId="2958" xr:uid="{00000000-0005-0000-0000-00002A0E0000}"/>
    <cellStyle name="Normal 2 3 2 6 2 2" xfId="6077" xr:uid="{00000000-0005-0000-0000-00002B0E0000}"/>
    <cellStyle name="Normal 2 3 2 6 2 2 2" xfId="9134" xr:uid="{CEE03F46-C998-4B15-B346-E3D73AE64183}"/>
    <cellStyle name="Normal 2 3 2 6 2 2 2 2" xfId="9135" xr:uid="{1C65BCFE-30AC-44AC-A77A-2A351EA1DEF1}"/>
    <cellStyle name="Normal 2 3 2 6 2 2 2 2 2" xfId="24154" xr:uid="{2866A64F-8848-4402-8EC9-514C4363327F}"/>
    <cellStyle name="Normal 2 3 2 6 2 2 2 3" xfId="24153" xr:uid="{EC46B7D4-C988-4EA0-B05B-0B75910AB826}"/>
    <cellStyle name="Normal 2 3 2 6 2 2 3" xfId="9136" xr:uid="{AE9A6C92-5B17-425D-BD92-AD153AECB792}"/>
    <cellStyle name="Normal 2 3 2 6 2 2 3 2" xfId="24155" xr:uid="{D777AC4B-245D-45F6-95C4-972086E16408}"/>
    <cellStyle name="Normal 2 3 2 6 2 2 4" xfId="24152" xr:uid="{E7CC1FF7-A9AA-4DF5-AF1A-3BC7E9C4994F}"/>
    <cellStyle name="Normal 2 3 2 6 2 2 5" xfId="9133" xr:uid="{8245F63C-E334-4E3A-B59E-B67C57E995CE}"/>
    <cellStyle name="Normal 2 3 2 6 2 3" xfId="9137" xr:uid="{FDCA0424-9389-42C7-853B-7FBBF2FDDBF0}"/>
    <cellStyle name="Normal 2 3 2 6 2 3 2" xfId="9138" xr:uid="{D771DD14-8B1F-4DC5-BB19-51146FC7F015}"/>
    <cellStyle name="Normal 2 3 2 6 2 3 2 2" xfId="9139" xr:uid="{3DFE13E2-AB71-4737-AF31-478A6B002749}"/>
    <cellStyle name="Normal 2 3 2 6 2 3 2 2 2" xfId="24158" xr:uid="{626D1E26-F313-4865-931D-B5BED7A652A0}"/>
    <cellStyle name="Normal 2 3 2 6 2 3 2 3" xfId="24157" xr:uid="{FF54031E-3A99-4CAD-8B29-93FE048F7EF8}"/>
    <cellStyle name="Normal 2 3 2 6 2 3 3" xfId="9140" xr:uid="{58211C03-83A2-4071-A727-243DD3738CCF}"/>
    <cellStyle name="Normal 2 3 2 6 2 3 3 2" xfId="24159" xr:uid="{812EA329-AE09-41DC-A736-A7E274B95BFC}"/>
    <cellStyle name="Normal 2 3 2 6 2 3 4" xfId="24156" xr:uid="{66A4A9CE-2A41-44C5-9FD8-BF8576DBFBAF}"/>
    <cellStyle name="Normal 2 3 2 6 2 4" xfId="9141" xr:uid="{DA370E65-E234-4903-8010-3EBE7B2E4AED}"/>
    <cellStyle name="Normal 2 3 2 6 2 4 2" xfId="9142" xr:uid="{8255B883-0F0F-4B5A-BC01-92E461CAA4EC}"/>
    <cellStyle name="Normal 2 3 2 6 2 4 2 2" xfId="24161" xr:uid="{B1AEDC8C-8ED0-495A-B05B-87CB9D3C4774}"/>
    <cellStyle name="Normal 2 3 2 6 2 4 3" xfId="24160" xr:uid="{3CEABE2C-E059-4C8C-94F7-57E4F98A5490}"/>
    <cellStyle name="Normal 2 3 2 6 2 5" xfId="9143" xr:uid="{85EA3EFD-5E90-429C-B1CC-0B28B73B14EC}"/>
    <cellStyle name="Normal 2 3 2 6 2 5 2" xfId="24162" xr:uid="{F148E03F-C179-4C9D-B307-9BCE5663B397}"/>
    <cellStyle name="Normal 2 3 2 6 2 6" xfId="24151" xr:uid="{F079EB7B-04B1-4D23-96B5-EA0F94E0636B}"/>
    <cellStyle name="Normal 2 3 2 6 2 7" xfId="9132" xr:uid="{20BEC65A-E931-48A6-91AD-4DC030E43DA7}"/>
    <cellStyle name="Normal 2 3 2 6 3" xfId="6076" xr:uid="{00000000-0005-0000-0000-00002C0E0000}"/>
    <cellStyle name="Normal 2 3 2 6 3 2" xfId="9145" xr:uid="{24A23432-0D6B-4D91-A9ED-0DC5529690F7}"/>
    <cellStyle name="Normal 2 3 2 6 3 2 2" xfId="9146" xr:uid="{5699B91A-6963-46CE-A041-98A6996C7A25}"/>
    <cellStyle name="Normal 2 3 2 6 3 2 2 2" xfId="24165" xr:uid="{5719A65D-814D-47D5-B27A-8F05D02C09E8}"/>
    <cellStyle name="Normal 2 3 2 6 3 2 3" xfId="24164" xr:uid="{E189149D-D250-45AF-8AAE-5E30A5536167}"/>
    <cellStyle name="Normal 2 3 2 6 3 3" xfId="9147" xr:uid="{30F3FD07-14EA-425C-8284-9CFAEA783FDB}"/>
    <cellStyle name="Normal 2 3 2 6 3 3 2" xfId="24166" xr:uid="{EE5643A9-AD07-4244-A726-5627FE913337}"/>
    <cellStyle name="Normal 2 3 2 6 3 4" xfId="24163" xr:uid="{A58F8AE4-929C-4B36-8230-5355EB652143}"/>
    <cellStyle name="Normal 2 3 2 6 3 5" xfId="9144" xr:uid="{702CFA3A-E80A-43F2-BCDF-582BE9CF950B}"/>
    <cellStyle name="Normal 2 3 2 6 4" xfId="9148" xr:uid="{5C490DC3-410F-4AE1-8DF4-0F2E695A644C}"/>
    <cellStyle name="Normal 2 3 2 6 4 2" xfId="9149" xr:uid="{472A4920-47D8-49C9-8193-BC4224995BF6}"/>
    <cellStyle name="Normal 2 3 2 6 4 2 2" xfId="9150" xr:uid="{863C07F1-7824-408D-B3A6-44F26FD9C11A}"/>
    <cellStyle name="Normal 2 3 2 6 4 2 2 2" xfId="24169" xr:uid="{52194372-1B2B-4932-995D-DB3A5104FAED}"/>
    <cellStyle name="Normal 2 3 2 6 4 2 3" xfId="24168" xr:uid="{3642A199-3141-44F0-8413-0DDF783A511C}"/>
    <cellStyle name="Normal 2 3 2 6 4 3" xfId="9151" xr:uid="{AD9AA03D-6CE0-4C02-9A67-CA72D64D86BA}"/>
    <cellStyle name="Normal 2 3 2 6 4 3 2" xfId="24170" xr:uid="{AF8DCF41-D9D0-4A74-B2BC-F9770817300F}"/>
    <cellStyle name="Normal 2 3 2 6 4 4" xfId="24167" xr:uid="{0CDD8672-32C1-45FB-94E1-0EF38A7D362F}"/>
    <cellStyle name="Normal 2 3 2 6 5" xfId="9152" xr:uid="{21E29EB9-26C8-4BAA-8F61-3C81C66CEABF}"/>
    <cellStyle name="Normal 2 3 2 6 5 2" xfId="9153" xr:uid="{A90BAD40-C087-48BD-A17D-749E5916A0F6}"/>
    <cellStyle name="Normal 2 3 2 6 5 2 2" xfId="24172" xr:uid="{56D6B4BF-D0AA-4DCB-9B05-4C28EB78555F}"/>
    <cellStyle name="Normal 2 3 2 6 5 3" xfId="24171" xr:uid="{9A036B47-AA31-42FC-8AFF-B550C829C51D}"/>
    <cellStyle name="Normal 2 3 2 6 6" xfId="9154" xr:uid="{72CC611C-3D35-4536-A2A6-9635DA1BF385}"/>
    <cellStyle name="Normal 2 3 2 6 6 2" xfId="24173" xr:uid="{120A1071-042A-45C0-B2B0-4D633AC82417}"/>
    <cellStyle name="Normal 2 3 2 6 7" xfId="24150" xr:uid="{A5B4265A-4339-4ECB-8BF9-E05F17B81157}"/>
    <cellStyle name="Normal 2 3 2 6 8" xfId="9131" xr:uid="{9B9E1F5C-1918-47EB-8990-A393E023B917}"/>
    <cellStyle name="Normal 2 3 2 7" xfId="2959" xr:uid="{00000000-0005-0000-0000-00002D0E0000}"/>
    <cellStyle name="Normal 2 3 2 7 2" xfId="6078" xr:uid="{00000000-0005-0000-0000-00002E0E0000}"/>
    <cellStyle name="Normal 2 3 2 7 2 2" xfId="9157" xr:uid="{ADE521AA-4F04-45AF-B0F3-CCE5210DC129}"/>
    <cellStyle name="Normal 2 3 2 7 2 2 2" xfId="9158" xr:uid="{6D9DE973-E710-4B25-A5E7-4A85D5DE6A6A}"/>
    <cellStyle name="Normal 2 3 2 7 2 2 2 2" xfId="24177" xr:uid="{351BE27E-7B0D-4123-86E5-2608C6D21495}"/>
    <cellStyle name="Normal 2 3 2 7 2 2 3" xfId="24176" xr:uid="{B021F11D-5769-4200-9D28-B95D2A8C7E4D}"/>
    <cellStyle name="Normal 2 3 2 7 2 3" xfId="9159" xr:uid="{B864C754-F46D-4F57-B10A-C1F1F262E3CA}"/>
    <cellStyle name="Normal 2 3 2 7 2 3 2" xfId="24178" xr:uid="{2B1929F1-D2F9-4CAB-90FB-9510DA13F57E}"/>
    <cellStyle name="Normal 2 3 2 7 2 4" xfId="24175" xr:uid="{88CB961F-A340-47DF-A85E-81CBF923492F}"/>
    <cellStyle name="Normal 2 3 2 7 2 5" xfId="9156" xr:uid="{8C7679E7-70C8-4AA4-9A75-01434BCCDDAD}"/>
    <cellStyle name="Normal 2 3 2 7 3" xfId="9160" xr:uid="{77827DD1-109F-492D-BE0B-2EC528A6C05E}"/>
    <cellStyle name="Normal 2 3 2 7 3 2" xfId="9161" xr:uid="{FB80985F-291F-4F10-B922-7D6714C65A27}"/>
    <cellStyle name="Normal 2 3 2 7 3 2 2" xfId="9162" xr:uid="{96F76C29-7CF6-4DED-AB74-FE1D558166A6}"/>
    <cellStyle name="Normal 2 3 2 7 3 2 2 2" xfId="24181" xr:uid="{4B60BED4-4B76-4A86-B23B-6BB427912E40}"/>
    <cellStyle name="Normal 2 3 2 7 3 2 3" xfId="24180" xr:uid="{363A8FC4-22D7-43AF-9C5C-7B4D145A3EC6}"/>
    <cellStyle name="Normal 2 3 2 7 3 3" xfId="9163" xr:uid="{4236DBB6-B18D-42BA-A6A3-E06007ECBCD6}"/>
    <cellStyle name="Normal 2 3 2 7 3 3 2" xfId="24182" xr:uid="{7C8DA4C9-77A9-4649-883D-5A675670B7F3}"/>
    <cellStyle name="Normal 2 3 2 7 3 4" xfId="24179" xr:uid="{CE30F0A2-FBBA-4E33-83CE-4FFFEF3759F9}"/>
    <cellStyle name="Normal 2 3 2 7 4" xfId="9164" xr:uid="{EED7BF52-7B92-4C22-8F6B-82C7F3D9A984}"/>
    <cellStyle name="Normal 2 3 2 7 4 2" xfId="9165" xr:uid="{8D87AEF1-D949-4CE0-BAB5-748EAA6A3DCB}"/>
    <cellStyle name="Normal 2 3 2 7 4 2 2" xfId="24184" xr:uid="{17BE4CC7-E526-41E1-AA84-1E15034228F8}"/>
    <cellStyle name="Normal 2 3 2 7 4 3" xfId="24183" xr:uid="{325AD724-BF5B-49A7-9D18-87EC03B9F3A0}"/>
    <cellStyle name="Normal 2 3 2 7 5" xfId="9166" xr:uid="{FAD73A45-0F84-4849-ACC0-F778ADC07C2C}"/>
    <cellStyle name="Normal 2 3 2 7 5 2" xfId="24185" xr:uid="{52EEA37B-3CF5-46FA-9BB7-FBF02ABA1C6B}"/>
    <cellStyle name="Normal 2 3 2 7 6" xfId="24174" xr:uid="{67304206-82F1-430D-974B-53E1F34CBB4F}"/>
    <cellStyle name="Normal 2 3 2 7 7" xfId="9155" xr:uid="{943BFA24-399F-4229-9481-00D4796F0367}"/>
    <cellStyle name="Normal 2 3 2 8" xfId="5489" xr:uid="{00000000-0005-0000-0000-00002F0E0000}"/>
    <cellStyle name="Normal 2 3 2 8 2" xfId="9167" xr:uid="{CB3CF323-1883-4449-9346-6FCA6AD76000}"/>
    <cellStyle name="Normal 2 3 2 8 2 2" xfId="9168" xr:uid="{5863144C-3596-47E7-9FDC-A8693B5B90E0}"/>
    <cellStyle name="Normal 2 3 2 8 2 2 2" xfId="9169" xr:uid="{865F4F45-2BBE-4636-B587-9C69F63CA006}"/>
    <cellStyle name="Normal 2 3 2 8 2 2 2 2" xfId="24189" xr:uid="{E81CF866-DF24-40C0-BCF9-B31F8A10AFF3}"/>
    <cellStyle name="Normal 2 3 2 8 2 2 3" xfId="24188" xr:uid="{992A717F-3C89-4067-B4DF-A5C3E2CB62F5}"/>
    <cellStyle name="Normal 2 3 2 8 2 3" xfId="9170" xr:uid="{889D1F38-6F2E-466C-8D2F-54FC73B07F33}"/>
    <cellStyle name="Normal 2 3 2 8 2 3 2" xfId="24190" xr:uid="{BF8206AD-C94C-4735-A987-CE6319ABE010}"/>
    <cellStyle name="Normal 2 3 2 8 2 4" xfId="24187" xr:uid="{6B85151B-3F33-4F3E-BC02-786838360692}"/>
    <cellStyle name="Normal 2 3 2 8 3" xfId="9171" xr:uid="{377A7463-1F79-4CE3-8B03-AF1BB9A1E612}"/>
    <cellStyle name="Normal 2 3 2 8 3 2" xfId="9172" xr:uid="{F1274EEE-0970-4E8F-B706-C5433CBD2BD4}"/>
    <cellStyle name="Normal 2 3 2 8 3 2 2" xfId="24192" xr:uid="{70841CC1-80A0-4A95-A15B-A34BBD6C128B}"/>
    <cellStyle name="Normal 2 3 2 8 3 3" xfId="24191" xr:uid="{EABD0D24-5CE1-4120-89F9-52FEC0E82B2A}"/>
    <cellStyle name="Normal 2 3 2 8 4" xfId="9173" xr:uid="{1A2EAFA8-51D9-44CE-BC27-0D6961828924}"/>
    <cellStyle name="Normal 2 3 2 8 4 2" xfId="24193" xr:uid="{96EDC84B-60BC-4B69-A9FC-B8D85D766FFC}"/>
    <cellStyle name="Normal 2 3 2 8 5" xfId="24186" xr:uid="{5C928941-9168-4A10-AA7A-74A6E06C1204}"/>
    <cellStyle name="Normal 2 3 2 9" xfId="6063" xr:uid="{00000000-0005-0000-0000-0000300E0000}"/>
    <cellStyle name="Normal 2 3 2 9 2" xfId="24194" xr:uid="{23AD1693-96DA-44DC-A3A8-A5C0038E3E7A}"/>
    <cellStyle name="Normal 2 3 2 9 3" xfId="9174" xr:uid="{E1EF31BA-6208-490D-A202-5722A682D5A7}"/>
    <cellStyle name="Normal 2 3 3" xfId="2960" xr:uid="{00000000-0005-0000-0000-0000310E0000}"/>
    <cellStyle name="Normal 2 3 3 2" xfId="2961" xr:uid="{00000000-0005-0000-0000-0000320E0000}"/>
    <cellStyle name="Normal 2 3 3 2 2" xfId="2962" xr:uid="{00000000-0005-0000-0000-0000330E0000}"/>
    <cellStyle name="Normal 2 3 3 2 2 2" xfId="6081" xr:uid="{00000000-0005-0000-0000-0000340E0000}"/>
    <cellStyle name="Normal 2 3 3 2 2 2 2" xfId="9178" xr:uid="{3A1FDE71-AF66-4D1D-B5F9-C172F1D0F6F2}"/>
    <cellStyle name="Normal 2 3 3 2 2 2 2 2" xfId="9179" xr:uid="{F65579F4-636A-4EB1-BB8D-CEC7F0D02CC4}"/>
    <cellStyle name="Normal 2 3 3 2 2 2 2 2 2" xfId="24199" xr:uid="{51536D28-76CB-418A-9539-006AE9BE1216}"/>
    <cellStyle name="Normal 2 3 3 2 2 2 2 3" xfId="24198" xr:uid="{B1FE3A7B-49F2-4AEC-B056-F5AF6A19C781}"/>
    <cellStyle name="Normal 2 3 3 2 2 2 3" xfId="9180" xr:uid="{A64A6875-F100-4765-BD1F-93E2A9F6D5B7}"/>
    <cellStyle name="Normal 2 3 3 2 2 2 3 2" xfId="24200" xr:uid="{AF6637CF-2A9F-4BBB-8CFA-4C65B67A1D62}"/>
    <cellStyle name="Normal 2 3 3 2 2 2 4" xfId="24197" xr:uid="{058E9706-8E8C-480C-BD0C-78F9F5D355B1}"/>
    <cellStyle name="Normal 2 3 3 2 2 2 5" xfId="9177" xr:uid="{F25CD0E2-CDC6-47A2-9199-80831324FE5C}"/>
    <cellStyle name="Normal 2 3 3 2 2 3" xfId="9181" xr:uid="{D96782FE-6C0D-413A-903F-870FBFBFB885}"/>
    <cellStyle name="Normal 2 3 3 2 2 3 2" xfId="9182" xr:uid="{B6CD02F9-B540-4CAC-A25C-5F56FF7FAFD8}"/>
    <cellStyle name="Normal 2 3 3 2 2 3 2 2" xfId="9183" xr:uid="{3C893F99-A782-4C7B-9E71-62928697A339}"/>
    <cellStyle name="Normal 2 3 3 2 2 3 2 2 2" xfId="24203" xr:uid="{27B2D37D-932D-4AD0-819D-0B1A96DA3646}"/>
    <cellStyle name="Normal 2 3 3 2 2 3 2 3" xfId="24202" xr:uid="{BC6DA914-AA50-4744-8A62-0FF2E51D93FC}"/>
    <cellStyle name="Normal 2 3 3 2 2 3 3" xfId="9184" xr:uid="{B61C93E8-FC7B-429A-9CDE-709F312C073B}"/>
    <cellStyle name="Normal 2 3 3 2 2 3 3 2" xfId="24204" xr:uid="{9E1D1704-9993-4464-B912-D2AFFDC38DED}"/>
    <cellStyle name="Normal 2 3 3 2 2 3 4" xfId="24201" xr:uid="{7A0F7941-1B26-4031-8523-CB0C1473EA0B}"/>
    <cellStyle name="Normal 2 3 3 2 2 4" xfId="9185" xr:uid="{14E7A365-DB78-4FB0-B292-46A35AC71F60}"/>
    <cellStyle name="Normal 2 3 3 2 2 4 2" xfId="9186" xr:uid="{5E50F22A-2B28-4765-8B69-0783560AB04E}"/>
    <cellStyle name="Normal 2 3 3 2 2 4 2 2" xfId="24206" xr:uid="{F763795A-05CC-4391-9272-CCB3DFA89952}"/>
    <cellStyle name="Normal 2 3 3 2 2 4 3" xfId="24205" xr:uid="{64AE80BE-5B73-44EB-8109-14FF8C4F0FD3}"/>
    <cellStyle name="Normal 2 3 3 2 2 5" xfId="9187" xr:uid="{E2FC6F06-2E16-41A4-9EFF-A1C558FA2312}"/>
    <cellStyle name="Normal 2 3 3 2 2 5 2" xfId="24207" xr:uid="{64305780-83BA-4E00-AEDD-208788942D0C}"/>
    <cellStyle name="Normal 2 3 3 2 2 6" xfId="24196" xr:uid="{28183C25-FE13-4226-9F78-7CD805DF6442}"/>
    <cellStyle name="Normal 2 3 3 2 2 7" xfId="9176" xr:uid="{CA5E511C-5E4F-4E01-A267-03EB62BA8791}"/>
    <cellStyle name="Normal 2 3 3 2 3" xfId="6080" xr:uid="{00000000-0005-0000-0000-0000350E0000}"/>
    <cellStyle name="Normal 2 3 3 2 3 2" xfId="9189" xr:uid="{CBE0E6DC-CEFB-4E42-83C8-9FF5BC8A5140}"/>
    <cellStyle name="Normal 2 3 3 2 3 2 2" xfId="9190" xr:uid="{E0B953F3-1A9C-4F07-B509-D51CA0D9F47D}"/>
    <cellStyle name="Normal 2 3 3 2 3 2 2 2" xfId="24210" xr:uid="{D511062C-131B-4A11-8C91-A0C420A5575D}"/>
    <cellStyle name="Normal 2 3 3 2 3 2 3" xfId="24209" xr:uid="{3D1BB2D4-975F-49F4-9F1C-E68BF2732085}"/>
    <cellStyle name="Normal 2 3 3 2 3 3" xfId="9191" xr:uid="{7F7F3F4D-D618-4D80-B13D-A4396BF98055}"/>
    <cellStyle name="Normal 2 3 3 2 3 3 2" xfId="24211" xr:uid="{2ACD82AC-DBD0-45AD-B2AC-7EECCC9F4276}"/>
    <cellStyle name="Normal 2 3 3 2 3 4" xfId="24208" xr:uid="{B31915B6-CDF9-4902-912E-5ADF841CF92C}"/>
    <cellStyle name="Normal 2 3 3 2 3 5" xfId="9188" xr:uid="{A441FB87-E399-4320-804F-8CD9A11BC7DC}"/>
    <cellStyle name="Normal 2 3 3 2 4" xfId="9192" xr:uid="{C0459B6D-EB8A-4285-84E5-48E9815B050E}"/>
    <cellStyle name="Normal 2 3 3 2 4 2" xfId="9193" xr:uid="{55BC6B3B-3B71-4A8D-847B-DB3BF571C9F2}"/>
    <cellStyle name="Normal 2 3 3 2 4 2 2" xfId="9194" xr:uid="{AFCC8646-E19B-4C56-8C60-036A143F390D}"/>
    <cellStyle name="Normal 2 3 3 2 4 2 2 2" xfId="24214" xr:uid="{7E4FF0D2-F285-408E-BDF2-45DCAA226503}"/>
    <cellStyle name="Normal 2 3 3 2 4 2 3" xfId="24213" xr:uid="{816DC13C-C59F-4B69-8930-BA5E39E35042}"/>
    <cellStyle name="Normal 2 3 3 2 4 3" xfId="9195" xr:uid="{D92E42C5-AD10-4455-8E18-6B12E1B092E9}"/>
    <cellStyle name="Normal 2 3 3 2 4 3 2" xfId="24215" xr:uid="{931B4CC0-14F7-41EA-9DAC-9B9DEB04F49E}"/>
    <cellStyle name="Normal 2 3 3 2 4 4" xfId="24212" xr:uid="{BAE4FEAE-C06D-40B0-B6DA-037C333B5B4C}"/>
    <cellStyle name="Normal 2 3 3 2 5" xfId="9196" xr:uid="{C3B40588-6FDD-4BDD-97FD-67A076C76AAB}"/>
    <cellStyle name="Normal 2 3 3 2 5 2" xfId="9197" xr:uid="{A271FDB2-93E1-4504-A06D-43B91A544EBD}"/>
    <cellStyle name="Normal 2 3 3 2 5 2 2" xfId="24217" xr:uid="{AF30DD0B-CA7C-447E-9E32-B0B69546E7AC}"/>
    <cellStyle name="Normal 2 3 3 2 5 3" xfId="24216" xr:uid="{F56DE5B8-8E7F-44CD-A38F-51BB727667D0}"/>
    <cellStyle name="Normal 2 3 3 2 6" xfId="9198" xr:uid="{9EFA67EC-D779-4480-AFD3-7DBD52299503}"/>
    <cellStyle name="Normal 2 3 3 2 6 2" xfId="24218" xr:uid="{8A85951B-2981-4328-A5AC-0A36C427BCF2}"/>
    <cellStyle name="Normal 2 3 3 2 7" xfId="24195" xr:uid="{ABF68CBE-3F8D-4F00-BA06-1104FF50E747}"/>
    <cellStyle name="Normal 2 3 3 2 8" xfId="9175" xr:uid="{A9F1D589-422C-4D3A-9298-6D83667ADAE9}"/>
    <cellStyle name="Normal 2 3 3 3" xfId="2963" xr:uid="{00000000-0005-0000-0000-0000360E0000}"/>
    <cellStyle name="Normal 2 3 3 3 2" xfId="24219" xr:uid="{2F258755-FFD6-4C87-A5B4-9075B2356183}"/>
    <cellStyle name="Normal 2 3 3 4" xfId="5491" xr:uid="{00000000-0005-0000-0000-0000370E0000}"/>
    <cellStyle name="Normal 2 3 3 4 2" xfId="24220" xr:uid="{5DD0B487-B3CE-4410-8158-D542C8C700F8}"/>
    <cellStyle name="Normal 2 3 3 4 3" xfId="9199" xr:uid="{662A5853-CAC8-4199-A804-242D0485E62F}"/>
    <cellStyle name="Normal 2 3 3 5" xfId="6079" xr:uid="{00000000-0005-0000-0000-0000380E0000}"/>
    <cellStyle name="Normal 2 3 3 5 2" xfId="24221" xr:uid="{C7868157-F7BF-40AD-9375-1CB2FA43CD3B}"/>
    <cellStyle name="Normal 2 3 3 5 3" xfId="9200" xr:uid="{7AF80E5E-4B86-4585-A5C6-DA85E95E3CE6}"/>
    <cellStyle name="Normal 2 3 3 6" xfId="21378" xr:uid="{F7C0E980-117E-4E8C-84E4-A394E47022BD}"/>
    <cellStyle name="Normal 2 3 4" xfId="2964" xr:uid="{00000000-0005-0000-0000-0000390E0000}"/>
    <cellStyle name="Normal 2 3 4 10" xfId="9201" xr:uid="{4B6CE6DA-BC60-4E35-A4FA-844DC5712486}"/>
    <cellStyle name="Normal 2 3 4 10 2" xfId="24223" xr:uid="{03FD3921-8BF7-49FA-AAB8-C9688C76800C}"/>
    <cellStyle name="Normal 2 3 4 11" xfId="24222" xr:uid="{35BCDB33-D4FE-44E5-9F8C-4201B8247639}"/>
    <cellStyle name="Normal 2 3 4 2" xfId="2965" xr:uid="{00000000-0005-0000-0000-00003A0E0000}"/>
    <cellStyle name="Normal 2 3 4 2 2" xfId="2966" xr:uid="{00000000-0005-0000-0000-00003B0E0000}"/>
    <cellStyle name="Normal 2 3 4 2 2 2" xfId="2967" xr:uid="{00000000-0005-0000-0000-00003C0E0000}"/>
    <cellStyle name="Normal 2 3 4 2 2 2 2" xfId="6085" xr:uid="{00000000-0005-0000-0000-00003D0E0000}"/>
    <cellStyle name="Normal 2 3 4 2 2 2 2 2" xfId="9206" xr:uid="{9C4D173B-5729-4B15-A323-402419B9F96E}"/>
    <cellStyle name="Normal 2 3 4 2 2 2 2 2 2" xfId="9207" xr:uid="{90841BD6-1660-4AD8-A4B8-014BF2247F0D}"/>
    <cellStyle name="Normal 2 3 4 2 2 2 2 2 2 2" xfId="24229" xr:uid="{06800128-3275-4C7B-A7E2-35BD62EE78D4}"/>
    <cellStyle name="Normal 2 3 4 2 2 2 2 2 3" xfId="24228" xr:uid="{F2E622A9-AA07-4B5E-B025-EEB9973752A4}"/>
    <cellStyle name="Normal 2 3 4 2 2 2 2 3" xfId="9208" xr:uid="{8558AF79-950F-4370-A833-6570B6AEA250}"/>
    <cellStyle name="Normal 2 3 4 2 2 2 2 3 2" xfId="24230" xr:uid="{DDA5D109-9E7E-428A-B562-69588835F120}"/>
    <cellStyle name="Normal 2 3 4 2 2 2 2 4" xfId="24227" xr:uid="{908832A4-0610-4BD2-896D-30DD1D3AD905}"/>
    <cellStyle name="Normal 2 3 4 2 2 2 2 5" xfId="9205" xr:uid="{12E4039E-741C-4979-A94A-D51D89DDABE8}"/>
    <cellStyle name="Normal 2 3 4 2 2 2 3" xfId="9209" xr:uid="{C992BFE6-0AD3-4798-9D7F-F4BCC622142C}"/>
    <cellStyle name="Normal 2 3 4 2 2 2 3 2" xfId="9210" xr:uid="{05A29A7C-270D-41F1-B32B-B13CDE45B7AB}"/>
    <cellStyle name="Normal 2 3 4 2 2 2 3 2 2" xfId="9211" xr:uid="{BC8CEE2E-D8B2-4DC2-83F8-DA30394D51BF}"/>
    <cellStyle name="Normal 2 3 4 2 2 2 3 2 2 2" xfId="24233" xr:uid="{119DC428-B671-4C12-A3E3-D79334E24AA2}"/>
    <cellStyle name="Normal 2 3 4 2 2 2 3 2 3" xfId="24232" xr:uid="{E0B8776C-A8D0-4931-B0B8-CB81BC8E5270}"/>
    <cellStyle name="Normal 2 3 4 2 2 2 3 3" xfId="9212" xr:uid="{B4EE43A9-1200-4DA0-AE6E-C8160D974F53}"/>
    <cellStyle name="Normal 2 3 4 2 2 2 3 3 2" xfId="24234" xr:uid="{8B45031E-23F0-42BE-9A66-FB0150DA7FBC}"/>
    <cellStyle name="Normal 2 3 4 2 2 2 3 4" xfId="24231" xr:uid="{0DF6A603-874D-4010-A302-16EF9B4BAA23}"/>
    <cellStyle name="Normal 2 3 4 2 2 2 4" xfId="9213" xr:uid="{EFF7519F-42B4-4396-ABEE-7A4947B22C34}"/>
    <cellStyle name="Normal 2 3 4 2 2 2 4 2" xfId="9214" xr:uid="{2A82C124-74DF-46A4-A119-74EDFACC36C3}"/>
    <cellStyle name="Normal 2 3 4 2 2 2 4 2 2" xfId="24236" xr:uid="{6D950499-FCF5-4218-A2BD-A394424C0B6A}"/>
    <cellStyle name="Normal 2 3 4 2 2 2 4 3" xfId="24235" xr:uid="{460E8A07-DCE1-4EB3-8266-FA58ACD269C6}"/>
    <cellStyle name="Normal 2 3 4 2 2 2 5" xfId="9215" xr:uid="{0B5C0169-5680-4AE8-82D1-4B8E0B8B1E65}"/>
    <cellStyle name="Normal 2 3 4 2 2 2 5 2" xfId="24237" xr:uid="{07DE9F7D-9CD9-467C-A3CE-9C3DA0BFCA97}"/>
    <cellStyle name="Normal 2 3 4 2 2 2 6" xfId="24226" xr:uid="{A468833E-0F41-457E-BCA5-EB05D63E9AE0}"/>
    <cellStyle name="Normal 2 3 4 2 2 2 7" xfId="9204" xr:uid="{CC7DEB54-938A-457B-83AE-56222B986A10}"/>
    <cellStyle name="Normal 2 3 4 2 2 3" xfId="6084" xr:uid="{00000000-0005-0000-0000-00003E0E0000}"/>
    <cellStyle name="Normal 2 3 4 2 2 3 2" xfId="9217" xr:uid="{B3644378-6F5F-4182-AAFC-CDD1409DAB52}"/>
    <cellStyle name="Normal 2 3 4 2 2 3 2 2" xfId="9218" xr:uid="{D8991776-49D5-45DE-B56A-1100534064EC}"/>
    <cellStyle name="Normal 2 3 4 2 2 3 2 2 2" xfId="24240" xr:uid="{E01EF061-7EDC-448A-BC5D-0E772B7A9CAB}"/>
    <cellStyle name="Normal 2 3 4 2 2 3 2 3" xfId="24239" xr:uid="{E54FAED0-53E8-480B-A25F-93E7BF046E0E}"/>
    <cellStyle name="Normal 2 3 4 2 2 3 3" xfId="9219" xr:uid="{522B1C9A-B096-4D99-BC3E-D94430A5AF3E}"/>
    <cellStyle name="Normal 2 3 4 2 2 3 3 2" xfId="24241" xr:uid="{1DED61FC-88B1-444D-B17D-CF1FE5ABACF5}"/>
    <cellStyle name="Normal 2 3 4 2 2 3 4" xfId="24238" xr:uid="{3E57B9B0-F7A0-4AC5-B2B6-D89B7B24B37A}"/>
    <cellStyle name="Normal 2 3 4 2 2 3 5" xfId="9216" xr:uid="{BB9918FB-F531-47FB-A8CE-17AB58F6FC34}"/>
    <cellStyle name="Normal 2 3 4 2 2 4" xfId="9220" xr:uid="{DAB4B8DD-03EB-4D68-AF43-6F9686D11569}"/>
    <cellStyle name="Normal 2 3 4 2 2 4 2" xfId="9221" xr:uid="{627BEEC7-B6EA-427A-9E62-17B2E8BABD08}"/>
    <cellStyle name="Normal 2 3 4 2 2 4 2 2" xfId="9222" xr:uid="{BAF2FA2E-EA6D-48D5-A3CA-FAD2A1E987E4}"/>
    <cellStyle name="Normal 2 3 4 2 2 4 2 2 2" xfId="24244" xr:uid="{A22CF8D1-C0AA-46E6-A854-98DDDB6DCF14}"/>
    <cellStyle name="Normal 2 3 4 2 2 4 2 3" xfId="24243" xr:uid="{66B6CB3E-DE04-4E93-A150-183E489DFFA7}"/>
    <cellStyle name="Normal 2 3 4 2 2 4 3" xfId="9223" xr:uid="{7C1AD61C-7807-4305-AEF1-8D74AC2D6064}"/>
    <cellStyle name="Normal 2 3 4 2 2 4 3 2" xfId="24245" xr:uid="{5C14CED2-F5C7-44A2-AB94-5E92FF949B9A}"/>
    <cellStyle name="Normal 2 3 4 2 2 4 4" xfId="24242" xr:uid="{F4186330-3B3D-4F7E-99C5-2EB5A51F21A3}"/>
    <cellStyle name="Normal 2 3 4 2 2 5" xfId="9224" xr:uid="{7211E877-6FF9-439E-81BE-0169D774D544}"/>
    <cellStyle name="Normal 2 3 4 2 2 5 2" xfId="9225" xr:uid="{E61A5A05-87A0-4C46-8631-6DF2FC3195E9}"/>
    <cellStyle name="Normal 2 3 4 2 2 5 2 2" xfId="24247" xr:uid="{A43396C2-D403-4FD1-AE8E-AA8A15952305}"/>
    <cellStyle name="Normal 2 3 4 2 2 5 3" xfId="24246" xr:uid="{F33D8448-010B-430C-AA65-4F4018094AAA}"/>
    <cellStyle name="Normal 2 3 4 2 2 6" xfId="9226" xr:uid="{A1F8E3D8-C767-46AA-BCD5-552B9AB94ED4}"/>
    <cellStyle name="Normal 2 3 4 2 2 6 2" xfId="24248" xr:uid="{8BDFCC15-6F80-47FC-BAF0-2481FA5719C5}"/>
    <cellStyle name="Normal 2 3 4 2 2 7" xfId="24225" xr:uid="{97F673D9-6540-4DAD-8D65-92DF43794B7A}"/>
    <cellStyle name="Normal 2 3 4 2 2 8" xfId="9203" xr:uid="{1A05DD66-A542-4EE3-979E-D11C2C79C0F2}"/>
    <cellStyle name="Normal 2 3 4 2 3" xfId="2968" xr:uid="{00000000-0005-0000-0000-00003F0E0000}"/>
    <cellStyle name="Normal 2 3 4 2 3 2" xfId="6086" xr:uid="{00000000-0005-0000-0000-0000400E0000}"/>
    <cellStyle name="Normal 2 3 4 2 3 2 2" xfId="9229" xr:uid="{0744348A-DC74-48F4-9548-946195E666C9}"/>
    <cellStyle name="Normal 2 3 4 2 3 2 2 2" xfId="9230" xr:uid="{8729FCC4-6E46-4F6C-9112-48E7385754E2}"/>
    <cellStyle name="Normal 2 3 4 2 3 2 2 2 2" xfId="24252" xr:uid="{B6CC10B1-5DE3-40C2-BFE9-1A8F18077C5E}"/>
    <cellStyle name="Normal 2 3 4 2 3 2 2 3" xfId="24251" xr:uid="{CB3A1FC8-30A2-4F1F-9D24-604D1DF8A14C}"/>
    <cellStyle name="Normal 2 3 4 2 3 2 3" xfId="9231" xr:uid="{F602618E-AA74-47F8-8C72-57B0E09B3135}"/>
    <cellStyle name="Normal 2 3 4 2 3 2 3 2" xfId="24253" xr:uid="{98C1A5D8-3007-4506-8248-01F3610675D4}"/>
    <cellStyle name="Normal 2 3 4 2 3 2 4" xfId="24250" xr:uid="{36BF5D18-65E5-42CB-ABC0-7DE2AC2955BC}"/>
    <cellStyle name="Normal 2 3 4 2 3 2 5" xfId="9228" xr:uid="{74A98BCB-6FA9-48A5-AF57-710D247DCBFC}"/>
    <cellStyle name="Normal 2 3 4 2 3 3" xfId="9232" xr:uid="{09C33465-A481-4B72-9CC7-327590F315E4}"/>
    <cellStyle name="Normal 2 3 4 2 3 3 2" xfId="9233" xr:uid="{87CBD455-B708-4838-AD36-6543E8A433FE}"/>
    <cellStyle name="Normal 2 3 4 2 3 3 2 2" xfId="9234" xr:uid="{4FF3317C-CC0A-41B5-98FA-BF5C12439682}"/>
    <cellStyle name="Normal 2 3 4 2 3 3 2 2 2" xfId="24256" xr:uid="{FE4BCAF7-5271-4010-850B-8DA2380D75A5}"/>
    <cellStyle name="Normal 2 3 4 2 3 3 2 3" xfId="24255" xr:uid="{6AC3F7BF-DD01-4742-99D5-6AEF9781FCEB}"/>
    <cellStyle name="Normal 2 3 4 2 3 3 3" xfId="9235" xr:uid="{406C9CC6-C4FD-4E91-A005-42E00FA4C9A2}"/>
    <cellStyle name="Normal 2 3 4 2 3 3 3 2" xfId="24257" xr:uid="{30E56BE1-FBEA-43E5-929A-31113EDE2637}"/>
    <cellStyle name="Normal 2 3 4 2 3 3 4" xfId="24254" xr:uid="{64A663FD-C0CF-4568-BEF4-AB69A4DD1B76}"/>
    <cellStyle name="Normal 2 3 4 2 3 4" xfId="9236" xr:uid="{22DFCD64-3A07-41F0-97C9-FF32D60804C1}"/>
    <cellStyle name="Normal 2 3 4 2 3 4 2" xfId="9237" xr:uid="{73B079F0-5FF8-4130-BD25-F4547B6FCC79}"/>
    <cellStyle name="Normal 2 3 4 2 3 4 2 2" xfId="24259" xr:uid="{5CE96999-E1D3-49AD-9436-E5C31AFAC013}"/>
    <cellStyle name="Normal 2 3 4 2 3 4 3" xfId="24258" xr:uid="{D2572DA3-1452-48F4-A862-7D758A7E6031}"/>
    <cellStyle name="Normal 2 3 4 2 3 5" xfId="9238" xr:uid="{608D2668-5F41-483E-A0F8-74B68D113036}"/>
    <cellStyle name="Normal 2 3 4 2 3 5 2" xfId="24260" xr:uid="{64454964-C2EE-4F6F-A05E-37F85EDB1A7E}"/>
    <cellStyle name="Normal 2 3 4 2 3 6" xfId="24249" xr:uid="{BC48B55A-9D5D-4CEF-8562-DBA848D61C7C}"/>
    <cellStyle name="Normal 2 3 4 2 3 7" xfId="9227" xr:uid="{19E9A9C6-AA7F-45E9-8400-10D4BE51CED0}"/>
    <cellStyle name="Normal 2 3 4 2 4" xfId="6083" xr:uid="{00000000-0005-0000-0000-0000410E0000}"/>
    <cellStyle name="Normal 2 3 4 2 4 2" xfId="9240" xr:uid="{CDF0B107-C406-4163-9CE0-C50D3F28691E}"/>
    <cellStyle name="Normal 2 3 4 2 4 2 2" xfId="9241" xr:uid="{19FA1669-04F2-41D8-B832-12F8C924ECDA}"/>
    <cellStyle name="Normal 2 3 4 2 4 2 2 2" xfId="24263" xr:uid="{4222A0FA-E4D3-4579-AAB4-DE3776153665}"/>
    <cellStyle name="Normal 2 3 4 2 4 2 3" xfId="24262" xr:uid="{7CFB72A1-FDC7-4C50-90AD-6E171BD0A052}"/>
    <cellStyle name="Normal 2 3 4 2 4 3" xfId="9242" xr:uid="{E3DAEDCC-01EA-4682-A717-20973BC2C4E0}"/>
    <cellStyle name="Normal 2 3 4 2 4 3 2" xfId="24264" xr:uid="{E9E4FC92-94ED-4330-9440-7C1F38E28802}"/>
    <cellStyle name="Normal 2 3 4 2 4 4" xfId="24261" xr:uid="{4D794A6E-41C7-469E-BF6E-5FB1DFC4ECCA}"/>
    <cellStyle name="Normal 2 3 4 2 4 5" xfId="9239" xr:uid="{C3A0FD6C-64D1-4340-993C-EE564F4A7BAB}"/>
    <cellStyle name="Normal 2 3 4 2 5" xfId="9243" xr:uid="{56823528-F6A6-4FA4-83F1-610DB486D41D}"/>
    <cellStyle name="Normal 2 3 4 2 5 2" xfId="9244" xr:uid="{A860FD2C-63CD-4A4D-94DE-112DA89E4574}"/>
    <cellStyle name="Normal 2 3 4 2 5 2 2" xfId="9245" xr:uid="{40D2680D-BC84-4D77-BCF3-70FDAEBCABE5}"/>
    <cellStyle name="Normal 2 3 4 2 5 2 2 2" xfId="24267" xr:uid="{223ADEA6-CA51-4F91-9357-11A36DE8F0A9}"/>
    <cellStyle name="Normal 2 3 4 2 5 2 3" xfId="24266" xr:uid="{165246C6-DEDC-4052-B018-109AF8FB8C3E}"/>
    <cellStyle name="Normal 2 3 4 2 5 3" xfId="9246" xr:uid="{B65B9509-D1BB-4F00-BA40-2782785EBBF4}"/>
    <cellStyle name="Normal 2 3 4 2 5 3 2" xfId="24268" xr:uid="{D19F2F8D-3024-405A-A41D-04E5EEA08C73}"/>
    <cellStyle name="Normal 2 3 4 2 5 4" xfId="24265" xr:uid="{5BCA523F-F8C5-4170-AECF-AAF15868F3C8}"/>
    <cellStyle name="Normal 2 3 4 2 6" xfId="9247" xr:uid="{D705B5B2-ACA3-4AEB-AE1E-2A2BDC2D3337}"/>
    <cellStyle name="Normal 2 3 4 2 6 2" xfId="9248" xr:uid="{64D9E591-CBB7-42D7-BDCE-45F99976F358}"/>
    <cellStyle name="Normal 2 3 4 2 6 2 2" xfId="24270" xr:uid="{431D916C-DDD3-4AEF-995A-DA8F73250C16}"/>
    <cellStyle name="Normal 2 3 4 2 6 3" xfId="24269" xr:uid="{01C21E3A-B623-46E0-AD53-848C5143D248}"/>
    <cellStyle name="Normal 2 3 4 2 7" xfId="9249" xr:uid="{E0E4FF17-DE7C-48B5-B049-A802401DE433}"/>
    <cellStyle name="Normal 2 3 4 2 7 2" xfId="24271" xr:uid="{04A071B8-2A55-42D7-BD88-4BB29DB0E5DF}"/>
    <cellStyle name="Normal 2 3 4 2 8" xfId="24224" xr:uid="{8C842A93-FBFA-43ED-87B5-6FDE694B6FA6}"/>
    <cellStyle name="Normal 2 3 4 2 9" xfId="9202" xr:uid="{29803DEB-CB3D-4F51-AA78-66B1F3D36D40}"/>
    <cellStyle name="Normal 2 3 4 3" xfId="2969" xr:uid="{00000000-0005-0000-0000-0000420E0000}"/>
    <cellStyle name="Normal 2 3 4 3 2" xfId="2970" xr:uid="{00000000-0005-0000-0000-0000430E0000}"/>
    <cellStyle name="Normal 2 3 4 3 2 2" xfId="6088" xr:uid="{00000000-0005-0000-0000-0000440E0000}"/>
    <cellStyle name="Normal 2 3 4 3 2 2 2" xfId="9253" xr:uid="{B5218DD0-1DCD-4C4A-AF44-0C507897DF89}"/>
    <cellStyle name="Normal 2 3 4 3 2 2 2 2" xfId="9254" xr:uid="{B0AC9F76-1BA0-48BE-B5F3-8A831EC64914}"/>
    <cellStyle name="Normal 2 3 4 3 2 2 2 2 2" xfId="24276" xr:uid="{773C841C-F972-4C6A-99DF-C839C14C56A0}"/>
    <cellStyle name="Normal 2 3 4 3 2 2 2 3" xfId="24275" xr:uid="{2EC29B36-4075-4A26-BEF1-540F808A8242}"/>
    <cellStyle name="Normal 2 3 4 3 2 2 3" xfId="9255" xr:uid="{D5EF06C4-A742-4721-BCA1-8BDC2DAB79EF}"/>
    <cellStyle name="Normal 2 3 4 3 2 2 3 2" xfId="24277" xr:uid="{92A3767A-05F7-4F71-928D-0AEB4CA8E571}"/>
    <cellStyle name="Normal 2 3 4 3 2 2 4" xfId="24274" xr:uid="{6EBEC1A0-9EEA-4836-9FBB-20C1225F4968}"/>
    <cellStyle name="Normal 2 3 4 3 2 2 5" xfId="9252" xr:uid="{632F063D-B172-4B06-A3AC-F20FD3D966DE}"/>
    <cellStyle name="Normal 2 3 4 3 2 3" xfId="9256" xr:uid="{EED85174-1150-482E-919E-65136B5DEA2D}"/>
    <cellStyle name="Normal 2 3 4 3 2 3 2" xfId="9257" xr:uid="{02FF8093-EDA6-4F3E-9B65-9402E3D15A8D}"/>
    <cellStyle name="Normal 2 3 4 3 2 3 2 2" xfId="9258" xr:uid="{1E12EA4B-AB63-48F9-B8FE-DC9EC42DC7CA}"/>
    <cellStyle name="Normal 2 3 4 3 2 3 2 2 2" xfId="24280" xr:uid="{F0CA0CCD-8057-4108-854D-D6A7B2C67428}"/>
    <cellStyle name="Normal 2 3 4 3 2 3 2 3" xfId="24279" xr:uid="{A8F6B336-98A5-422D-A479-137B406CEE3C}"/>
    <cellStyle name="Normal 2 3 4 3 2 3 3" xfId="9259" xr:uid="{15067498-A489-4DC7-8886-D48955638420}"/>
    <cellStyle name="Normal 2 3 4 3 2 3 3 2" xfId="24281" xr:uid="{3C29D28A-F20B-4ABF-8779-229025BDFD2D}"/>
    <cellStyle name="Normal 2 3 4 3 2 3 4" xfId="24278" xr:uid="{58A03820-7E24-4A4D-9E4C-3D3CF0C99594}"/>
    <cellStyle name="Normal 2 3 4 3 2 4" xfId="9260" xr:uid="{20C1049C-EAEE-4785-B407-09FE4C4BBB4F}"/>
    <cellStyle name="Normal 2 3 4 3 2 4 2" xfId="9261" xr:uid="{B603142B-0095-4C31-87F6-63BC50A7ED41}"/>
    <cellStyle name="Normal 2 3 4 3 2 4 2 2" xfId="24283" xr:uid="{25F61731-0A7E-460E-A031-4D7756520EA4}"/>
    <cellStyle name="Normal 2 3 4 3 2 4 3" xfId="24282" xr:uid="{43EF47B3-6C2D-417D-8627-016468FAD180}"/>
    <cellStyle name="Normal 2 3 4 3 2 5" xfId="9262" xr:uid="{3715BC56-F523-4FC0-9B0D-54D5E345957A}"/>
    <cellStyle name="Normal 2 3 4 3 2 5 2" xfId="24284" xr:uid="{07A4EE56-758C-45DF-8C91-9ECAB28DB93C}"/>
    <cellStyle name="Normal 2 3 4 3 2 6" xfId="24273" xr:uid="{8519B674-CEBA-42B5-8B51-69A21C321513}"/>
    <cellStyle name="Normal 2 3 4 3 2 7" xfId="9251" xr:uid="{DC5500F9-2FF3-4B91-97B9-166877F5D751}"/>
    <cellStyle name="Normal 2 3 4 3 3" xfId="6087" xr:uid="{00000000-0005-0000-0000-0000450E0000}"/>
    <cellStyle name="Normal 2 3 4 3 3 2" xfId="9264" xr:uid="{2312227D-4A63-46A4-85BA-6F4297D4B37C}"/>
    <cellStyle name="Normal 2 3 4 3 3 2 2" xfId="9265" xr:uid="{E9F8F05D-3BD1-48BA-BA4C-690F31FFB61F}"/>
    <cellStyle name="Normal 2 3 4 3 3 2 2 2" xfId="24287" xr:uid="{4D45AE8A-3D37-4E56-A88B-3B9775A2D403}"/>
    <cellStyle name="Normal 2 3 4 3 3 2 3" xfId="24286" xr:uid="{CCDAB310-A54F-4539-88F4-783B489C8DD0}"/>
    <cellStyle name="Normal 2 3 4 3 3 3" xfId="9266" xr:uid="{4C6DB0B3-1C6B-4F1E-869E-0A993734529F}"/>
    <cellStyle name="Normal 2 3 4 3 3 3 2" xfId="24288" xr:uid="{E09CFA16-A276-40E3-9D66-4AEDF16B9EA0}"/>
    <cellStyle name="Normal 2 3 4 3 3 4" xfId="24285" xr:uid="{49739A27-CE05-4E3F-AE79-7598077A9336}"/>
    <cellStyle name="Normal 2 3 4 3 3 5" xfId="9263" xr:uid="{5E8DD767-E221-4BE9-9E5C-3658B34817EF}"/>
    <cellStyle name="Normal 2 3 4 3 4" xfId="9267" xr:uid="{8F56D2BF-5427-4FB2-B1B6-829DDB0F8E72}"/>
    <cellStyle name="Normal 2 3 4 3 4 2" xfId="9268" xr:uid="{113921C9-FBB2-44C5-AFDD-5DF72D618E92}"/>
    <cellStyle name="Normal 2 3 4 3 4 2 2" xfId="9269" xr:uid="{54051797-57E6-4BC3-8EEE-12E701FC8864}"/>
    <cellStyle name="Normal 2 3 4 3 4 2 2 2" xfId="24291" xr:uid="{C44143B6-D1BB-4265-A510-5E902397135D}"/>
    <cellStyle name="Normal 2 3 4 3 4 2 3" xfId="24290" xr:uid="{ECB3DFF6-B78C-467A-8BC4-DC9FB3E9AE7E}"/>
    <cellStyle name="Normal 2 3 4 3 4 3" xfId="9270" xr:uid="{17BEECF2-E769-45E0-8684-7F2D98B432B9}"/>
    <cellStyle name="Normal 2 3 4 3 4 3 2" xfId="24292" xr:uid="{6A11D1FD-B38B-420F-8BCF-367B2529D225}"/>
    <cellStyle name="Normal 2 3 4 3 4 4" xfId="24289" xr:uid="{7B30D87A-A17D-47EF-9A57-477D3BAEA61E}"/>
    <cellStyle name="Normal 2 3 4 3 5" xfId="9271" xr:uid="{F6170F40-06D3-49AD-8D6E-3CEE37B8D8E7}"/>
    <cellStyle name="Normal 2 3 4 3 5 2" xfId="9272" xr:uid="{19DE25B6-0DE6-4BBD-890A-ABA333B26A79}"/>
    <cellStyle name="Normal 2 3 4 3 5 2 2" xfId="24294" xr:uid="{787FDFE4-56EB-4C6C-BF95-AB6817C318C8}"/>
    <cellStyle name="Normal 2 3 4 3 5 3" xfId="24293" xr:uid="{955CEF1F-91B7-421A-8C23-4E030C6B6ADA}"/>
    <cellStyle name="Normal 2 3 4 3 6" xfId="9273" xr:uid="{8306F1CC-1707-4C84-AE2B-BC988F34B280}"/>
    <cellStyle name="Normal 2 3 4 3 6 2" xfId="24295" xr:uid="{3235027F-4A68-4C85-AF97-C7E1E9A90269}"/>
    <cellStyle name="Normal 2 3 4 3 7" xfId="24272" xr:uid="{F68DE0B4-128C-42DC-B40E-41EA1C6ADF37}"/>
    <cellStyle name="Normal 2 3 4 3 8" xfId="9250" xr:uid="{C61718FB-862E-4C5B-B3CC-20743836B125}"/>
    <cellStyle name="Normal 2 3 4 4" xfId="2971" xr:uid="{00000000-0005-0000-0000-0000460E0000}"/>
    <cellStyle name="Normal 2 3 4 4 2" xfId="2972" xr:uid="{00000000-0005-0000-0000-0000470E0000}"/>
    <cellStyle name="Normal 2 3 4 4 2 2" xfId="6090" xr:uid="{00000000-0005-0000-0000-0000480E0000}"/>
    <cellStyle name="Normal 2 3 4 4 2 2 2" xfId="9277" xr:uid="{6149C93C-0A1C-466F-B4D9-6C4B9698F215}"/>
    <cellStyle name="Normal 2 3 4 4 2 2 2 2" xfId="9278" xr:uid="{C6FBA43A-63D7-4F36-88A6-56BAF751BA4F}"/>
    <cellStyle name="Normal 2 3 4 4 2 2 2 2 2" xfId="24300" xr:uid="{FB909201-A90F-4CF2-95D3-570E698B8683}"/>
    <cellStyle name="Normal 2 3 4 4 2 2 2 3" xfId="24299" xr:uid="{1A220424-F60B-4EE3-91D6-6285B4B8EE9D}"/>
    <cellStyle name="Normal 2 3 4 4 2 2 3" xfId="9279" xr:uid="{58EC9F85-F94D-46E4-B70F-CD40021A9168}"/>
    <cellStyle name="Normal 2 3 4 4 2 2 3 2" xfId="24301" xr:uid="{DEEE5B7A-8642-4EDA-8877-77CE3F1EEF84}"/>
    <cellStyle name="Normal 2 3 4 4 2 2 4" xfId="24298" xr:uid="{826F0C7E-A7AA-42B1-92B1-13AE002D996E}"/>
    <cellStyle name="Normal 2 3 4 4 2 2 5" xfId="9276" xr:uid="{F7F165D2-721D-4E1F-9FC7-FD0D91CBA5CD}"/>
    <cellStyle name="Normal 2 3 4 4 2 3" xfId="9280" xr:uid="{B82C8300-2632-4B4F-A104-58F140471CB6}"/>
    <cellStyle name="Normal 2 3 4 4 2 3 2" xfId="9281" xr:uid="{BDC04AA4-49C9-47BF-A716-88AF8A9CB9FA}"/>
    <cellStyle name="Normal 2 3 4 4 2 3 2 2" xfId="9282" xr:uid="{58A04349-7973-467F-A0F2-20C51C6406D0}"/>
    <cellStyle name="Normal 2 3 4 4 2 3 2 2 2" xfId="24304" xr:uid="{749F69BD-66E2-49C7-ACF5-DD201D9812EF}"/>
    <cellStyle name="Normal 2 3 4 4 2 3 2 3" xfId="24303" xr:uid="{C1D3EBBB-B0F5-494C-B487-495F1D7159BB}"/>
    <cellStyle name="Normal 2 3 4 4 2 3 3" xfId="9283" xr:uid="{42AF2AF4-2AF6-4A9E-9082-02EE02D8A5E3}"/>
    <cellStyle name="Normal 2 3 4 4 2 3 3 2" xfId="24305" xr:uid="{4938E472-A251-42C7-A7CA-F0883332E8CE}"/>
    <cellStyle name="Normal 2 3 4 4 2 3 4" xfId="24302" xr:uid="{E0FFF092-F0D6-4F72-BB05-AF3557EF1074}"/>
    <cellStyle name="Normal 2 3 4 4 2 4" xfId="9284" xr:uid="{EB6DAF4F-D952-4E67-9837-B5B811EE9308}"/>
    <cellStyle name="Normal 2 3 4 4 2 4 2" xfId="9285" xr:uid="{93263AE5-B4B6-4848-8512-5C7C59B6547C}"/>
    <cellStyle name="Normal 2 3 4 4 2 4 2 2" xfId="24307" xr:uid="{E2B7651D-0D4A-40DA-8DBF-AADE5A421738}"/>
    <cellStyle name="Normal 2 3 4 4 2 4 3" xfId="24306" xr:uid="{72B60846-E984-4577-B2B1-B52611AA19C0}"/>
    <cellStyle name="Normal 2 3 4 4 2 5" xfId="9286" xr:uid="{3BAD64D3-B5EF-4C6B-86C8-3CC9DBAF582A}"/>
    <cellStyle name="Normal 2 3 4 4 2 5 2" xfId="24308" xr:uid="{FB1D7CF4-7C18-452B-976A-EB39A48EE110}"/>
    <cellStyle name="Normal 2 3 4 4 2 6" xfId="24297" xr:uid="{6B6C8F1E-DED2-457A-A5AF-853D95E23C00}"/>
    <cellStyle name="Normal 2 3 4 4 2 7" xfId="9275" xr:uid="{C2CACBFE-CDE3-432B-B2B2-F0DA20C96912}"/>
    <cellStyle name="Normal 2 3 4 4 3" xfId="6089" xr:uid="{00000000-0005-0000-0000-0000490E0000}"/>
    <cellStyle name="Normal 2 3 4 4 3 2" xfId="9288" xr:uid="{CC58238D-569C-45CE-A348-2EA9F8B5517B}"/>
    <cellStyle name="Normal 2 3 4 4 3 2 2" xfId="9289" xr:uid="{C8352D8D-FB74-45A4-9336-4D75105DEEDF}"/>
    <cellStyle name="Normal 2 3 4 4 3 2 2 2" xfId="24311" xr:uid="{F0A203BE-312A-496A-A212-DA06D8AF2E61}"/>
    <cellStyle name="Normal 2 3 4 4 3 2 3" xfId="24310" xr:uid="{753A52A0-6F18-44FE-A976-1ABA88530B55}"/>
    <cellStyle name="Normal 2 3 4 4 3 3" xfId="9290" xr:uid="{9D202253-D3BF-49B2-AD4F-7D340F29A1C9}"/>
    <cellStyle name="Normal 2 3 4 4 3 3 2" xfId="24312" xr:uid="{69CA9FB8-9018-4FF8-AE90-6A934E406787}"/>
    <cellStyle name="Normal 2 3 4 4 3 4" xfId="24309" xr:uid="{B6898D1C-3ED8-4673-8D80-6CCB51F7CF25}"/>
    <cellStyle name="Normal 2 3 4 4 3 5" xfId="9287" xr:uid="{9BB02DAB-6AFA-4B6E-9A17-84E30B5EF65F}"/>
    <cellStyle name="Normal 2 3 4 4 4" xfId="9291" xr:uid="{15E280FB-F3FD-46EB-8E65-8B1ACD2AF56B}"/>
    <cellStyle name="Normal 2 3 4 4 4 2" xfId="9292" xr:uid="{5B449AFD-D293-4637-84E2-00C6AB351CFC}"/>
    <cellStyle name="Normal 2 3 4 4 4 2 2" xfId="9293" xr:uid="{7256F32D-B1E0-4B7C-A8FA-37B038E8E0B7}"/>
    <cellStyle name="Normal 2 3 4 4 4 2 2 2" xfId="24315" xr:uid="{8B933032-B7F0-43B4-B6FB-D9C2F16E7E36}"/>
    <cellStyle name="Normal 2 3 4 4 4 2 3" xfId="24314" xr:uid="{6CC4D499-CFDB-4DDD-8F2A-369FDBBE95BE}"/>
    <cellStyle name="Normal 2 3 4 4 4 3" xfId="9294" xr:uid="{8D8089FF-6257-4FB2-8A87-32540D3DD85F}"/>
    <cellStyle name="Normal 2 3 4 4 4 3 2" xfId="24316" xr:uid="{1732269F-74C7-44D8-A863-5326F9EA769F}"/>
    <cellStyle name="Normal 2 3 4 4 4 4" xfId="24313" xr:uid="{9814C4D9-1B4C-488F-A326-D4F57939ABF9}"/>
    <cellStyle name="Normal 2 3 4 4 5" xfId="9295" xr:uid="{796F13F1-E3AD-4378-AB2F-9A528A419629}"/>
    <cellStyle name="Normal 2 3 4 4 5 2" xfId="9296" xr:uid="{38C0832A-026B-4682-A284-EA10E35E7BD7}"/>
    <cellStyle name="Normal 2 3 4 4 5 2 2" xfId="24318" xr:uid="{FE67BE63-6F3C-4A0B-B97B-E78B5D976CC6}"/>
    <cellStyle name="Normal 2 3 4 4 5 3" xfId="24317" xr:uid="{4481851D-191A-40AB-8455-0EFE299AB4E2}"/>
    <cellStyle name="Normal 2 3 4 4 6" xfId="9297" xr:uid="{26E7A245-D265-4CDF-B0B6-056087BD6FE3}"/>
    <cellStyle name="Normal 2 3 4 4 6 2" xfId="24319" xr:uid="{58A7C71C-FE76-4664-999D-08C5218A3316}"/>
    <cellStyle name="Normal 2 3 4 4 7" xfId="24296" xr:uid="{0D5A43B2-B1CB-476F-9D33-2A9E7826C323}"/>
    <cellStyle name="Normal 2 3 4 4 8" xfId="9274" xr:uid="{4A482BD1-1AF2-4110-AB8C-AD6230047AFF}"/>
    <cellStyle name="Normal 2 3 4 5" xfId="2973" xr:uid="{00000000-0005-0000-0000-00004A0E0000}"/>
    <cellStyle name="Normal 2 3 4 5 2" xfId="2974" xr:uid="{00000000-0005-0000-0000-00004B0E0000}"/>
    <cellStyle name="Normal 2 3 4 5 2 2" xfId="6092" xr:uid="{00000000-0005-0000-0000-00004C0E0000}"/>
    <cellStyle name="Normal 2 3 4 5 2 2 2" xfId="9301" xr:uid="{C46F11AE-95B9-4669-9D10-3371127D4AA2}"/>
    <cellStyle name="Normal 2 3 4 5 2 2 2 2" xfId="9302" xr:uid="{B893408C-B3D3-44CD-8498-A5659831BC7C}"/>
    <cellStyle name="Normal 2 3 4 5 2 2 2 2 2" xfId="24324" xr:uid="{A2DD5941-B502-4DC7-8EFE-FBC455453511}"/>
    <cellStyle name="Normal 2 3 4 5 2 2 2 3" xfId="24323" xr:uid="{5EBF6DB9-D5DA-4C71-8E5D-F7B3E7E715B8}"/>
    <cellStyle name="Normal 2 3 4 5 2 2 3" xfId="9303" xr:uid="{97AC7B12-5DA9-422F-AAB2-1D2F8F88672A}"/>
    <cellStyle name="Normal 2 3 4 5 2 2 3 2" xfId="24325" xr:uid="{F97146D0-ADD6-4792-8BCA-B51770D2EB0A}"/>
    <cellStyle name="Normal 2 3 4 5 2 2 4" xfId="24322" xr:uid="{A907BB84-D436-4B9A-9286-D7F1FE6A9383}"/>
    <cellStyle name="Normal 2 3 4 5 2 2 5" xfId="9300" xr:uid="{2FDD2971-2F37-47B7-B6AC-82F8E646DCD8}"/>
    <cellStyle name="Normal 2 3 4 5 2 3" xfId="9304" xr:uid="{0C7FA7F6-77AB-47E0-8227-C2912E82EA42}"/>
    <cellStyle name="Normal 2 3 4 5 2 3 2" xfId="9305" xr:uid="{AEFD6ABC-EBCD-425E-BE09-0CFFE2126AE9}"/>
    <cellStyle name="Normal 2 3 4 5 2 3 2 2" xfId="9306" xr:uid="{F8F708DA-2B83-4730-94DC-9D04D7A26FF4}"/>
    <cellStyle name="Normal 2 3 4 5 2 3 2 2 2" xfId="24328" xr:uid="{A1CC2FC0-94A6-4C24-A8D5-10CABEF8B795}"/>
    <cellStyle name="Normal 2 3 4 5 2 3 2 3" xfId="24327" xr:uid="{726B4424-42FA-4065-97DE-BA076BBD9A0D}"/>
    <cellStyle name="Normal 2 3 4 5 2 3 3" xfId="9307" xr:uid="{2B996FD8-4CEB-4255-AC25-90294000E363}"/>
    <cellStyle name="Normal 2 3 4 5 2 3 3 2" xfId="24329" xr:uid="{135DABDA-B899-4620-AC42-72E581C9C6FA}"/>
    <cellStyle name="Normal 2 3 4 5 2 3 4" xfId="24326" xr:uid="{69063CCF-09C4-4B0A-99D4-6C4425E58028}"/>
    <cellStyle name="Normal 2 3 4 5 2 4" xfId="9308" xr:uid="{1215CE81-BC5B-48F8-A5E7-8A150CFC00E7}"/>
    <cellStyle name="Normal 2 3 4 5 2 4 2" xfId="9309" xr:uid="{11C0F8F8-A1FB-4F34-8C46-8C73EEB76A14}"/>
    <cellStyle name="Normal 2 3 4 5 2 4 2 2" xfId="24331" xr:uid="{ABFDE4C7-9D08-46C6-9020-19EE0B9DDB8C}"/>
    <cellStyle name="Normal 2 3 4 5 2 4 3" xfId="24330" xr:uid="{F48281A5-92AB-4CDC-B24A-2D518213D9CE}"/>
    <cellStyle name="Normal 2 3 4 5 2 5" xfId="9310" xr:uid="{37107085-E5DC-4766-A2FD-9891DFD20B5F}"/>
    <cellStyle name="Normal 2 3 4 5 2 5 2" xfId="24332" xr:uid="{33DAE4B5-6A4E-47D1-8AD8-2453E207EA1D}"/>
    <cellStyle name="Normal 2 3 4 5 2 6" xfId="24321" xr:uid="{12061461-0A3D-4D02-A9F0-B7CDEB1C14B0}"/>
    <cellStyle name="Normal 2 3 4 5 2 7" xfId="9299" xr:uid="{077504B7-E80B-4859-B601-920D4AF7E419}"/>
    <cellStyle name="Normal 2 3 4 5 3" xfId="6091" xr:uid="{00000000-0005-0000-0000-00004D0E0000}"/>
    <cellStyle name="Normal 2 3 4 5 3 2" xfId="9312" xr:uid="{44E5A235-3B16-4970-81AD-8DF7EB821E80}"/>
    <cellStyle name="Normal 2 3 4 5 3 2 2" xfId="9313" xr:uid="{E78481C1-857E-4044-870E-4AC097743D3E}"/>
    <cellStyle name="Normal 2 3 4 5 3 2 2 2" xfId="24335" xr:uid="{6247F0EC-B431-4184-96A4-7BC2AE95FFA7}"/>
    <cellStyle name="Normal 2 3 4 5 3 2 3" xfId="24334" xr:uid="{5DB69A50-2C6D-48DF-8F53-1533D2A335FF}"/>
    <cellStyle name="Normal 2 3 4 5 3 3" xfId="9314" xr:uid="{220C1427-C6B3-464C-96B8-70245F453AF6}"/>
    <cellStyle name="Normal 2 3 4 5 3 3 2" xfId="24336" xr:uid="{439EC410-0036-43DC-922E-45A350A94502}"/>
    <cellStyle name="Normal 2 3 4 5 3 4" xfId="24333" xr:uid="{7B7ED9C1-335B-4F9D-877F-7215E6F3F91C}"/>
    <cellStyle name="Normal 2 3 4 5 3 5" xfId="9311" xr:uid="{113F79D9-506B-4B7E-B9E7-A4F0AB4FBB02}"/>
    <cellStyle name="Normal 2 3 4 5 4" xfId="9315" xr:uid="{CA3BF98B-F6C5-4D40-854B-CBE5B80AC4DC}"/>
    <cellStyle name="Normal 2 3 4 5 4 2" xfId="9316" xr:uid="{34961ABF-725B-4481-BB85-2A7F504A1684}"/>
    <cellStyle name="Normal 2 3 4 5 4 2 2" xfId="9317" xr:uid="{7EE73DD9-EEA7-4216-A88D-86FE02F2935D}"/>
    <cellStyle name="Normal 2 3 4 5 4 2 2 2" xfId="24339" xr:uid="{F4276656-B077-45DC-AF1F-6658DAEC56B6}"/>
    <cellStyle name="Normal 2 3 4 5 4 2 3" xfId="24338" xr:uid="{C8170ED7-C94B-4FC8-9646-10E35263506A}"/>
    <cellStyle name="Normal 2 3 4 5 4 3" xfId="9318" xr:uid="{A3B6871E-EA56-43D4-9967-E0196CFFC82A}"/>
    <cellStyle name="Normal 2 3 4 5 4 3 2" xfId="24340" xr:uid="{B1226310-C6E1-4BFA-9E24-288615C3CED2}"/>
    <cellStyle name="Normal 2 3 4 5 4 4" xfId="24337" xr:uid="{B660E956-0B97-4154-9A9F-453432E37A6F}"/>
    <cellStyle name="Normal 2 3 4 5 5" xfId="9319" xr:uid="{62126C94-0C46-4B92-98E2-A1A2BC38A29F}"/>
    <cellStyle name="Normal 2 3 4 5 5 2" xfId="9320" xr:uid="{0C004098-5117-4AC9-B894-288663429A7B}"/>
    <cellStyle name="Normal 2 3 4 5 5 2 2" xfId="24342" xr:uid="{341E9053-4A41-4A83-9BA2-BE264EE7B3AE}"/>
    <cellStyle name="Normal 2 3 4 5 5 3" xfId="24341" xr:uid="{3EE8B1F4-1609-4F90-8AB5-C5BEC80E9758}"/>
    <cellStyle name="Normal 2 3 4 5 6" xfId="9321" xr:uid="{05F7EBBB-77AD-43E7-A0C2-BA69C278CC60}"/>
    <cellStyle name="Normal 2 3 4 5 6 2" xfId="24343" xr:uid="{91E77513-52F3-44A8-9598-E10D8368F26D}"/>
    <cellStyle name="Normal 2 3 4 5 7" xfId="24320" xr:uid="{42D79291-603A-457B-89FA-C3FADDDFD94F}"/>
    <cellStyle name="Normal 2 3 4 5 8" xfId="9298" xr:uid="{AADF305B-E240-4813-9E16-3E4F76E6C059}"/>
    <cellStyle name="Normal 2 3 4 6" xfId="2975" xr:uid="{00000000-0005-0000-0000-00004E0E0000}"/>
    <cellStyle name="Normal 2 3 4 6 2" xfId="6093" xr:uid="{00000000-0005-0000-0000-00004F0E0000}"/>
    <cellStyle name="Normal 2 3 4 6 2 2" xfId="9324" xr:uid="{B225E8D6-AD62-4286-A632-B979A478AA3F}"/>
    <cellStyle name="Normal 2 3 4 6 2 2 2" xfId="9325" xr:uid="{D451AF8D-E257-49AC-A882-95F950160001}"/>
    <cellStyle name="Normal 2 3 4 6 2 2 2 2" xfId="24347" xr:uid="{53FF18A5-E8A5-4D4B-A153-7E44783AE27D}"/>
    <cellStyle name="Normal 2 3 4 6 2 2 3" xfId="24346" xr:uid="{A9C07EB4-E0E7-4834-A381-B223DF76B929}"/>
    <cellStyle name="Normal 2 3 4 6 2 3" xfId="9326" xr:uid="{CB6349ED-1434-4F0B-8CCB-0DA002BF031C}"/>
    <cellStyle name="Normal 2 3 4 6 2 3 2" xfId="24348" xr:uid="{79637E42-072A-4534-9CD5-3862284C177A}"/>
    <cellStyle name="Normal 2 3 4 6 2 4" xfId="24345" xr:uid="{23139CC4-4A0D-40E3-B642-266908E44551}"/>
    <cellStyle name="Normal 2 3 4 6 2 5" xfId="9323" xr:uid="{ACC68729-11B3-4CA8-BC24-9DA15F5A8D77}"/>
    <cellStyle name="Normal 2 3 4 6 3" xfId="9327" xr:uid="{10EA1924-9138-4986-829E-A9C34816C0C6}"/>
    <cellStyle name="Normal 2 3 4 6 3 2" xfId="9328" xr:uid="{12898F14-D639-4CD8-9EAB-122CAA4E3064}"/>
    <cellStyle name="Normal 2 3 4 6 3 2 2" xfId="9329" xr:uid="{1F4BDFCB-9B58-4A3E-881A-B59BE7ECEC37}"/>
    <cellStyle name="Normal 2 3 4 6 3 2 2 2" xfId="24351" xr:uid="{DDE13E87-BCC4-4FBA-B70B-0385A48D4086}"/>
    <cellStyle name="Normal 2 3 4 6 3 2 3" xfId="24350" xr:uid="{FDFACA08-39C4-4277-88F5-B77E427258A8}"/>
    <cellStyle name="Normal 2 3 4 6 3 3" xfId="9330" xr:uid="{577FC5C9-7051-41C8-B1AB-7C43CD619D6A}"/>
    <cellStyle name="Normal 2 3 4 6 3 3 2" xfId="24352" xr:uid="{0F8CCD68-5BFA-4AA0-951F-6CDBE2B1CB7E}"/>
    <cellStyle name="Normal 2 3 4 6 3 4" xfId="24349" xr:uid="{2DBBD5CC-AC85-4439-9E24-74DF80F1FC9C}"/>
    <cellStyle name="Normal 2 3 4 6 4" xfId="9331" xr:uid="{1EA06017-5EC2-41B4-A4A1-1DB31C600A83}"/>
    <cellStyle name="Normal 2 3 4 6 4 2" xfId="9332" xr:uid="{AE247ED1-67C5-4B13-BDDD-DACB9A3BD52E}"/>
    <cellStyle name="Normal 2 3 4 6 4 2 2" xfId="24354" xr:uid="{DA851496-C484-41D3-A402-5185814AEC8E}"/>
    <cellStyle name="Normal 2 3 4 6 4 3" xfId="24353" xr:uid="{746338CB-9CCD-42B8-9FC8-EC743FB53A80}"/>
    <cellStyle name="Normal 2 3 4 6 5" xfId="9333" xr:uid="{6C44B2DD-6E6B-40AB-8991-238F65CED4E0}"/>
    <cellStyle name="Normal 2 3 4 6 5 2" xfId="24355" xr:uid="{1FAFB751-07B8-4CED-A0DE-D886062816E5}"/>
    <cellStyle name="Normal 2 3 4 6 6" xfId="24344" xr:uid="{0DD3DC3A-644B-4DFC-B195-91A5C8A0F99B}"/>
    <cellStyle name="Normal 2 3 4 6 7" xfId="9322" xr:uid="{95A3E3C7-5C4F-4D3B-B11C-992054AD3BB3}"/>
    <cellStyle name="Normal 2 3 4 7" xfId="5492" xr:uid="{00000000-0005-0000-0000-0000500E0000}"/>
    <cellStyle name="Normal 2 3 4 7 2" xfId="9334" xr:uid="{2B2D6C1F-8068-440F-8595-59B20FC567D2}"/>
    <cellStyle name="Normal 2 3 4 7 2 2" xfId="9335" xr:uid="{034115E1-6F6A-4278-9BB0-CB52A9FADDAB}"/>
    <cellStyle name="Normal 2 3 4 7 2 2 2" xfId="9336" xr:uid="{BF00190A-4A7C-4793-A34D-A75D25590A53}"/>
    <cellStyle name="Normal 2 3 4 7 2 2 2 2" xfId="24359" xr:uid="{F0163C8D-D612-4679-A9BF-46348A4227AC}"/>
    <cellStyle name="Normal 2 3 4 7 2 2 3" xfId="24358" xr:uid="{47A8A928-454D-43C9-B9DE-8E044E1C14D1}"/>
    <cellStyle name="Normal 2 3 4 7 2 3" xfId="9337" xr:uid="{AA9FD75F-FF26-4A25-A5FC-5B63806CE5EA}"/>
    <cellStyle name="Normal 2 3 4 7 2 3 2" xfId="24360" xr:uid="{C4D8EB25-7665-48D7-A084-C97274885491}"/>
    <cellStyle name="Normal 2 3 4 7 2 4" xfId="24357" xr:uid="{FD848288-3F5F-4680-A5CE-F3C7414E776E}"/>
    <cellStyle name="Normal 2 3 4 7 3" xfId="9338" xr:uid="{2F03ADCF-3376-4227-A417-927C819AFF73}"/>
    <cellStyle name="Normal 2 3 4 7 3 2" xfId="9339" xr:uid="{2131849A-821B-42B9-AE65-94A83D13A15C}"/>
    <cellStyle name="Normal 2 3 4 7 3 2 2" xfId="24362" xr:uid="{6A0CF034-5D8E-483E-91AA-1C8A7E9918C2}"/>
    <cellStyle name="Normal 2 3 4 7 3 3" xfId="24361" xr:uid="{73AFEA2F-6386-417B-A156-9831B575F3B4}"/>
    <cellStyle name="Normal 2 3 4 7 4" xfId="9340" xr:uid="{67D1969D-3BAA-41FB-AD5D-4F1C1F70A157}"/>
    <cellStyle name="Normal 2 3 4 7 4 2" xfId="24363" xr:uid="{94F4E708-0E8C-4B41-B2C4-D4242D359658}"/>
    <cellStyle name="Normal 2 3 4 7 5" xfId="24356" xr:uid="{44DE9FDD-B4AE-40D0-A6B5-7DF14239A62B}"/>
    <cellStyle name="Normal 2 3 4 8" xfId="6082" xr:uid="{00000000-0005-0000-0000-0000510E0000}"/>
    <cellStyle name="Normal 2 3 4 8 2" xfId="24364" xr:uid="{0643E0EB-4FA5-446C-8F5F-0B8A0658D8C2}"/>
    <cellStyle name="Normal 2 3 4 8 3" xfId="9341" xr:uid="{7BAF618E-40EF-4D90-9ADB-17E8151DC7BE}"/>
    <cellStyle name="Normal 2 3 4 9" xfId="9342" xr:uid="{2527E44C-6A5D-4655-B7E9-1B0AA263448A}"/>
    <cellStyle name="Normal 2 3 4 9 2" xfId="9343" xr:uid="{C26BBF6A-0BAF-4AA7-AEA3-A1F488707D82}"/>
    <cellStyle name="Normal 2 3 4 9 2 2" xfId="24366" xr:uid="{9C2BCB90-4459-4C14-AC7E-4DFCAE759E96}"/>
    <cellStyle name="Normal 2 3 4 9 3" xfId="24365" xr:uid="{1D077260-B382-429A-A708-6190A015209E}"/>
    <cellStyle name="Normal 2 3 5" xfId="2976" xr:uid="{00000000-0005-0000-0000-0000520E0000}"/>
    <cellStyle name="Normal 2 3 5 10" xfId="9344" xr:uid="{3619684C-0112-401C-A2F0-8292BC379B7E}"/>
    <cellStyle name="Normal 2 3 5 2" xfId="2977" xr:uid="{00000000-0005-0000-0000-0000530E0000}"/>
    <cellStyle name="Normal 2 3 5 2 2" xfId="2978" xr:uid="{00000000-0005-0000-0000-0000540E0000}"/>
    <cellStyle name="Normal 2 3 5 2 2 2" xfId="6096" xr:uid="{00000000-0005-0000-0000-0000550E0000}"/>
    <cellStyle name="Normal 2 3 5 2 2 2 2" xfId="9348" xr:uid="{3CD8F813-1B56-4653-A1B8-4242664F2F92}"/>
    <cellStyle name="Normal 2 3 5 2 2 2 2 2" xfId="9349" xr:uid="{27B4995D-5359-49F5-8E13-9C14AA96C441}"/>
    <cellStyle name="Normal 2 3 5 2 2 2 2 2 2" xfId="24372" xr:uid="{E63014C9-0988-4E5B-92EC-77FD355381A0}"/>
    <cellStyle name="Normal 2 3 5 2 2 2 2 3" xfId="24371" xr:uid="{A754F807-4DD7-4D52-860A-780C601FA2CC}"/>
    <cellStyle name="Normal 2 3 5 2 2 2 3" xfId="9350" xr:uid="{10C3DE01-E766-4F9A-B87D-994122D323A6}"/>
    <cellStyle name="Normal 2 3 5 2 2 2 3 2" xfId="24373" xr:uid="{A62CAD8B-B9E2-45AB-A3A7-59E3F88AA9FC}"/>
    <cellStyle name="Normal 2 3 5 2 2 2 4" xfId="24370" xr:uid="{FF88436E-5F67-43AE-8FA6-F78FDE68A036}"/>
    <cellStyle name="Normal 2 3 5 2 2 2 5" xfId="9347" xr:uid="{A5F1ACCD-2D7F-47F5-88C7-6DD168195F03}"/>
    <cellStyle name="Normal 2 3 5 2 2 3" xfId="9351" xr:uid="{0736EAA0-0059-461D-8F8F-8C329F445A28}"/>
    <cellStyle name="Normal 2 3 5 2 2 3 2" xfId="9352" xr:uid="{3E9D4B38-6F36-4654-A2EC-CC579861CF6D}"/>
    <cellStyle name="Normal 2 3 5 2 2 3 2 2" xfId="9353" xr:uid="{DE89E5FC-A2B4-485F-97B1-3C79BB8D87E2}"/>
    <cellStyle name="Normal 2 3 5 2 2 3 2 2 2" xfId="24376" xr:uid="{0CC4CF32-C473-4232-B4E8-4B4A46435336}"/>
    <cellStyle name="Normal 2 3 5 2 2 3 2 3" xfId="24375" xr:uid="{900BAAC5-C844-40F8-942D-40873F5835AC}"/>
    <cellStyle name="Normal 2 3 5 2 2 3 3" xfId="9354" xr:uid="{BDCEAAC9-8B73-471E-8817-6B84F36C5288}"/>
    <cellStyle name="Normal 2 3 5 2 2 3 3 2" xfId="24377" xr:uid="{34F0C191-180E-4AAA-9085-79B771AE4F6E}"/>
    <cellStyle name="Normal 2 3 5 2 2 3 4" xfId="24374" xr:uid="{D0D1AE05-B5D6-4CD5-AE36-2035D85B4316}"/>
    <cellStyle name="Normal 2 3 5 2 2 4" xfId="9355" xr:uid="{99DD5C2B-75ED-464E-AB20-11E91FC30B31}"/>
    <cellStyle name="Normal 2 3 5 2 2 4 2" xfId="9356" xr:uid="{D226BB83-23BC-48E8-B5CE-36E9B2332A17}"/>
    <cellStyle name="Normal 2 3 5 2 2 4 2 2" xfId="24379" xr:uid="{B04564F6-408E-44BD-BDAF-81FA35CB5A23}"/>
    <cellStyle name="Normal 2 3 5 2 2 4 3" xfId="24378" xr:uid="{5C5AE461-3F56-42A4-9E27-5ACE941869D0}"/>
    <cellStyle name="Normal 2 3 5 2 2 5" xfId="9357" xr:uid="{5F36A7FA-35C3-437C-B2DD-500B15B258C8}"/>
    <cellStyle name="Normal 2 3 5 2 2 5 2" xfId="24380" xr:uid="{06888E73-A375-4629-9EB2-9A731B11F90E}"/>
    <cellStyle name="Normal 2 3 5 2 2 6" xfId="24369" xr:uid="{9A644BFC-3C8C-4AF4-A860-418EAF40DF57}"/>
    <cellStyle name="Normal 2 3 5 2 2 7" xfId="9346" xr:uid="{6BAAF404-A4FA-47DC-ADD7-BA16AD024FBE}"/>
    <cellStyle name="Normal 2 3 5 2 3" xfId="6095" xr:uid="{00000000-0005-0000-0000-0000560E0000}"/>
    <cellStyle name="Normal 2 3 5 2 3 2" xfId="9359" xr:uid="{B0974BC0-F221-4814-9842-66FC65BD5184}"/>
    <cellStyle name="Normal 2 3 5 2 3 2 2" xfId="9360" xr:uid="{72825EA4-2001-463C-AC09-7952991A1DC0}"/>
    <cellStyle name="Normal 2 3 5 2 3 2 2 2" xfId="24383" xr:uid="{553F8025-9B88-426B-AC86-3A17CAD0E03F}"/>
    <cellStyle name="Normal 2 3 5 2 3 2 3" xfId="24382" xr:uid="{6F9863DD-1331-43D0-A9D2-2203F4D7AFCD}"/>
    <cellStyle name="Normal 2 3 5 2 3 3" xfId="9361" xr:uid="{E443A4BD-458F-475D-9C78-AB5175158183}"/>
    <cellStyle name="Normal 2 3 5 2 3 3 2" xfId="24384" xr:uid="{D6B55C1C-588D-4B56-BF84-1EEA0D598B99}"/>
    <cellStyle name="Normal 2 3 5 2 3 4" xfId="24381" xr:uid="{95DCADD4-DCB0-48B5-B77B-1CEA492CC396}"/>
    <cellStyle name="Normal 2 3 5 2 3 5" xfId="9358" xr:uid="{305C157D-AC10-460F-B03A-1095BFDA01D3}"/>
    <cellStyle name="Normal 2 3 5 2 4" xfId="9362" xr:uid="{9B3BC175-D991-4A7A-B3C6-B74026587F90}"/>
    <cellStyle name="Normal 2 3 5 2 4 2" xfId="9363" xr:uid="{57CC8109-1ECC-4B60-B526-AD72A73F9D47}"/>
    <cellStyle name="Normal 2 3 5 2 4 2 2" xfId="9364" xr:uid="{FFC97ED3-EEAA-4157-82D7-F2393B0202D0}"/>
    <cellStyle name="Normal 2 3 5 2 4 2 2 2" xfId="24387" xr:uid="{FE5E0F79-B15C-44D8-8EEB-AA1F5E664471}"/>
    <cellStyle name="Normal 2 3 5 2 4 2 3" xfId="24386" xr:uid="{34D81D3F-9BE3-46A4-BE08-0F895F1D29BB}"/>
    <cellStyle name="Normal 2 3 5 2 4 3" xfId="9365" xr:uid="{06A70460-C227-48EF-B3C4-E1B89486E85A}"/>
    <cellStyle name="Normal 2 3 5 2 4 3 2" xfId="24388" xr:uid="{47B4C48D-BD81-4853-BD3E-B4DD8838244F}"/>
    <cellStyle name="Normal 2 3 5 2 4 4" xfId="24385" xr:uid="{E788A82F-74F9-4C25-909A-6E9B8D4A85BB}"/>
    <cellStyle name="Normal 2 3 5 2 5" xfId="9366" xr:uid="{661901DC-116C-44A8-8759-13421220D6B4}"/>
    <cellStyle name="Normal 2 3 5 2 5 2" xfId="9367" xr:uid="{8E96949B-EA49-4F4F-B59F-774FA0F92583}"/>
    <cellStyle name="Normal 2 3 5 2 5 2 2" xfId="24390" xr:uid="{05D02494-9392-4A28-8B76-2A384DF3B82A}"/>
    <cellStyle name="Normal 2 3 5 2 5 3" xfId="24389" xr:uid="{B942107F-1272-4C20-860E-930F060F1B49}"/>
    <cellStyle name="Normal 2 3 5 2 6" xfId="9368" xr:uid="{5A10CDF8-0442-427F-899C-FBC1B921E28E}"/>
    <cellStyle name="Normal 2 3 5 2 6 2" xfId="24391" xr:uid="{2D7AD537-8263-4AD6-9B24-83F618AE4890}"/>
    <cellStyle name="Normal 2 3 5 2 7" xfId="24368" xr:uid="{1F3F2157-7164-44C5-A78B-3A9845E382D3}"/>
    <cellStyle name="Normal 2 3 5 2 8" xfId="9345" xr:uid="{F9C1C349-19B7-4E48-B3FC-C3613BAC74C3}"/>
    <cellStyle name="Normal 2 3 5 3" xfId="2979" xr:uid="{00000000-0005-0000-0000-0000570E0000}"/>
    <cellStyle name="Normal 2 3 5 3 2" xfId="2980" xr:uid="{00000000-0005-0000-0000-0000580E0000}"/>
    <cellStyle name="Normal 2 3 5 3 2 2" xfId="6098" xr:uid="{00000000-0005-0000-0000-0000590E0000}"/>
    <cellStyle name="Normal 2 3 5 3 2 2 2" xfId="9372" xr:uid="{2F92D3EA-DFF0-4424-A230-C499BFD74E63}"/>
    <cellStyle name="Normal 2 3 5 3 2 2 2 2" xfId="9373" xr:uid="{CB02B9FC-7FB6-4248-897D-850A91B29D1D}"/>
    <cellStyle name="Normal 2 3 5 3 2 2 2 2 2" xfId="24396" xr:uid="{DF443D36-D06E-41D7-9371-6A1C30F79383}"/>
    <cellStyle name="Normal 2 3 5 3 2 2 2 3" xfId="24395" xr:uid="{956675AA-B76B-4B73-92AC-3EAB76D753E7}"/>
    <cellStyle name="Normal 2 3 5 3 2 2 3" xfId="9374" xr:uid="{E36E2AA9-AAFD-417D-B07C-B9A2C9756A1A}"/>
    <cellStyle name="Normal 2 3 5 3 2 2 3 2" xfId="24397" xr:uid="{B3D755F3-9099-463E-A70F-B0428087FBA6}"/>
    <cellStyle name="Normal 2 3 5 3 2 2 4" xfId="24394" xr:uid="{DC5B475E-CC5F-4522-B00A-B30E3D59D2A6}"/>
    <cellStyle name="Normal 2 3 5 3 2 2 5" xfId="9371" xr:uid="{E0C51E73-206F-4F33-A650-9427AD4ABF3F}"/>
    <cellStyle name="Normal 2 3 5 3 2 3" xfId="9375" xr:uid="{29B23B29-04D7-4B0D-861B-D433EDEB6821}"/>
    <cellStyle name="Normal 2 3 5 3 2 3 2" xfId="9376" xr:uid="{24E50113-4170-4A9E-8CE8-192A603DA817}"/>
    <cellStyle name="Normal 2 3 5 3 2 3 2 2" xfId="9377" xr:uid="{B76CEF25-23C1-4A78-B29F-F120A5D47240}"/>
    <cellStyle name="Normal 2 3 5 3 2 3 2 2 2" xfId="24400" xr:uid="{E56AC821-5F23-46CA-A057-16A817F9484D}"/>
    <cellStyle name="Normal 2 3 5 3 2 3 2 3" xfId="24399" xr:uid="{40A5DF9F-A9B9-44D6-B94F-889B74752BE5}"/>
    <cellStyle name="Normal 2 3 5 3 2 3 3" xfId="9378" xr:uid="{B15C3F26-7CA4-404C-81F3-489C15C86A8E}"/>
    <cellStyle name="Normal 2 3 5 3 2 3 3 2" xfId="24401" xr:uid="{4AF00A8E-F89F-4D7D-8F97-1DC9183B615C}"/>
    <cellStyle name="Normal 2 3 5 3 2 3 4" xfId="24398" xr:uid="{18EC711E-1128-4DFE-88C5-F3BDF80B8B3C}"/>
    <cellStyle name="Normal 2 3 5 3 2 4" xfId="9379" xr:uid="{9FB2A0C9-A1F4-4FDD-BA7B-1D50FAA14247}"/>
    <cellStyle name="Normal 2 3 5 3 2 4 2" xfId="9380" xr:uid="{86670B10-6F94-4EF8-A571-67728E7C729B}"/>
    <cellStyle name="Normal 2 3 5 3 2 4 2 2" xfId="24403" xr:uid="{61B061B6-F95F-4697-B1D5-1D712B92DD55}"/>
    <cellStyle name="Normal 2 3 5 3 2 4 3" xfId="24402" xr:uid="{14871A1C-5775-419E-8D02-F5E9B631AB46}"/>
    <cellStyle name="Normal 2 3 5 3 2 5" xfId="9381" xr:uid="{1C081EFC-8A4F-445B-AAD9-07E4BA8B53D3}"/>
    <cellStyle name="Normal 2 3 5 3 2 5 2" xfId="24404" xr:uid="{21E422DD-1C9A-409C-86C0-2FA66C9AA178}"/>
    <cellStyle name="Normal 2 3 5 3 2 6" xfId="24393" xr:uid="{448FC557-4399-460B-9EFD-0ADF47AC72EE}"/>
    <cellStyle name="Normal 2 3 5 3 2 7" xfId="9370" xr:uid="{F29A9065-76E6-4F49-8AE7-325DD0C768E8}"/>
    <cellStyle name="Normal 2 3 5 3 3" xfId="6097" xr:uid="{00000000-0005-0000-0000-00005A0E0000}"/>
    <cellStyle name="Normal 2 3 5 3 3 2" xfId="9383" xr:uid="{9EBA90B8-6A4C-42EF-A82C-7CA02A129150}"/>
    <cellStyle name="Normal 2 3 5 3 3 2 2" xfId="9384" xr:uid="{D24C970E-BAA8-46C9-B629-397A3A881FB4}"/>
    <cellStyle name="Normal 2 3 5 3 3 2 2 2" xfId="24407" xr:uid="{E20C931D-ACAF-4DE1-8286-D53560322E5F}"/>
    <cellStyle name="Normal 2 3 5 3 3 2 3" xfId="24406" xr:uid="{1E5F2F90-A239-4107-B733-57A0A21E703E}"/>
    <cellStyle name="Normal 2 3 5 3 3 3" xfId="9385" xr:uid="{6552AA92-BB37-4D29-A8A1-9182AEC62B7C}"/>
    <cellStyle name="Normal 2 3 5 3 3 3 2" xfId="24408" xr:uid="{9C106ED6-18AE-45CD-8B02-D38A9989F1A8}"/>
    <cellStyle name="Normal 2 3 5 3 3 4" xfId="24405" xr:uid="{2E155C45-D048-497F-81F4-AA0CE3645102}"/>
    <cellStyle name="Normal 2 3 5 3 3 5" xfId="9382" xr:uid="{30A3A026-0FFC-4690-A4A6-796750BA9EA1}"/>
    <cellStyle name="Normal 2 3 5 3 4" xfId="9386" xr:uid="{4E34E020-0D79-41E5-A917-B9D380086D7F}"/>
    <cellStyle name="Normal 2 3 5 3 4 2" xfId="9387" xr:uid="{1474203C-7FAA-473A-BCA4-CE641FA62229}"/>
    <cellStyle name="Normal 2 3 5 3 4 2 2" xfId="9388" xr:uid="{FC3E9F5C-E26B-45E5-84BB-5DB7E8DFA214}"/>
    <cellStyle name="Normal 2 3 5 3 4 2 2 2" xfId="24411" xr:uid="{5CE69119-DAE7-4CE8-AFD2-0456BFBEE658}"/>
    <cellStyle name="Normal 2 3 5 3 4 2 3" xfId="24410" xr:uid="{173187E6-2BDD-4F96-A538-CD418A240AF8}"/>
    <cellStyle name="Normal 2 3 5 3 4 3" xfId="9389" xr:uid="{3B17E83A-0E10-4C9C-B9E5-77E800A190ED}"/>
    <cellStyle name="Normal 2 3 5 3 4 3 2" xfId="24412" xr:uid="{EB5E4B3A-32F4-4025-845A-B9611C42CD5D}"/>
    <cellStyle name="Normal 2 3 5 3 4 4" xfId="24409" xr:uid="{87FB6ED6-3B2A-4276-AD50-DA2686CB829E}"/>
    <cellStyle name="Normal 2 3 5 3 5" xfId="9390" xr:uid="{CBC3B9AF-8FA0-49F3-B486-5E1F8716F72B}"/>
    <cellStyle name="Normal 2 3 5 3 5 2" xfId="9391" xr:uid="{339AE6A0-5C05-41B1-A1B4-E48BEBD90B2B}"/>
    <cellStyle name="Normal 2 3 5 3 5 2 2" xfId="24414" xr:uid="{698EDE1E-9912-4410-A63D-80999E8AF379}"/>
    <cellStyle name="Normal 2 3 5 3 5 3" xfId="24413" xr:uid="{3ADFB6A7-78E8-46F0-8FF2-416588E382E4}"/>
    <cellStyle name="Normal 2 3 5 3 6" xfId="9392" xr:uid="{43CBB337-E0D8-4F5F-99C7-C5BC948ADFB9}"/>
    <cellStyle name="Normal 2 3 5 3 6 2" xfId="24415" xr:uid="{6BE24B3C-998D-4960-B1E7-7529A1450EE2}"/>
    <cellStyle name="Normal 2 3 5 3 7" xfId="24392" xr:uid="{B82FCB14-EFB0-49C1-AE88-963FB1775D31}"/>
    <cellStyle name="Normal 2 3 5 3 8" xfId="9369" xr:uid="{EAD51A30-D606-4029-A72C-AE8ED276DE25}"/>
    <cellStyle name="Normal 2 3 5 4" xfId="2981" xr:uid="{00000000-0005-0000-0000-00005B0E0000}"/>
    <cellStyle name="Normal 2 3 5 4 2" xfId="6099" xr:uid="{00000000-0005-0000-0000-00005C0E0000}"/>
    <cellStyle name="Normal 2 3 5 4 2 2" xfId="9395" xr:uid="{CD358931-3108-4A7C-ADB3-6B279814F9C9}"/>
    <cellStyle name="Normal 2 3 5 4 2 2 2" xfId="9396" xr:uid="{05B7D312-33F3-410C-B494-946FBB848714}"/>
    <cellStyle name="Normal 2 3 5 4 2 2 2 2" xfId="24419" xr:uid="{C452C3CA-6E31-40AA-8697-2B7B7A4285FB}"/>
    <cellStyle name="Normal 2 3 5 4 2 2 3" xfId="24418" xr:uid="{9DE85156-F139-43F6-93A0-28117BB06162}"/>
    <cellStyle name="Normal 2 3 5 4 2 3" xfId="9397" xr:uid="{83D05405-055E-4E57-96D9-511C0E0F0395}"/>
    <cellStyle name="Normal 2 3 5 4 2 3 2" xfId="24420" xr:uid="{46476485-4D4D-4F16-A0F8-30C82F7CB88F}"/>
    <cellStyle name="Normal 2 3 5 4 2 4" xfId="24417" xr:uid="{0D699AC8-537B-41CE-8912-DEE281F26164}"/>
    <cellStyle name="Normal 2 3 5 4 2 5" xfId="9394" xr:uid="{3570608A-53AD-4C54-A2D0-819EA4836E92}"/>
    <cellStyle name="Normal 2 3 5 4 3" xfId="9398" xr:uid="{C0A24DAA-EBD2-4D18-A794-F0BC2BFF69BD}"/>
    <cellStyle name="Normal 2 3 5 4 3 2" xfId="9399" xr:uid="{3148159A-0E58-41EF-9CC1-F80131290BF4}"/>
    <cellStyle name="Normal 2 3 5 4 3 2 2" xfId="9400" xr:uid="{05A8323D-90C3-470C-95AF-678494906581}"/>
    <cellStyle name="Normal 2 3 5 4 3 2 2 2" xfId="24423" xr:uid="{FF6F03AE-F1D3-43C4-928C-39A735E5AD52}"/>
    <cellStyle name="Normal 2 3 5 4 3 2 3" xfId="24422" xr:uid="{14E0A5F3-80E8-4FC3-A5B2-7E8FC65CAAA5}"/>
    <cellStyle name="Normal 2 3 5 4 3 3" xfId="9401" xr:uid="{4CAFABD1-45AC-415D-BFB1-1EAEB6017D3D}"/>
    <cellStyle name="Normal 2 3 5 4 3 3 2" xfId="24424" xr:uid="{FD7D737B-FD34-46A2-B486-7196378B4E97}"/>
    <cellStyle name="Normal 2 3 5 4 3 4" xfId="24421" xr:uid="{A6549D0F-9DB1-4C02-AA02-68EA8249F50D}"/>
    <cellStyle name="Normal 2 3 5 4 4" xfId="9402" xr:uid="{4548A61B-762C-4B28-A493-FDDEBF51A3A1}"/>
    <cellStyle name="Normal 2 3 5 4 4 2" xfId="9403" xr:uid="{373C01C9-970B-419B-BBCC-42D4E2D96BF3}"/>
    <cellStyle name="Normal 2 3 5 4 4 2 2" xfId="24426" xr:uid="{C6DE25D7-BCF5-4DB5-BB13-578834819F54}"/>
    <cellStyle name="Normal 2 3 5 4 4 3" xfId="24425" xr:uid="{4B2F0C1E-A71D-480C-9141-7E318A8F9E27}"/>
    <cellStyle name="Normal 2 3 5 4 5" xfId="9404" xr:uid="{0ADBA2D8-1A28-4F3F-9A94-DE2B093F50E3}"/>
    <cellStyle name="Normal 2 3 5 4 5 2" xfId="24427" xr:uid="{8AAF8BEC-5671-4674-BB30-9546B1DA2750}"/>
    <cellStyle name="Normal 2 3 5 4 6" xfId="24416" xr:uid="{618FE697-8E5A-42E4-9513-CB0A4E7041F3}"/>
    <cellStyle name="Normal 2 3 5 4 7" xfId="9393" xr:uid="{5EE03953-019A-41E4-9BC9-3F61013F5C94}"/>
    <cellStyle name="Normal 2 3 5 5" xfId="5493" xr:uid="{00000000-0005-0000-0000-00005D0E0000}"/>
    <cellStyle name="Normal 2 3 5 5 2" xfId="9406" xr:uid="{CF7246C1-1C87-49BE-9416-039BC414370C}"/>
    <cellStyle name="Normal 2 3 5 5 2 2" xfId="9407" xr:uid="{FE6A7A7D-5D56-49B5-BF1A-E8B0EDDB76BA}"/>
    <cellStyle name="Normal 2 3 5 5 2 2 2" xfId="9408" xr:uid="{D04CBD64-D141-4B4A-838E-8396C87F621A}"/>
    <cellStyle name="Normal 2 3 5 5 2 2 2 2" xfId="24431" xr:uid="{8524D394-356F-47AB-905F-040038D1E98C}"/>
    <cellStyle name="Normal 2 3 5 5 2 2 3" xfId="24430" xr:uid="{E83E7E3C-92A8-4D2C-9920-ED683EDE3608}"/>
    <cellStyle name="Normal 2 3 5 5 2 3" xfId="9409" xr:uid="{AF0DC173-1782-45B9-B193-929971E81E22}"/>
    <cellStyle name="Normal 2 3 5 5 2 3 2" xfId="24432" xr:uid="{375D358E-5103-42F7-8CCC-8C2E66756398}"/>
    <cellStyle name="Normal 2 3 5 5 2 4" xfId="24429" xr:uid="{EDBD7AA0-1AFE-446E-840E-14B8B2BC2A90}"/>
    <cellStyle name="Normal 2 3 5 5 3" xfId="9410" xr:uid="{DE535CB0-D32B-4033-A7EE-8CAA46899843}"/>
    <cellStyle name="Normal 2 3 5 5 3 2" xfId="9411" xr:uid="{24371868-02ED-4FFD-BE0B-E3CF7C16B43C}"/>
    <cellStyle name="Normal 2 3 5 5 3 2 2" xfId="24434" xr:uid="{04C1B177-1515-45BC-B33C-941458430168}"/>
    <cellStyle name="Normal 2 3 5 5 3 3" xfId="24433" xr:uid="{C76D7E2A-877E-4CE2-9B69-8A0C6A93FBA0}"/>
    <cellStyle name="Normal 2 3 5 5 4" xfId="9412" xr:uid="{AF425CF4-6E1F-444D-86A1-301DCA19ACC3}"/>
    <cellStyle name="Normal 2 3 5 5 4 2" xfId="24435" xr:uid="{2EDF5B2A-7A78-40B5-94DC-B23DF8DBA38D}"/>
    <cellStyle name="Normal 2 3 5 5 5" xfId="24428" xr:uid="{202A2E88-D986-4FDA-9A82-95CD50CE6CFF}"/>
    <cellStyle name="Normal 2 3 5 5 6" xfId="9405" xr:uid="{B753CD83-B17C-45F8-A595-42E1EFD9D5CA}"/>
    <cellStyle name="Normal 2 3 5 6" xfId="6094" xr:uid="{00000000-0005-0000-0000-00005E0E0000}"/>
    <cellStyle name="Normal 2 3 5 6 2" xfId="24436" xr:uid="{6A065AF4-A903-4D9E-9C68-D036F1D5C53F}"/>
    <cellStyle name="Normal 2 3 5 6 3" xfId="9413" xr:uid="{307897CB-82E8-474A-B871-F78104C132B9}"/>
    <cellStyle name="Normal 2 3 5 7" xfId="9414" xr:uid="{2390D2BC-C204-41D4-8C80-4917C9C9C090}"/>
    <cellStyle name="Normal 2 3 5 7 2" xfId="9415" xr:uid="{15A7A111-3EC6-4CEC-831F-5C35DF21C32B}"/>
    <cellStyle name="Normal 2 3 5 7 2 2" xfId="24438" xr:uid="{E7AE46FC-AC9F-4F47-B568-095F7DBCBE53}"/>
    <cellStyle name="Normal 2 3 5 7 3" xfId="24437" xr:uid="{0A98BA78-4D5F-442F-8B88-298D3EF1159C}"/>
    <cellStyle name="Normal 2 3 5 8" xfId="9416" xr:uid="{0786FC7B-911D-469E-872F-FB581ECF363B}"/>
    <cellStyle name="Normal 2 3 5 8 2" xfId="24439" xr:uid="{389E68A4-EAFC-4DBF-9546-A05DA670487C}"/>
    <cellStyle name="Normal 2 3 5 9" xfId="24367" xr:uid="{466A9767-62CC-4570-A7DB-03234EB43A47}"/>
    <cellStyle name="Normal 2 3 6" xfId="2982" xr:uid="{00000000-0005-0000-0000-00005F0E0000}"/>
    <cellStyle name="Normal 2 3 6 2" xfId="2983" xr:uid="{00000000-0005-0000-0000-0000600E0000}"/>
    <cellStyle name="Normal 2 3 6 2 2" xfId="24441" xr:uid="{430055A2-CE8E-466C-A29F-097DBCF49191}"/>
    <cellStyle name="Normal 2 3 6 2 3" xfId="9418" xr:uid="{9BD00725-0766-433D-BDC7-9FDC05C52D46}"/>
    <cellStyle name="Normal 2 3 6 3" xfId="2984" xr:uid="{00000000-0005-0000-0000-0000610E0000}"/>
    <cellStyle name="Normal 2 3 6 3 2" xfId="2985" xr:uid="{00000000-0005-0000-0000-0000620E0000}"/>
    <cellStyle name="Normal 2 3 6 3 2 2" xfId="6102" xr:uid="{00000000-0005-0000-0000-0000630E0000}"/>
    <cellStyle name="Normal 2 3 6 3 2 2 2" xfId="9422" xr:uid="{5D29AA84-45CD-4361-B031-2D27DDD30785}"/>
    <cellStyle name="Normal 2 3 6 3 2 2 2 2" xfId="9423" xr:uid="{CD5A287F-2D73-4DA2-B9D9-830F575F97FE}"/>
    <cellStyle name="Normal 2 3 6 3 2 2 2 2 2" xfId="24446" xr:uid="{4A26D71A-14A7-4ECE-AB7F-144B6997CE5F}"/>
    <cellStyle name="Normal 2 3 6 3 2 2 2 3" xfId="24445" xr:uid="{0F478DB7-9F40-41BA-906E-0B5F841B4043}"/>
    <cellStyle name="Normal 2 3 6 3 2 2 3" xfId="9424" xr:uid="{6DC8439F-DCDD-491E-ABC8-9EAA721EB064}"/>
    <cellStyle name="Normal 2 3 6 3 2 2 3 2" xfId="24447" xr:uid="{C55C7AD6-8DD3-4A40-A436-34AF85FE681D}"/>
    <cellStyle name="Normal 2 3 6 3 2 2 4" xfId="24444" xr:uid="{2152ECEB-46E0-4DFE-B60B-34294EB4486A}"/>
    <cellStyle name="Normal 2 3 6 3 2 2 5" xfId="9421" xr:uid="{E4AB498C-877A-4755-AE9F-A2C188D278A5}"/>
    <cellStyle name="Normal 2 3 6 3 2 3" xfId="9425" xr:uid="{3D20E0F2-5DEF-4891-9871-43BF96E00273}"/>
    <cellStyle name="Normal 2 3 6 3 2 3 2" xfId="9426" xr:uid="{8D36EE02-811D-4E38-85BC-7CD502ACC492}"/>
    <cellStyle name="Normal 2 3 6 3 2 3 2 2" xfId="9427" xr:uid="{6DA47636-49B5-4FB1-8876-0483C73800D3}"/>
    <cellStyle name="Normal 2 3 6 3 2 3 2 2 2" xfId="24450" xr:uid="{63FEC25B-1792-49CA-95D7-D693D6CA846E}"/>
    <cellStyle name="Normal 2 3 6 3 2 3 2 3" xfId="24449" xr:uid="{243983EA-479E-4F75-AB44-5803A00C2022}"/>
    <cellStyle name="Normal 2 3 6 3 2 3 3" xfId="9428" xr:uid="{835241CF-6E6A-4AA5-8365-74885F49FC8A}"/>
    <cellStyle name="Normal 2 3 6 3 2 3 3 2" xfId="24451" xr:uid="{D3511155-31F7-4FFF-B8B3-846D6BF1AB8A}"/>
    <cellStyle name="Normal 2 3 6 3 2 3 4" xfId="24448" xr:uid="{8C62C52E-D938-443D-BD98-64303936829C}"/>
    <cellStyle name="Normal 2 3 6 3 2 4" xfId="9429" xr:uid="{9331E242-A689-4972-B696-CF375B617C5B}"/>
    <cellStyle name="Normal 2 3 6 3 2 4 2" xfId="9430" xr:uid="{3EEE615B-5D8B-4714-BF9A-6BD11AB40484}"/>
    <cellStyle name="Normal 2 3 6 3 2 4 2 2" xfId="24453" xr:uid="{5A1A377F-93F5-498C-A714-9C414FB363CF}"/>
    <cellStyle name="Normal 2 3 6 3 2 4 3" xfId="24452" xr:uid="{91228D68-4201-409F-8BC2-05E3CFD922B2}"/>
    <cellStyle name="Normal 2 3 6 3 2 5" xfId="9431" xr:uid="{2ABBCF48-BEF2-4EA0-89CA-A4BFDC93B5FA}"/>
    <cellStyle name="Normal 2 3 6 3 2 5 2" xfId="24454" xr:uid="{86F23E8F-8647-43EB-A8D0-8D448AA2388C}"/>
    <cellStyle name="Normal 2 3 6 3 2 6" xfId="24443" xr:uid="{FEE4E789-91A7-4207-AC71-17AF9EF6DFA5}"/>
    <cellStyle name="Normal 2 3 6 3 2 7" xfId="9420" xr:uid="{B355C3DF-BF8A-4C9E-99A8-1EA5E721B11D}"/>
    <cellStyle name="Normal 2 3 6 3 3" xfId="6101" xr:uid="{00000000-0005-0000-0000-0000640E0000}"/>
    <cellStyle name="Normal 2 3 6 3 3 2" xfId="9433" xr:uid="{918FA67C-12AF-441D-A742-5CABE563ABA7}"/>
    <cellStyle name="Normal 2 3 6 3 3 2 2" xfId="9434" xr:uid="{AD066B1B-913F-4951-AF9A-63D348783E04}"/>
    <cellStyle name="Normal 2 3 6 3 3 2 2 2" xfId="24457" xr:uid="{E02F5FBC-246E-42AF-9549-D61AF0084564}"/>
    <cellStyle name="Normal 2 3 6 3 3 2 3" xfId="24456" xr:uid="{AE877FC2-4DDD-419B-875B-53F514A8693F}"/>
    <cellStyle name="Normal 2 3 6 3 3 3" xfId="9435" xr:uid="{4A3E1395-EBAE-4391-BD41-1EA4B923E369}"/>
    <cellStyle name="Normal 2 3 6 3 3 3 2" xfId="24458" xr:uid="{3892989A-0FFF-4D48-A315-6C6724D1D6B6}"/>
    <cellStyle name="Normal 2 3 6 3 3 4" xfId="24455" xr:uid="{64458193-1A39-4C3E-90EF-174E151313DA}"/>
    <cellStyle name="Normal 2 3 6 3 3 5" xfId="9432" xr:uid="{2B4957E1-58DD-468D-8F18-C4921045F4C1}"/>
    <cellStyle name="Normal 2 3 6 3 4" xfId="9436" xr:uid="{4F292BA6-D086-49B1-AEC1-AB0558A43DF3}"/>
    <cellStyle name="Normal 2 3 6 3 4 2" xfId="9437" xr:uid="{5690DBD1-54EC-44C4-BFF6-376674891ED7}"/>
    <cellStyle name="Normal 2 3 6 3 4 2 2" xfId="9438" xr:uid="{EAF1B1AB-A565-47C2-B873-5D79F52D1EC9}"/>
    <cellStyle name="Normal 2 3 6 3 4 2 2 2" xfId="24461" xr:uid="{BF06D81E-0832-4A39-B623-13A411E019D2}"/>
    <cellStyle name="Normal 2 3 6 3 4 2 3" xfId="24460" xr:uid="{9BCFA3D1-F08D-4469-8162-FBF94FB28005}"/>
    <cellStyle name="Normal 2 3 6 3 4 3" xfId="9439" xr:uid="{5DBB59A0-6DF4-4D63-8D26-FF88B385BEDB}"/>
    <cellStyle name="Normal 2 3 6 3 4 3 2" xfId="24462" xr:uid="{F54489BC-76E8-4B68-98E1-7B5134781E8C}"/>
    <cellStyle name="Normal 2 3 6 3 4 4" xfId="24459" xr:uid="{0EEAB0CA-CB05-41EE-96A2-40B137955514}"/>
    <cellStyle name="Normal 2 3 6 3 5" xfId="9440" xr:uid="{12473BB1-2140-491E-95BB-A540785ED425}"/>
    <cellStyle name="Normal 2 3 6 3 5 2" xfId="9441" xr:uid="{936E3EA6-136A-4636-B376-48AC346DB031}"/>
    <cellStyle name="Normal 2 3 6 3 5 2 2" xfId="24464" xr:uid="{0B2EA03D-E9A8-4A13-89A9-2CBBA56A9B5D}"/>
    <cellStyle name="Normal 2 3 6 3 5 3" xfId="24463" xr:uid="{725D2327-D066-4EFB-932F-CDEFAB6677CD}"/>
    <cellStyle name="Normal 2 3 6 3 6" xfId="9442" xr:uid="{F2FC3FE5-A662-46FB-A4B0-89B7F9DCDD3A}"/>
    <cellStyle name="Normal 2 3 6 3 6 2" xfId="24465" xr:uid="{65DF0176-8EFB-49EA-AF02-DD08D0F1D310}"/>
    <cellStyle name="Normal 2 3 6 3 7" xfId="24442" xr:uid="{B3E4CD7B-A582-4504-8361-47058C0BF1DF}"/>
    <cellStyle name="Normal 2 3 6 3 8" xfId="9419" xr:uid="{D134D3B7-E1EA-4DB7-A773-AB426AEE92DF}"/>
    <cellStyle name="Normal 2 3 6 4" xfId="2986" xr:uid="{00000000-0005-0000-0000-0000650E0000}"/>
    <cellStyle name="Normal 2 3 6 4 2" xfId="6103" xr:uid="{00000000-0005-0000-0000-0000660E0000}"/>
    <cellStyle name="Normal 2 3 6 4 2 2" xfId="9445" xr:uid="{ADB2A409-2718-4FB0-A654-5AC243ECE1F9}"/>
    <cellStyle name="Normal 2 3 6 4 2 2 2" xfId="9446" xr:uid="{0A682551-2F07-4146-B2A7-9E98B3D594C8}"/>
    <cellStyle name="Normal 2 3 6 4 2 2 2 2" xfId="24469" xr:uid="{A19E3316-7BF6-4F87-A647-874E7B6F2A3E}"/>
    <cellStyle name="Normal 2 3 6 4 2 2 3" xfId="24468" xr:uid="{F75F05B3-1F36-435F-8DF2-EDF77E9FE872}"/>
    <cellStyle name="Normal 2 3 6 4 2 3" xfId="9447" xr:uid="{6E35A522-EA3C-4291-9205-ABC4386CF8FF}"/>
    <cellStyle name="Normal 2 3 6 4 2 3 2" xfId="24470" xr:uid="{06DF5C01-349C-4698-A12D-617EC712CEC5}"/>
    <cellStyle name="Normal 2 3 6 4 2 4" xfId="24467" xr:uid="{7982DC4D-9494-44D6-867E-F3C3E3ADCB5C}"/>
    <cellStyle name="Normal 2 3 6 4 2 5" xfId="9444" xr:uid="{8B5B290C-8812-4207-BE57-BA5791EBEECF}"/>
    <cellStyle name="Normal 2 3 6 4 3" xfId="9448" xr:uid="{2BB37EE3-B7BC-4C14-B282-02174A66169C}"/>
    <cellStyle name="Normal 2 3 6 4 3 2" xfId="9449" xr:uid="{520BCE74-F3A7-4941-91AE-465AE2783021}"/>
    <cellStyle name="Normal 2 3 6 4 3 2 2" xfId="9450" xr:uid="{309C075C-CE9C-448F-B482-1B42072BFE18}"/>
    <cellStyle name="Normal 2 3 6 4 3 2 2 2" xfId="24473" xr:uid="{6AEFA751-BE88-495A-AD12-73553DE1EEA2}"/>
    <cellStyle name="Normal 2 3 6 4 3 2 3" xfId="24472" xr:uid="{02C6F7B4-3216-4DF5-878F-E78732918E84}"/>
    <cellStyle name="Normal 2 3 6 4 3 3" xfId="9451" xr:uid="{9384EDFF-6EC4-4060-A6F1-0DC9BA82B385}"/>
    <cellStyle name="Normal 2 3 6 4 3 3 2" xfId="24474" xr:uid="{2D9C383F-D108-4269-8F45-40825E7D9627}"/>
    <cellStyle name="Normal 2 3 6 4 3 4" xfId="24471" xr:uid="{1A750454-36F7-4FC0-8DBE-F2E9E6484860}"/>
    <cellStyle name="Normal 2 3 6 4 4" xfId="9452" xr:uid="{6CC35780-6995-4824-9A2C-80D2C0965B85}"/>
    <cellStyle name="Normal 2 3 6 4 4 2" xfId="9453" xr:uid="{7955671F-DC33-44C3-999F-9470FCE1984B}"/>
    <cellStyle name="Normal 2 3 6 4 4 2 2" xfId="24476" xr:uid="{F35604F9-7DF5-4AB4-A163-5A644F2A1D15}"/>
    <cellStyle name="Normal 2 3 6 4 4 3" xfId="24475" xr:uid="{F7F87B43-7A3E-4000-9FB7-4D7C84CDEE49}"/>
    <cellStyle name="Normal 2 3 6 4 5" xfId="9454" xr:uid="{06688A69-82A8-4C84-98CA-75D2CADA33DB}"/>
    <cellStyle name="Normal 2 3 6 4 5 2" xfId="24477" xr:uid="{C50A74A6-2E31-49B9-902B-5FAD45545152}"/>
    <cellStyle name="Normal 2 3 6 4 6" xfId="24466" xr:uid="{E0A74242-BE92-4694-B5BF-1A55BECF7611}"/>
    <cellStyle name="Normal 2 3 6 4 7" xfId="9443" xr:uid="{01269098-D24A-4590-AE11-3A59DA2918AE}"/>
    <cellStyle name="Normal 2 3 6 5" xfId="6100" xr:uid="{00000000-0005-0000-0000-0000670E0000}"/>
    <cellStyle name="Normal 2 3 6 5 2" xfId="9456" xr:uid="{9EFE22D0-2D49-49BB-8B71-7B2B7B468409}"/>
    <cellStyle name="Normal 2 3 6 5 2 2" xfId="9457" xr:uid="{924EC1EC-8E6A-4582-9778-B4A679FFD629}"/>
    <cellStyle name="Normal 2 3 6 5 2 2 2" xfId="9458" xr:uid="{1A05D722-7049-408C-843B-0CD7FC30AF14}"/>
    <cellStyle name="Normal 2 3 6 5 2 2 2 2" xfId="24481" xr:uid="{AD3E607F-615F-4804-B195-404A8F181DA9}"/>
    <cellStyle name="Normal 2 3 6 5 2 2 3" xfId="24480" xr:uid="{D1740B91-D77C-44AB-BA90-60E264178102}"/>
    <cellStyle name="Normal 2 3 6 5 2 3" xfId="9459" xr:uid="{F4E1837C-0AED-42B0-80D0-5896A1F54A9D}"/>
    <cellStyle name="Normal 2 3 6 5 2 3 2" xfId="24482" xr:uid="{5100436F-3766-46B7-A4F9-BF61675AC6F8}"/>
    <cellStyle name="Normal 2 3 6 5 2 4" xfId="24479" xr:uid="{EC5D766A-A8B0-4285-9931-19CC390880B3}"/>
    <cellStyle name="Normal 2 3 6 5 3" xfId="9460" xr:uid="{8B26A5E3-1163-496A-AE35-A51A37E5BDF2}"/>
    <cellStyle name="Normal 2 3 6 5 3 2" xfId="9461" xr:uid="{3E9EEB33-FD4D-4593-8745-12C89467B321}"/>
    <cellStyle name="Normal 2 3 6 5 3 2 2" xfId="24484" xr:uid="{C66AF653-646B-4270-B093-1A0A3EAEA76E}"/>
    <cellStyle name="Normal 2 3 6 5 3 3" xfId="24483" xr:uid="{8F448A45-830B-4A3F-957C-41593D7DA8E6}"/>
    <cellStyle name="Normal 2 3 6 5 4" xfId="9462" xr:uid="{B730BB26-0103-4DD5-B17D-967E83136553}"/>
    <cellStyle name="Normal 2 3 6 5 4 2" xfId="24485" xr:uid="{4FB06731-7458-45C3-A588-89394CC7E397}"/>
    <cellStyle name="Normal 2 3 6 5 5" xfId="24478" xr:uid="{75CBF19B-82AA-4523-BA53-3A8BAA14685E}"/>
    <cellStyle name="Normal 2 3 6 5 6" xfId="9455" xr:uid="{9B61AD44-D8F0-48F8-B15A-B2A0E4FD2CE5}"/>
    <cellStyle name="Normal 2 3 6 6" xfId="9463" xr:uid="{8CD5CEA0-5E28-4165-8819-FCB690360ABF}"/>
    <cellStyle name="Normal 2 3 6 6 2" xfId="9464" xr:uid="{308E8575-B805-48DC-A115-5E7BABA9B1D2}"/>
    <cellStyle name="Normal 2 3 6 6 2 2" xfId="24487" xr:uid="{54D1A8BF-8E0D-412A-A84A-A72DC48357D2}"/>
    <cellStyle name="Normal 2 3 6 6 3" xfId="24486" xr:uid="{84BF69DC-AA5D-429C-BB29-AD574D84B3C9}"/>
    <cellStyle name="Normal 2 3 6 7" xfId="9465" xr:uid="{D387578F-C581-4652-A5CA-ED60AA228392}"/>
    <cellStyle name="Normal 2 3 6 7 2" xfId="24488" xr:uid="{B9429D5A-CD3E-4BCD-AED9-C2D1BB8A7E77}"/>
    <cellStyle name="Normal 2 3 6 8" xfId="24440" xr:uid="{881C1329-0C7C-4252-B6EA-EE8442A7E4EF}"/>
    <cellStyle name="Normal 2 3 6 9" xfId="9417" xr:uid="{7DEB63BB-ECA7-4333-9395-229AD1E650F2}"/>
    <cellStyle name="Normal 2 3 7" xfId="2987" xr:uid="{00000000-0005-0000-0000-0000680E0000}"/>
    <cellStyle name="Normal 2 3 7 2" xfId="2988" xr:uid="{00000000-0005-0000-0000-0000690E0000}"/>
    <cellStyle name="Normal 2 3 7 2 2" xfId="6105" xr:uid="{00000000-0005-0000-0000-00006A0E0000}"/>
    <cellStyle name="Normal 2 3 7 2 2 2" xfId="9469" xr:uid="{E64F7797-CDFC-4238-A683-184E39C34A49}"/>
    <cellStyle name="Normal 2 3 7 2 2 2 2" xfId="9470" xr:uid="{35C113B3-37E2-4B62-B318-932F0041DC96}"/>
    <cellStyle name="Normal 2 3 7 2 2 2 2 2" xfId="24493" xr:uid="{ECC76F97-5FE5-4EAB-89EC-24E4FC7B779E}"/>
    <cellStyle name="Normal 2 3 7 2 2 2 3" xfId="24492" xr:uid="{D8D76C35-DC81-46CA-BDCF-B7C47EF56FE0}"/>
    <cellStyle name="Normal 2 3 7 2 2 3" xfId="9471" xr:uid="{41F7696C-9CAA-4342-BF97-5D3FBB9BDA1E}"/>
    <cellStyle name="Normal 2 3 7 2 2 3 2" xfId="24494" xr:uid="{85597CEB-65F7-4218-A70D-6BE72EF35788}"/>
    <cellStyle name="Normal 2 3 7 2 2 4" xfId="24491" xr:uid="{C4888F0F-2498-46B2-899C-1945D8F48DE0}"/>
    <cellStyle name="Normal 2 3 7 2 2 5" xfId="9468" xr:uid="{FAE2E0E5-4C44-4D02-A1F0-FAA6FD4097FC}"/>
    <cellStyle name="Normal 2 3 7 2 3" xfId="9472" xr:uid="{B040B44D-521B-4568-AAEB-4DCED9BFC582}"/>
    <cellStyle name="Normal 2 3 7 2 3 2" xfId="9473" xr:uid="{99DA99C2-E232-409F-BB39-06EB6BD8A4C4}"/>
    <cellStyle name="Normal 2 3 7 2 3 2 2" xfId="9474" xr:uid="{58123981-6BC3-4BFA-8CC1-5A62504213FB}"/>
    <cellStyle name="Normal 2 3 7 2 3 2 2 2" xfId="24497" xr:uid="{AB54B72E-FD00-4D06-A701-DDB277270556}"/>
    <cellStyle name="Normal 2 3 7 2 3 2 3" xfId="24496" xr:uid="{FB9DADB3-D453-4954-97C9-54D4591987D2}"/>
    <cellStyle name="Normal 2 3 7 2 3 3" xfId="9475" xr:uid="{E7105173-E6C4-4DF1-AB39-B788A47B091D}"/>
    <cellStyle name="Normal 2 3 7 2 3 3 2" xfId="24498" xr:uid="{F6AA423E-3F20-4963-BA4E-F08D6D3A6430}"/>
    <cellStyle name="Normal 2 3 7 2 3 4" xfId="24495" xr:uid="{4FC5131A-1CCE-4A33-B8F0-8C46DAA16157}"/>
    <cellStyle name="Normal 2 3 7 2 4" xfId="9476" xr:uid="{28973278-EF47-4F38-BFA3-94FEFA1EDF4D}"/>
    <cellStyle name="Normal 2 3 7 2 4 2" xfId="9477" xr:uid="{5866AA8A-A34C-4BEF-BA91-BF0699478AAB}"/>
    <cellStyle name="Normal 2 3 7 2 4 2 2" xfId="24500" xr:uid="{C8E43169-7813-448E-ACDB-196CBF1902ED}"/>
    <cellStyle name="Normal 2 3 7 2 4 3" xfId="24499" xr:uid="{DFA374EC-DE1D-422E-A322-8584428A3D81}"/>
    <cellStyle name="Normal 2 3 7 2 5" xfId="9478" xr:uid="{DFED7EEF-93AD-4BB5-83FE-5CFA01524F70}"/>
    <cellStyle name="Normal 2 3 7 2 5 2" xfId="24501" xr:uid="{6D72DD65-1BA6-4561-802C-E23A2D8D9F21}"/>
    <cellStyle name="Normal 2 3 7 2 6" xfId="24490" xr:uid="{DD160C37-9D70-42FA-8DD3-F076F18D7E9D}"/>
    <cellStyle name="Normal 2 3 7 2 7" xfId="9467" xr:uid="{053DB85A-03EA-47B1-A2E5-C45BA0AB41CC}"/>
    <cellStyle name="Normal 2 3 7 3" xfId="6104" xr:uid="{00000000-0005-0000-0000-00006B0E0000}"/>
    <cellStyle name="Normal 2 3 7 3 2" xfId="9480" xr:uid="{5BD781D6-E06B-4176-8C73-D80940233570}"/>
    <cellStyle name="Normal 2 3 7 3 2 2" xfId="9481" xr:uid="{F27730A1-AF85-45B0-87EE-41C46A5A1385}"/>
    <cellStyle name="Normal 2 3 7 3 2 2 2" xfId="9482" xr:uid="{8D3B8B58-6C66-43CB-8C9D-F70F592D3274}"/>
    <cellStyle name="Normal 2 3 7 3 2 2 2 2" xfId="24505" xr:uid="{8E0276CE-696F-4E87-9C2A-7FAE87B90630}"/>
    <cellStyle name="Normal 2 3 7 3 2 2 3" xfId="24504" xr:uid="{8704BB52-5A0E-45B7-8B41-4289FB14DEA5}"/>
    <cellStyle name="Normal 2 3 7 3 2 3" xfId="9483" xr:uid="{9DB0A024-D64F-4585-B325-1F8237F3765E}"/>
    <cellStyle name="Normal 2 3 7 3 2 3 2" xfId="24506" xr:uid="{0B0D95FC-04F4-4091-9B2C-70A5B130D8AC}"/>
    <cellStyle name="Normal 2 3 7 3 2 4" xfId="24503" xr:uid="{05C740D6-A1D6-4BD8-BC71-0FD3E7C7521C}"/>
    <cellStyle name="Normal 2 3 7 3 3" xfId="9484" xr:uid="{C97C6081-8E9A-414A-A3C0-9DC4AA210726}"/>
    <cellStyle name="Normal 2 3 7 3 3 2" xfId="9485" xr:uid="{2C53F4DD-B020-424C-AB98-4F82C327F555}"/>
    <cellStyle name="Normal 2 3 7 3 3 2 2" xfId="24508" xr:uid="{39ADDE30-E1F6-4EAF-9E93-A32ED9681C8D}"/>
    <cellStyle name="Normal 2 3 7 3 3 3" xfId="24507" xr:uid="{E987D70C-E822-47C1-AC4E-2D63D0188C25}"/>
    <cellStyle name="Normal 2 3 7 3 4" xfId="9486" xr:uid="{61E1C3FF-4CC0-4D40-98F2-D4AC233F0351}"/>
    <cellStyle name="Normal 2 3 7 3 4 2" xfId="24509" xr:uid="{04B52F14-5AF5-4F5F-8031-A8494D8F2775}"/>
    <cellStyle name="Normal 2 3 7 3 5" xfId="24502" xr:uid="{BB497DA1-982E-4681-8615-3239BD236003}"/>
    <cellStyle name="Normal 2 3 7 3 6" xfId="9479" xr:uid="{F97BA94F-470B-479C-8608-86A2A04C589F}"/>
    <cellStyle name="Normal 2 3 7 4" xfId="9487" xr:uid="{79EC54C0-5B34-45E5-A00E-86604FC944DE}"/>
    <cellStyle name="Normal 2 3 7 4 2" xfId="24510" xr:uid="{BB3E65C3-6CCB-4946-B5BF-25A868E74098}"/>
    <cellStyle name="Normal 2 3 7 5" xfId="9488" xr:uid="{6B49B433-A590-4435-8D7F-A997232A4FCD}"/>
    <cellStyle name="Normal 2 3 7 5 2" xfId="9489" xr:uid="{FBD4FF08-C5DA-4994-8213-CA76F5ECF2FC}"/>
    <cellStyle name="Normal 2 3 7 5 2 2" xfId="24512" xr:uid="{28C914E4-352A-4223-9807-65FBE966F58B}"/>
    <cellStyle name="Normal 2 3 7 5 3" xfId="24511" xr:uid="{9A4B2371-1472-4149-AC8C-7E3FB0CBD14E}"/>
    <cellStyle name="Normal 2 3 7 6" xfId="9490" xr:uid="{9E801A16-731F-4FE3-8859-1A4F7B203863}"/>
    <cellStyle name="Normal 2 3 7 6 2" xfId="24513" xr:uid="{8E155609-A41D-4021-A8FD-D788E519685F}"/>
    <cellStyle name="Normal 2 3 7 7" xfId="24489" xr:uid="{79FD55A3-25D9-4A5E-B95A-DF92B94E9723}"/>
    <cellStyle name="Normal 2 3 7 8" xfId="9466" xr:uid="{BC246FA6-AC0E-42AC-9761-0CA3F6AFF9A3}"/>
    <cellStyle name="Normal 2 3 8" xfId="2989" xr:uid="{00000000-0005-0000-0000-00006C0E0000}"/>
    <cellStyle name="Normal 2 3 8 2" xfId="2990" xr:uid="{00000000-0005-0000-0000-00006D0E0000}"/>
    <cellStyle name="Normal 2 3 8 2 2" xfId="6107" xr:uid="{00000000-0005-0000-0000-00006E0E0000}"/>
    <cellStyle name="Normal 2 3 8 2 2 2" xfId="9494" xr:uid="{DB877C4F-430B-4495-920E-59BEAE89D6E8}"/>
    <cellStyle name="Normal 2 3 8 2 2 2 2" xfId="9495" xr:uid="{A9BC5747-9393-4536-89B0-EEAC106C8525}"/>
    <cellStyle name="Normal 2 3 8 2 2 2 2 2" xfId="24518" xr:uid="{06AE5014-F2D7-4E37-BFD7-0F8975E4C75C}"/>
    <cellStyle name="Normal 2 3 8 2 2 2 3" xfId="24517" xr:uid="{DA8FFF01-CACA-4A8D-ABF0-508BA6A813AD}"/>
    <cellStyle name="Normal 2 3 8 2 2 3" xfId="9496" xr:uid="{D63A759C-C069-4A9C-AE87-E67641C81F6D}"/>
    <cellStyle name="Normal 2 3 8 2 2 3 2" xfId="24519" xr:uid="{74C7D0E4-2E95-4BB4-A115-0E04A9479D21}"/>
    <cellStyle name="Normal 2 3 8 2 2 4" xfId="24516" xr:uid="{A29B27D3-85AC-4A8E-973B-B67B63122436}"/>
    <cellStyle name="Normal 2 3 8 2 2 5" xfId="9493" xr:uid="{7217A49B-2831-44D8-AF32-1076AD49930A}"/>
    <cellStyle name="Normal 2 3 8 2 3" xfId="9497" xr:uid="{6B08D4C4-4AD8-41D8-B841-3A11EEBBF53C}"/>
    <cellStyle name="Normal 2 3 8 2 3 2" xfId="9498" xr:uid="{5BC3CC84-98BC-440F-B8F3-0C2E37187B8D}"/>
    <cellStyle name="Normal 2 3 8 2 3 2 2" xfId="9499" xr:uid="{8EBB838D-B359-4D82-B4E6-CAB64D963950}"/>
    <cellStyle name="Normal 2 3 8 2 3 2 2 2" xfId="24522" xr:uid="{F9576B08-75F1-4746-8BD1-BC084A9F2B73}"/>
    <cellStyle name="Normal 2 3 8 2 3 2 3" xfId="24521" xr:uid="{4470B9E1-55B5-4274-92A8-1EA136A77BC6}"/>
    <cellStyle name="Normal 2 3 8 2 3 3" xfId="9500" xr:uid="{84233191-FCE4-468B-8021-105B36177606}"/>
    <cellStyle name="Normal 2 3 8 2 3 3 2" xfId="24523" xr:uid="{C0897171-D8CB-4CB9-9EB7-174EAE4F93A8}"/>
    <cellStyle name="Normal 2 3 8 2 3 4" xfId="24520" xr:uid="{F92FECBD-59D8-42C2-932A-9701CDBA918B}"/>
    <cellStyle name="Normal 2 3 8 2 4" xfId="9501" xr:uid="{B4D86399-2AA5-4AB9-8E9E-7091620DF246}"/>
    <cellStyle name="Normal 2 3 8 2 4 2" xfId="9502" xr:uid="{9C539C3B-FC04-46FB-8B77-811BE2D4BD2C}"/>
    <cellStyle name="Normal 2 3 8 2 4 2 2" xfId="24525" xr:uid="{3DEB2E4A-7775-4110-B804-F61944EE4314}"/>
    <cellStyle name="Normal 2 3 8 2 4 3" xfId="24524" xr:uid="{A5C959BD-5FA8-4252-BE6D-3CAE4A940D2E}"/>
    <cellStyle name="Normal 2 3 8 2 5" xfId="9503" xr:uid="{A9286F64-699C-4B1F-BCC6-C0BDDACD6DEE}"/>
    <cellStyle name="Normal 2 3 8 2 5 2" xfId="24526" xr:uid="{459FC992-145C-4E8E-B6F5-4FE393687AC9}"/>
    <cellStyle name="Normal 2 3 8 2 6" xfId="24515" xr:uid="{8D1ED070-FF5F-442B-BD7D-55E5EDA13B3A}"/>
    <cellStyle name="Normal 2 3 8 2 7" xfId="9492" xr:uid="{CBB5677B-6913-4C8B-884B-E5AD18C2F65D}"/>
    <cellStyle name="Normal 2 3 8 3" xfId="6106" xr:uid="{00000000-0005-0000-0000-00006F0E0000}"/>
    <cellStyle name="Normal 2 3 8 3 2" xfId="9505" xr:uid="{7FDBF15B-AB90-4B40-BDF7-C33B5C828A26}"/>
    <cellStyle name="Normal 2 3 8 3 2 2" xfId="9506" xr:uid="{1E728C0A-FBF8-4D5B-9254-BC5D82A8D027}"/>
    <cellStyle name="Normal 2 3 8 3 2 2 2" xfId="9507" xr:uid="{410416E3-FB55-47EC-BE15-6D62F5AC5880}"/>
    <cellStyle name="Normal 2 3 8 3 2 2 2 2" xfId="24530" xr:uid="{56D498D2-7C8F-4E1E-8196-02D20C4A6CD5}"/>
    <cellStyle name="Normal 2 3 8 3 2 2 3" xfId="24529" xr:uid="{4D79D8BD-8468-4713-98AC-A779D2C61B97}"/>
    <cellStyle name="Normal 2 3 8 3 2 3" xfId="9508" xr:uid="{DD21B58D-F203-42A2-96B3-5D3DB41E9B9D}"/>
    <cellStyle name="Normal 2 3 8 3 2 3 2" xfId="24531" xr:uid="{9410DF4D-825D-4BA2-A9D7-C365B6965E17}"/>
    <cellStyle name="Normal 2 3 8 3 2 4" xfId="24528" xr:uid="{384E7702-54A1-465D-986E-46396F803705}"/>
    <cellStyle name="Normal 2 3 8 3 3" xfId="9509" xr:uid="{52D1650D-7C52-446C-BF4F-EA9EB3B66151}"/>
    <cellStyle name="Normal 2 3 8 3 3 2" xfId="9510" xr:uid="{8B577A51-AB62-4668-9645-1EB290B04D8E}"/>
    <cellStyle name="Normal 2 3 8 3 3 2 2" xfId="24533" xr:uid="{65248352-E47C-4F8E-869B-81A95AC74546}"/>
    <cellStyle name="Normal 2 3 8 3 3 3" xfId="24532" xr:uid="{5ECEAE5C-D1CB-4F3E-9D21-5E7700BE6B7B}"/>
    <cellStyle name="Normal 2 3 8 3 4" xfId="9511" xr:uid="{C1D91A45-35A5-492B-B35E-80C7CC808A97}"/>
    <cellStyle name="Normal 2 3 8 3 4 2" xfId="24534" xr:uid="{E0F7C7C0-50BB-44B9-AED3-53EA9072B490}"/>
    <cellStyle name="Normal 2 3 8 3 5" xfId="24527" xr:uid="{418E80BE-56CA-4270-B2ED-4597E914D8B6}"/>
    <cellStyle name="Normal 2 3 8 3 6" xfId="9504" xr:uid="{6BA166BC-F4B1-4568-A8A6-51E27D79C0E7}"/>
    <cellStyle name="Normal 2 3 8 4" xfId="9512" xr:uid="{5BA87C62-3285-41E3-A2DA-95E977619237}"/>
    <cellStyle name="Normal 2 3 8 4 2" xfId="24535" xr:uid="{FEBCE2A5-7438-4B0F-822E-AA9688EC4484}"/>
    <cellStyle name="Normal 2 3 8 5" xfId="9513" xr:uid="{57741DC8-72F2-4816-8081-BC326C72EC30}"/>
    <cellStyle name="Normal 2 3 8 5 2" xfId="9514" xr:uid="{D77F7BFC-D1B7-4675-B189-63FCFBBFD5C6}"/>
    <cellStyle name="Normal 2 3 8 5 2 2" xfId="24537" xr:uid="{4686B0D1-F9D3-47C5-B595-11AA982DB6CD}"/>
    <cellStyle name="Normal 2 3 8 5 3" xfId="24536" xr:uid="{C91278E8-0C3B-4287-84AF-2F1DA4A35E54}"/>
    <cellStyle name="Normal 2 3 8 6" xfId="9515" xr:uid="{A30BD158-9A67-4CFC-ACBE-DCF1C1355572}"/>
    <cellStyle name="Normal 2 3 8 6 2" xfId="24538" xr:uid="{2E0425BA-3870-4B25-92B4-46C7CF81D482}"/>
    <cellStyle name="Normal 2 3 8 7" xfId="24514" xr:uid="{64557659-C61A-4AF9-AD35-3F58F099ECFB}"/>
    <cellStyle name="Normal 2 3 8 8" xfId="9491" xr:uid="{9ACD1731-9364-4107-8FFE-3CB011E49A06}"/>
    <cellStyle name="Normal 2 3 9" xfId="2991" xr:uid="{00000000-0005-0000-0000-0000700E0000}"/>
    <cellStyle name="Normal 2 3 9 2" xfId="2992" xr:uid="{00000000-0005-0000-0000-0000710E0000}"/>
    <cellStyle name="Normal 2 3 9 2 2" xfId="6109" xr:uid="{00000000-0005-0000-0000-0000720E0000}"/>
    <cellStyle name="Normal 2 3 9 2 2 2" xfId="9519" xr:uid="{9F6BF726-19A6-4FD0-94B5-9ECDD8108317}"/>
    <cellStyle name="Normal 2 3 9 2 2 2 2" xfId="9520" xr:uid="{53FE07A4-C98D-4792-A7FD-F06DC7F11BC8}"/>
    <cellStyle name="Normal 2 3 9 2 2 2 2 2" xfId="24543" xr:uid="{52A3CC9B-71C9-402F-9F0D-548F8659CD2A}"/>
    <cellStyle name="Normal 2 3 9 2 2 2 3" xfId="24542" xr:uid="{673DFAB7-B843-4499-9CB7-7B3608AE34DA}"/>
    <cellStyle name="Normal 2 3 9 2 2 3" xfId="9521" xr:uid="{6F0E14C2-371E-4CEB-86D0-38462E0C6A54}"/>
    <cellStyle name="Normal 2 3 9 2 2 3 2" xfId="24544" xr:uid="{E56B4DBA-5B7D-4B3C-AC26-76B558FA7E5D}"/>
    <cellStyle name="Normal 2 3 9 2 2 4" xfId="24541" xr:uid="{B1EBCC3D-A91C-4461-97CA-CF671696CB5F}"/>
    <cellStyle name="Normal 2 3 9 2 2 5" xfId="9518" xr:uid="{829DBF9D-3100-401E-8DC1-B4410D8AC1FF}"/>
    <cellStyle name="Normal 2 3 9 2 3" xfId="9522" xr:uid="{E6F3EF9E-4794-4E5E-BF18-937F08527EA0}"/>
    <cellStyle name="Normal 2 3 9 2 3 2" xfId="9523" xr:uid="{A3038921-22CC-4EF0-98CD-4F14225E125C}"/>
    <cellStyle name="Normal 2 3 9 2 3 2 2" xfId="9524" xr:uid="{99E0FB65-040E-40A5-B892-34A9D74815EC}"/>
    <cellStyle name="Normal 2 3 9 2 3 2 2 2" xfId="24547" xr:uid="{79818E07-0B5A-4047-8928-CEE332905B8A}"/>
    <cellStyle name="Normal 2 3 9 2 3 2 3" xfId="24546" xr:uid="{043E7CAE-6736-4678-B8A2-62FC4DBD728E}"/>
    <cellStyle name="Normal 2 3 9 2 3 3" xfId="9525" xr:uid="{CD192A0E-9629-4891-AA78-9B6677825EA6}"/>
    <cellStyle name="Normal 2 3 9 2 3 3 2" xfId="24548" xr:uid="{D49C29B8-9CFC-4D8D-9047-42894F5217DA}"/>
    <cellStyle name="Normal 2 3 9 2 3 4" xfId="24545" xr:uid="{D554EFFF-0213-4383-A913-B4B61685F4A1}"/>
    <cellStyle name="Normal 2 3 9 2 4" xfId="9526" xr:uid="{05F642CB-1B7A-419C-9EC5-971BD48B06BF}"/>
    <cellStyle name="Normal 2 3 9 2 4 2" xfId="9527" xr:uid="{3D4CB469-92A7-4D1D-90E4-839E914EFCF3}"/>
    <cellStyle name="Normal 2 3 9 2 4 2 2" xfId="24550" xr:uid="{6F591BEC-E835-4540-97FD-7A959283CD71}"/>
    <cellStyle name="Normal 2 3 9 2 4 3" xfId="24549" xr:uid="{84C8BCD1-F774-4769-9EAB-4F2B029D18B9}"/>
    <cellStyle name="Normal 2 3 9 2 5" xfId="9528" xr:uid="{1033A54F-902A-405D-8F4B-AA2B5515AAF7}"/>
    <cellStyle name="Normal 2 3 9 2 5 2" xfId="24551" xr:uid="{033F3CE1-842C-4F8D-993D-DCB33C7EB57A}"/>
    <cellStyle name="Normal 2 3 9 2 6" xfId="24540" xr:uid="{8D8EAA89-7440-4653-B6A5-0FFD9C0CEB26}"/>
    <cellStyle name="Normal 2 3 9 2 7" xfId="9517" xr:uid="{5C08C51B-732D-4F2C-9C77-D11018A76464}"/>
    <cellStyle name="Normal 2 3 9 3" xfId="6108" xr:uid="{00000000-0005-0000-0000-0000730E0000}"/>
    <cellStyle name="Normal 2 3 9 3 2" xfId="9530" xr:uid="{04263E97-0BE2-4B67-B75F-9FD7142962D5}"/>
    <cellStyle name="Normal 2 3 9 3 2 2" xfId="9531" xr:uid="{1645C637-0334-4250-BA7F-829C0F175895}"/>
    <cellStyle name="Normal 2 3 9 3 2 2 2" xfId="9532" xr:uid="{46173B02-A37B-4AA1-8DC6-D2280780E2D5}"/>
    <cellStyle name="Normal 2 3 9 3 2 2 2 2" xfId="24555" xr:uid="{AEB6BEF8-955B-4C9B-98CE-5075170DF6CB}"/>
    <cellStyle name="Normal 2 3 9 3 2 2 3" xfId="24554" xr:uid="{1480BAC1-5A77-4184-A9DE-F7B0470C758D}"/>
    <cellStyle name="Normal 2 3 9 3 2 3" xfId="9533" xr:uid="{B47EBB78-5C80-49E4-AE8E-51AE7A669EA7}"/>
    <cellStyle name="Normal 2 3 9 3 2 3 2" xfId="24556" xr:uid="{E10602BF-0FC0-4D1B-A00B-E855CA999D88}"/>
    <cellStyle name="Normal 2 3 9 3 2 4" xfId="24553" xr:uid="{5D983346-411F-48BC-8732-31752AB24048}"/>
    <cellStyle name="Normal 2 3 9 3 3" xfId="9534" xr:uid="{F97FC792-4ED1-436F-936F-6BD0E6838CA4}"/>
    <cellStyle name="Normal 2 3 9 3 3 2" xfId="9535" xr:uid="{84556DB9-3342-48AE-B64F-48BD5669A833}"/>
    <cellStyle name="Normal 2 3 9 3 3 2 2" xfId="24558" xr:uid="{DC33DEEF-FBD8-46FD-B58F-608BFF621D12}"/>
    <cellStyle name="Normal 2 3 9 3 3 3" xfId="24557" xr:uid="{2B6821E0-C937-4FA6-8A65-CE651C82AA7E}"/>
    <cellStyle name="Normal 2 3 9 3 4" xfId="9536" xr:uid="{E37E0D6D-F941-4740-834D-1C913ED5708C}"/>
    <cellStyle name="Normal 2 3 9 3 4 2" xfId="24559" xr:uid="{6F6C06D3-FA4C-4825-9804-B63236D85ED1}"/>
    <cellStyle name="Normal 2 3 9 3 5" xfId="24552" xr:uid="{1FB43093-804F-4CF8-87A7-D9DE38D6E572}"/>
    <cellStyle name="Normal 2 3 9 3 6" xfId="9529" xr:uid="{8E505A3B-E3A8-48A6-BEE4-8307862A903B}"/>
    <cellStyle name="Normal 2 3 9 4" xfId="9537" xr:uid="{9537FCB4-6453-4129-B0B6-0FECE8B9DD05}"/>
    <cellStyle name="Normal 2 3 9 4 2" xfId="24560" xr:uid="{C28A3249-7226-41A9-89E1-E520794C4E75}"/>
    <cellStyle name="Normal 2 3 9 5" xfId="9538" xr:uid="{9B170D70-4001-48B1-938D-5C66B9A81E01}"/>
    <cellStyle name="Normal 2 3 9 5 2" xfId="9539" xr:uid="{3C1CCB0C-E673-4FBC-BCDC-76B38CFC8EE0}"/>
    <cellStyle name="Normal 2 3 9 5 2 2" xfId="24562" xr:uid="{6F6813AF-C8AF-4C4D-BB8A-CC2847C8C3FF}"/>
    <cellStyle name="Normal 2 3 9 5 3" xfId="24561" xr:uid="{BE1B6C22-44C5-4B50-9D0D-01826AADC6C4}"/>
    <cellStyle name="Normal 2 3 9 6" xfId="9540" xr:uid="{407953D5-74CF-47BF-AAFA-883B793ABEA9}"/>
    <cellStyle name="Normal 2 3 9 6 2" xfId="24563" xr:uid="{220852CC-9033-4C6A-B051-8837A55E54D0}"/>
    <cellStyle name="Normal 2 3 9 7" xfId="24539" xr:uid="{7803DC92-CFA5-4343-8341-85840CA70C4F}"/>
    <cellStyle name="Normal 2 3 9 8" xfId="9516" xr:uid="{4DC6324C-1C9A-4C35-9593-51CC4764C414}"/>
    <cellStyle name="Normal 2 30" xfId="2993" xr:uid="{00000000-0005-0000-0000-0000740E0000}"/>
    <cellStyle name="Normal 2 30 2" xfId="24564" xr:uid="{F7124DF6-A2B8-4834-97C3-0DC7E79BECAB}"/>
    <cellStyle name="Normal 2 31" xfId="2994" xr:uid="{00000000-0005-0000-0000-0000750E0000}"/>
    <cellStyle name="Normal 2 31 2" xfId="24565" xr:uid="{7DCE9643-4ADB-4A32-BB2F-8DC5467F64FF}"/>
    <cellStyle name="Normal 2 32" xfId="2995" xr:uid="{00000000-0005-0000-0000-0000760E0000}"/>
    <cellStyle name="Normal 2 32 2" xfId="24566" xr:uid="{ADAA96A4-A8BE-43EF-AA51-CDF05BFB3706}"/>
    <cellStyle name="Normal 2 33" xfId="2996" xr:uid="{00000000-0005-0000-0000-0000770E0000}"/>
    <cellStyle name="Normal 2 33 2" xfId="24567" xr:uid="{6E9F953C-01B8-4A52-965B-6ADEEA33CB5B}"/>
    <cellStyle name="Normal 2 34" xfId="2997" xr:uid="{00000000-0005-0000-0000-0000780E0000}"/>
    <cellStyle name="Normal 2 34 2" xfId="24568" xr:uid="{F37B3D4B-9BFD-4BF2-94DE-C4FD5A110E6C}"/>
    <cellStyle name="Normal 2 35" xfId="2998" xr:uid="{00000000-0005-0000-0000-0000790E0000}"/>
    <cellStyle name="Normal 2 35 2" xfId="24569" xr:uid="{6ADA2B1A-3584-4EC7-9177-F123369F60B5}"/>
    <cellStyle name="Normal 2 36" xfId="2999" xr:uid="{00000000-0005-0000-0000-00007A0E0000}"/>
    <cellStyle name="Normal 2 36 2" xfId="24570" xr:uid="{79736194-DFF6-498B-A43F-A5B0FABF8FC5}"/>
    <cellStyle name="Normal 2 37" xfId="3000" xr:uid="{00000000-0005-0000-0000-00007B0E0000}"/>
    <cellStyle name="Normal 2 37 2" xfId="24571" xr:uid="{7468EE64-54AE-4094-8D98-35DEAD6D1E6F}"/>
    <cellStyle name="Normal 2 38" xfId="3001" xr:uid="{00000000-0005-0000-0000-00007C0E0000}"/>
    <cellStyle name="Normal 2 38 2" xfId="24572" xr:uid="{61FE4FBC-CB3E-4534-8C92-14D7B3AF26DB}"/>
    <cellStyle name="Normal 2 39" xfId="3002" xr:uid="{00000000-0005-0000-0000-00007D0E0000}"/>
    <cellStyle name="Normal 2 39 2" xfId="24573" xr:uid="{1992A0EE-4AD9-4946-8005-767AD50C7BBF}"/>
    <cellStyle name="Normal 2 4" xfId="3003" xr:uid="{00000000-0005-0000-0000-00007E0E0000}"/>
    <cellStyle name="Normal 2 4 10" xfId="3004" xr:uid="{00000000-0005-0000-0000-00007F0E0000}"/>
    <cellStyle name="Normal 2 4 10 2" xfId="3005" xr:uid="{00000000-0005-0000-0000-0000800E0000}"/>
    <cellStyle name="Normal 2 4 10 2 2" xfId="6111" xr:uid="{00000000-0005-0000-0000-0000810E0000}"/>
    <cellStyle name="Normal 2 4 10 2 2 2" xfId="9544" xr:uid="{3CE3D751-687D-4B3E-A983-16F656EA6BC1}"/>
    <cellStyle name="Normal 2 4 10 2 2 2 2" xfId="9545" xr:uid="{8D9E17F7-1A30-48C7-8773-E8BBC0F687F8}"/>
    <cellStyle name="Normal 2 4 10 2 2 2 2 2" xfId="24578" xr:uid="{5BFFF0F2-7DEA-4118-A14A-465BE5E46A6C}"/>
    <cellStyle name="Normal 2 4 10 2 2 2 3" xfId="24577" xr:uid="{059CF6F5-1644-4F2C-A5B4-2681D96698F3}"/>
    <cellStyle name="Normal 2 4 10 2 2 3" xfId="9546" xr:uid="{3F1E96E2-DCAB-47EF-AC05-284A61BC7815}"/>
    <cellStyle name="Normal 2 4 10 2 2 3 2" xfId="24579" xr:uid="{C7301F2E-38FC-495F-80A6-9E5DBC09FB2F}"/>
    <cellStyle name="Normal 2 4 10 2 2 4" xfId="24576" xr:uid="{852C97EE-A1A8-478E-9DA6-6D5E0257F945}"/>
    <cellStyle name="Normal 2 4 10 2 2 5" xfId="9543" xr:uid="{45905269-9D13-4DC0-99F0-AA66CB527F5F}"/>
    <cellStyle name="Normal 2 4 10 2 3" xfId="9547" xr:uid="{C7C737D1-2841-4F6C-9009-8B454DD00FE3}"/>
    <cellStyle name="Normal 2 4 10 2 3 2" xfId="9548" xr:uid="{D77402FE-4BA7-4F83-A4C8-0824973536AB}"/>
    <cellStyle name="Normal 2 4 10 2 3 2 2" xfId="9549" xr:uid="{BB4E4E5B-4AB0-4CA8-B7A6-24E06686EDB9}"/>
    <cellStyle name="Normal 2 4 10 2 3 2 2 2" xfId="24582" xr:uid="{C961D7CE-94B2-499C-931C-E77BBFC79BBD}"/>
    <cellStyle name="Normal 2 4 10 2 3 2 3" xfId="24581" xr:uid="{DA0D9923-5CB9-4412-B328-8D47DF8D77C4}"/>
    <cellStyle name="Normal 2 4 10 2 3 3" xfId="9550" xr:uid="{13D51D64-C2F9-4880-9D0C-FDFAE2693CDE}"/>
    <cellStyle name="Normal 2 4 10 2 3 3 2" xfId="24583" xr:uid="{D4FB1FF9-730D-40DE-BB6B-A5E7965F4A76}"/>
    <cellStyle name="Normal 2 4 10 2 3 4" xfId="24580" xr:uid="{E41C94E1-4B90-4D63-9CBD-E78795BF28B8}"/>
    <cellStyle name="Normal 2 4 10 2 4" xfId="9551" xr:uid="{102889AE-0BA7-4693-8AB7-4C674D8BD0C7}"/>
    <cellStyle name="Normal 2 4 10 2 4 2" xfId="9552" xr:uid="{A62CE223-5484-4202-925A-1E10AC158F29}"/>
    <cellStyle name="Normal 2 4 10 2 4 2 2" xfId="24585" xr:uid="{CAE1D34E-F776-4D2A-B33B-0AF1B81F4EDE}"/>
    <cellStyle name="Normal 2 4 10 2 4 3" xfId="24584" xr:uid="{6D5B1C7C-542D-4AA0-AE1B-F6FB51A1BB43}"/>
    <cellStyle name="Normal 2 4 10 2 5" xfId="9553" xr:uid="{24178706-2B38-4527-8707-DF4C50BBFB61}"/>
    <cellStyle name="Normal 2 4 10 2 5 2" xfId="24586" xr:uid="{085AB92C-3C51-4D44-9840-4CE6F6C6BB99}"/>
    <cellStyle name="Normal 2 4 10 2 6" xfId="24575" xr:uid="{276F70DF-11E4-4E4B-BED3-1DA845F4E161}"/>
    <cellStyle name="Normal 2 4 10 2 7" xfId="9542" xr:uid="{EB22D93E-7059-4E04-A5F0-E695F039FA08}"/>
    <cellStyle name="Normal 2 4 10 3" xfId="6110" xr:uid="{00000000-0005-0000-0000-0000820E0000}"/>
    <cellStyle name="Normal 2 4 10 3 2" xfId="9555" xr:uid="{446E9F9C-8FA0-489F-857D-9B805973C125}"/>
    <cellStyle name="Normal 2 4 10 3 2 2" xfId="9556" xr:uid="{AFE87762-6C4B-4BA3-8A83-EF3C031698FD}"/>
    <cellStyle name="Normal 2 4 10 3 2 2 2" xfId="9557" xr:uid="{748C6797-8181-480D-9538-42E8192268DD}"/>
    <cellStyle name="Normal 2 4 10 3 2 2 2 2" xfId="24590" xr:uid="{FC8D3496-59BD-4DE6-B26E-763335FAA404}"/>
    <cellStyle name="Normal 2 4 10 3 2 2 3" xfId="24589" xr:uid="{60C092E6-A13A-414E-8CC1-C0DE9F105955}"/>
    <cellStyle name="Normal 2 4 10 3 2 3" xfId="9558" xr:uid="{2081206E-14F7-470D-AD5B-A6FD5051CED9}"/>
    <cellStyle name="Normal 2 4 10 3 2 3 2" xfId="24591" xr:uid="{88A806B2-1CEB-40B6-A254-4619B2A0C116}"/>
    <cellStyle name="Normal 2 4 10 3 2 4" xfId="24588" xr:uid="{76CF3265-4601-4A4F-A09E-EAA0AD733683}"/>
    <cellStyle name="Normal 2 4 10 3 3" xfId="9559" xr:uid="{2EB8D66C-65CE-4967-B306-68AED44681EA}"/>
    <cellStyle name="Normal 2 4 10 3 3 2" xfId="9560" xr:uid="{2D0E6392-2967-4B56-BE24-356D2E95894B}"/>
    <cellStyle name="Normal 2 4 10 3 3 2 2" xfId="24593" xr:uid="{27568FB0-12BE-427A-83AD-86815466E607}"/>
    <cellStyle name="Normal 2 4 10 3 3 3" xfId="24592" xr:uid="{5892B7C3-4685-465D-81D6-763FA9BFCDCF}"/>
    <cellStyle name="Normal 2 4 10 3 4" xfId="9561" xr:uid="{0BD0C681-1EFC-42CB-BF3B-951B518BBD98}"/>
    <cellStyle name="Normal 2 4 10 3 4 2" xfId="24594" xr:uid="{1F427DA7-80B6-4026-92E3-B9CD75087B80}"/>
    <cellStyle name="Normal 2 4 10 3 5" xfId="24587" xr:uid="{6009992D-636C-4946-A437-43129867CAD2}"/>
    <cellStyle name="Normal 2 4 10 3 6" xfId="9554" xr:uid="{6E4EAB19-57AC-4C46-9166-75DF46B620A1}"/>
    <cellStyle name="Normal 2 4 10 4" xfId="9562" xr:uid="{A3E38C61-A1E5-4D12-A289-8B51A1566251}"/>
    <cellStyle name="Normal 2 4 10 4 2" xfId="24595" xr:uid="{6C31B09E-8056-413F-94E2-EA56E25D4574}"/>
    <cellStyle name="Normal 2 4 10 5" xfId="9563" xr:uid="{6E15034F-73B6-43ED-89DF-BEE1CAD8B426}"/>
    <cellStyle name="Normal 2 4 10 5 2" xfId="9564" xr:uid="{4CEF1984-2C30-4E7B-ADBC-0649202B592E}"/>
    <cellStyle name="Normal 2 4 10 5 2 2" xfId="24597" xr:uid="{2A6B7DA4-3665-445B-9B91-BDBBA078E648}"/>
    <cellStyle name="Normal 2 4 10 5 3" xfId="24596" xr:uid="{3255DDD9-5FCA-422B-9900-761ABF2FD7D6}"/>
    <cellStyle name="Normal 2 4 10 6" xfId="9565" xr:uid="{10093928-D75A-448C-8290-A59B2F3A1B45}"/>
    <cellStyle name="Normal 2 4 10 6 2" xfId="24598" xr:uid="{9D4F8F8C-B4C9-414D-9105-F6E3CFAAC91E}"/>
    <cellStyle name="Normal 2 4 10 7" xfId="24574" xr:uid="{51FEAF9D-1A15-4989-AE97-69F53EBD1864}"/>
    <cellStyle name="Normal 2 4 10 8" xfId="9541" xr:uid="{760F049B-452B-4AA5-9896-0DCF486E0882}"/>
    <cellStyle name="Normal 2 4 11" xfId="3006" xr:uid="{00000000-0005-0000-0000-0000830E0000}"/>
    <cellStyle name="Normal 2 4 11 2" xfId="3007" xr:uid="{00000000-0005-0000-0000-0000840E0000}"/>
    <cellStyle name="Normal 2 4 11 2 2" xfId="6113" xr:uid="{00000000-0005-0000-0000-0000850E0000}"/>
    <cellStyle name="Normal 2 4 11 2 2 2" xfId="9569" xr:uid="{DC5E22D3-926C-42BC-B519-809A61DCF4F7}"/>
    <cellStyle name="Normal 2 4 11 2 2 2 2" xfId="9570" xr:uid="{70728C78-C050-46C2-8C19-E24BC604E6EA}"/>
    <cellStyle name="Normal 2 4 11 2 2 2 2 2" xfId="24603" xr:uid="{951D8F6A-727E-4FAA-ABB5-4689548D5655}"/>
    <cellStyle name="Normal 2 4 11 2 2 2 3" xfId="24602" xr:uid="{B3F66A2C-EA7B-4FED-A057-23F2EA0D4E2F}"/>
    <cellStyle name="Normal 2 4 11 2 2 3" xfId="9571" xr:uid="{AFA409CD-3058-49DF-AF5B-F4D0F63136C9}"/>
    <cellStyle name="Normal 2 4 11 2 2 3 2" xfId="24604" xr:uid="{EA5AE9EB-F4E8-420E-8084-84ECE7424C73}"/>
    <cellStyle name="Normal 2 4 11 2 2 4" xfId="24601" xr:uid="{DD53DC99-D35E-425C-9D0C-7B3ECDC45C75}"/>
    <cellStyle name="Normal 2 4 11 2 2 5" xfId="9568" xr:uid="{FCD978CF-936F-4975-809E-AEC5517CC9A0}"/>
    <cellStyle name="Normal 2 4 11 2 3" xfId="9572" xr:uid="{14C0D0D7-53C6-4D9A-9C8E-C1AC01365B54}"/>
    <cellStyle name="Normal 2 4 11 2 3 2" xfId="9573" xr:uid="{BCB0F818-2FB2-459F-A637-AEA2AB72AF94}"/>
    <cellStyle name="Normal 2 4 11 2 3 2 2" xfId="9574" xr:uid="{CF5F112A-BD69-4E27-AA20-D7B4E2956766}"/>
    <cellStyle name="Normal 2 4 11 2 3 2 2 2" xfId="24607" xr:uid="{26DCFE00-65C4-4DA4-BAF8-CA58B19BF840}"/>
    <cellStyle name="Normal 2 4 11 2 3 2 3" xfId="24606" xr:uid="{59F30B87-5EB7-4F91-AF93-7843096812D2}"/>
    <cellStyle name="Normal 2 4 11 2 3 3" xfId="9575" xr:uid="{00BF01DF-4DD4-4E40-9C1E-12EE31BA6C0F}"/>
    <cellStyle name="Normal 2 4 11 2 3 3 2" xfId="24608" xr:uid="{1ECFF599-02BA-4CF9-94AA-58D98C4DCFB8}"/>
    <cellStyle name="Normal 2 4 11 2 3 4" xfId="24605" xr:uid="{B4AECA53-5AD6-4749-BAA9-2DDF92D46DCE}"/>
    <cellStyle name="Normal 2 4 11 2 4" xfId="9576" xr:uid="{5E427CC3-FC48-4E1B-A87D-F21EBFCA911E}"/>
    <cellStyle name="Normal 2 4 11 2 4 2" xfId="9577" xr:uid="{1930FA47-67E3-449A-AE78-711BBA3FD7A8}"/>
    <cellStyle name="Normal 2 4 11 2 4 2 2" xfId="24610" xr:uid="{B722BC79-1BC1-4F08-B82E-14BB14F0D4C4}"/>
    <cellStyle name="Normal 2 4 11 2 4 3" xfId="24609" xr:uid="{7B3A7C15-46E4-40B1-94C5-5EDA41BB2351}"/>
    <cellStyle name="Normal 2 4 11 2 5" xfId="9578" xr:uid="{FF6BCE26-B47D-487F-BF05-737981887D63}"/>
    <cellStyle name="Normal 2 4 11 2 5 2" xfId="24611" xr:uid="{0C990FEE-18FD-4D32-BD0F-D203174ECB2D}"/>
    <cellStyle name="Normal 2 4 11 2 6" xfId="24600" xr:uid="{0700A3B1-DE58-4A19-9CC4-3369C334B005}"/>
    <cellStyle name="Normal 2 4 11 2 7" xfId="9567" xr:uid="{CA57AF8F-96D9-4679-A279-D28D5B465C43}"/>
    <cellStyle name="Normal 2 4 11 3" xfId="6112" xr:uid="{00000000-0005-0000-0000-0000860E0000}"/>
    <cellStyle name="Normal 2 4 11 3 2" xfId="9580" xr:uid="{17AAB153-38A2-4528-965E-998BF10C7E27}"/>
    <cellStyle name="Normal 2 4 11 3 2 2" xfId="9581" xr:uid="{A65F3233-0092-49F5-AF20-49BAFE322B9C}"/>
    <cellStyle name="Normal 2 4 11 3 2 2 2" xfId="9582" xr:uid="{1BE90D59-DEB0-40B1-8915-6AA0ABDA6355}"/>
    <cellStyle name="Normal 2 4 11 3 2 2 2 2" xfId="24615" xr:uid="{084F3C25-CBFA-473A-A292-182ADB0F9974}"/>
    <cellStyle name="Normal 2 4 11 3 2 2 3" xfId="24614" xr:uid="{820A155A-925A-489D-B2C2-1647624251CC}"/>
    <cellStyle name="Normal 2 4 11 3 2 3" xfId="9583" xr:uid="{0B4749D8-20A0-4430-B403-240D18391B0E}"/>
    <cellStyle name="Normal 2 4 11 3 2 3 2" xfId="24616" xr:uid="{36AA7C1F-FEF9-49F3-B57D-6D338EB983A6}"/>
    <cellStyle name="Normal 2 4 11 3 2 4" xfId="24613" xr:uid="{EEC93944-BD72-419F-A976-1DE3AA370B14}"/>
    <cellStyle name="Normal 2 4 11 3 3" xfId="9584" xr:uid="{2741AB75-805D-4C5D-A3C3-FBCEB58BE718}"/>
    <cellStyle name="Normal 2 4 11 3 3 2" xfId="9585" xr:uid="{FDB17742-4B51-473A-9E82-92E7FBC04B80}"/>
    <cellStyle name="Normal 2 4 11 3 3 2 2" xfId="24618" xr:uid="{B0DC022A-BF19-4B17-941F-DC197E0669A1}"/>
    <cellStyle name="Normal 2 4 11 3 3 3" xfId="24617" xr:uid="{2986368D-BD7D-4011-9E04-E208835C4F90}"/>
    <cellStyle name="Normal 2 4 11 3 4" xfId="9586" xr:uid="{F25E322C-4C41-45E8-9690-4BDB170ADFA9}"/>
    <cellStyle name="Normal 2 4 11 3 4 2" xfId="24619" xr:uid="{61C34F82-025B-4401-87B6-5B0AFAEA796F}"/>
    <cellStyle name="Normal 2 4 11 3 5" xfId="24612" xr:uid="{6C648B1C-F8C4-4158-8FC6-BE9D929A9A3A}"/>
    <cellStyle name="Normal 2 4 11 3 6" xfId="9579" xr:uid="{29AE97CE-70E1-4B42-ABBF-AA6D6B164B35}"/>
    <cellStyle name="Normal 2 4 11 4" xfId="9587" xr:uid="{F6EB1162-C290-4424-B560-8A6C72B93C11}"/>
    <cellStyle name="Normal 2 4 11 4 2" xfId="24620" xr:uid="{5B57572D-8DAF-4E3B-BF52-812BF7AC569C}"/>
    <cellStyle name="Normal 2 4 11 5" xfId="9588" xr:uid="{E59ED4C9-398C-4A63-A340-F8141585097E}"/>
    <cellStyle name="Normal 2 4 11 5 2" xfId="9589" xr:uid="{DF0EEE13-F3FF-4DFC-BA95-BF67C70AECFC}"/>
    <cellStyle name="Normal 2 4 11 5 2 2" xfId="24622" xr:uid="{8FF9BFA5-DDEF-45C9-8EFB-4091304AB75C}"/>
    <cellStyle name="Normal 2 4 11 5 3" xfId="24621" xr:uid="{B9031815-6AB2-461C-AD26-1162E2FB9CC6}"/>
    <cellStyle name="Normal 2 4 11 6" xfId="9590" xr:uid="{3414A054-840E-4089-AC64-2597DEFD5A8C}"/>
    <cellStyle name="Normal 2 4 11 6 2" xfId="24623" xr:uid="{54FCD530-5104-42E7-AB08-44337DC22128}"/>
    <cellStyle name="Normal 2 4 11 7" xfId="24599" xr:uid="{666EC654-A052-4498-B7C0-9A1B9AA23B4B}"/>
    <cellStyle name="Normal 2 4 11 8" xfId="9566" xr:uid="{70F41F0C-8008-4334-AEC4-C670E5666B80}"/>
    <cellStyle name="Normal 2 4 12" xfId="3008" xr:uid="{00000000-0005-0000-0000-0000870E0000}"/>
    <cellStyle name="Normal 2 4 12 2" xfId="3009" xr:uid="{00000000-0005-0000-0000-0000880E0000}"/>
    <cellStyle name="Normal 2 4 12 2 2" xfId="6115" xr:uid="{00000000-0005-0000-0000-0000890E0000}"/>
    <cellStyle name="Normal 2 4 12 2 2 2" xfId="9594" xr:uid="{2AD7778C-8953-48E7-B273-E4746D91BECD}"/>
    <cellStyle name="Normal 2 4 12 2 2 2 2" xfId="9595" xr:uid="{8D18855F-43BC-48F1-BA4E-8984EE3DCF64}"/>
    <cellStyle name="Normal 2 4 12 2 2 2 2 2" xfId="24628" xr:uid="{BE1F022F-AFC5-4521-BA5C-2054E8E850B7}"/>
    <cellStyle name="Normal 2 4 12 2 2 2 3" xfId="24627" xr:uid="{A1F08A8B-CC64-4CA3-9F3A-D3EB339AC81A}"/>
    <cellStyle name="Normal 2 4 12 2 2 3" xfId="9596" xr:uid="{70EE22DF-8EE6-48BF-93FA-C0808E98E7EF}"/>
    <cellStyle name="Normal 2 4 12 2 2 3 2" xfId="24629" xr:uid="{8677BD99-B943-4948-87FD-86DF47837944}"/>
    <cellStyle name="Normal 2 4 12 2 2 4" xfId="24626" xr:uid="{65F72640-7065-446B-91D3-D2AB1EABCAAA}"/>
    <cellStyle name="Normal 2 4 12 2 2 5" xfId="9593" xr:uid="{10B2FE01-1DBD-4612-B12A-9DAA0CEE303A}"/>
    <cellStyle name="Normal 2 4 12 2 3" xfId="9597" xr:uid="{0442723B-4AC6-42DE-827A-2357277AADE6}"/>
    <cellStyle name="Normal 2 4 12 2 3 2" xfId="9598" xr:uid="{FC797FF5-5BB5-41AA-805D-09CE68EE6518}"/>
    <cellStyle name="Normal 2 4 12 2 3 2 2" xfId="9599" xr:uid="{F76E551A-6705-4900-B31C-6E0713196C32}"/>
    <cellStyle name="Normal 2 4 12 2 3 2 2 2" xfId="24632" xr:uid="{38BE4C2B-331E-4606-A90A-C08032615108}"/>
    <cellStyle name="Normal 2 4 12 2 3 2 3" xfId="24631" xr:uid="{44909598-52A8-4339-8AC7-92E622934721}"/>
    <cellStyle name="Normal 2 4 12 2 3 3" xfId="9600" xr:uid="{6F46B745-31BC-4C0B-AF8E-F930D4146567}"/>
    <cellStyle name="Normal 2 4 12 2 3 3 2" xfId="24633" xr:uid="{70600816-10D7-48EB-815F-BE54C1635DBF}"/>
    <cellStyle name="Normal 2 4 12 2 3 4" xfId="24630" xr:uid="{751AE8A9-2FCC-49A4-80A9-87523AF5ACD4}"/>
    <cellStyle name="Normal 2 4 12 2 4" xfId="9601" xr:uid="{7AD32693-8A17-4E4E-9776-8687047FE27C}"/>
    <cellStyle name="Normal 2 4 12 2 4 2" xfId="9602" xr:uid="{55ABD3EE-8C41-4BE4-92A2-081A7D974445}"/>
    <cellStyle name="Normal 2 4 12 2 4 2 2" xfId="24635" xr:uid="{BF177D64-8DB3-41E6-9F40-02D1FB8F3461}"/>
    <cellStyle name="Normal 2 4 12 2 4 3" xfId="24634" xr:uid="{766CDFB8-E9BC-419E-AED6-EE094F75AC1B}"/>
    <cellStyle name="Normal 2 4 12 2 5" xfId="9603" xr:uid="{AF8BFF8E-C17C-4831-96E9-CB8105BB193B}"/>
    <cellStyle name="Normal 2 4 12 2 5 2" xfId="24636" xr:uid="{DCB21B11-038C-47FA-AF72-348EE6DEAA52}"/>
    <cellStyle name="Normal 2 4 12 2 6" xfId="24625" xr:uid="{FBB81ADC-A0EC-4872-8A40-6266A299E160}"/>
    <cellStyle name="Normal 2 4 12 2 7" xfId="9592" xr:uid="{8FF2B219-323A-43A5-A795-7262F7138415}"/>
    <cellStyle name="Normal 2 4 12 3" xfId="6114" xr:uid="{00000000-0005-0000-0000-00008A0E0000}"/>
    <cellStyle name="Normal 2 4 12 3 2" xfId="9605" xr:uid="{DF898FB4-55E0-4962-980F-7054FA10CA34}"/>
    <cellStyle name="Normal 2 4 12 3 2 2" xfId="9606" xr:uid="{FD4B92F5-901E-4575-A1C4-346675F87214}"/>
    <cellStyle name="Normal 2 4 12 3 2 2 2" xfId="9607" xr:uid="{B9109FCB-D1BB-4889-B2D2-A0329C09ED10}"/>
    <cellStyle name="Normal 2 4 12 3 2 2 2 2" xfId="24640" xr:uid="{F7D1E729-B8B7-417C-90CC-52FD743D6023}"/>
    <cellStyle name="Normal 2 4 12 3 2 2 3" xfId="24639" xr:uid="{880D3D7B-EA29-4FF7-97A0-394848D61B48}"/>
    <cellStyle name="Normal 2 4 12 3 2 3" xfId="9608" xr:uid="{FD0DFCA0-157E-4173-815C-A591A05293DE}"/>
    <cellStyle name="Normal 2 4 12 3 2 3 2" xfId="24641" xr:uid="{B7ADCFF9-80D8-4765-9B8D-3CE1FE91094C}"/>
    <cellStyle name="Normal 2 4 12 3 2 4" xfId="24638" xr:uid="{ED096064-F6F7-47CD-AAE1-1A4D2D0F6099}"/>
    <cellStyle name="Normal 2 4 12 3 3" xfId="9609" xr:uid="{8FAEABC6-6B9A-4B3B-834F-E56D4767EE08}"/>
    <cellStyle name="Normal 2 4 12 3 3 2" xfId="9610" xr:uid="{555857EB-99F4-4E04-9067-E06CC6863ED1}"/>
    <cellStyle name="Normal 2 4 12 3 3 2 2" xfId="24643" xr:uid="{56FA47EF-ACFE-433B-A1CF-D272666142FF}"/>
    <cellStyle name="Normal 2 4 12 3 3 3" xfId="24642" xr:uid="{0CE538DC-E21C-4258-91A0-9DF29E0A9966}"/>
    <cellStyle name="Normal 2 4 12 3 4" xfId="9611" xr:uid="{91EC4EA4-9B9E-4D6F-98E1-8553C0FD6EB2}"/>
    <cellStyle name="Normal 2 4 12 3 4 2" xfId="24644" xr:uid="{FEB026EA-6700-468B-8ECD-7A2C10A270EE}"/>
    <cellStyle name="Normal 2 4 12 3 5" xfId="24637" xr:uid="{90C09FDC-0A7E-45E1-93AE-E322F43A88DD}"/>
    <cellStyle name="Normal 2 4 12 3 6" xfId="9604" xr:uid="{DF9A21A0-6E9A-493F-B30D-C227029F550D}"/>
    <cellStyle name="Normal 2 4 12 4" xfId="9612" xr:uid="{AAB30BDF-4083-48DF-9ED5-89F3641BE11E}"/>
    <cellStyle name="Normal 2 4 12 4 2" xfId="24645" xr:uid="{FB9DE0F9-F85B-4532-AF52-9A645BD4FA91}"/>
    <cellStyle name="Normal 2 4 12 5" xfId="9613" xr:uid="{2153DA7F-C25A-456A-A871-A2D40FA32C5E}"/>
    <cellStyle name="Normal 2 4 12 5 2" xfId="9614" xr:uid="{EA72DC63-FF8D-4356-9C9A-F070D50DCEC3}"/>
    <cellStyle name="Normal 2 4 12 5 2 2" xfId="24647" xr:uid="{1A370CF3-4690-4B36-90FC-AAE3F53B5B7E}"/>
    <cellStyle name="Normal 2 4 12 5 3" xfId="24646" xr:uid="{7EA43691-A345-4B16-BF9B-05D33AD07787}"/>
    <cellStyle name="Normal 2 4 12 6" xfId="9615" xr:uid="{FAD561B8-1B0D-498F-AAF6-A2544F7C1533}"/>
    <cellStyle name="Normal 2 4 12 6 2" xfId="24648" xr:uid="{4E9E6308-9A09-4371-B260-63629B539900}"/>
    <cellStyle name="Normal 2 4 12 7" xfId="24624" xr:uid="{C30CF05C-4274-40B4-9917-DB8EE4A0E808}"/>
    <cellStyle name="Normal 2 4 12 8" xfId="9591" xr:uid="{98F017FA-1374-4831-A2B2-33EE6693E4BD}"/>
    <cellStyle name="Normal 2 4 13" xfId="3010" xr:uid="{00000000-0005-0000-0000-00008B0E0000}"/>
    <cellStyle name="Normal 2 4 13 2" xfId="3011" xr:uid="{00000000-0005-0000-0000-00008C0E0000}"/>
    <cellStyle name="Normal 2 4 13 2 2" xfId="6117" xr:uid="{00000000-0005-0000-0000-00008D0E0000}"/>
    <cellStyle name="Normal 2 4 13 2 2 2" xfId="9619" xr:uid="{3C51A742-9764-4375-8C06-64746ACBDFB4}"/>
    <cellStyle name="Normal 2 4 13 2 2 2 2" xfId="9620" xr:uid="{9C9F10C3-2F11-4CB8-9BD3-41B8EA398535}"/>
    <cellStyle name="Normal 2 4 13 2 2 2 2 2" xfId="24653" xr:uid="{ECC573BC-7C30-4108-BE19-4A406A0C1446}"/>
    <cellStyle name="Normal 2 4 13 2 2 2 3" xfId="24652" xr:uid="{083F9376-5DD4-4BDA-BE89-AF9940B1FB87}"/>
    <cellStyle name="Normal 2 4 13 2 2 3" xfId="9621" xr:uid="{09D39143-C083-4963-AF1D-E9B7415DB5D0}"/>
    <cellStyle name="Normal 2 4 13 2 2 3 2" xfId="24654" xr:uid="{EDC9773C-26BF-4BC7-91AB-8FB1C8E64214}"/>
    <cellStyle name="Normal 2 4 13 2 2 4" xfId="24651" xr:uid="{D863E6BE-5BC4-4C37-B878-4C4C32B076C0}"/>
    <cellStyle name="Normal 2 4 13 2 2 5" xfId="9618" xr:uid="{88AF011F-8EA1-4123-A233-8C176A4E1598}"/>
    <cellStyle name="Normal 2 4 13 2 3" xfId="9622" xr:uid="{21397C02-EC6D-4C1A-B3DF-A579F6943BFD}"/>
    <cellStyle name="Normal 2 4 13 2 3 2" xfId="9623" xr:uid="{D8197B99-6FC9-4BCB-B001-98CC21B56B16}"/>
    <cellStyle name="Normal 2 4 13 2 3 2 2" xfId="9624" xr:uid="{EFF2FEAC-05FC-40DF-B563-4966AD7317FF}"/>
    <cellStyle name="Normal 2 4 13 2 3 2 2 2" xfId="24657" xr:uid="{CA7751D1-2DFA-4A0B-BF16-458B74B09C37}"/>
    <cellStyle name="Normal 2 4 13 2 3 2 3" xfId="24656" xr:uid="{16944AFE-A454-487E-96F2-1BAD4448C9AB}"/>
    <cellStyle name="Normal 2 4 13 2 3 3" xfId="9625" xr:uid="{6423C9B6-D908-47E3-B4E9-A73D848B1527}"/>
    <cellStyle name="Normal 2 4 13 2 3 3 2" xfId="24658" xr:uid="{5AD6B458-6A44-4FF1-819B-65AD7DCA1620}"/>
    <cellStyle name="Normal 2 4 13 2 3 4" xfId="24655" xr:uid="{0A298712-93DB-4D37-9E63-722F44EC0871}"/>
    <cellStyle name="Normal 2 4 13 2 4" xfId="9626" xr:uid="{589417E8-5055-4A5C-9E94-F1971288856D}"/>
    <cellStyle name="Normal 2 4 13 2 4 2" xfId="9627" xr:uid="{92EF9BC1-8B1C-491A-BB34-E49F512ABC81}"/>
    <cellStyle name="Normal 2 4 13 2 4 2 2" xfId="24660" xr:uid="{A3813441-17EB-4C66-BE33-99B635EE2E4E}"/>
    <cellStyle name="Normal 2 4 13 2 4 3" xfId="24659" xr:uid="{A361A29C-54EF-419A-B028-81C32A60AA01}"/>
    <cellStyle name="Normal 2 4 13 2 5" xfId="9628" xr:uid="{A697F3DA-CFBF-4B5C-8017-B657552A24F6}"/>
    <cellStyle name="Normal 2 4 13 2 5 2" xfId="24661" xr:uid="{DED3F72B-032C-474E-9E94-BB8A6A00B814}"/>
    <cellStyle name="Normal 2 4 13 2 6" xfId="24650" xr:uid="{9B8092DF-1C48-4B8F-A0FA-029EBDDE2ED3}"/>
    <cellStyle name="Normal 2 4 13 2 7" xfId="9617" xr:uid="{38773B58-A994-4023-A399-68AD8A86BA68}"/>
    <cellStyle name="Normal 2 4 13 3" xfId="6116" xr:uid="{00000000-0005-0000-0000-00008E0E0000}"/>
    <cellStyle name="Normal 2 4 13 3 2" xfId="9630" xr:uid="{883437D5-0468-496A-97EA-1D340D384C1C}"/>
    <cellStyle name="Normal 2 4 13 3 2 2" xfId="9631" xr:uid="{06C5B9E4-8034-4D27-AFD5-EC3214FD6F6E}"/>
    <cellStyle name="Normal 2 4 13 3 2 2 2" xfId="9632" xr:uid="{61E4617C-764F-470E-8B80-7F9932DA66D9}"/>
    <cellStyle name="Normal 2 4 13 3 2 2 2 2" xfId="24665" xr:uid="{B3094C42-677E-4453-8D7D-60D330B2B87A}"/>
    <cellStyle name="Normal 2 4 13 3 2 2 3" xfId="24664" xr:uid="{35BC9EE3-A2FD-4C9C-9BD1-1D7A05B10AA1}"/>
    <cellStyle name="Normal 2 4 13 3 2 3" xfId="9633" xr:uid="{43438DAF-5D56-4FB4-A98F-DCE50423254E}"/>
    <cellStyle name="Normal 2 4 13 3 2 3 2" xfId="24666" xr:uid="{94EF6BD4-76B8-439A-BF41-6FE1C14AB848}"/>
    <cellStyle name="Normal 2 4 13 3 2 4" xfId="24663" xr:uid="{E6B08C62-DBB5-4B35-A507-2ED4ACDC99B6}"/>
    <cellStyle name="Normal 2 4 13 3 3" xfId="9634" xr:uid="{FCFC4F35-9C72-43AF-A5C7-37D59692BBAD}"/>
    <cellStyle name="Normal 2 4 13 3 3 2" xfId="9635" xr:uid="{D530216F-E0BE-4BB9-8ADE-BC06442277CE}"/>
    <cellStyle name="Normal 2 4 13 3 3 2 2" xfId="24668" xr:uid="{94194B8F-6300-4234-847A-3B9018E3EF32}"/>
    <cellStyle name="Normal 2 4 13 3 3 3" xfId="24667" xr:uid="{05A475A3-DBB6-46E0-8162-87CF077E7762}"/>
    <cellStyle name="Normal 2 4 13 3 4" xfId="9636" xr:uid="{7D85F496-62B1-4EBF-96F2-69914EECBAE6}"/>
    <cellStyle name="Normal 2 4 13 3 4 2" xfId="24669" xr:uid="{E4712F00-8D31-4EC5-B182-33CAD725D4F8}"/>
    <cellStyle name="Normal 2 4 13 3 5" xfId="24662" xr:uid="{4F879EC4-663B-4FB5-A257-36630DB27053}"/>
    <cellStyle name="Normal 2 4 13 3 6" xfId="9629" xr:uid="{95091986-5E8A-449E-BA8F-2FA090519B8A}"/>
    <cellStyle name="Normal 2 4 13 4" xfId="9637" xr:uid="{064BDCD5-5D34-4CB2-8B75-FF7064037B92}"/>
    <cellStyle name="Normal 2 4 13 4 2" xfId="24670" xr:uid="{9BB55C12-C5EB-4AD5-8315-93D44380B7AA}"/>
    <cellStyle name="Normal 2 4 13 5" xfId="9638" xr:uid="{775562B5-A66A-4871-96FF-01AC93B20E9A}"/>
    <cellStyle name="Normal 2 4 13 5 2" xfId="9639" xr:uid="{D0D864DA-5BBC-4B58-9042-0480BC8C42F8}"/>
    <cellStyle name="Normal 2 4 13 5 2 2" xfId="24672" xr:uid="{3892A397-A3E1-41A4-90BE-32ED7EE2D165}"/>
    <cellStyle name="Normal 2 4 13 5 3" xfId="24671" xr:uid="{5A62A75E-2FDF-48E5-8747-F87DB21AA7CB}"/>
    <cellStyle name="Normal 2 4 13 6" xfId="9640" xr:uid="{C3C76D2D-C3CE-4AC5-83B0-14C8ACA3A3AB}"/>
    <cellStyle name="Normal 2 4 13 6 2" xfId="24673" xr:uid="{847341FF-B583-463D-8D86-DE02633CAF3B}"/>
    <cellStyle name="Normal 2 4 13 7" xfId="24649" xr:uid="{F58DDD04-3505-4E98-9683-13894FF96059}"/>
    <cellStyle name="Normal 2 4 13 8" xfId="9616" xr:uid="{331CE369-535E-4F3C-A854-933CE5C6164D}"/>
    <cellStyle name="Normal 2 4 14" xfId="3012" xr:uid="{00000000-0005-0000-0000-00008F0E0000}"/>
    <cellStyle name="Normal 2 4 14 2" xfId="24674" xr:uid="{64A7CD2F-06FB-4248-AF87-80A72AE84511}"/>
    <cellStyle name="Normal 2 4 14 3" xfId="9641" xr:uid="{56F66095-3348-4CC0-8E7B-2F152C6083D5}"/>
    <cellStyle name="Normal 2 4 15" xfId="21379" xr:uid="{6BAFD4DE-EA1E-4A7C-A847-EFF3682EADB9}"/>
    <cellStyle name="Normal 2 4 2" xfId="3013" xr:uid="{00000000-0005-0000-0000-0000900E0000}"/>
    <cellStyle name="Normal 2 4 2 2" xfId="3014" xr:uid="{00000000-0005-0000-0000-0000910E0000}"/>
    <cellStyle name="Normal 2 4 2 2 2" xfId="3015" xr:uid="{00000000-0005-0000-0000-0000920E0000}"/>
    <cellStyle name="Normal 2 4 2 2 2 2" xfId="6120" xr:uid="{00000000-0005-0000-0000-0000930E0000}"/>
    <cellStyle name="Normal 2 4 2 2 2 2 2" xfId="9644" xr:uid="{82371DD9-118A-49A5-9FE9-7E2B05227963}"/>
    <cellStyle name="Normal 2 4 2 2 2 2 2 2" xfId="9645" xr:uid="{FAE18698-3DF8-4A1A-BBF3-AA1A03687BB9}"/>
    <cellStyle name="Normal 2 4 2 2 2 2 2 2 2" xfId="24680" xr:uid="{6A6A9C54-9E64-46DB-9395-63AC48AD1625}"/>
    <cellStyle name="Normal 2 4 2 2 2 2 2 3" xfId="24679" xr:uid="{F869C1D5-4DA4-4403-A661-24FF0FE33804}"/>
    <cellStyle name="Normal 2 4 2 2 2 2 3" xfId="9646" xr:uid="{BA6AD50B-42B6-40C1-A0D4-2E132D533DF5}"/>
    <cellStyle name="Normal 2 4 2 2 2 2 3 2" xfId="24681" xr:uid="{1262E898-1CBB-4B73-B71A-FEC693C952E5}"/>
    <cellStyle name="Normal 2 4 2 2 2 2 4" xfId="24678" xr:uid="{66CCCE2D-C35C-4AB8-B210-6A5BFD571A46}"/>
    <cellStyle name="Normal 2 4 2 2 2 2 5" xfId="9643" xr:uid="{B7905751-898B-446A-BBBD-FA01F64CC73C}"/>
    <cellStyle name="Normal 2 4 2 2 2 3" xfId="9647" xr:uid="{885615E5-8C8C-4669-A975-C6654DB5646F}"/>
    <cellStyle name="Normal 2 4 2 2 2 3 2" xfId="9648" xr:uid="{B48E60F3-49C6-49C8-824C-0B702BA134B8}"/>
    <cellStyle name="Normal 2 4 2 2 2 3 2 2" xfId="9649" xr:uid="{2C7A348C-9322-4326-A2AA-A638316A8C2B}"/>
    <cellStyle name="Normal 2 4 2 2 2 3 2 2 2" xfId="24684" xr:uid="{499EBAEA-FBF5-4AF6-83B9-A7C154814922}"/>
    <cellStyle name="Normal 2 4 2 2 2 3 2 3" xfId="24683" xr:uid="{2C333BBC-B28B-4367-B3F7-1D685C0C80E4}"/>
    <cellStyle name="Normal 2 4 2 2 2 3 3" xfId="9650" xr:uid="{D83D2882-63AB-49BA-9F41-15F4CB886DCA}"/>
    <cellStyle name="Normal 2 4 2 2 2 3 3 2" xfId="24685" xr:uid="{BBCAA207-0C0C-411A-899C-C84CA1EBFDC1}"/>
    <cellStyle name="Normal 2 4 2 2 2 3 4" xfId="24682" xr:uid="{166A60B4-637A-4FC5-8FB8-F42DEDE39500}"/>
    <cellStyle name="Normal 2 4 2 2 2 4" xfId="9651" xr:uid="{B0E11C2D-2ECC-4E2B-AE28-4F4A074A95DA}"/>
    <cellStyle name="Normal 2 4 2 2 2 4 2" xfId="9652" xr:uid="{BD361CB6-927C-4B28-9570-88326D7E1FB0}"/>
    <cellStyle name="Normal 2 4 2 2 2 4 2 2" xfId="24687" xr:uid="{B35E5F27-1FB7-42F1-B495-12FFDCD9A3D3}"/>
    <cellStyle name="Normal 2 4 2 2 2 4 3" xfId="24686" xr:uid="{AC8F93D5-DDA7-4705-A301-365D940F6EAC}"/>
    <cellStyle name="Normal 2 4 2 2 2 5" xfId="9653" xr:uid="{EF32048F-B476-4513-B6DB-4BBDDDA9466B}"/>
    <cellStyle name="Normal 2 4 2 2 2 5 2" xfId="24688" xr:uid="{809CEC9A-B118-4F48-B4EE-DCF9274B158B}"/>
    <cellStyle name="Normal 2 4 2 2 2 6" xfId="24677" xr:uid="{E53269A3-6D6E-4396-9197-691F48701D17}"/>
    <cellStyle name="Normal 2 4 2 2 2 7" xfId="9642" xr:uid="{2F11B459-90F3-4C85-BF58-215FD0AC7E2B}"/>
    <cellStyle name="Normal 2 4 2 2 3" xfId="5495" xr:uid="{00000000-0005-0000-0000-0000940E0000}"/>
    <cellStyle name="Normal 2 4 2 2 3 2" xfId="9654" xr:uid="{6BF70582-187B-447A-A2E0-2FACA0D9A6D0}"/>
    <cellStyle name="Normal 2 4 2 2 3 2 2" xfId="9655" xr:uid="{623CF5C1-39E4-4B52-9328-537FF24E542F}"/>
    <cellStyle name="Normal 2 4 2 2 3 2 2 2" xfId="24691" xr:uid="{F4EFE924-DEB9-43CC-BED6-DF5E480153FF}"/>
    <cellStyle name="Normal 2 4 2 2 3 2 3" xfId="24690" xr:uid="{A826E90D-BA09-452F-AC08-9EAB7650A371}"/>
    <cellStyle name="Normal 2 4 2 2 3 3" xfId="9656" xr:uid="{211B2AED-4655-4C66-A10F-DB51944E8E43}"/>
    <cellStyle name="Normal 2 4 2 2 3 3 2" xfId="24692" xr:uid="{D2E97CAD-EC2C-4645-8F6D-53ED8BCC9265}"/>
    <cellStyle name="Normal 2 4 2 2 3 4" xfId="24689" xr:uid="{FB4CB54A-9FE6-491F-8EDB-10A4046D253B}"/>
    <cellStyle name="Normal 2 4 2 2 4" xfId="6119" xr:uid="{00000000-0005-0000-0000-0000950E0000}"/>
    <cellStyle name="Normal 2 4 2 2 4 2" xfId="9658" xr:uid="{05A47BC9-6899-4E5F-9DC7-308F78BF4E1B}"/>
    <cellStyle name="Normal 2 4 2 2 4 2 2" xfId="9659" xr:uid="{4091A339-7CF6-4183-8751-88580CC09A29}"/>
    <cellStyle name="Normal 2 4 2 2 4 2 2 2" xfId="24695" xr:uid="{5E08E9B5-8E3F-48F2-90F5-21BB0B52BBCC}"/>
    <cellStyle name="Normal 2 4 2 2 4 2 3" xfId="24694" xr:uid="{AB69B9F3-F584-4117-A901-12B55121D010}"/>
    <cellStyle name="Normal 2 4 2 2 4 3" xfId="9660" xr:uid="{207EED03-9A3A-4049-B35C-89A094823D2C}"/>
    <cellStyle name="Normal 2 4 2 2 4 3 2" xfId="24696" xr:uid="{050873BB-AC74-45AC-A3D4-C63C7DC03F01}"/>
    <cellStyle name="Normal 2 4 2 2 4 4" xfId="24693" xr:uid="{10A3A45C-B010-4D4B-84D0-EE0C0977401C}"/>
    <cellStyle name="Normal 2 4 2 2 4 5" xfId="9657" xr:uid="{FACAE364-2C38-47B5-9D50-A5A907F29A04}"/>
    <cellStyle name="Normal 2 4 2 2 5" xfId="9661" xr:uid="{5B82CD7C-BF1F-437D-8ACD-C5EA370BBAF0}"/>
    <cellStyle name="Normal 2 4 2 2 5 2" xfId="9662" xr:uid="{425B88C9-5875-4CCC-AE77-D78A188230D7}"/>
    <cellStyle name="Normal 2 4 2 2 5 2 2" xfId="24698" xr:uid="{5A1BF6A7-4D1A-44E7-90B1-A323C765381F}"/>
    <cellStyle name="Normal 2 4 2 2 5 3" xfId="24697" xr:uid="{F72EAE0F-1226-4227-8BAF-62C9B465E068}"/>
    <cellStyle name="Normal 2 4 2 2 6" xfId="9663" xr:uid="{B0E75AC2-CDBE-4658-9FE1-C4F6E2666A1B}"/>
    <cellStyle name="Normal 2 4 2 2 6 2" xfId="24699" xr:uid="{3A871E72-BD39-4088-A593-ECE7E35A5DBB}"/>
    <cellStyle name="Normal 2 4 2 2 7" xfId="24676" xr:uid="{3107BF3F-469B-4B1F-8BB9-E3BC70CD0D67}"/>
    <cellStyle name="Normal 2 4 2 3" xfId="3016" xr:uid="{00000000-0005-0000-0000-0000960E0000}"/>
    <cellStyle name="Normal 2 4 2 3 2" xfId="24700" xr:uid="{E74500FF-6E25-44C6-A644-87F3EAD210B5}"/>
    <cellStyle name="Normal 2 4 2 3 3" xfId="9664" xr:uid="{AD112583-97DA-469A-90A4-28134B1C5FA9}"/>
    <cellStyle name="Normal 2 4 2 4" xfId="5494" xr:uid="{00000000-0005-0000-0000-0000970E0000}"/>
    <cellStyle name="Normal 2 4 2 4 2" xfId="24701" xr:uid="{D49543A4-E4DB-4B8D-B6C1-F9A9A5ED4770}"/>
    <cellStyle name="Normal 2 4 2 5" xfId="6118" xr:uid="{00000000-0005-0000-0000-0000980E0000}"/>
    <cellStyle name="Normal 2 4 2 5 2" xfId="24675" xr:uid="{87721543-7CD8-458B-8E71-04FE335CF93D}"/>
    <cellStyle name="Normal 2 4 3" xfId="3017" xr:uid="{00000000-0005-0000-0000-0000990E0000}"/>
    <cellStyle name="Normal 2 4 3 2" xfId="3018" xr:uid="{00000000-0005-0000-0000-00009A0E0000}"/>
    <cellStyle name="Normal 2 4 3 2 2" xfId="3019" xr:uid="{00000000-0005-0000-0000-00009B0E0000}"/>
    <cellStyle name="Normal 2 4 3 2 2 2" xfId="6123" xr:uid="{00000000-0005-0000-0000-00009C0E0000}"/>
    <cellStyle name="Normal 2 4 3 2 2 2 2" xfId="9668" xr:uid="{6D3AB93B-6751-4D08-BAE7-F5D1629D0E7B}"/>
    <cellStyle name="Normal 2 4 3 2 2 2 2 2" xfId="9669" xr:uid="{937F938C-152B-4F25-B930-35404F39B340}"/>
    <cellStyle name="Normal 2 4 3 2 2 2 2 2 2" xfId="24707" xr:uid="{4DA6E254-B2E1-4D60-B282-AD92548891C0}"/>
    <cellStyle name="Normal 2 4 3 2 2 2 2 3" xfId="24706" xr:uid="{F118175A-B527-4F99-9850-10F7EFF94021}"/>
    <cellStyle name="Normal 2 4 3 2 2 2 3" xfId="9670" xr:uid="{51AC58DF-9CAC-46C3-B7EE-3681035B1911}"/>
    <cellStyle name="Normal 2 4 3 2 2 2 3 2" xfId="24708" xr:uid="{55BCF470-8E58-481B-81CE-49D9E8DAFA33}"/>
    <cellStyle name="Normal 2 4 3 2 2 2 4" xfId="24705" xr:uid="{EF905C01-27AD-41FE-8841-6287956E8734}"/>
    <cellStyle name="Normal 2 4 3 2 2 2 5" xfId="9667" xr:uid="{6336EA31-4D96-4F1C-AE1F-71AFB44EEF9C}"/>
    <cellStyle name="Normal 2 4 3 2 2 3" xfId="9671" xr:uid="{0A16F337-E9F2-4582-91D6-9D89666916F0}"/>
    <cellStyle name="Normal 2 4 3 2 2 3 2" xfId="9672" xr:uid="{45B32634-5528-4DB8-8713-4B6E90025B7E}"/>
    <cellStyle name="Normal 2 4 3 2 2 3 2 2" xfId="9673" xr:uid="{37F0F4CD-A121-4978-9B13-FEB46B4F51C5}"/>
    <cellStyle name="Normal 2 4 3 2 2 3 2 2 2" xfId="24711" xr:uid="{554A76E1-8F49-4978-AF7A-33ADEAAE6CAC}"/>
    <cellStyle name="Normal 2 4 3 2 2 3 2 3" xfId="24710" xr:uid="{BF1C0693-1068-4608-8D63-419800763F95}"/>
    <cellStyle name="Normal 2 4 3 2 2 3 3" xfId="9674" xr:uid="{73F3B113-4A31-44D1-9185-B68B61BF346D}"/>
    <cellStyle name="Normal 2 4 3 2 2 3 3 2" xfId="24712" xr:uid="{796ED388-C5C9-4F7D-BE82-8F58AADDD4D9}"/>
    <cellStyle name="Normal 2 4 3 2 2 3 4" xfId="24709" xr:uid="{CD4F4447-1B08-4AB3-B151-661B8FDA1DAA}"/>
    <cellStyle name="Normal 2 4 3 2 2 4" xfId="9675" xr:uid="{BB2CF2C4-6AB0-4AB8-9915-D0834A57F306}"/>
    <cellStyle name="Normal 2 4 3 2 2 4 2" xfId="9676" xr:uid="{AA3CA03A-159C-4D44-AF48-5FA9F350AF8A}"/>
    <cellStyle name="Normal 2 4 3 2 2 4 2 2" xfId="24714" xr:uid="{11697014-AEAD-4E9B-8F1B-FCEB9108BD2C}"/>
    <cellStyle name="Normal 2 4 3 2 2 4 3" xfId="24713" xr:uid="{D674F1E4-93CA-44D2-A03E-74A0C8402D60}"/>
    <cellStyle name="Normal 2 4 3 2 2 5" xfId="9677" xr:uid="{2697B923-293E-4A30-B571-8D38C7B84501}"/>
    <cellStyle name="Normal 2 4 3 2 2 5 2" xfId="24715" xr:uid="{101ED80A-A957-4D37-AC1C-3880070B3097}"/>
    <cellStyle name="Normal 2 4 3 2 2 6" xfId="24704" xr:uid="{3EC64197-9949-445B-AE8C-9006FF558A18}"/>
    <cellStyle name="Normal 2 4 3 2 2 7" xfId="9666" xr:uid="{E9D14104-BFD3-4663-98D5-6EAE5B4CB3BE}"/>
    <cellStyle name="Normal 2 4 3 2 3" xfId="6122" xr:uid="{00000000-0005-0000-0000-00009D0E0000}"/>
    <cellStyle name="Normal 2 4 3 2 3 2" xfId="9679" xr:uid="{3C47B4D7-A0E4-4DBF-AB5D-8D6BF19EED59}"/>
    <cellStyle name="Normal 2 4 3 2 3 2 2" xfId="9680" xr:uid="{303A94BA-C999-492B-B277-A5B281D62E2D}"/>
    <cellStyle name="Normal 2 4 3 2 3 2 2 2" xfId="24718" xr:uid="{6B7253C0-A964-43D5-8E52-D7534380F757}"/>
    <cellStyle name="Normal 2 4 3 2 3 2 3" xfId="24717" xr:uid="{5F6F04EF-A488-41BB-89AB-DF58BD97D949}"/>
    <cellStyle name="Normal 2 4 3 2 3 3" xfId="9681" xr:uid="{782B0423-7407-4B89-8429-937E687152CB}"/>
    <cellStyle name="Normal 2 4 3 2 3 3 2" xfId="24719" xr:uid="{7AFEAD24-C6E3-4971-9CB6-BFAE896BEB78}"/>
    <cellStyle name="Normal 2 4 3 2 3 4" xfId="24716" xr:uid="{BC8EB83C-C62E-45D9-B766-B43D63FE2D57}"/>
    <cellStyle name="Normal 2 4 3 2 3 5" xfId="9678" xr:uid="{A48D2354-5C66-4A1A-AD3F-D888EC3A3165}"/>
    <cellStyle name="Normal 2 4 3 2 4" xfId="9682" xr:uid="{C07C383D-538C-498D-B0C0-DA117AE2C7EA}"/>
    <cellStyle name="Normal 2 4 3 2 4 2" xfId="9683" xr:uid="{222D196B-85AA-4B72-AC45-275B83A5BF2B}"/>
    <cellStyle name="Normal 2 4 3 2 4 2 2" xfId="9684" xr:uid="{66BCE67C-932F-4E04-84EF-764FEBAF0513}"/>
    <cellStyle name="Normal 2 4 3 2 4 2 2 2" xfId="24722" xr:uid="{6C2F41DE-F295-4472-9A9B-E689949C3767}"/>
    <cellStyle name="Normal 2 4 3 2 4 2 3" xfId="24721" xr:uid="{1A4BA17B-A981-4093-A36F-5F6507FC09AF}"/>
    <cellStyle name="Normal 2 4 3 2 4 3" xfId="9685" xr:uid="{AAA8B344-9691-46E0-BC7E-C48B21179EB4}"/>
    <cellStyle name="Normal 2 4 3 2 4 3 2" xfId="24723" xr:uid="{752DB181-1A43-4B85-8579-A6D78641F97A}"/>
    <cellStyle name="Normal 2 4 3 2 4 4" xfId="24720" xr:uid="{87967EF6-F36B-4DF5-BC87-FE9156A5203F}"/>
    <cellStyle name="Normal 2 4 3 2 5" xfId="9686" xr:uid="{D74D5DF3-7115-42E7-A93E-60C976275BBF}"/>
    <cellStyle name="Normal 2 4 3 2 5 2" xfId="9687" xr:uid="{AFE4E297-8D2B-4896-895A-3BC3B50D67C8}"/>
    <cellStyle name="Normal 2 4 3 2 5 2 2" xfId="24725" xr:uid="{CF565CB8-1087-4E0A-B54D-4760435DB04A}"/>
    <cellStyle name="Normal 2 4 3 2 5 3" xfId="24724" xr:uid="{29F5EA39-0419-4A5F-A001-35E041AE1A27}"/>
    <cellStyle name="Normal 2 4 3 2 6" xfId="9688" xr:uid="{26228D4A-A2CD-4C90-BB38-89FFCAA8489E}"/>
    <cellStyle name="Normal 2 4 3 2 6 2" xfId="24726" xr:uid="{0C3E93B8-AEC1-47A0-A382-2C322284F31C}"/>
    <cellStyle name="Normal 2 4 3 2 7" xfId="24703" xr:uid="{A948393F-9831-4536-BA3A-D76E32462BB0}"/>
    <cellStyle name="Normal 2 4 3 2 8" xfId="9665" xr:uid="{81E71ADF-11A9-4FB2-B4AB-FBDAC841469E}"/>
    <cellStyle name="Normal 2 4 3 3" xfId="3020" xr:uid="{00000000-0005-0000-0000-00009E0E0000}"/>
    <cellStyle name="Normal 2 4 3 3 2" xfId="24727" xr:uid="{90987350-CD1C-4FE0-9915-DFB2A8002C22}"/>
    <cellStyle name="Normal 2 4 3 4" xfId="6121" xr:uid="{00000000-0005-0000-0000-00009F0E0000}"/>
    <cellStyle name="Normal 2 4 3 4 2" xfId="24728" xr:uid="{C55C8E1A-A09E-48C7-9CE2-6E9A80A40965}"/>
    <cellStyle name="Normal 2 4 3 4 3" xfId="9689" xr:uid="{FBBE16C5-1A35-4CFA-B35E-37DFA14B9A07}"/>
    <cellStyle name="Normal 2 4 3 5" xfId="9690" xr:uid="{3EE0A56C-4B63-4D06-91B6-FA6FD18A901C}"/>
    <cellStyle name="Normal 2 4 3 5 2" xfId="24729" xr:uid="{E43A3BA4-CCBA-4D72-93D3-99F97A3F752A}"/>
    <cellStyle name="Normal 2 4 3 6" xfId="24702" xr:uid="{2C079C1A-B136-410D-92B3-F367D28F3594}"/>
    <cellStyle name="Normal 2 4 4" xfId="3021" xr:uid="{00000000-0005-0000-0000-0000A00E0000}"/>
    <cellStyle name="Normal 2 4 4 2" xfId="3022" xr:uid="{00000000-0005-0000-0000-0000A10E0000}"/>
    <cellStyle name="Normal 2 4 4 2 2" xfId="3023" xr:uid="{00000000-0005-0000-0000-0000A20E0000}"/>
    <cellStyle name="Normal 2 4 4 2 2 2" xfId="6126" xr:uid="{00000000-0005-0000-0000-0000A30E0000}"/>
    <cellStyle name="Normal 2 4 4 2 2 2 2" xfId="9694" xr:uid="{FF0EA69A-192C-46F6-8D13-1CF84EA0750A}"/>
    <cellStyle name="Normal 2 4 4 2 2 2 2 2" xfId="9695" xr:uid="{9EF280C3-9E93-4BB9-B46D-72718A43F6E9}"/>
    <cellStyle name="Normal 2 4 4 2 2 2 2 2 2" xfId="24735" xr:uid="{59A64494-0563-4383-B979-BEFC2A1361F2}"/>
    <cellStyle name="Normal 2 4 4 2 2 2 2 3" xfId="24734" xr:uid="{66FA367E-158A-4633-8BCE-9C94C96525AE}"/>
    <cellStyle name="Normal 2 4 4 2 2 2 3" xfId="9696" xr:uid="{76E3C80A-AA4D-4883-A8C4-24BB96265446}"/>
    <cellStyle name="Normal 2 4 4 2 2 2 3 2" xfId="24736" xr:uid="{4BA1BBC1-97DA-4174-9E93-1DAECB03B144}"/>
    <cellStyle name="Normal 2 4 4 2 2 2 4" xfId="24733" xr:uid="{659E4F51-D11E-42DA-81B5-5472B4116943}"/>
    <cellStyle name="Normal 2 4 4 2 2 2 5" xfId="9693" xr:uid="{95B1DBC5-B2E2-494B-A8DF-68C64ECDF494}"/>
    <cellStyle name="Normal 2 4 4 2 2 3" xfId="9697" xr:uid="{2B1114E2-B42B-49A0-B8A3-F309E73B930D}"/>
    <cellStyle name="Normal 2 4 4 2 2 3 2" xfId="9698" xr:uid="{D1A732F8-531C-4312-B0B3-072907CD2125}"/>
    <cellStyle name="Normal 2 4 4 2 2 3 2 2" xfId="9699" xr:uid="{AB0B8AD7-75EB-45C4-B849-AE5490538D01}"/>
    <cellStyle name="Normal 2 4 4 2 2 3 2 2 2" xfId="24739" xr:uid="{498C84A0-26D4-4DAE-8415-098C93D7BA1F}"/>
    <cellStyle name="Normal 2 4 4 2 2 3 2 3" xfId="24738" xr:uid="{BFC4C550-15F7-41B6-BCA6-6E72D6B78CC1}"/>
    <cellStyle name="Normal 2 4 4 2 2 3 3" xfId="9700" xr:uid="{E70BA9BD-34CB-42E9-AAFF-02E5D99BA1E5}"/>
    <cellStyle name="Normal 2 4 4 2 2 3 3 2" xfId="24740" xr:uid="{6C300292-B827-4FAD-9158-4BD6CB0A065A}"/>
    <cellStyle name="Normal 2 4 4 2 2 3 4" xfId="24737" xr:uid="{5BD63CB0-ABC6-4BF8-B446-1FF898847F3B}"/>
    <cellStyle name="Normal 2 4 4 2 2 4" xfId="9701" xr:uid="{F5E0479C-E78C-45A5-9ED3-ADB6B3D36373}"/>
    <cellStyle name="Normal 2 4 4 2 2 4 2" xfId="9702" xr:uid="{A3DF398B-CC7B-45BD-A7C6-1B9F67584A4D}"/>
    <cellStyle name="Normal 2 4 4 2 2 4 2 2" xfId="24742" xr:uid="{CD02457D-83E9-450C-97D4-8147C59B7FD3}"/>
    <cellStyle name="Normal 2 4 4 2 2 4 3" xfId="24741" xr:uid="{58951219-3EF0-487F-95B0-3D64CDB395BF}"/>
    <cellStyle name="Normal 2 4 4 2 2 5" xfId="9703" xr:uid="{6D354B03-A53C-43D3-8C68-3FEB52934391}"/>
    <cellStyle name="Normal 2 4 4 2 2 5 2" xfId="24743" xr:uid="{9290281C-9F64-432C-8A65-7B376C5580C5}"/>
    <cellStyle name="Normal 2 4 4 2 2 6" xfId="24732" xr:uid="{6C986DD0-3BEC-42C4-A34D-A75BB53B4789}"/>
    <cellStyle name="Normal 2 4 4 2 2 7" xfId="9692" xr:uid="{C78C0468-B6B9-4218-8898-B4D0D1BE81D8}"/>
    <cellStyle name="Normal 2 4 4 2 3" xfId="6125" xr:uid="{00000000-0005-0000-0000-0000A40E0000}"/>
    <cellStyle name="Normal 2 4 4 2 3 2" xfId="9705" xr:uid="{FCED6239-EA17-44F5-BFFA-65933240D459}"/>
    <cellStyle name="Normal 2 4 4 2 3 2 2" xfId="9706" xr:uid="{6E464FD2-49A7-4E6F-91B1-75ADFC8D5870}"/>
    <cellStyle name="Normal 2 4 4 2 3 2 2 2" xfId="24746" xr:uid="{F5CDEFBD-B0CE-4379-907F-EB7519DD07DA}"/>
    <cellStyle name="Normal 2 4 4 2 3 2 3" xfId="24745" xr:uid="{145F678F-60D9-43B6-AA94-E29B75F0B489}"/>
    <cellStyle name="Normal 2 4 4 2 3 3" xfId="9707" xr:uid="{DC401998-CDB2-422E-A265-6723E3765431}"/>
    <cellStyle name="Normal 2 4 4 2 3 3 2" xfId="24747" xr:uid="{6D3A3012-5CC4-4FEF-B1E6-F880723B0C88}"/>
    <cellStyle name="Normal 2 4 4 2 3 4" xfId="24744" xr:uid="{B92D5BF7-EF17-43FD-9EEA-856FB0FED492}"/>
    <cellStyle name="Normal 2 4 4 2 3 5" xfId="9704" xr:uid="{F68F6FC1-A250-48E5-A578-8FAFCCCE6D40}"/>
    <cellStyle name="Normal 2 4 4 2 4" xfId="9708" xr:uid="{05DE03E7-C342-488C-B177-C65D083447EB}"/>
    <cellStyle name="Normal 2 4 4 2 4 2" xfId="9709" xr:uid="{623CD31A-7E13-455C-87CD-4966B87C7C4E}"/>
    <cellStyle name="Normal 2 4 4 2 4 2 2" xfId="9710" xr:uid="{0B14F466-1E55-48F2-A5BE-509E8F91A37A}"/>
    <cellStyle name="Normal 2 4 4 2 4 2 2 2" xfId="24750" xr:uid="{71CDEBAB-2E36-4B77-A95A-42C7EFB488FE}"/>
    <cellStyle name="Normal 2 4 4 2 4 2 3" xfId="24749" xr:uid="{98F8CDB0-1272-4493-8E3D-6D23B8D82A6F}"/>
    <cellStyle name="Normal 2 4 4 2 4 3" xfId="9711" xr:uid="{467AD992-A65B-4EAE-8946-F562770C9F4F}"/>
    <cellStyle name="Normal 2 4 4 2 4 3 2" xfId="24751" xr:uid="{0455CAD1-E626-41FA-9745-FA4BD9C38A22}"/>
    <cellStyle name="Normal 2 4 4 2 4 4" xfId="24748" xr:uid="{3488541E-4598-4D35-8281-2EA1338089C9}"/>
    <cellStyle name="Normal 2 4 4 2 5" xfId="9712" xr:uid="{430F22F2-9891-4628-AE9E-33AD09217597}"/>
    <cellStyle name="Normal 2 4 4 2 5 2" xfId="9713" xr:uid="{D712ACA1-9AA0-4C7D-BA3E-0668E075DEB5}"/>
    <cellStyle name="Normal 2 4 4 2 5 2 2" xfId="24753" xr:uid="{F854BFC3-67E4-425F-9BCD-4A5D5E4CC502}"/>
    <cellStyle name="Normal 2 4 4 2 5 3" xfId="24752" xr:uid="{7AD4A1D3-7B99-408B-A863-3EE386E4D7BF}"/>
    <cellStyle name="Normal 2 4 4 2 6" xfId="9714" xr:uid="{DCC292B1-3BA9-4D9C-A4F4-7AEDA3453834}"/>
    <cellStyle name="Normal 2 4 4 2 6 2" xfId="24754" xr:uid="{1DACB841-DEB8-45C9-9B7C-4A648463D5AD}"/>
    <cellStyle name="Normal 2 4 4 2 7" xfId="24731" xr:uid="{905A069A-2455-4032-B13A-156595FD4808}"/>
    <cellStyle name="Normal 2 4 4 2 8" xfId="9691" xr:uid="{EDF6669B-F7B3-4367-A069-BF93641049C2}"/>
    <cellStyle name="Normal 2 4 4 3" xfId="3024" xr:uid="{00000000-0005-0000-0000-0000A50E0000}"/>
    <cellStyle name="Normal 2 4 4 3 2" xfId="24755" xr:uid="{261A3899-2358-4531-AF17-B8E380D6EE8A}"/>
    <cellStyle name="Normal 2 4 4 4" xfId="6124" xr:uid="{00000000-0005-0000-0000-0000A60E0000}"/>
    <cellStyle name="Normal 2 4 4 4 2" xfId="24756" xr:uid="{22CC3976-83E9-4DED-97EB-5998BF6EE91C}"/>
    <cellStyle name="Normal 2 4 4 4 3" xfId="9715" xr:uid="{9D836219-26ED-43EA-AA89-A651C26C10FF}"/>
    <cellStyle name="Normal 2 4 4 5" xfId="9716" xr:uid="{253EACAB-C0F9-4C97-AE25-5831FC3E613C}"/>
    <cellStyle name="Normal 2 4 4 5 2" xfId="24757" xr:uid="{4CBAFA89-CA76-45C4-9AC7-9B884D493DAD}"/>
    <cellStyle name="Normal 2 4 4 6" xfId="24730" xr:uid="{3CC06DCA-5AA9-4711-926A-060AFBEE5587}"/>
    <cellStyle name="Normal 2 4 5" xfId="3025" xr:uid="{00000000-0005-0000-0000-0000A70E0000}"/>
    <cellStyle name="Normal 2 4 5 2" xfId="3026" xr:uid="{00000000-0005-0000-0000-0000A80E0000}"/>
    <cellStyle name="Normal 2 4 5 2 2" xfId="3027" xr:uid="{00000000-0005-0000-0000-0000A90E0000}"/>
    <cellStyle name="Normal 2 4 5 2 2 2" xfId="6129" xr:uid="{00000000-0005-0000-0000-0000AA0E0000}"/>
    <cellStyle name="Normal 2 4 5 2 2 2 2" xfId="9721" xr:uid="{27D682AD-9FFF-45E8-8C01-C1F8606DD50C}"/>
    <cellStyle name="Normal 2 4 5 2 2 2 2 2" xfId="9722" xr:uid="{5D668CB9-E8D7-492F-ACB8-9A395F3CA315}"/>
    <cellStyle name="Normal 2 4 5 2 2 2 2 2 2" xfId="24763" xr:uid="{F43CD2DC-9CF7-4DEC-9864-164D0356306D}"/>
    <cellStyle name="Normal 2 4 5 2 2 2 2 3" xfId="24762" xr:uid="{1CDB5F4C-0257-450F-A084-D4CECE587DBC}"/>
    <cellStyle name="Normal 2 4 5 2 2 2 3" xfId="9723" xr:uid="{ED80BCBE-E577-4DC2-B2A6-5F5E92080734}"/>
    <cellStyle name="Normal 2 4 5 2 2 2 3 2" xfId="24764" xr:uid="{1C95468C-7AB2-4DAC-A372-5FDCBA0A3F95}"/>
    <cellStyle name="Normal 2 4 5 2 2 2 4" xfId="24761" xr:uid="{B94C1B9B-8A28-4930-8B12-0EDDEBA06C35}"/>
    <cellStyle name="Normal 2 4 5 2 2 2 5" xfId="9720" xr:uid="{192C7AB9-B77D-442D-9E65-6A1216461595}"/>
    <cellStyle name="Normal 2 4 5 2 2 3" xfId="9724" xr:uid="{CBB07617-4E64-49B9-B40C-103E919B9192}"/>
    <cellStyle name="Normal 2 4 5 2 2 3 2" xfId="9725" xr:uid="{3B27D98E-73D8-4A71-92FD-A0912189352C}"/>
    <cellStyle name="Normal 2 4 5 2 2 3 2 2" xfId="9726" xr:uid="{17E8CE9B-90AE-44B9-8C90-B66CDB21C072}"/>
    <cellStyle name="Normal 2 4 5 2 2 3 2 2 2" xfId="24767" xr:uid="{D94914E8-942B-4F73-9127-00A45705C00C}"/>
    <cellStyle name="Normal 2 4 5 2 2 3 2 3" xfId="24766" xr:uid="{013B8129-829C-41AA-9489-6A9152270155}"/>
    <cellStyle name="Normal 2 4 5 2 2 3 3" xfId="9727" xr:uid="{DCCC1C2F-E28D-43E9-B9A8-6E6FEB7D51D5}"/>
    <cellStyle name="Normal 2 4 5 2 2 3 3 2" xfId="24768" xr:uid="{7EAC6D19-C0FC-4FC2-AFF5-78FD98DC975B}"/>
    <cellStyle name="Normal 2 4 5 2 2 3 4" xfId="24765" xr:uid="{63553D32-5AB8-44AF-BB26-E8568A70DDF9}"/>
    <cellStyle name="Normal 2 4 5 2 2 4" xfId="9728" xr:uid="{DC0C13C0-A51F-43FD-9878-BFC497118AF4}"/>
    <cellStyle name="Normal 2 4 5 2 2 4 2" xfId="9729" xr:uid="{39D624D3-4607-4FA3-B95C-CDE2AA3D4E44}"/>
    <cellStyle name="Normal 2 4 5 2 2 4 2 2" xfId="24770" xr:uid="{B7AFD402-E865-49ED-B125-8F23B02729FA}"/>
    <cellStyle name="Normal 2 4 5 2 2 4 3" xfId="24769" xr:uid="{7D1DA046-BB8C-4830-9E9B-CCCD2F18C4B3}"/>
    <cellStyle name="Normal 2 4 5 2 2 5" xfId="9730" xr:uid="{32A12FE1-9B0B-4E41-AD9F-D62C6DB100C1}"/>
    <cellStyle name="Normal 2 4 5 2 2 5 2" xfId="24771" xr:uid="{AB99FB8F-F57A-40FD-824E-86295979E107}"/>
    <cellStyle name="Normal 2 4 5 2 2 6" xfId="24760" xr:uid="{FA5EA437-7B85-48A8-B39D-7324B2C49942}"/>
    <cellStyle name="Normal 2 4 5 2 2 7" xfId="9719" xr:uid="{5491AF33-427C-4FE4-8D2C-738B458142F7}"/>
    <cellStyle name="Normal 2 4 5 2 3" xfId="6128" xr:uid="{00000000-0005-0000-0000-0000AB0E0000}"/>
    <cellStyle name="Normal 2 4 5 2 3 2" xfId="9732" xr:uid="{619005D2-FCB5-4895-BED3-E6A2A12D2DB3}"/>
    <cellStyle name="Normal 2 4 5 2 3 2 2" xfId="9733" xr:uid="{5FF5601A-2545-4182-BDF1-D3B7F465233E}"/>
    <cellStyle name="Normal 2 4 5 2 3 2 2 2" xfId="24774" xr:uid="{A4949B41-044A-476C-BDF6-E290F7D2A0B7}"/>
    <cellStyle name="Normal 2 4 5 2 3 2 3" xfId="24773" xr:uid="{9EB9BE41-30C2-4AA8-B527-AD73FAC33177}"/>
    <cellStyle name="Normal 2 4 5 2 3 3" xfId="9734" xr:uid="{E7025BFD-7576-4BCA-90F0-23EC97DB8EE8}"/>
    <cellStyle name="Normal 2 4 5 2 3 3 2" xfId="24775" xr:uid="{0BA47A01-0179-469C-973B-998D0FEF21E2}"/>
    <cellStyle name="Normal 2 4 5 2 3 4" xfId="24772" xr:uid="{3804CABB-BF6B-4A2B-8FCC-2CDB070DEE5D}"/>
    <cellStyle name="Normal 2 4 5 2 3 5" xfId="9731" xr:uid="{AF47DF9B-EA65-40FE-8DFA-4F173E84B338}"/>
    <cellStyle name="Normal 2 4 5 2 4" xfId="9735" xr:uid="{B88120BA-386B-4535-9672-D6F1499BDA1E}"/>
    <cellStyle name="Normal 2 4 5 2 4 2" xfId="9736" xr:uid="{212E7989-BCA0-4419-8167-CB5FE938080D}"/>
    <cellStyle name="Normal 2 4 5 2 4 2 2" xfId="9737" xr:uid="{DEBF1D25-B1BB-487C-96BF-0A8514A34CBB}"/>
    <cellStyle name="Normal 2 4 5 2 4 2 2 2" xfId="24778" xr:uid="{5693437B-5DC5-4C36-AA99-49A1910CDD95}"/>
    <cellStyle name="Normal 2 4 5 2 4 2 3" xfId="24777" xr:uid="{03498DCB-C191-4F9D-891A-06B8D36D2868}"/>
    <cellStyle name="Normal 2 4 5 2 4 3" xfId="9738" xr:uid="{AA947818-F114-4830-AE88-8A6EC10CF238}"/>
    <cellStyle name="Normal 2 4 5 2 4 3 2" xfId="24779" xr:uid="{21B8BD07-EF84-4A84-A142-B0E03A9E893A}"/>
    <cellStyle name="Normal 2 4 5 2 4 4" xfId="24776" xr:uid="{C765537E-BF56-4986-B3AD-1482D67485A9}"/>
    <cellStyle name="Normal 2 4 5 2 5" xfId="9739" xr:uid="{6C15ABEE-4012-4183-AD4B-318C7F289BFD}"/>
    <cellStyle name="Normal 2 4 5 2 5 2" xfId="9740" xr:uid="{3AC8BD6A-5082-428F-9BB6-7AF27CF75843}"/>
    <cellStyle name="Normal 2 4 5 2 5 2 2" xfId="24781" xr:uid="{B5F6DC50-0D87-416B-AF77-6183D91C51D2}"/>
    <cellStyle name="Normal 2 4 5 2 5 3" xfId="24780" xr:uid="{6BC1C3D5-22CC-4492-9A54-CE8851CE0CED}"/>
    <cellStyle name="Normal 2 4 5 2 6" xfId="9741" xr:uid="{742EC9D4-1EB3-4B03-B0F6-58C60BFC5399}"/>
    <cellStyle name="Normal 2 4 5 2 6 2" xfId="24782" xr:uid="{C5AEC161-051D-47E7-9D84-47BA5713906F}"/>
    <cellStyle name="Normal 2 4 5 2 7" xfId="24759" xr:uid="{6DB1A2CE-2431-470D-93DD-E17CEBA573E8}"/>
    <cellStyle name="Normal 2 4 5 2 8" xfId="9718" xr:uid="{483C0A1E-33F5-4FD2-A7B2-A2ACD8139F34}"/>
    <cellStyle name="Normal 2 4 5 3" xfId="3028" xr:uid="{00000000-0005-0000-0000-0000AC0E0000}"/>
    <cellStyle name="Normal 2 4 5 3 2" xfId="6130" xr:uid="{00000000-0005-0000-0000-0000AD0E0000}"/>
    <cellStyle name="Normal 2 4 5 3 2 2" xfId="9744" xr:uid="{580193AD-6B31-4945-A192-D7E78B4D16D4}"/>
    <cellStyle name="Normal 2 4 5 3 2 2 2" xfId="9745" xr:uid="{4222E0F7-B6D6-4F1E-B12E-E65EC5073E60}"/>
    <cellStyle name="Normal 2 4 5 3 2 2 2 2" xfId="24786" xr:uid="{86CDEBFB-79EA-490B-A04F-E1231E186F7F}"/>
    <cellStyle name="Normal 2 4 5 3 2 2 3" xfId="24785" xr:uid="{5AA41C33-A0E8-4716-945F-571860487C0F}"/>
    <cellStyle name="Normal 2 4 5 3 2 3" xfId="9746" xr:uid="{8620EB18-8B0C-4DF3-AB37-FBFF019AB859}"/>
    <cellStyle name="Normal 2 4 5 3 2 3 2" xfId="24787" xr:uid="{A9A40427-9C99-41DB-B39F-3A06ED243940}"/>
    <cellStyle name="Normal 2 4 5 3 2 4" xfId="24784" xr:uid="{D9B9B04A-A99D-48DF-88E9-6769E8B388E0}"/>
    <cellStyle name="Normal 2 4 5 3 2 5" xfId="9743" xr:uid="{C529E838-0617-4D71-A5D3-E9E8EF96DEEB}"/>
    <cellStyle name="Normal 2 4 5 3 3" xfId="9747" xr:uid="{70157FEC-F05F-4932-A89B-D176DF739AFF}"/>
    <cellStyle name="Normal 2 4 5 3 3 2" xfId="9748" xr:uid="{A7AF5417-7AB7-42E3-86DD-3430F243136C}"/>
    <cellStyle name="Normal 2 4 5 3 3 2 2" xfId="9749" xr:uid="{3B4A1454-99AB-4240-A3F3-E398F30BE5F0}"/>
    <cellStyle name="Normal 2 4 5 3 3 2 2 2" xfId="24790" xr:uid="{0D52B0AC-63DA-42BB-9D96-8CA31329A715}"/>
    <cellStyle name="Normal 2 4 5 3 3 2 3" xfId="24789" xr:uid="{D60E6B90-B6D4-49E5-B142-554335985BC9}"/>
    <cellStyle name="Normal 2 4 5 3 3 3" xfId="9750" xr:uid="{E2E8A0B9-E635-4142-A720-2A3F244EB300}"/>
    <cellStyle name="Normal 2 4 5 3 3 3 2" xfId="24791" xr:uid="{AA538BB5-A329-4EAC-8E3F-01BAF30E6D03}"/>
    <cellStyle name="Normal 2 4 5 3 3 4" xfId="24788" xr:uid="{E3BE9BCE-A9DB-48FA-8685-DFE876A3ACFF}"/>
    <cellStyle name="Normal 2 4 5 3 4" xfId="9751" xr:uid="{7BD69B97-9FB6-433D-A3FE-BF805ED5829C}"/>
    <cellStyle name="Normal 2 4 5 3 4 2" xfId="9752" xr:uid="{79505611-25BD-424C-81AF-97AA3E720B65}"/>
    <cellStyle name="Normal 2 4 5 3 4 2 2" xfId="24793" xr:uid="{AF4EF0D3-0276-4ED7-9797-C624456AF930}"/>
    <cellStyle name="Normal 2 4 5 3 4 3" xfId="24792" xr:uid="{CB10E419-9B43-4227-8909-76B7B3564EF4}"/>
    <cellStyle name="Normal 2 4 5 3 5" xfId="9753" xr:uid="{4542534E-3393-425D-956E-B2361A49864A}"/>
    <cellStyle name="Normal 2 4 5 3 5 2" xfId="24794" xr:uid="{C813675A-2B57-414E-8217-7E2BABB326DB}"/>
    <cellStyle name="Normal 2 4 5 3 6" xfId="24783" xr:uid="{4C68BFBD-2468-4878-928C-1FB842C431BC}"/>
    <cellStyle name="Normal 2 4 5 3 7" xfId="9742" xr:uid="{34F0DA33-F3F3-4A66-8C20-37DFB482F94C}"/>
    <cellStyle name="Normal 2 4 5 4" xfId="6127" xr:uid="{00000000-0005-0000-0000-0000AE0E0000}"/>
    <cellStyle name="Normal 2 4 5 4 2" xfId="9755" xr:uid="{5D5FD4F1-6DC6-4A5D-ABE1-CE6C2B5A3504}"/>
    <cellStyle name="Normal 2 4 5 4 2 2" xfId="9756" xr:uid="{642F710A-168E-4CE1-9574-47EE75C09F29}"/>
    <cellStyle name="Normal 2 4 5 4 2 2 2" xfId="9757" xr:uid="{5980ACA9-5D55-45B6-9A5A-D0F4A44DF1E4}"/>
    <cellStyle name="Normal 2 4 5 4 2 2 2 2" xfId="24798" xr:uid="{562EA0A2-7A10-4D04-9936-71F70142C7F5}"/>
    <cellStyle name="Normal 2 4 5 4 2 2 3" xfId="24797" xr:uid="{19E1EA09-8F15-42CE-A5B3-AF37E7205997}"/>
    <cellStyle name="Normal 2 4 5 4 2 3" xfId="9758" xr:uid="{15F2525B-F29D-4347-82AC-BE8CF2617BA0}"/>
    <cellStyle name="Normal 2 4 5 4 2 3 2" xfId="24799" xr:uid="{0F02363F-B10B-42B4-8659-688CD023B1E0}"/>
    <cellStyle name="Normal 2 4 5 4 2 4" xfId="24796" xr:uid="{C64EA8DC-D1B0-46F4-B614-CC11C81DD39C}"/>
    <cellStyle name="Normal 2 4 5 4 3" xfId="9759" xr:uid="{31B16544-B4D3-4BAA-AA50-E8B5FE4A7B3D}"/>
    <cellStyle name="Normal 2 4 5 4 3 2" xfId="9760" xr:uid="{3D7CE757-F18B-4267-A54A-B99861F9500E}"/>
    <cellStyle name="Normal 2 4 5 4 3 2 2" xfId="24801" xr:uid="{5D87E2B5-81A0-42B6-B7F1-31F09887369C}"/>
    <cellStyle name="Normal 2 4 5 4 3 3" xfId="24800" xr:uid="{F861110D-77C5-49B6-8495-AF5DE592CCAE}"/>
    <cellStyle name="Normal 2 4 5 4 4" xfId="9761" xr:uid="{86FB58D2-7B54-4BC2-A66C-0B30009E2699}"/>
    <cellStyle name="Normal 2 4 5 4 4 2" xfId="24802" xr:uid="{08359692-70E0-46CC-AD65-CF576C2EE6E7}"/>
    <cellStyle name="Normal 2 4 5 4 5" xfId="24795" xr:uid="{1A6DA75C-DA96-422D-AE9E-F5917DCB9FF5}"/>
    <cellStyle name="Normal 2 4 5 4 6" xfId="9754" xr:uid="{8AE9DCA2-AA69-4D54-8853-78972790C009}"/>
    <cellStyle name="Normal 2 4 5 5" xfId="9762" xr:uid="{96AEA685-DFB3-490A-829C-6C2F86C73990}"/>
    <cellStyle name="Normal 2 4 5 5 2" xfId="24803" xr:uid="{48634FE4-B990-429F-8021-64286C7AB2D7}"/>
    <cellStyle name="Normal 2 4 5 6" xfId="9763" xr:uid="{BFB80B8E-119F-4246-A934-D0BEC8F9B2B9}"/>
    <cellStyle name="Normal 2 4 5 6 2" xfId="9764" xr:uid="{AF7566F2-5A41-4F11-9630-D5B02F10927B}"/>
    <cellStyle name="Normal 2 4 5 6 2 2" xfId="24805" xr:uid="{3E4E3BDE-D76D-4A35-9AB0-51669A1EE1E2}"/>
    <cellStyle name="Normal 2 4 5 6 3" xfId="24804" xr:uid="{1F44D721-62A0-43DA-9615-9D756B7B415A}"/>
    <cellStyle name="Normal 2 4 5 7" xfId="9765" xr:uid="{98758039-3972-40FF-9D41-AAE84454C4E5}"/>
    <cellStyle name="Normal 2 4 5 7 2" xfId="24806" xr:uid="{ED13D295-54FE-4BC5-A0D5-A9EE89B93339}"/>
    <cellStyle name="Normal 2 4 5 8" xfId="24758" xr:uid="{8F0D72AD-C10F-4230-8837-577C6CA8077F}"/>
    <cellStyle name="Normal 2 4 5 9" xfId="9717" xr:uid="{B606D0A2-95A7-4E7A-94B9-51B047CB28D8}"/>
    <cellStyle name="Normal 2 4 6" xfId="3029" xr:uid="{00000000-0005-0000-0000-0000AF0E0000}"/>
    <cellStyle name="Normal 2 4 6 2" xfId="3030" xr:uid="{00000000-0005-0000-0000-0000B00E0000}"/>
    <cellStyle name="Normal 2 4 6 2 2" xfId="6132" xr:uid="{00000000-0005-0000-0000-0000B10E0000}"/>
    <cellStyle name="Normal 2 4 6 2 2 2" xfId="9769" xr:uid="{9D285921-0045-489F-8CFB-DF810B03F697}"/>
    <cellStyle name="Normal 2 4 6 2 2 2 2" xfId="9770" xr:uid="{4A7725A0-56BA-47BA-BA8E-0CC3EB7CFC3E}"/>
    <cellStyle name="Normal 2 4 6 2 2 2 2 2" xfId="24811" xr:uid="{0D54C9A7-6AB3-418B-AF49-C0B759E6B92B}"/>
    <cellStyle name="Normal 2 4 6 2 2 2 3" xfId="24810" xr:uid="{3DD162A0-FEEB-4D0D-B39C-D05BA2D3E238}"/>
    <cellStyle name="Normal 2 4 6 2 2 3" xfId="9771" xr:uid="{093B8624-DBD5-4F63-833A-C3703A8D0ADC}"/>
    <cellStyle name="Normal 2 4 6 2 2 3 2" xfId="24812" xr:uid="{32DDC0FF-1680-4180-9340-D166904BC9E6}"/>
    <cellStyle name="Normal 2 4 6 2 2 4" xfId="24809" xr:uid="{BB0346F8-5003-4BA4-B825-223CA0C05997}"/>
    <cellStyle name="Normal 2 4 6 2 2 5" xfId="9768" xr:uid="{B8B26603-9F72-4345-B900-89064D35BB26}"/>
    <cellStyle name="Normal 2 4 6 2 3" xfId="9772" xr:uid="{8F2AEEBE-9DAD-40F9-A586-CBCECA79C6F3}"/>
    <cellStyle name="Normal 2 4 6 2 3 2" xfId="9773" xr:uid="{A07150D8-ED92-4B05-A788-ABD0737928D6}"/>
    <cellStyle name="Normal 2 4 6 2 3 2 2" xfId="9774" xr:uid="{124CC410-B2B6-4715-A01B-16546BCA7A0B}"/>
    <cellStyle name="Normal 2 4 6 2 3 2 2 2" xfId="24815" xr:uid="{3141B13A-D025-40A0-9DB6-CD606D90307B}"/>
    <cellStyle name="Normal 2 4 6 2 3 2 3" xfId="24814" xr:uid="{FB2D51A6-8ECC-412E-8EBB-59DA10AADEF9}"/>
    <cellStyle name="Normal 2 4 6 2 3 3" xfId="9775" xr:uid="{97BC2D04-C45B-40DF-8C2D-4CD7C42B7BC7}"/>
    <cellStyle name="Normal 2 4 6 2 3 3 2" xfId="24816" xr:uid="{17A94D53-B7D7-4FC1-B090-C3BBC9743D60}"/>
    <cellStyle name="Normal 2 4 6 2 3 4" xfId="24813" xr:uid="{F421AFA4-2F06-4718-B91D-C7730F136E9D}"/>
    <cellStyle name="Normal 2 4 6 2 4" xfId="9776" xr:uid="{5A9A683A-43FC-4F3D-96F4-F11D50FAF3D0}"/>
    <cellStyle name="Normal 2 4 6 2 4 2" xfId="9777" xr:uid="{7BEB8E08-0109-40A4-910A-2C05F4669C2E}"/>
    <cellStyle name="Normal 2 4 6 2 4 2 2" xfId="24818" xr:uid="{0890EBBE-22DD-4B3D-817C-925955B54504}"/>
    <cellStyle name="Normal 2 4 6 2 4 3" xfId="24817" xr:uid="{EF120306-AC8C-434F-ABEF-E9F9FCC6D9C5}"/>
    <cellStyle name="Normal 2 4 6 2 5" xfId="9778" xr:uid="{2B697CA3-033F-4FAA-8FF4-657E4CFE8FB1}"/>
    <cellStyle name="Normal 2 4 6 2 5 2" xfId="24819" xr:uid="{7B5D06B6-EC88-4963-B05A-52AF8096B179}"/>
    <cellStyle name="Normal 2 4 6 2 6" xfId="24808" xr:uid="{7B25D25F-14BB-4EB6-947D-C7D76444B6F5}"/>
    <cellStyle name="Normal 2 4 6 2 7" xfId="9767" xr:uid="{8BDC221A-5928-4CAF-A1DD-F946A32F56BF}"/>
    <cellStyle name="Normal 2 4 6 3" xfId="6131" xr:uid="{00000000-0005-0000-0000-0000B20E0000}"/>
    <cellStyle name="Normal 2 4 6 3 2" xfId="9780" xr:uid="{604C686A-1FBC-4D11-804F-3BDCCDE47AFD}"/>
    <cellStyle name="Normal 2 4 6 3 2 2" xfId="9781" xr:uid="{49ED9834-4D6E-4FA2-852A-19D41BD54276}"/>
    <cellStyle name="Normal 2 4 6 3 2 2 2" xfId="9782" xr:uid="{28827776-D4CE-4C35-BA9E-DDFA20D39743}"/>
    <cellStyle name="Normal 2 4 6 3 2 2 2 2" xfId="24823" xr:uid="{B1F0F9F3-72E6-4A02-9235-2B3415920EFA}"/>
    <cellStyle name="Normal 2 4 6 3 2 2 3" xfId="24822" xr:uid="{7217CEB5-36AE-4BDC-BA7B-F83A878B1CC0}"/>
    <cellStyle name="Normal 2 4 6 3 2 3" xfId="9783" xr:uid="{FFF09C8E-FE82-4035-91CA-FB94A035F688}"/>
    <cellStyle name="Normal 2 4 6 3 2 3 2" xfId="24824" xr:uid="{351EE7DC-CAD7-43CE-9D9C-3C379CDF295C}"/>
    <cellStyle name="Normal 2 4 6 3 2 4" xfId="24821" xr:uid="{956B4210-9267-4992-A087-DD99D4D83D40}"/>
    <cellStyle name="Normal 2 4 6 3 3" xfId="9784" xr:uid="{DE9A7957-3F8D-4942-B2F2-33A3AB647F19}"/>
    <cellStyle name="Normal 2 4 6 3 3 2" xfId="9785" xr:uid="{567C5B87-9502-404B-97E2-02D809E37F63}"/>
    <cellStyle name="Normal 2 4 6 3 3 2 2" xfId="24826" xr:uid="{7FA49B92-5704-43A6-9776-F2CB2BA6DCC4}"/>
    <cellStyle name="Normal 2 4 6 3 3 3" xfId="24825" xr:uid="{D901E568-5094-43D7-84CC-9E3CDB6DED74}"/>
    <cellStyle name="Normal 2 4 6 3 4" xfId="9786" xr:uid="{28F4C3E1-9159-49FD-BBFE-EB49799AFAD8}"/>
    <cellStyle name="Normal 2 4 6 3 4 2" xfId="24827" xr:uid="{9ED09488-C333-4CF1-BBCF-D0498936FF04}"/>
    <cellStyle name="Normal 2 4 6 3 5" xfId="24820" xr:uid="{FCE66CEE-9F5A-4B83-8277-C790AB544CE3}"/>
    <cellStyle name="Normal 2 4 6 3 6" xfId="9779" xr:uid="{EFE4D6EE-4912-41C4-8A95-7A35FD601D5A}"/>
    <cellStyle name="Normal 2 4 6 4" xfId="9787" xr:uid="{0404B8D8-BAC5-412E-B811-35F3126170F2}"/>
    <cellStyle name="Normal 2 4 6 4 2" xfId="24828" xr:uid="{3DFC8B33-EF9B-4928-BAF9-3FBBB1DBFA7F}"/>
    <cellStyle name="Normal 2 4 6 5" xfId="9788" xr:uid="{15988685-A84C-4F17-A25F-C3E845557BFE}"/>
    <cellStyle name="Normal 2 4 6 5 2" xfId="9789" xr:uid="{1772446E-748F-4E01-B032-C66D2F0570AB}"/>
    <cellStyle name="Normal 2 4 6 5 2 2" xfId="24830" xr:uid="{3D0B3E57-D12A-4686-8364-9DA0172E69A5}"/>
    <cellStyle name="Normal 2 4 6 5 3" xfId="24829" xr:uid="{1505C7B6-7E7B-4A16-A0A7-E8F643FAA13E}"/>
    <cellStyle name="Normal 2 4 6 6" xfId="9790" xr:uid="{F048FDDE-67B6-4E44-A5ED-E977F0F3E36F}"/>
    <cellStyle name="Normal 2 4 6 6 2" xfId="24831" xr:uid="{5724A840-90C8-4C2E-9753-021806ACBCD0}"/>
    <cellStyle name="Normal 2 4 6 7" xfId="24807" xr:uid="{47714CA8-069F-4319-AF18-67CCB934C279}"/>
    <cellStyle name="Normal 2 4 6 8" xfId="9766" xr:uid="{38D850C8-1CD8-4149-A419-A7FD4FB0509F}"/>
    <cellStyle name="Normal 2 4 7" xfId="3031" xr:uid="{00000000-0005-0000-0000-0000B30E0000}"/>
    <cellStyle name="Normal 2 4 7 2" xfId="3032" xr:uid="{00000000-0005-0000-0000-0000B40E0000}"/>
    <cellStyle name="Normal 2 4 7 2 2" xfId="6134" xr:uid="{00000000-0005-0000-0000-0000B50E0000}"/>
    <cellStyle name="Normal 2 4 7 2 2 2" xfId="9794" xr:uid="{4192BF0F-94AD-46E1-B584-5C5A9CCAD95D}"/>
    <cellStyle name="Normal 2 4 7 2 2 2 2" xfId="9795" xr:uid="{0631C424-B680-4843-8836-79FA05FA9CE7}"/>
    <cellStyle name="Normal 2 4 7 2 2 2 2 2" xfId="24836" xr:uid="{A89B693E-6E60-4CB0-9E43-4A6E9415D8AE}"/>
    <cellStyle name="Normal 2 4 7 2 2 2 3" xfId="24835" xr:uid="{40117BD0-F0FD-4351-8F11-1938DD32F7A3}"/>
    <cellStyle name="Normal 2 4 7 2 2 3" xfId="9796" xr:uid="{26EA38E2-BF30-4AC7-A1E3-04411F7C3D6F}"/>
    <cellStyle name="Normal 2 4 7 2 2 3 2" xfId="24837" xr:uid="{CC8E0027-EC10-4863-8581-93A7375DFD41}"/>
    <cellStyle name="Normal 2 4 7 2 2 4" xfId="24834" xr:uid="{C3D66A3C-AF03-47EE-9C93-4A1EDCBFA536}"/>
    <cellStyle name="Normal 2 4 7 2 2 5" xfId="9793" xr:uid="{08D16EC5-1F2E-48C6-A9BC-DBCD003DC617}"/>
    <cellStyle name="Normal 2 4 7 2 3" xfId="9797" xr:uid="{3D421179-E157-4A25-8A33-96D52259475F}"/>
    <cellStyle name="Normal 2 4 7 2 3 2" xfId="9798" xr:uid="{26068F1F-A04B-4B82-A405-C8EA51D37A06}"/>
    <cellStyle name="Normal 2 4 7 2 3 2 2" xfId="9799" xr:uid="{B6396A16-7073-406E-BB0F-C48E00CA1375}"/>
    <cellStyle name="Normal 2 4 7 2 3 2 2 2" xfId="24840" xr:uid="{76EFF3A7-DD6C-4925-9AA1-1DD10418CD7E}"/>
    <cellStyle name="Normal 2 4 7 2 3 2 3" xfId="24839" xr:uid="{EB89876F-0959-44A7-A76B-2D4B6E865D0A}"/>
    <cellStyle name="Normal 2 4 7 2 3 3" xfId="9800" xr:uid="{8A12A4B4-4FA1-44D5-B3C5-412CBB193D06}"/>
    <cellStyle name="Normal 2 4 7 2 3 3 2" xfId="24841" xr:uid="{01EDD7C9-2681-4840-94FB-10175B3F437B}"/>
    <cellStyle name="Normal 2 4 7 2 3 4" xfId="24838" xr:uid="{42F565C7-4955-4790-A220-794B9338A868}"/>
    <cellStyle name="Normal 2 4 7 2 4" xfId="9801" xr:uid="{DD56153A-2848-4189-A22C-0C9E9BCEF591}"/>
    <cellStyle name="Normal 2 4 7 2 4 2" xfId="9802" xr:uid="{0D56F4F0-D377-4E2F-B44B-9840F7D938FC}"/>
    <cellStyle name="Normal 2 4 7 2 4 2 2" xfId="24843" xr:uid="{7C946508-32D9-43D2-AE38-CB354A2AF3AD}"/>
    <cellStyle name="Normal 2 4 7 2 4 3" xfId="24842" xr:uid="{F019D235-DDE0-4E33-8024-910460400FA6}"/>
    <cellStyle name="Normal 2 4 7 2 5" xfId="9803" xr:uid="{AF8DE0CE-2B5F-4272-A305-AA4526E3E353}"/>
    <cellStyle name="Normal 2 4 7 2 5 2" xfId="24844" xr:uid="{84CC834E-E9EB-47DF-BBFB-9C68AFDB4DFA}"/>
    <cellStyle name="Normal 2 4 7 2 6" xfId="24833" xr:uid="{2894D547-14E4-4EE1-8F35-E08AD9C0F7B7}"/>
    <cellStyle name="Normal 2 4 7 2 7" xfId="9792" xr:uid="{78C2EBC8-4921-4659-9FFE-BEEC1B4557A9}"/>
    <cellStyle name="Normal 2 4 7 3" xfId="6133" xr:uid="{00000000-0005-0000-0000-0000B60E0000}"/>
    <cellStyle name="Normal 2 4 7 3 2" xfId="9805" xr:uid="{D759799B-474E-40F3-ADC5-45AB686B6B07}"/>
    <cellStyle name="Normal 2 4 7 3 2 2" xfId="9806" xr:uid="{0708035C-98DC-4DB8-A7FE-4E6912E980DE}"/>
    <cellStyle name="Normal 2 4 7 3 2 2 2" xfId="9807" xr:uid="{0E49A7F8-1B65-4D8B-8A0D-55D5E288A74C}"/>
    <cellStyle name="Normal 2 4 7 3 2 2 2 2" xfId="24848" xr:uid="{C7C05356-5DDF-4DC0-A808-6487AB40058C}"/>
    <cellStyle name="Normal 2 4 7 3 2 2 3" xfId="24847" xr:uid="{20596A0A-00F2-4067-9EEB-A9485A1CC84B}"/>
    <cellStyle name="Normal 2 4 7 3 2 3" xfId="9808" xr:uid="{37E05BB8-3617-48A5-B42B-BDE3F6C83D23}"/>
    <cellStyle name="Normal 2 4 7 3 2 3 2" xfId="24849" xr:uid="{63168493-F64A-499E-877E-2C19AC685477}"/>
    <cellStyle name="Normal 2 4 7 3 2 4" xfId="24846" xr:uid="{475E4296-BD7A-4EB2-9521-0440E5CCF054}"/>
    <cellStyle name="Normal 2 4 7 3 3" xfId="9809" xr:uid="{BBB22E92-BD2B-4521-9A47-FDA2D3D903A2}"/>
    <cellStyle name="Normal 2 4 7 3 3 2" xfId="9810" xr:uid="{660AFCC7-DD5D-4F7D-A7DF-C04E073A805D}"/>
    <cellStyle name="Normal 2 4 7 3 3 2 2" xfId="24851" xr:uid="{BB534BCB-65BB-42BF-8D88-D87CB3DABFC8}"/>
    <cellStyle name="Normal 2 4 7 3 3 3" xfId="24850" xr:uid="{8DE08981-828D-463F-9522-3608F708C88D}"/>
    <cellStyle name="Normal 2 4 7 3 4" xfId="9811" xr:uid="{759AC562-0221-4B1C-B0D6-4F43EDA295B4}"/>
    <cellStyle name="Normal 2 4 7 3 4 2" xfId="24852" xr:uid="{450082BB-884C-4417-A6A8-1DA6912AA581}"/>
    <cellStyle name="Normal 2 4 7 3 5" xfId="24845" xr:uid="{37C53BE9-6B96-4D8C-8251-1662540F1399}"/>
    <cellStyle name="Normal 2 4 7 3 6" xfId="9804" xr:uid="{37056A31-E25D-4229-BC4F-5D2753E758D3}"/>
    <cellStyle name="Normal 2 4 7 4" xfId="9812" xr:uid="{AC4915EA-718C-4AD5-8999-BD23151A55AA}"/>
    <cellStyle name="Normal 2 4 7 4 2" xfId="24853" xr:uid="{97BE9E3C-626C-4983-88A2-6192F4140B65}"/>
    <cellStyle name="Normal 2 4 7 5" xfId="9813" xr:uid="{87923B20-37A3-4D8A-B7D2-3C3988BD2B6C}"/>
    <cellStyle name="Normal 2 4 7 5 2" xfId="9814" xr:uid="{D9309B3F-6350-459A-885E-CA8A223A84EC}"/>
    <cellStyle name="Normal 2 4 7 5 2 2" xfId="24855" xr:uid="{781ED1E0-AB4D-4292-AD1F-E8B7EDA75021}"/>
    <cellStyle name="Normal 2 4 7 5 3" xfId="24854" xr:uid="{BA51DACE-5933-42CD-97E0-32200195D017}"/>
    <cellStyle name="Normal 2 4 7 6" xfId="9815" xr:uid="{ABF5C39D-DA1F-40AF-9889-8009C4F946D6}"/>
    <cellStyle name="Normal 2 4 7 6 2" xfId="24856" xr:uid="{A3C0FFC5-2536-4468-B425-743869E7E29E}"/>
    <cellStyle name="Normal 2 4 7 7" xfId="24832" xr:uid="{DE605FA0-75ED-4DD9-AA85-9D28630AE212}"/>
    <cellStyle name="Normal 2 4 7 8" xfId="9791" xr:uid="{8A3531A2-1028-42D5-AA00-1E13541010B2}"/>
    <cellStyle name="Normal 2 4 8" xfId="3033" xr:uid="{00000000-0005-0000-0000-0000B70E0000}"/>
    <cellStyle name="Normal 2 4 8 2" xfId="3034" xr:uid="{00000000-0005-0000-0000-0000B80E0000}"/>
    <cellStyle name="Normal 2 4 8 2 2" xfId="6136" xr:uid="{00000000-0005-0000-0000-0000B90E0000}"/>
    <cellStyle name="Normal 2 4 8 2 2 2" xfId="9819" xr:uid="{46DF0D04-7FF5-4262-8043-D3F57AB64C56}"/>
    <cellStyle name="Normal 2 4 8 2 2 2 2" xfId="9820" xr:uid="{E344554E-44E2-4ADF-AE60-EF1BF406B90A}"/>
    <cellStyle name="Normal 2 4 8 2 2 2 2 2" xfId="24861" xr:uid="{9E228CB8-2BF1-44F6-8A21-642AD2772F95}"/>
    <cellStyle name="Normal 2 4 8 2 2 2 3" xfId="24860" xr:uid="{21B26101-D940-431E-A390-E6F3FDC16669}"/>
    <cellStyle name="Normal 2 4 8 2 2 3" xfId="9821" xr:uid="{C39C6697-5C0E-429E-B7E2-9F57C9340C90}"/>
    <cellStyle name="Normal 2 4 8 2 2 3 2" xfId="24862" xr:uid="{5486D457-BAF1-448B-80DF-E1B01AACAE96}"/>
    <cellStyle name="Normal 2 4 8 2 2 4" xfId="24859" xr:uid="{F7BCBE69-9975-4B2C-BB9E-81D7AB6B2465}"/>
    <cellStyle name="Normal 2 4 8 2 2 5" xfId="9818" xr:uid="{82BAE00B-C8EC-4273-BC25-2C6BA9F57C65}"/>
    <cellStyle name="Normal 2 4 8 2 3" xfId="9822" xr:uid="{6A9C2559-D8E7-4F84-86FA-C46A1E3DCC72}"/>
    <cellStyle name="Normal 2 4 8 2 3 2" xfId="9823" xr:uid="{8857085D-4691-4F06-BB2C-BA06C5F43DFB}"/>
    <cellStyle name="Normal 2 4 8 2 3 2 2" xfId="9824" xr:uid="{69F48104-9123-4426-91C6-9783EA6E114B}"/>
    <cellStyle name="Normal 2 4 8 2 3 2 2 2" xfId="24865" xr:uid="{949FE42B-0D9E-4398-AEA7-631ED5149DAA}"/>
    <cellStyle name="Normal 2 4 8 2 3 2 3" xfId="24864" xr:uid="{7BCF6E29-4684-4FC0-AE54-467A6D43F041}"/>
    <cellStyle name="Normal 2 4 8 2 3 3" xfId="9825" xr:uid="{C0FC740C-0ADE-47D9-B4CC-099E226E45A6}"/>
    <cellStyle name="Normal 2 4 8 2 3 3 2" xfId="24866" xr:uid="{A3D324C1-9172-4EF8-A1CA-A884043B12CA}"/>
    <cellStyle name="Normal 2 4 8 2 3 4" xfId="24863" xr:uid="{6F99B328-BFD0-40B9-88DF-C5E4F4F9F43E}"/>
    <cellStyle name="Normal 2 4 8 2 4" xfId="9826" xr:uid="{23D945C9-F9BA-46E5-8279-A166AEA06A86}"/>
    <cellStyle name="Normal 2 4 8 2 4 2" xfId="9827" xr:uid="{3BC24D6C-2960-470D-A55E-18326F79537C}"/>
    <cellStyle name="Normal 2 4 8 2 4 2 2" xfId="24868" xr:uid="{340EB569-9715-447A-A508-60946BF53508}"/>
    <cellStyle name="Normal 2 4 8 2 4 3" xfId="24867" xr:uid="{72980FD2-A240-490E-B4B8-C0AF84429D1A}"/>
    <cellStyle name="Normal 2 4 8 2 5" xfId="9828" xr:uid="{0914F0B9-7EB6-463C-91CE-F2C808AFE599}"/>
    <cellStyle name="Normal 2 4 8 2 5 2" xfId="24869" xr:uid="{3566A914-A0FD-418A-9FD1-4BC3EC12BE5A}"/>
    <cellStyle name="Normal 2 4 8 2 6" xfId="24858" xr:uid="{972DAD61-4767-4D37-812E-527BAE03DE67}"/>
    <cellStyle name="Normal 2 4 8 2 7" xfId="9817" xr:uid="{85AD47F6-B520-463C-8A80-D17858BD9BDB}"/>
    <cellStyle name="Normal 2 4 8 3" xfId="6135" xr:uid="{00000000-0005-0000-0000-0000BA0E0000}"/>
    <cellStyle name="Normal 2 4 8 3 2" xfId="9830" xr:uid="{39556DBB-F09F-44FF-B54F-DE33B2731167}"/>
    <cellStyle name="Normal 2 4 8 3 2 2" xfId="9831" xr:uid="{A30F6985-7753-4F0D-B595-ED6569C03709}"/>
    <cellStyle name="Normal 2 4 8 3 2 2 2" xfId="9832" xr:uid="{D606487C-22CB-4D65-BA19-B0A8FA314B3C}"/>
    <cellStyle name="Normal 2 4 8 3 2 2 2 2" xfId="24873" xr:uid="{04800571-4D2B-49E9-B919-738F0E72FABA}"/>
    <cellStyle name="Normal 2 4 8 3 2 2 3" xfId="24872" xr:uid="{2B9152F0-359B-4F15-9613-9478A453C26D}"/>
    <cellStyle name="Normal 2 4 8 3 2 3" xfId="9833" xr:uid="{565BB6E9-17A2-435E-B9D6-18DB4B37A548}"/>
    <cellStyle name="Normal 2 4 8 3 2 3 2" xfId="24874" xr:uid="{27B78153-34F3-47E1-B6CC-9586CF3D4D71}"/>
    <cellStyle name="Normal 2 4 8 3 2 4" xfId="24871" xr:uid="{B5CC42E0-A3F5-41B8-A75B-23F92C5437D6}"/>
    <cellStyle name="Normal 2 4 8 3 3" xfId="9834" xr:uid="{11C82DEB-F27F-428D-8F68-839737A69BDA}"/>
    <cellStyle name="Normal 2 4 8 3 3 2" xfId="9835" xr:uid="{221C6679-53F4-4890-B3B1-EFB972871D9B}"/>
    <cellStyle name="Normal 2 4 8 3 3 2 2" xfId="24876" xr:uid="{776144BA-0895-40C0-9CA6-C292C3D8DBF9}"/>
    <cellStyle name="Normal 2 4 8 3 3 3" xfId="24875" xr:uid="{74543D57-F282-4A25-AC63-835ADCC2DE1E}"/>
    <cellStyle name="Normal 2 4 8 3 4" xfId="9836" xr:uid="{B0C8E482-407A-4049-B239-0CEF7E08A5E8}"/>
    <cellStyle name="Normal 2 4 8 3 4 2" xfId="24877" xr:uid="{CB68E99C-7721-41D8-885D-37B819CCF029}"/>
    <cellStyle name="Normal 2 4 8 3 5" xfId="24870" xr:uid="{78A1E92D-4B5F-4D75-BB5A-DAB094E8728D}"/>
    <cellStyle name="Normal 2 4 8 3 6" xfId="9829" xr:uid="{49CE0E0D-0A38-466B-9CC0-79F4B771C523}"/>
    <cellStyle name="Normal 2 4 8 4" xfId="9837" xr:uid="{679E44A6-3A46-4B99-A2F7-74AEBA6629A8}"/>
    <cellStyle name="Normal 2 4 8 4 2" xfId="24878" xr:uid="{A1597D6C-C151-492C-AF19-0B93607D7D64}"/>
    <cellStyle name="Normal 2 4 8 5" xfId="9838" xr:uid="{B29875F3-414E-42BD-A0C6-5908EA087166}"/>
    <cellStyle name="Normal 2 4 8 5 2" xfId="9839" xr:uid="{B8BC2CF0-62E7-4A5D-A39F-B1855EB5A0B7}"/>
    <cellStyle name="Normal 2 4 8 5 2 2" xfId="24880" xr:uid="{4FBC0C1B-35AD-459C-BBF2-77B7DA9ACA7B}"/>
    <cellStyle name="Normal 2 4 8 5 3" xfId="24879" xr:uid="{E171E5DD-9ABA-45B2-8E69-5E1512F2BCF9}"/>
    <cellStyle name="Normal 2 4 8 6" xfId="9840" xr:uid="{EEC0DEC0-B065-45A7-9E7E-B5DF972CC84A}"/>
    <cellStyle name="Normal 2 4 8 6 2" xfId="24881" xr:uid="{9819250E-97C2-44E5-8E3C-4B8AA77F0D6D}"/>
    <cellStyle name="Normal 2 4 8 7" xfId="24857" xr:uid="{9C659D9E-6F60-4649-A810-9815118DDBF8}"/>
    <cellStyle name="Normal 2 4 8 8" xfId="9816" xr:uid="{40664ECF-B691-40DF-8362-24BE8A7A98AF}"/>
    <cellStyle name="Normal 2 4 9" xfId="3035" xr:uid="{00000000-0005-0000-0000-0000BB0E0000}"/>
    <cellStyle name="Normal 2 4 9 2" xfId="3036" xr:uid="{00000000-0005-0000-0000-0000BC0E0000}"/>
    <cellStyle name="Normal 2 4 9 2 2" xfId="6138" xr:uid="{00000000-0005-0000-0000-0000BD0E0000}"/>
    <cellStyle name="Normal 2 4 9 2 2 2" xfId="9844" xr:uid="{BBDDC860-5488-4770-851B-B0411E699D7A}"/>
    <cellStyle name="Normal 2 4 9 2 2 2 2" xfId="9845" xr:uid="{B87CDD97-255B-431E-AC33-0DEC2EF2E572}"/>
    <cellStyle name="Normal 2 4 9 2 2 2 2 2" xfId="24886" xr:uid="{BEFE37B1-406D-492E-A17B-CC92177CC4CB}"/>
    <cellStyle name="Normal 2 4 9 2 2 2 3" xfId="24885" xr:uid="{0EBB1DC2-F98E-47EB-9CB4-38DF42423D94}"/>
    <cellStyle name="Normal 2 4 9 2 2 3" xfId="9846" xr:uid="{C43ECA07-5A29-4CFD-8EB9-0D7820C8E8A7}"/>
    <cellStyle name="Normal 2 4 9 2 2 3 2" xfId="24887" xr:uid="{EBDC8838-9230-4070-A49D-76C968EC79C9}"/>
    <cellStyle name="Normal 2 4 9 2 2 4" xfId="24884" xr:uid="{D8FCA046-AD28-4A08-A35B-C87109AE0908}"/>
    <cellStyle name="Normal 2 4 9 2 2 5" xfId="9843" xr:uid="{04F6DD17-8EC6-4053-8431-0B32F38968A0}"/>
    <cellStyle name="Normal 2 4 9 2 3" xfId="9847" xr:uid="{E9EDD326-F2C9-45D0-B3BB-FC8D7331E795}"/>
    <cellStyle name="Normal 2 4 9 2 3 2" xfId="9848" xr:uid="{ECA6C767-BE08-42AB-99BC-E667AEEEF83B}"/>
    <cellStyle name="Normal 2 4 9 2 3 2 2" xfId="9849" xr:uid="{8B5C658C-1F6A-460C-97CD-649D76243BDC}"/>
    <cellStyle name="Normal 2 4 9 2 3 2 2 2" xfId="24890" xr:uid="{4C66EB4F-6FB3-4AC6-A549-595D964D6BDF}"/>
    <cellStyle name="Normal 2 4 9 2 3 2 3" xfId="24889" xr:uid="{864ED171-7950-471F-8221-CF90B25B34C5}"/>
    <cellStyle name="Normal 2 4 9 2 3 3" xfId="9850" xr:uid="{9F1A3CD6-6DCF-426D-AEEB-A6B6FB0FA00F}"/>
    <cellStyle name="Normal 2 4 9 2 3 3 2" xfId="24891" xr:uid="{93659574-D6C4-493A-AC73-3968171A42E0}"/>
    <cellStyle name="Normal 2 4 9 2 3 4" xfId="24888" xr:uid="{5165604F-AAAF-4849-A421-4CCD2CCD726A}"/>
    <cellStyle name="Normal 2 4 9 2 4" xfId="9851" xr:uid="{5197087D-1028-4038-BAC4-4C152F2CA650}"/>
    <cellStyle name="Normal 2 4 9 2 4 2" xfId="9852" xr:uid="{A8EC543B-FF03-406A-A0BB-63E2DD23EE51}"/>
    <cellStyle name="Normal 2 4 9 2 4 2 2" xfId="24893" xr:uid="{A4491897-CAA1-4A6D-A5AA-D82651EB572C}"/>
    <cellStyle name="Normal 2 4 9 2 4 3" xfId="24892" xr:uid="{86114B8D-FB91-4F61-B1B9-8100EC9FE143}"/>
    <cellStyle name="Normal 2 4 9 2 5" xfId="9853" xr:uid="{21710B9A-EDCD-405E-9912-4110905345AA}"/>
    <cellStyle name="Normal 2 4 9 2 5 2" xfId="24894" xr:uid="{4797D401-D083-4243-82E3-9667CBDBA4C4}"/>
    <cellStyle name="Normal 2 4 9 2 6" xfId="24883" xr:uid="{AA7BF513-2BC5-43A3-99FE-978729454ED2}"/>
    <cellStyle name="Normal 2 4 9 2 7" xfId="9842" xr:uid="{935448D5-527B-43FA-A03F-4A458551E506}"/>
    <cellStyle name="Normal 2 4 9 3" xfId="6137" xr:uid="{00000000-0005-0000-0000-0000BE0E0000}"/>
    <cellStyle name="Normal 2 4 9 3 2" xfId="9855" xr:uid="{48FEFBF2-45B2-4934-9B15-6704CCDC4231}"/>
    <cellStyle name="Normal 2 4 9 3 2 2" xfId="9856" xr:uid="{575C8911-681F-406F-AAAA-378AF36D9731}"/>
    <cellStyle name="Normal 2 4 9 3 2 2 2" xfId="9857" xr:uid="{DF4EE482-1BD2-4A53-B027-6CB4D1CE5C21}"/>
    <cellStyle name="Normal 2 4 9 3 2 2 2 2" xfId="24898" xr:uid="{FFF1F576-ECCD-4221-9D8A-8FA67E42AFF2}"/>
    <cellStyle name="Normal 2 4 9 3 2 2 3" xfId="24897" xr:uid="{DC972698-2A87-42C8-BF25-12866DC0A698}"/>
    <cellStyle name="Normal 2 4 9 3 2 3" xfId="9858" xr:uid="{F321AC37-5E72-44BE-8638-6A97EEC9D020}"/>
    <cellStyle name="Normal 2 4 9 3 2 3 2" xfId="24899" xr:uid="{D94F033F-A0D3-45F5-825E-7ECE09F9C772}"/>
    <cellStyle name="Normal 2 4 9 3 2 4" xfId="24896" xr:uid="{FAF21365-85A1-4233-800F-E47C89664EB7}"/>
    <cellStyle name="Normal 2 4 9 3 3" xfId="9859" xr:uid="{E9266104-ED22-4AA9-8E3E-C01DDA9CEC21}"/>
    <cellStyle name="Normal 2 4 9 3 3 2" xfId="9860" xr:uid="{95ACA0EB-49B1-4F1E-94E0-99DCDE98ECF7}"/>
    <cellStyle name="Normal 2 4 9 3 3 2 2" xfId="24901" xr:uid="{A8154450-7869-4A1C-90E0-505BFA2D456D}"/>
    <cellStyle name="Normal 2 4 9 3 3 3" xfId="24900" xr:uid="{6C712658-41AC-46BA-B78A-3D6E2460B8C5}"/>
    <cellStyle name="Normal 2 4 9 3 4" xfId="9861" xr:uid="{B42B6041-FBEB-4021-A8E8-78CE8E907C33}"/>
    <cellStyle name="Normal 2 4 9 3 4 2" xfId="24902" xr:uid="{BEADFFA1-A79B-40E2-A3AA-B19CDA667F60}"/>
    <cellStyle name="Normal 2 4 9 3 5" xfId="24895" xr:uid="{7E6E1827-01DB-48F7-9DFC-47A221DF9577}"/>
    <cellStyle name="Normal 2 4 9 3 6" xfId="9854" xr:uid="{104B7C9E-FB60-4E47-8557-9603C19FDF34}"/>
    <cellStyle name="Normal 2 4 9 4" xfId="9862" xr:uid="{CE5670AF-6CD3-498E-829A-E85138B1ED9F}"/>
    <cellStyle name="Normal 2 4 9 4 2" xfId="24903" xr:uid="{04EC51DA-31F4-4A8F-A6EE-19A372DD793E}"/>
    <cellStyle name="Normal 2 4 9 5" xfId="9863" xr:uid="{454411FE-5954-4140-95DD-5BF4E0B4ACC0}"/>
    <cellStyle name="Normal 2 4 9 5 2" xfId="9864" xr:uid="{BA0336D1-FB35-4DB7-8796-AF7062B47C11}"/>
    <cellStyle name="Normal 2 4 9 5 2 2" xfId="24905" xr:uid="{5BF91983-E50B-4B21-BDD7-95ACD6766966}"/>
    <cellStyle name="Normal 2 4 9 5 3" xfId="24904" xr:uid="{1684B1F9-0BEF-49F5-B61F-D2A3E9EAAD8F}"/>
    <cellStyle name="Normal 2 4 9 6" xfId="9865" xr:uid="{AEDB4927-E113-48FD-96E1-CC475BCF3334}"/>
    <cellStyle name="Normal 2 4 9 6 2" xfId="24906" xr:uid="{67153A59-4879-4F34-AD41-9BA87961DC0F}"/>
    <cellStyle name="Normal 2 4 9 7" xfId="24882" xr:uid="{E6874442-2A0F-4D3C-8BD8-D4940DCF5DE4}"/>
    <cellStyle name="Normal 2 4 9 8" xfId="9841" xr:uid="{98EE7368-72BD-4E04-B0B7-6B3912886A69}"/>
    <cellStyle name="Normal 2 40" xfId="3037" xr:uid="{00000000-0005-0000-0000-0000BF0E0000}"/>
    <cellStyle name="Normal 2 40 2" xfId="24907" xr:uid="{690C52D1-99BA-435E-B203-6E964A64D2DB}"/>
    <cellStyle name="Normal 2 41" xfId="3038" xr:uid="{00000000-0005-0000-0000-0000C00E0000}"/>
    <cellStyle name="Normal 2 41 2" xfId="24908" xr:uid="{8947C092-D586-42AA-9B88-785C9314D7F8}"/>
    <cellStyle name="Normal 2 42" xfId="3039" xr:uid="{00000000-0005-0000-0000-0000C10E0000}"/>
    <cellStyle name="Normal 2 42 2" xfId="24909" xr:uid="{7A36F46B-E4CE-4725-89CB-6BC0F719C9CA}"/>
    <cellStyle name="Normal 2 43" xfId="3040" xr:uid="{00000000-0005-0000-0000-0000C20E0000}"/>
    <cellStyle name="Normal 2 43 2" xfId="24910" xr:uid="{FCE32D1F-CF6C-4462-819D-EEC0F33D7C25}"/>
    <cellStyle name="Normal 2 44" xfId="3041" xr:uid="{00000000-0005-0000-0000-0000C30E0000}"/>
    <cellStyle name="Normal 2 44 2" xfId="24911" xr:uid="{329511FA-61A4-4843-9DB1-1147F1B8B433}"/>
    <cellStyle name="Normal 2 44 3" xfId="9866" xr:uid="{145ADA6A-CDCD-4FE5-8721-3B6D143CD505}"/>
    <cellStyle name="Normal 2 45" xfId="3042" xr:uid="{00000000-0005-0000-0000-0000C40E0000}"/>
    <cellStyle name="Normal 2 45 2" xfId="3043" xr:uid="{00000000-0005-0000-0000-0000C50E0000}"/>
    <cellStyle name="Normal 2 45 2 2" xfId="6140" xr:uid="{00000000-0005-0000-0000-0000C60E0000}"/>
    <cellStyle name="Normal 2 45 2 2 2" xfId="9870" xr:uid="{06ED7A3D-4E90-4A6C-8567-6BF3ACBAA237}"/>
    <cellStyle name="Normal 2 45 2 2 2 2" xfId="9871" xr:uid="{ACB69EB6-1896-42E0-AAD9-1B38C630FDC6}"/>
    <cellStyle name="Normal 2 45 2 2 2 2 2" xfId="24916" xr:uid="{C9A7C40E-FA77-446A-9974-6A2C714F142E}"/>
    <cellStyle name="Normal 2 45 2 2 2 3" xfId="24915" xr:uid="{01286C40-843C-4BD1-ABD6-2349D67A1634}"/>
    <cellStyle name="Normal 2 45 2 2 3" xfId="9872" xr:uid="{19A49B4B-E6A8-4221-98E1-846398D0D402}"/>
    <cellStyle name="Normal 2 45 2 2 3 2" xfId="24917" xr:uid="{B32FAFC6-FA80-471D-94F3-CDF4A1B9E3B8}"/>
    <cellStyle name="Normal 2 45 2 2 4" xfId="24914" xr:uid="{7005A4DC-6D4C-4785-B952-F8F2B7211E7F}"/>
    <cellStyle name="Normal 2 45 2 2 5" xfId="9869" xr:uid="{8D2FEF61-98CC-48A2-9291-F3BEEB3DD840}"/>
    <cellStyle name="Normal 2 45 2 3" xfId="9873" xr:uid="{4F22E858-0D4B-4CB7-9FE5-58B450EA0BEF}"/>
    <cellStyle name="Normal 2 45 2 3 2" xfId="9874" xr:uid="{99AF83CC-6591-45EF-8F05-A4B062634359}"/>
    <cellStyle name="Normal 2 45 2 3 2 2" xfId="9875" xr:uid="{E54E1BD3-C9C6-4AF0-A169-310831023B3E}"/>
    <cellStyle name="Normal 2 45 2 3 2 2 2" xfId="24920" xr:uid="{CA569376-4BDB-47DA-9A27-41825AB4E545}"/>
    <cellStyle name="Normal 2 45 2 3 2 3" xfId="24919" xr:uid="{9F02B990-67C5-4914-B48E-FB015D1A2926}"/>
    <cellStyle name="Normal 2 45 2 3 3" xfId="9876" xr:uid="{53996A18-21F3-4C0C-B4D9-4460E9EB2D1A}"/>
    <cellStyle name="Normal 2 45 2 3 3 2" xfId="24921" xr:uid="{66D58D92-8D64-477D-B497-EF9AC19B2344}"/>
    <cellStyle name="Normal 2 45 2 3 4" xfId="24918" xr:uid="{1B9CC4D4-8AC5-4C6A-9EBD-6572D78C678D}"/>
    <cellStyle name="Normal 2 45 2 4" xfId="9877" xr:uid="{8CDE0CF4-0880-45D6-B0B5-3A0E3F33F061}"/>
    <cellStyle name="Normal 2 45 2 4 2" xfId="9878" xr:uid="{D5C8988A-E4D0-44A4-BA1B-7CE485A9E9FB}"/>
    <cellStyle name="Normal 2 45 2 4 2 2" xfId="24923" xr:uid="{6F9B3C12-6E30-4057-BF7F-2841D75FF035}"/>
    <cellStyle name="Normal 2 45 2 4 3" xfId="24922" xr:uid="{D9DEAC68-DDC8-4056-A372-B2FF499BD181}"/>
    <cellStyle name="Normal 2 45 2 5" xfId="9879" xr:uid="{F4B11B44-AA02-4489-909D-C465A0013D95}"/>
    <cellStyle name="Normal 2 45 2 5 2" xfId="24924" xr:uid="{747E8473-4D5B-4E9C-8472-D7840CEA3D27}"/>
    <cellStyle name="Normal 2 45 2 6" xfId="24913" xr:uid="{DBF0A19B-97F4-45FA-A927-6B49F4B761DC}"/>
    <cellStyle name="Normal 2 45 2 7" xfId="9868" xr:uid="{1AC6451D-83F3-4036-AF7B-09C8A45AC598}"/>
    <cellStyle name="Normal 2 45 3" xfId="6139" xr:uid="{00000000-0005-0000-0000-0000C70E0000}"/>
    <cellStyle name="Normal 2 45 3 2" xfId="9881" xr:uid="{52DE242F-75C3-4D58-905E-45615BE9CC23}"/>
    <cellStyle name="Normal 2 45 3 2 2" xfId="9882" xr:uid="{5B9A74F7-E1DC-40D7-A981-E597E87B0586}"/>
    <cellStyle name="Normal 2 45 3 2 2 2" xfId="24927" xr:uid="{0344D06E-1FAE-4479-92E5-FAB2D14DC2C4}"/>
    <cellStyle name="Normal 2 45 3 2 3" xfId="24926" xr:uid="{26905FCA-4D22-4388-BFC7-9D558025A0F4}"/>
    <cellStyle name="Normal 2 45 3 3" xfId="9883" xr:uid="{6E3C9E6F-CCC2-4B87-A868-C568264E2214}"/>
    <cellStyle name="Normal 2 45 3 3 2" xfId="24928" xr:uid="{9E2DF2F5-DC42-475B-8E32-9D28447F1BC7}"/>
    <cellStyle name="Normal 2 45 3 4" xfId="9884" xr:uid="{685BD099-7459-465A-9098-861CA3CDC395}"/>
    <cellStyle name="Normal 2 45 3 4 2" xfId="24929" xr:uid="{7F7E61BE-AAEE-41F6-900E-0CE7CDB95777}"/>
    <cellStyle name="Normal 2 45 3 5" xfId="24925" xr:uid="{3150B940-70C9-47F0-9E0F-AE6A68DAC36D}"/>
    <cellStyle name="Normal 2 45 3 6" xfId="9880" xr:uid="{9CBE6D69-E423-43FC-8593-98F387793973}"/>
    <cellStyle name="Normal 2 45 4" xfId="9885" xr:uid="{1513E3B9-19FC-4E7E-B8FA-71CB834A269D}"/>
    <cellStyle name="Normal 2 45 4 2" xfId="9886" xr:uid="{12C85329-2156-4F03-8397-8FEDBE9DF58C}"/>
    <cellStyle name="Normal 2 45 4 2 2" xfId="9887" xr:uid="{34439E52-E856-4035-95EC-60CEEB0231BD}"/>
    <cellStyle name="Normal 2 45 4 2 2 2" xfId="24932" xr:uid="{24DC7AF4-C1C8-4467-B25B-2C16EB90633C}"/>
    <cellStyle name="Normal 2 45 4 2 3" xfId="24931" xr:uid="{5ED7CCBF-86D3-462E-87D2-395640E5DECD}"/>
    <cellStyle name="Normal 2 45 4 3" xfId="9888" xr:uid="{3B10C2A8-FE92-41A7-A9CC-6342C0C2314F}"/>
    <cellStyle name="Normal 2 45 4 3 2" xfId="24933" xr:uid="{BF9CD728-F1D1-4DA9-B17F-32B5E0C0F441}"/>
    <cellStyle name="Normal 2 45 4 4" xfId="24930" xr:uid="{A4129262-E247-4BB3-BD92-0C9ABE5D1206}"/>
    <cellStyle name="Normal 2 45 5" xfId="9889" xr:uid="{DE0D9414-46DA-41B6-AF8D-3645F237FA51}"/>
    <cellStyle name="Normal 2 45 5 2" xfId="9890" xr:uid="{D3122BFD-6E18-4693-805B-746BE622E182}"/>
    <cellStyle name="Normal 2 45 5 2 2" xfId="24935" xr:uid="{AC3E268C-DC99-4169-81F1-07099A9B258F}"/>
    <cellStyle name="Normal 2 45 5 3" xfId="24934" xr:uid="{F6640DEA-5607-484C-A256-5CFAE99A21F9}"/>
    <cellStyle name="Normal 2 45 6" xfId="9891" xr:uid="{73322E90-01BD-4171-AE78-20D27E8E3EC2}"/>
    <cellStyle name="Normal 2 45 6 2" xfId="24936" xr:uid="{F48CAA8A-AAB0-4F34-8E19-616B1E735574}"/>
    <cellStyle name="Normal 2 45 7" xfId="24912" xr:uid="{0FC56855-3873-419C-9BA2-F7F60592287B}"/>
    <cellStyle name="Normal 2 45 8" xfId="9867" xr:uid="{795D1BB7-A59F-4CB6-B60F-494D55935F26}"/>
    <cellStyle name="Normal 2 46" xfId="3044" xr:uid="{00000000-0005-0000-0000-0000C80E0000}"/>
    <cellStyle name="Normal 2 46 2" xfId="3045" xr:uid="{00000000-0005-0000-0000-0000C90E0000}"/>
    <cellStyle name="Normal 2 46 2 2" xfId="6142" xr:uid="{00000000-0005-0000-0000-0000CA0E0000}"/>
    <cellStyle name="Normal 2 46 2 2 2" xfId="9895" xr:uid="{A41B37BA-A1BC-4026-B1E3-F3B9469213CD}"/>
    <cellStyle name="Normal 2 46 2 2 2 2" xfId="9896" xr:uid="{45240DF7-0078-4230-B835-7D60E557D140}"/>
    <cellStyle name="Normal 2 46 2 2 2 2 2" xfId="24941" xr:uid="{96503B54-BC64-43EC-972E-C7C252FAA457}"/>
    <cellStyle name="Normal 2 46 2 2 2 3" xfId="24940" xr:uid="{D44710A3-BE35-4C2A-B1BD-1D402C11DB95}"/>
    <cellStyle name="Normal 2 46 2 2 3" xfId="9897" xr:uid="{8CC2790E-A312-49DB-BBC9-87C360BE103E}"/>
    <cellStyle name="Normal 2 46 2 2 3 2" xfId="24942" xr:uid="{AF692ADB-3863-42D2-898A-4D73B5E5ABC2}"/>
    <cellStyle name="Normal 2 46 2 2 4" xfId="24939" xr:uid="{7A01F92C-8E5F-49DA-8D92-4FCA264B923C}"/>
    <cellStyle name="Normal 2 46 2 2 5" xfId="9894" xr:uid="{B135DBEF-F765-4B15-9EA8-3830A9D36AA2}"/>
    <cellStyle name="Normal 2 46 2 3" xfId="9898" xr:uid="{67C215C5-AC0F-46CE-9ABA-25F6AFD697DD}"/>
    <cellStyle name="Normal 2 46 2 3 2" xfId="9899" xr:uid="{431911F6-4F28-4224-A755-655C4548EFBE}"/>
    <cellStyle name="Normal 2 46 2 3 2 2" xfId="9900" xr:uid="{3BF3CE19-C64B-4BCB-B627-A069F2AAC610}"/>
    <cellStyle name="Normal 2 46 2 3 2 2 2" xfId="24945" xr:uid="{4C4FDFBD-BCA3-4F01-9343-E44CECF259E8}"/>
    <cellStyle name="Normal 2 46 2 3 2 3" xfId="24944" xr:uid="{878928CD-3A98-444F-B143-F42DDE20973A}"/>
    <cellStyle name="Normal 2 46 2 3 3" xfId="9901" xr:uid="{64208B64-1D49-4EFA-8621-AFE564CC6A48}"/>
    <cellStyle name="Normal 2 46 2 3 3 2" xfId="24946" xr:uid="{3FC003CC-195D-4456-B41F-9DD1366CC98F}"/>
    <cellStyle name="Normal 2 46 2 3 4" xfId="24943" xr:uid="{F1EF36EB-D4AB-4326-8302-9EBE2D959AE6}"/>
    <cellStyle name="Normal 2 46 2 4" xfId="9902" xr:uid="{260B15FE-AC2B-4C7C-8E8C-8F521FB6FB81}"/>
    <cellStyle name="Normal 2 46 2 4 2" xfId="9903" xr:uid="{CEE9F70F-EB49-4A9B-AC7C-F5E98055BB57}"/>
    <cellStyle name="Normal 2 46 2 4 2 2" xfId="24948" xr:uid="{6F156E80-7370-4A3E-B792-9109C5013C5B}"/>
    <cellStyle name="Normal 2 46 2 4 3" xfId="24947" xr:uid="{A880D834-02EE-417A-96E7-978194E2D8B8}"/>
    <cellStyle name="Normal 2 46 2 5" xfId="9904" xr:uid="{F3F7E3CE-CFC0-4E3A-8FF9-319DB78FF6A4}"/>
    <cellStyle name="Normal 2 46 2 5 2" xfId="24949" xr:uid="{CDF23118-2361-4AED-A4A1-EF2949BA8CCA}"/>
    <cellStyle name="Normal 2 46 2 6" xfId="24938" xr:uid="{45E68978-ACBE-4108-86FE-8278977C6B9A}"/>
    <cellStyle name="Normal 2 46 2 7" xfId="9893" xr:uid="{72B1303D-3982-421D-AC1E-0AB1BECE891E}"/>
    <cellStyle name="Normal 2 46 3" xfId="6141" xr:uid="{00000000-0005-0000-0000-0000CB0E0000}"/>
    <cellStyle name="Normal 2 46 3 2" xfId="9906" xr:uid="{E2CCC3E3-4BC2-4E39-9FD2-EE4BF5B5A2CD}"/>
    <cellStyle name="Normal 2 46 3 2 2" xfId="9907" xr:uid="{A72A3DED-E1D7-4609-AA53-07C216D0E71F}"/>
    <cellStyle name="Normal 2 46 3 2 2 2" xfId="24952" xr:uid="{5F243D39-1739-42D8-A64F-75116F12CC41}"/>
    <cellStyle name="Normal 2 46 3 2 3" xfId="24951" xr:uid="{0BA75466-C2E1-4B5E-842B-D6552A22D0A8}"/>
    <cellStyle name="Normal 2 46 3 3" xfId="9908" xr:uid="{0A810A5D-6238-4D00-8035-0BF426A5F0CC}"/>
    <cellStyle name="Normal 2 46 3 3 2" xfId="24953" xr:uid="{BD30A2E8-12B0-4328-B6DB-E5872935EE58}"/>
    <cellStyle name="Normal 2 46 3 4" xfId="24950" xr:uid="{D05C070D-0801-4DC8-8721-95B2542B3B37}"/>
    <cellStyle name="Normal 2 46 3 5" xfId="9905" xr:uid="{024CF248-8EF3-491F-8483-990C6E61BBF2}"/>
    <cellStyle name="Normal 2 46 4" xfId="9909" xr:uid="{322CA184-1BF7-493E-A84D-C75555C418A0}"/>
    <cellStyle name="Normal 2 46 4 2" xfId="9910" xr:uid="{7FDAB4C4-0F84-44D0-AB49-86356DA06A0B}"/>
    <cellStyle name="Normal 2 46 4 2 2" xfId="9911" xr:uid="{1BCBEA1E-31C2-4B2D-8E7D-264E0BE64C74}"/>
    <cellStyle name="Normal 2 46 4 2 2 2" xfId="24956" xr:uid="{290F4B20-852C-436B-8D86-B544CAAB66A6}"/>
    <cellStyle name="Normal 2 46 4 2 3" xfId="24955" xr:uid="{40CCB5FA-C0D4-44DB-9222-1CD5E54E3C6B}"/>
    <cellStyle name="Normal 2 46 4 3" xfId="9912" xr:uid="{58166098-6536-4E96-A234-64BD26DBF265}"/>
    <cellStyle name="Normal 2 46 4 3 2" xfId="24957" xr:uid="{29DE0DCA-3221-4E6E-BFFD-CD810B5EF768}"/>
    <cellStyle name="Normal 2 46 4 4" xfId="24954" xr:uid="{24068FA1-4787-4930-922C-1F1038757103}"/>
    <cellStyle name="Normal 2 46 5" xfId="9913" xr:uid="{1A378BF4-9091-46C9-8808-5977243A8BA5}"/>
    <cellStyle name="Normal 2 46 5 2" xfId="9914" xr:uid="{26E16527-8DB8-4E45-8AE1-F15B0CC1377E}"/>
    <cellStyle name="Normal 2 46 5 2 2" xfId="24959" xr:uid="{3F965273-BD96-4F3F-8596-861923B56BC9}"/>
    <cellStyle name="Normal 2 46 5 3" xfId="24958" xr:uid="{9F3AB27A-5328-46EA-923A-0E56EB734126}"/>
    <cellStyle name="Normal 2 46 6" xfId="9915" xr:uid="{59238506-6283-4550-BF8B-FF8834DAF5B5}"/>
    <cellStyle name="Normal 2 46 6 2" xfId="24960" xr:uid="{4EE17965-A122-4F26-A380-505C7AAB75BA}"/>
    <cellStyle name="Normal 2 46 7" xfId="24937" xr:uid="{08B76894-947D-4CBC-8D9F-1DA601294BE3}"/>
    <cellStyle name="Normal 2 46 8" xfId="9892" xr:uid="{70CB9B5F-CFCA-4E94-BE08-E6F6364ED3F7}"/>
    <cellStyle name="Normal 2 47" xfId="3046" xr:uid="{00000000-0005-0000-0000-0000CC0E0000}"/>
    <cellStyle name="Normal 2 47 2" xfId="3047" xr:uid="{00000000-0005-0000-0000-0000CD0E0000}"/>
    <cellStyle name="Normal 2 47 2 2" xfId="6144" xr:uid="{00000000-0005-0000-0000-0000CE0E0000}"/>
    <cellStyle name="Normal 2 47 2 2 2" xfId="9919" xr:uid="{5B5BB706-EB0E-4E5D-8559-A440E7DD10C2}"/>
    <cellStyle name="Normal 2 47 2 2 2 2" xfId="9920" xr:uid="{9429F004-97DC-498F-8D0D-86C9ECBC9CF8}"/>
    <cellStyle name="Normal 2 47 2 2 2 2 2" xfId="24965" xr:uid="{CF4D82DD-9A75-4F5D-B27A-4D3AA9C25615}"/>
    <cellStyle name="Normal 2 47 2 2 2 3" xfId="24964" xr:uid="{725B122F-2D56-4CDA-808F-F879A05A7087}"/>
    <cellStyle name="Normal 2 47 2 2 3" xfId="9921" xr:uid="{902481C2-A57F-4533-8E4A-538164FCF461}"/>
    <cellStyle name="Normal 2 47 2 2 3 2" xfId="24966" xr:uid="{944730F4-C06F-406B-A066-641B4A97E873}"/>
    <cellStyle name="Normal 2 47 2 2 4" xfId="24963" xr:uid="{F4E3C982-C1BF-4BC8-962D-98124774DBA3}"/>
    <cellStyle name="Normal 2 47 2 2 5" xfId="9918" xr:uid="{7B0DE15F-C589-494C-9445-5C8ADA8A7C42}"/>
    <cellStyle name="Normal 2 47 2 3" xfId="9922" xr:uid="{94327B0A-E42E-43A6-96E8-E29375ED43DA}"/>
    <cellStyle name="Normal 2 47 2 3 2" xfId="9923" xr:uid="{49A2632C-DBED-465A-9F47-F606B327A0B9}"/>
    <cellStyle name="Normal 2 47 2 3 2 2" xfId="9924" xr:uid="{769AEA2F-9D1D-4614-BACA-C61D516B86FF}"/>
    <cellStyle name="Normal 2 47 2 3 2 2 2" xfId="24969" xr:uid="{13B90880-11C3-4453-9C88-0AFE911A5F12}"/>
    <cellStyle name="Normal 2 47 2 3 2 3" xfId="24968" xr:uid="{5BF2DB05-C456-4220-AE0B-FFF8A377EA69}"/>
    <cellStyle name="Normal 2 47 2 3 3" xfId="9925" xr:uid="{2C297A64-DF54-4C61-A237-10D8333A14F5}"/>
    <cellStyle name="Normal 2 47 2 3 3 2" xfId="24970" xr:uid="{1BB252EA-16ED-4486-8D00-F0C4BA224A76}"/>
    <cellStyle name="Normal 2 47 2 3 4" xfId="24967" xr:uid="{2DED801C-A3DA-4511-89F4-23149F838B15}"/>
    <cellStyle name="Normal 2 47 2 4" xfId="9926" xr:uid="{C240E758-DC8E-4941-97B5-D69639B216E7}"/>
    <cellStyle name="Normal 2 47 2 4 2" xfId="9927" xr:uid="{F96099BA-48FB-46A4-ACE4-1E66A6C0E30A}"/>
    <cellStyle name="Normal 2 47 2 4 2 2" xfId="24972" xr:uid="{D52C543E-EB93-4D5D-B288-83A0891CD599}"/>
    <cellStyle name="Normal 2 47 2 4 3" xfId="24971" xr:uid="{95593715-C450-405B-913D-15BF05B87BEF}"/>
    <cellStyle name="Normal 2 47 2 5" xfId="9928" xr:uid="{35B5619F-F74B-4BBB-A049-87990B2E7670}"/>
    <cellStyle name="Normal 2 47 2 5 2" xfId="24973" xr:uid="{60720AA2-03F6-44D3-AC91-98325EF01B49}"/>
    <cellStyle name="Normal 2 47 2 6" xfId="24962" xr:uid="{1509D1A2-EE48-4B8F-8F1D-9D94857AC5D8}"/>
    <cellStyle name="Normal 2 47 2 7" xfId="9917" xr:uid="{52E257EE-C17E-4A80-8A4A-E109BE0CF0A1}"/>
    <cellStyle name="Normal 2 47 3" xfId="6143" xr:uid="{00000000-0005-0000-0000-0000CF0E0000}"/>
    <cellStyle name="Normal 2 47 3 2" xfId="9930" xr:uid="{A5F246B9-159D-4CB1-B4C2-966CDE2B1288}"/>
    <cellStyle name="Normal 2 47 3 2 2" xfId="9931" xr:uid="{1E3838D3-443E-48B3-B68C-FA9D0BBA0BFF}"/>
    <cellStyle name="Normal 2 47 3 2 2 2" xfId="24976" xr:uid="{10B06DCC-ADCA-4273-96E8-FEF4B5F43E86}"/>
    <cellStyle name="Normal 2 47 3 2 3" xfId="24975" xr:uid="{1D13C0C4-15E1-4DE7-ABD3-52BA7D68BBBC}"/>
    <cellStyle name="Normal 2 47 3 3" xfId="9932" xr:uid="{D9974B5E-8CB3-4F8F-82CC-D931154139EF}"/>
    <cellStyle name="Normal 2 47 3 3 2" xfId="24977" xr:uid="{FF4A0D5A-599A-4CAE-8FD7-B5FEEF664FD8}"/>
    <cellStyle name="Normal 2 47 3 4" xfId="24974" xr:uid="{91A8C7A3-E389-4D18-A7DA-230DD01918BA}"/>
    <cellStyle name="Normal 2 47 3 5" xfId="9929" xr:uid="{A0DA5066-99FD-4809-8C58-10E1C6FC3283}"/>
    <cellStyle name="Normal 2 47 4" xfId="9933" xr:uid="{072F00E9-270F-487B-979B-0AFA31477110}"/>
    <cellStyle name="Normal 2 47 4 2" xfId="9934" xr:uid="{B44EDA26-0EB2-4E12-A867-54A212175D2C}"/>
    <cellStyle name="Normal 2 47 4 2 2" xfId="9935" xr:uid="{074B3909-9206-437B-814D-0CA5FA591E44}"/>
    <cellStyle name="Normal 2 47 4 2 2 2" xfId="24980" xr:uid="{D487E086-4665-45CA-9B79-5A8E69BA1C37}"/>
    <cellStyle name="Normal 2 47 4 2 3" xfId="24979" xr:uid="{1EADCFBC-6093-4DFD-B1D4-4C8594AEF10D}"/>
    <cellStyle name="Normal 2 47 4 3" xfId="9936" xr:uid="{D7E35533-BFA3-4303-97BB-B2D0851E49F1}"/>
    <cellStyle name="Normal 2 47 4 3 2" xfId="24981" xr:uid="{126A9DCD-8551-4741-89CB-D4B46649DB88}"/>
    <cellStyle name="Normal 2 47 4 4" xfId="24978" xr:uid="{EAF80BAF-DF0F-41D0-8F94-1BF5E594DEEA}"/>
    <cellStyle name="Normal 2 47 5" xfId="9937" xr:uid="{75801AB6-D683-4E59-9076-9714058EFB65}"/>
    <cellStyle name="Normal 2 47 5 2" xfId="9938" xr:uid="{622E8F60-0D5F-48EB-BFAD-4463B8E3EBB6}"/>
    <cellStyle name="Normal 2 47 5 2 2" xfId="24983" xr:uid="{A5C456D6-4337-4387-9A26-7734CC022084}"/>
    <cellStyle name="Normal 2 47 5 3" xfId="24982" xr:uid="{FFA9714D-0CB3-4AEE-A779-1775F6A85BD7}"/>
    <cellStyle name="Normal 2 47 6" xfId="9939" xr:uid="{30B49189-570D-43E9-A624-9D21F2068B81}"/>
    <cellStyle name="Normal 2 47 6 2" xfId="24984" xr:uid="{93746440-C670-45E8-8459-494FC648BC52}"/>
    <cellStyle name="Normal 2 47 7" xfId="24961" xr:uid="{E71753CA-A183-46AC-9FA0-D69CE50718A2}"/>
    <cellStyle name="Normal 2 47 8" xfId="9916" xr:uid="{3F19CBD1-CF23-4CD5-BB75-BB2E64EF90A3}"/>
    <cellStyle name="Normal 2 48" xfId="3048" xr:uid="{00000000-0005-0000-0000-0000D00E0000}"/>
    <cellStyle name="Normal 2 48 2" xfId="3049" xr:uid="{00000000-0005-0000-0000-0000D10E0000}"/>
    <cellStyle name="Normal 2 48 2 2" xfId="6146" xr:uid="{00000000-0005-0000-0000-0000D20E0000}"/>
    <cellStyle name="Normal 2 48 2 2 2" xfId="9943" xr:uid="{7C748088-7137-447B-946F-20E41D6733E1}"/>
    <cellStyle name="Normal 2 48 2 2 2 2" xfId="9944" xr:uid="{666CEF90-FCFF-42F5-9CE4-CDB289D2BDEB}"/>
    <cellStyle name="Normal 2 48 2 2 2 2 2" xfId="24989" xr:uid="{C6BD0022-0B14-4018-89C3-083B58C16F70}"/>
    <cellStyle name="Normal 2 48 2 2 2 3" xfId="24988" xr:uid="{B37AA6DD-F3D1-4647-8098-AB12BD24DAC3}"/>
    <cellStyle name="Normal 2 48 2 2 3" xfId="9945" xr:uid="{17BDC63F-C0EB-4AD0-91A2-84562B82C125}"/>
    <cellStyle name="Normal 2 48 2 2 3 2" xfId="24990" xr:uid="{88B0359B-05CC-4242-8681-0A55B48EA07D}"/>
    <cellStyle name="Normal 2 48 2 2 4" xfId="24987" xr:uid="{54FA14C8-296B-4234-B18A-99DDB41C693A}"/>
    <cellStyle name="Normal 2 48 2 2 5" xfId="9942" xr:uid="{B066239D-4EE5-44C9-B5B2-3323401C76F2}"/>
    <cellStyle name="Normal 2 48 2 3" xfId="9946" xr:uid="{8E1195FA-877A-41CC-9854-02E716C962D0}"/>
    <cellStyle name="Normal 2 48 2 3 2" xfId="9947" xr:uid="{F491D4B6-DFAF-475B-9B77-8F831DB2D387}"/>
    <cellStyle name="Normal 2 48 2 3 2 2" xfId="9948" xr:uid="{73E45504-33DB-497F-AC4B-9442DCDA676A}"/>
    <cellStyle name="Normal 2 48 2 3 2 2 2" xfId="24993" xr:uid="{E061ED9F-CB92-48F4-AEEB-195B75F07E5D}"/>
    <cellStyle name="Normal 2 48 2 3 2 3" xfId="24992" xr:uid="{23A0DF1A-1163-40D6-9522-9D39F6D36BDE}"/>
    <cellStyle name="Normal 2 48 2 3 3" xfId="9949" xr:uid="{EBF63ED9-37E5-407E-AFB1-6F12188DED28}"/>
    <cellStyle name="Normal 2 48 2 3 3 2" xfId="24994" xr:uid="{7721AEF0-27A4-47E6-92B0-E0B6AB7052B2}"/>
    <cellStyle name="Normal 2 48 2 3 4" xfId="24991" xr:uid="{07B1913F-B9B7-4436-87AF-E0FEE7550124}"/>
    <cellStyle name="Normal 2 48 2 4" xfId="9950" xr:uid="{2D0EDFE4-3ECC-4E47-9DCA-17F6CB3279ED}"/>
    <cellStyle name="Normal 2 48 2 4 2" xfId="9951" xr:uid="{41B9BD53-D617-4C31-8EF2-F568AF8A9D67}"/>
    <cellStyle name="Normal 2 48 2 4 2 2" xfId="24996" xr:uid="{604765C2-CDE3-424F-B26C-FB071CB39118}"/>
    <cellStyle name="Normal 2 48 2 4 3" xfId="24995" xr:uid="{4966B476-DD3B-4963-A286-4E8B375BE8DD}"/>
    <cellStyle name="Normal 2 48 2 5" xfId="9952" xr:uid="{FFD6B0EA-3739-4D9C-9414-375BF94AF384}"/>
    <cellStyle name="Normal 2 48 2 5 2" xfId="24997" xr:uid="{76FBE612-3C2F-4EC8-BFDF-D738609421B5}"/>
    <cellStyle name="Normal 2 48 2 6" xfId="24986" xr:uid="{DC9E3BB4-170C-4B21-A985-999212BB7343}"/>
    <cellStyle name="Normal 2 48 2 7" xfId="9941" xr:uid="{79184701-08E4-4B0F-BD77-E6D88C143C49}"/>
    <cellStyle name="Normal 2 48 3" xfId="6145" xr:uid="{00000000-0005-0000-0000-0000D30E0000}"/>
    <cellStyle name="Normal 2 48 3 2" xfId="9954" xr:uid="{886270A8-552B-41F3-9057-7464C1514BEC}"/>
    <cellStyle name="Normal 2 48 3 2 2" xfId="9955" xr:uid="{8F87A0C8-D90B-4BB6-A1CB-F266651A537D}"/>
    <cellStyle name="Normal 2 48 3 2 2 2" xfId="25000" xr:uid="{364408E2-9315-45FC-A894-E704BB36C953}"/>
    <cellStyle name="Normal 2 48 3 2 3" xfId="24999" xr:uid="{B8053E4A-F4CB-40B5-B81B-85ACEEF739E8}"/>
    <cellStyle name="Normal 2 48 3 3" xfId="9956" xr:uid="{9B297E65-ACF8-4751-9858-FB530153C523}"/>
    <cellStyle name="Normal 2 48 3 3 2" xfId="25001" xr:uid="{C9093899-6A0B-427C-861C-F526800EF9F9}"/>
    <cellStyle name="Normal 2 48 3 4" xfId="24998" xr:uid="{F6214F7A-C555-4EE8-95D8-8ADE9FE21D9F}"/>
    <cellStyle name="Normal 2 48 3 5" xfId="9953" xr:uid="{A4BE45A7-3864-4E60-8CCA-D74DC5DEAB32}"/>
    <cellStyle name="Normal 2 48 4" xfId="9957" xr:uid="{4839F524-0EAE-424B-850B-ED179CB93834}"/>
    <cellStyle name="Normal 2 48 4 2" xfId="9958" xr:uid="{476F6C49-6C0C-4427-8506-7963EB600155}"/>
    <cellStyle name="Normal 2 48 4 2 2" xfId="9959" xr:uid="{F6E8D442-D837-42EE-A17C-3311283B99EC}"/>
    <cellStyle name="Normal 2 48 4 2 2 2" xfId="25004" xr:uid="{3E2196A9-6B32-43A6-905B-EF7E7061A4E9}"/>
    <cellStyle name="Normal 2 48 4 2 3" xfId="25003" xr:uid="{FD4675E4-3294-4907-8CBB-A8C93A143CDD}"/>
    <cellStyle name="Normal 2 48 4 3" xfId="9960" xr:uid="{EA2DE54B-D229-47F9-B7A9-183848D478D4}"/>
    <cellStyle name="Normal 2 48 4 3 2" xfId="25005" xr:uid="{0A58A5E0-5374-468C-80FD-D5C05D908734}"/>
    <cellStyle name="Normal 2 48 4 4" xfId="25002" xr:uid="{DD3F2C56-0B58-4C70-9E28-FBFC7ED3FF8C}"/>
    <cellStyle name="Normal 2 48 5" xfId="9961" xr:uid="{DBD58946-AF67-4F95-9F01-628575D5FAE7}"/>
    <cellStyle name="Normal 2 48 5 2" xfId="9962" xr:uid="{D5B9DBCE-868D-4A6B-BDEE-F9489EF024C3}"/>
    <cellStyle name="Normal 2 48 5 2 2" xfId="25007" xr:uid="{30A6FC6F-6548-4652-B1CC-31B7B56F15B6}"/>
    <cellStyle name="Normal 2 48 5 3" xfId="25006" xr:uid="{4DC3DC3C-A471-4EFE-9552-11AB2514E221}"/>
    <cellStyle name="Normal 2 48 6" xfId="9963" xr:uid="{F716B8A7-CF7C-4603-81E2-83ECB5A15128}"/>
    <cellStyle name="Normal 2 48 6 2" xfId="25008" xr:uid="{0F3B4B8C-34C9-46C1-8CAF-7FFB7C9E1FF9}"/>
    <cellStyle name="Normal 2 48 7" xfId="24985" xr:uid="{B6B0E234-BD9D-4B9F-B974-4E7BAC2FF74F}"/>
    <cellStyle name="Normal 2 48 8" xfId="9940" xr:uid="{235E2174-77BD-4BC7-AA9F-38173BA6CD1E}"/>
    <cellStyle name="Normal 2 49" xfId="3050" xr:uid="{00000000-0005-0000-0000-0000D40E0000}"/>
    <cellStyle name="Normal 2 49 2" xfId="6147" xr:uid="{00000000-0005-0000-0000-0000D50E0000}"/>
    <cellStyle name="Normal 2 49 2 2" xfId="9966" xr:uid="{ACFD2F50-8C1C-4C80-AB91-6011B293D7ED}"/>
    <cellStyle name="Normal 2 49 2 2 2" xfId="9967" xr:uid="{794B64B0-FE5A-406C-85E1-69E0E4532A76}"/>
    <cellStyle name="Normal 2 49 2 2 2 2" xfId="25012" xr:uid="{43BC85CA-BE34-454C-9606-A125FE18EE81}"/>
    <cellStyle name="Normal 2 49 2 2 3" xfId="25011" xr:uid="{09904E3A-96DC-4AF6-A76F-ACDBFDFEEABC}"/>
    <cellStyle name="Normal 2 49 2 3" xfId="9968" xr:uid="{52FED4E6-72C5-410E-87AF-CDBF4BAECD47}"/>
    <cellStyle name="Normal 2 49 2 3 2" xfId="25013" xr:uid="{242D8456-2865-4CCD-A5DB-5B6574DE0A3B}"/>
    <cellStyle name="Normal 2 49 2 4" xfId="25010" xr:uid="{3C4E3383-441C-4CFF-97C6-937AAAAFEADD}"/>
    <cellStyle name="Normal 2 49 2 5" xfId="9965" xr:uid="{4130C0CF-F9B0-4249-BCBE-DD7A99BEF8EE}"/>
    <cellStyle name="Normal 2 49 3" xfId="9969" xr:uid="{107DE524-35FB-43F1-9B52-C725659EB49B}"/>
    <cellStyle name="Normal 2 49 3 2" xfId="9970" xr:uid="{178A2A61-947A-4864-BCA1-38A4418720F3}"/>
    <cellStyle name="Normal 2 49 3 2 2" xfId="9971" xr:uid="{670E4ACB-14A9-4DFF-8028-EF07BA60EC9C}"/>
    <cellStyle name="Normal 2 49 3 2 2 2" xfId="25016" xr:uid="{540EB94C-3E99-4AA1-9BAE-307639331461}"/>
    <cellStyle name="Normal 2 49 3 2 3" xfId="25015" xr:uid="{B9C4CE07-D04D-4E0F-A57B-219437860470}"/>
    <cellStyle name="Normal 2 49 3 3" xfId="9972" xr:uid="{089CE5D4-7976-4FAE-9D4C-98A96A9EF8F1}"/>
    <cellStyle name="Normal 2 49 3 3 2" xfId="25017" xr:uid="{2D185F6D-3456-4629-BE14-8779653DDA72}"/>
    <cellStyle name="Normal 2 49 3 4" xfId="25014" xr:uid="{5D4812EC-0D37-4626-9928-70307CDB1966}"/>
    <cellStyle name="Normal 2 49 4" xfId="9973" xr:uid="{BB1D059B-6A7A-40AF-875A-F2804B809994}"/>
    <cellStyle name="Normal 2 49 4 2" xfId="9974" xr:uid="{5D0CBE65-35DD-4F8D-AEC9-5C7F1237E043}"/>
    <cellStyle name="Normal 2 49 4 2 2" xfId="25019" xr:uid="{613B0E24-C7FC-45B4-9BE5-174C920E3FCD}"/>
    <cellStyle name="Normal 2 49 4 3" xfId="25018" xr:uid="{6F0D9059-7D45-4CAE-BEDB-2A30E95D292F}"/>
    <cellStyle name="Normal 2 49 5" xfId="9975" xr:uid="{D53C2764-2993-4299-B9C7-AA8F201912A1}"/>
    <cellStyle name="Normal 2 49 5 2" xfId="25020" xr:uid="{99BF095F-80CB-441C-87D1-FF60640DEB12}"/>
    <cellStyle name="Normal 2 49 6" xfId="25009" xr:uid="{B014DB61-05BC-4841-BAA0-5D7BDEBDDD6F}"/>
    <cellStyle name="Normal 2 49 7" xfId="9964" xr:uid="{46DE928B-9980-47B2-A565-1783D27EAA91}"/>
    <cellStyle name="Normal 2 5" xfId="3051" xr:uid="{00000000-0005-0000-0000-0000D60E0000}"/>
    <cellStyle name="Normal 2 5 10" xfId="3052" xr:uid="{00000000-0005-0000-0000-0000D70E0000}"/>
    <cellStyle name="Normal 2 5 10 2" xfId="25022" xr:uid="{55B0B660-E6C7-4D17-9A77-22AB2643E352}"/>
    <cellStyle name="Normal 2 5 11" xfId="3053" xr:uid="{00000000-0005-0000-0000-0000D80E0000}"/>
    <cellStyle name="Normal 2 5 11 2" xfId="25023" xr:uid="{3686EBF5-0BEA-4CDE-BF20-C05C7DCD0B6A}"/>
    <cellStyle name="Normal 2 5 12" xfId="3054" xr:uid="{00000000-0005-0000-0000-0000D90E0000}"/>
    <cellStyle name="Normal 2 5 12 2" xfId="25024" xr:uid="{9F6B93C4-1C94-4F45-97ED-15AFBB266258}"/>
    <cellStyle name="Normal 2 5 13" xfId="3055" xr:uid="{00000000-0005-0000-0000-0000DA0E0000}"/>
    <cellStyle name="Normal 2 5 13 2" xfId="25025" xr:uid="{D0B0608F-85E9-4199-84A5-3CCCF801068D}"/>
    <cellStyle name="Normal 2 5 14" xfId="3056" xr:uid="{00000000-0005-0000-0000-0000DB0E0000}"/>
    <cellStyle name="Normal 2 5 14 2" xfId="25026" xr:uid="{C9CEA7F4-2D80-446D-A23B-6EF3D909E529}"/>
    <cellStyle name="Normal 2 5 15" xfId="3057" xr:uid="{00000000-0005-0000-0000-0000DC0E0000}"/>
    <cellStyle name="Normal 2 5 15 2" xfId="25027" xr:uid="{5B7B3564-88EF-42BF-B1B0-11D2A4500FC6}"/>
    <cellStyle name="Normal 2 5 16" xfId="3058" xr:uid="{00000000-0005-0000-0000-0000DD0E0000}"/>
    <cellStyle name="Normal 2 5 16 2" xfId="25028" xr:uid="{328C9D84-3796-41AA-A1B6-5268C08FF8A1}"/>
    <cellStyle name="Normal 2 5 16 3" xfId="9976" xr:uid="{62B625D8-155F-45FB-8624-A1EA51DA24D1}"/>
    <cellStyle name="Normal 2 5 17" xfId="3059" xr:uid="{00000000-0005-0000-0000-0000DE0E0000}"/>
    <cellStyle name="Normal 2 5 17 2" xfId="25029" xr:uid="{A8CDCB89-50F6-408F-BEE8-48B036F68146}"/>
    <cellStyle name="Normal 2 5 17 3" xfId="9977" xr:uid="{7F4F17A0-F25E-4AEE-9D1D-78B9DD5AAF8F}"/>
    <cellStyle name="Normal 2 5 18" xfId="21380" xr:uid="{332C1082-6831-49EE-9CBB-546DE8EC2EDF}"/>
    <cellStyle name="Normal 2 5 19" xfId="25021" xr:uid="{AC3BD246-2D0C-4A47-B42B-E9668BBA2B4E}"/>
    <cellStyle name="Normal 2 5 2" xfId="3060" xr:uid="{00000000-0005-0000-0000-0000DF0E0000}"/>
    <cellStyle name="Normal 2 5 2 10" xfId="9978" xr:uid="{22B5CF98-1B8E-4EAF-9311-0618F1E3A26B}"/>
    <cellStyle name="Normal 2 5 2 10 2" xfId="25031" xr:uid="{8849ED76-F06D-46FB-8ADA-DFC4F006D751}"/>
    <cellStyle name="Normal 2 5 2 11" xfId="25030" xr:uid="{7437278B-896C-4D1E-AA0C-7FCFE1E886F6}"/>
    <cellStyle name="Normal 2 5 2 2" xfId="3061" xr:uid="{00000000-0005-0000-0000-0000E00E0000}"/>
    <cellStyle name="Normal 2 5 2 2 2" xfId="3062" xr:uid="{00000000-0005-0000-0000-0000E10E0000}"/>
    <cellStyle name="Normal 2 5 2 2 2 2" xfId="25033" xr:uid="{40AA5249-479F-4778-AD02-399DD0F88C5D}"/>
    <cellStyle name="Normal 2 5 2 2 3" xfId="3063" xr:uid="{00000000-0005-0000-0000-0000E20E0000}"/>
    <cellStyle name="Normal 2 5 2 2 3 2" xfId="6150" xr:uid="{00000000-0005-0000-0000-0000E30E0000}"/>
    <cellStyle name="Normal 2 5 2 2 3 2 2" xfId="9981" xr:uid="{AF77325C-4FA5-4F23-B271-8674138CE59E}"/>
    <cellStyle name="Normal 2 5 2 2 3 2 2 2" xfId="9982" xr:uid="{4CC78AD5-8F9F-4CF8-AF83-9D12AEC01250}"/>
    <cellStyle name="Normal 2 5 2 2 3 2 2 2 2" xfId="25037" xr:uid="{52778DCA-EFA9-43A7-901F-AC0BB1D2C156}"/>
    <cellStyle name="Normal 2 5 2 2 3 2 2 3" xfId="25036" xr:uid="{25BB6F1F-1732-4CC1-A392-187E8B67796B}"/>
    <cellStyle name="Normal 2 5 2 2 3 2 3" xfId="9983" xr:uid="{8D8F9352-660C-46EF-80DD-36C847D22CA7}"/>
    <cellStyle name="Normal 2 5 2 2 3 2 3 2" xfId="25038" xr:uid="{906FCD4B-7C58-4BAE-A4B3-2FC30ACDE590}"/>
    <cellStyle name="Normal 2 5 2 2 3 2 4" xfId="25035" xr:uid="{DF6B354B-074D-4046-B8F3-666C745A09FC}"/>
    <cellStyle name="Normal 2 5 2 2 3 2 5" xfId="9980" xr:uid="{BB829C4D-3E1E-4E2B-8928-6C36F8B5EDCE}"/>
    <cellStyle name="Normal 2 5 2 2 3 3" xfId="9984" xr:uid="{04DC2A81-9DF6-41AD-A97E-7418AD276BB8}"/>
    <cellStyle name="Normal 2 5 2 2 3 3 2" xfId="9985" xr:uid="{BC6F060D-6D74-4D84-BBF2-23BC52CFA4FD}"/>
    <cellStyle name="Normal 2 5 2 2 3 3 2 2" xfId="9986" xr:uid="{A7F8B27F-F5D0-4425-B139-CC73CCF8925D}"/>
    <cellStyle name="Normal 2 5 2 2 3 3 2 2 2" xfId="25041" xr:uid="{2747E42B-165F-46F3-AD5E-E55B264A5039}"/>
    <cellStyle name="Normal 2 5 2 2 3 3 2 3" xfId="25040" xr:uid="{4F746CB0-59FB-46A8-A12B-FC3B9B9BE058}"/>
    <cellStyle name="Normal 2 5 2 2 3 3 3" xfId="9987" xr:uid="{DA4221A2-48EC-4B4C-8C1C-8F3FF81322B1}"/>
    <cellStyle name="Normal 2 5 2 2 3 3 3 2" xfId="25042" xr:uid="{505A10C4-A1CA-4DFC-B2FD-6D97D8B2E6B7}"/>
    <cellStyle name="Normal 2 5 2 2 3 3 4" xfId="25039" xr:uid="{8886F2E7-CB04-47EA-97E3-32540F4AB793}"/>
    <cellStyle name="Normal 2 5 2 2 3 4" xfId="9988" xr:uid="{65E9A444-DEA2-45F2-BBDB-0D656258B00A}"/>
    <cellStyle name="Normal 2 5 2 2 3 4 2" xfId="9989" xr:uid="{DB625EFC-E29A-44E2-A96C-58D6305D87CD}"/>
    <cellStyle name="Normal 2 5 2 2 3 4 2 2" xfId="25044" xr:uid="{E81BB17B-D43F-4BE9-B3AD-FEF4B2DC7624}"/>
    <cellStyle name="Normal 2 5 2 2 3 4 3" xfId="25043" xr:uid="{B6752CEA-9ED6-44E2-9B3C-D471FB4E1441}"/>
    <cellStyle name="Normal 2 5 2 2 3 5" xfId="9990" xr:uid="{2D7C54C3-4C70-45D0-B9A9-724074F88D5A}"/>
    <cellStyle name="Normal 2 5 2 2 3 5 2" xfId="25045" xr:uid="{FAF3FFA3-7E22-4FD1-A20C-1B056C2C18D5}"/>
    <cellStyle name="Normal 2 5 2 2 3 6" xfId="25034" xr:uid="{96B6CADF-CD89-46AC-AF64-2B40E33AC3E3}"/>
    <cellStyle name="Normal 2 5 2 2 3 7" xfId="9979" xr:uid="{65B86400-7B2A-4618-BF29-A7D72775DFBB}"/>
    <cellStyle name="Normal 2 5 2 2 4" xfId="6149" xr:uid="{00000000-0005-0000-0000-0000E40E0000}"/>
    <cellStyle name="Normal 2 5 2 2 4 2" xfId="9992" xr:uid="{D4C5D1A7-048F-46D7-A743-845066A4463B}"/>
    <cellStyle name="Normal 2 5 2 2 4 2 2" xfId="9993" xr:uid="{9A1663FC-685E-451E-A86D-25FEEE8F0264}"/>
    <cellStyle name="Normal 2 5 2 2 4 2 2 2" xfId="25048" xr:uid="{9AD2E07D-8ABA-4E51-86B5-155DE14F701F}"/>
    <cellStyle name="Normal 2 5 2 2 4 2 3" xfId="25047" xr:uid="{67DB0771-8A05-482F-941D-4A00BBD94E55}"/>
    <cellStyle name="Normal 2 5 2 2 4 3" xfId="9994" xr:uid="{F493CE3F-57FA-4067-A87B-2CE3464B5117}"/>
    <cellStyle name="Normal 2 5 2 2 4 3 2" xfId="25049" xr:uid="{E241C2A8-8162-48EA-8269-D9B2C7F1070B}"/>
    <cellStyle name="Normal 2 5 2 2 4 4" xfId="25046" xr:uid="{ED8C4B21-B87B-4E08-BB30-3C6591D37830}"/>
    <cellStyle name="Normal 2 5 2 2 4 5" xfId="9991" xr:uid="{9D61D635-5A46-47C0-AD37-BB6D1CD03D15}"/>
    <cellStyle name="Normal 2 5 2 2 5" xfId="9995" xr:uid="{5B0B4E08-C0B9-4C90-A9AE-3F6A742679D0}"/>
    <cellStyle name="Normal 2 5 2 2 5 2" xfId="9996" xr:uid="{40725458-843E-406B-AF26-F49B69388483}"/>
    <cellStyle name="Normal 2 5 2 2 5 2 2" xfId="9997" xr:uid="{8E667432-A986-479E-8163-0B7D859C2A11}"/>
    <cellStyle name="Normal 2 5 2 2 5 2 2 2" xfId="25052" xr:uid="{E523BA0B-33D5-4485-96FC-C8D895DD5DCF}"/>
    <cellStyle name="Normal 2 5 2 2 5 2 3" xfId="25051" xr:uid="{5753793B-9784-4013-9BE2-25C46D4C95EF}"/>
    <cellStyle name="Normal 2 5 2 2 5 3" xfId="9998" xr:uid="{FEF7E7B9-C35F-4A22-B205-50B1C6B5A955}"/>
    <cellStyle name="Normal 2 5 2 2 5 3 2" xfId="25053" xr:uid="{26E79AC7-3719-4AFD-95B9-0465EB2DE54E}"/>
    <cellStyle name="Normal 2 5 2 2 5 4" xfId="25050" xr:uid="{288CD588-A3A5-4851-8087-B9C8395FFA5B}"/>
    <cellStyle name="Normal 2 5 2 2 6" xfId="9999" xr:uid="{C2E185C8-759E-4351-87A8-DAB620BE076C}"/>
    <cellStyle name="Normal 2 5 2 2 6 2" xfId="10000" xr:uid="{80B8364E-A926-4F96-90A3-B0B133E070AF}"/>
    <cellStyle name="Normal 2 5 2 2 6 2 2" xfId="25055" xr:uid="{811CB417-6844-4C11-8501-134D8BA1A18E}"/>
    <cellStyle name="Normal 2 5 2 2 6 3" xfId="25054" xr:uid="{7376B0B3-4D9B-4157-925D-50AE57AFEF2B}"/>
    <cellStyle name="Normal 2 5 2 2 7" xfId="10001" xr:uid="{B9E16718-685A-48DF-AFF9-1FF4A4C9E075}"/>
    <cellStyle name="Normal 2 5 2 2 7 2" xfId="25056" xr:uid="{7F2E49A6-9F99-4054-9FF8-9BDEDF41FF4A}"/>
    <cellStyle name="Normal 2 5 2 2 8" xfId="25032" xr:uid="{387F4F78-E246-4106-B831-080C9C6441A8}"/>
    <cellStyle name="Normal 2 5 2 3" xfId="3064" xr:uid="{00000000-0005-0000-0000-0000E50E0000}"/>
    <cellStyle name="Normal 2 5 2 3 2" xfId="3065" xr:uid="{00000000-0005-0000-0000-0000E60E0000}"/>
    <cellStyle name="Normal 2 5 2 3 2 2" xfId="6152" xr:uid="{00000000-0005-0000-0000-0000E70E0000}"/>
    <cellStyle name="Normal 2 5 2 3 2 2 2" xfId="10005" xr:uid="{272D6678-DC07-4728-A90F-324C6F955C93}"/>
    <cellStyle name="Normal 2 5 2 3 2 2 2 2" xfId="10006" xr:uid="{C12F5B47-E7B6-4352-8D5A-2632B37F2D3B}"/>
    <cellStyle name="Normal 2 5 2 3 2 2 2 2 2" xfId="25061" xr:uid="{FDF8E67B-6907-468C-8B6B-A62E967ED01F}"/>
    <cellStyle name="Normal 2 5 2 3 2 2 2 3" xfId="25060" xr:uid="{E6BE1FD5-9B7F-4FF0-8C77-9897A47B111A}"/>
    <cellStyle name="Normal 2 5 2 3 2 2 3" xfId="10007" xr:uid="{62D9777A-C2B6-4423-84BF-E53B831F0C4A}"/>
    <cellStyle name="Normal 2 5 2 3 2 2 3 2" xfId="25062" xr:uid="{DF4D3352-4032-4ED6-BBAE-516AFFAEA5B3}"/>
    <cellStyle name="Normal 2 5 2 3 2 2 4" xfId="25059" xr:uid="{D2527178-F57C-45A2-9932-86E63795DF68}"/>
    <cellStyle name="Normal 2 5 2 3 2 2 5" xfId="10004" xr:uid="{E2772DCB-FA5B-4C36-AAEE-35EAE6A55082}"/>
    <cellStyle name="Normal 2 5 2 3 2 3" xfId="10008" xr:uid="{8249DB29-763C-4738-BAEF-6E4E65245E86}"/>
    <cellStyle name="Normal 2 5 2 3 2 3 2" xfId="10009" xr:uid="{8D27E0B9-61A1-408D-ADC2-026876791581}"/>
    <cellStyle name="Normal 2 5 2 3 2 3 2 2" xfId="10010" xr:uid="{1C71A723-EE07-4F94-8FD0-934FE2C61BCF}"/>
    <cellStyle name="Normal 2 5 2 3 2 3 2 2 2" xfId="25065" xr:uid="{4729ACD1-AC2C-45CC-862C-DBB8950559DC}"/>
    <cellStyle name="Normal 2 5 2 3 2 3 2 3" xfId="25064" xr:uid="{8479D56E-65D0-45F6-99D8-A376469F9C5E}"/>
    <cellStyle name="Normal 2 5 2 3 2 3 3" xfId="10011" xr:uid="{F0376125-3DCA-4CAE-ADB5-F1BAF729970A}"/>
    <cellStyle name="Normal 2 5 2 3 2 3 3 2" xfId="25066" xr:uid="{802165C8-9484-444B-BDA8-7D8EE2B3EE9A}"/>
    <cellStyle name="Normal 2 5 2 3 2 3 4" xfId="25063" xr:uid="{EA0CF19E-F534-4455-8FF4-A3C8E6B43C24}"/>
    <cellStyle name="Normal 2 5 2 3 2 4" xfId="10012" xr:uid="{F9BEDD1A-FE2B-453D-9940-0328B8E483D8}"/>
    <cellStyle name="Normal 2 5 2 3 2 4 2" xfId="10013" xr:uid="{87FB6FD8-B454-41ED-BCC1-7051D931D95E}"/>
    <cellStyle name="Normal 2 5 2 3 2 4 2 2" xfId="25068" xr:uid="{D901CF3A-4A37-4B68-AD81-E1ACDF2C2D35}"/>
    <cellStyle name="Normal 2 5 2 3 2 4 3" xfId="25067" xr:uid="{7D3C24B5-40F2-4561-9814-FCD7AAE7544B}"/>
    <cellStyle name="Normal 2 5 2 3 2 5" xfId="10014" xr:uid="{4ED62B8D-2AA5-4167-B8C6-2460BD6D7A94}"/>
    <cellStyle name="Normal 2 5 2 3 2 5 2" xfId="25069" xr:uid="{091C682E-20B9-48C3-B2FD-B1660F9E6F8A}"/>
    <cellStyle name="Normal 2 5 2 3 2 6" xfId="25058" xr:uid="{F61F9506-7746-4131-9A02-E675033304F0}"/>
    <cellStyle name="Normal 2 5 2 3 2 7" xfId="10003" xr:uid="{3FD86CB3-B48D-4209-9327-25B4B7E58C51}"/>
    <cellStyle name="Normal 2 5 2 3 3" xfId="6151" xr:uid="{00000000-0005-0000-0000-0000E80E0000}"/>
    <cellStyle name="Normal 2 5 2 3 3 2" xfId="10016" xr:uid="{5DA0806D-67E6-49B9-8415-EF778C8DD67D}"/>
    <cellStyle name="Normal 2 5 2 3 3 2 2" xfId="10017" xr:uid="{FD4A6271-F71D-4692-BDC1-C35BC8B8AE63}"/>
    <cellStyle name="Normal 2 5 2 3 3 2 2 2" xfId="25072" xr:uid="{D3FC4F3F-8FBB-4E0B-812A-327FDCBFDE0D}"/>
    <cellStyle name="Normal 2 5 2 3 3 2 3" xfId="25071" xr:uid="{152DD168-7051-40CB-8100-CDC650B93D07}"/>
    <cellStyle name="Normal 2 5 2 3 3 3" xfId="10018" xr:uid="{A15CFC52-28E3-4DB5-9D63-35DFDCB768D8}"/>
    <cellStyle name="Normal 2 5 2 3 3 3 2" xfId="25073" xr:uid="{A4D69613-ACEE-4C68-B21A-F211549A78DD}"/>
    <cellStyle name="Normal 2 5 2 3 3 4" xfId="25070" xr:uid="{1AF43776-AF4C-4725-AD08-E853A82EDC1A}"/>
    <cellStyle name="Normal 2 5 2 3 3 5" xfId="10015" xr:uid="{C38298F4-DCDC-40DF-B7CB-27314A7FC3DC}"/>
    <cellStyle name="Normal 2 5 2 3 4" xfId="10019" xr:uid="{559D9B70-12F1-4850-AC3B-2ED0007156B0}"/>
    <cellStyle name="Normal 2 5 2 3 4 2" xfId="10020" xr:uid="{A3ECE50D-F591-495B-9A82-F3BFD4788417}"/>
    <cellStyle name="Normal 2 5 2 3 4 2 2" xfId="10021" xr:uid="{28206D8C-8B7B-4B70-942A-8C8E4600091D}"/>
    <cellStyle name="Normal 2 5 2 3 4 2 2 2" xfId="25076" xr:uid="{8EC7781F-099C-45F1-AE9B-7662233570E9}"/>
    <cellStyle name="Normal 2 5 2 3 4 2 3" xfId="25075" xr:uid="{B9347C4A-144D-4714-A9C8-5967BB636970}"/>
    <cellStyle name="Normal 2 5 2 3 4 3" xfId="10022" xr:uid="{CCAA14AA-B3DC-4582-B092-ACB72B72C58A}"/>
    <cellStyle name="Normal 2 5 2 3 4 3 2" xfId="25077" xr:uid="{61EF65E1-DCE4-4611-B968-8E40884870F9}"/>
    <cellStyle name="Normal 2 5 2 3 4 4" xfId="25074" xr:uid="{08AA8646-68D7-4574-B471-7B1E7ADB1BAB}"/>
    <cellStyle name="Normal 2 5 2 3 5" xfId="10023" xr:uid="{1C0EFD14-9BA2-419F-A483-AFC91D06CB22}"/>
    <cellStyle name="Normal 2 5 2 3 5 2" xfId="10024" xr:uid="{9BD8AA83-7B08-45A5-86A8-C7F78DD09F3B}"/>
    <cellStyle name="Normal 2 5 2 3 5 2 2" xfId="25079" xr:uid="{C432C1E3-53D8-4D93-8986-1B79E52A015D}"/>
    <cellStyle name="Normal 2 5 2 3 5 3" xfId="25078" xr:uid="{4425F542-149D-400A-85CA-565D09B82513}"/>
    <cellStyle name="Normal 2 5 2 3 6" xfId="10025" xr:uid="{D3F02F27-7AF0-4261-A921-2939918221E5}"/>
    <cellStyle name="Normal 2 5 2 3 6 2" xfId="25080" xr:uid="{2443004A-E8F3-4628-BB77-B49D37F2FFBB}"/>
    <cellStyle name="Normal 2 5 2 3 7" xfId="25057" xr:uid="{15F3095C-AADC-4CCC-867A-EA3F41B84C76}"/>
    <cellStyle name="Normal 2 5 2 3 8" xfId="10002" xr:uid="{77A0BDE4-3103-46BD-8C82-67BFDB236D74}"/>
    <cellStyle name="Normal 2 5 2 4" xfId="3066" xr:uid="{00000000-0005-0000-0000-0000E90E0000}"/>
    <cellStyle name="Normal 2 5 2 4 2" xfId="3067" xr:uid="{00000000-0005-0000-0000-0000EA0E0000}"/>
    <cellStyle name="Normal 2 5 2 4 2 2" xfId="6154" xr:uid="{00000000-0005-0000-0000-0000EB0E0000}"/>
    <cellStyle name="Normal 2 5 2 4 2 2 2" xfId="10029" xr:uid="{A042D8D2-EDF1-4DC1-9F1C-E75CEBB9696E}"/>
    <cellStyle name="Normal 2 5 2 4 2 2 2 2" xfId="10030" xr:uid="{4893F2EC-D3D2-46E9-8E1D-B06F279BFF56}"/>
    <cellStyle name="Normal 2 5 2 4 2 2 2 2 2" xfId="25085" xr:uid="{821B063C-D277-43DC-B13D-486F8B59BB8A}"/>
    <cellStyle name="Normal 2 5 2 4 2 2 2 3" xfId="25084" xr:uid="{8D2602BE-9C41-4B42-802A-8145954C9AD3}"/>
    <cellStyle name="Normal 2 5 2 4 2 2 3" xfId="10031" xr:uid="{6686B17F-9A4D-4C04-AE4C-3B8566721119}"/>
    <cellStyle name="Normal 2 5 2 4 2 2 3 2" xfId="25086" xr:uid="{64D216A0-0596-4E6D-B4AD-A216FCCB2AF3}"/>
    <cellStyle name="Normal 2 5 2 4 2 2 4" xfId="25083" xr:uid="{CCE592F9-5B04-4B8E-BB55-D6A2A2B3E1D3}"/>
    <cellStyle name="Normal 2 5 2 4 2 2 5" xfId="10028" xr:uid="{9F0EB964-3B6D-4A80-AF8D-CE0FD1913391}"/>
    <cellStyle name="Normal 2 5 2 4 2 3" xfId="10032" xr:uid="{1DFFE0C1-5C1C-4D37-AC75-320465FEF507}"/>
    <cellStyle name="Normal 2 5 2 4 2 3 2" xfId="10033" xr:uid="{EEBF319D-E0D4-4B35-8F19-B523F6A3DB87}"/>
    <cellStyle name="Normal 2 5 2 4 2 3 2 2" xfId="10034" xr:uid="{D4E6F594-E46A-4ACF-961D-6D7D7B414329}"/>
    <cellStyle name="Normal 2 5 2 4 2 3 2 2 2" xfId="25089" xr:uid="{6630DD38-600A-4E13-866F-AE0E45D08718}"/>
    <cellStyle name="Normal 2 5 2 4 2 3 2 3" xfId="25088" xr:uid="{FADA75F0-4EBF-44E7-A925-61A6F288C79B}"/>
    <cellStyle name="Normal 2 5 2 4 2 3 3" xfId="10035" xr:uid="{82FA0A75-08BF-410F-A938-13DFDE15E53A}"/>
    <cellStyle name="Normal 2 5 2 4 2 3 3 2" xfId="25090" xr:uid="{6BA01815-A508-423E-9CF2-643508FE8623}"/>
    <cellStyle name="Normal 2 5 2 4 2 3 4" xfId="25087" xr:uid="{672B4CF7-E2D1-47B9-A872-B2FCB9775549}"/>
    <cellStyle name="Normal 2 5 2 4 2 4" xfId="10036" xr:uid="{34D70220-475F-4ECA-B046-F49A234F5C4D}"/>
    <cellStyle name="Normal 2 5 2 4 2 4 2" xfId="10037" xr:uid="{96A92E12-DE5C-4C9A-B5B9-33EAD013FAEC}"/>
    <cellStyle name="Normal 2 5 2 4 2 4 2 2" xfId="25092" xr:uid="{A66C1B95-D624-465E-A521-EAB8D261E434}"/>
    <cellStyle name="Normal 2 5 2 4 2 4 3" xfId="25091" xr:uid="{9B937D86-A55F-4F63-B038-99AE7A61AC57}"/>
    <cellStyle name="Normal 2 5 2 4 2 5" xfId="10038" xr:uid="{BB69B1FF-C030-4255-BE64-5076E30A364F}"/>
    <cellStyle name="Normal 2 5 2 4 2 5 2" xfId="25093" xr:uid="{53EB3FAF-45D5-4F07-8EB6-9A742B8928A2}"/>
    <cellStyle name="Normal 2 5 2 4 2 6" xfId="25082" xr:uid="{E627D79B-E387-43E3-83C3-C9D1A1F4101E}"/>
    <cellStyle name="Normal 2 5 2 4 2 7" xfId="10027" xr:uid="{C399B3C6-69B3-4F9F-8E54-F014D8F63C94}"/>
    <cellStyle name="Normal 2 5 2 4 3" xfId="6153" xr:uid="{00000000-0005-0000-0000-0000EC0E0000}"/>
    <cellStyle name="Normal 2 5 2 4 3 2" xfId="10040" xr:uid="{37B9DDC3-DF03-44F8-8C6B-CAB88EAB8D7B}"/>
    <cellStyle name="Normal 2 5 2 4 3 2 2" xfId="10041" xr:uid="{A02A87BD-5578-4BD6-8F2F-867A2192B7E0}"/>
    <cellStyle name="Normal 2 5 2 4 3 2 2 2" xfId="25096" xr:uid="{E8AE81B0-7755-4A23-B304-35F1CCEFA69F}"/>
    <cellStyle name="Normal 2 5 2 4 3 2 3" xfId="25095" xr:uid="{6D985388-0D1F-4F78-96CD-DA75F352C6B2}"/>
    <cellStyle name="Normal 2 5 2 4 3 3" xfId="10042" xr:uid="{E46DD4CD-1D08-4A79-8A7F-408E4850BEB7}"/>
    <cellStyle name="Normal 2 5 2 4 3 3 2" xfId="25097" xr:uid="{2A16F774-872B-489D-AB2E-4D29E4B99AC6}"/>
    <cellStyle name="Normal 2 5 2 4 3 4" xfId="25094" xr:uid="{4A25D502-3095-4865-9259-EBD37530BBC5}"/>
    <cellStyle name="Normal 2 5 2 4 3 5" xfId="10039" xr:uid="{3CDDE206-A380-45D9-8E29-CF508A36E9FF}"/>
    <cellStyle name="Normal 2 5 2 4 4" xfId="10043" xr:uid="{CA148B3F-0B32-4AB1-A7C7-3DC65F579A80}"/>
    <cellStyle name="Normal 2 5 2 4 4 2" xfId="10044" xr:uid="{CEA35F36-C9C6-4512-80E7-B99CCE2BF97D}"/>
    <cellStyle name="Normal 2 5 2 4 4 2 2" xfId="10045" xr:uid="{67520BEC-F892-4FA1-A6F0-775914CE9FD1}"/>
    <cellStyle name="Normal 2 5 2 4 4 2 2 2" xfId="25100" xr:uid="{59D14A89-21F9-4CED-BB68-5E40B8F20C5A}"/>
    <cellStyle name="Normal 2 5 2 4 4 2 3" xfId="25099" xr:uid="{8201A092-6C93-4BC7-802D-B59E9467A810}"/>
    <cellStyle name="Normal 2 5 2 4 4 3" xfId="10046" xr:uid="{C1E10D46-11ED-4A7B-A3EE-7CD5DB704F9C}"/>
    <cellStyle name="Normal 2 5 2 4 4 3 2" xfId="25101" xr:uid="{A0F74EBF-0B8A-47A8-ADBF-9DB1FF781BF2}"/>
    <cellStyle name="Normal 2 5 2 4 4 4" xfId="25098" xr:uid="{0588779D-AB21-4271-8314-9FB6CF64A408}"/>
    <cellStyle name="Normal 2 5 2 4 5" xfId="10047" xr:uid="{5014FB1C-8213-4505-9C6F-8563246AE734}"/>
    <cellStyle name="Normal 2 5 2 4 5 2" xfId="10048" xr:uid="{C781FBAC-327A-4AA9-B694-31839E001340}"/>
    <cellStyle name="Normal 2 5 2 4 5 2 2" xfId="25103" xr:uid="{C5EB4F2B-BE44-4BB9-BA63-D7C4CB4D2698}"/>
    <cellStyle name="Normal 2 5 2 4 5 3" xfId="25102" xr:uid="{2E969A5F-6E3C-4C57-9B8F-1F4DF250D286}"/>
    <cellStyle name="Normal 2 5 2 4 6" xfId="10049" xr:uid="{6CDD56F6-208D-40E4-BFB4-98DA72C81E84}"/>
    <cellStyle name="Normal 2 5 2 4 6 2" xfId="25104" xr:uid="{073CD664-A945-4DCF-BE10-BF981470DF50}"/>
    <cellStyle name="Normal 2 5 2 4 7" xfId="25081" xr:uid="{351A518D-AE90-49E8-A410-E798853062FE}"/>
    <cellStyle name="Normal 2 5 2 4 8" xfId="10026" xr:uid="{6D5EA1E8-37AD-48EE-B8FD-9A24BADDBC96}"/>
    <cellStyle name="Normal 2 5 2 5" xfId="3068" xr:uid="{00000000-0005-0000-0000-0000ED0E0000}"/>
    <cellStyle name="Normal 2 5 2 5 2" xfId="3069" xr:uid="{00000000-0005-0000-0000-0000EE0E0000}"/>
    <cellStyle name="Normal 2 5 2 5 2 2" xfId="6156" xr:uid="{00000000-0005-0000-0000-0000EF0E0000}"/>
    <cellStyle name="Normal 2 5 2 5 2 2 2" xfId="10053" xr:uid="{65BEA91A-30D9-47DF-9900-01A7B2108373}"/>
    <cellStyle name="Normal 2 5 2 5 2 2 2 2" xfId="10054" xr:uid="{48037D34-F5F2-4CC4-B070-1C5C62C045CA}"/>
    <cellStyle name="Normal 2 5 2 5 2 2 2 2 2" xfId="25109" xr:uid="{E661B93B-C2BD-4A9F-9EA9-A648C051102D}"/>
    <cellStyle name="Normal 2 5 2 5 2 2 2 3" xfId="25108" xr:uid="{627F15F6-693B-4017-9092-49D7FF549618}"/>
    <cellStyle name="Normal 2 5 2 5 2 2 3" xfId="10055" xr:uid="{16A9374D-68C6-4937-9362-65DFFCE02EB8}"/>
    <cellStyle name="Normal 2 5 2 5 2 2 3 2" xfId="25110" xr:uid="{544E234D-E2DA-4C8F-BA0C-5B018336C7F3}"/>
    <cellStyle name="Normal 2 5 2 5 2 2 4" xfId="25107" xr:uid="{B0CAF0D2-02CE-4A66-8778-88F51E589BCA}"/>
    <cellStyle name="Normal 2 5 2 5 2 2 5" xfId="10052" xr:uid="{82ED8760-0F56-4FC9-9FD8-3147A3FE2A97}"/>
    <cellStyle name="Normal 2 5 2 5 2 3" xfId="10056" xr:uid="{1F158DFB-7A46-4F0B-BE9B-6A6A1FBABD11}"/>
    <cellStyle name="Normal 2 5 2 5 2 3 2" xfId="10057" xr:uid="{A17DF47C-F616-4DB8-8123-851AFFCF5510}"/>
    <cellStyle name="Normal 2 5 2 5 2 3 2 2" xfId="10058" xr:uid="{D8E973A7-215A-4561-B866-BE6983EC7DC9}"/>
    <cellStyle name="Normal 2 5 2 5 2 3 2 2 2" xfId="25113" xr:uid="{5F6E940B-CF4F-4B82-9E00-6691B71BEA9A}"/>
    <cellStyle name="Normal 2 5 2 5 2 3 2 3" xfId="25112" xr:uid="{32792A4E-8AF4-4D5F-8CB3-9B920DC9E288}"/>
    <cellStyle name="Normal 2 5 2 5 2 3 3" xfId="10059" xr:uid="{39582071-26CB-4742-891D-585DE1534CF3}"/>
    <cellStyle name="Normal 2 5 2 5 2 3 3 2" xfId="25114" xr:uid="{E2956330-6097-4F69-9C04-63216FD77BE5}"/>
    <cellStyle name="Normal 2 5 2 5 2 3 4" xfId="25111" xr:uid="{9C5CCDC3-190F-4188-BCB3-316D9B12432F}"/>
    <cellStyle name="Normal 2 5 2 5 2 4" xfId="10060" xr:uid="{D4A306B2-7472-484D-A501-F813020ED4CF}"/>
    <cellStyle name="Normal 2 5 2 5 2 4 2" xfId="10061" xr:uid="{21EBA3F5-9F99-4E0A-B12E-29ED903FF92C}"/>
    <cellStyle name="Normal 2 5 2 5 2 4 2 2" xfId="25116" xr:uid="{59DB04E2-8C30-4F5F-A364-CA3D276AE4E4}"/>
    <cellStyle name="Normal 2 5 2 5 2 4 3" xfId="25115" xr:uid="{9B463A9D-B1E2-4B3D-8C49-F60534957DD8}"/>
    <cellStyle name="Normal 2 5 2 5 2 5" xfId="10062" xr:uid="{3C3A924C-3D87-42DC-8CED-AC7931E6CFC2}"/>
    <cellStyle name="Normal 2 5 2 5 2 5 2" xfId="25117" xr:uid="{7D1B0912-C3C6-446F-B4EF-0AC6BCDFE25E}"/>
    <cellStyle name="Normal 2 5 2 5 2 6" xfId="25106" xr:uid="{AD4DBBD7-9637-4592-97F5-11203EEFD242}"/>
    <cellStyle name="Normal 2 5 2 5 2 7" xfId="10051" xr:uid="{F96986BE-CDF0-48E1-A576-995DFB50156D}"/>
    <cellStyle name="Normal 2 5 2 5 3" xfId="6155" xr:uid="{00000000-0005-0000-0000-0000F00E0000}"/>
    <cellStyle name="Normal 2 5 2 5 3 2" xfId="10064" xr:uid="{4B2E2B9F-E19C-403F-9D2B-5F3AB343703A}"/>
    <cellStyle name="Normal 2 5 2 5 3 2 2" xfId="10065" xr:uid="{1B42E9DB-12EF-49E8-91F4-9BF6DDEBA311}"/>
    <cellStyle name="Normal 2 5 2 5 3 2 2 2" xfId="25120" xr:uid="{1BB5AB0B-098B-4821-8693-04AD037286BB}"/>
    <cellStyle name="Normal 2 5 2 5 3 2 3" xfId="25119" xr:uid="{901B84BD-4A9F-4A74-B32A-D50AC23AC3CC}"/>
    <cellStyle name="Normal 2 5 2 5 3 3" xfId="10066" xr:uid="{4D1153DF-FD4E-40CB-9651-4A37CE8D1A69}"/>
    <cellStyle name="Normal 2 5 2 5 3 3 2" xfId="25121" xr:uid="{0C69096A-7F74-4DDD-A19C-B98CB886446D}"/>
    <cellStyle name="Normal 2 5 2 5 3 4" xfId="25118" xr:uid="{1E9A67F3-2DF8-40E6-BB19-BFE610FA16B8}"/>
    <cellStyle name="Normal 2 5 2 5 3 5" xfId="10063" xr:uid="{6BE2AAE2-C4F2-4E89-9952-DE7605AE1BFC}"/>
    <cellStyle name="Normal 2 5 2 5 4" xfId="10067" xr:uid="{BEBE692B-E8FF-4A2A-8362-940B3E4CEBB3}"/>
    <cellStyle name="Normal 2 5 2 5 4 2" xfId="10068" xr:uid="{220CCDFE-0AAC-4054-B1DB-CE6B0AB60FF1}"/>
    <cellStyle name="Normal 2 5 2 5 4 2 2" xfId="10069" xr:uid="{BFFD9907-797D-4AA9-943D-2C491FD1D4CA}"/>
    <cellStyle name="Normal 2 5 2 5 4 2 2 2" xfId="25124" xr:uid="{BBF8B160-2958-41D3-9AE9-6A342369141F}"/>
    <cellStyle name="Normal 2 5 2 5 4 2 3" xfId="25123" xr:uid="{BED24DB4-B931-4501-A50C-2F004683DBA0}"/>
    <cellStyle name="Normal 2 5 2 5 4 3" xfId="10070" xr:uid="{A826FBFC-0B65-47BF-9414-88810439CFB6}"/>
    <cellStyle name="Normal 2 5 2 5 4 3 2" xfId="25125" xr:uid="{425DAD8A-8A37-498C-8989-0F1FD1E0C4B8}"/>
    <cellStyle name="Normal 2 5 2 5 4 4" xfId="25122" xr:uid="{26E41153-5F41-401B-ACBE-F75957DC8E90}"/>
    <cellStyle name="Normal 2 5 2 5 5" xfId="10071" xr:uid="{C156013E-1238-4EC7-86FA-E9D32A81A8FD}"/>
    <cellStyle name="Normal 2 5 2 5 5 2" xfId="10072" xr:uid="{DEC2F94D-112C-4C53-8B2F-722C45B69AEC}"/>
    <cellStyle name="Normal 2 5 2 5 5 2 2" xfId="25127" xr:uid="{1DCE4F66-C3E9-46E6-A31D-DA0B0F2D3B0A}"/>
    <cellStyle name="Normal 2 5 2 5 5 3" xfId="25126" xr:uid="{131A7613-0555-49FF-908F-DD073F6E071F}"/>
    <cellStyle name="Normal 2 5 2 5 6" xfId="10073" xr:uid="{833DFEE6-37A9-4374-8535-41CD87F7B272}"/>
    <cellStyle name="Normal 2 5 2 5 6 2" xfId="25128" xr:uid="{9281195C-93F2-4E2B-ADE2-2A16A3E19B40}"/>
    <cellStyle name="Normal 2 5 2 5 7" xfId="25105" xr:uid="{C2D3E9A9-B033-4655-A14E-A34D516D963D}"/>
    <cellStyle name="Normal 2 5 2 5 8" xfId="10050" xr:uid="{DE51AC29-30C9-41B8-B53A-27668BD78F16}"/>
    <cellStyle name="Normal 2 5 2 6" xfId="3070" xr:uid="{00000000-0005-0000-0000-0000F10E0000}"/>
    <cellStyle name="Normal 2 5 2 6 2" xfId="6157" xr:uid="{00000000-0005-0000-0000-0000F20E0000}"/>
    <cellStyle name="Normal 2 5 2 6 2 2" xfId="10076" xr:uid="{9F2A68C3-704D-4303-9F6E-F07EA2927658}"/>
    <cellStyle name="Normal 2 5 2 6 2 2 2" xfId="10077" xr:uid="{A64F42FA-957C-4152-B571-0D2324B706A1}"/>
    <cellStyle name="Normal 2 5 2 6 2 2 2 2" xfId="25132" xr:uid="{048C8C20-23B6-43C5-A21D-A329D236B3D6}"/>
    <cellStyle name="Normal 2 5 2 6 2 2 3" xfId="25131" xr:uid="{36F04168-AE85-4BC5-AD20-7A7395CD6409}"/>
    <cellStyle name="Normal 2 5 2 6 2 3" xfId="10078" xr:uid="{6A35BA7C-B1DA-4C78-B329-EAD483C1EC6B}"/>
    <cellStyle name="Normal 2 5 2 6 2 3 2" xfId="25133" xr:uid="{E5DDE79A-58A3-49C7-82FA-1A869E7788A4}"/>
    <cellStyle name="Normal 2 5 2 6 2 4" xfId="25130" xr:uid="{834D0FB6-D401-4492-BF12-CD5D58B7FC94}"/>
    <cellStyle name="Normal 2 5 2 6 2 5" xfId="10075" xr:uid="{F5715ACF-3031-40E5-87C9-36D2E40CA582}"/>
    <cellStyle name="Normal 2 5 2 6 3" xfId="10079" xr:uid="{07D790BC-1AEC-4966-A970-E57478A8EE5D}"/>
    <cellStyle name="Normal 2 5 2 6 3 2" xfId="10080" xr:uid="{1B06BB70-9846-4354-AD26-102B3CFA7769}"/>
    <cellStyle name="Normal 2 5 2 6 3 2 2" xfId="10081" xr:uid="{AE422A6E-9E10-4BB5-9B88-D5D49E22E84F}"/>
    <cellStyle name="Normal 2 5 2 6 3 2 2 2" xfId="25136" xr:uid="{BDE0C4DD-7C92-4932-834D-40091F8BFCB5}"/>
    <cellStyle name="Normal 2 5 2 6 3 2 3" xfId="25135" xr:uid="{E02AFF0D-12F6-4EEF-BB9F-39AFC51557BE}"/>
    <cellStyle name="Normal 2 5 2 6 3 3" xfId="10082" xr:uid="{8D2BCACB-F038-4459-A52F-FCC938277F7C}"/>
    <cellStyle name="Normal 2 5 2 6 3 3 2" xfId="25137" xr:uid="{2BFFE8FA-86D0-42CC-8B3A-BD571410DE5F}"/>
    <cellStyle name="Normal 2 5 2 6 3 4" xfId="25134" xr:uid="{EA3BC007-A8D5-4AEC-995A-9B86F1327AC9}"/>
    <cellStyle name="Normal 2 5 2 6 4" xfId="10083" xr:uid="{278BB421-E0EA-4F50-B83F-3EAC7FCD477A}"/>
    <cellStyle name="Normal 2 5 2 6 4 2" xfId="10084" xr:uid="{4B7DA7B5-1E4A-4553-B2D4-C9CC30ED6AA7}"/>
    <cellStyle name="Normal 2 5 2 6 4 2 2" xfId="25139" xr:uid="{3004F258-D422-4420-BCB3-7D67AAFCC1D9}"/>
    <cellStyle name="Normal 2 5 2 6 4 3" xfId="25138" xr:uid="{FB5843F2-0C89-4026-BF44-EA4BE76A41EC}"/>
    <cellStyle name="Normal 2 5 2 6 5" xfId="10085" xr:uid="{08308F75-33B8-4596-92F5-632F03E8239B}"/>
    <cellStyle name="Normal 2 5 2 6 5 2" xfId="25140" xr:uid="{02487881-00B2-4405-95D4-7D353D36444A}"/>
    <cellStyle name="Normal 2 5 2 6 6" xfId="25129" xr:uid="{DA7216A4-F2AE-4D58-BBBF-BAF3CBAD1E6F}"/>
    <cellStyle name="Normal 2 5 2 6 7" xfId="10074" xr:uid="{62713F77-051F-478E-AD79-C768B1DF2D23}"/>
    <cellStyle name="Normal 2 5 2 7" xfId="6148" xr:uid="{00000000-0005-0000-0000-0000F30E0000}"/>
    <cellStyle name="Normal 2 5 2 7 2" xfId="10087" xr:uid="{78F01C1D-5DA8-4A13-B863-14FC1652380B}"/>
    <cellStyle name="Normal 2 5 2 7 2 2" xfId="10088" xr:uid="{A8A1D881-9CD6-4211-851B-D8C63248F20F}"/>
    <cellStyle name="Normal 2 5 2 7 2 2 2" xfId="25143" xr:uid="{881C1CDA-1E79-4915-9256-BD095318E514}"/>
    <cellStyle name="Normal 2 5 2 7 2 3" xfId="25142" xr:uid="{D440D820-6E1D-44CC-9FDE-C74FA24FA807}"/>
    <cellStyle name="Normal 2 5 2 7 3" xfId="10089" xr:uid="{8B09EC9E-5A41-451A-9F38-B2A4B1CA34E8}"/>
    <cellStyle name="Normal 2 5 2 7 3 2" xfId="25144" xr:uid="{E0579062-B3DA-4137-A437-42129F77B3E5}"/>
    <cellStyle name="Normal 2 5 2 7 4" xfId="25141" xr:uid="{3C167D44-9F00-4857-BEF4-4B07E48EE9A2}"/>
    <cellStyle name="Normal 2 5 2 7 5" xfId="10086" xr:uid="{657B8075-E6E2-47A9-92F9-756C832E9542}"/>
    <cellStyle name="Normal 2 5 2 8" xfId="10090" xr:uid="{E2BC6E6A-E5E3-4B7E-AF1E-B2E4F23E210C}"/>
    <cellStyle name="Normal 2 5 2 8 2" xfId="10091" xr:uid="{C79D53DA-1F69-4685-9D0B-842E78129024}"/>
    <cellStyle name="Normal 2 5 2 8 2 2" xfId="10092" xr:uid="{FE9A4007-6736-43A2-96E5-51EAFF222C9D}"/>
    <cellStyle name="Normal 2 5 2 8 2 2 2" xfId="25147" xr:uid="{14474210-4EF3-45BD-9CDA-1C9673242EA2}"/>
    <cellStyle name="Normal 2 5 2 8 2 3" xfId="25146" xr:uid="{E787798D-A098-4994-9155-10E83BA90668}"/>
    <cellStyle name="Normal 2 5 2 8 3" xfId="10093" xr:uid="{0B3E9E8A-B698-4DA3-ADFA-A82DF4B022E4}"/>
    <cellStyle name="Normal 2 5 2 8 3 2" xfId="25148" xr:uid="{23F2017E-05A4-4C23-AF4B-2AA7472096C3}"/>
    <cellStyle name="Normal 2 5 2 8 4" xfId="25145" xr:uid="{927554A0-4A29-4427-B7DA-C80740E7670F}"/>
    <cellStyle name="Normal 2 5 2 9" xfId="10094" xr:uid="{E344D05C-BC24-4245-B3E2-3082B039605F}"/>
    <cellStyle name="Normal 2 5 2 9 2" xfId="10095" xr:uid="{3D7D8448-9526-4152-828E-1270243CF99A}"/>
    <cellStyle name="Normal 2 5 2 9 2 2" xfId="25150" xr:uid="{0C9B4EDD-7400-47E1-A974-6D84CF3F5DF3}"/>
    <cellStyle name="Normal 2 5 2 9 3" xfId="25149" xr:uid="{E47ED84D-7B06-480D-A1D9-48EF6AE644E5}"/>
    <cellStyle name="Normal 2 5 3" xfId="3071" xr:uid="{00000000-0005-0000-0000-0000F40E0000}"/>
    <cellStyle name="Normal 2 5 3 2" xfId="25151" xr:uid="{A529FFBE-1A7D-4DAA-91D7-05E92DB2F8F1}"/>
    <cellStyle name="Normal 2 5 4" xfId="3072" xr:uid="{00000000-0005-0000-0000-0000F50E0000}"/>
    <cellStyle name="Normal 2 5 4 2" xfId="25152" xr:uid="{3579158C-0FB1-459C-8079-E345477ADC90}"/>
    <cellStyle name="Normal 2 5 5" xfId="3073" xr:uid="{00000000-0005-0000-0000-0000F60E0000}"/>
    <cellStyle name="Normal 2 5 5 2" xfId="25153" xr:uid="{C5645FF8-B267-48A0-B649-6A31200962E2}"/>
    <cellStyle name="Normal 2 5 6" xfId="3074" xr:uid="{00000000-0005-0000-0000-0000F70E0000}"/>
    <cellStyle name="Normal 2 5 6 2" xfId="25154" xr:uid="{B2FB37B9-C5A1-4A02-B9BD-20FCC6B9E9A6}"/>
    <cellStyle name="Normal 2 5 7" xfId="3075" xr:uid="{00000000-0005-0000-0000-0000F80E0000}"/>
    <cellStyle name="Normal 2 5 7 2" xfId="25155" xr:uid="{AF50304C-70E1-4C4A-94DF-B69FCE8C278A}"/>
    <cellStyle name="Normal 2 5 8" xfId="3076" xr:uid="{00000000-0005-0000-0000-0000F90E0000}"/>
    <cellStyle name="Normal 2 5 8 2" xfId="25156" xr:uid="{29CA0465-0902-43D9-88AF-8CE1AF24F6DD}"/>
    <cellStyle name="Normal 2 5 9" xfId="3077" xr:uid="{00000000-0005-0000-0000-0000FA0E0000}"/>
    <cellStyle name="Normal 2 5 9 2" xfId="25157" xr:uid="{B2AF4C7C-73B0-4F04-9217-58E508D6C179}"/>
    <cellStyle name="Normal 2 50" xfId="10096" xr:uid="{936B5C70-71E2-429D-9E68-BE8BC888E3B7}"/>
    <cellStyle name="Normal 2 50 2" xfId="10097" xr:uid="{F5EB48D2-FE25-4C5A-A5E0-AEDF15039096}"/>
    <cellStyle name="Normal 2 50 2 2" xfId="10098" xr:uid="{6331F9D9-D95B-4491-B708-D47A74A3D8A9}"/>
    <cellStyle name="Normal 2 50 2 2 2" xfId="25160" xr:uid="{2327B3FB-1478-4C0D-8A5C-A3E1625342CF}"/>
    <cellStyle name="Normal 2 50 2 3" xfId="25159" xr:uid="{6CBBDB9A-B0FC-459F-8764-D5993941F767}"/>
    <cellStyle name="Normal 2 50 3" xfId="10099" xr:uid="{1A117B91-1240-4B83-A3D3-438B529BBCCD}"/>
    <cellStyle name="Normal 2 50 3 2" xfId="25161" xr:uid="{F6FC1AB9-4B84-4DAB-AB8A-6302E88C528D}"/>
    <cellStyle name="Normal 2 50 4" xfId="25158" xr:uid="{50363B70-55A4-4A54-B0D4-4A10A3C8E7BF}"/>
    <cellStyle name="Normal 2 51" xfId="10100" xr:uid="{C3F54586-8DB5-4564-AEB9-A4F1304E04C5}"/>
    <cellStyle name="Normal 2 51 2" xfId="10101" xr:uid="{C1EDDD6C-B633-4D0A-B2A8-093ECF22DC6B}"/>
    <cellStyle name="Normal 2 51 2 2" xfId="25163" xr:uid="{B61B71AC-C439-4C93-885D-CE5738B7799D}"/>
    <cellStyle name="Normal 2 51 3" xfId="25162" xr:uid="{0DBCDACE-B739-4885-8F08-C558A78972CD}"/>
    <cellStyle name="Normal 2 52" xfId="10102" xr:uid="{6C5D49BF-CBF5-44ED-B0F5-15DDD2E2AC62}"/>
    <cellStyle name="Normal 2 52 2" xfId="10103" xr:uid="{AE23DD2F-DBA0-4930-A278-B8B0BCA1AA56}"/>
    <cellStyle name="Normal 2 52 2 2" xfId="25165" xr:uid="{7E69BB5D-AB9D-48F5-B972-A6E414615C16}"/>
    <cellStyle name="Normal 2 52 3" xfId="25164" xr:uid="{F4902B70-AA71-4F63-839B-31CA42BD8BAD}"/>
    <cellStyle name="Normal 2 53" xfId="10104" xr:uid="{32C71BC1-0621-451B-999D-4A2948E34D32}"/>
    <cellStyle name="Normal 2 53 2" xfId="10105" xr:uid="{F1C4AF2E-00FA-4B7E-958E-36294C12DDD3}"/>
    <cellStyle name="Normal 2 53 2 2" xfId="25167" xr:uid="{38E6B960-DAF2-4ACA-A687-F94802706111}"/>
    <cellStyle name="Normal 2 53 3" xfId="25166" xr:uid="{60BD3CCC-9F35-4CC5-A1C0-9D96EB12CBA7}"/>
    <cellStyle name="Normal 2 54" xfId="10106" xr:uid="{46B69815-9C6E-4034-9154-3D9B5005611C}"/>
    <cellStyle name="Normal 2 54 2" xfId="10107" xr:uid="{4C1EE814-2D7F-4650-A0A4-0CCC8F20D6C0}"/>
    <cellStyle name="Normal 2 54 2 2" xfId="25169" xr:uid="{E900E434-65C4-4831-AE80-8020C9F68CB2}"/>
    <cellStyle name="Normal 2 54 3" xfId="25168" xr:uid="{D3635DD2-377A-43C8-AD84-CC2B41E5E728}"/>
    <cellStyle name="Normal 2 55" xfId="21372" xr:uid="{841EB0B3-D09C-4884-9CDC-C7F405900011}"/>
    <cellStyle name="Normal 2 6" xfId="3078" xr:uid="{00000000-0005-0000-0000-0000FB0E0000}"/>
    <cellStyle name="Normal 2 6 10" xfId="3079" xr:uid="{00000000-0005-0000-0000-0000FC0E0000}"/>
    <cellStyle name="Normal 2 6 10 2" xfId="25171" xr:uid="{192529B1-C9EE-4D8D-A052-B2489377A4A9}"/>
    <cellStyle name="Normal 2 6 11" xfId="3080" xr:uid="{00000000-0005-0000-0000-0000FD0E0000}"/>
    <cellStyle name="Normal 2 6 11 2" xfId="25172" xr:uid="{0CA06C70-E795-4B9C-AD22-013F6540F38C}"/>
    <cellStyle name="Normal 2 6 12" xfId="3081" xr:uid="{00000000-0005-0000-0000-0000FE0E0000}"/>
    <cellStyle name="Normal 2 6 12 2" xfId="25173" xr:uid="{A1F0975E-A586-4B96-B58D-B2B29A2DF6EB}"/>
    <cellStyle name="Normal 2 6 13" xfId="3082" xr:uid="{00000000-0005-0000-0000-0000FF0E0000}"/>
    <cellStyle name="Normal 2 6 13 2" xfId="25174" xr:uid="{4A6CE643-E3A9-4E42-A95B-A90B2D34679D}"/>
    <cellStyle name="Normal 2 6 14" xfId="3083" xr:uid="{00000000-0005-0000-0000-0000000F0000}"/>
    <cellStyle name="Normal 2 6 14 2" xfId="25175" xr:uid="{87C1BAF4-56FF-4E2D-8266-FCB560196AE9}"/>
    <cellStyle name="Normal 2 6 15" xfId="3084" xr:uid="{00000000-0005-0000-0000-0000010F0000}"/>
    <cellStyle name="Normal 2 6 15 2" xfId="25176" xr:uid="{390F4F3B-78CA-44B9-91A0-1C2FD789E5D5}"/>
    <cellStyle name="Normal 2 6 16" xfId="3085" xr:uid="{00000000-0005-0000-0000-0000020F0000}"/>
    <cellStyle name="Normal 2 6 16 2" xfId="25177" xr:uid="{9B87DC91-5C35-4325-8491-F4CC74311D2D}"/>
    <cellStyle name="Normal 2 6 16 3" xfId="10108" xr:uid="{A76F0FA7-724B-49E6-AF46-5B1ADE3A89F4}"/>
    <cellStyle name="Normal 2 6 17" xfId="3086" xr:uid="{00000000-0005-0000-0000-0000030F0000}"/>
    <cellStyle name="Normal 2 6 17 2" xfId="3087" xr:uid="{00000000-0005-0000-0000-0000040F0000}"/>
    <cellStyle name="Normal 2 6 17 2 2" xfId="6159" xr:uid="{00000000-0005-0000-0000-0000050F0000}"/>
    <cellStyle name="Normal 2 6 17 2 2 2" xfId="10112" xr:uid="{A769EE2D-E40E-4CC4-8471-50A9047EB563}"/>
    <cellStyle name="Normal 2 6 17 2 2 2 2" xfId="10113" xr:uid="{E594B7C7-A835-4C40-9A58-DF46B5EA0777}"/>
    <cellStyle name="Normal 2 6 17 2 2 2 2 2" xfId="25182" xr:uid="{599D9D8F-239B-4D30-B5CC-BCE869A74C20}"/>
    <cellStyle name="Normal 2 6 17 2 2 2 3" xfId="25181" xr:uid="{21B9FE71-50F9-41AF-AD84-0A37AE697993}"/>
    <cellStyle name="Normal 2 6 17 2 2 3" xfId="10114" xr:uid="{A9E36268-1F03-4137-A16E-7D0BBE26B9C5}"/>
    <cellStyle name="Normal 2 6 17 2 2 3 2" xfId="25183" xr:uid="{D31EABD4-F627-433D-98F9-2AC51B6EA6A3}"/>
    <cellStyle name="Normal 2 6 17 2 2 4" xfId="25180" xr:uid="{666DFBF9-EADC-45F2-A2A8-146DE16EA2A0}"/>
    <cellStyle name="Normal 2 6 17 2 2 5" xfId="10111" xr:uid="{552B015A-0EC7-4E37-A76C-9ECEC8BB645A}"/>
    <cellStyle name="Normal 2 6 17 2 3" xfId="10115" xr:uid="{3214EBBD-145C-40C2-A5CA-E4B6B201D047}"/>
    <cellStyle name="Normal 2 6 17 2 3 2" xfId="10116" xr:uid="{23DAF943-FBD4-47E9-9B2F-8FA6EA49FD0E}"/>
    <cellStyle name="Normal 2 6 17 2 3 2 2" xfId="10117" xr:uid="{1D20C01F-673B-419B-9BE2-1DFF098B891B}"/>
    <cellStyle name="Normal 2 6 17 2 3 2 2 2" xfId="25186" xr:uid="{9927E05B-4507-4BF0-A24B-6A54DD2CA98F}"/>
    <cellStyle name="Normal 2 6 17 2 3 2 3" xfId="25185" xr:uid="{4BEE15C2-D13D-46D1-A7A3-A002A986858B}"/>
    <cellStyle name="Normal 2 6 17 2 3 3" xfId="10118" xr:uid="{4668F985-5DE9-4EA5-B9C1-CD258954600C}"/>
    <cellStyle name="Normal 2 6 17 2 3 3 2" xfId="25187" xr:uid="{56042337-5AFF-40A5-B3DD-120DB248097C}"/>
    <cellStyle name="Normal 2 6 17 2 3 4" xfId="25184" xr:uid="{48A38625-E648-40B1-9B8C-2B18C703D1A1}"/>
    <cellStyle name="Normal 2 6 17 2 4" xfId="10119" xr:uid="{E72F34B8-FFAE-429F-9536-293135144141}"/>
    <cellStyle name="Normal 2 6 17 2 4 2" xfId="10120" xr:uid="{25327935-625F-444D-809A-1830896F7FEC}"/>
    <cellStyle name="Normal 2 6 17 2 4 2 2" xfId="25189" xr:uid="{3480F370-A288-424D-BF24-75710CD03280}"/>
    <cellStyle name="Normal 2 6 17 2 4 3" xfId="25188" xr:uid="{8AB8A3EA-5E93-45C0-9C0F-7385CD6FE9A5}"/>
    <cellStyle name="Normal 2 6 17 2 5" xfId="10121" xr:uid="{C4141BE3-0ACD-4AB6-990A-768BFC1BC45D}"/>
    <cellStyle name="Normal 2 6 17 2 5 2" xfId="25190" xr:uid="{E6127365-DC6A-40EB-A6C3-E272E5A91B6D}"/>
    <cellStyle name="Normal 2 6 17 2 6" xfId="25179" xr:uid="{A3C4E3BF-18F2-40F1-9941-ADCF1F6DCCDF}"/>
    <cellStyle name="Normal 2 6 17 2 7" xfId="10110" xr:uid="{36542D9F-3F13-472B-920D-5CB876177BF0}"/>
    <cellStyle name="Normal 2 6 17 3" xfId="6158" xr:uid="{00000000-0005-0000-0000-0000060F0000}"/>
    <cellStyle name="Normal 2 6 17 3 2" xfId="10123" xr:uid="{22CFAE6C-3AF3-4A95-BCE0-AB1C1A24DD90}"/>
    <cellStyle name="Normal 2 6 17 3 2 2" xfId="10124" xr:uid="{E8503383-D8C8-4A07-9D42-59569F716423}"/>
    <cellStyle name="Normal 2 6 17 3 2 2 2" xfId="25193" xr:uid="{C1C37678-50E3-4C0C-8F5C-46939D44CE03}"/>
    <cellStyle name="Normal 2 6 17 3 2 3" xfId="25192" xr:uid="{46A04D47-DD62-4A72-9E12-2E41A7C31567}"/>
    <cellStyle name="Normal 2 6 17 3 3" xfId="10125" xr:uid="{53A90287-A14F-42C3-8896-A16331D92BF7}"/>
    <cellStyle name="Normal 2 6 17 3 3 2" xfId="25194" xr:uid="{48F4824C-36A6-484A-96B7-62689C42C2DD}"/>
    <cellStyle name="Normal 2 6 17 3 4" xfId="25191" xr:uid="{8CFFF2DF-D0A1-41DC-BBF4-17BEEC85025C}"/>
    <cellStyle name="Normal 2 6 17 3 5" xfId="10122" xr:uid="{FE95895C-A280-48BF-B2D6-8888BBFDA120}"/>
    <cellStyle name="Normal 2 6 17 4" xfId="10126" xr:uid="{BC2451EF-EDEF-484E-A3B3-0E762FA48E9D}"/>
    <cellStyle name="Normal 2 6 17 4 2" xfId="10127" xr:uid="{240CA2D1-5E41-44E1-999A-5B57294213CB}"/>
    <cellStyle name="Normal 2 6 17 4 2 2" xfId="10128" xr:uid="{5342FC46-813A-4A4C-A0C3-A1929632F661}"/>
    <cellStyle name="Normal 2 6 17 4 2 2 2" xfId="25197" xr:uid="{67C10F6D-2BBE-4437-9549-D1F0C26C7AD1}"/>
    <cellStyle name="Normal 2 6 17 4 2 3" xfId="25196" xr:uid="{B0EAD642-6E2A-4FA0-9989-80E269FE8F0B}"/>
    <cellStyle name="Normal 2 6 17 4 3" xfId="10129" xr:uid="{E415551F-9639-49DD-8549-7234C9CFA331}"/>
    <cellStyle name="Normal 2 6 17 4 3 2" xfId="25198" xr:uid="{193EE269-936E-4D96-AE0E-C83FD5D65FE3}"/>
    <cellStyle name="Normal 2 6 17 4 4" xfId="25195" xr:uid="{A0119928-7252-4525-98DC-FADEB82E680A}"/>
    <cellStyle name="Normal 2 6 17 5" xfId="10130" xr:uid="{2F16C456-F46E-4F20-9356-4EFA2D18A0AB}"/>
    <cellStyle name="Normal 2 6 17 5 2" xfId="10131" xr:uid="{23A70CD5-48F5-406B-90B9-D0C519A77CC6}"/>
    <cellStyle name="Normal 2 6 17 5 2 2" xfId="25200" xr:uid="{8AD7A506-A25D-4D09-A11F-EB95ADBC8B45}"/>
    <cellStyle name="Normal 2 6 17 5 3" xfId="25199" xr:uid="{3D633EE3-B9C2-4650-B94E-FF66226F54E3}"/>
    <cellStyle name="Normal 2 6 17 6" xfId="10132" xr:uid="{79A95E86-ED08-4877-AE20-649A95B936D9}"/>
    <cellStyle name="Normal 2 6 17 6 2" xfId="25201" xr:uid="{0B366B1C-00B0-487A-A61A-8C2BC8678A1F}"/>
    <cellStyle name="Normal 2 6 17 7" xfId="25178" xr:uid="{AD78B5DB-6A5A-49F0-B172-D87894C3894F}"/>
    <cellStyle name="Normal 2 6 17 8" xfId="10109" xr:uid="{55A9381F-0116-48C7-B981-A4D22E3E5E72}"/>
    <cellStyle name="Normal 2 6 18" xfId="3088" xr:uid="{00000000-0005-0000-0000-0000070F0000}"/>
    <cellStyle name="Normal 2 6 18 2" xfId="3089" xr:uid="{00000000-0005-0000-0000-0000080F0000}"/>
    <cellStyle name="Normal 2 6 18 2 2" xfId="6161" xr:uid="{00000000-0005-0000-0000-0000090F0000}"/>
    <cellStyle name="Normal 2 6 18 2 2 2" xfId="10136" xr:uid="{611B3C90-6909-4C8E-8790-C562EE5D2A6F}"/>
    <cellStyle name="Normal 2 6 18 2 2 2 2" xfId="10137" xr:uid="{478F783A-3559-441E-8617-22EFDCCC0A9A}"/>
    <cellStyle name="Normal 2 6 18 2 2 2 2 2" xfId="25206" xr:uid="{4BE9EF93-80F2-43FF-B37C-F778499DE197}"/>
    <cellStyle name="Normal 2 6 18 2 2 2 3" xfId="25205" xr:uid="{469D9E6E-9B8D-44BB-8495-551147630CF9}"/>
    <cellStyle name="Normal 2 6 18 2 2 3" xfId="10138" xr:uid="{D52C4F2C-114F-4242-A3A3-BAEF06DFBE94}"/>
    <cellStyle name="Normal 2 6 18 2 2 3 2" xfId="25207" xr:uid="{0B3D1743-DDF0-4B96-9F53-FA7ADA1E2284}"/>
    <cellStyle name="Normal 2 6 18 2 2 4" xfId="25204" xr:uid="{03EAAF4A-EE4B-4906-BE8A-9C850D56C2F3}"/>
    <cellStyle name="Normal 2 6 18 2 2 5" xfId="10135" xr:uid="{77851F54-5E46-4935-A0E1-62D18CCB1D99}"/>
    <cellStyle name="Normal 2 6 18 2 3" xfId="10139" xr:uid="{E9116769-56FA-4E37-A9A4-D1BC782E9B7B}"/>
    <cellStyle name="Normal 2 6 18 2 3 2" xfId="10140" xr:uid="{52061E84-7064-424F-8F75-ABDF0CC125BE}"/>
    <cellStyle name="Normal 2 6 18 2 3 2 2" xfId="10141" xr:uid="{3631A9A9-2294-4FC3-B4A3-3953C6769AD8}"/>
    <cellStyle name="Normal 2 6 18 2 3 2 2 2" xfId="25210" xr:uid="{202A40A8-2937-47E4-B71B-4A011D75E435}"/>
    <cellStyle name="Normal 2 6 18 2 3 2 3" xfId="25209" xr:uid="{1C696BA9-F5E9-4D7B-8831-3CC1476A0FD9}"/>
    <cellStyle name="Normal 2 6 18 2 3 3" xfId="10142" xr:uid="{13EE59F3-0045-4064-82CE-93D365E5E2E0}"/>
    <cellStyle name="Normal 2 6 18 2 3 3 2" xfId="25211" xr:uid="{61173997-27FF-4DF0-8B8B-C4C8EBD5213D}"/>
    <cellStyle name="Normal 2 6 18 2 3 4" xfId="25208" xr:uid="{037835E6-D87E-43DE-AC56-C0C0B2CC5707}"/>
    <cellStyle name="Normal 2 6 18 2 4" xfId="10143" xr:uid="{8C916933-F1DC-415B-B1C7-65E668A493BC}"/>
    <cellStyle name="Normal 2 6 18 2 4 2" xfId="10144" xr:uid="{3AA8F71D-04A7-4F48-8033-2C268B0CF661}"/>
    <cellStyle name="Normal 2 6 18 2 4 2 2" xfId="25213" xr:uid="{65BCA9AD-0505-466D-9CF5-A2D56F3B9E7B}"/>
    <cellStyle name="Normal 2 6 18 2 4 3" xfId="25212" xr:uid="{7CE87959-80C4-4EEE-82B0-5043B5218BB1}"/>
    <cellStyle name="Normal 2 6 18 2 5" xfId="10145" xr:uid="{A483C9A3-EAE4-4B33-9B5E-3017750CF1A2}"/>
    <cellStyle name="Normal 2 6 18 2 5 2" xfId="25214" xr:uid="{BCD1AE80-96E7-4A64-8FE4-D4A269D50906}"/>
    <cellStyle name="Normal 2 6 18 2 6" xfId="25203" xr:uid="{729C8C4C-BD8D-4028-9CCE-2714F1CFB529}"/>
    <cellStyle name="Normal 2 6 18 2 7" xfId="10134" xr:uid="{EE487C25-769E-4C5B-82F9-155295A6F69D}"/>
    <cellStyle name="Normal 2 6 18 3" xfId="6160" xr:uid="{00000000-0005-0000-0000-00000A0F0000}"/>
    <cellStyle name="Normal 2 6 18 3 2" xfId="10147" xr:uid="{0CB9CC25-A912-44BF-AF62-9DDD460E52D5}"/>
    <cellStyle name="Normal 2 6 18 3 2 2" xfId="10148" xr:uid="{67ACF468-73E4-48A4-AE16-609619D07A87}"/>
    <cellStyle name="Normal 2 6 18 3 2 2 2" xfId="25217" xr:uid="{94FAEB9F-E127-4E88-9ABF-1B56659606F6}"/>
    <cellStyle name="Normal 2 6 18 3 2 3" xfId="25216" xr:uid="{731E28A4-97D9-4DE1-B571-1CE0DB9A31F3}"/>
    <cellStyle name="Normal 2 6 18 3 3" xfId="10149" xr:uid="{BF4EC7AD-6910-4B44-84CA-96A97F73FD91}"/>
    <cellStyle name="Normal 2 6 18 3 3 2" xfId="25218" xr:uid="{81AD1705-3ECA-431D-99C8-83BBD59E4894}"/>
    <cellStyle name="Normal 2 6 18 3 4" xfId="25215" xr:uid="{BC193E5B-0AA6-4F51-A498-769B57A0A35F}"/>
    <cellStyle name="Normal 2 6 18 3 5" xfId="10146" xr:uid="{5D6334FE-B7AA-4E6C-9328-CB8282281E13}"/>
    <cellStyle name="Normal 2 6 18 4" xfId="10150" xr:uid="{C5605568-DF59-4894-B5C7-00D193583510}"/>
    <cellStyle name="Normal 2 6 18 4 2" xfId="10151" xr:uid="{2955972F-AD2A-498A-A1BB-86373F18D6D3}"/>
    <cellStyle name="Normal 2 6 18 4 2 2" xfId="10152" xr:uid="{091C387C-7D28-4322-B936-20AC483A0A84}"/>
    <cellStyle name="Normal 2 6 18 4 2 2 2" xfId="25221" xr:uid="{487E4463-514E-475D-B281-17BDE5742BDA}"/>
    <cellStyle name="Normal 2 6 18 4 2 3" xfId="25220" xr:uid="{F6A7B581-8AC0-489B-A28E-2785C5BFC069}"/>
    <cellStyle name="Normal 2 6 18 4 3" xfId="10153" xr:uid="{9B4A7EF3-478B-4639-A6F5-8749FAAF79BF}"/>
    <cellStyle name="Normal 2 6 18 4 3 2" xfId="25222" xr:uid="{EBA2B49C-015F-4B45-9822-4283DF4E4E13}"/>
    <cellStyle name="Normal 2 6 18 4 4" xfId="25219" xr:uid="{16DB9B9A-9629-4393-A505-A5B49FEF4136}"/>
    <cellStyle name="Normal 2 6 18 5" xfId="10154" xr:uid="{3AFA0764-C736-4BFD-818B-D689B9467D00}"/>
    <cellStyle name="Normal 2 6 18 5 2" xfId="10155" xr:uid="{C4AA796B-B507-431C-AF40-C4FAFDAE8472}"/>
    <cellStyle name="Normal 2 6 18 5 2 2" xfId="25224" xr:uid="{8662A9BC-C562-467A-865A-E1BA28280480}"/>
    <cellStyle name="Normal 2 6 18 5 3" xfId="25223" xr:uid="{3F3F3DA8-D9BC-4F5C-94BB-D62D84D5CB94}"/>
    <cellStyle name="Normal 2 6 18 6" xfId="10156" xr:uid="{037391FE-9BDC-474E-98BB-2AA22214EB7A}"/>
    <cellStyle name="Normal 2 6 18 6 2" xfId="25225" xr:uid="{583CC83A-F9D8-4C0E-B35C-FDC35645E184}"/>
    <cellStyle name="Normal 2 6 18 7" xfId="25202" xr:uid="{8E8D8C2F-967D-4CD7-9114-347EC79F8855}"/>
    <cellStyle name="Normal 2 6 18 8" xfId="10133" xr:uid="{1C5BADF0-5F71-46B4-B9FB-D8A52B2F8365}"/>
    <cellStyle name="Normal 2 6 19" xfId="3090" xr:uid="{00000000-0005-0000-0000-00000B0F0000}"/>
    <cellStyle name="Normal 2 6 19 2" xfId="6162" xr:uid="{00000000-0005-0000-0000-00000C0F0000}"/>
    <cellStyle name="Normal 2 6 19 2 2" xfId="10159" xr:uid="{260620DC-E088-4943-88B1-FAD161D08396}"/>
    <cellStyle name="Normal 2 6 19 2 2 2" xfId="10160" xr:uid="{4583F6BF-0798-43AB-A229-7D1FCFB4B0B2}"/>
    <cellStyle name="Normal 2 6 19 2 2 2 2" xfId="25229" xr:uid="{25C0E5EA-5A1D-4278-86AB-CA9AA4091C6E}"/>
    <cellStyle name="Normal 2 6 19 2 2 3" xfId="25228" xr:uid="{32E3E6B8-B9F9-4781-8B36-F4356304DE14}"/>
    <cellStyle name="Normal 2 6 19 2 3" xfId="10161" xr:uid="{D9B27829-081A-4CC3-BE7B-DC5BA045CF28}"/>
    <cellStyle name="Normal 2 6 19 2 3 2" xfId="25230" xr:uid="{E1255CE4-C243-4E88-954F-3C77119F669E}"/>
    <cellStyle name="Normal 2 6 19 2 4" xfId="25227" xr:uid="{16CF043D-9FA2-4A40-A3BA-F8CFBB094420}"/>
    <cellStyle name="Normal 2 6 19 2 5" xfId="10158" xr:uid="{66EEF2C9-8C6F-4B20-8E03-4F162F40172A}"/>
    <cellStyle name="Normal 2 6 19 3" xfId="10162" xr:uid="{8F7F1F04-4043-441E-B2EB-FD3B3368668E}"/>
    <cellStyle name="Normal 2 6 19 3 2" xfId="10163" xr:uid="{F9A3E022-A8E7-4442-B71A-849B15C5BCC4}"/>
    <cellStyle name="Normal 2 6 19 3 2 2" xfId="10164" xr:uid="{B7C12D97-9282-4D21-92B8-463AC71D2139}"/>
    <cellStyle name="Normal 2 6 19 3 2 2 2" xfId="25233" xr:uid="{1D7D0C12-6F38-499C-A066-B07C41189CD7}"/>
    <cellStyle name="Normal 2 6 19 3 2 3" xfId="25232" xr:uid="{1E4FF7B1-F1E6-421B-91D9-A13BD2D20D79}"/>
    <cellStyle name="Normal 2 6 19 3 3" xfId="10165" xr:uid="{535F90CC-69D4-45E6-8677-6F0D6FF836FD}"/>
    <cellStyle name="Normal 2 6 19 3 3 2" xfId="25234" xr:uid="{6A000476-36A0-45F2-BA05-CF3CC276D60E}"/>
    <cellStyle name="Normal 2 6 19 3 4" xfId="25231" xr:uid="{1C091A66-4A7F-4E34-BAA6-FFE8E1018026}"/>
    <cellStyle name="Normal 2 6 19 4" xfId="10166" xr:uid="{82924B54-76A2-4FEE-9379-F72092894906}"/>
    <cellStyle name="Normal 2 6 19 4 2" xfId="10167" xr:uid="{44C25A81-A58A-41E3-A09A-2BDAFFA36918}"/>
    <cellStyle name="Normal 2 6 19 4 2 2" xfId="25236" xr:uid="{DC43FCCA-F96C-4CE3-ABBB-95EF62EF45AE}"/>
    <cellStyle name="Normal 2 6 19 4 3" xfId="25235" xr:uid="{23D88048-7A89-4534-B6D4-3CF05DF7FF26}"/>
    <cellStyle name="Normal 2 6 19 5" xfId="10168" xr:uid="{11ADC904-24D4-42B1-9FC8-880AC30FD43A}"/>
    <cellStyle name="Normal 2 6 19 5 2" xfId="25237" xr:uid="{B6C6814E-CC02-4A79-90C1-5D2FD604CC3E}"/>
    <cellStyle name="Normal 2 6 19 6" xfId="25226" xr:uid="{D5EF6CF0-E47F-47BC-A76C-5F423527993B}"/>
    <cellStyle name="Normal 2 6 19 7" xfId="10157" xr:uid="{D7256BED-F08C-4C9B-9EA2-5B07C7E48EA5}"/>
    <cellStyle name="Normal 2 6 2" xfId="3091" xr:uid="{00000000-0005-0000-0000-00000D0F0000}"/>
    <cellStyle name="Normal 2 6 2 10" xfId="25238" xr:uid="{0A7D3ED1-8485-4740-8D79-39173D779BA5}"/>
    <cellStyle name="Normal 2 6 2 2" xfId="3092" xr:uid="{00000000-0005-0000-0000-00000E0F0000}"/>
    <cellStyle name="Normal 2 6 2 2 2" xfId="25239" xr:uid="{4FFE5C9D-BEB5-4DA8-9C91-1E259EDE3796}"/>
    <cellStyle name="Normal 2 6 2 3" xfId="3093" xr:uid="{00000000-0005-0000-0000-00000F0F0000}"/>
    <cellStyle name="Normal 2 6 2 3 2" xfId="3094" xr:uid="{00000000-0005-0000-0000-0000100F0000}"/>
    <cellStyle name="Normal 2 6 2 3 2 2" xfId="6165" xr:uid="{00000000-0005-0000-0000-0000110F0000}"/>
    <cellStyle name="Normal 2 6 2 3 2 2 2" xfId="10172" xr:uid="{8A44FC2C-9D0B-4501-B590-A959AD446AF3}"/>
    <cellStyle name="Normal 2 6 2 3 2 2 2 2" xfId="10173" xr:uid="{BDD89FBE-A6B9-4F88-9431-24761CAD0E44}"/>
    <cellStyle name="Normal 2 6 2 3 2 2 2 2 2" xfId="25244" xr:uid="{CCDBD20B-1719-434B-9CFF-AAB2C8A2DF1A}"/>
    <cellStyle name="Normal 2 6 2 3 2 2 2 3" xfId="25243" xr:uid="{ACD44988-B417-494D-AE53-E613ACCA7E3F}"/>
    <cellStyle name="Normal 2 6 2 3 2 2 3" xfId="10174" xr:uid="{1786A9DE-3ED1-4AD4-B9A8-2F1AA0427E17}"/>
    <cellStyle name="Normal 2 6 2 3 2 2 3 2" xfId="25245" xr:uid="{5FC7AE7F-E5C3-4E6A-9A69-F0008725A5B8}"/>
    <cellStyle name="Normal 2 6 2 3 2 2 4" xfId="25242" xr:uid="{34FF8617-850C-4322-A24A-FD64DF636109}"/>
    <cellStyle name="Normal 2 6 2 3 2 2 5" xfId="10171" xr:uid="{4843B41D-0FAE-49F1-87A5-4380AC7873F1}"/>
    <cellStyle name="Normal 2 6 2 3 2 3" xfId="10175" xr:uid="{ED27D10A-9FF8-4793-BABB-15A66757BF8A}"/>
    <cellStyle name="Normal 2 6 2 3 2 3 2" xfId="10176" xr:uid="{DCEDEBC3-ECB5-4DE4-A9E4-21CBD7AFF271}"/>
    <cellStyle name="Normal 2 6 2 3 2 3 2 2" xfId="10177" xr:uid="{A450C558-33D1-43AC-8024-B58B45744841}"/>
    <cellStyle name="Normal 2 6 2 3 2 3 2 2 2" xfId="25248" xr:uid="{69CD3BC7-B4E9-4673-B3A1-7D7DC7016B59}"/>
    <cellStyle name="Normal 2 6 2 3 2 3 2 3" xfId="25247" xr:uid="{62632A8B-BCFC-4CDC-B304-947E6321FC9F}"/>
    <cellStyle name="Normal 2 6 2 3 2 3 3" xfId="10178" xr:uid="{D8366125-32DB-48B0-BC47-619969FCEE16}"/>
    <cellStyle name="Normal 2 6 2 3 2 3 3 2" xfId="25249" xr:uid="{D90FF5B0-9D90-4A6A-8EB6-299AA2842C41}"/>
    <cellStyle name="Normal 2 6 2 3 2 3 4" xfId="25246" xr:uid="{2D90A1F4-439C-4E7C-8E6B-3F7D7FF6A3D9}"/>
    <cellStyle name="Normal 2 6 2 3 2 4" xfId="10179" xr:uid="{B25E721C-C2F1-4F0E-9CE2-5C44AAB447CB}"/>
    <cellStyle name="Normal 2 6 2 3 2 4 2" xfId="10180" xr:uid="{2882FFC1-B142-448B-B872-051BDAA55700}"/>
    <cellStyle name="Normal 2 6 2 3 2 4 2 2" xfId="25251" xr:uid="{3229F555-D0FB-4B02-B0BF-66821732AA8A}"/>
    <cellStyle name="Normal 2 6 2 3 2 4 3" xfId="25250" xr:uid="{9609CAD8-F782-44B2-B4FE-15CC9DEEFBBD}"/>
    <cellStyle name="Normal 2 6 2 3 2 5" xfId="10181" xr:uid="{C2232971-DB84-4793-B58C-0588A1323568}"/>
    <cellStyle name="Normal 2 6 2 3 2 5 2" xfId="25252" xr:uid="{CA777472-6F74-47A2-94E5-3E06DB2AB33B}"/>
    <cellStyle name="Normal 2 6 2 3 2 6" xfId="25241" xr:uid="{63323562-178C-4654-A28A-BE83827A7377}"/>
    <cellStyle name="Normal 2 6 2 3 2 7" xfId="10170" xr:uid="{0F395FEF-3E7D-49D4-A144-923C9E9F66AE}"/>
    <cellStyle name="Normal 2 6 2 3 3" xfId="6164" xr:uid="{00000000-0005-0000-0000-0000120F0000}"/>
    <cellStyle name="Normal 2 6 2 3 3 2" xfId="10183" xr:uid="{28C5E775-908B-4DE9-99F4-13CB29F7E071}"/>
    <cellStyle name="Normal 2 6 2 3 3 2 2" xfId="10184" xr:uid="{68DE5B83-3F07-43BC-B1F0-3EA07345E3FD}"/>
    <cellStyle name="Normal 2 6 2 3 3 2 2 2" xfId="25255" xr:uid="{BD64CB71-04BD-4E2B-9AAC-8D8D1009231D}"/>
    <cellStyle name="Normal 2 6 2 3 3 2 3" xfId="25254" xr:uid="{1BDBF80C-2836-4558-9C00-A79E4F3D2D18}"/>
    <cellStyle name="Normal 2 6 2 3 3 3" xfId="10185" xr:uid="{CE5D93BE-57AC-4F03-B36F-3178616FE9BF}"/>
    <cellStyle name="Normal 2 6 2 3 3 3 2" xfId="25256" xr:uid="{B9E6E839-E3DC-4A43-8D99-60A43BF63377}"/>
    <cellStyle name="Normal 2 6 2 3 3 4" xfId="25253" xr:uid="{FF69E549-542A-4731-B458-B47804D402D4}"/>
    <cellStyle name="Normal 2 6 2 3 3 5" xfId="10182" xr:uid="{8ED7965C-1AC1-4184-880D-1F85F52F7DFC}"/>
    <cellStyle name="Normal 2 6 2 3 4" xfId="10186" xr:uid="{81020B79-C52C-4184-8A33-65C42EA5DA90}"/>
    <cellStyle name="Normal 2 6 2 3 4 2" xfId="10187" xr:uid="{95160BB8-FD51-4CD1-BC90-76BD587EE804}"/>
    <cellStyle name="Normal 2 6 2 3 4 2 2" xfId="10188" xr:uid="{07430190-846A-46AE-9BF4-ADA5B6360ED1}"/>
    <cellStyle name="Normal 2 6 2 3 4 2 2 2" xfId="25259" xr:uid="{7E91679E-63C3-4D46-BB86-4FD78BF90D43}"/>
    <cellStyle name="Normal 2 6 2 3 4 2 3" xfId="25258" xr:uid="{22FC7962-08A5-45CE-A93E-6A68DA358984}"/>
    <cellStyle name="Normal 2 6 2 3 4 3" xfId="10189" xr:uid="{88C66D0C-5222-49CF-8133-63C7131E670A}"/>
    <cellStyle name="Normal 2 6 2 3 4 3 2" xfId="25260" xr:uid="{F1C26EF0-9018-44CE-B164-BA4F59FD315D}"/>
    <cellStyle name="Normal 2 6 2 3 4 4" xfId="25257" xr:uid="{01413730-702B-4588-9E08-F69EB27F020D}"/>
    <cellStyle name="Normal 2 6 2 3 5" xfId="10190" xr:uid="{C83FFD3C-DD41-434F-8A51-B4E2A6D66629}"/>
    <cellStyle name="Normal 2 6 2 3 5 2" xfId="10191" xr:uid="{DAFA9A9F-B5A7-4AD6-978B-9A70F190BC4A}"/>
    <cellStyle name="Normal 2 6 2 3 5 2 2" xfId="25262" xr:uid="{CC001865-D3A7-4227-975E-0296DC3B3231}"/>
    <cellStyle name="Normal 2 6 2 3 5 3" xfId="25261" xr:uid="{665324F1-2726-47C6-AC61-3013CEC5B1F4}"/>
    <cellStyle name="Normal 2 6 2 3 6" xfId="10192" xr:uid="{2845037D-4B0F-44DE-9750-6C9E38498A2D}"/>
    <cellStyle name="Normal 2 6 2 3 6 2" xfId="25263" xr:uid="{E7B1684F-E57B-4A1F-86B6-24029B3AA4B6}"/>
    <cellStyle name="Normal 2 6 2 3 7" xfId="25240" xr:uid="{CBC43F13-C295-45C1-8A8F-581F0D55827B}"/>
    <cellStyle name="Normal 2 6 2 3 8" xfId="10169" xr:uid="{1424E35F-E024-40BA-8CD0-D5DD5D0D1CB8}"/>
    <cellStyle name="Normal 2 6 2 4" xfId="3095" xr:uid="{00000000-0005-0000-0000-0000130F0000}"/>
    <cellStyle name="Normal 2 6 2 4 2" xfId="3096" xr:uid="{00000000-0005-0000-0000-0000140F0000}"/>
    <cellStyle name="Normal 2 6 2 4 2 2" xfId="6167" xr:uid="{00000000-0005-0000-0000-0000150F0000}"/>
    <cellStyle name="Normal 2 6 2 4 2 2 2" xfId="10196" xr:uid="{AACF45DF-8C31-4B52-9E73-84418CD3A4DE}"/>
    <cellStyle name="Normal 2 6 2 4 2 2 2 2" xfId="10197" xr:uid="{0ED37B7B-FE97-4849-91F3-3FB80ADFCC07}"/>
    <cellStyle name="Normal 2 6 2 4 2 2 2 2 2" xfId="25268" xr:uid="{9C7C4999-6BEE-4046-BEDA-AFD18C74A8AD}"/>
    <cellStyle name="Normal 2 6 2 4 2 2 2 3" xfId="25267" xr:uid="{C9C1F37F-F8A1-4A36-9A77-65DD182D2F31}"/>
    <cellStyle name="Normal 2 6 2 4 2 2 3" xfId="10198" xr:uid="{B6E3226B-CBB6-42FE-888D-C9F4C334BD26}"/>
    <cellStyle name="Normal 2 6 2 4 2 2 3 2" xfId="25269" xr:uid="{29E7D52F-4CC6-4C95-BB6F-5137878BCDD1}"/>
    <cellStyle name="Normal 2 6 2 4 2 2 4" xfId="25266" xr:uid="{32AE032C-34BA-4190-9B25-F730D33C1D40}"/>
    <cellStyle name="Normal 2 6 2 4 2 2 5" xfId="10195" xr:uid="{6C16A75E-AF0B-4E75-B7C7-FD1B3230D716}"/>
    <cellStyle name="Normal 2 6 2 4 2 3" xfId="10199" xr:uid="{7BDD96E4-36CD-417E-A037-405C06E8EC47}"/>
    <cellStyle name="Normal 2 6 2 4 2 3 2" xfId="10200" xr:uid="{845CAF80-877C-402D-BD81-F2130CE0EAE2}"/>
    <cellStyle name="Normal 2 6 2 4 2 3 2 2" xfId="10201" xr:uid="{8CCFC85B-D0C3-404F-8D18-DAC96EEB2805}"/>
    <cellStyle name="Normal 2 6 2 4 2 3 2 2 2" xfId="25272" xr:uid="{01046B2C-0B1E-4BC2-BD4A-8FB99A9E5463}"/>
    <cellStyle name="Normal 2 6 2 4 2 3 2 3" xfId="25271" xr:uid="{459233A7-D6D5-40FC-B21A-FA79E9D0F416}"/>
    <cellStyle name="Normal 2 6 2 4 2 3 3" xfId="10202" xr:uid="{3A8F0730-290D-4250-B540-87755196ABC9}"/>
    <cellStyle name="Normal 2 6 2 4 2 3 3 2" xfId="25273" xr:uid="{13C4CC8F-2ADE-4909-B90B-87E663F42F8F}"/>
    <cellStyle name="Normal 2 6 2 4 2 3 4" xfId="25270" xr:uid="{9C41CBAD-A9F9-448D-AE00-738E39AA67A4}"/>
    <cellStyle name="Normal 2 6 2 4 2 4" xfId="10203" xr:uid="{8B0947B6-FAD1-4DB3-A027-BE9C87B5CFC1}"/>
    <cellStyle name="Normal 2 6 2 4 2 4 2" xfId="10204" xr:uid="{5716070D-AA0C-4F79-A645-1A3A9C0E63D3}"/>
    <cellStyle name="Normal 2 6 2 4 2 4 2 2" xfId="25275" xr:uid="{C327FA73-026F-49EB-9993-4C3A91225BDC}"/>
    <cellStyle name="Normal 2 6 2 4 2 4 3" xfId="25274" xr:uid="{9714EB17-4CD7-46CD-B7AF-353160F168F5}"/>
    <cellStyle name="Normal 2 6 2 4 2 5" xfId="10205" xr:uid="{29EE2911-B651-47D2-AA40-7E26A06E48BC}"/>
    <cellStyle name="Normal 2 6 2 4 2 5 2" xfId="25276" xr:uid="{AEA057D2-60E2-4819-B510-EBD54528C7D7}"/>
    <cellStyle name="Normal 2 6 2 4 2 6" xfId="25265" xr:uid="{079D2A29-0240-45AE-8AD0-2D653F53EC1F}"/>
    <cellStyle name="Normal 2 6 2 4 2 7" xfId="10194" xr:uid="{6D4371F5-A6B7-4DC4-931F-D12F599CF135}"/>
    <cellStyle name="Normal 2 6 2 4 3" xfId="6166" xr:uid="{00000000-0005-0000-0000-0000160F0000}"/>
    <cellStyle name="Normal 2 6 2 4 3 2" xfId="10207" xr:uid="{6F658C18-FBCD-43DF-9922-0DA8E632F044}"/>
    <cellStyle name="Normal 2 6 2 4 3 2 2" xfId="10208" xr:uid="{EDA1F8CC-7690-46C0-933B-5D9A8F804CBB}"/>
    <cellStyle name="Normal 2 6 2 4 3 2 2 2" xfId="25279" xr:uid="{CD07C334-A898-4BD7-971D-E1E5F1ED8522}"/>
    <cellStyle name="Normal 2 6 2 4 3 2 3" xfId="25278" xr:uid="{29F58246-FE40-4EDB-9B8A-949F4CE491FE}"/>
    <cellStyle name="Normal 2 6 2 4 3 3" xfId="10209" xr:uid="{26DFCC14-1512-4F3F-8DC4-E4086A030A07}"/>
    <cellStyle name="Normal 2 6 2 4 3 3 2" xfId="25280" xr:uid="{CA88E537-5DDD-4763-8214-02881DCF6596}"/>
    <cellStyle name="Normal 2 6 2 4 3 4" xfId="25277" xr:uid="{622336F9-3CBA-46DF-9452-B58A51D42CBA}"/>
    <cellStyle name="Normal 2 6 2 4 3 5" xfId="10206" xr:uid="{763B8260-CC03-4F0E-97C8-8199B541A196}"/>
    <cellStyle name="Normal 2 6 2 4 4" xfId="10210" xr:uid="{48B10050-FCC7-4DD3-9370-EF8D2FF00CA2}"/>
    <cellStyle name="Normal 2 6 2 4 4 2" xfId="10211" xr:uid="{0216B601-3C0E-4518-A205-7483CFD32310}"/>
    <cellStyle name="Normal 2 6 2 4 4 2 2" xfId="10212" xr:uid="{FF82DAC9-2DEF-47AF-A729-893E8CB333E7}"/>
    <cellStyle name="Normal 2 6 2 4 4 2 2 2" xfId="25283" xr:uid="{812E87AB-B390-4D19-B887-8CA1EFDC2597}"/>
    <cellStyle name="Normal 2 6 2 4 4 2 3" xfId="25282" xr:uid="{C2DF5374-F8FD-4E07-8252-934BA9E1C1EE}"/>
    <cellStyle name="Normal 2 6 2 4 4 3" xfId="10213" xr:uid="{5EC86771-1E68-4B60-A003-858297841610}"/>
    <cellStyle name="Normal 2 6 2 4 4 3 2" xfId="25284" xr:uid="{E0A652D6-31CA-4D69-A651-E977361871DD}"/>
    <cellStyle name="Normal 2 6 2 4 4 4" xfId="25281" xr:uid="{E8BDF54C-C46F-430F-ADDB-3DF66295DDE9}"/>
    <cellStyle name="Normal 2 6 2 4 5" xfId="10214" xr:uid="{AA52B444-E73C-4578-BE4D-EEE454B0EB7D}"/>
    <cellStyle name="Normal 2 6 2 4 5 2" xfId="10215" xr:uid="{AFC8DE8D-B67B-4197-9965-31BB59DA68E8}"/>
    <cellStyle name="Normal 2 6 2 4 5 2 2" xfId="25286" xr:uid="{5B6DAE20-991E-458A-B896-4C1ADA4FE670}"/>
    <cellStyle name="Normal 2 6 2 4 5 3" xfId="25285" xr:uid="{00F3E1B5-AFD7-4A0D-8A7A-517B7AC82789}"/>
    <cellStyle name="Normal 2 6 2 4 6" xfId="10216" xr:uid="{41B7BF30-2E9C-45B5-BBE8-773B7CB6891F}"/>
    <cellStyle name="Normal 2 6 2 4 6 2" xfId="25287" xr:uid="{50119877-063B-4A16-83B6-C2A0063DD121}"/>
    <cellStyle name="Normal 2 6 2 4 7" xfId="25264" xr:uid="{F5D3D32E-FBF0-4937-B5CB-EAFEB95BB26C}"/>
    <cellStyle name="Normal 2 6 2 4 8" xfId="10193" xr:uid="{472B0A15-C871-452C-A7A7-60B45728E999}"/>
    <cellStyle name="Normal 2 6 2 5" xfId="3097" xr:uid="{00000000-0005-0000-0000-0000170F0000}"/>
    <cellStyle name="Normal 2 6 2 5 2" xfId="6168" xr:uid="{00000000-0005-0000-0000-0000180F0000}"/>
    <cellStyle name="Normal 2 6 2 5 2 2" xfId="10219" xr:uid="{96361C71-47F6-405C-A8C1-01B11C47D54D}"/>
    <cellStyle name="Normal 2 6 2 5 2 2 2" xfId="10220" xr:uid="{0ED2A4F5-EA7D-49ED-A473-52EFA261EA8E}"/>
    <cellStyle name="Normal 2 6 2 5 2 2 2 2" xfId="25291" xr:uid="{207CFAA2-9CCF-4555-974A-26ECF491058B}"/>
    <cellStyle name="Normal 2 6 2 5 2 2 3" xfId="25290" xr:uid="{A025E101-61C0-48CD-98BF-7334125E05DE}"/>
    <cellStyle name="Normal 2 6 2 5 2 3" xfId="10221" xr:uid="{FE22E618-628D-479B-967C-82238C65BCFD}"/>
    <cellStyle name="Normal 2 6 2 5 2 3 2" xfId="25292" xr:uid="{F70A2C4A-B176-4B9B-8B47-44B4378C1AC6}"/>
    <cellStyle name="Normal 2 6 2 5 2 4" xfId="25289" xr:uid="{C5F92BDC-DFD6-4BFF-B2F9-18D23FD0F56E}"/>
    <cellStyle name="Normal 2 6 2 5 2 5" xfId="10218" xr:uid="{47877F17-5943-4913-91E6-DDA283F616DC}"/>
    <cellStyle name="Normal 2 6 2 5 3" xfId="10222" xr:uid="{7225A344-38E6-4E83-A861-9D4EADC2B161}"/>
    <cellStyle name="Normal 2 6 2 5 3 2" xfId="10223" xr:uid="{332527D1-76BE-4BC9-A5C1-E959BD08F746}"/>
    <cellStyle name="Normal 2 6 2 5 3 2 2" xfId="10224" xr:uid="{B9B25E98-A398-40CA-8157-7DD24C90D28A}"/>
    <cellStyle name="Normal 2 6 2 5 3 2 2 2" xfId="25295" xr:uid="{99EA3EBC-0FF9-4B2A-B525-CDFA33853D06}"/>
    <cellStyle name="Normal 2 6 2 5 3 2 3" xfId="25294" xr:uid="{F42AB269-C934-4380-A367-749FC2CD0E84}"/>
    <cellStyle name="Normal 2 6 2 5 3 3" xfId="10225" xr:uid="{DB87807A-1E33-48AA-ACCC-AE1FC318D4D7}"/>
    <cellStyle name="Normal 2 6 2 5 3 3 2" xfId="25296" xr:uid="{17D8F684-E8FD-4892-A327-3E5E70B36859}"/>
    <cellStyle name="Normal 2 6 2 5 3 4" xfId="25293" xr:uid="{AFB21A74-1CA3-4B60-A378-FAC6E49F36DB}"/>
    <cellStyle name="Normal 2 6 2 5 4" xfId="10226" xr:uid="{4A892629-7E48-4BE9-BE1B-953A9747AB72}"/>
    <cellStyle name="Normal 2 6 2 5 4 2" xfId="10227" xr:uid="{0672A717-ADC5-43F0-94D3-F48AA030230C}"/>
    <cellStyle name="Normal 2 6 2 5 4 2 2" xfId="25298" xr:uid="{BE75D622-E427-4449-9B99-4AB6421AEA26}"/>
    <cellStyle name="Normal 2 6 2 5 4 3" xfId="25297" xr:uid="{22E83A72-DB12-44DC-97FA-3FC9723E9C67}"/>
    <cellStyle name="Normal 2 6 2 5 5" xfId="10228" xr:uid="{895ACD62-7390-408B-AF30-C09BF261E2FD}"/>
    <cellStyle name="Normal 2 6 2 5 5 2" xfId="25299" xr:uid="{CDC17596-241F-4F1D-A508-CAEA01576395}"/>
    <cellStyle name="Normal 2 6 2 5 6" xfId="25288" xr:uid="{39A6AA74-E4B8-46E0-BB5E-D5EFFEAD9F5D}"/>
    <cellStyle name="Normal 2 6 2 5 7" xfId="10217" xr:uid="{BA1B5315-8C8A-44E5-9ED5-3F7AF6228287}"/>
    <cellStyle name="Normal 2 6 2 6" xfId="6163" xr:uid="{00000000-0005-0000-0000-0000190F0000}"/>
    <cellStyle name="Normal 2 6 2 6 2" xfId="10230" xr:uid="{2E4A7AE5-7324-432F-A877-ABA8400F58C8}"/>
    <cellStyle name="Normal 2 6 2 6 2 2" xfId="10231" xr:uid="{5D0147DE-876E-4AEE-AD19-98E89D39F5A4}"/>
    <cellStyle name="Normal 2 6 2 6 2 2 2" xfId="25302" xr:uid="{383408E8-70A4-45CD-9606-894BB0EB3E03}"/>
    <cellStyle name="Normal 2 6 2 6 2 3" xfId="25301" xr:uid="{2DD16709-1EF0-40F5-B9E3-174A2048CA8C}"/>
    <cellStyle name="Normal 2 6 2 6 3" xfId="10232" xr:uid="{5FD295C3-A332-4046-A027-80FBA32C3A4A}"/>
    <cellStyle name="Normal 2 6 2 6 3 2" xfId="25303" xr:uid="{65550FC9-F7D1-486C-8E3F-F503C7F53278}"/>
    <cellStyle name="Normal 2 6 2 6 4" xfId="25300" xr:uid="{35B7E3F6-BB43-4B29-B8D9-2555BD5B40F1}"/>
    <cellStyle name="Normal 2 6 2 6 5" xfId="10229" xr:uid="{17477C7F-2C41-4A6C-A94A-F07F53B7E5C6}"/>
    <cellStyle name="Normal 2 6 2 7" xfId="10233" xr:uid="{0FA891A0-D46F-47B2-A007-93A28527A69B}"/>
    <cellStyle name="Normal 2 6 2 7 2" xfId="10234" xr:uid="{60465A0F-BBB3-4017-9E0A-214FB3562BEC}"/>
    <cellStyle name="Normal 2 6 2 7 2 2" xfId="10235" xr:uid="{BB0A0F00-BF9D-45AC-8C17-DA08179E40DB}"/>
    <cellStyle name="Normal 2 6 2 7 2 2 2" xfId="25306" xr:uid="{92F11908-D236-4CA3-A22D-23F37994B71D}"/>
    <cellStyle name="Normal 2 6 2 7 2 3" xfId="25305" xr:uid="{20B306A1-BB97-4C62-87BA-5BD2369BDBBB}"/>
    <cellStyle name="Normal 2 6 2 7 3" xfId="10236" xr:uid="{2A4A147A-C444-41C7-959F-5DC73F17A843}"/>
    <cellStyle name="Normal 2 6 2 7 3 2" xfId="25307" xr:uid="{51D3ABFD-0E93-458E-BD74-F53E785C1BD9}"/>
    <cellStyle name="Normal 2 6 2 7 4" xfId="25304" xr:uid="{99228CF8-A284-42E5-B1F1-FBC321F32439}"/>
    <cellStyle name="Normal 2 6 2 8" xfId="10237" xr:uid="{0BE47F90-5268-460B-9C24-039909EFED72}"/>
    <cellStyle name="Normal 2 6 2 8 2" xfId="10238" xr:uid="{7D4F5121-141B-4CD7-9CAC-73839DA4188A}"/>
    <cellStyle name="Normal 2 6 2 8 2 2" xfId="25309" xr:uid="{E4F7D83D-7BB1-4261-9E08-F7DEF2FFF546}"/>
    <cellStyle name="Normal 2 6 2 8 3" xfId="25308" xr:uid="{4D616FC0-5F67-494F-8C26-650B671EC689}"/>
    <cellStyle name="Normal 2 6 2 9" xfId="10239" xr:uid="{3F7CB4FC-E3CB-4BFD-84C4-C7C1C57967DE}"/>
    <cellStyle name="Normal 2 6 2 9 2" xfId="25310" xr:uid="{3B90EC9D-3F15-4E94-845F-96B524AF329C}"/>
    <cellStyle name="Normal 2 6 20" xfId="10240" xr:uid="{8FBDA811-B286-4923-AF56-F0E65D0EAB90}"/>
    <cellStyle name="Normal 2 6 20 2" xfId="10241" xr:uid="{F80AB706-B197-4089-96A7-5EEDCD1FA6AF}"/>
    <cellStyle name="Normal 2 6 20 2 2" xfId="10242" xr:uid="{A4B3B634-7522-4C9D-A64C-424638A1F8E1}"/>
    <cellStyle name="Normal 2 6 20 2 2 2" xfId="10243" xr:uid="{7F7B5AA0-429A-4311-A2EB-D182C0264BE7}"/>
    <cellStyle name="Normal 2 6 20 2 2 2 2" xfId="25314" xr:uid="{539FD061-88CA-4CE8-BB0A-2A2397BCC3D5}"/>
    <cellStyle name="Normal 2 6 20 2 2 3" xfId="25313" xr:uid="{8EFE29C6-83B4-4D71-ACE4-C35E7FDDE2D4}"/>
    <cellStyle name="Normal 2 6 20 2 3" xfId="10244" xr:uid="{6CFF4DA0-E5E2-4383-B193-0C30EE98587B}"/>
    <cellStyle name="Normal 2 6 20 2 3 2" xfId="25315" xr:uid="{1EB8A78E-4190-441B-9CAD-6393D708ADBD}"/>
    <cellStyle name="Normal 2 6 20 2 4" xfId="25312" xr:uid="{B56ED792-9C3B-4900-B128-581F6FF2189B}"/>
    <cellStyle name="Normal 2 6 20 3" xfId="10245" xr:uid="{A8271F98-0542-4CC3-89D6-12DCDD356729}"/>
    <cellStyle name="Normal 2 6 20 3 2" xfId="10246" xr:uid="{126573A3-2917-4C52-9838-CD5FDF54CFCE}"/>
    <cellStyle name="Normal 2 6 20 3 2 2" xfId="25317" xr:uid="{8454D7BA-DC33-4444-9D9D-5ADAEA2820C2}"/>
    <cellStyle name="Normal 2 6 20 3 3" xfId="25316" xr:uid="{CB4DA230-75B4-4C31-A04E-3A6813F93811}"/>
    <cellStyle name="Normal 2 6 20 4" xfId="10247" xr:uid="{CB0DF75A-FF85-4D2C-ABF9-AC0535AF68FF}"/>
    <cellStyle name="Normal 2 6 20 4 2" xfId="25318" xr:uid="{B34CD00E-8E10-4BC5-8270-704CB2E1D604}"/>
    <cellStyle name="Normal 2 6 20 5" xfId="25311" xr:uid="{71914AF1-EABF-4D32-ABA1-D0787FCCBDD0}"/>
    <cellStyle name="Normal 2 6 21" xfId="10248" xr:uid="{67FC0DA6-2322-427D-AD93-6C2B116627EA}"/>
    <cellStyle name="Normal 2 6 21 2" xfId="10249" xr:uid="{92CD7F9B-D81B-4082-AF7B-B678B7A4E6F2}"/>
    <cellStyle name="Normal 2 6 21 2 2" xfId="25320" xr:uid="{37A783F5-63C6-4114-8475-20419AA7C7DB}"/>
    <cellStyle name="Normal 2 6 21 3" xfId="25319" xr:uid="{9DCAFAF6-D6B4-48E9-9E7D-3FAC09B15D30}"/>
    <cellStyle name="Normal 2 6 22" xfId="21381" xr:uid="{E1177302-2347-463C-B0CF-DBB6B19BAFEA}"/>
    <cellStyle name="Normal 2 6 22 2" xfId="36833" xr:uid="{A1818521-F93F-4A0E-8F64-73BD0F0EFBF5}"/>
    <cellStyle name="Normal 2 6 23" xfId="25170" xr:uid="{684E60FB-9092-4562-B4B2-5069AC7575EB}"/>
    <cellStyle name="Normal 2 6 3" xfId="3098" xr:uid="{00000000-0005-0000-0000-00001A0F0000}"/>
    <cellStyle name="Normal 2 6 3 2" xfId="3099" xr:uid="{00000000-0005-0000-0000-00001B0F0000}"/>
    <cellStyle name="Normal 2 6 3 2 2" xfId="25322" xr:uid="{C09623DB-4CE4-4B80-B816-71F7D23F3D84}"/>
    <cellStyle name="Normal 2 6 3 3" xfId="3100" xr:uid="{00000000-0005-0000-0000-00001C0F0000}"/>
    <cellStyle name="Normal 2 6 3 3 2" xfId="6170" xr:uid="{00000000-0005-0000-0000-00001D0F0000}"/>
    <cellStyle name="Normal 2 6 3 3 2 2" xfId="10252" xr:uid="{63310B79-683F-4F16-8189-C654A29CAB16}"/>
    <cellStyle name="Normal 2 6 3 3 2 2 2" xfId="10253" xr:uid="{C1A08473-5791-4854-AFD9-06E51E07C10E}"/>
    <cellStyle name="Normal 2 6 3 3 2 2 2 2" xfId="25326" xr:uid="{24CB680F-BCA2-4010-A74B-963EF199795C}"/>
    <cellStyle name="Normal 2 6 3 3 2 2 3" xfId="25325" xr:uid="{E7D9FC29-ED9B-41A0-A01D-5C69911E1B7B}"/>
    <cellStyle name="Normal 2 6 3 3 2 3" xfId="10254" xr:uid="{7FDB1D60-64C5-43C8-9090-5F039516813E}"/>
    <cellStyle name="Normal 2 6 3 3 2 3 2" xfId="25327" xr:uid="{8F94C0A7-1C62-46B1-81D7-3B2170FB50D3}"/>
    <cellStyle name="Normal 2 6 3 3 2 4" xfId="25324" xr:uid="{6123F5D3-8CAC-4497-A696-B72FE0235AC7}"/>
    <cellStyle name="Normal 2 6 3 3 2 5" xfId="10251" xr:uid="{9AB61EBC-204B-4225-AD63-48D164AC0E1A}"/>
    <cellStyle name="Normal 2 6 3 3 3" xfId="10255" xr:uid="{F2E7AD4A-1C2C-4329-A797-494A072E715C}"/>
    <cellStyle name="Normal 2 6 3 3 3 2" xfId="10256" xr:uid="{F0B46645-19EA-4DDF-8D49-11D2A74840ED}"/>
    <cellStyle name="Normal 2 6 3 3 3 2 2" xfId="10257" xr:uid="{7586938F-BCAA-4482-8C9C-D708710CF903}"/>
    <cellStyle name="Normal 2 6 3 3 3 2 2 2" xfId="25330" xr:uid="{88C52881-A913-455C-920F-46534E98D40A}"/>
    <cellStyle name="Normal 2 6 3 3 3 2 3" xfId="25329" xr:uid="{052E09A4-86E7-4D33-9A51-4E5BF170C481}"/>
    <cellStyle name="Normal 2 6 3 3 3 3" xfId="10258" xr:uid="{D109821C-35E8-493B-B7BD-8E3745855F7E}"/>
    <cellStyle name="Normal 2 6 3 3 3 3 2" xfId="25331" xr:uid="{7D83D563-91A2-45DE-B353-64867F9340C1}"/>
    <cellStyle name="Normal 2 6 3 3 3 4" xfId="25328" xr:uid="{3982351A-E47F-4BCD-99CF-59F51AFFD57C}"/>
    <cellStyle name="Normal 2 6 3 3 4" xfId="10259" xr:uid="{338F6E5B-F891-4B8E-929A-3ABD326BCAE9}"/>
    <cellStyle name="Normal 2 6 3 3 4 2" xfId="10260" xr:uid="{36133BFA-982B-4B02-9847-5A758E8EBC69}"/>
    <cellStyle name="Normal 2 6 3 3 4 2 2" xfId="25333" xr:uid="{ED446DC6-AFEA-422D-8532-BF447E304E1D}"/>
    <cellStyle name="Normal 2 6 3 3 4 3" xfId="25332" xr:uid="{9DE9CCC8-6FE1-4D5D-94D3-C966B5B4FA04}"/>
    <cellStyle name="Normal 2 6 3 3 5" xfId="10261" xr:uid="{BC24860C-22D5-4938-8BD9-679F58AD182F}"/>
    <cellStyle name="Normal 2 6 3 3 5 2" xfId="25334" xr:uid="{5F61957C-1270-454E-A9D0-89A89222C86E}"/>
    <cellStyle name="Normal 2 6 3 3 6" xfId="25323" xr:uid="{7657A39F-D58B-446B-B2CB-142B23E8FF2D}"/>
    <cellStyle name="Normal 2 6 3 3 7" xfId="10250" xr:uid="{5962E9C2-99C4-4153-BEBC-8C5B058A97B0}"/>
    <cellStyle name="Normal 2 6 3 4" xfId="6169" xr:uid="{00000000-0005-0000-0000-00001E0F0000}"/>
    <cellStyle name="Normal 2 6 3 4 2" xfId="10263" xr:uid="{30AC71A1-7E7D-4FD6-863A-7C863D95141D}"/>
    <cellStyle name="Normal 2 6 3 4 2 2" xfId="10264" xr:uid="{91838AF7-83E0-4AB9-AB53-D2ABA088320E}"/>
    <cellStyle name="Normal 2 6 3 4 2 2 2" xfId="25337" xr:uid="{4CBFFB90-C838-4603-86A5-B0EFBFFCE814}"/>
    <cellStyle name="Normal 2 6 3 4 2 3" xfId="25336" xr:uid="{B30A7905-1D86-47C8-A99D-12E02D816D35}"/>
    <cellStyle name="Normal 2 6 3 4 3" xfId="10265" xr:uid="{4056C304-0C88-45B4-92B7-E583AEF1AD80}"/>
    <cellStyle name="Normal 2 6 3 4 3 2" xfId="25338" xr:uid="{35A635AE-C540-4000-BD7D-F726D4ED7DE9}"/>
    <cellStyle name="Normal 2 6 3 4 4" xfId="25335" xr:uid="{AEDEEF61-9E70-43F6-B9FF-A1B27C5AC458}"/>
    <cellStyle name="Normal 2 6 3 4 5" xfId="10262" xr:uid="{B8404D85-08FF-474E-B3A2-E3F119B26D70}"/>
    <cellStyle name="Normal 2 6 3 5" xfId="10266" xr:uid="{0BB68CAF-B6EF-4E1D-A559-A2E1ED337311}"/>
    <cellStyle name="Normal 2 6 3 5 2" xfId="10267" xr:uid="{747F945A-00B7-4B8A-A7F6-0B68AED1A2F6}"/>
    <cellStyle name="Normal 2 6 3 5 2 2" xfId="10268" xr:uid="{3A4A9A65-C763-49AC-B69E-0778BDEB68E8}"/>
    <cellStyle name="Normal 2 6 3 5 2 2 2" xfId="25341" xr:uid="{31228206-6C51-460C-9774-E1395BE4E01D}"/>
    <cellStyle name="Normal 2 6 3 5 2 3" xfId="25340" xr:uid="{F06F5F6F-B1CD-4BA2-AF7B-6F255C76D3C2}"/>
    <cellStyle name="Normal 2 6 3 5 3" xfId="10269" xr:uid="{41D96021-C32F-4E55-9509-9EC59B28D30F}"/>
    <cellStyle name="Normal 2 6 3 5 3 2" xfId="25342" xr:uid="{6B0C754D-49F2-49FD-A8C6-BB3C93222A90}"/>
    <cellStyle name="Normal 2 6 3 5 4" xfId="25339" xr:uid="{268545A7-23C6-407F-9311-DB925C09C463}"/>
    <cellStyle name="Normal 2 6 3 6" xfId="10270" xr:uid="{733A564B-EA0E-4C2F-B003-B6E7FE460DD2}"/>
    <cellStyle name="Normal 2 6 3 6 2" xfId="10271" xr:uid="{9C559C2C-95DC-4D36-8EBE-02A07810CE3D}"/>
    <cellStyle name="Normal 2 6 3 6 2 2" xfId="25344" xr:uid="{F790CAC0-3704-4070-83A0-6B5F1A45C8AF}"/>
    <cellStyle name="Normal 2 6 3 6 3" xfId="25343" xr:uid="{CF451A29-6940-4BBC-9DFD-E304A4419881}"/>
    <cellStyle name="Normal 2 6 3 7" xfId="10272" xr:uid="{1597FA13-3FFE-42A2-9911-FFF0F499EF87}"/>
    <cellStyle name="Normal 2 6 3 7 2" xfId="25345" xr:uid="{D238CA35-86BA-4B04-A9F9-E45F41260F1A}"/>
    <cellStyle name="Normal 2 6 3 8" xfId="25321" xr:uid="{F107CC18-520B-4F69-8106-EE1FAFB19D8A}"/>
    <cellStyle name="Normal 2 6 4" xfId="3101" xr:uid="{00000000-0005-0000-0000-00001F0F0000}"/>
    <cellStyle name="Normal 2 6 4 2" xfId="25346" xr:uid="{D51E79AF-FCE9-45B4-BC78-8CE7A0E8E9CD}"/>
    <cellStyle name="Normal 2 6 5" xfId="3102" xr:uid="{00000000-0005-0000-0000-0000200F0000}"/>
    <cellStyle name="Normal 2 6 5 2" xfId="25347" xr:uid="{79A2B82C-167D-4F8A-9751-0A54F138E082}"/>
    <cellStyle name="Normal 2 6 6" xfId="3103" xr:uid="{00000000-0005-0000-0000-0000210F0000}"/>
    <cellStyle name="Normal 2 6 6 2" xfId="25348" xr:uid="{A43BD92D-FB25-4CC9-B6D3-4244DE59FACC}"/>
    <cellStyle name="Normal 2 6 7" xfId="3104" xr:uid="{00000000-0005-0000-0000-0000220F0000}"/>
    <cellStyle name="Normal 2 6 7 2" xfId="25349" xr:uid="{ED6C93EE-8C82-467F-8EF8-D5824378FF47}"/>
    <cellStyle name="Normal 2 6 8" xfId="3105" xr:uid="{00000000-0005-0000-0000-0000230F0000}"/>
    <cellStyle name="Normal 2 6 8 2" xfId="25350" xr:uid="{B0718B70-166A-4612-B6FC-E1EFC1E3FF83}"/>
    <cellStyle name="Normal 2 6 9" xfId="3106" xr:uid="{00000000-0005-0000-0000-0000240F0000}"/>
    <cellStyle name="Normal 2 6 9 2" xfId="25351" xr:uid="{7583C1AA-95D7-4BB5-BC5F-FFE0FC1FA76C}"/>
    <cellStyle name="Normal 2 7" xfId="3107" xr:uid="{00000000-0005-0000-0000-0000250F0000}"/>
    <cellStyle name="Normal 2 7 2" xfId="3108" xr:uid="{00000000-0005-0000-0000-0000260F0000}"/>
    <cellStyle name="Normal 2 7 2 2" xfId="5496" xr:uid="{00000000-0005-0000-0000-0000270F0000}"/>
    <cellStyle name="Normal 2 7 3" xfId="21382" xr:uid="{78B0206A-0DA0-4B54-A954-39B36F4D078A}"/>
    <cellStyle name="Normal 2 7 4" xfId="25352" xr:uid="{EEA5C543-B675-4584-8268-756F6CD80B64}"/>
    <cellStyle name="Normal 2 8" xfId="3109" xr:uid="{00000000-0005-0000-0000-0000280F0000}"/>
    <cellStyle name="Normal 2 8 2" xfId="3110" xr:uid="{00000000-0005-0000-0000-0000290F0000}"/>
    <cellStyle name="Normal 2 8 2 2" xfId="5497" xr:uid="{00000000-0005-0000-0000-00002A0F0000}"/>
    <cellStyle name="Normal 2 8 3" xfId="3111" xr:uid="{00000000-0005-0000-0000-00002B0F0000}"/>
    <cellStyle name="Normal 2 8 3 2" xfId="25354" xr:uid="{8D529A8B-2B24-4974-90D8-E41195C35414}"/>
    <cellStyle name="Normal 2 8 4" xfId="3112" xr:uid="{00000000-0005-0000-0000-00002C0F0000}"/>
    <cellStyle name="Normal 2 8 4 2" xfId="3113" xr:uid="{00000000-0005-0000-0000-00002D0F0000}"/>
    <cellStyle name="Normal 2 8 4 2 2" xfId="25356" xr:uid="{383029D0-B023-4EAA-939F-8D83A6992816}"/>
    <cellStyle name="Normal 2 8 4 3" xfId="25355" xr:uid="{CB0CD3C9-0C0C-4E6E-81E4-86820305B108}"/>
    <cellStyle name="Normal 2 8 5" xfId="25353" xr:uid="{3C90A0C0-18A4-4973-967C-BC23CB476235}"/>
    <cellStyle name="Normal 2 9" xfId="3114" xr:uid="{00000000-0005-0000-0000-00002E0F0000}"/>
    <cellStyle name="Normal 2 9 2" xfId="3115" xr:uid="{00000000-0005-0000-0000-00002F0F0000}"/>
    <cellStyle name="Normal 2 9 2 2" xfId="3116" xr:uid="{00000000-0005-0000-0000-0000300F0000}"/>
    <cellStyle name="Normal 2 9 2 2 2" xfId="25359" xr:uid="{8089FE49-1D84-421F-86F3-60B4F709BD54}"/>
    <cellStyle name="Normal 2 9 2 3" xfId="3117" xr:uid="{00000000-0005-0000-0000-0000310F0000}"/>
    <cellStyle name="Normal 2 9 2 3 2" xfId="6172" xr:uid="{00000000-0005-0000-0000-0000320F0000}"/>
    <cellStyle name="Normal 2 9 2 3 2 2" xfId="10275" xr:uid="{E62D6514-86EE-4563-B83A-92905FCFB5F4}"/>
    <cellStyle name="Normal 2 9 2 3 2 2 2" xfId="10276" xr:uid="{E0642C7C-C9D3-4AD5-8881-4A36EF1EFDEE}"/>
    <cellStyle name="Normal 2 9 2 3 2 2 2 2" xfId="25363" xr:uid="{F7754751-3C73-4C0F-917F-FE1377EA1A3D}"/>
    <cellStyle name="Normal 2 9 2 3 2 2 3" xfId="25362" xr:uid="{0BF6D930-0CB9-4267-841B-0F92FE892C54}"/>
    <cellStyle name="Normal 2 9 2 3 2 3" xfId="10277" xr:uid="{7F4A22C9-B34F-429A-A1A9-AE8C21AA81C8}"/>
    <cellStyle name="Normal 2 9 2 3 2 3 2" xfId="25364" xr:uid="{40C9EFDA-32BB-4A02-BF5F-F8E3754662F9}"/>
    <cellStyle name="Normal 2 9 2 3 2 4" xfId="25361" xr:uid="{557C3D1D-EC31-433D-B351-E04CA775FFA5}"/>
    <cellStyle name="Normal 2 9 2 3 2 5" xfId="10274" xr:uid="{892BECA0-FE48-4D09-911F-DDC0AECD8D2A}"/>
    <cellStyle name="Normal 2 9 2 3 3" xfId="10278" xr:uid="{72C87A57-2846-4714-9BAC-38C705B2CC4C}"/>
    <cellStyle name="Normal 2 9 2 3 3 2" xfId="10279" xr:uid="{2C2F72B6-3F8B-4862-9485-BB78B667A49F}"/>
    <cellStyle name="Normal 2 9 2 3 3 2 2" xfId="10280" xr:uid="{AC38DE04-A984-4134-B0D0-1B665B527F1C}"/>
    <cellStyle name="Normal 2 9 2 3 3 2 2 2" xfId="25367" xr:uid="{ABA42067-4958-4FD7-B97E-FD5CB65E524F}"/>
    <cellStyle name="Normal 2 9 2 3 3 2 3" xfId="25366" xr:uid="{3B87CA4E-B8B9-4620-927C-63BD5C2C7156}"/>
    <cellStyle name="Normal 2 9 2 3 3 3" xfId="10281" xr:uid="{D0587AFB-159E-4483-8407-EB07CE2B4305}"/>
    <cellStyle name="Normal 2 9 2 3 3 3 2" xfId="25368" xr:uid="{76CC6863-AB1F-4DD2-8BE1-342A78655065}"/>
    <cellStyle name="Normal 2 9 2 3 3 4" xfId="25365" xr:uid="{590D971F-3D56-4B57-88D1-24B8A0794634}"/>
    <cellStyle name="Normal 2 9 2 3 4" xfId="10282" xr:uid="{EF2DDFD8-A2FE-4987-A516-65BB9374A043}"/>
    <cellStyle name="Normal 2 9 2 3 4 2" xfId="10283" xr:uid="{25041A10-AD81-487E-B362-744898701B8A}"/>
    <cellStyle name="Normal 2 9 2 3 4 2 2" xfId="25370" xr:uid="{1E5E8381-4CB5-43C5-B547-F247295683F5}"/>
    <cellStyle name="Normal 2 9 2 3 4 3" xfId="25369" xr:uid="{30F0E784-7059-475A-A476-2CD1CFE1D4D9}"/>
    <cellStyle name="Normal 2 9 2 3 5" xfId="10284" xr:uid="{EEED3E82-A949-49D1-969A-81BEB1C46354}"/>
    <cellStyle name="Normal 2 9 2 3 5 2" xfId="25371" xr:uid="{28A03522-E007-43A1-B175-9E282BEAAD80}"/>
    <cellStyle name="Normal 2 9 2 3 6" xfId="25360" xr:uid="{C4C27664-7738-4F1C-9477-11AB03699B6F}"/>
    <cellStyle name="Normal 2 9 2 3 7" xfId="10273" xr:uid="{A7FF985F-68BD-48EC-A3E2-0DE485FF228B}"/>
    <cellStyle name="Normal 2 9 2 4" xfId="6171" xr:uid="{00000000-0005-0000-0000-0000330F0000}"/>
    <cellStyle name="Normal 2 9 2 4 2" xfId="10286" xr:uid="{F47E8F81-019B-45E0-81D7-69A538576DDF}"/>
    <cellStyle name="Normal 2 9 2 4 2 2" xfId="10287" xr:uid="{79C24016-D25D-4277-9BF7-9C60C35D571F}"/>
    <cellStyle name="Normal 2 9 2 4 2 2 2" xfId="25374" xr:uid="{F927858B-57E8-4928-9F98-7637C0874A6B}"/>
    <cellStyle name="Normal 2 9 2 4 2 3" xfId="25373" xr:uid="{9003FFEA-BD9B-4E4B-96CF-BDDFFE07E11D}"/>
    <cellStyle name="Normal 2 9 2 4 3" xfId="10288" xr:uid="{F0EBFA45-C485-4F3B-9651-D5F18BEEECD6}"/>
    <cellStyle name="Normal 2 9 2 4 3 2" xfId="25375" xr:uid="{BB2E32AF-5DB0-4CB0-9E00-30E4DF2B702F}"/>
    <cellStyle name="Normal 2 9 2 4 4" xfId="25372" xr:uid="{27264185-974C-4522-9187-DDA0B5E2BF90}"/>
    <cellStyle name="Normal 2 9 2 4 5" xfId="10285" xr:uid="{7C8D39CF-A098-4578-B791-5C46F77CB168}"/>
    <cellStyle name="Normal 2 9 2 5" xfId="10289" xr:uid="{A26DF721-C8E9-419E-92AA-90D269C7721F}"/>
    <cellStyle name="Normal 2 9 2 5 2" xfId="10290" xr:uid="{207CA4B8-91B2-4C39-BE92-F6B0960D149C}"/>
    <cellStyle name="Normal 2 9 2 5 2 2" xfId="10291" xr:uid="{D70F4DA7-E4E9-488C-B0DC-C35415278A45}"/>
    <cellStyle name="Normal 2 9 2 5 2 2 2" xfId="25378" xr:uid="{E51A0336-F9EC-4543-9739-C3B7160C6EB6}"/>
    <cellStyle name="Normal 2 9 2 5 2 3" xfId="25377" xr:uid="{9C567605-A84E-4A2A-AFA0-1407BFC90F7A}"/>
    <cellStyle name="Normal 2 9 2 5 3" xfId="10292" xr:uid="{84D77C20-AE25-4346-81F5-2CCCD4AEBB1E}"/>
    <cellStyle name="Normal 2 9 2 5 3 2" xfId="25379" xr:uid="{145A5891-3CEF-4FBF-A164-F50E49296D98}"/>
    <cellStyle name="Normal 2 9 2 5 4" xfId="25376" xr:uid="{71A466C1-8D3C-4728-8E25-15100A9A44AC}"/>
    <cellStyle name="Normal 2 9 2 6" xfId="10293" xr:uid="{A6281D54-E891-4820-878B-FBBED2CC6F5C}"/>
    <cellStyle name="Normal 2 9 2 6 2" xfId="10294" xr:uid="{CFEFA937-7A35-427F-AE81-6D168A566B7F}"/>
    <cellStyle name="Normal 2 9 2 6 2 2" xfId="25381" xr:uid="{34CEC7EB-F7EA-4F03-9B37-BB2F89511841}"/>
    <cellStyle name="Normal 2 9 2 6 3" xfId="25380" xr:uid="{1FC2198D-A72D-42AD-8743-62E359512DE2}"/>
    <cellStyle name="Normal 2 9 2 7" xfId="10295" xr:uid="{129CDAFF-6A5F-4539-9D9C-C1952200319D}"/>
    <cellStyle name="Normal 2 9 2 7 2" xfId="25382" xr:uid="{DFF18608-52EA-4DF9-BD37-156AA8272F5C}"/>
    <cellStyle name="Normal 2 9 2 8" xfId="25358" xr:uid="{0B504D65-0A82-4E2B-AB48-A6BE2F6F64F6}"/>
    <cellStyle name="Normal 2 9 3" xfId="3118" xr:uid="{00000000-0005-0000-0000-0000340F0000}"/>
    <cellStyle name="Normal 2 9 3 2" xfId="3119" xr:uid="{00000000-0005-0000-0000-0000350F0000}"/>
    <cellStyle name="Normal 2 9 3 2 2" xfId="6174" xr:uid="{00000000-0005-0000-0000-0000360F0000}"/>
    <cellStyle name="Normal 2 9 3 2 2 2" xfId="10299" xr:uid="{2FB5E346-4EB6-4C05-9870-38023AAAF933}"/>
    <cellStyle name="Normal 2 9 3 2 2 2 2" xfId="10300" xr:uid="{800A6BEE-28ED-4267-B808-7C6868F667E9}"/>
    <cellStyle name="Normal 2 9 3 2 2 2 2 2" xfId="25387" xr:uid="{995424A2-4598-4C30-934B-A70028AD7E8C}"/>
    <cellStyle name="Normal 2 9 3 2 2 2 3" xfId="25386" xr:uid="{E966049D-0261-4F37-B4CD-24EB47D3793A}"/>
    <cellStyle name="Normal 2 9 3 2 2 3" xfId="10301" xr:uid="{677025BD-EA64-4E1E-B14B-0D6039F29039}"/>
    <cellStyle name="Normal 2 9 3 2 2 3 2" xfId="25388" xr:uid="{75ACC156-790F-4558-A959-414207EDAFD2}"/>
    <cellStyle name="Normal 2 9 3 2 2 4" xfId="25385" xr:uid="{3436F005-4266-4491-A651-77838AB3CB42}"/>
    <cellStyle name="Normal 2 9 3 2 2 5" xfId="10298" xr:uid="{E72A6B5E-C68E-4D0F-9AD8-2725006F0C6A}"/>
    <cellStyle name="Normal 2 9 3 2 3" xfId="10302" xr:uid="{31499236-CEB9-4753-B9AD-0E0B2EEB3869}"/>
    <cellStyle name="Normal 2 9 3 2 3 2" xfId="10303" xr:uid="{C3E8D2CC-9C54-4D88-A15A-A035A16418D1}"/>
    <cellStyle name="Normal 2 9 3 2 3 2 2" xfId="10304" xr:uid="{0E6EFAF7-28D9-427B-B069-2507579EFEDA}"/>
    <cellStyle name="Normal 2 9 3 2 3 2 2 2" xfId="25391" xr:uid="{FA91FFFB-73BB-40AE-9DB9-D418F7356F37}"/>
    <cellStyle name="Normal 2 9 3 2 3 2 3" xfId="25390" xr:uid="{080E414B-23EB-459B-87FB-99D450540AD4}"/>
    <cellStyle name="Normal 2 9 3 2 3 3" xfId="10305" xr:uid="{6EBB2D9D-DEF7-453F-85F6-B80D57920D74}"/>
    <cellStyle name="Normal 2 9 3 2 3 3 2" xfId="25392" xr:uid="{46A6F42C-8FA3-4BC3-8CBE-3D3315716E16}"/>
    <cellStyle name="Normal 2 9 3 2 3 4" xfId="25389" xr:uid="{81E099C8-CC7C-4CA1-933F-2FF2639D987C}"/>
    <cellStyle name="Normal 2 9 3 2 4" xfId="10306" xr:uid="{159F0FDC-03D2-490D-B7EA-8089D2851187}"/>
    <cellStyle name="Normal 2 9 3 2 4 2" xfId="10307" xr:uid="{F5A83A76-0B6F-4CBA-B4E0-587CEA57E4F8}"/>
    <cellStyle name="Normal 2 9 3 2 4 2 2" xfId="25394" xr:uid="{78645860-E194-47B9-8AD8-B613CC015657}"/>
    <cellStyle name="Normal 2 9 3 2 4 3" xfId="25393" xr:uid="{8DC32809-D503-4E0B-8308-5AC7BC0ED88E}"/>
    <cellStyle name="Normal 2 9 3 2 5" xfId="10308" xr:uid="{6CC1E84C-73C3-4DDC-ABA0-C01ECDCB217F}"/>
    <cellStyle name="Normal 2 9 3 2 5 2" xfId="25395" xr:uid="{CFA8A7B3-634A-4287-88C4-7EB5FD2A28B3}"/>
    <cellStyle name="Normal 2 9 3 2 6" xfId="25384" xr:uid="{CE3560E7-33D4-45FA-AF2A-902DF82E6AF9}"/>
    <cellStyle name="Normal 2 9 3 2 7" xfId="10297" xr:uid="{FD98CC24-4CF4-42BA-81E5-D6F6BA1499D5}"/>
    <cellStyle name="Normal 2 9 3 3" xfId="6173" xr:uid="{00000000-0005-0000-0000-0000370F0000}"/>
    <cellStyle name="Normal 2 9 3 3 2" xfId="10310" xr:uid="{F750B70E-A108-4E8D-AA43-F8C479FFBC0D}"/>
    <cellStyle name="Normal 2 9 3 3 2 2" xfId="10311" xr:uid="{C32344D7-E3DC-40C4-BB84-6A3692E73E78}"/>
    <cellStyle name="Normal 2 9 3 3 2 2 2" xfId="25398" xr:uid="{D92DBE94-977B-46B9-8E61-6C7CDA16B9F5}"/>
    <cellStyle name="Normal 2 9 3 3 2 3" xfId="25397" xr:uid="{C0ABB935-18C9-4972-878C-F355B8966F45}"/>
    <cellStyle name="Normal 2 9 3 3 3" xfId="10312" xr:uid="{F4AC034E-685D-4BE2-AFC2-4B4847E9CB90}"/>
    <cellStyle name="Normal 2 9 3 3 3 2" xfId="25399" xr:uid="{D9612D14-80F5-4D04-994B-0347B9FFE7A0}"/>
    <cellStyle name="Normal 2 9 3 3 4" xfId="25396" xr:uid="{21A4A1FD-CDC8-4FAC-8100-1D1C3DDE59D6}"/>
    <cellStyle name="Normal 2 9 3 3 5" xfId="10309" xr:uid="{E7ADAC01-7D60-4294-BEFC-980BCF7F6DA3}"/>
    <cellStyle name="Normal 2 9 3 4" xfId="10313" xr:uid="{644CFD3F-D3C7-4458-B006-3BC6151035D4}"/>
    <cellStyle name="Normal 2 9 3 4 2" xfId="10314" xr:uid="{6073299E-6895-472A-B9AD-2399239DB30B}"/>
    <cellStyle name="Normal 2 9 3 4 2 2" xfId="10315" xr:uid="{97752CC7-FCB2-4D04-B435-10F6AFCC55D6}"/>
    <cellStyle name="Normal 2 9 3 4 2 2 2" xfId="25402" xr:uid="{68CC3CC4-D811-4EB3-8DF0-4632152A0C1D}"/>
    <cellStyle name="Normal 2 9 3 4 2 3" xfId="25401" xr:uid="{A2E495C4-509F-4F43-94C0-6A1F97F0849C}"/>
    <cellStyle name="Normal 2 9 3 4 3" xfId="10316" xr:uid="{56ED9C2A-0BEC-4FCE-9079-C9D135ACC22A}"/>
    <cellStyle name="Normal 2 9 3 4 3 2" xfId="25403" xr:uid="{FB4DD6F4-1A66-4CB8-A4A9-36510CC3E2BD}"/>
    <cellStyle name="Normal 2 9 3 4 4" xfId="25400" xr:uid="{A745E4BA-FC67-43F8-BF67-C4DA8B93E6CE}"/>
    <cellStyle name="Normal 2 9 3 5" xfId="10317" xr:uid="{5C16734B-BE18-44A1-AAE8-56D355E589FA}"/>
    <cellStyle name="Normal 2 9 3 5 2" xfId="10318" xr:uid="{542F88F4-C317-4309-8AAD-56749698E4CD}"/>
    <cellStyle name="Normal 2 9 3 5 2 2" xfId="25405" xr:uid="{146E74EA-DEBF-4C77-B0AC-DAC01EAC1267}"/>
    <cellStyle name="Normal 2 9 3 5 3" xfId="25404" xr:uid="{CC4E23DF-A6E3-496E-8BCF-664F21A9034F}"/>
    <cellStyle name="Normal 2 9 3 6" xfId="10319" xr:uid="{E872453B-099E-46DC-89B8-E296D5EA823F}"/>
    <cellStyle name="Normal 2 9 3 6 2" xfId="25406" xr:uid="{ECA5E67C-0396-4C9A-B32B-4C42E2DF93CD}"/>
    <cellStyle name="Normal 2 9 3 7" xfId="25383" xr:uid="{F6D7A61B-C898-4E12-A635-C85FB98FFA99}"/>
    <cellStyle name="Normal 2 9 3 8" xfId="10296" xr:uid="{91C06F45-F7D0-44AA-8181-55BF39347B59}"/>
    <cellStyle name="Normal 2 9 4" xfId="3120" xr:uid="{00000000-0005-0000-0000-0000380F0000}"/>
    <cellStyle name="Normal 2 9 4 2" xfId="6175" xr:uid="{00000000-0005-0000-0000-0000390F0000}"/>
    <cellStyle name="Normal 2 9 4 2 2" xfId="10322" xr:uid="{FD15EC15-D0DC-413F-83A7-DA9FBECBD214}"/>
    <cellStyle name="Normal 2 9 4 2 2 2" xfId="10323" xr:uid="{CFF233E7-AC51-4C16-9F19-974EF36438F5}"/>
    <cellStyle name="Normal 2 9 4 2 2 2 2" xfId="25410" xr:uid="{04390437-0A48-48A9-A3CE-E8A913298CC6}"/>
    <cellStyle name="Normal 2 9 4 2 2 3" xfId="25409" xr:uid="{0FB8E4C1-9E6A-4750-9902-95929A7FACC3}"/>
    <cellStyle name="Normal 2 9 4 2 3" xfId="10324" xr:uid="{03BFA788-D2E5-48B4-A984-3EAB82C45C3F}"/>
    <cellStyle name="Normal 2 9 4 2 3 2" xfId="25411" xr:uid="{FFD6F1DA-C23E-44DE-807C-6E37B9E7EE34}"/>
    <cellStyle name="Normal 2 9 4 2 4" xfId="25408" xr:uid="{38CE7B18-BDEA-469C-8197-C3C45B5F2B2D}"/>
    <cellStyle name="Normal 2 9 4 2 5" xfId="10321" xr:uid="{DA7BA082-CAC0-4ACF-9B1B-497ACA1CD142}"/>
    <cellStyle name="Normal 2 9 4 3" xfId="10325" xr:uid="{DBC50B4E-3568-47EB-ACEE-443C5C4B0F9B}"/>
    <cellStyle name="Normal 2 9 4 3 2" xfId="10326" xr:uid="{6E4BC7A8-1328-4DE2-BF84-7AAD5F2F45C2}"/>
    <cellStyle name="Normal 2 9 4 3 2 2" xfId="10327" xr:uid="{BD30F8D4-D41C-47A0-BC6D-25966F747CDD}"/>
    <cellStyle name="Normal 2 9 4 3 2 2 2" xfId="25414" xr:uid="{7F9AFBB1-BD30-4ADE-B65A-522AB56C127B}"/>
    <cellStyle name="Normal 2 9 4 3 2 3" xfId="25413" xr:uid="{232FD873-EDF8-4FD1-A2CA-1A9655E95667}"/>
    <cellStyle name="Normal 2 9 4 3 3" xfId="10328" xr:uid="{9B01E090-F1DB-4954-873F-750A04818168}"/>
    <cellStyle name="Normal 2 9 4 3 3 2" xfId="25415" xr:uid="{AC7243FB-BBFC-488F-AD6F-D32349B58F76}"/>
    <cellStyle name="Normal 2 9 4 3 4" xfId="25412" xr:uid="{98FE2897-6BF8-4CA1-AE83-11029085D988}"/>
    <cellStyle name="Normal 2 9 4 4" xfId="10329" xr:uid="{0F208011-C6B5-414B-9B92-05AB87ABB563}"/>
    <cellStyle name="Normal 2 9 4 4 2" xfId="10330" xr:uid="{FE721159-678D-41EE-9334-72D4B5FE3701}"/>
    <cellStyle name="Normal 2 9 4 4 2 2" xfId="25417" xr:uid="{A051A4A6-6119-4D1C-8861-0752CD8C270D}"/>
    <cellStyle name="Normal 2 9 4 4 3" xfId="25416" xr:uid="{A056BD99-5716-4C1F-A59A-4F2510B3211B}"/>
    <cellStyle name="Normal 2 9 4 5" xfId="10331" xr:uid="{3AD2ADCA-6F7D-42C6-9205-F1306DFB01B9}"/>
    <cellStyle name="Normal 2 9 4 5 2" xfId="25418" xr:uid="{4BA9184B-04FB-4AE2-AC0E-70716A7F7590}"/>
    <cellStyle name="Normal 2 9 4 6" xfId="25407" xr:uid="{BCD3C891-9F81-43F7-8506-968F8771F046}"/>
    <cellStyle name="Normal 2 9 4 7" xfId="10320" xr:uid="{3B9FD1A2-2476-4E33-B410-97D3FA68E9A5}"/>
    <cellStyle name="Normal 2 9 5" xfId="3121" xr:uid="{00000000-0005-0000-0000-00003A0F0000}"/>
    <cellStyle name="Normal 2 9 5 2" xfId="6176" xr:uid="{00000000-0005-0000-0000-00003B0F0000}"/>
    <cellStyle name="Normal 2 9 5 2 2" xfId="10334" xr:uid="{8311DD37-A39D-442A-9C80-83CCC2A64017}"/>
    <cellStyle name="Normal 2 9 5 2 2 2" xfId="10335" xr:uid="{5DAD4C0A-ECA2-4220-9443-98B10C821195}"/>
    <cellStyle name="Normal 2 9 5 2 2 2 2" xfId="25422" xr:uid="{2C5067C8-AE74-4FA9-B840-F8D75E64EF79}"/>
    <cellStyle name="Normal 2 9 5 2 2 3" xfId="25421" xr:uid="{EB6A1CD6-A766-4609-9AC0-3892013EBFB4}"/>
    <cellStyle name="Normal 2 9 5 2 3" xfId="10336" xr:uid="{776C25E8-B6A0-483C-BDD1-2765AB9D0C5E}"/>
    <cellStyle name="Normal 2 9 5 2 3 2" xfId="25423" xr:uid="{9C073DCE-7D98-439A-A138-E93428EC245B}"/>
    <cellStyle name="Normal 2 9 5 2 4" xfId="25420" xr:uid="{C1759B08-5F15-4CEA-96C6-F17007110C6B}"/>
    <cellStyle name="Normal 2 9 5 2 5" xfId="10333" xr:uid="{E6A161C7-27DB-4316-A889-5472FDAC41BB}"/>
    <cellStyle name="Normal 2 9 5 3" xfId="10337" xr:uid="{C92AAB49-E8A7-4335-ADF5-68DF4494A523}"/>
    <cellStyle name="Normal 2 9 5 3 2" xfId="10338" xr:uid="{0F989D50-D42B-44EE-A568-4A6ADE8E263C}"/>
    <cellStyle name="Normal 2 9 5 3 2 2" xfId="25425" xr:uid="{C107A83A-3D9A-4A71-8DAC-8EB9583791EB}"/>
    <cellStyle name="Normal 2 9 5 3 3" xfId="25424" xr:uid="{6A895818-D97D-4F95-AEA3-D6CB93B7EAF7}"/>
    <cellStyle name="Normal 2 9 5 4" xfId="10339" xr:uid="{1FF4CEA9-4C34-460C-B205-DD635BBC0AD9}"/>
    <cellStyle name="Normal 2 9 5 4 2" xfId="25426" xr:uid="{89FE853E-DBB0-451B-8526-1A423ED81824}"/>
    <cellStyle name="Normal 2 9 5 5" xfId="25419" xr:uid="{5FC37356-78D7-4B8D-BCD0-06D65A4CB263}"/>
    <cellStyle name="Normal 2 9 5 6" xfId="10332" xr:uid="{0D031F3D-E891-4081-963E-ACAD3C7C0977}"/>
    <cellStyle name="Normal 2 9 6" xfId="10340" xr:uid="{5E620A39-E5D8-45D0-B824-B767C4B87A22}"/>
    <cellStyle name="Normal 2 9 6 2" xfId="10341" xr:uid="{D50C7AED-52E0-4465-A213-219D5050B958}"/>
    <cellStyle name="Normal 2 9 6 2 2" xfId="25428" xr:uid="{6354B447-9715-4B4C-AA15-805B9D00E5F0}"/>
    <cellStyle name="Normal 2 9 6 3" xfId="25427" xr:uid="{8A159A8F-A512-43EA-95E7-D464EA761DA2}"/>
    <cellStyle name="Normal 2 9 7" xfId="25357" xr:uid="{8FF83095-8750-4C95-9CFF-E758DBF73442}"/>
    <cellStyle name="Normal 2_ELC" xfId="10342" xr:uid="{398B4F24-C6DA-420E-A97C-376F7B07A05A}"/>
    <cellStyle name="Normal 20" xfId="3122" xr:uid="{00000000-0005-0000-0000-00003D0F0000}"/>
    <cellStyle name="Normal 20 2" xfId="3123" xr:uid="{00000000-0005-0000-0000-00003E0F0000}"/>
    <cellStyle name="Normal 20 2 2" xfId="25430" xr:uid="{95B6FA14-5EA5-463E-A3CA-6070C2F99A5D}"/>
    <cellStyle name="Normal 20 2 3" xfId="10343" xr:uid="{5047DA06-9BA4-47A5-B715-E702FB1F7165}"/>
    <cellStyle name="Normal 20 3" xfId="3124" xr:uid="{00000000-0005-0000-0000-00003F0F0000}"/>
    <cellStyle name="Normal 20 3 2" xfId="25431" xr:uid="{CB05F723-A61E-49CF-B85A-ED83C0A6C9BD}"/>
    <cellStyle name="Normal 20 3 3" xfId="10344" xr:uid="{EC6A8ACD-C4AC-4B05-9547-583C67EA1DD2}"/>
    <cellStyle name="Normal 20 4" xfId="3125" xr:uid="{00000000-0005-0000-0000-0000400F0000}"/>
    <cellStyle name="Normal 20 4 2" xfId="25432" xr:uid="{756553CC-2B79-4FC3-BC58-1E4A736C8EE4}"/>
    <cellStyle name="Normal 20 5" xfId="5498" xr:uid="{00000000-0005-0000-0000-0000410F0000}"/>
    <cellStyle name="Normal 20 5 2" xfId="25429" xr:uid="{856582B6-E650-4337-A1EC-6D8784231165}"/>
    <cellStyle name="Normal 21" xfId="3126" xr:uid="{00000000-0005-0000-0000-0000420F0000}"/>
    <cellStyle name="Normal 21 2" xfId="3127" xr:uid="{00000000-0005-0000-0000-0000430F0000}"/>
    <cellStyle name="Normal 21 2 2" xfId="10346" xr:uid="{3E3CAD6D-C4F2-4097-B3B4-4935909D113E}"/>
    <cellStyle name="Normal 21 2 2 2" xfId="25435" xr:uid="{0D2F137F-750C-4998-9C24-5A269841E7A0}"/>
    <cellStyle name="Normal 21 2 3" xfId="25434" xr:uid="{BBCC56D9-12A4-4433-92D0-B58EDF673292}"/>
    <cellStyle name="Normal 21 2 4" xfId="10345" xr:uid="{639C87F8-D049-4A38-95E6-EB5C36BA9675}"/>
    <cellStyle name="Normal 21 3" xfId="3128" xr:uid="{00000000-0005-0000-0000-0000440F0000}"/>
    <cellStyle name="Normal 21 3 2" xfId="25436" xr:uid="{AD25D1D0-C19F-48B3-A6AB-D93285FAAEFC}"/>
    <cellStyle name="Normal 21 4" xfId="3129" xr:uid="{00000000-0005-0000-0000-0000450F0000}"/>
    <cellStyle name="Normal 21 4 2" xfId="25437" xr:uid="{3DA3D845-1C82-4857-A1B8-47432B58250D}"/>
    <cellStyle name="Normal 21 4 3" xfId="10347" xr:uid="{93476D3F-FF2C-416E-B6B2-D20905373787}"/>
    <cellStyle name="Normal 21 5" xfId="5499" xr:uid="{00000000-0005-0000-0000-0000460F0000}"/>
    <cellStyle name="Normal 21 5 2" xfId="10349" xr:uid="{FD1A0307-E78F-42F1-B653-4B7C2FD347DE}"/>
    <cellStyle name="Normal 21 5 2 2" xfId="25439" xr:uid="{86A55AF1-C16E-4FD3-971A-6FE72589C63F}"/>
    <cellStyle name="Normal 21 5 3" xfId="25438" xr:uid="{98AD7146-EBE8-469C-9E87-8BCCBF39B10E}"/>
    <cellStyle name="Normal 21 5 4" xfId="10348" xr:uid="{A27B26DF-9150-45CD-B5C8-43008B7430F6}"/>
    <cellStyle name="Normal 21 6" xfId="25433" xr:uid="{574E1E33-F6C4-446A-8E2B-D4DBC09714CB}"/>
    <cellStyle name="Normal 21_Scen_XBase" xfId="3130" xr:uid="{00000000-0005-0000-0000-0000470F0000}"/>
    <cellStyle name="Normal 22" xfId="3131" xr:uid="{00000000-0005-0000-0000-0000480F0000}"/>
    <cellStyle name="Normal 22 2" xfId="5500" xr:uid="{00000000-0005-0000-0000-0000490F0000}"/>
    <cellStyle name="Normal 22 2 2" xfId="25441" xr:uid="{7CF68614-8595-4D31-B1AF-A4DD7F19A149}"/>
    <cellStyle name="Normal 22 2 3" xfId="10350" xr:uid="{F8FFD53F-EE94-4C5F-9038-BE464C3AA0C7}"/>
    <cellStyle name="Normal 22 3" xfId="25440" xr:uid="{41A94B84-D04B-4810-8F23-2DB9D999EDCA}"/>
    <cellStyle name="Normal 23" xfId="3132" xr:uid="{00000000-0005-0000-0000-00004A0F0000}"/>
    <cellStyle name="Normal 23 2" xfId="3133" xr:uid="{00000000-0005-0000-0000-00004B0F0000}"/>
    <cellStyle name="Normal 23 2 2" xfId="25443" xr:uid="{14AEB394-17AD-4413-A610-91BCA46F302B}"/>
    <cellStyle name="Normal 23 3" xfId="3134" xr:uid="{00000000-0005-0000-0000-00004C0F0000}"/>
    <cellStyle name="Normal 23 3 2" xfId="25444" xr:uid="{19C0B67A-D483-4E1C-A78F-D17A5EE6720B}"/>
    <cellStyle name="Normal 23 4" xfId="5501" xr:uid="{00000000-0005-0000-0000-00004D0F0000}"/>
    <cellStyle name="Normal 23 4 2" xfId="25442" xr:uid="{0E22AA5D-5F5B-40C4-AC2F-34B2A545B18E}"/>
    <cellStyle name="Normal 24" xfId="3135" xr:uid="{00000000-0005-0000-0000-00004E0F0000}"/>
    <cellStyle name="Normal 24 10" xfId="3136" xr:uid="{00000000-0005-0000-0000-00004F0F0000}"/>
    <cellStyle name="Normal 24 10 2" xfId="25446" xr:uid="{861B22D9-60DA-49EE-9032-AFB4BE40DD4D}"/>
    <cellStyle name="Normal 24 10 3" xfId="10352" xr:uid="{0B310C12-9799-4F71-8855-C8945B46EC40}"/>
    <cellStyle name="Normal 24 11" xfId="3137" xr:uid="{00000000-0005-0000-0000-0000500F0000}"/>
    <cellStyle name="Normal 24 11 2" xfId="25447" xr:uid="{46A00598-ECF2-4D9D-9523-8E468B4B2852}"/>
    <cellStyle name="Normal 24 11 3" xfId="10353" xr:uid="{DEF44022-B92B-4971-A096-D0346D7F4793}"/>
    <cellStyle name="Normal 24 12" xfId="3138" xr:uid="{00000000-0005-0000-0000-0000510F0000}"/>
    <cellStyle name="Normal 24 12 2" xfId="25448" xr:uid="{24A6AE37-99CB-41A8-BB4F-271F8533A02D}"/>
    <cellStyle name="Normal 24 12 3" xfId="10354" xr:uid="{19BAB536-31B5-4159-9796-F81F7D609796}"/>
    <cellStyle name="Normal 24 13" xfId="3139" xr:uid="{00000000-0005-0000-0000-0000520F0000}"/>
    <cellStyle name="Normal 24 13 2" xfId="25449" xr:uid="{8634B2B9-AA3F-44EF-B87A-8436BCF6D0FD}"/>
    <cellStyle name="Normal 24 13 3" xfId="10355" xr:uid="{3E1227EB-EACC-4785-956E-5431E91D2150}"/>
    <cellStyle name="Normal 24 14" xfId="3140" xr:uid="{00000000-0005-0000-0000-0000530F0000}"/>
    <cellStyle name="Normal 24 14 2" xfId="25450" xr:uid="{0711565B-4D6D-42C6-9B49-D0D49100E527}"/>
    <cellStyle name="Normal 24 14 3" xfId="10356" xr:uid="{BD048148-A0FA-400E-A256-3316A00E0142}"/>
    <cellStyle name="Normal 24 15" xfId="3141" xr:uid="{00000000-0005-0000-0000-0000540F0000}"/>
    <cellStyle name="Normal 24 15 2" xfId="25451" xr:uid="{61AE5D3C-2F8E-497D-95B3-5260A80D1C2A}"/>
    <cellStyle name="Normal 24 15 3" xfId="10357" xr:uid="{7CE6AE56-E138-486D-9282-249081B3C14A}"/>
    <cellStyle name="Normal 24 16" xfId="3142" xr:uid="{00000000-0005-0000-0000-0000550F0000}"/>
    <cellStyle name="Normal 24 16 2" xfId="25452" xr:uid="{3772EA55-06D8-4E34-8CDD-5D67ACE8BFCB}"/>
    <cellStyle name="Normal 24 16 3" xfId="10358" xr:uid="{7F1FB616-D7E2-494E-BAEA-B00A1AAEADA1}"/>
    <cellStyle name="Normal 24 17" xfId="3143" xr:uid="{00000000-0005-0000-0000-0000560F0000}"/>
    <cellStyle name="Normal 24 17 2" xfId="25453" xr:uid="{91A71608-60A8-4F90-995A-EFBCAB880CE7}"/>
    <cellStyle name="Normal 24 17 3" xfId="10359" xr:uid="{3BB9FA07-B590-4D2C-96B2-858E18B1A521}"/>
    <cellStyle name="Normal 24 18" xfId="3144" xr:uid="{00000000-0005-0000-0000-0000570F0000}"/>
    <cellStyle name="Normal 24 18 2" xfId="25454" xr:uid="{792D8527-610E-4795-A3DC-4C527A6AB892}"/>
    <cellStyle name="Normal 24 18 3" xfId="10360" xr:uid="{250D4FA7-FEF6-41F0-AABE-AAFCB870A8FF}"/>
    <cellStyle name="Normal 24 19" xfId="3145" xr:uid="{00000000-0005-0000-0000-0000580F0000}"/>
    <cellStyle name="Normal 24 19 2" xfId="25455" xr:uid="{929AC83A-FC7F-4B3A-AF20-2EEC2B4804DA}"/>
    <cellStyle name="Normal 24 19 3" xfId="10361" xr:uid="{FD475A45-C6F4-42E6-8DE3-C0A649391716}"/>
    <cellStyle name="Normal 24 2" xfId="3146" xr:uid="{00000000-0005-0000-0000-0000590F0000}"/>
    <cellStyle name="Normal 24 2 2" xfId="25456" xr:uid="{B44260FA-B6C6-4469-9687-7EDEB87B0249}"/>
    <cellStyle name="Normal 24 2 3" xfId="10362" xr:uid="{BC4FAE4F-A4AF-4057-81EB-3B42557A1BB3}"/>
    <cellStyle name="Normal 24 20" xfId="3147" xr:uid="{00000000-0005-0000-0000-00005A0F0000}"/>
    <cellStyle name="Normal 24 20 2" xfId="25457" xr:uid="{E2CB2D8D-6737-41BF-8FF5-964080C3445E}"/>
    <cellStyle name="Normal 24 20 3" xfId="10363" xr:uid="{EA57BEFC-80EE-4F8F-9D41-0E219914393A}"/>
    <cellStyle name="Normal 24 21" xfId="5502" xr:uid="{00000000-0005-0000-0000-00005B0F0000}"/>
    <cellStyle name="Normal 24 21 2" xfId="25458" xr:uid="{8844D49C-4884-4562-ACA7-2AA6AE79B5F8}"/>
    <cellStyle name="Normal 24 21 3" xfId="10364" xr:uid="{52FBE372-CC28-4E08-9C81-CFA2A43CF00F}"/>
    <cellStyle name="Normal 24 22" xfId="10365" xr:uid="{B2CF3A72-C032-45CD-AC5D-6DD263957836}"/>
    <cellStyle name="Normal 24 22 2" xfId="25459" xr:uid="{9186B332-EC98-429F-9F06-CB4E8343D488}"/>
    <cellStyle name="Normal 24 23" xfId="25445" xr:uid="{D695040A-3B35-4177-8200-3EB6E2A1DF31}"/>
    <cellStyle name="Normal 24 24" xfId="10351" xr:uid="{BE437488-9BAF-4FF7-B0A8-A6A797ACBB0A}"/>
    <cellStyle name="Normal 24 3" xfId="3148" xr:uid="{00000000-0005-0000-0000-00005C0F0000}"/>
    <cellStyle name="Normal 24 3 2" xfId="25460" xr:uid="{3BDCB9A0-4B9C-42CE-8DB3-649097F52607}"/>
    <cellStyle name="Normal 24 3 3" xfId="10366" xr:uid="{DB1BA732-F730-44AC-BCCE-B4018BF7002F}"/>
    <cellStyle name="Normal 24 4" xfId="3149" xr:uid="{00000000-0005-0000-0000-00005D0F0000}"/>
    <cellStyle name="Normal 24 4 2" xfId="25461" xr:uid="{D57B96F1-62FA-40F4-BECC-FFA21C1DF0FC}"/>
    <cellStyle name="Normal 24 4 3" xfId="10367" xr:uid="{22E30B3E-E2BC-4B45-B781-E590E7CF57B1}"/>
    <cellStyle name="Normal 24 5" xfId="3150" xr:uid="{00000000-0005-0000-0000-00005E0F0000}"/>
    <cellStyle name="Normal 24 5 2" xfId="25462" xr:uid="{EAE90ABD-FD28-4C50-B95C-BA7A1A748F00}"/>
    <cellStyle name="Normal 24 5 3" xfId="10368" xr:uid="{AAF125F7-D203-451E-BCE3-72ED8ABA0874}"/>
    <cellStyle name="Normal 24 6" xfId="3151" xr:uid="{00000000-0005-0000-0000-00005F0F0000}"/>
    <cellStyle name="Normal 24 6 2" xfId="25463" xr:uid="{482AC166-87E9-4471-AD6C-FEF27031A828}"/>
    <cellStyle name="Normal 24 6 3" xfId="10369" xr:uid="{B4FEF9AF-7814-4DB3-9A22-EC549E3BA055}"/>
    <cellStyle name="Normal 24 7" xfId="3152" xr:uid="{00000000-0005-0000-0000-0000600F0000}"/>
    <cellStyle name="Normal 24 7 2" xfId="25464" xr:uid="{8410EB25-CA3A-420E-96E7-519D98A7B446}"/>
    <cellStyle name="Normal 24 7 3" xfId="10370" xr:uid="{DC48C4B8-9743-489C-BC70-5C3935F9CF16}"/>
    <cellStyle name="Normal 24 8" xfId="3153" xr:uid="{00000000-0005-0000-0000-0000610F0000}"/>
    <cellStyle name="Normal 24 8 2" xfId="25465" xr:uid="{9882B305-6C16-43D4-936D-D1CFE804F32D}"/>
    <cellStyle name="Normal 24 8 3" xfId="10371" xr:uid="{560871DD-DD91-48B2-AD77-DB51D3EA438C}"/>
    <cellStyle name="Normal 24 9" xfId="3154" xr:uid="{00000000-0005-0000-0000-0000620F0000}"/>
    <cellStyle name="Normal 24 9 2" xfId="25466" xr:uid="{492AC1B5-2A39-4E96-8368-8781FDEED9CE}"/>
    <cellStyle name="Normal 24 9 3" xfId="10372" xr:uid="{76AF2FA7-91B0-422F-93E5-F647EAE0F0DD}"/>
    <cellStyle name="Normal 25" xfId="3155" xr:uid="{00000000-0005-0000-0000-0000630F0000}"/>
    <cellStyle name="Normal 25 2" xfId="5503" xr:uid="{00000000-0005-0000-0000-0000640F0000}"/>
    <cellStyle name="Normal 25 2 2" xfId="25468" xr:uid="{A78ED735-E678-4961-A830-9F152065EA86}"/>
    <cellStyle name="Normal 25 2 3" xfId="10374" xr:uid="{997AF33B-9383-43B8-9964-52883DD381EE}"/>
    <cellStyle name="Normal 25 3" xfId="10375" xr:uid="{9D7D8263-1708-402E-8CDE-5F28A2554638}"/>
    <cellStyle name="Normal 25 3 2" xfId="25469" xr:uid="{2B642380-FA34-42BF-9B0C-AD10F672CA07}"/>
    <cellStyle name="Normal 25 4" xfId="25467" xr:uid="{F5C3E26F-05D5-4311-8E94-0BD998ECEF24}"/>
    <cellStyle name="Normal 25 5" xfId="10373" xr:uid="{731B3217-26A8-4FC1-A308-1C35BBB5111F}"/>
    <cellStyle name="Normal 26" xfId="3156" xr:uid="{00000000-0005-0000-0000-0000650F0000}"/>
    <cellStyle name="Normal 26 2" xfId="3157" xr:uid="{00000000-0005-0000-0000-0000660F0000}"/>
    <cellStyle name="Normal 26 2 2" xfId="25471" xr:uid="{7946883A-07EA-4239-BCDA-5AF66BA7E9BC}"/>
    <cellStyle name="Normal 26 3" xfId="3158" xr:uid="{00000000-0005-0000-0000-0000670F0000}"/>
    <cellStyle name="Normal 26 3 2" xfId="25472" xr:uid="{E9D44F80-932A-458A-AB2E-179FA04A584C}"/>
    <cellStyle name="Normal 26 3 3" xfId="10376" xr:uid="{A3B4361A-D22E-4F5F-B2AE-502CEDC6EB62}"/>
    <cellStyle name="Normal 26 4" xfId="5504" xr:uid="{00000000-0005-0000-0000-0000680F0000}"/>
    <cellStyle name="Normal 26 4 2" xfId="25470" xr:uid="{D228AA63-007E-47EA-B358-F5647B508AE8}"/>
    <cellStyle name="Normal 27" xfId="3159" xr:uid="{00000000-0005-0000-0000-0000690F0000}"/>
    <cellStyle name="Normal 27 2" xfId="3160" xr:uid="{00000000-0005-0000-0000-00006A0F0000}"/>
    <cellStyle name="Normal 27 2 2" xfId="25474" xr:uid="{2046A9D0-0E0D-491D-9D90-09709FBF3004}"/>
    <cellStyle name="Normal 27 3" xfId="5505" xr:uid="{00000000-0005-0000-0000-00006B0F0000}"/>
    <cellStyle name="Normal 27 3 2" xfId="25473" xr:uid="{43C76AAC-E2D4-4C06-987C-533FE85555B8}"/>
    <cellStyle name="Normal 28" xfId="3161" xr:uid="{00000000-0005-0000-0000-00006C0F0000}"/>
    <cellStyle name="Normal 28 2" xfId="5506" xr:uid="{00000000-0005-0000-0000-00006D0F0000}"/>
    <cellStyle name="Normal 29" xfId="3162" xr:uid="{00000000-0005-0000-0000-00006E0F0000}"/>
    <cellStyle name="Normal 29 2" xfId="25475" xr:uid="{6AF3A3BB-8A99-4BD6-B12B-85A2490382BF}"/>
    <cellStyle name="Normal 3" xfId="3163" xr:uid="{00000000-0005-0000-0000-00006F0F0000}"/>
    <cellStyle name="Normal 3 10" xfId="3164" xr:uid="{00000000-0005-0000-0000-0000700F0000}"/>
    <cellStyle name="Normal 3 10 2" xfId="25476" xr:uid="{1E0F2A9B-9616-469F-AEEA-52DA7D106889}"/>
    <cellStyle name="Normal 3 11" xfId="3165" xr:uid="{00000000-0005-0000-0000-0000710F0000}"/>
    <cellStyle name="Normal 3 11 2" xfId="25477" xr:uid="{3685E388-6422-4E6C-92D2-10299249E891}"/>
    <cellStyle name="Normal 3 12" xfId="3166" xr:uid="{00000000-0005-0000-0000-0000720F0000}"/>
    <cellStyle name="Normal 3 12 2" xfId="25478" xr:uid="{622E113E-187B-4CE2-9317-3B4240160CFB}"/>
    <cellStyle name="Normal 3 13" xfId="3167" xr:uid="{00000000-0005-0000-0000-0000730F0000}"/>
    <cellStyle name="Normal 3 13 2" xfId="25479" xr:uid="{0EAED3C1-4DF3-4373-811C-06926637495D}"/>
    <cellStyle name="Normal 3 14" xfId="3168" xr:uid="{00000000-0005-0000-0000-0000740F0000}"/>
    <cellStyle name="Normal 3 14 2" xfId="25480" xr:uid="{BD0A1374-8852-4BED-B10C-AD074395B296}"/>
    <cellStyle name="Normal 3 15" xfId="3169" xr:uid="{00000000-0005-0000-0000-0000750F0000}"/>
    <cellStyle name="Normal 3 15 2" xfId="25481" xr:uid="{7B99BAD3-FCBB-4613-AB71-A046CAF35C33}"/>
    <cellStyle name="Normal 3 16" xfId="3170" xr:uid="{00000000-0005-0000-0000-0000760F0000}"/>
    <cellStyle name="Normal 3 16 2" xfId="25482" xr:uid="{AC541B31-1579-47D3-90D1-FCE5B986F4E2}"/>
    <cellStyle name="Normal 3 17" xfId="3171" xr:uid="{00000000-0005-0000-0000-0000770F0000}"/>
    <cellStyle name="Normal 3 17 2" xfId="25483" xr:uid="{3757CC13-8E1A-41BD-B74B-EDD47BB66D11}"/>
    <cellStyle name="Normal 3 18" xfId="3172" xr:uid="{00000000-0005-0000-0000-0000780F0000}"/>
    <cellStyle name="Normal 3 18 2" xfId="25484" xr:uid="{68609D71-0B44-4CF8-84A1-F6E582AA3907}"/>
    <cellStyle name="Normal 3 19" xfId="3173" xr:uid="{00000000-0005-0000-0000-0000790F0000}"/>
    <cellStyle name="Normal 3 19 2" xfId="25485" xr:uid="{66AF2A3C-E591-4C3F-BF13-C516A02B36B1}"/>
    <cellStyle name="Normal 3 2" xfId="3174" xr:uid="{00000000-0005-0000-0000-00007A0F0000}"/>
    <cellStyle name="Normal 3 2 10" xfId="3175" xr:uid="{00000000-0005-0000-0000-00007B0F0000}"/>
    <cellStyle name="Normal 3 2 10 2" xfId="25486" xr:uid="{D2E51C0E-7F4B-44DD-A890-588255BBF48F}"/>
    <cellStyle name="Normal 3 2 11" xfId="3176" xr:uid="{00000000-0005-0000-0000-00007C0F0000}"/>
    <cellStyle name="Normal 3 2 11 2" xfId="3177" xr:uid="{00000000-0005-0000-0000-00007D0F0000}"/>
    <cellStyle name="Normal 3 2 11 2 2" xfId="6179" xr:uid="{00000000-0005-0000-0000-00007E0F0000}"/>
    <cellStyle name="Normal 3 2 11 2 2 2" xfId="10380" xr:uid="{EE58DCB8-9598-4820-AE2E-ECF797CC69A5}"/>
    <cellStyle name="Normal 3 2 11 2 2 2 2" xfId="10381" xr:uid="{F27156C4-5E61-4317-BDFD-390ABA614CF2}"/>
    <cellStyle name="Normal 3 2 11 2 2 2 2 2" xfId="25491" xr:uid="{882F6264-9CFA-49CC-AC27-EDF5C8A1DB7F}"/>
    <cellStyle name="Normal 3 2 11 2 2 2 3" xfId="25490" xr:uid="{C1135387-F3D5-4BC7-A9E3-FA8D5321E4E2}"/>
    <cellStyle name="Normal 3 2 11 2 2 3" xfId="10382" xr:uid="{D6DA4B9A-AA30-4C5D-B681-00B2818F80E4}"/>
    <cellStyle name="Normal 3 2 11 2 2 3 2" xfId="25492" xr:uid="{3C454BE3-1B28-422D-A206-AA027C5BFDD3}"/>
    <cellStyle name="Normal 3 2 11 2 2 4" xfId="25489" xr:uid="{3327DCE9-7FFF-447B-AA7A-11850024BA25}"/>
    <cellStyle name="Normal 3 2 11 2 2 5" xfId="10379" xr:uid="{8E012BA5-8AF7-4FB9-B65A-0E9E4C378BC0}"/>
    <cellStyle name="Normal 3 2 11 2 3" xfId="10383" xr:uid="{B92AE5E9-B844-42FC-BA5D-6BEDFA0331E6}"/>
    <cellStyle name="Normal 3 2 11 2 3 2" xfId="10384" xr:uid="{A2589EDC-7741-4140-95BF-0D287A05E001}"/>
    <cellStyle name="Normal 3 2 11 2 3 2 2" xfId="10385" xr:uid="{CDE2588D-CA49-4035-89F8-40B5A3B57671}"/>
    <cellStyle name="Normal 3 2 11 2 3 2 2 2" xfId="25495" xr:uid="{F2FB9F45-0F9C-4FE6-B40F-B15DDAE01F3A}"/>
    <cellStyle name="Normal 3 2 11 2 3 2 3" xfId="25494" xr:uid="{B49BA5B2-2941-42A2-8E01-50D9C87428F1}"/>
    <cellStyle name="Normal 3 2 11 2 3 3" xfId="10386" xr:uid="{09BFE6D6-D06C-4559-9C39-EACC76304BDB}"/>
    <cellStyle name="Normal 3 2 11 2 3 3 2" xfId="25496" xr:uid="{F5642614-6002-4E89-87F3-EB8D0A21463A}"/>
    <cellStyle name="Normal 3 2 11 2 3 4" xfId="25493" xr:uid="{227AB405-956C-42AA-9F2E-157C4C9DEE10}"/>
    <cellStyle name="Normal 3 2 11 2 4" xfId="10387" xr:uid="{052CCC00-910A-4611-8566-65FC65E5285F}"/>
    <cellStyle name="Normal 3 2 11 2 4 2" xfId="10388" xr:uid="{1E8C35CC-B9F2-4AD4-A52B-05903F7CC099}"/>
    <cellStyle name="Normal 3 2 11 2 4 2 2" xfId="25498" xr:uid="{135CB2A4-B4C7-4301-A424-F764C1B84EE7}"/>
    <cellStyle name="Normal 3 2 11 2 4 3" xfId="25497" xr:uid="{686CD7BB-EACC-453B-92CE-5070682AE94D}"/>
    <cellStyle name="Normal 3 2 11 2 5" xfId="10389" xr:uid="{DD27AA57-1CD9-4402-AD7B-E40FF62518C2}"/>
    <cellStyle name="Normal 3 2 11 2 5 2" xfId="25499" xr:uid="{C264A041-2F00-4753-B815-7408BDCC111B}"/>
    <cellStyle name="Normal 3 2 11 2 6" xfId="25488" xr:uid="{9B36A78A-640E-4261-904C-D670788078B7}"/>
    <cellStyle name="Normal 3 2 11 2 7" xfId="10378" xr:uid="{D7A7BD58-5AE2-48C7-A2E2-6B57E7FA6DD3}"/>
    <cellStyle name="Normal 3 2 11 3" xfId="6178" xr:uid="{00000000-0005-0000-0000-00007F0F0000}"/>
    <cellStyle name="Normal 3 2 11 3 2" xfId="10391" xr:uid="{6F914304-9D21-46D8-82BE-94BF4A64F367}"/>
    <cellStyle name="Normal 3 2 11 3 2 2" xfId="10392" xr:uid="{8D2ECA79-9588-446A-A053-09BDE43EE915}"/>
    <cellStyle name="Normal 3 2 11 3 2 2 2" xfId="25502" xr:uid="{7DAC8B67-9A1F-47CC-AE09-D9BB67709490}"/>
    <cellStyle name="Normal 3 2 11 3 2 3" xfId="25501" xr:uid="{C0AD3418-5159-4990-9FE2-EC4B42AD14DC}"/>
    <cellStyle name="Normal 3 2 11 3 3" xfId="10393" xr:uid="{A2C7E2B3-DFD4-4918-B1F5-75C0FE562A27}"/>
    <cellStyle name="Normal 3 2 11 3 3 2" xfId="25503" xr:uid="{0E3E9C96-91E8-41F4-8000-C797916A70B4}"/>
    <cellStyle name="Normal 3 2 11 3 4" xfId="25500" xr:uid="{C1A39ABC-57CB-4F60-8411-C4EC2C5714B1}"/>
    <cellStyle name="Normal 3 2 11 3 5" xfId="10390" xr:uid="{28C00D71-7950-49F8-979C-FCF0A284C095}"/>
    <cellStyle name="Normal 3 2 11 4" xfId="10394" xr:uid="{AF969E7F-257E-4622-AF6F-46D65BDFCAF6}"/>
    <cellStyle name="Normal 3 2 11 4 2" xfId="10395" xr:uid="{1AB219D2-7954-4A7C-A907-930ED7A6F53C}"/>
    <cellStyle name="Normal 3 2 11 4 2 2" xfId="10396" xr:uid="{752F15C6-FFE3-454E-96FB-6CC7E6F386F2}"/>
    <cellStyle name="Normal 3 2 11 4 2 2 2" xfId="25506" xr:uid="{BA9C5099-875A-4A8C-80B4-AAC7F9B79757}"/>
    <cellStyle name="Normal 3 2 11 4 2 3" xfId="25505" xr:uid="{6CB47FD8-C2BB-448A-8F14-90FCE7BCC115}"/>
    <cellStyle name="Normal 3 2 11 4 3" xfId="10397" xr:uid="{25F803DE-EC97-4BF3-BD5B-18A1F1BF9B54}"/>
    <cellStyle name="Normal 3 2 11 4 3 2" xfId="25507" xr:uid="{1DB19F17-7BC5-43A4-B8F9-77DD30D43F6C}"/>
    <cellStyle name="Normal 3 2 11 4 4" xfId="25504" xr:uid="{32D00E13-974E-4FB3-9DD0-B3917E99F1A2}"/>
    <cellStyle name="Normal 3 2 11 5" xfId="10398" xr:uid="{B0C74D26-D4C0-4FE3-96B9-29662DB8D922}"/>
    <cellStyle name="Normal 3 2 11 5 2" xfId="10399" xr:uid="{B2D0642C-27DD-4835-98B4-2927A1AE8945}"/>
    <cellStyle name="Normal 3 2 11 5 2 2" xfId="25509" xr:uid="{4F3D7571-A2A4-4F39-ABF9-FB56D6759A9A}"/>
    <cellStyle name="Normal 3 2 11 5 3" xfId="25508" xr:uid="{EC4BA2C3-72A1-4F6C-A3DE-32E1B19CFC8F}"/>
    <cellStyle name="Normal 3 2 11 6" xfId="10400" xr:uid="{173BC4E9-4165-46C8-BC93-15518F22CCAE}"/>
    <cellStyle name="Normal 3 2 11 6 2" xfId="25510" xr:uid="{783B5410-56A0-42C6-8113-3A20FA23C392}"/>
    <cellStyle name="Normal 3 2 11 7" xfId="25487" xr:uid="{47A7A4D9-3A55-42B8-9ABC-D3CD92DBDDAB}"/>
    <cellStyle name="Normal 3 2 11 8" xfId="10377" xr:uid="{5D1B5A8D-7092-4062-AC22-55AD7D2BA320}"/>
    <cellStyle name="Normal 3 2 12" xfId="3178" xr:uid="{00000000-0005-0000-0000-0000800F0000}"/>
    <cellStyle name="Normal 3 2 12 2" xfId="25511" xr:uid="{260E9D81-84C7-4C1F-8112-126A1A9BB16C}"/>
    <cellStyle name="Normal 3 2 12 3" xfId="10401" xr:uid="{135DC939-44D6-410B-B13F-06C9273F52A8}"/>
    <cellStyle name="Normal 3 2 13" xfId="5507" xr:uid="{00000000-0005-0000-0000-0000810F0000}"/>
    <cellStyle name="Normal 3 2 13 2" xfId="25512" xr:uid="{B0A11198-2B4C-4CEA-992F-4CFB520ED9F8}"/>
    <cellStyle name="Normal 3 2 13 3" xfId="10402" xr:uid="{B1339914-CB35-457D-81DD-8044BEFC1922}"/>
    <cellStyle name="Normal 3 2 14" xfId="6177" xr:uid="{00000000-0005-0000-0000-0000820F0000}"/>
    <cellStyle name="Normal 3 2 14 2" xfId="21384" xr:uid="{46908155-2936-48E5-99BA-EDD65CBB3256}"/>
    <cellStyle name="Normal 3 2 2" xfId="3179" xr:uid="{00000000-0005-0000-0000-0000830F0000}"/>
    <cellStyle name="Normal 3 2 2 2" xfId="3180" xr:uid="{00000000-0005-0000-0000-0000840F0000}"/>
    <cellStyle name="Normal 3 2 2 2 2" xfId="10404" xr:uid="{271D59F4-413A-4978-A2D5-FCB3AF1DC5D9}"/>
    <cellStyle name="Normal 3 2 2 2 2 2" xfId="25514" xr:uid="{B04120DA-5DE5-4EED-A9B4-761BC02B81E7}"/>
    <cellStyle name="Normal 3 2 2 2 3" xfId="25513" xr:uid="{8E6AF739-3EB6-45E3-AA12-6C941499F1E9}"/>
    <cellStyle name="Normal 3 2 2 2 4" xfId="10403" xr:uid="{BEAED4C8-F471-40E0-B122-84FA281229DC}"/>
    <cellStyle name="Normal 3 2 2 3" xfId="3181" xr:uid="{00000000-0005-0000-0000-0000850F0000}"/>
    <cellStyle name="Normal 3 2 2 3 2" xfId="25515" xr:uid="{10E35CCE-3B4E-4300-A3E6-DA165DFB3507}"/>
    <cellStyle name="Normal 3 2 2 4" xfId="3182" xr:uid="{00000000-0005-0000-0000-0000860F0000}"/>
    <cellStyle name="Normal 3 2 2 4 2" xfId="3183" xr:uid="{00000000-0005-0000-0000-0000870F0000}"/>
    <cellStyle name="Normal 3 2 2 4 2 2" xfId="6181" xr:uid="{00000000-0005-0000-0000-0000880F0000}"/>
    <cellStyle name="Normal 3 2 2 4 2 2 2" xfId="10408" xr:uid="{9A7B3E49-6900-4AB2-A0B1-8A9823FCE7BC}"/>
    <cellStyle name="Normal 3 2 2 4 2 2 2 2" xfId="10409" xr:uid="{CCE7D2FD-AFF2-4DE5-BED4-D4C6ECE2BE15}"/>
    <cellStyle name="Normal 3 2 2 4 2 2 2 2 2" xfId="25520" xr:uid="{E4C9FB39-0549-4015-AB98-488C6B69B344}"/>
    <cellStyle name="Normal 3 2 2 4 2 2 2 3" xfId="25519" xr:uid="{68030830-5C54-4BA1-B5EC-12DCDD74A17B}"/>
    <cellStyle name="Normal 3 2 2 4 2 2 3" xfId="10410" xr:uid="{337F98D3-7F01-48A6-B246-109D0BBD438F}"/>
    <cellStyle name="Normal 3 2 2 4 2 2 3 2" xfId="25521" xr:uid="{7083E362-02C2-49B8-A09F-E8DAC90D605B}"/>
    <cellStyle name="Normal 3 2 2 4 2 2 4" xfId="25518" xr:uid="{1AABDA8D-F33F-4E12-954C-900704BE1CFC}"/>
    <cellStyle name="Normal 3 2 2 4 2 2 5" xfId="10407" xr:uid="{AE308782-F7ED-4C3F-A3F6-8C54B9A9A0F8}"/>
    <cellStyle name="Normal 3 2 2 4 2 3" xfId="10411" xr:uid="{18FFB571-BF0F-4156-BB68-1FB7A806ED9E}"/>
    <cellStyle name="Normal 3 2 2 4 2 3 2" xfId="10412" xr:uid="{24710EC1-0DA1-4A74-9E30-EF80046F2210}"/>
    <cellStyle name="Normal 3 2 2 4 2 3 2 2" xfId="10413" xr:uid="{4EC15F07-BD3B-4D1C-99A1-FBFE08ACFC11}"/>
    <cellStyle name="Normal 3 2 2 4 2 3 2 2 2" xfId="25524" xr:uid="{D9933441-A1D1-490C-BFB7-43E6516A20AA}"/>
    <cellStyle name="Normal 3 2 2 4 2 3 2 3" xfId="25523" xr:uid="{6E671F6C-B06F-438B-9D7F-9255D5345B7F}"/>
    <cellStyle name="Normal 3 2 2 4 2 3 3" xfId="10414" xr:uid="{664399AF-3CE5-46C1-A181-A6D9167436A5}"/>
    <cellStyle name="Normal 3 2 2 4 2 3 3 2" xfId="25525" xr:uid="{E7FDC3BE-5804-4AB8-8C5D-937CEF1221DA}"/>
    <cellStyle name="Normal 3 2 2 4 2 3 4" xfId="25522" xr:uid="{5E2741BB-3DED-497D-9295-F4A6AE8DB093}"/>
    <cellStyle name="Normal 3 2 2 4 2 4" xfId="10415" xr:uid="{81EE6135-C5E6-41CF-AB79-D3BA54F9F5BB}"/>
    <cellStyle name="Normal 3 2 2 4 2 4 2" xfId="10416" xr:uid="{A10ABCF8-34B0-4429-875B-4A939B346726}"/>
    <cellStyle name="Normal 3 2 2 4 2 4 2 2" xfId="25527" xr:uid="{5D4B4A82-AD32-4AAA-AD50-06350A209EFF}"/>
    <cellStyle name="Normal 3 2 2 4 2 4 3" xfId="25526" xr:uid="{F55C1FFA-B3A8-46EC-936E-75B9766F6BB8}"/>
    <cellStyle name="Normal 3 2 2 4 2 5" xfId="10417" xr:uid="{CE707F86-2C26-4A74-A3AC-F3D856E9477B}"/>
    <cellStyle name="Normal 3 2 2 4 2 5 2" xfId="25528" xr:uid="{DBC6BDE5-6C0C-4528-9BEF-1945C6BA42B5}"/>
    <cellStyle name="Normal 3 2 2 4 2 6" xfId="25517" xr:uid="{19800F42-C58D-486A-9905-1994E9816C55}"/>
    <cellStyle name="Normal 3 2 2 4 2 7" xfId="10406" xr:uid="{A3CCFF3C-A8DE-4BD5-A6E4-7A306C862B3F}"/>
    <cellStyle name="Normal 3 2 2 4 3" xfId="6180" xr:uid="{00000000-0005-0000-0000-0000890F0000}"/>
    <cellStyle name="Normal 3 2 2 4 3 2" xfId="10419" xr:uid="{8B9C158B-12EE-4890-AF3A-284555AE11BC}"/>
    <cellStyle name="Normal 3 2 2 4 3 2 2" xfId="10420" xr:uid="{C7EB848F-C7E1-4955-AFFC-3373EBC30607}"/>
    <cellStyle name="Normal 3 2 2 4 3 2 2 2" xfId="25531" xr:uid="{5167F4EA-5C2B-40E4-B6F5-6B0E8D910C6D}"/>
    <cellStyle name="Normal 3 2 2 4 3 2 3" xfId="25530" xr:uid="{C22ACB8A-E25E-4F6D-B6F8-329C11086068}"/>
    <cellStyle name="Normal 3 2 2 4 3 3" xfId="10421" xr:uid="{B06D4026-EBE6-4AD3-83C9-8096ED088B7C}"/>
    <cellStyle name="Normal 3 2 2 4 3 3 2" xfId="25532" xr:uid="{CE0D0F38-0122-4342-BDCE-8FFB1D8164AB}"/>
    <cellStyle name="Normal 3 2 2 4 3 4" xfId="25529" xr:uid="{EBDC55B7-6DF5-4179-B0F8-ECA1F644971A}"/>
    <cellStyle name="Normal 3 2 2 4 3 5" xfId="10418" xr:uid="{15D31C2D-3770-465C-9CD7-A7A38A2AEC49}"/>
    <cellStyle name="Normal 3 2 2 4 4" xfId="10422" xr:uid="{50E35D9D-4A36-47A9-A5A4-F9E0D79DDF7C}"/>
    <cellStyle name="Normal 3 2 2 4 4 2" xfId="10423" xr:uid="{E41AE907-CF09-400D-B73E-EFEF5E32A713}"/>
    <cellStyle name="Normal 3 2 2 4 4 2 2" xfId="10424" xr:uid="{F4CC492E-CF7A-482D-ABB0-BD5DCAF000A8}"/>
    <cellStyle name="Normal 3 2 2 4 4 2 2 2" xfId="25535" xr:uid="{9E92FB2D-096E-4445-A2BF-03ABCD07C9E3}"/>
    <cellStyle name="Normal 3 2 2 4 4 2 3" xfId="25534" xr:uid="{9A9E6316-C53C-404B-8E61-3C41689AD10C}"/>
    <cellStyle name="Normal 3 2 2 4 4 3" xfId="10425" xr:uid="{D293AABC-B807-45EB-BF2F-7C85043C254F}"/>
    <cellStyle name="Normal 3 2 2 4 4 3 2" xfId="25536" xr:uid="{BB8E8E7E-A9AD-4E14-81CA-23811783610E}"/>
    <cellStyle name="Normal 3 2 2 4 4 4" xfId="25533" xr:uid="{ECF3C8BC-3CC6-4B05-BE3C-52EF6EF15432}"/>
    <cellStyle name="Normal 3 2 2 4 5" xfId="10426" xr:uid="{7B89B6A6-9470-4B4C-926F-6D78C97D9AAD}"/>
    <cellStyle name="Normal 3 2 2 4 5 2" xfId="10427" xr:uid="{3D808CA1-81BD-4942-A49A-543D92A349D4}"/>
    <cellStyle name="Normal 3 2 2 4 5 2 2" xfId="25538" xr:uid="{B635B6B7-50E3-48C4-997C-12801BA14029}"/>
    <cellStyle name="Normal 3 2 2 4 5 3" xfId="25537" xr:uid="{32072A78-23B7-4BD2-B4F5-21429D9A0A2B}"/>
    <cellStyle name="Normal 3 2 2 4 6" xfId="10428" xr:uid="{E4E34E6B-CAEE-4D7D-9EF6-8C8BA4410B5E}"/>
    <cellStyle name="Normal 3 2 2 4 6 2" xfId="25539" xr:uid="{F30A1A71-BEB8-4DF3-978F-F0128507130F}"/>
    <cellStyle name="Normal 3 2 2 4 7" xfId="25516" xr:uid="{7B15257A-3EB0-42BE-8E8A-A1810B97A7B1}"/>
    <cellStyle name="Normal 3 2 2 4 8" xfId="10405" xr:uid="{2BD1D69E-1087-4385-AB5B-2446C78681E4}"/>
    <cellStyle name="Normal 3 2 2 5" xfId="5508" xr:uid="{00000000-0005-0000-0000-00008A0F0000}"/>
    <cellStyle name="Normal 3 2 2 5 2" xfId="21385" xr:uid="{DD60B96C-0D3F-4620-9A8F-C76CC3F08396}"/>
    <cellStyle name="Normal 3 2 3" xfId="3184" xr:uid="{00000000-0005-0000-0000-00008B0F0000}"/>
    <cellStyle name="Normal 3 2 3 2" xfId="3185" xr:uid="{00000000-0005-0000-0000-00008C0F0000}"/>
    <cellStyle name="Normal 3 2 3 2 2" xfId="25541" xr:uid="{26A0882B-C116-4E8D-9EC8-1FCCE634C849}"/>
    <cellStyle name="Normal 3 2 3 3" xfId="3186" xr:uid="{00000000-0005-0000-0000-00008D0F0000}"/>
    <cellStyle name="Normal 3 2 3 3 2" xfId="6182" xr:uid="{00000000-0005-0000-0000-00008E0F0000}"/>
    <cellStyle name="Normal 3 2 3 3 2 2" xfId="10431" xr:uid="{6A2F4170-7120-4493-9FC5-4AE5930784B1}"/>
    <cellStyle name="Normal 3 2 3 3 2 2 2" xfId="10432" xr:uid="{54487B6F-B40B-49A0-A450-42D8954568CA}"/>
    <cellStyle name="Normal 3 2 3 3 2 2 2 2" xfId="25545" xr:uid="{DE940253-4745-47F2-BF44-1D2F24F2F87A}"/>
    <cellStyle name="Normal 3 2 3 3 2 2 3" xfId="25544" xr:uid="{DD024D7E-360C-47ED-823D-9048FF7BFC3C}"/>
    <cellStyle name="Normal 3 2 3 3 2 3" xfId="10433" xr:uid="{76377D8A-2423-497D-82AD-3A3F99BBCC82}"/>
    <cellStyle name="Normal 3 2 3 3 2 3 2" xfId="25546" xr:uid="{A9E8D1E8-CDEF-46C4-9AA7-0643CF9183A2}"/>
    <cellStyle name="Normal 3 2 3 3 2 4" xfId="25543" xr:uid="{F492EE19-F852-41B8-BA30-8436535924C0}"/>
    <cellStyle name="Normal 3 2 3 3 2 5" xfId="10430" xr:uid="{30F3AEB3-8636-41EB-AC23-13DFFA79E4B0}"/>
    <cellStyle name="Normal 3 2 3 3 3" xfId="10434" xr:uid="{63C71B7F-9862-435D-84A3-FFF19F1C1DFB}"/>
    <cellStyle name="Normal 3 2 3 3 3 2" xfId="10435" xr:uid="{F15CF14E-2A0F-4683-9B39-AEC3B4FC07AD}"/>
    <cellStyle name="Normal 3 2 3 3 3 2 2" xfId="10436" xr:uid="{7F631854-9D6A-44BF-9D38-376FB3330322}"/>
    <cellStyle name="Normal 3 2 3 3 3 2 2 2" xfId="25549" xr:uid="{59D2D1D7-1AEC-4F65-84C0-893096F4D396}"/>
    <cellStyle name="Normal 3 2 3 3 3 2 3" xfId="25548" xr:uid="{59D49772-E0AA-47D4-8E81-66ABD227D489}"/>
    <cellStyle name="Normal 3 2 3 3 3 3" xfId="10437" xr:uid="{F0268836-8923-48F0-930F-2137D78403F5}"/>
    <cellStyle name="Normal 3 2 3 3 3 3 2" xfId="25550" xr:uid="{04220BA7-D965-453F-AC8A-9E3A250A23D8}"/>
    <cellStyle name="Normal 3 2 3 3 3 4" xfId="25547" xr:uid="{D594E3E5-31E7-4A5E-B09A-D409F738B446}"/>
    <cellStyle name="Normal 3 2 3 3 4" xfId="10438" xr:uid="{1A793DC2-0083-4846-AA56-377D39E91A99}"/>
    <cellStyle name="Normal 3 2 3 3 4 2" xfId="10439" xr:uid="{854654C1-6815-4151-922B-0FF9DBE0BE02}"/>
    <cellStyle name="Normal 3 2 3 3 4 2 2" xfId="25552" xr:uid="{37D908DD-D177-4A95-AA0F-3B0B97715995}"/>
    <cellStyle name="Normal 3 2 3 3 4 3" xfId="25551" xr:uid="{4120F183-1DE0-4B52-BC3A-1F0123A85781}"/>
    <cellStyle name="Normal 3 2 3 3 5" xfId="10440" xr:uid="{20A77F8C-66F9-4155-9B5B-D57168F42F02}"/>
    <cellStyle name="Normal 3 2 3 3 5 2" xfId="25553" xr:uid="{8690A728-487E-4CC9-9B4F-6EBB03CC73F8}"/>
    <cellStyle name="Normal 3 2 3 3 6" xfId="25542" xr:uid="{796A5F40-67D7-4682-9A97-061385970A3D}"/>
    <cellStyle name="Normal 3 2 3 3 7" xfId="10429" xr:uid="{F612C8CC-8186-4EA2-A9B9-F85B18D5EEEC}"/>
    <cellStyle name="Normal 3 2 3 4" xfId="3187" xr:uid="{00000000-0005-0000-0000-00008F0F0000}"/>
    <cellStyle name="Normal 3 2 3 4 2" xfId="6183" xr:uid="{00000000-0005-0000-0000-0000900F0000}"/>
    <cellStyle name="Normal 3 2 3 4 2 2" xfId="10443" xr:uid="{37D9C99A-4718-4CF8-B69B-958A3DD91751}"/>
    <cellStyle name="Normal 3 2 3 4 2 2 2" xfId="10444" xr:uid="{50662DF7-1470-49A7-BD9C-0D519A58E3E7}"/>
    <cellStyle name="Normal 3 2 3 4 2 2 2 2" xfId="25557" xr:uid="{D077FF51-B03B-46AC-A903-964400FF4BAB}"/>
    <cellStyle name="Normal 3 2 3 4 2 2 3" xfId="25556" xr:uid="{1061C552-6710-4067-8863-4DABC56F0CE2}"/>
    <cellStyle name="Normal 3 2 3 4 2 3" xfId="10445" xr:uid="{40857F5A-4999-44AD-BEF3-8134D02204EA}"/>
    <cellStyle name="Normal 3 2 3 4 2 3 2" xfId="25558" xr:uid="{2BA1D024-D6B8-40D3-AD08-A2783BEB449D}"/>
    <cellStyle name="Normal 3 2 3 4 2 4" xfId="25555" xr:uid="{B33E0805-5776-4866-9F0E-A376A32494A8}"/>
    <cellStyle name="Normal 3 2 3 4 2 5" xfId="10442" xr:uid="{CAADA249-42DE-4651-82E1-77A131E8C980}"/>
    <cellStyle name="Normal 3 2 3 4 3" xfId="10446" xr:uid="{EA9C97A3-47FF-456D-B3C7-96306B9E5741}"/>
    <cellStyle name="Normal 3 2 3 4 3 2" xfId="10447" xr:uid="{98F3F627-D2E2-4EAE-8658-4ECAE7F1140F}"/>
    <cellStyle name="Normal 3 2 3 4 3 2 2" xfId="25560" xr:uid="{C484D121-86C0-4C16-A216-1CE77CA5BC35}"/>
    <cellStyle name="Normal 3 2 3 4 3 3" xfId="25559" xr:uid="{DC8C9068-B9A6-477A-8E2D-903B268C6304}"/>
    <cellStyle name="Normal 3 2 3 4 4" xfId="10448" xr:uid="{5DC1D293-FCA9-4157-99AC-6743AEE820B3}"/>
    <cellStyle name="Normal 3 2 3 4 4 2" xfId="25561" xr:uid="{DA4F2BC5-F1DA-461F-BC03-EEA2DAEAF113}"/>
    <cellStyle name="Normal 3 2 3 4 5" xfId="25554" xr:uid="{061EA806-FC01-45FB-AB71-62E0CDABD88F}"/>
    <cellStyle name="Normal 3 2 3 4 6" xfId="10441" xr:uid="{62F366A7-821E-454A-ACD6-708B47269AAE}"/>
    <cellStyle name="Normal 3 2 3 5" xfId="5509" xr:uid="{00000000-0005-0000-0000-0000910F0000}"/>
    <cellStyle name="Normal 3 2 3 5 2" xfId="10450" xr:uid="{6A6C8965-A76A-449A-8796-621A4022E12D}"/>
    <cellStyle name="Normal 3 2 3 5 2 2" xfId="25563" xr:uid="{B35397D6-82DF-49EC-94DB-E97ACFC6C13B}"/>
    <cellStyle name="Normal 3 2 3 5 3" xfId="25562" xr:uid="{1C2E16D9-C902-48F6-A1E3-25C57DAB9948}"/>
    <cellStyle name="Normal 3 2 3 5 4" xfId="10449" xr:uid="{23C5B71E-6397-4D9C-8F38-6D53DB3D3D6E}"/>
    <cellStyle name="Normal 3 2 3 6" xfId="25540" xr:uid="{F024B2F7-028F-4782-AA57-8D8C93C56205}"/>
    <cellStyle name="Normal 3 2 4" xfId="3188" xr:uid="{00000000-0005-0000-0000-0000920F0000}"/>
    <cellStyle name="Normal 3 2 4 2" xfId="3189" xr:uid="{00000000-0005-0000-0000-0000930F0000}"/>
    <cellStyle name="Normal 3 2 4 2 2" xfId="25565" xr:uid="{56074907-55D4-418C-AE7F-542A93D16DE9}"/>
    <cellStyle name="Normal 3 2 4 3" xfId="3190" xr:uid="{00000000-0005-0000-0000-0000940F0000}"/>
    <cellStyle name="Normal 3 2 4 3 2" xfId="25566" xr:uid="{33B8378C-2E31-4A29-8C50-491F04C8EB4C}"/>
    <cellStyle name="Normal 3 2 4 3 3" xfId="10451" xr:uid="{12ADD064-5F81-4CA6-9F87-AEBF0E2C886C}"/>
    <cellStyle name="Normal 3 2 4 4" xfId="25564" xr:uid="{5ABB062F-063C-4DE6-A75A-498DF4061FAE}"/>
    <cellStyle name="Normal 3 2 5" xfId="3191" xr:uid="{00000000-0005-0000-0000-0000950F0000}"/>
    <cellStyle name="Normal 3 2 5 2" xfId="5510" xr:uid="{00000000-0005-0000-0000-0000960F0000}"/>
    <cellStyle name="Normal 3 2 5 2 2" xfId="25567" xr:uid="{264F9226-FEBE-4DCD-ADF6-2DBCE2EB799C}"/>
    <cellStyle name="Normal 3 2 6" xfId="3192" xr:uid="{00000000-0005-0000-0000-0000970F0000}"/>
    <cellStyle name="Normal 3 2 6 2" xfId="25568" xr:uid="{C72A74D3-F758-46F0-8AB1-E2A3680F4E50}"/>
    <cellStyle name="Normal 3 2 7" xfId="3193" xr:uid="{00000000-0005-0000-0000-0000980F0000}"/>
    <cellStyle name="Normal 3 2 7 2" xfId="25569" xr:uid="{530359C8-962C-43F0-B608-98C38E60EE1E}"/>
    <cellStyle name="Normal 3 2 8" xfId="3194" xr:uid="{00000000-0005-0000-0000-0000990F0000}"/>
    <cellStyle name="Normal 3 2 8 2" xfId="25570" xr:uid="{CBDD05E9-6ED1-48C1-B775-8E32EBB57263}"/>
    <cellStyle name="Normal 3 2 9" xfId="3195" xr:uid="{00000000-0005-0000-0000-00009A0F0000}"/>
    <cellStyle name="Normal 3 2 9 2" xfId="3196" xr:uid="{00000000-0005-0000-0000-00009B0F0000}"/>
    <cellStyle name="Normal 3 2 9 2 2" xfId="3197" xr:uid="{00000000-0005-0000-0000-00009C0F0000}"/>
    <cellStyle name="Normal 3 2 9 2 2 2" xfId="6185" xr:uid="{00000000-0005-0000-0000-00009D0F0000}"/>
    <cellStyle name="Normal 3 2 9 2 2 2 2" xfId="10455" xr:uid="{455186FF-5601-49A5-93D2-AC8AF267D27F}"/>
    <cellStyle name="Normal 3 2 9 2 2 2 2 2" xfId="10456" xr:uid="{7B6A3725-F6E4-40F1-9AFF-6AA8608D2C9E}"/>
    <cellStyle name="Normal 3 2 9 2 2 2 2 2 2" xfId="25576" xr:uid="{D6544683-DA4B-444D-94FB-74AFDD4671E4}"/>
    <cellStyle name="Normal 3 2 9 2 2 2 2 3" xfId="25575" xr:uid="{9D7319AF-D2E4-456F-9B08-FFE7837FC436}"/>
    <cellStyle name="Normal 3 2 9 2 2 2 3" xfId="10457" xr:uid="{D4F289DB-2641-480C-A674-D1B15FCE13AC}"/>
    <cellStyle name="Normal 3 2 9 2 2 2 3 2" xfId="25577" xr:uid="{C4632D3C-71B1-402D-B863-B38DAD221E84}"/>
    <cellStyle name="Normal 3 2 9 2 2 2 4" xfId="25574" xr:uid="{53824B53-4BCD-41B0-B68C-B4E21318F143}"/>
    <cellStyle name="Normal 3 2 9 2 2 2 5" xfId="10454" xr:uid="{AC955BAE-A7D0-4283-A591-798F3B54CCDA}"/>
    <cellStyle name="Normal 3 2 9 2 2 3" xfId="10458" xr:uid="{A5CBBEE3-5857-4126-A54F-673BB103D198}"/>
    <cellStyle name="Normal 3 2 9 2 2 3 2" xfId="10459" xr:uid="{3C836A07-3871-4025-A856-35D9EAA0927E}"/>
    <cellStyle name="Normal 3 2 9 2 2 3 2 2" xfId="10460" xr:uid="{0EB84FA0-08AC-4D34-87C1-09436263F07F}"/>
    <cellStyle name="Normal 3 2 9 2 2 3 2 2 2" xfId="25580" xr:uid="{2E9AB5E1-964C-4B51-8903-CCC933D25F1F}"/>
    <cellStyle name="Normal 3 2 9 2 2 3 2 3" xfId="25579" xr:uid="{C50C1D22-509E-4579-84AF-B5BB17131DB5}"/>
    <cellStyle name="Normal 3 2 9 2 2 3 3" xfId="10461" xr:uid="{13189200-FFAF-4248-BE7F-B04DDC497FC4}"/>
    <cellStyle name="Normal 3 2 9 2 2 3 3 2" xfId="25581" xr:uid="{2A951037-7539-4D9A-A0CB-1B52CF0F05F2}"/>
    <cellStyle name="Normal 3 2 9 2 2 3 4" xfId="25578" xr:uid="{5923F863-92BF-4D85-94D9-BE597D42CF67}"/>
    <cellStyle name="Normal 3 2 9 2 2 4" xfId="10462" xr:uid="{FB95496D-3358-406B-9DB4-6CC9BB4EF192}"/>
    <cellStyle name="Normal 3 2 9 2 2 4 2" xfId="10463" xr:uid="{7D61878C-BAA8-4AEF-816B-1BA5AE7C68CC}"/>
    <cellStyle name="Normal 3 2 9 2 2 4 2 2" xfId="25583" xr:uid="{FE0A30D1-E443-49DA-B449-ED4DB2D89F3D}"/>
    <cellStyle name="Normal 3 2 9 2 2 4 3" xfId="25582" xr:uid="{606919A5-748A-4460-942C-BADDF7A52836}"/>
    <cellStyle name="Normal 3 2 9 2 2 5" xfId="10464" xr:uid="{3CEDD989-7500-4BA0-A463-96D4FB19270F}"/>
    <cellStyle name="Normal 3 2 9 2 2 5 2" xfId="25584" xr:uid="{F8C60D1F-0318-4876-9C9C-09FD60FFCB9F}"/>
    <cellStyle name="Normal 3 2 9 2 2 6" xfId="25573" xr:uid="{4398EB83-3527-4761-B36D-C6F4EF835963}"/>
    <cellStyle name="Normal 3 2 9 2 2 7" xfId="10453" xr:uid="{E8DCCEE3-982F-465E-8B23-74B1D9E62E42}"/>
    <cellStyle name="Normal 3 2 9 2 3" xfId="6184" xr:uid="{00000000-0005-0000-0000-00009E0F0000}"/>
    <cellStyle name="Normal 3 2 9 2 3 2" xfId="10466" xr:uid="{B37DE799-14C9-4383-90DF-6C3B6EC7E4DE}"/>
    <cellStyle name="Normal 3 2 9 2 3 2 2" xfId="10467" xr:uid="{FD25B0F4-6B0A-4873-BD14-4753E6FA5C9E}"/>
    <cellStyle name="Normal 3 2 9 2 3 2 2 2" xfId="25587" xr:uid="{800EA4A0-9552-4682-85A2-04280FBAF5FA}"/>
    <cellStyle name="Normal 3 2 9 2 3 2 3" xfId="25586" xr:uid="{8C4D0E60-0FD5-42BD-B535-DC2BEAD4CD68}"/>
    <cellStyle name="Normal 3 2 9 2 3 3" xfId="10468" xr:uid="{D807A449-B04E-468D-9A30-FCA9BE0AD9E4}"/>
    <cellStyle name="Normal 3 2 9 2 3 3 2" xfId="25588" xr:uid="{377A3F24-176A-41FC-9978-DD4B43669604}"/>
    <cellStyle name="Normal 3 2 9 2 3 4" xfId="25585" xr:uid="{23F6F8A8-105A-49C6-8620-9F4D7C8E6AAA}"/>
    <cellStyle name="Normal 3 2 9 2 3 5" xfId="10465" xr:uid="{7EB344DE-CC02-4F6E-BF2A-A8384272D525}"/>
    <cellStyle name="Normal 3 2 9 2 4" xfId="10469" xr:uid="{770F900F-607F-4F7A-B561-145EF4DE6069}"/>
    <cellStyle name="Normal 3 2 9 2 4 2" xfId="10470" xr:uid="{CE88322F-4902-4379-A7B1-FD48BB93EFCA}"/>
    <cellStyle name="Normal 3 2 9 2 4 2 2" xfId="10471" xr:uid="{72214951-DC9E-4BE9-B25C-58238E15B35A}"/>
    <cellStyle name="Normal 3 2 9 2 4 2 2 2" xfId="25591" xr:uid="{E53899CB-63CB-4E1E-88DE-3B8448B8E821}"/>
    <cellStyle name="Normal 3 2 9 2 4 2 3" xfId="25590" xr:uid="{694F88E7-3CF1-4CA8-A830-6F62DCB4AE74}"/>
    <cellStyle name="Normal 3 2 9 2 4 3" xfId="10472" xr:uid="{67401B0F-2A9E-402B-BDF7-B6AF5E5A7F0C}"/>
    <cellStyle name="Normal 3 2 9 2 4 3 2" xfId="25592" xr:uid="{6990330A-4740-49B3-B81F-58CEEEF88B8E}"/>
    <cellStyle name="Normal 3 2 9 2 4 4" xfId="25589" xr:uid="{75C9E605-1AD8-4D68-8C40-D9EC737F5ED7}"/>
    <cellStyle name="Normal 3 2 9 2 5" xfId="10473" xr:uid="{167B8B33-0158-429D-AF89-2F65EDA3B2AC}"/>
    <cellStyle name="Normal 3 2 9 2 5 2" xfId="10474" xr:uid="{7649F21F-7CCC-4EF9-A318-AB90A67F0F70}"/>
    <cellStyle name="Normal 3 2 9 2 5 2 2" xfId="25594" xr:uid="{389AB3A5-C3C0-40A3-89C2-C46F392EFC46}"/>
    <cellStyle name="Normal 3 2 9 2 5 3" xfId="25593" xr:uid="{06511182-D03A-45AB-8131-6EF87C2DA87A}"/>
    <cellStyle name="Normal 3 2 9 2 6" xfId="10475" xr:uid="{E3C18ADD-DA90-444B-A05B-18D71216175C}"/>
    <cellStyle name="Normal 3 2 9 2 6 2" xfId="25595" xr:uid="{FF71BC75-07BF-466C-BE4E-60A2C4A6FD85}"/>
    <cellStyle name="Normal 3 2 9 2 7" xfId="25572" xr:uid="{7F918583-6544-4CAD-A1A7-8ABA7D0F8436}"/>
    <cellStyle name="Normal 3 2 9 2 8" xfId="10452" xr:uid="{1B354778-5002-4CA3-9886-04DF9B624523}"/>
    <cellStyle name="Normal 3 2 9 3" xfId="10476" xr:uid="{DFB28672-EFBF-4EF3-8255-7EDFE2965AC6}"/>
    <cellStyle name="Normal 3 2 9 3 2" xfId="25596" xr:uid="{3729580D-9E89-487D-A0DC-AA5934CF9D8A}"/>
    <cellStyle name="Normal 3 2 9 4" xfId="10477" xr:uid="{84810C56-9DA4-424C-AC6B-1D1F98095233}"/>
    <cellStyle name="Normal 3 2 9 4 2" xfId="10478" xr:uid="{AD5C6C5A-CF2D-4604-9F73-AF207AEC6CB2}"/>
    <cellStyle name="Normal 3 2 9 4 2 2" xfId="10479" xr:uid="{D59EEBA8-6F5D-4ADF-91B2-304293E3B7C3}"/>
    <cellStyle name="Normal 3 2 9 4 2 2 2" xfId="25599" xr:uid="{C2DDC3AA-FCDB-481F-A78A-EE27F609FF19}"/>
    <cellStyle name="Normal 3 2 9 4 2 3" xfId="25598" xr:uid="{8677FA8A-1B8B-4A19-A40B-2CA00F72D1A2}"/>
    <cellStyle name="Normal 3 2 9 4 3" xfId="10480" xr:uid="{49C0AD3D-273E-4D21-8632-4C4B1BA8827B}"/>
    <cellStyle name="Normal 3 2 9 4 3 2" xfId="25600" xr:uid="{4DDEB091-520F-488F-82AF-FFEF7A33A4DF}"/>
    <cellStyle name="Normal 3 2 9 4 4" xfId="25597" xr:uid="{D511539C-6BEF-4B9F-9003-50EDBF2900ED}"/>
    <cellStyle name="Normal 3 2 9 5" xfId="25571" xr:uid="{07286C8B-6EB4-4F57-9A8F-B1A40FD2890A}"/>
    <cellStyle name="Normal 3 2_ELC" xfId="3198" xr:uid="{00000000-0005-0000-0000-00009F0F0000}"/>
    <cellStyle name="Normal 3 20" xfId="3199" xr:uid="{00000000-0005-0000-0000-0000A00F0000}"/>
    <cellStyle name="Normal 3 20 2" xfId="25601" xr:uid="{84ACC458-DF35-4E4B-A451-AD22104827CD}"/>
    <cellStyle name="Normal 3 21" xfId="3200" xr:uid="{00000000-0005-0000-0000-0000A10F0000}"/>
    <cellStyle name="Normal 3 21 2" xfId="25602" xr:uid="{DF4FBBA4-CEED-41D2-945A-6C2A9E56E829}"/>
    <cellStyle name="Normal 3 22" xfId="3201" xr:uid="{00000000-0005-0000-0000-0000A20F0000}"/>
    <cellStyle name="Normal 3 22 2" xfId="25603" xr:uid="{D2B49554-9EF3-4BC4-9826-16767F632CE3}"/>
    <cellStyle name="Normal 3 23" xfId="3202" xr:uid="{00000000-0005-0000-0000-0000A30F0000}"/>
    <cellStyle name="Normal 3 23 2" xfId="25604" xr:uid="{93D5B84B-8A1D-40BE-87B8-E689F850D682}"/>
    <cellStyle name="Normal 3 24" xfId="3203" xr:uid="{00000000-0005-0000-0000-0000A40F0000}"/>
    <cellStyle name="Normal 3 24 2" xfId="25605" xr:uid="{A3DFD183-DEDB-4D03-939F-486E709C9926}"/>
    <cellStyle name="Normal 3 25" xfId="3204" xr:uid="{00000000-0005-0000-0000-0000A50F0000}"/>
    <cellStyle name="Normal 3 25 2" xfId="25606" xr:uid="{CD6F543F-D339-4F70-84EA-226E94B1CA0F}"/>
    <cellStyle name="Normal 3 26" xfId="3205" xr:uid="{00000000-0005-0000-0000-0000A60F0000}"/>
    <cellStyle name="Normal 3 26 2" xfId="25607" xr:uid="{4133589C-8427-4315-B8E2-79ECD666776B}"/>
    <cellStyle name="Normal 3 26 3" xfId="10481" xr:uid="{A4DA75E5-F6B5-4533-ADCF-6FBD1D2E088F}"/>
    <cellStyle name="Normal 3 27" xfId="3206" xr:uid="{00000000-0005-0000-0000-0000A70F0000}"/>
    <cellStyle name="Normal 3 27 2" xfId="25608" xr:uid="{4C472A1A-4228-41DC-8C92-8AE226CE1234}"/>
    <cellStyle name="Normal 3 27 3" xfId="10482" xr:uid="{ED75CBDE-CEEF-4F30-BD81-38923A12A90F}"/>
    <cellStyle name="Normal 3 28" xfId="3207" xr:uid="{00000000-0005-0000-0000-0000A80F0000}"/>
    <cellStyle name="Normal 3 28 2" xfId="25609" xr:uid="{8485EA0B-A9DD-4E61-A136-EF14F16E5D17}"/>
    <cellStyle name="Normal 3 28 3" xfId="10483" xr:uid="{76B49D59-BC4B-4949-B9D4-A1B879CF0DA3}"/>
    <cellStyle name="Normal 3 29" xfId="3208" xr:uid="{00000000-0005-0000-0000-0000A90F0000}"/>
    <cellStyle name="Normal 3 29 2" xfId="10484" xr:uid="{AA2CE514-3D40-4258-885B-F5BF68D05E54}"/>
    <cellStyle name="Normal 3 29 2 2" xfId="25611" xr:uid="{5D8958B4-113C-415E-8235-619DAE783B2D}"/>
    <cellStyle name="Normal 3 29 3" xfId="25610" xr:uid="{9BE7D52E-55D6-4D29-9544-496F7003D060}"/>
    <cellStyle name="Normal 3 3" xfId="3209" xr:uid="{00000000-0005-0000-0000-0000AA0F0000}"/>
    <cellStyle name="Normal 3 3 10" xfId="21386" xr:uid="{8704C3D8-55CA-4695-859A-6981905CCB1A}"/>
    <cellStyle name="Normal 3 3 2" xfId="3210" xr:uid="{00000000-0005-0000-0000-0000AB0F0000}"/>
    <cellStyle name="Normal 3 3 2 2" xfId="3211" xr:uid="{00000000-0005-0000-0000-0000AC0F0000}"/>
    <cellStyle name="Normal 3 3 2 2 2" xfId="25613" xr:uid="{97BD4BA1-4900-4EE1-820D-B32CCD3CC725}"/>
    <cellStyle name="Normal 3 3 2 3" xfId="3212" xr:uid="{00000000-0005-0000-0000-0000AD0F0000}"/>
    <cellStyle name="Normal 3 3 2 3 2" xfId="25614" xr:uid="{3B439C7B-F6C4-4314-9FFB-D67F889B8A6C}"/>
    <cellStyle name="Normal 3 3 2 3 3" xfId="10485" xr:uid="{379E063F-6EEB-4D24-BD22-F121102CA010}"/>
    <cellStyle name="Normal 3 3 2 4" xfId="25612" xr:uid="{7D617245-B7D7-4D37-BD30-8AA07B87CF04}"/>
    <cellStyle name="Normal 3 3 3" xfId="3213" xr:uid="{00000000-0005-0000-0000-0000AE0F0000}"/>
    <cellStyle name="Normal 3 3 3 2" xfId="25615" xr:uid="{E331C11C-AD96-49BD-AF39-308F6777A8EB}"/>
    <cellStyle name="Normal 3 3 4" xfId="3214" xr:uid="{00000000-0005-0000-0000-0000AF0F0000}"/>
    <cellStyle name="Normal 3 3 4 2" xfId="25616" xr:uid="{3757E7F5-9366-4CAC-B699-26C70FED52B0}"/>
    <cellStyle name="Normal 3 3 5" xfId="3215" xr:uid="{00000000-0005-0000-0000-0000B00F0000}"/>
    <cellStyle name="Normal 3 3 5 2" xfId="25617" xr:uid="{59F11829-F1A2-4B7B-BC2A-B33812CA1E2A}"/>
    <cellStyle name="Normal 3 3 6" xfId="3216" xr:uid="{00000000-0005-0000-0000-0000B10F0000}"/>
    <cellStyle name="Normal 3 3 6 2" xfId="25618" xr:uid="{C12D857C-3DAD-4689-9EEA-DB81F9472C97}"/>
    <cellStyle name="Normal 3 3 7" xfId="3217" xr:uid="{00000000-0005-0000-0000-0000B20F0000}"/>
    <cellStyle name="Normal 3 3 7 2" xfId="25619" xr:uid="{3FD7EDD7-3F6A-42DF-AF31-2286B56B9AFC}"/>
    <cellStyle name="Normal 3 3 8" xfId="3218" xr:uid="{00000000-0005-0000-0000-0000B30F0000}"/>
    <cellStyle name="Normal 3 3 8 2" xfId="25620" xr:uid="{5538E093-8834-4077-853E-B3C51E9B85EB}"/>
    <cellStyle name="Normal 3 3 9" xfId="3219" xr:uid="{00000000-0005-0000-0000-0000B40F0000}"/>
    <cellStyle name="Normal 3 3 9 2" xfId="25621" xr:uid="{9B4ED7D0-B88C-49A1-A29D-599521048C9D}"/>
    <cellStyle name="Normal 3 30" xfId="3220" xr:uid="{00000000-0005-0000-0000-0000B50F0000}"/>
    <cellStyle name="Normal 3 30 2" xfId="6186" xr:uid="{00000000-0005-0000-0000-0000B60F0000}"/>
    <cellStyle name="Normal 3 30 2 2" xfId="10488" xr:uid="{B5954C50-E784-482B-8127-B560D7095C86}"/>
    <cellStyle name="Normal 3 30 2 2 2" xfId="10489" xr:uid="{AB96C485-F533-4D5F-B370-46FCE54A77DA}"/>
    <cellStyle name="Normal 3 30 2 2 2 2" xfId="25625" xr:uid="{F6978B50-D8E9-4B8F-BBC4-573F589898AC}"/>
    <cellStyle name="Normal 3 30 2 2 3" xfId="25624" xr:uid="{F6D7D7BE-E688-47EF-A2BE-F26745BE34F4}"/>
    <cellStyle name="Normal 3 30 2 3" xfId="10490" xr:uid="{EA7ECEAC-E0D6-4CF5-B778-DF990DF69558}"/>
    <cellStyle name="Normal 3 30 2 3 2" xfId="25626" xr:uid="{C5ED1AD5-B726-42C9-9067-FAD397158E2E}"/>
    <cellStyle name="Normal 3 30 2 4" xfId="10491" xr:uid="{217F5D6B-C017-4D2B-82BB-0567C0214C9B}"/>
    <cellStyle name="Normal 3 30 2 4 2" xfId="25627" xr:uid="{CC0A9C0B-C385-439C-B4C8-B2D265BA863E}"/>
    <cellStyle name="Normal 3 30 2 5" xfId="25623" xr:uid="{046D2691-B5BA-4593-B3FF-6C5373B96929}"/>
    <cellStyle name="Normal 3 30 2 6" xfId="10487" xr:uid="{B6CF5096-FE57-4896-AB54-13CB723AEAB4}"/>
    <cellStyle name="Normal 3 30 3" xfId="10492" xr:uid="{2B768E56-01C6-4788-A6D6-D8ADA9C5FC3A}"/>
    <cellStyle name="Normal 3 30 3 2" xfId="10493" xr:uid="{9B8391E3-2484-458C-9C13-BF2ED9C5C607}"/>
    <cellStyle name="Normal 3 30 3 2 2" xfId="10494" xr:uid="{1E4270B0-8114-4F4F-AC80-81DBDA06BAFC}"/>
    <cellStyle name="Normal 3 30 3 2 2 2" xfId="25630" xr:uid="{7C71D6BA-3DA5-4EEE-BC07-99496DC24F99}"/>
    <cellStyle name="Normal 3 30 3 2 3" xfId="25629" xr:uid="{B4FD5B90-2147-488A-B22E-31C573E97EDF}"/>
    <cellStyle name="Normal 3 30 3 3" xfId="10495" xr:uid="{2E47D460-D077-4C25-B00F-6924A44067DB}"/>
    <cellStyle name="Normal 3 30 3 3 2" xfId="25631" xr:uid="{69C0DA78-BB3B-464D-B1C0-518D8D41A4B0}"/>
    <cellStyle name="Normal 3 30 3 4" xfId="25628" xr:uid="{79ED6FD5-CCEC-485C-A9C7-6EC75276FD8C}"/>
    <cellStyle name="Normal 3 30 4" xfId="10496" xr:uid="{3C69B0C1-45C2-4D64-8DB5-E7F33BFE06F0}"/>
    <cellStyle name="Normal 3 30 4 2" xfId="10497" xr:uid="{2FDCFAC6-85DF-4061-BFA7-37B7A6FBBE5F}"/>
    <cellStyle name="Normal 3 30 4 2 2" xfId="25633" xr:uid="{C7021870-41B9-476C-A462-DCCBF28B0A64}"/>
    <cellStyle name="Normal 3 30 4 3" xfId="25632" xr:uid="{5333F1D1-0D46-4249-9621-F0BD7749DED9}"/>
    <cellStyle name="Normal 3 30 5" xfId="10498" xr:uid="{AE1A0B64-8E65-4011-8C59-705C0C6D13C7}"/>
    <cellStyle name="Normal 3 30 5 2" xfId="25634" xr:uid="{A958FDF2-B172-4087-966E-D4FE631DFADA}"/>
    <cellStyle name="Normal 3 30 6" xfId="25622" xr:uid="{3E187111-DDB7-4F5B-A137-AF5A757EE421}"/>
    <cellStyle name="Normal 3 30 7" xfId="10486" xr:uid="{B823BF28-89CB-4000-A936-031339ABD0A7}"/>
    <cellStyle name="Normal 3 31" xfId="10499" xr:uid="{9E94DFD4-EB6B-42D3-8CD6-C7C70E982910}"/>
    <cellStyle name="Normal 3 31 2" xfId="10500" xr:uid="{B17A2929-3F6D-4E43-ABFC-4734C3487AFB}"/>
    <cellStyle name="Normal 3 31 2 2" xfId="10501" xr:uid="{425BB080-C6E8-4951-8534-82C7440A5568}"/>
    <cellStyle name="Normal 3 31 2 2 2" xfId="25637" xr:uid="{197306ED-DB5B-416C-BB1F-F9B02CF747E7}"/>
    <cellStyle name="Normal 3 31 2 3" xfId="25636" xr:uid="{D0E62E22-2F12-4843-821E-7274C16603D6}"/>
    <cellStyle name="Normal 3 31 3" xfId="10502" xr:uid="{965DE10C-41E5-4F00-9F15-0E36EE281631}"/>
    <cellStyle name="Normal 3 31 3 2" xfId="25638" xr:uid="{5CCCCBCC-28E0-4E9E-8197-A5E1FB51DA26}"/>
    <cellStyle name="Normal 3 31 4" xfId="10503" xr:uid="{751C941D-55F9-4485-9882-78C03D262A24}"/>
    <cellStyle name="Normal 3 31 4 2" xfId="25639" xr:uid="{0D346FE2-368E-41A1-BE43-6E7A4F198A51}"/>
    <cellStyle name="Normal 3 31 5" xfId="25635" xr:uid="{676DF896-1B99-4D21-8FCD-3D4476E94242}"/>
    <cellStyle name="Normal 3 32" xfId="10504" xr:uid="{4E702D2B-BDEF-4950-9FA4-4BE981633BEC}"/>
    <cellStyle name="Normal 3 32 2" xfId="10505" xr:uid="{D1167CCD-AF96-4FBA-9FC2-AB1ED5C3E316}"/>
    <cellStyle name="Normal 3 32 2 2" xfId="25641" xr:uid="{F03C771B-2E04-495A-9B8E-C048CE36E5FE}"/>
    <cellStyle name="Normal 3 32 3" xfId="10506" xr:uid="{70DF4992-1569-4987-B274-D94BBEC1B4DC}"/>
    <cellStyle name="Normal 3 32 3 2" xfId="25642" xr:uid="{47F1BE46-A3B9-4A17-B3A0-245C5847D047}"/>
    <cellStyle name="Normal 3 32 4" xfId="25640" xr:uid="{51E43B63-15D6-4090-B126-B512DFC9C6B5}"/>
    <cellStyle name="Normal 3 33" xfId="21383" xr:uid="{CA2736BA-AE77-4CD0-9AEE-9A5155020A1F}"/>
    <cellStyle name="Normal 3 4" xfId="3221" xr:uid="{00000000-0005-0000-0000-0000B70F0000}"/>
    <cellStyle name="Normal 3 4 2" xfId="3222" xr:uid="{00000000-0005-0000-0000-0000B80F0000}"/>
    <cellStyle name="Normal 3 4 2 2" xfId="5511" xr:uid="{00000000-0005-0000-0000-0000B90F0000}"/>
    <cellStyle name="Normal 3 4 3" xfId="3223" xr:uid="{00000000-0005-0000-0000-0000BA0F0000}"/>
    <cellStyle name="Normal 3 4 3 2" xfId="25643" xr:uid="{8C975A8C-5FCC-496C-A1E1-51CCC10F407F}"/>
    <cellStyle name="Normal 3 4 4" xfId="3224" xr:uid="{00000000-0005-0000-0000-0000BB0F0000}"/>
    <cellStyle name="Normal 3 4 4 2" xfId="3225" xr:uid="{00000000-0005-0000-0000-0000BC0F0000}"/>
    <cellStyle name="Normal 3 4 4 2 2" xfId="25645" xr:uid="{70B8E6F7-13E2-46F2-9EE3-EE1FC8EA683C}"/>
    <cellStyle name="Normal 3 4 4 2 3" xfId="10507" xr:uid="{B0553FBD-2415-4BC0-816A-59EF56385D91}"/>
    <cellStyle name="Normal 3 4 4 3" xfId="3226" xr:uid="{00000000-0005-0000-0000-0000BD0F0000}"/>
    <cellStyle name="Normal 3 4 4 3 2" xfId="25646" xr:uid="{CE8D82B6-6496-4F36-804F-C238D93683B7}"/>
    <cellStyle name="Normal 3 4 4 4" xfId="25644" xr:uid="{7D007AF6-6902-4535-AA3B-4C8C6A36BCF8}"/>
    <cellStyle name="Normal 3 4 5" xfId="3227" xr:uid="{00000000-0005-0000-0000-0000BE0F0000}"/>
    <cellStyle name="Normal 3 4 5 2" xfId="25647" xr:uid="{4BA79E47-87B2-4681-A818-12EFED6A1440}"/>
    <cellStyle name="Normal 3 4 6" xfId="3228" xr:uid="{00000000-0005-0000-0000-0000BF0F0000}"/>
    <cellStyle name="Normal 3 4 6 2" xfId="25648" xr:uid="{0B39F19B-B605-4E44-90DD-3B828A16841F}"/>
    <cellStyle name="Normal 3 4 7" xfId="3229" xr:uid="{00000000-0005-0000-0000-0000C00F0000}"/>
    <cellStyle name="Normal 3 4 7 2" xfId="25649" xr:uid="{C857C58B-5E15-4183-9449-3C1D3B18BD43}"/>
    <cellStyle name="Normal 3 4 8" xfId="3230" xr:uid="{00000000-0005-0000-0000-0000C10F0000}"/>
    <cellStyle name="Normal 3 4 8 2" xfId="25650" xr:uid="{52A94E7C-CC56-48F6-BDFA-3EBB74B0F08F}"/>
    <cellStyle name="Normal 3 4 9" xfId="21387" xr:uid="{B2097568-115B-4579-B013-0ABE27E7A001}"/>
    <cellStyle name="Normal 3 5" xfId="3231" xr:uid="{00000000-0005-0000-0000-0000C20F0000}"/>
    <cellStyle name="Normal 3 5 10" xfId="21388" xr:uid="{54A94BBD-8FCB-4D47-BAC1-4EA54E3A0E65}"/>
    <cellStyle name="Normal 3 5 11" xfId="25651" xr:uid="{5EBB6870-BAE8-4B74-BC61-996BBEF6820B}"/>
    <cellStyle name="Normal 3 5 2" xfId="3232" xr:uid="{00000000-0005-0000-0000-0000C30F0000}"/>
    <cellStyle name="Normal 3 5 2 2" xfId="25652" xr:uid="{84EF50BD-FEC7-42FA-93C3-612906962207}"/>
    <cellStyle name="Normal 3 5 3" xfId="3233" xr:uid="{00000000-0005-0000-0000-0000C40F0000}"/>
    <cellStyle name="Normal 3 5 3 2" xfId="3234" xr:uid="{00000000-0005-0000-0000-0000C50F0000}"/>
    <cellStyle name="Normal 3 5 3 2 2" xfId="25654" xr:uid="{644C7DE7-7B05-4F6C-BF40-27FBAA6BE966}"/>
    <cellStyle name="Normal 3 5 3 3" xfId="3235" xr:uid="{00000000-0005-0000-0000-0000C60F0000}"/>
    <cellStyle name="Normal 3 5 3 3 2" xfId="25655" xr:uid="{9147D768-5CCF-452A-AAD9-8F7D3E890B1A}"/>
    <cellStyle name="Normal 3 5 3 3 3" xfId="10508" xr:uid="{21BE1077-8936-41C3-9AC5-94BA4DB3DE27}"/>
    <cellStyle name="Normal 3 5 3 4" xfId="25653" xr:uid="{C0C4EF14-4443-4DAD-841E-8A23E005A7A7}"/>
    <cellStyle name="Normal 3 5 4" xfId="3236" xr:uid="{00000000-0005-0000-0000-0000C70F0000}"/>
    <cellStyle name="Normal 3 5 4 2" xfId="3237" xr:uid="{00000000-0005-0000-0000-0000C80F0000}"/>
    <cellStyle name="Normal 3 5 4 2 2" xfId="25657" xr:uid="{0166E570-BB0E-4FF5-BB74-DDCAB15874D1}"/>
    <cellStyle name="Normal 3 5 4 3" xfId="3238" xr:uid="{00000000-0005-0000-0000-0000C90F0000}"/>
    <cellStyle name="Normal 3 5 4 3 2" xfId="6187" xr:uid="{00000000-0005-0000-0000-0000CA0F0000}"/>
    <cellStyle name="Normal 3 5 4 3 2 2" xfId="10511" xr:uid="{6A85E0F8-076A-44F5-8BDD-04AC16B31605}"/>
    <cellStyle name="Normal 3 5 4 3 2 2 2" xfId="10512" xr:uid="{B5496D67-DF9A-42D4-9A9E-3083983C6A56}"/>
    <cellStyle name="Normal 3 5 4 3 2 2 2 2" xfId="25661" xr:uid="{9DDD60BA-AA35-4654-9CE0-BCB581091BBD}"/>
    <cellStyle name="Normal 3 5 4 3 2 2 3" xfId="25660" xr:uid="{C652BE9A-473B-41F6-8BF6-03E48FC73026}"/>
    <cellStyle name="Normal 3 5 4 3 2 3" xfId="10513" xr:uid="{7C947BB1-7C00-41D3-B35A-2025B447AB6A}"/>
    <cellStyle name="Normal 3 5 4 3 2 3 2" xfId="25662" xr:uid="{1D6EC074-0DC8-4250-88D7-88933A66FDCE}"/>
    <cellStyle name="Normal 3 5 4 3 2 4" xfId="25659" xr:uid="{F236D21B-4443-44AD-92EE-0B1116C8208E}"/>
    <cellStyle name="Normal 3 5 4 3 2 5" xfId="10510" xr:uid="{7B38DA1E-E2EC-4758-8AB5-D570B3EA9729}"/>
    <cellStyle name="Normal 3 5 4 3 3" xfId="10514" xr:uid="{2F86DBB6-5CE5-4BAE-ACEB-7B1C4C2BD969}"/>
    <cellStyle name="Normal 3 5 4 3 3 2" xfId="10515" xr:uid="{5106C0D7-01C5-42E1-84EB-AC1D63D9138A}"/>
    <cellStyle name="Normal 3 5 4 3 3 2 2" xfId="10516" xr:uid="{141E69D0-2DD7-43FE-BFEE-2E9BCCC65EF7}"/>
    <cellStyle name="Normal 3 5 4 3 3 2 2 2" xfId="25665" xr:uid="{99AD62B3-A8F8-4C1A-9BE0-EE49F3839BBC}"/>
    <cellStyle name="Normal 3 5 4 3 3 2 3" xfId="25664" xr:uid="{A7619D5F-83C5-4984-9332-5072439F9A0E}"/>
    <cellStyle name="Normal 3 5 4 3 3 3" xfId="10517" xr:uid="{94DF989D-743B-49AC-B548-2D370EFC1C93}"/>
    <cellStyle name="Normal 3 5 4 3 3 3 2" xfId="25666" xr:uid="{9F3F8F84-61D6-4978-BF06-534FD6A95551}"/>
    <cellStyle name="Normal 3 5 4 3 3 4" xfId="25663" xr:uid="{96D089DB-54E2-46FF-B320-43820430EF4B}"/>
    <cellStyle name="Normal 3 5 4 3 4" xfId="10518" xr:uid="{EDEC4EAB-83D0-4485-A7B2-B1F5BF79FE4C}"/>
    <cellStyle name="Normal 3 5 4 3 4 2" xfId="10519" xr:uid="{2C8054A8-F24F-4C07-B32E-7ED891AE6F4E}"/>
    <cellStyle name="Normal 3 5 4 3 4 2 2" xfId="25668" xr:uid="{42153EA2-338E-445C-80BE-EE478B50BFB4}"/>
    <cellStyle name="Normal 3 5 4 3 4 3" xfId="25667" xr:uid="{4A8E6E85-8C9D-4303-8644-20E9938ED2E7}"/>
    <cellStyle name="Normal 3 5 4 3 5" xfId="10520" xr:uid="{2ACA2F3B-0659-4DD6-B80D-34D38E2D8A3C}"/>
    <cellStyle name="Normal 3 5 4 3 5 2" xfId="25669" xr:uid="{B913F55A-B381-4225-9F88-BD26C7016457}"/>
    <cellStyle name="Normal 3 5 4 3 6" xfId="25658" xr:uid="{660232F5-D9FD-4829-944B-C2266CD1AA5E}"/>
    <cellStyle name="Normal 3 5 4 3 7" xfId="10509" xr:uid="{57683EDD-92E8-4EAA-8AFF-9A1856389A21}"/>
    <cellStyle name="Normal 3 5 4 4" xfId="3239" xr:uid="{00000000-0005-0000-0000-0000CB0F0000}"/>
    <cellStyle name="Normal 3 5 4 4 2" xfId="6188" xr:uid="{00000000-0005-0000-0000-0000CC0F0000}"/>
    <cellStyle name="Normal 3 5 4 4 2 2" xfId="10523" xr:uid="{14ABCE40-94AE-4563-97BA-D88FE3D0755D}"/>
    <cellStyle name="Normal 3 5 4 4 2 2 2" xfId="10524" xr:uid="{BB3FA1FC-124D-45E7-A9CB-6CF954BC7C5B}"/>
    <cellStyle name="Normal 3 5 4 4 2 2 2 2" xfId="25673" xr:uid="{1F5980E3-CBDE-4E39-9357-784A3521DDF0}"/>
    <cellStyle name="Normal 3 5 4 4 2 2 3" xfId="25672" xr:uid="{2FBB3977-BBD9-43F9-85B5-9EE29B705DC0}"/>
    <cellStyle name="Normal 3 5 4 4 2 3" xfId="10525" xr:uid="{93E7980C-826E-4EE8-8AA8-B616B7059DAE}"/>
    <cellStyle name="Normal 3 5 4 4 2 3 2" xfId="25674" xr:uid="{3EA4DB52-3BAE-4685-BD77-E84F3C733792}"/>
    <cellStyle name="Normal 3 5 4 4 2 4" xfId="25671" xr:uid="{2CBFBA84-BF7C-4233-8C70-7940E3979B73}"/>
    <cellStyle name="Normal 3 5 4 4 2 5" xfId="10522" xr:uid="{3E252722-0912-4CD8-946A-39544F65A6CD}"/>
    <cellStyle name="Normal 3 5 4 4 3" xfId="10526" xr:uid="{E4169673-5069-4D11-9CAA-5BE63813E42D}"/>
    <cellStyle name="Normal 3 5 4 4 3 2" xfId="10527" xr:uid="{27C72CF3-7AF9-46F6-802A-577CE9CB8D4C}"/>
    <cellStyle name="Normal 3 5 4 4 3 2 2" xfId="25676" xr:uid="{E9F6902B-4973-4EC5-936F-8F0DC01BDDA7}"/>
    <cellStyle name="Normal 3 5 4 4 3 3" xfId="25675" xr:uid="{DC4B213D-2DA6-4298-AA5B-B28BEC180F07}"/>
    <cellStyle name="Normal 3 5 4 4 4" xfId="10528" xr:uid="{FB68BEE3-16E0-407D-A6D0-8880A52F66FC}"/>
    <cellStyle name="Normal 3 5 4 4 4 2" xfId="25677" xr:uid="{70B04519-A3BC-4D56-B75C-9A7D05450BFB}"/>
    <cellStyle name="Normal 3 5 4 4 5" xfId="25670" xr:uid="{55F17284-D8DB-4B3E-9846-8F35F12FA944}"/>
    <cellStyle name="Normal 3 5 4 4 6" xfId="10521" xr:uid="{EBE57F8E-2997-40DC-B714-4838060DEDA4}"/>
    <cellStyle name="Normal 3 5 4 5" xfId="10529" xr:uid="{D70288DF-1487-4EC3-8D0F-17521818FBFC}"/>
    <cellStyle name="Normal 3 5 4 5 2" xfId="10530" xr:uid="{635F0EA9-E450-450A-8E4B-EF9A1118A9A0}"/>
    <cellStyle name="Normal 3 5 4 5 2 2" xfId="25679" xr:uid="{C6A5089B-8BF3-4409-AB94-425FA98D8846}"/>
    <cellStyle name="Normal 3 5 4 5 3" xfId="25678" xr:uid="{C40E3D25-1DC4-47CC-8F29-C943082B4B24}"/>
    <cellStyle name="Normal 3 5 4 6" xfId="25656" xr:uid="{E4C06B62-B637-4426-973D-4DDEA3359BB9}"/>
    <cellStyle name="Normal 3 5 5" xfId="3240" xr:uid="{00000000-0005-0000-0000-0000CD0F0000}"/>
    <cellStyle name="Normal 3 5 5 2" xfId="25680" xr:uid="{81649AFD-9EBA-4497-954D-FB42CC9D8518}"/>
    <cellStyle name="Normal 3 5 6" xfId="3241" xr:uid="{00000000-0005-0000-0000-0000CE0F0000}"/>
    <cellStyle name="Normal 3 5 6 2" xfId="25681" xr:uid="{0C48FF96-1E25-4328-B39B-12B67856F60E}"/>
    <cellStyle name="Normal 3 5 7" xfId="3242" xr:uid="{00000000-0005-0000-0000-0000CF0F0000}"/>
    <cellStyle name="Normal 3 5 7 2" xfId="25682" xr:uid="{B3795DCB-AEE5-42CD-8004-46D8E0DB3DF1}"/>
    <cellStyle name="Normal 3 5 8" xfId="3243" xr:uid="{00000000-0005-0000-0000-0000D00F0000}"/>
    <cellStyle name="Normal 3 5 8 2" xfId="25683" xr:uid="{B00DCABE-E862-458B-A03A-7826EEE6B41E}"/>
    <cellStyle name="Normal 3 5 9" xfId="3244" xr:uid="{00000000-0005-0000-0000-0000D10F0000}"/>
    <cellStyle name="Normal 3 5 9 2" xfId="25684" xr:uid="{FAED5844-E3D0-4AD5-B096-E46E063A2797}"/>
    <cellStyle name="Normal 3 5 9 3" xfId="10531" xr:uid="{A3015860-8829-4D17-86DE-9D46D5E34ABC}"/>
    <cellStyle name="Normal 3 6" xfId="3245" xr:uid="{00000000-0005-0000-0000-0000D20F0000}"/>
    <cellStyle name="Normal 3 6 2" xfId="3246" xr:uid="{00000000-0005-0000-0000-0000D30F0000}"/>
    <cellStyle name="Normal 3 6 2 2" xfId="25686" xr:uid="{3F5B681B-2E8F-470D-9876-3F930EC8218E}"/>
    <cellStyle name="Normal 3 6 3" xfId="3247" xr:uid="{00000000-0005-0000-0000-0000D40F0000}"/>
    <cellStyle name="Normal 3 6 3 2" xfId="25687" xr:uid="{C82CB861-A20A-4043-B8C4-8013755B5B5E}"/>
    <cellStyle name="Normal 3 6 3 3" xfId="10532" xr:uid="{F1455AC6-BBAA-4B6D-901B-DAF54A5E4A72}"/>
    <cellStyle name="Normal 3 6 4" xfId="21389" xr:uid="{D944CEE8-734A-4ACD-99A4-86C51EB4AAAB}"/>
    <cellStyle name="Normal 3 6 5" xfId="25685" xr:uid="{AEF43289-A07E-409B-8FFF-F6AADC7E9EA6}"/>
    <cellStyle name="Normal 3 7" xfId="3248" xr:uid="{00000000-0005-0000-0000-0000D50F0000}"/>
    <cellStyle name="Normal 3 7 2" xfId="3249" xr:uid="{00000000-0005-0000-0000-0000D60F0000}"/>
    <cellStyle name="Normal 3 7 2 2" xfId="25689" xr:uid="{0530F8FB-5E38-4428-9374-B74B51CD7B53}"/>
    <cellStyle name="Normal 3 7 3" xfId="3250" xr:uid="{00000000-0005-0000-0000-0000D70F0000}"/>
    <cellStyle name="Normal 3 7 3 2" xfId="25690" xr:uid="{67733B32-3DC7-49AD-B502-17BBD02CAD97}"/>
    <cellStyle name="Normal 3 7 3 3" xfId="10533" xr:uid="{4B5066EC-C244-4C7F-A044-32DF12C15A7B}"/>
    <cellStyle name="Normal 3 7 4" xfId="25688" xr:uid="{0C87BCC6-2722-4F2B-AEDF-790217BB824B}"/>
    <cellStyle name="Normal 3 8" xfId="3251" xr:uid="{00000000-0005-0000-0000-0000D80F0000}"/>
    <cellStyle name="Normal 3 8 2" xfId="25691" xr:uid="{E0048FA6-4A39-4A84-BFDC-AAEF592DC41B}"/>
    <cellStyle name="Normal 3 9" xfId="3252" xr:uid="{00000000-0005-0000-0000-0000D90F0000}"/>
    <cellStyle name="Normal 3 9 2" xfId="25692" xr:uid="{4A8BFAAD-F125-4EC6-9A27-533B8B9C1E49}"/>
    <cellStyle name="Normal 3_PrimaryEnergyPrices_TIMES" xfId="10534" xr:uid="{E606EFB1-DBC1-4DF3-9A04-EEF06536AB0C}"/>
    <cellStyle name="Normal 30" xfId="3253" xr:uid="{00000000-0005-0000-0000-0000DB0F0000}"/>
    <cellStyle name="Normal 30 2" xfId="25693" xr:uid="{80BA6127-301B-4B91-A974-F7F19D23D66F}"/>
    <cellStyle name="Normal 31" xfId="3254" xr:uid="{00000000-0005-0000-0000-0000DC0F0000}"/>
    <cellStyle name="Normal 31 2" xfId="3255" xr:uid="{00000000-0005-0000-0000-0000DD0F0000}"/>
    <cellStyle name="Normal 31 2 2" xfId="25695" xr:uid="{FAB90A09-E9EC-4B8D-B686-302DCBCD65DF}"/>
    <cellStyle name="Normal 31 2 3" xfId="10535" xr:uid="{8A01F396-0129-433B-AB71-D6264ED664A8}"/>
    <cellStyle name="Normal 31 3" xfId="5512" xr:uid="{00000000-0005-0000-0000-0000DE0F0000}"/>
    <cellStyle name="Normal 31 3 2" xfId="25696" xr:uid="{BC2F85F1-CBEA-4C8F-B464-B208FDD608BF}"/>
    <cellStyle name="Normal 31 4" xfId="25694" xr:uid="{BB5E4A99-83A3-4400-B1AC-BF00E9B8CD87}"/>
    <cellStyle name="Normal 32" xfId="3256" xr:uid="{00000000-0005-0000-0000-0000DF0F0000}"/>
    <cellStyle name="Normal 32 2" xfId="3257" xr:uid="{00000000-0005-0000-0000-0000E00F0000}"/>
    <cellStyle name="Normal 32 2 2" xfId="25698" xr:uid="{2244A90C-4E6E-49CD-B5E3-24545031DB25}"/>
    <cellStyle name="Normal 32 3" xfId="25697" xr:uid="{AA46ADD6-27B6-4249-81A9-BBFA522B9D00}"/>
    <cellStyle name="Normal 33" xfId="3258" xr:uid="{00000000-0005-0000-0000-0000E10F0000}"/>
    <cellStyle name="Normal 33 10" xfId="3259" xr:uid="{00000000-0005-0000-0000-0000E20F0000}"/>
    <cellStyle name="Normal 33 10 2" xfId="25699" xr:uid="{A89F67F6-04D9-4EE2-A1B7-94B7EDBEA44B}"/>
    <cellStyle name="Normal 33 10 3" xfId="10536" xr:uid="{3FD7AE00-2A6C-42A3-AF59-D6BBA59A7025}"/>
    <cellStyle name="Normal 33 11" xfId="3260" xr:uid="{00000000-0005-0000-0000-0000E30F0000}"/>
    <cellStyle name="Normal 33 11 2" xfId="25700" xr:uid="{68090A9E-4CD8-4AE9-B508-DFDCFD805CF5}"/>
    <cellStyle name="Normal 33 11 3" xfId="10537" xr:uid="{300F19F2-5E92-43DE-BCDA-468EF228F388}"/>
    <cellStyle name="Normal 33 12" xfId="3261" xr:uid="{00000000-0005-0000-0000-0000E40F0000}"/>
    <cellStyle name="Normal 33 12 2" xfId="25701" xr:uid="{6E372E55-ACC9-4D1D-A92F-937DDAA4D4A5}"/>
    <cellStyle name="Normal 33 12 3" xfId="10538" xr:uid="{D6CD6B16-890F-4882-BFF0-489B0BB105B8}"/>
    <cellStyle name="Normal 33 13" xfId="3262" xr:uid="{00000000-0005-0000-0000-0000E50F0000}"/>
    <cellStyle name="Normal 33 13 2" xfId="25702" xr:uid="{0AE5FA78-9A83-4C2A-B57B-104224FDC2F2}"/>
    <cellStyle name="Normal 33 13 3" xfId="10539" xr:uid="{7FAB540F-7A4D-4E44-BE49-E7558C7103D0}"/>
    <cellStyle name="Normal 33 14" xfId="5513" xr:uid="{00000000-0005-0000-0000-0000E60F0000}"/>
    <cellStyle name="Normal 33 2" xfId="3263" xr:uid="{00000000-0005-0000-0000-0000E70F0000}"/>
    <cellStyle name="Normal 33 2 2" xfId="25703" xr:uid="{030A297A-0A6D-4C1E-9243-EB0D30D43166}"/>
    <cellStyle name="Normal 33 2 3" xfId="10540" xr:uid="{F999BD34-AD97-4EF3-A0F8-5CE0A271238F}"/>
    <cellStyle name="Normal 33 3" xfId="3264" xr:uid="{00000000-0005-0000-0000-0000E80F0000}"/>
    <cellStyle name="Normal 33 3 2" xfId="25704" xr:uid="{6E699E39-8002-4DB7-8B6B-7EB2403B5CEF}"/>
    <cellStyle name="Normal 33 3 3" xfId="10541" xr:uid="{CA966094-EBE0-4DFE-89FD-C93B5DB4455E}"/>
    <cellStyle name="Normal 33 4" xfId="3265" xr:uid="{00000000-0005-0000-0000-0000E90F0000}"/>
    <cellStyle name="Normal 33 4 2" xfId="25705" xr:uid="{DDEA7887-6CF0-45E9-BF38-68E592891B0B}"/>
    <cellStyle name="Normal 33 4 3" xfId="10542" xr:uid="{A265EC8B-B8E6-4B8C-8C25-023A390EA379}"/>
    <cellStyle name="Normal 33 5" xfId="3266" xr:uid="{00000000-0005-0000-0000-0000EA0F0000}"/>
    <cellStyle name="Normal 33 5 2" xfId="25706" xr:uid="{6FBE2496-1F51-4387-AA8B-E24D079C5DD2}"/>
    <cellStyle name="Normal 33 5 3" xfId="10543" xr:uid="{67149635-6493-434D-AC34-7686E7F81EC3}"/>
    <cellStyle name="Normal 33 6" xfId="3267" xr:uid="{00000000-0005-0000-0000-0000EB0F0000}"/>
    <cellStyle name="Normal 33 6 2" xfId="25707" xr:uid="{24AC0A25-7313-46EB-BA02-1F4BAA983F8A}"/>
    <cellStyle name="Normal 33 6 3" xfId="10544" xr:uid="{C0B24063-0129-45B6-AEAC-B531E8A6A029}"/>
    <cellStyle name="Normal 33 7" xfId="3268" xr:uid="{00000000-0005-0000-0000-0000EC0F0000}"/>
    <cellStyle name="Normal 33 7 2" xfId="25708" xr:uid="{762AAB98-86FA-451C-A93A-D3868FB2C9DD}"/>
    <cellStyle name="Normal 33 7 3" xfId="10545" xr:uid="{B6BA567C-66C2-4CE4-BA74-10EF9F89F42F}"/>
    <cellStyle name="Normal 33 8" xfId="3269" xr:uid="{00000000-0005-0000-0000-0000ED0F0000}"/>
    <cellStyle name="Normal 33 8 2" xfId="25709" xr:uid="{3913C177-F347-4867-B5F8-264065E8BFC1}"/>
    <cellStyle name="Normal 33 8 3" xfId="10546" xr:uid="{965536E6-069F-46BA-93A3-BFBE7A29E3A5}"/>
    <cellStyle name="Normal 33 9" xfId="3270" xr:uid="{00000000-0005-0000-0000-0000EE0F0000}"/>
    <cellStyle name="Normal 33 9 2" xfId="25710" xr:uid="{0D003220-9375-41A6-8B9C-AC0CE29D738A}"/>
    <cellStyle name="Normal 33 9 3" xfId="10547" xr:uid="{82CA4E33-9F65-41E9-B7D6-C4A50FA5A1E1}"/>
    <cellStyle name="Normal 33_Scen_XBase" xfId="3271" xr:uid="{00000000-0005-0000-0000-0000EF0F0000}"/>
    <cellStyle name="Normal 34" xfId="3272" xr:uid="{00000000-0005-0000-0000-0000F00F0000}"/>
    <cellStyle name="Normal 34 2" xfId="5514" xr:uid="{00000000-0005-0000-0000-0000F10F0000}"/>
    <cellStyle name="Normal 35" xfId="3273" xr:uid="{00000000-0005-0000-0000-0000F20F0000}"/>
    <cellStyle name="Normal 35 2" xfId="3274" xr:uid="{00000000-0005-0000-0000-0000F30F0000}"/>
    <cellStyle name="Normal 35 2 2" xfId="5516" xr:uid="{00000000-0005-0000-0000-0000F40F0000}"/>
    <cellStyle name="Normal 35 2 2 2" xfId="10548" xr:uid="{98B0EC92-327A-43D9-A0DE-9EB381EF626F}"/>
    <cellStyle name="Normal 35 2 2 2 2" xfId="10549" xr:uid="{3CD6A94C-F4DB-4253-B45E-2A9C92EA0A40}"/>
    <cellStyle name="Normal 35 2 2 2 2 2" xfId="25715" xr:uid="{12209858-1380-41CA-AC9E-51FC3A37C667}"/>
    <cellStyle name="Normal 35 2 2 2 3" xfId="25714" xr:uid="{6E06FDBA-6B99-4FAB-8273-DC0D558A1770}"/>
    <cellStyle name="Normal 35 2 2 3" xfId="10550" xr:uid="{32186EF4-CBAF-4946-9FA1-9645E8D11463}"/>
    <cellStyle name="Normal 35 2 2 3 2" xfId="25716" xr:uid="{6E1727EE-FF3C-4067-9D53-DACEC1E2374C}"/>
    <cellStyle name="Normal 35 2 2 4" xfId="25713" xr:uid="{6D6A6851-C5AC-472F-93D3-3C48144E52FD}"/>
    <cellStyle name="Normal 35 2 3" xfId="6190" xr:uid="{00000000-0005-0000-0000-0000F50F0000}"/>
    <cellStyle name="Normal 35 2 3 2" xfId="10552" xr:uid="{E99D85B7-1F91-4713-9D68-9159C55F7736}"/>
    <cellStyle name="Normal 35 2 3 2 2" xfId="10553" xr:uid="{202B84EC-9CF1-4DE3-98AE-B517E330D6D3}"/>
    <cellStyle name="Normal 35 2 3 2 2 2" xfId="25719" xr:uid="{9D643E83-D06B-4F71-9E1D-B1E7E7C5A3FA}"/>
    <cellStyle name="Normal 35 2 3 2 3" xfId="25718" xr:uid="{F3644875-FAD7-4BB0-9DB9-89DC64455975}"/>
    <cellStyle name="Normal 35 2 3 3" xfId="10554" xr:uid="{6FC3B8B6-BA33-4688-821A-53DAC3666E08}"/>
    <cellStyle name="Normal 35 2 3 3 2" xfId="25720" xr:uid="{670ED434-6E14-4B7E-A68B-5FA084AA1408}"/>
    <cellStyle name="Normal 35 2 3 4" xfId="25717" xr:uid="{F224DEDA-B163-4483-A619-A54A0CDE4C20}"/>
    <cellStyle name="Normal 35 2 3 5" xfId="10551" xr:uid="{88CB178D-AC63-4E0B-929E-5EEFC48EBDCB}"/>
    <cellStyle name="Normal 35 2 4" xfId="10555" xr:uid="{8F39BFBA-FA50-4788-A58D-88712E1F99A6}"/>
    <cellStyle name="Normal 35 2 4 2" xfId="10556" xr:uid="{E40751D8-25EB-4D77-91DE-560CF6009F61}"/>
    <cellStyle name="Normal 35 2 4 2 2" xfId="25722" xr:uid="{617E3957-F8E4-417E-BB32-A602D80681C3}"/>
    <cellStyle name="Normal 35 2 4 3" xfId="25721" xr:uid="{4FBEB4F5-0D85-452F-B0F0-CADCEE913530}"/>
    <cellStyle name="Normal 35 2 5" xfId="10557" xr:uid="{182501A6-021D-42A7-8109-DEAD41C18CE4}"/>
    <cellStyle name="Normal 35 2 5 2" xfId="25723" xr:uid="{17CB5B4E-9717-45D4-B98E-A1B43E4D8404}"/>
    <cellStyle name="Normal 35 2 6" xfId="25712" xr:uid="{871579F4-3109-4248-B34A-AF591DD8A28D}"/>
    <cellStyle name="Normal 35 3" xfId="5515" xr:uid="{00000000-0005-0000-0000-0000F60F0000}"/>
    <cellStyle name="Normal 35 3 2" xfId="10558" xr:uid="{EF5FAEF1-A3C6-4269-B40F-D2F7186C7A00}"/>
    <cellStyle name="Normal 35 3 2 2" xfId="10559" xr:uid="{05BEC985-2F34-4EF2-90E9-0E18FF61F6A6}"/>
    <cellStyle name="Normal 35 3 2 2 2" xfId="25726" xr:uid="{0440C0BB-708B-43B8-8C0F-B28D2996E349}"/>
    <cellStyle name="Normal 35 3 2 3" xfId="25725" xr:uid="{A17DC631-9E68-4A1F-AF23-77AB56755C80}"/>
    <cellStyle name="Normal 35 3 3" xfId="10560" xr:uid="{5E2902CC-5578-4296-A638-A6E099F011B8}"/>
    <cellStyle name="Normal 35 3 3 2" xfId="25727" xr:uid="{AA243CCD-BFF0-4A4C-A651-A1B5150B7516}"/>
    <cellStyle name="Normal 35 3 4" xfId="10561" xr:uid="{BA8316BD-DE57-4142-8D83-9C85BB0B9B40}"/>
    <cellStyle name="Normal 35 3 4 2" xfId="25728" xr:uid="{B5C5D737-FBAD-41E6-BBBC-56F773F8ADAE}"/>
    <cellStyle name="Normal 35 3 5" xfId="25724" xr:uid="{C8AD7110-718A-4B36-BFD8-9D2AE94B36B0}"/>
    <cellStyle name="Normal 35 4" xfId="6189" xr:uid="{00000000-0005-0000-0000-0000F70F0000}"/>
    <cellStyle name="Normal 35 4 2" xfId="10563" xr:uid="{36E50685-BA6D-4096-B340-9D6FFF65ECEE}"/>
    <cellStyle name="Normal 35 4 2 2" xfId="10564" xr:uid="{F36F21C0-AC7B-49EE-8171-9F778B6B7A0D}"/>
    <cellStyle name="Normal 35 4 2 2 2" xfId="25731" xr:uid="{9B353DAB-41CE-402B-AC83-E63314FAFFCB}"/>
    <cellStyle name="Normal 35 4 2 3" xfId="25730" xr:uid="{6F6FF4C8-960C-4132-96AA-E93B057B063B}"/>
    <cellStyle name="Normal 35 4 3" xfId="10565" xr:uid="{A42FA531-4C59-4883-B6C3-84EB519FD9DA}"/>
    <cellStyle name="Normal 35 4 3 2" xfId="25732" xr:uid="{BC96F88E-39F3-4B89-BA03-FA907C52B029}"/>
    <cellStyle name="Normal 35 4 4" xfId="25729" xr:uid="{E80BAD37-3229-4B9B-ACD2-AF7D23713C8D}"/>
    <cellStyle name="Normal 35 4 5" xfId="10562" xr:uid="{710EA67C-61E6-4473-A6A7-A642AD04FB79}"/>
    <cellStyle name="Normal 35 5" xfId="10566" xr:uid="{BEB3F85C-9197-4E1E-B6A9-439F65279874}"/>
    <cellStyle name="Normal 35 5 2" xfId="10567" xr:uid="{08A796C3-D172-442E-BDF1-5E5A5B30E348}"/>
    <cellStyle name="Normal 35 5 2 2" xfId="25734" xr:uid="{527D6729-6558-488D-AC67-836C1A088F8C}"/>
    <cellStyle name="Normal 35 5 3" xfId="25733" xr:uid="{9276BFF7-1ADC-4D93-8C3B-E46BD79C4BC8}"/>
    <cellStyle name="Normal 35 6" xfId="10568" xr:uid="{BEB5C072-73BB-4218-AF12-6EE52B907B58}"/>
    <cellStyle name="Normal 35 6 2" xfId="25735" xr:uid="{5A93CBDC-BA2E-4596-AFF9-FD55B6710AA0}"/>
    <cellStyle name="Normal 35 7" xfId="25711" xr:uid="{4E778325-85EB-46F8-9FF4-7EB6745E05EA}"/>
    <cellStyle name="Normal 36" xfId="3275" xr:uid="{00000000-0005-0000-0000-0000F80F0000}"/>
    <cellStyle name="Normal 36 2" xfId="3276" xr:uid="{00000000-0005-0000-0000-0000F90F0000}"/>
    <cellStyle name="Normal 36 2 2" xfId="6192" xr:uid="{00000000-0005-0000-0000-0000FA0F0000}"/>
    <cellStyle name="Normal 36 2 2 2" xfId="10572" xr:uid="{2F13993A-FE7A-4F94-931E-93C163369145}"/>
    <cellStyle name="Normal 36 2 2 2 2" xfId="10573" xr:uid="{34A58C36-D753-40F4-8DFD-29B7DFD67118}"/>
    <cellStyle name="Normal 36 2 2 2 2 2" xfId="25740" xr:uid="{D7DB98F1-3AFA-4251-8489-7FE7ACE77B26}"/>
    <cellStyle name="Normal 36 2 2 2 3" xfId="25739" xr:uid="{30492AEC-6686-4303-945F-4292EF517101}"/>
    <cellStyle name="Normal 36 2 2 3" xfId="10574" xr:uid="{77518CA4-F4CC-4DEC-963B-4203442D499D}"/>
    <cellStyle name="Normal 36 2 2 3 2" xfId="25741" xr:uid="{6188F125-FD91-4608-A6AF-4154937765AD}"/>
    <cellStyle name="Normal 36 2 2 4" xfId="25738" xr:uid="{CB63CA72-ED3F-4942-9FBA-080EE3E8DB71}"/>
    <cellStyle name="Normal 36 2 2 5" xfId="10571" xr:uid="{A67613EA-B9BA-4DE6-9718-88ECF7D087EC}"/>
    <cellStyle name="Normal 36 2 3" xfId="10575" xr:uid="{200C5FFA-75ED-4477-8A5B-69D3D62A5479}"/>
    <cellStyle name="Normal 36 2 3 2" xfId="10576" xr:uid="{6CCB56F4-2AF8-4BA8-ACF9-45DB1F01D96B}"/>
    <cellStyle name="Normal 36 2 3 2 2" xfId="10577" xr:uid="{4ECF0867-42A6-4AB4-88F0-9CA44C6556F2}"/>
    <cellStyle name="Normal 36 2 3 2 2 2" xfId="25744" xr:uid="{D80947EA-D61D-4ED4-A5A9-58C4FDEA747A}"/>
    <cellStyle name="Normal 36 2 3 2 3" xfId="25743" xr:uid="{77699986-BF54-4961-9D70-E911204D2B51}"/>
    <cellStyle name="Normal 36 2 3 3" xfId="10578" xr:uid="{D9C30B6C-01DA-4CD6-95F4-026ABAEC5EC0}"/>
    <cellStyle name="Normal 36 2 3 3 2" xfId="25745" xr:uid="{1FA81861-680C-408B-A5E0-DF1F7E29DC60}"/>
    <cellStyle name="Normal 36 2 3 4" xfId="25742" xr:uid="{066E0B7A-CCB7-4A63-AFBE-C2ADE39BA485}"/>
    <cellStyle name="Normal 36 2 4" xfId="10579" xr:uid="{BC80B916-10B4-4D7B-9BBC-227D3C0D827E}"/>
    <cellStyle name="Normal 36 2 4 2" xfId="10580" xr:uid="{22256274-83D2-4D77-BE20-B36D7B1A1F97}"/>
    <cellStyle name="Normal 36 2 4 2 2" xfId="25747" xr:uid="{FEF8AC74-E9FC-4A8E-9963-24F79BC05287}"/>
    <cellStyle name="Normal 36 2 4 3" xfId="25746" xr:uid="{ED6E645E-2C2E-4E44-A963-76195830937B}"/>
    <cellStyle name="Normal 36 2 5" xfId="10581" xr:uid="{3FE22C85-78A9-4A20-A982-D15E3E86D517}"/>
    <cellStyle name="Normal 36 2 5 2" xfId="25748" xr:uid="{4475803C-CBDC-4A5C-9F49-96E6CFB3C9EC}"/>
    <cellStyle name="Normal 36 2 6" xfId="25737" xr:uid="{27E6185A-DBD2-42F9-8045-20E58DC89B94}"/>
    <cellStyle name="Normal 36 2 7" xfId="10570" xr:uid="{8AA781F1-2A0B-4B41-998B-8E7A42F21863}"/>
    <cellStyle name="Normal 36 3" xfId="5517" xr:uid="{00000000-0005-0000-0000-0000FB0F0000}"/>
    <cellStyle name="Normal 36 3 2" xfId="10583" xr:uid="{10181265-CC94-4291-BAFB-21A27E6E8973}"/>
    <cellStyle name="Normal 36 3 2 2" xfId="10584" xr:uid="{D913B6C3-4916-447E-B357-45438DFA81BE}"/>
    <cellStyle name="Normal 36 3 2 2 2" xfId="25751" xr:uid="{01CE5D22-A1BE-460C-AF2C-E06960011CE7}"/>
    <cellStyle name="Normal 36 3 2 3" xfId="25750" xr:uid="{D088DEC5-6C0A-402F-AB0B-5605BF4D2B06}"/>
    <cellStyle name="Normal 36 3 3" xfId="10585" xr:uid="{3E8F199E-F5E0-4A3B-A280-D9BAB098ED98}"/>
    <cellStyle name="Normal 36 3 3 2" xfId="25752" xr:uid="{B85C5467-E430-4060-801A-B5B59D3EDD56}"/>
    <cellStyle name="Normal 36 3 4" xfId="25749" xr:uid="{C276B1F8-EFC7-48FC-9A9C-F6BD5D8E5D99}"/>
    <cellStyle name="Normal 36 3 5" xfId="10582" xr:uid="{54C2CD44-82EE-45B4-BF05-01C0DBD9682B}"/>
    <cellStyle name="Normal 36 4" xfId="6191" xr:uid="{00000000-0005-0000-0000-0000FC0F0000}"/>
    <cellStyle name="Normal 36 4 2" xfId="10587" xr:uid="{C76A6EF0-22D7-48FC-821A-75C4292AF017}"/>
    <cellStyle name="Normal 36 4 2 2" xfId="10588" xr:uid="{0DA78F96-D918-4A3A-84E6-63567C644F71}"/>
    <cellStyle name="Normal 36 4 2 2 2" xfId="25755" xr:uid="{D0246508-DE39-405E-A68F-B7B7CD38E5CC}"/>
    <cellStyle name="Normal 36 4 2 3" xfId="25754" xr:uid="{1E896811-4872-4E93-8F51-9638824881F3}"/>
    <cellStyle name="Normal 36 4 3" xfId="10589" xr:uid="{B5A603A7-5390-4027-A23E-AC52AF15296F}"/>
    <cellStyle name="Normal 36 4 3 2" xfId="25756" xr:uid="{3991AC3F-54B0-4134-8F75-52BEC613E22B}"/>
    <cellStyle name="Normal 36 4 4" xfId="25753" xr:uid="{69E990DD-559A-48AF-B16E-3B8FF449FC5E}"/>
    <cellStyle name="Normal 36 4 5" xfId="10586" xr:uid="{8B63BE46-D8AD-4938-9E45-AF40DAC10184}"/>
    <cellStyle name="Normal 36 5" xfId="10590" xr:uid="{F2D565D4-BDB7-47B8-997C-992F2A4AAAC6}"/>
    <cellStyle name="Normal 36 5 2" xfId="10591" xr:uid="{04270634-0351-46E5-9AB4-9616F723FA46}"/>
    <cellStyle name="Normal 36 5 2 2" xfId="25758" xr:uid="{A5921E2B-E52E-4A73-B5F5-1C09D7326267}"/>
    <cellStyle name="Normal 36 5 3" xfId="25757" xr:uid="{B90FCFF6-B0FA-4D3E-8C26-D376D797D8E7}"/>
    <cellStyle name="Normal 36 6" xfId="10592" xr:uid="{90570018-5E13-4D48-BF16-1F68DABC8028}"/>
    <cellStyle name="Normal 36 6 2" xfId="25759" xr:uid="{837EF025-0B44-4662-A868-6AF11837AE77}"/>
    <cellStyle name="Normal 36 7" xfId="25736" xr:uid="{6E238E89-A74C-43B0-9D97-A41E5FC8BC47}"/>
    <cellStyle name="Normal 36 8" xfId="10569" xr:uid="{02D16FF4-BBE9-49AA-A530-0BC08074BB35}"/>
    <cellStyle name="Normal 37" xfId="3277" xr:uid="{00000000-0005-0000-0000-0000FD0F0000}"/>
    <cellStyle name="Normal 37 2" xfId="3278" xr:uid="{00000000-0005-0000-0000-0000FE0F0000}"/>
    <cellStyle name="Normal 37 2 2" xfId="6194" xr:uid="{00000000-0005-0000-0000-0000FF0F0000}"/>
    <cellStyle name="Normal 37 2 2 2" xfId="10595" xr:uid="{E232C390-55FA-4D35-923B-268FE2B20E5D}"/>
    <cellStyle name="Normal 37 2 2 2 2" xfId="10596" xr:uid="{7DBB8B0C-4E44-49BF-9D25-A9D6DD91FF8B}"/>
    <cellStyle name="Normal 37 2 2 2 2 2" xfId="25764" xr:uid="{022C075D-E10D-4BB2-8747-856CB7469454}"/>
    <cellStyle name="Normal 37 2 2 2 3" xfId="25763" xr:uid="{536CD31B-291E-4F73-9060-F5362DE76A0D}"/>
    <cellStyle name="Normal 37 2 2 3" xfId="10597" xr:uid="{9BBF2253-1866-4773-9628-12886A19FE7D}"/>
    <cellStyle name="Normal 37 2 2 3 2" xfId="25765" xr:uid="{71434359-9FE0-4C7C-9985-64B335F65DD0}"/>
    <cellStyle name="Normal 37 2 2 4" xfId="25762" xr:uid="{70201587-6EBB-4AEE-838F-F0DEA8247BD3}"/>
    <cellStyle name="Normal 37 2 2 5" xfId="10594" xr:uid="{F4A9F4CC-4E67-4100-A227-C2825D5CAA04}"/>
    <cellStyle name="Normal 37 2 3" xfId="10598" xr:uid="{0CFDB9BA-C98F-49C7-AAE9-C6ADE8431373}"/>
    <cellStyle name="Normal 37 2 3 2" xfId="10599" xr:uid="{146BE17A-FC6F-411A-9BF6-643980EC1098}"/>
    <cellStyle name="Normal 37 2 3 2 2" xfId="10600" xr:uid="{B462D2C8-4393-46D0-BA03-634656E7C1E2}"/>
    <cellStyle name="Normal 37 2 3 2 2 2" xfId="25768" xr:uid="{62467386-D749-4E27-B4AA-1AAE11F413EB}"/>
    <cellStyle name="Normal 37 2 3 2 3" xfId="25767" xr:uid="{16155D38-CEAD-4E62-BEE7-F24E02DD49CB}"/>
    <cellStyle name="Normal 37 2 3 3" xfId="10601" xr:uid="{F4F5A703-2A0C-47E3-84EA-E648CB598095}"/>
    <cellStyle name="Normal 37 2 3 3 2" xfId="25769" xr:uid="{52842424-8119-4DCB-85E5-F97233104F4B}"/>
    <cellStyle name="Normal 37 2 3 4" xfId="25766" xr:uid="{4F8FB227-A521-44F8-982B-FA8D8024C448}"/>
    <cellStyle name="Normal 37 2 4" xfId="10602" xr:uid="{050EDF14-0D20-4123-80BA-0CFDD4B105B2}"/>
    <cellStyle name="Normal 37 2 4 2" xfId="10603" xr:uid="{6CB8473E-DEA0-484C-9CE6-2B5D24731D1A}"/>
    <cellStyle name="Normal 37 2 4 2 2" xfId="25771" xr:uid="{C98A9D8D-9636-4FB8-AEBE-A6432309150B}"/>
    <cellStyle name="Normal 37 2 4 3" xfId="25770" xr:uid="{A4923AC9-ED4D-489A-BDFB-050EF03199F6}"/>
    <cellStyle name="Normal 37 2 5" xfId="10604" xr:uid="{D14EA143-6754-480E-8DF2-A21E6DE1676B}"/>
    <cellStyle name="Normal 37 2 5 2" xfId="25772" xr:uid="{891BAA9B-1AD9-47B0-A8C5-7CB3265B62DD}"/>
    <cellStyle name="Normal 37 2 6" xfId="25761" xr:uid="{EEA873CD-93A6-4536-A815-5DC7F2D71D4D}"/>
    <cellStyle name="Normal 37 2 7" xfId="10593" xr:uid="{FB460251-4EB9-4CC0-8D04-36637C86CECA}"/>
    <cellStyle name="Normal 37 3" xfId="5594" xr:uid="{00000000-0005-0000-0000-000000100000}"/>
    <cellStyle name="Normal 37 3 2" xfId="10605" xr:uid="{E4C94F2A-21FD-4E59-BDD0-6BFAB8AEC86A}"/>
    <cellStyle name="Normal 37 3 2 2" xfId="10606" xr:uid="{DBA4929A-47ED-4B1A-978A-D5C8B5447F63}"/>
    <cellStyle name="Normal 37 3 2 2 2" xfId="25775" xr:uid="{C12FAC86-024E-48AD-B515-7244DDC15E68}"/>
    <cellStyle name="Normal 37 3 2 3" xfId="25774" xr:uid="{CD6DCE51-40AE-452E-B9DE-02E704C0B0B6}"/>
    <cellStyle name="Normal 37 3 3" xfId="10607" xr:uid="{38E4A29D-A47A-46B6-85FE-C4D4386185AB}"/>
    <cellStyle name="Normal 37 3 3 2" xfId="25776" xr:uid="{2F51E1E4-D7A1-445A-BCBF-0EAE80647C0C}"/>
    <cellStyle name="Normal 37 3 4" xfId="25773" xr:uid="{F7EB4807-BF6D-4D31-BF6A-B602E0EF6DCE}"/>
    <cellStyle name="Normal 37 4" xfId="6193" xr:uid="{00000000-0005-0000-0000-000001100000}"/>
    <cellStyle name="Normal 37 4 2" xfId="10609" xr:uid="{16FEEAC5-C48F-4D7A-AEBE-61537A377998}"/>
    <cellStyle name="Normal 37 4 2 2" xfId="10610" xr:uid="{6B6DA8F5-2C9F-4568-8046-33CBE01FDBA3}"/>
    <cellStyle name="Normal 37 4 2 2 2" xfId="25779" xr:uid="{388A9AC9-EB0D-4357-AF17-43D46D644AE3}"/>
    <cellStyle name="Normal 37 4 2 3" xfId="25778" xr:uid="{56296E91-65FA-4153-8F11-E06F8AA00A85}"/>
    <cellStyle name="Normal 37 4 3" xfId="10611" xr:uid="{110AB1A5-E935-4F16-AB93-ADD5C16AC326}"/>
    <cellStyle name="Normal 37 4 3 2" xfId="25780" xr:uid="{FA6B1202-FE25-4A03-96F1-0081B8B7767A}"/>
    <cellStyle name="Normal 37 4 4" xfId="25777" xr:uid="{C3821ABD-11C4-4E4B-86A8-A71AE1CCABE8}"/>
    <cellStyle name="Normal 37 4 5" xfId="10608" xr:uid="{C6C0919E-B3C7-44B7-9F91-2A59E6B8E0F6}"/>
    <cellStyle name="Normal 37 5" xfId="10612" xr:uid="{9D43671E-7367-49B9-8DA0-C75E9B2752DF}"/>
    <cellStyle name="Normal 37 5 2" xfId="10613" xr:uid="{32476F7D-F174-4548-8844-A019A5282281}"/>
    <cellStyle name="Normal 37 5 2 2" xfId="25782" xr:uid="{DA9280D1-CFFE-461A-9918-9639FBFFEBE0}"/>
    <cellStyle name="Normal 37 5 3" xfId="25781" xr:uid="{BC608896-D4CD-4636-8305-B07DE5A8EA62}"/>
    <cellStyle name="Normal 37 6" xfId="10614" xr:uid="{12FA0463-F05A-4749-BAA5-DDCBD4E7E9EC}"/>
    <cellStyle name="Normal 37 6 2" xfId="25783" xr:uid="{BE552D21-D59A-4EC2-BF06-6545F3024C02}"/>
    <cellStyle name="Normal 37 7" xfId="25760" xr:uid="{56280B80-8EC9-4C41-85D8-CDEE91D84A1D}"/>
    <cellStyle name="Normal 38" xfId="3279" xr:uid="{00000000-0005-0000-0000-000002100000}"/>
    <cellStyle name="Normal 38 2" xfId="5595" xr:uid="{00000000-0005-0000-0000-000003100000}"/>
    <cellStyle name="Normal 38 2 2" xfId="25784" xr:uid="{2610780F-CBF1-4EF5-BA14-AC18A52C68DE}"/>
    <cellStyle name="Normal 38 3" xfId="10615" xr:uid="{317FF7D9-041B-4EBE-B9EB-4864559A7819}"/>
    <cellStyle name="Normal 39" xfId="10616" xr:uid="{69D0EEA7-9825-4DF2-9924-4426BBD03484}"/>
    <cellStyle name="Normal 39 2" xfId="25785" xr:uid="{4AE5AF2B-5104-4649-9890-625BE7247404}"/>
    <cellStyle name="Normal 4" xfId="3280" xr:uid="{00000000-0005-0000-0000-000004100000}"/>
    <cellStyle name="Normal 4 10" xfId="3281" xr:uid="{00000000-0005-0000-0000-000005100000}"/>
    <cellStyle name="Normal 4 10 2" xfId="3282" xr:uid="{00000000-0005-0000-0000-000006100000}"/>
    <cellStyle name="Normal 4 10 2 2" xfId="25788" xr:uid="{BEEA0364-AB44-4E62-9841-6E35A09243F8}"/>
    <cellStyle name="Normal 4 10 3" xfId="3283" xr:uid="{00000000-0005-0000-0000-000007100000}"/>
    <cellStyle name="Normal 4 10 3 2" xfId="25789" xr:uid="{3FEC1C04-37AD-4231-BD63-6DEE14F89AAA}"/>
    <cellStyle name="Normal 4 10 3 3" xfId="10617" xr:uid="{159AE60E-A498-491C-8685-421E23024CA3}"/>
    <cellStyle name="Normal 4 10 4" xfId="25787" xr:uid="{8CE81E94-36F6-4415-9384-4796CDCC3A01}"/>
    <cellStyle name="Normal 4 11" xfId="3284" xr:uid="{00000000-0005-0000-0000-000008100000}"/>
    <cellStyle name="Normal 4 11 2" xfId="3285" xr:uid="{00000000-0005-0000-0000-000009100000}"/>
    <cellStyle name="Normal 4 11 2 2" xfId="25791" xr:uid="{36A2035D-D7E0-4594-817A-6B150269EE75}"/>
    <cellStyle name="Normal 4 11 3" xfId="3286" xr:uid="{00000000-0005-0000-0000-00000A100000}"/>
    <cellStyle name="Normal 4 11 3 2" xfId="25792" xr:uid="{22964B04-4E75-440E-B39C-ED1FB60456FB}"/>
    <cellStyle name="Normal 4 11 3 3" xfId="10618" xr:uid="{ED9DE7BB-BE58-47F6-9821-398BFD924DD5}"/>
    <cellStyle name="Normal 4 11 4" xfId="25790" xr:uid="{4F508ECB-B458-4C54-927A-BE8843D26486}"/>
    <cellStyle name="Normal 4 12" xfId="3287" xr:uid="{00000000-0005-0000-0000-00000B100000}"/>
    <cellStyle name="Normal 4 12 2" xfId="25793" xr:uid="{89A3A95B-EC1B-41B7-9852-1CAF1117886B}"/>
    <cellStyle name="Normal 4 13" xfId="3288" xr:uid="{00000000-0005-0000-0000-00000C100000}"/>
    <cellStyle name="Normal 4 13 2" xfId="10620" xr:uid="{A222725F-7ECE-4434-ADEF-BE416D879E59}"/>
    <cellStyle name="Normal 4 13 2 2" xfId="10621" xr:uid="{BDE0EF30-CFDB-4457-84DD-0F557755E4B7}"/>
    <cellStyle name="Normal 4 13 2 2 2" xfId="25796" xr:uid="{5EE9220C-CF86-4E0A-939C-A3393881D4C6}"/>
    <cellStyle name="Normal 4 13 2 3" xfId="10622" xr:uid="{66C82901-D8ED-4137-9EAC-175771053B88}"/>
    <cellStyle name="Normal 4 13 2 3 2" xfId="25797" xr:uid="{6D2C58C2-4B24-4D42-9C6C-1A3E6027F951}"/>
    <cellStyle name="Normal 4 13 2 4" xfId="10623" xr:uid="{06512809-634B-49F1-853D-D1B8B9048D60}"/>
    <cellStyle name="Normal 4 13 2 4 2" xfId="25798" xr:uid="{250423ED-127B-48E5-975F-BA7A5DA39B7E}"/>
    <cellStyle name="Normal 4 13 2 5" xfId="25795" xr:uid="{873E9A84-3814-4B86-86CD-5E1F4FDBEE87}"/>
    <cellStyle name="Normal 4 13 3" xfId="10624" xr:uid="{712503FE-DDDA-4389-8260-774DDD063C7C}"/>
    <cellStyle name="Normal 4 13 3 2" xfId="25799" xr:uid="{EA6E6C5C-66C0-4027-B9B3-41E997A568D8}"/>
    <cellStyle name="Normal 4 13 4" xfId="25794" xr:uid="{761C516B-12D8-4698-908D-359DE12DF3FE}"/>
    <cellStyle name="Normal 4 13 5" xfId="10619" xr:uid="{F1DFE3EF-7B95-41A5-814E-5ED7103D5594}"/>
    <cellStyle name="Normal 4 14" xfId="21390" xr:uid="{B1048C64-C123-40A5-A260-D03AB5AE92E8}"/>
    <cellStyle name="Normal 4 15" xfId="25786" xr:uid="{A1329CEF-B904-488E-935F-F68FC39335C1}"/>
    <cellStyle name="Normal 4 2" xfId="3289" xr:uid="{00000000-0005-0000-0000-00000D100000}"/>
    <cellStyle name="Normal 4 2 10" xfId="3290" xr:uid="{00000000-0005-0000-0000-00000E100000}"/>
    <cellStyle name="Normal 4 2 10 2" xfId="3291" xr:uid="{00000000-0005-0000-0000-00000F100000}"/>
    <cellStyle name="Normal 4 2 10 2 2" xfId="6197" xr:uid="{00000000-0005-0000-0000-000010100000}"/>
    <cellStyle name="Normal 4 2 10 2 2 2" xfId="10628" xr:uid="{E28989F9-BD9A-4C17-AFF7-264654173B91}"/>
    <cellStyle name="Normal 4 2 10 2 2 2 2" xfId="10629" xr:uid="{ED8A444F-E7E1-49EF-9EDF-9CC5CA444AB1}"/>
    <cellStyle name="Normal 4 2 10 2 2 2 2 2" xfId="25805" xr:uid="{FB871501-B23A-43F3-89A7-5C73C3B7BF62}"/>
    <cellStyle name="Normal 4 2 10 2 2 2 3" xfId="25804" xr:uid="{A7A9C157-1E38-4DD9-AED6-58556E168904}"/>
    <cellStyle name="Normal 4 2 10 2 2 3" xfId="10630" xr:uid="{69886833-C0A8-47CC-AABF-CC108B0F019F}"/>
    <cellStyle name="Normal 4 2 10 2 2 3 2" xfId="25806" xr:uid="{92FE25D5-40C7-4B4B-B995-93B02B27E346}"/>
    <cellStyle name="Normal 4 2 10 2 2 4" xfId="25803" xr:uid="{A729137E-F1E1-48E8-89F1-4560A64B0050}"/>
    <cellStyle name="Normal 4 2 10 2 2 5" xfId="10627" xr:uid="{58BDCFB7-4C94-4FED-BFD6-8E3508657E28}"/>
    <cellStyle name="Normal 4 2 10 2 3" xfId="10631" xr:uid="{15208912-680A-4EEA-8C48-BE8E9F0E3885}"/>
    <cellStyle name="Normal 4 2 10 2 3 2" xfId="10632" xr:uid="{3D3BDB24-65C4-482F-995D-E84F6C279F20}"/>
    <cellStyle name="Normal 4 2 10 2 3 2 2" xfId="10633" xr:uid="{E33D5D92-DFFC-4B23-B60F-D5AEAE077541}"/>
    <cellStyle name="Normal 4 2 10 2 3 2 2 2" xfId="25809" xr:uid="{FB002407-28FB-471C-9F40-95728B3286F9}"/>
    <cellStyle name="Normal 4 2 10 2 3 2 3" xfId="25808" xr:uid="{2B9D7185-0B38-4576-9F01-7BDF939AC96B}"/>
    <cellStyle name="Normal 4 2 10 2 3 3" xfId="10634" xr:uid="{160E707F-01A8-4F0F-8A35-C8920FBD083D}"/>
    <cellStyle name="Normal 4 2 10 2 3 3 2" xfId="25810" xr:uid="{640C8DA1-591D-4B91-8274-EA000EFE3CB0}"/>
    <cellStyle name="Normal 4 2 10 2 3 4" xfId="25807" xr:uid="{48DA0AA4-5C1C-4CF1-AA98-8F4F3C91E4B2}"/>
    <cellStyle name="Normal 4 2 10 2 4" xfId="10635" xr:uid="{06311FB7-261A-44AE-9F2A-F1CCDF75E430}"/>
    <cellStyle name="Normal 4 2 10 2 4 2" xfId="10636" xr:uid="{18940ADF-40E1-4A6D-9C64-9FA40CF85DAC}"/>
    <cellStyle name="Normal 4 2 10 2 4 2 2" xfId="25812" xr:uid="{BBABF87D-E841-4ABC-92C1-67EDA90CAE39}"/>
    <cellStyle name="Normal 4 2 10 2 4 3" xfId="25811" xr:uid="{F7794731-6806-44FA-B47E-9C98C9F56F1A}"/>
    <cellStyle name="Normal 4 2 10 2 5" xfId="10637" xr:uid="{4730C081-AE03-40BC-8A07-ACEE45CB086D}"/>
    <cellStyle name="Normal 4 2 10 2 5 2" xfId="25813" xr:uid="{F081E676-BA0E-4825-99A6-1CF2EBEC2D7C}"/>
    <cellStyle name="Normal 4 2 10 2 6" xfId="25802" xr:uid="{599438BF-F336-4D9C-99EF-882AFB2A7D69}"/>
    <cellStyle name="Normal 4 2 10 2 7" xfId="10626" xr:uid="{A3D9A5A9-2DE2-4369-8EBF-532155C3C932}"/>
    <cellStyle name="Normal 4 2 10 3" xfId="6196" xr:uid="{00000000-0005-0000-0000-000011100000}"/>
    <cellStyle name="Normal 4 2 10 3 2" xfId="10639" xr:uid="{2D3FE106-7A24-4FBB-8D34-526F31FEE91A}"/>
    <cellStyle name="Normal 4 2 10 3 2 2" xfId="10640" xr:uid="{BC1A00F5-9489-4D39-BE2C-5F81F408ACCF}"/>
    <cellStyle name="Normal 4 2 10 3 2 2 2" xfId="25816" xr:uid="{B3916FE9-FB94-4BDE-920B-CA10BFADE36D}"/>
    <cellStyle name="Normal 4 2 10 3 2 3" xfId="25815" xr:uid="{5F1E74C3-A6B1-4531-9551-5FD5BACA868E}"/>
    <cellStyle name="Normal 4 2 10 3 3" xfId="10641" xr:uid="{14BE415E-E13C-4BFB-B82B-6412DCB7E434}"/>
    <cellStyle name="Normal 4 2 10 3 3 2" xfId="25817" xr:uid="{54C333C0-6FDE-401A-BCC2-1B119A86CB05}"/>
    <cellStyle name="Normal 4 2 10 3 4" xfId="25814" xr:uid="{43CE67B9-A6DF-4CBC-ADB7-A2B206A43CA3}"/>
    <cellStyle name="Normal 4 2 10 3 5" xfId="10638" xr:uid="{6DC62DB5-4AE6-4005-ABA4-F29BD03B8660}"/>
    <cellStyle name="Normal 4 2 10 4" xfId="10642" xr:uid="{C6D8F83A-088B-4A38-BEA3-64C2F377C467}"/>
    <cellStyle name="Normal 4 2 10 4 2" xfId="10643" xr:uid="{8FAEFDDE-D617-4FDA-97B4-F804942352EC}"/>
    <cellStyle name="Normal 4 2 10 4 2 2" xfId="10644" xr:uid="{EDCEA121-AF87-4D68-A5F2-ABC20B1D1C51}"/>
    <cellStyle name="Normal 4 2 10 4 2 2 2" xfId="25820" xr:uid="{0BE506D2-00A8-4EE0-9EAF-D923406E1E8B}"/>
    <cellStyle name="Normal 4 2 10 4 2 3" xfId="25819" xr:uid="{584524F0-B2F1-49A3-85D9-55A7D5FA8042}"/>
    <cellStyle name="Normal 4 2 10 4 3" xfId="10645" xr:uid="{E5F28AC6-B9F3-4D87-93D0-78F8EBBA4505}"/>
    <cellStyle name="Normal 4 2 10 4 3 2" xfId="25821" xr:uid="{D5802852-2CFC-406F-B34B-830E5D883E68}"/>
    <cellStyle name="Normal 4 2 10 4 4" xfId="25818" xr:uid="{DFAEE21B-541F-4F3D-9785-A8C1794CCA83}"/>
    <cellStyle name="Normal 4 2 10 5" xfId="10646" xr:uid="{4FDDE145-60F0-4087-9233-8D4FBAFBACEE}"/>
    <cellStyle name="Normal 4 2 10 5 2" xfId="10647" xr:uid="{C7EB69B0-4B2C-493D-AADA-31451CB0CEFD}"/>
    <cellStyle name="Normal 4 2 10 5 2 2" xfId="25823" xr:uid="{1948F6BC-7A4B-4BD3-B618-947F5865F238}"/>
    <cellStyle name="Normal 4 2 10 5 3" xfId="25822" xr:uid="{509CCD6D-1247-4195-AAEF-2DBEE3493AF5}"/>
    <cellStyle name="Normal 4 2 10 6" xfId="10648" xr:uid="{E03833D2-24EF-4F17-B5B2-C8158B712B1D}"/>
    <cellStyle name="Normal 4 2 10 6 2" xfId="25824" xr:uid="{FF50B256-2AC3-4B71-8595-FFBF6D44DE97}"/>
    <cellStyle name="Normal 4 2 10 7" xfId="25801" xr:uid="{BAF6ADB6-8DC3-42C0-9527-3BF1330DCCDA}"/>
    <cellStyle name="Normal 4 2 10 8" xfId="10625" xr:uid="{C7A25151-4AB7-4189-A317-F7D6DA6F0406}"/>
    <cellStyle name="Normal 4 2 11" xfId="3292" xr:uid="{00000000-0005-0000-0000-000012100000}"/>
    <cellStyle name="Normal 4 2 11 2" xfId="25825" xr:uid="{1985C582-5C66-496B-96C4-3B440A823B1E}"/>
    <cellStyle name="Normal 4 2 11 3" xfId="10649" xr:uid="{0BF8A45E-68A3-496D-9FF9-32EB202E6808}"/>
    <cellStyle name="Normal 4 2 12" xfId="5519" xr:uid="{00000000-0005-0000-0000-000013100000}"/>
    <cellStyle name="Normal 4 2 12 2" xfId="25826" xr:uid="{B9030DF6-4AB5-4FFA-A71F-FBBCA56EDDF2}"/>
    <cellStyle name="Normal 4 2 12 3" xfId="10650" xr:uid="{D64D23B6-6B15-4155-AEBB-98D1DABB228B}"/>
    <cellStyle name="Normal 4 2 13" xfId="6195" xr:uid="{00000000-0005-0000-0000-000014100000}"/>
    <cellStyle name="Normal 4 2 13 2" xfId="36834" xr:uid="{61737898-B7A6-4040-BA41-CB9FBC048A66}"/>
    <cellStyle name="Normal 4 2 13 3" xfId="21391" xr:uid="{CDD6E110-88E8-4855-B300-0FFA3429378D}"/>
    <cellStyle name="Normal 4 2 14" xfId="25800" xr:uid="{EB3F24CA-14CB-40B5-91C0-81E117AFB780}"/>
    <cellStyle name="Normal 4 2 2" xfId="3293" xr:uid="{00000000-0005-0000-0000-000015100000}"/>
    <cellStyle name="Normal 4 2 2 10" xfId="3294" xr:uid="{00000000-0005-0000-0000-000016100000}"/>
    <cellStyle name="Normal 4 2 2 10 2" xfId="3295" xr:uid="{00000000-0005-0000-0000-000017100000}"/>
    <cellStyle name="Normal 4 2 2 10 2 2" xfId="6199" xr:uid="{00000000-0005-0000-0000-000018100000}"/>
    <cellStyle name="Normal 4 2 2 10 2 2 2" xfId="10654" xr:uid="{B1D39111-AF33-4E05-83A5-832A65FB3451}"/>
    <cellStyle name="Normal 4 2 2 10 2 2 2 2" xfId="10655" xr:uid="{DBA1E2B3-3436-40CA-ABE8-C5E507C1C39D}"/>
    <cellStyle name="Normal 4 2 2 10 2 2 2 2 2" xfId="25832" xr:uid="{27AD8FC1-AAF1-4491-A68F-38C3B0944FDD}"/>
    <cellStyle name="Normal 4 2 2 10 2 2 2 3" xfId="25831" xr:uid="{BC5820D6-8896-4639-9CE0-1BFC4612C6A5}"/>
    <cellStyle name="Normal 4 2 2 10 2 2 3" xfId="10656" xr:uid="{F6A35F7A-B050-49BA-93C0-59C9E0B35CF1}"/>
    <cellStyle name="Normal 4 2 2 10 2 2 3 2" xfId="25833" xr:uid="{0CA24D68-CBB0-4C1D-94F9-4D81D27C9031}"/>
    <cellStyle name="Normal 4 2 2 10 2 2 4" xfId="25830" xr:uid="{FACC7AA5-5E43-4F0D-806B-4F30E1BCEDFB}"/>
    <cellStyle name="Normal 4 2 2 10 2 2 5" xfId="10653" xr:uid="{10CA1A92-B5C8-4F7E-B0F9-4578626837F7}"/>
    <cellStyle name="Normal 4 2 2 10 2 3" xfId="10657" xr:uid="{DCE7F57B-B030-4C80-87EF-F2A06136173B}"/>
    <cellStyle name="Normal 4 2 2 10 2 3 2" xfId="10658" xr:uid="{43957F88-D5D3-45A5-8A26-A64CA0785485}"/>
    <cellStyle name="Normal 4 2 2 10 2 3 2 2" xfId="10659" xr:uid="{41E4FC4B-313D-4526-886E-3CD0D89D922B}"/>
    <cellStyle name="Normal 4 2 2 10 2 3 2 2 2" xfId="25836" xr:uid="{96920A0C-851F-40F2-A5B5-C342770A7CC0}"/>
    <cellStyle name="Normal 4 2 2 10 2 3 2 3" xfId="25835" xr:uid="{3F1EB8AA-937F-4F2C-83EB-F879BEF69CE8}"/>
    <cellStyle name="Normal 4 2 2 10 2 3 3" xfId="10660" xr:uid="{0B7AA87C-2344-4047-B948-5057A5F9DBA2}"/>
    <cellStyle name="Normal 4 2 2 10 2 3 3 2" xfId="25837" xr:uid="{39215F81-7BF6-46F6-9AE2-4FA802B736DF}"/>
    <cellStyle name="Normal 4 2 2 10 2 3 4" xfId="25834" xr:uid="{D4CD4CA4-6548-4847-BD0D-9D7367E0D763}"/>
    <cellStyle name="Normal 4 2 2 10 2 4" xfId="10661" xr:uid="{84668CCE-A4E1-4549-9A01-0B7A0AAB9FA8}"/>
    <cellStyle name="Normal 4 2 2 10 2 4 2" xfId="10662" xr:uid="{AA2D4B0C-F80E-42EE-9CB3-98A90E33E50E}"/>
    <cellStyle name="Normal 4 2 2 10 2 4 2 2" xfId="25839" xr:uid="{46D2E295-6B34-4B55-9D77-214CCE87BC03}"/>
    <cellStyle name="Normal 4 2 2 10 2 4 3" xfId="25838" xr:uid="{398701E8-382F-4A24-B65B-2FA36E6EE3A0}"/>
    <cellStyle name="Normal 4 2 2 10 2 5" xfId="10663" xr:uid="{3CC1FC29-85E3-4CE3-8AB7-536BBC643F70}"/>
    <cellStyle name="Normal 4 2 2 10 2 5 2" xfId="25840" xr:uid="{8C93691C-DBBC-4D3E-A27C-0349521FADE2}"/>
    <cellStyle name="Normal 4 2 2 10 2 6" xfId="25829" xr:uid="{8FB5E5BE-09D9-4193-B532-DA57E946EEB5}"/>
    <cellStyle name="Normal 4 2 2 10 2 7" xfId="10652" xr:uid="{3BC50620-A9FB-464D-8615-262C709E3F72}"/>
    <cellStyle name="Normal 4 2 2 10 3" xfId="6198" xr:uid="{00000000-0005-0000-0000-000019100000}"/>
    <cellStyle name="Normal 4 2 2 10 3 2" xfId="10665" xr:uid="{AC177DF5-68B7-448D-8D20-84C63B590197}"/>
    <cellStyle name="Normal 4 2 2 10 3 2 2" xfId="10666" xr:uid="{D90CEC45-1744-4CF1-BF0F-EE17DCB4FABE}"/>
    <cellStyle name="Normal 4 2 2 10 3 2 2 2" xfId="10667" xr:uid="{92827DB4-73EC-476E-ACA3-2D6373D8D12E}"/>
    <cellStyle name="Normal 4 2 2 10 3 2 2 2 2" xfId="25844" xr:uid="{084F639C-E211-4C7B-88F1-1B237B2F2355}"/>
    <cellStyle name="Normal 4 2 2 10 3 2 2 3" xfId="25843" xr:uid="{CB9D30DD-9345-4E3E-AA0D-D634FA78B6A3}"/>
    <cellStyle name="Normal 4 2 2 10 3 2 3" xfId="10668" xr:uid="{D13A05B3-D3F6-4391-B4A2-71245B787C52}"/>
    <cellStyle name="Normal 4 2 2 10 3 2 3 2" xfId="25845" xr:uid="{B088DF00-E869-4C66-ADFD-D295AB0DD9EE}"/>
    <cellStyle name="Normal 4 2 2 10 3 2 4" xfId="25842" xr:uid="{62AC77C9-B523-4050-9C72-FD4E396FA4E5}"/>
    <cellStyle name="Normal 4 2 2 10 3 3" xfId="10669" xr:uid="{328576AA-3C04-4347-8559-C88B39D5CC93}"/>
    <cellStyle name="Normal 4 2 2 10 3 3 2" xfId="10670" xr:uid="{AA129E56-7428-49BC-B9F7-F9E0FA741802}"/>
    <cellStyle name="Normal 4 2 2 10 3 3 2 2" xfId="25847" xr:uid="{41F91DEF-55F3-460E-95B3-EBBB745C6816}"/>
    <cellStyle name="Normal 4 2 2 10 3 3 3" xfId="25846" xr:uid="{6CB8BD4C-9612-4F70-904B-FA5BE9580F11}"/>
    <cellStyle name="Normal 4 2 2 10 3 4" xfId="10671" xr:uid="{03352845-7D33-427D-A8F8-070776D32D65}"/>
    <cellStyle name="Normal 4 2 2 10 3 4 2" xfId="25848" xr:uid="{76615C3C-8185-48BD-A92E-61F0F95FFD42}"/>
    <cellStyle name="Normal 4 2 2 10 3 5" xfId="25841" xr:uid="{5B9714A3-76FF-4850-9465-560E0B3DE098}"/>
    <cellStyle name="Normal 4 2 2 10 3 6" xfId="10664" xr:uid="{57C7EA4B-6869-4CBE-8FE9-3A3481A0214C}"/>
    <cellStyle name="Normal 4 2 2 10 4" xfId="10672" xr:uid="{DFDC2006-705C-43E7-A306-81EA95FB0377}"/>
    <cellStyle name="Normal 4 2 2 10 4 2" xfId="25849" xr:uid="{65FA619B-8C91-421A-A0D3-6276E9E1850C}"/>
    <cellStyle name="Normal 4 2 2 10 5" xfId="10673" xr:uid="{C8A11554-C000-4A69-A6C0-4BC55B1F0D7E}"/>
    <cellStyle name="Normal 4 2 2 10 5 2" xfId="10674" xr:uid="{0A64488E-3010-4D8E-9FE3-DF348A53F901}"/>
    <cellStyle name="Normal 4 2 2 10 5 2 2" xfId="25851" xr:uid="{00A3CA0E-472E-49B0-A0C2-647183FF12BD}"/>
    <cellStyle name="Normal 4 2 2 10 5 3" xfId="25850" xr:uid="{D07A5AE4-2646-425E-9343-040A18D88E28}"/>
    <cellStyle name="Normal 4 2 2 10 6" xfId="10675" xr:uid="{9F4A1874-F2D0-42D3-8A27-503FB6035D9F}"/>
    <cellStyle name="Normal 4 2 2 10 6 2" xfId="25852" xr:uid="{F7504188-1742-433C-B0CF-40383CB537AE}"/>
    <cellStyle name="Normal 4 2 2 10 7" xfId="25828" xr:uid="{EE8E32FE-4871-431E-884D-7BD4B9B97235}"/>
    <cellStyle name="Normal 4 2 2 10 8" xfId="10651" xr:uid="{5C99FF06-1F32-4F56-BB60-6B2AE78F9ACB}"/>
    <cellStyle name="Normal 4 2 2 11" xfId="3296" xr:uid="{00000000-0005-0000-0000-00001A100000}"/>
    <cellStyle name="Normal 4 2 2 11 2" xfId="3297" xr:uid="{00000000-0005-0000-0000-00001B100000}"/>
    <cellStyle name="Normal 4 2 2 11 2 2" xfId="6201" xr:uid="{00000000-0005-0000-0000-00001C100000}"/>
    <cellStyle name="Normal 4 2 2 11 2 2 2" xfId="10679" xr:uid="{2DFCCE1A-E4CB-4AD4-B06D-DC12384D946F}"/>
    <cellStyle name="Normal 4 2 2 11 2 2 2 2" xfId="10680" xr:uid="{BC97D066-B215-4555-BEEE-3A8983711186}"/>
    <cellStyle name="Normal 4 2 2 11 2 2 2 2 2" xfId="25857" xr:uid="{92F8C8E4-5E36-45A1-AD2D-317B9C52E0F0}"/>
    <cellStyle name="Normal 4 2 2 11 2 2 2 3" xfId="25856" xr:uid="{65D79116-E889-4AB1-B623-66152E762A10}"/>
    <cellStyle name="Normal 4 2 2 11 2 2 3" xfId="10681" xr:uid="{CCFEC2F4-56C1-4883-861B-C626EED37877}"/>
    <cellStyle name="Normal 4 2 2 11 2 2 3 2" xfId="25858" xr:uid="{DAE52292-BC52-4D87-A120-3DC3A02D4C19}"/>
    <cellStyle name="Normal 4 2 2 11 2 2 4" xfId="25855" xr:uid="{AFBBE8B4-5A3F-41D2-9537-A1E6C1DD0076}"/>
    <cellStyle name="Normal 4 2 2 11 2 2 5" xfId="10678" xr:uid="{A7A5FE9B-8828-417F-A05D-021D202FC825}"/>
    <cellStyle name="Normal 4 2 2 11 2 3" xfId="10682" xr:uid="{B2B1E3E2-7109-4D92-AE74-C32C56AFEF66}"/>
    <cellStyle name="Normal 4 2 2 11 2 3 2" xfId="10683" xr:uid="{9101BB03-C891-4349-9DBD-CB91DB821201}"/>
    <cellStyle name="Normal 4 2 2 11 2 3 2 2" xfId="10684" xr:uid="{C83EC039-8ECF-448C-A55D-299B253B449D}"/>
    <cellStyle name="Normal 4 2 2 11 2 3 2 2 2" xfId="25861" xr:uid="{238870FA-5040-4CC6-80D7-B6C1AEC22AAC}"/>
    <cellStyle name="Normal 4 2 2 11 2 3 2 3" xfId="25860" xr:uid="{074D4A4E-CE4B-424F-A2A3-D03BB32BF157}"/>
    <cellStyle name="Normal 4 2 2 11 2 3 3" xfId="10685" xr:uid="{410FE359-F3CD-4DED-BD85-4285697EDE35}"/>
    <cellStyle name="Normal 4 2 2 11 2 3 3 2" xfId="25862" xr:uid="{8CBFF007-C355-4D49-91A8-551A56E0D505}"/>
    <cellStyle name="Normal 4 2 2 11 2 3 4" xfId="25859" xr:uid="{11654F12-1296-41EF-AB8A-71B46E1F9B3A}"/>
    <cellStyle name="Normal 4 2 2 11 2 4" xfId="10686" xr:uid="{86EC7FE1-E8FB-462F-B0D0-99C8BC9248A3}"/>
    <cellStyle name="Normal 4 2 2 11 2 4 2" xfId="10687" xr:uid="{124424C9-1468-47BA-BEE5-38ECBABB1550}"/>
    <cellStyle name="Normal 4 2 2 11 2 4 2 2" xfId="25864" xr:uid="{92DF62A1-EA9C-463A-9974-B9BD3A1F0869}"/>
    <cellStyle name="Normal 4 2 2 11 2 4 3" xfId="25863" xr:uid="{076BCEF2-E540-4265-BF49-31EFC7634ECA}"/>
    <cellStyle name="Normal 4 2 2 11 2 5" xfId="10688" xr:uid="{AAD8DC71-41FC-451A-9AD6-E8DEAE69AB30}"/>
    <cellStyle name="Normal 4 2 2 11 2 5 2" xfId="25865" xr:uid="{9D2E2129-7FB3-4C6C-A2FB-AAEEEC6C5D6D}"/>
    <cellStyle name="Normal 4 2 2 11 2 6" xfId="25854" xr:uid="{21FDF7A3-C252-486F-9C38-C7A78333B5FF}"/>
    <cellStyle name="Normal 4 2 2 11 2 7" xfId="10677" xr:uid="{D977679A-8DB6-47EA-A968-511AE0838515}"/>
    <cellStyle name="Normal 4 2 2 11 3" xfId="6200" xr:uid="{00000000-0005-0000-0000-00001D100000}"/>
    <cellStyle name="Normal 4 2 2 11 3 2" xfId="10690" xr:uid="{23FDEB48-CCB5-493D-9A39-8B5F1509804E}"/>
    <cellStyle name="Normal 4 2 2 11 3 2 2" xfId="10691" xr:uid="{500AC4E1-923A-4CDB-8B98-7CEEA042B7A4}"/>
    <cellStyle name="Normal 4 2 2 11 3 2 2 2" xfId="10692" xr:uid="{E3FD4874-3430-471E-A3BA-93CB4A0EECCF}"/>
    <cellStyle name="Normal 4 2 2 11 3 2 2 2 2" xfId="25869" xr:uid="{D5241377-7610-42E9-AB61-850BA5EC82E3}"/>
    <cellStyle name="Normal 4 2 2 11 3 2 2 3" xfId="25868" xr:uid="{638101B3-A4B1-4445-A573-987BE7F0CDED}"/>
    <cellStyle name="Normal 4 2 2 11 3 2 3" xfId="10693" xr:uid="{BA20B0B2-65C9-4168-9F1C-8D78762CD78A}"/>
    <cellStyle name="Normal 4 2 2 11 3 2 3 2" xfId="25870" xr:uid="{39C89BC2-44E0-45B5-A220-38A334843E0F}"/>
    <cellStyle name="Normal 4 2 2 11 3 2 4" xfId="25867" xr:uid="{EDC7099C-5CDC-4122-B3AC-A738CDD06665}"/>
    <cellStyle name="Normal 4 2 2 11 3 3" xfId="10694" xr:uid="{AB8C046F-E5EB-4BE9-BDA2-54033346FF29}"/>
    <cellStyle name="Normal 4 2 2 11 3 3 2" xfId="10695" xr:uid="{B8DC96C8-A088-4C44-8401-FFBAE19C0805}"/>
    <cellStyle name="Normal 4 2 2 11 3 3 2 2" xfId="25872" xr:uid="{E77988C1-FDEF-4E55-8344-BEBEE4EBF23A}"/>
    <cellStyle name="Normal 4 2 2 11 3 3 3" xfId="25871" xr:uid="{D5E394C6-52EF-4379-B8C9-9A27F1A4B2CA}"/>
    <cellStyle name="Normal 4 2 2 11 3 4" xfId="10696" xr:uid="{DDEC32D3-6A0F-4F8F-A28E-19DFB0AD12B7}"/>
    <cellStyle name="Normal 4 2 2 11 3 4 2" xfId="25873" xr:uid="{A2E8AA0B-1585-40FD-95BD-E5DA771C9C42}"/>
    <cellStyle name="Normal 4 2 2 11 3 5" xfId="25866" xr:uid="{6F30B456-4AC5-4EE4-8812-29C1129CA79D}"/>
    <cellStyle name="Normal 4 2 2 11 3 6" xfId="10689" xr:uid="{B3A1C1A3-A6A0-411B-8C97-6516AB7CBA74}"/>
    <cellStyle name="Normal 4 2 2 11 4" xfId="10697" xr:uid="{15B27E05-8F06-4451-BDB8-B58B917D172C}"/>
    <cellStyle name="Normal 4 2 2 11 4 2" xfId="25874" xr:uid="{07CFEC73-4B39-4956-8BFF-35BBE73F67DE}"/>
    <cellStyle name="Normal 4 2 2 11 5" xfId="10698" xr:uid="{DA70D5C6-6BF1-4B97-BD86-4548D9C8722A}"/>
    <cellStyle name="Normal 4 2 2 11 5 2" xfId="10699" xr:uid="{56B84AC1-5987-4089-972C-17E2BC80B0E6}"/>
    <cellStyle name="Normal 4 2 2 11 5 2 2" xfId="25876" xr:uid="{C3BBA900-7C9C-4F6C-9EFB-2820B8B5D8B9}"/>
    <cellStyle name="Normal 4 2 2 11 5 3" xfId="25875" xr:uid="{CA189ED2-CA61-4DE8-BC44-0DD0AB07A0EF}"/>
    <cellStyle name="Normal 4 2 2 11 6" xfId="10700" xr:uid="{D332945E-5EED-4F6A-B165-5BE246409721}"/>
    <cellStyle name="Normal 4 2 2 11 6 2" xfId="25877" xr:uid="{AA9D059F-5DB2-469C-B643-A0B23E77ED72}"/>
    <cellStyle name="Normal 4 2 2 11 7" xfId="25853" xr:uid="{2B0EB4D5-E70C-47D2-A093-B3B36C4C3DB9}"/>
    <cellStyle name="Normal 4 2 2 11 8" xfId="10676" xr:uid="{DE3D7B55-73D8-4614-ABDE-168C783EB7D8}"/>
    <cellStyle name="Normal 4 2 2 12" xfId="3298" xr:uid="{00000000-0005-0000-0000-00001E100000}"/>
    <cellStyle name="Normal 4 2 2 12 2" xfId="3299" xr:uid="{00000000-0005-0000-0000-00001F100000}"/>
    <cellStyle name="Normal 4 2 2 12 2 2" xfId="6203" xr:uid="{00000000-0005-0000-0000-000020100000}"/>
    <cellStyle name="Normal 4 2 2 12 2 2 2" xfId="10704" xr:uid="{634889D0-3DDF-46AF-A6C0-AEF3F2FBEEA1}"/>
    <cellStyle name="Normal 4 2 2 12 2 2 2 2" xfId="10705" xr:uid="{79452C0E-8BC0-4958-89DF-6FFCEDCD3119}"/>
    <cellStyle name="Normal 4 2 2 12 2 2 2 2 2" xfId="25882" xr:uid="{7CC83D0F-0EAA-4332-B292-1148C52C1C5E}"/>
    <cellStyle name="Normal 4 2 2 12 2 2 2 3" xfId="25881" xr:uid="{EB13B185-5DDF-4E1F-B34A-0DC7CC9187BB}"/>
    <cellStyle name="Normal 4 2 2 12 2 2 3" xfId="10706" xr:uid="{70EE76B6-B7D8-494D-A92D-9982BC4516DF}"/>
    <cellStyle name="Normal 4 2 2 12 2 2 3 2" xfId="25883" xr:uid="{9238FCFC-5A67-4C73-AE62-8E83BE3F9A82}"/>
    <cellStyle name="Normal 4 2 2 12 2 2 4" xfId="25880" xr:uid="{BB916672-C9CB-4E31-BA19-1904FC6DF250}"/>
    <cellStyle name="Normal 4 2 2 12 2 2 5" xfId="10703" xr:uid="{B82F4DB2-478A-4E40-9258-35E474CA4DA5}"/>
    <cellStyle name="Normal 4 2 2 12 2 3" xfId="10707" xr:uid="{AB483BC3-1202-4271-B503-5B19341F551A}"/>
    <cellStyle name="Normal 4 2 2 12 2 3 2" xfId="10708" xr:uid="{C8361FBB-2E1C-4E72-B432-EF91B7C6144E}"/>
    <cellStyle name="Normal 4 2 2 12 2 3 2 2" xfId="10709" xr:uid="{09DE2EE0-E2E3-4061-BC68-E5F2AFBD70BE}"/>
    <cellStyle name="Normal 4 2 2 12 2 3 2 2 2" xfId="25886" xr:uid="{A5E16443-48D8-4D9A-800A-0CE222639316}"/>
    <cellStyle name="Normal 4 2 2 12 2 3 2 3" xfId="25885" xr:uid="{7EBC5FC0-B6DB-4D07-9001-2CA0ACA4EE4E}"/>
    <cellStyle name="Normal 4 2 2 12 2 3 3" xfId="10710" xr:uid="{1F74B401-AA2F-4FDC-91EA-5FFA5B06A53F}"/>
    <cellStyle name="Normal 4 2 2 12 2 3 3 2" xfId="25887" xr:uid="{27333BC6-286D-4A57-9445-772508415FBD}"/>
    <cellStyle name="Normal 4 2 2 12 2 3 4" xfId="25884" xr:uid="{CED6A51A-9BF0-4272-94C2-15607EEE9CBE}"/>
    <cellStyle name="Normal 4 2 2 12 2 4" xfId="10711" xr:uid="{932C488B-A9CE-4E5A-8321-177EE4E7D152}"/>
    <cellStyle name="Normal 4 2 2 12 2 4 2" xfId="10712" xr:uid="{A8B4A872-5FE9-4BDA-9893-D6B4FB760559}"/>
    <cellStyle name="Normal 4 2 2 12 2 4 2 2" xfId="25889" xr:uid="{9459DF25-678D-4C8F-B771-8CE0F59B2B8D}"/>
    <cellStyle name="Normal 4 2 2 12 2 4 3" xfId="25888" xr:uid="{4D6F503A-631B-4AA8-B04E-D13AABDDE13B}"/>
    <cellStyle name="Normal 4 2 2 12 2 5" xfId="10713" xr:uid="{D9024F55-EEDD-4B6C-A8AA-9B21DAB28CB0}"/>
    <cellStyle name="Normal 4 2 2 12 2 5 2" xfId="25890" xr:uid="{9913C4B6-4B47-4169-AE7F-BA23928EA9A5}"/>
    <cellStyle name="Normal 4 2 2 12 2 6" xfId="25879" xr:uid="{BD0D216A-2762-4308-A6F5-223BC8E528B9}"/>
    <cellStyle name="Normal 4 2 2 12 2 7" xfId="10702" xr:uid="{36534A42-0749-4E36-BE78-E435FA226FA2}"/>
    <cellStyle name="Normal 4 2 2 12 3" xfId="6202" xr:uid="{00000000-0005-0000-0000-000021100000}"/>
    <cellStyle name="Normal 4 2 2 12 3 2" xfId="10715" xr:uid="{7F66B1C3-59BF-4C7D-8E19-85D7A9565924}"/>
    <cellStyle name="Normal 4 2 2 12 3 2 2" xfId="10716" xr:uid="{09F5623C-DBBB-41EA-85DD-01F1CD98E482}"/>
    <cellStyle name="Normal 4 2 2 12 3 2 2 2" xfId="10717" xr:uid="{3EC6F724-F95F-426C-B61E-C4A142A09111}"/>
    <cellStyle name="Normal 4 2 2 12 3 2 2 2 2" xfId="25894" xr:uid="{6D2376C4-9E6E-42F2-A54F-725E0A9F2AEC}"/>
    <cellStyle name="Normal 4 2 2 12 3 2 2 3" xfId="25893" xr:uid="{44C59513-80D9-4A7E-8CB2-F88EE54356D6}"/>
    <cellStyle name="Normal 4 2 2 12 3 2 3" xfId="10718" xr:uid="{8DC2093F-97BE-49CF-B3A0-9373B0D3A5C1}"/>
    <cellStyle name="Normal 4 2 2 12 3 2 3 2" xfId="25895" xr:uid="{F2F2A502-B45A-4D6A-9472-388E2E4290AA}"/>
    <cellStyle name="Normal 4 2 2 12 3 2 4" xfId="25892" xr:uid="{7627CEB6-C826-47D5-89A6-6364F9A8EA77}"/>
    <cellStyle name="Normal 4 2 2 12 3 3" xfId="10719" xr:uid="{8E174A69-A226-4BD5-9987-04C1DC99C51D}"/>
    <cellStyle name="Normal 4 2 2 12 3 3 2" xfId="10720" xr:uid="{8ADDED81-5047-4E8C-8E03-0EEAD11A04D2}"/>
    <cellStyle name="Normal 4 2 2 12 3 3 2 2" xfId="25897" xr:uid="{9FDC87D6-4F51-4907-8230-20ED86036C5C}"/>
    <cellStyle name="Normal 4 2 2 12 3 3 3" xfId="25896" xr:uid="{87E2105E-7197-4372-A263-1440A2EB1879}"/>
    <cellStyle name="Normal 4 2 2 12 3 4" xfId="10721" xr:uid="{0FD42253-4E88-4119-8673-31D144CEEEDA}"/>
    <cellStyle name="Normal 4 2 2 12 3 4 2" xfId="25898" xr:uid="{49C1F51D-FE2D-43DF-9E63-67DFD84295F1}"/>
    <cellStyle name="Normal 4 2 2 12 3 5" xfId="25891" xr:uid="{F05352BB-41B2-4F83-856A-81F9AAC87C29}"/>
    <cellStyle name="Normal 4 2 2 12 3 6" xfId="10714" xr:uid="{8329875F-5FD3-4FD5-BD66-CA7A405E6F96}"/>
    <cellStyle name="Normal 4 2 2 12 4" xfId="10722" xr:uid="{6495512F-9420-4B30-AB80-27CFE03DB3C7}"/>
    <cellStyle name="Normal 4 2 2 12 4 2" xfId="25899" xr:uid="{6404E7CB-FD0F-4F1F-A0CC-0987C4D6420D}"/>
    <cellStyle name="Normal 4 2 2 12 5" xfId="10723" xr:uid="{1ECEB0AA-023C-439A-B46B-531B30A1C56F}"/>
    <cellStyle name="Normal 4 2 2 12 5 2" xfId="10724" xr:uid="{F1BD2F36-ABF0-4081-B43C-062DE14152CE}"/>
    <cellStyle name="Normal 4 2 2 12 5 2 2" xfId="25901" xr:uid="{59D7CB72-6C0E-477A-B4A2-81FFEC7DA411}"/>
    <cellStyle name="Normal 4 2 2 12 5 3" xfId="25900" xr:uid="{1FD2C011-333E-4138-A6B1-2AEEFA558CDA}"/>
    <cellStyle name="Normal 4 2 2 12 6" xfId="10725" xr:uid="{CDB42121-233A-434B-83C2-8E9C8B709F1D}"/>
    <cellStyle name="Normal 4 2 2 12 6 2" xfId="25902" xr:uid="{54E7081A-C2E6-49BE-BA78-0CA6542A75A0}"/>
    <cellStyle name="Normal 4 2 2 12 7" xfId="25878" xr:uid="{4093346B-5CFD-4E12-9E67-2C2CA408A2D6}"/>
    <cellStyle name="Normal 4 2 2 12 8" xfId="10701" xr:uid="{20F0D2B6-7B80-419F-89F3-7F5C1DDDD582}"/>
    <cellStyle name="Normal 4 2 2 13" xfId="3300" xr:uid="{00000000-0005-0000-0000-000022100000}"/>
    <cellStyle name="Normal 4 2 2 13 2" xfId="3301" xr:uid="{00000000-0005-0000-0000-000023100000}"/>
    <cellStyle name="Normal 4 2 2 13 2 2" xfId="6205" xr:uid="{00000000-0005-0000-0000-000024100000}"/>
    <cellStyle name="Normal 4 2 2 13 2 2 2" xfId="10729" xr:uid="{91788234-C0B0-4EA7-829B-A1987E446BC6}"/>
    <cellStyle name="Normal 4 2 2 13 2 2 2 2" xfId="10730" xr:uid="{A8BEB1A5-72CE-4FB6-9A23-0FB5C14DBD94}"/>
    <cellStyle name="Normal 4 2 2 13 2 2 2 2 2" xfId="25907" xr:uid="{A3529D78-1D02-4712-B9CE-730E782105BE}"/>
    <cellStyle name="Normal 4 2 2 13 2 2 2 3" xfId="25906" xr:uid="{EC555F93-7574-4DA6-95F9-40F9C19C612A}"/>
    <cellStyle name="Normal 4 2 2 13 2 2 3" xfId="10731" xr:uid="{6EBE1FAF-43DB-4F8E-9D54-669E8AF2EE92}"/>
    <cellStyle name="Normal 4 2 2 13 2 2 3 2" xfId="25908" xr:uid="{3FEF4B24-BF14-4F2A-8297-722482972EB3}"/>
    <cellStyle name="Normal 4 2 2 13 2 2 4" xfId="25905" xr:uid="{57EAC0BC-44CC-446D-B526-8441880FEC38}"/>
    <cellStyle name="Normal 4 2 2 13 2 2 5" xfId="10728" xr:uid="{0E8B5D25-82AC-45F5-A378-7729E08783FF}"/>
    <cellStyle name="Normal 4 2 2 13 2 3" xfId="10732" xr:uid="{46D6C10D-FA61-4135-BB30-A4D1DD31A7A0}"/>
    <cellStyle name="Normal 4 2 2 13 2 3 2" xfId="10733" xr:uid="{83000CDF-9A93-4FA1-8426-34A3FE392947}"/>
    <cellStyle name="Normal 4 2 2 13 2 3 2 2" xfId="10734" xr:uid="{73E7BE58-7573-4FDC-BC73-DD4674BFF4BB}"/>
    <cellStyle name="Normal 4 2 2 13 2 3 2 2 2" xfId="25911" xr:uid="{F72DA234-1516-41CC-96B8-A0765AB9B5B5}"/>
    <cellStyle name="Normal 4 2 2 13 2 3 2 3" xfId="25910" xr:uid="{54A84C51-F9EB-4160-A16B-71065E864152}"/>
    <cellStyle name="Normal 4 2 2 13 2 3 3" xfId="10735" xr:uid="{829F0B48-3C8B-45B5-813D-F4B5B283E2C6}"/>
    <cellStyle name="Normal 4 2 2 13 2 3 3 2" xfId="25912" xr:uid="{8B4E3CEE-0F48-4756-9039-7681E99A5A31}"/>
    <cellStyle name="Normal 4 2 2 13 2 3 4" xfId="25909" xr:uid="{B7908FEB-B595-4421-BEB3-D27A5C0CA731}"/>
    <cellStyle name="Normal 4 2 2 13 2 4" xfId="10736" xr:uid="{A4EB9D05-44E2-4438-A524-8CB87ECBFD6D}"/>
    <cellStyle name="Normal 4 2 2 13 2 4 2" xfId="10737" xr:uid="{3D4A75E3-D4CD-4C9A-9CAD-EE884C1EDAA4}"/>
    <cellStyle name="Normal 4 2 2 13 2 4 2 2" xfId="25914" xr:uid="{3FE657CB-B169-43A2-B2E2-32EABB4D4813}"/>
    <cellStyle name="Normal 4 2 2 13 2 4 3" xfId="25913" xr:uid="{23CA0806-1E31-4E6E-9916-E2264A4ECB3B}"/>
    <cellStyle name="Normal 4 2 2 13 2 5" xfId="10738" xr:uid="{5FCACDCD-EFD0-4D7F-B64D-1A3F2B7D65A2}"/>
    <cellStyle name="Normal 4 2 2 13 2 5 2" xfId="25915" xr:uid="{1812932A-91CC-4809-8016-AFA98BB399D8}"/>
    <cellStyle name="Normal 4 2 2 13 2 6" xfId="25904" xr:uid="{DE029986-B127-4ADE-BA6D-84B8829DF0D1}"/>
    <cellStyle name="Normal 4 2 2 13 2 7" xfId="10727" xr:uid="{121797CF-BCB9-430B-9A21-B4949E65D19C}"/>
    <cellStyle name="Normal 4 2 2 13 3" xfId="6204" xr:uid="{00000000-0005-0000-0000-000025100000}"/>
    <cellStyle name="Normal 4 2 2 13 3 2" xfId="10740" xr:uid="{BBCA153E-9330-4B39-9A3C-859258B75537}"/>
    <cellStyle name="Normal 4 2 2 13 3 2 2" xfId="10741" xr:uid="{3749FCAB-F647-46A4-BB0B-F0E0F85F10EF}"/>
    <cellStyle name="Normal 4 2 2 13 3 2 2 2" xfId="10742" xr:uid="{6538A8F9-0CA3-4943-882F-EB7C9FB790D0}"/>
    <cellStyle name="Normal 4 2 2 13 3 2 2 2 2" xfId="25919" xr:uid="{EB1F4AE1-BAFB-4B61-A68B-27CF5DC2AE51}"/>
    <cellStyle name="Normal 4 2 2 13 3 2 2 3" xfId="25918" xr:uid="{2278CA88-A937-43F3-9923-819AD3B45846}"/>
    <cellStyle name="Normal 4 2 2 13 3 2 3" xfId="10743" xr:uid="{5F1DAEEC-B1B9-4B5A-8142-54DD370CEB50}"/>
    <cellStyle name="Normal 4 2 2 13 3 2 3 2" xfId="25920" xr:uid="{E94DF155-8624-4DE6-B5DE-87766BEDF9B8}"/>
    <cellStyle name="Normal 4 2 2 13 3 2 4" xfId="25917" xr:uid="{E098B85C-2748-42EA-BFDC-BF5AEA0944E1}"/>
    <cellStyle name="Normal 4 2 2 13 3 3" xfId="10744" xr:uid="{F5F46B44-11A5-4F91-9A04-366C79833487}"/>
    <cellStyle name="Normal 4 2 2 13 3 3 2" xfId="10745" xr:uid="{48911F7B-2306-4921-8BF1-1C6DD88CB5EE}"/>
    <cellStyle name="Normal 4 2 2 13 3 3 2 2" xfId="25922" xr:uid="{4D185181-AE62-462F-89D2-8350F2795BC1}"/>
    <cellStyle name="Normal 4 2 2 13 3 3 3" xfId="25921" xr:uid="{1DC1ADB1-9BB8-4AAC-81E0-B09C80F20235}"/>
    <cellStyle name="Normal 4 2 2 13 3 4" xfId="10746" xr:uid="{1F72E343-0343-491E-B586-640D39BEB149}"/>
    <cellStyle name="Normal 4 2 2 13 3 4 2" xfId="25923" xr:uid="{D8A35AE5-4E00-498B-AF8C-27D369287CB1}"/>
    <cellStyle name="Normal 4 2 2 13 3 5" xfId="25916" xr:uid="{610E895E-FF75-4D95-AB09-3E0A87532C63}"/>
    <cellStyle name="Normal 4 2 2 13 3 6" xfId="10739" xr:uid="{44DD150C-E93B-4683-BD7D-92E05D9840B3}"/>
    <cellStyle name="Normal 4 2 2 13 4" xfId="10747" xr:uid="{F5212C66-1A97-4CB2-BAAF-2FAC523BBC11}"/>
    <cellStyle name="Normal 4 2 2 13 4 2" xfId="25924" xr:uid="{D3A4CDE6-EFA7-4163-9B16-3E3A07A19795}"/>
    <cellStyle name="Normal 4 2 2 13 5" xfId="10748" xr:uid="{FD9A9C39-EE8A-4678-ABFB-6C39E37CF6B6}"/>
    <cellStyle name="Normal 4 2 2 13 5 2" xfId="10749" xr:uid="{67A12D1C-FCF8-4D5E-BC5E-2DDD4A928627}"/>
    <cellStyle name="Normal 4 2 2 13 5 2 2" xfId="25926" xr:uid="{FCEFD0D1-3591-4FC6-AEDF-200CD33929CA}"/>
    <cellStyle name="Normal 4 2 2 13 5 3" xfId="25925" xr:uid="{6D3F8C95-10E3-495E-B7C2-A2D06C1751F7}"/>
    <cellStyle name="Normal 4 2 2 13 6" xfId="10750" xr:uid="{D1DA0FDA-03A9-45ED-9F7E-07D7694B972F}"/>
    <cellStyle name="Normal 4 2 2 13 6 2" xfId="25927" xr:uid="{040541AD-A29C-4DAE-BAFD-66088DEADFB9}"/>
    <cellStyle name="Normal 4 2 2 13 7" xfId="25903" xr:uid="{99FEDECD-631C-48E6-8B05-CF07EE014D86}"/>
    <cellStyle name="Normal 4 2 2 13 8" xfId="10726" xr:uid="{E5A7178E-F325-4F97-BB68-8A0F3334E7EC}"/>
    <cellStyle name="Normal 4 2 2 14" xfId="3302" xr:uid="{00000000-0005-0000-0000-000026100000}"/>
    <cellStyle name="Normal 4 2 2 14 2" xfId="6206" xr:uid="{00000000-0005-0000-0000-000027100000}"/>
    <cellStyle name="Normal 4 2 2 14 2 2" xfId="10753" xr:uid="{F7FACD63-E827-4B7D-8E71-C355D1BD5028}"/>
    <cellStyle name="Normal 4 2 2 14 2 2 2" xfId="10754" xr:uid="{2595277F-735E-45CA-A17B-863B6B2FE2B5}"/>
    <cellStyle name="Normal 4 2 2 14 2 2 2 2" xfId="25931" xr:uid="{E6F9F2CB-135E-452B-B012-0E077E45AD64}"/>
    <cellStyle name="Normal 4 2 2 14 2 2 3" xfId="25930" xr:uid="{F99904D9-6559-448A-8FED-D8F0CF904F47}"/>
    <cellStyle name="Normal 4 2 2 14 2 3" xfId="10755" xr:uid="{3E5ED9D2-5CA7-4DC2-A724-15EAF1028B27}"/>
    <cellStyle name="Normal 4 2 2 14 2 3 2" xfId="25932" xr:uid="{D1F5EA2B-8058-46EE-BC95-037CF4B0627E}"/>
    <cellStyle name="Normal 4 2 2 14 2 4" xfId="25929" xr:uid="{2691A62F-302E-4884-A499-410F317D7054}"/>
    <cellStyle name="Normal 4 2 2 14 2 5" xfId="10752" xr:uid="{B486509B-2AFC-485E-86C9-C765422CDEE6}"/>
    <cellStyle name="Normal 4 2 2 14 3" xfId="10756" xr:uid="{575596D0-E50C-4D8E-B1A2-FF09B105FC53}"/>
    <cellStyle name="Normal 4 2 2 14 3 2" xfId="10757" xr:uid="{2522B9AC-1C82-479D-A6F2-F08F03D9D169}"/>
    <cellStyle name="Normal 4 2 2 14 3 2 2" xfId="10758" xr:uid="{7C9B4470-08AE-4D9C-A6EC-9A92B23D72D4}"/>
    <cellStyle name="Normal 4 2 2 14 3 2 2 2" xfId="25935" xr:uid="{68B14E2E-17A7-4C20-8A83-E8DB08F155EB}"/>
    <cellStyle name="Normal 4 2 2 14 3 2 3" xfId="25934" xr:uid="{B6EAF56E-A6A9-41A4-BE97-0989FAC60BA3}"/>
    <cellStyle name="Normal 4 2 2 14 3 3" xfId="10759" xr:uid="{E7D9D66C-4EB7-4333-B9CD-199919B8D3EA}"/>
    <cellStyle name="Normal 4 2 2 14 3 3 2" xfId="25936" xr:uid="{F08FF9A4-CC74-4B9D-A601-B3A797F34E20}"/>
    <cellStyle name="Normal 4 2 2 14 3 4" xfId="25933" xr:uid="{0F2BB821-DC80-4B45-BE9C-D99B206B62A4}"/>
    <cellStyle name="Normal 4 2 2 14 4" xfId="10760" xr:uid="{F575797F-9FE1-40FF-91D2-A6CD680C1D1B}"/>
    <cellStyle name="Normal 4 2 2 14 4 2" xfId="10761" xr:uid="{F7B69CFB-5713-4044-8FBF-9F4D2E3CAB64}"/>
    <cellStyle name="Normal 4 2 2 14 4 2 2" xfId="25938" xr:uid="{F8040B2E-90B0-4283-867E-6E5D60229129}"/>
    <cellStyle name="Normal 4 2 2 14 4 3" xfId="25937" xr:uid="{51002E8B-C631-49C7-9807-4B2B33CB27E5}"/>
    <cellStyle name="Normal 4 2 2 14 5" xfId="10762" xr:uid="{25E20B15-6616-4CE0-8CDE-D2B34114CE81}"/>
    <cellStyle name="Normal 4 2 2 14 5 2" xfId="25939" xr:uid="{CF142035-5D99-4D5F-9FAB-57561700DB7E}"/>
    <cellStyle name="Normal 4 2 2 14 6" xfId="25928" xr:uid="{45337A2D-00AD-4938-8F12-7F67678AB6F5}"/>
    <cellStyle name="Normal 4 2 2 14 7" xfId="10751" xr:uid="{811EF921-F631-4D87-842A-76581B03BC34}"/>
    <cellStyle name="Normal 4 2 2 15" xfId="5520" xr:uid="{00000000-0005-0000-0000-000028100000}"/>
    <cellStyle name="Normal 4 2 2 15 2" xfId="10764" xr:uid="{BC624789-7C8B-4AD4-8AA9-E78483F81584}"/>
    <cellStyle name="Normal 4 2 2 15 2 2" xfId="10765" xr:uid="{BC685050-73B3-46AC-BCB3-EECEB09ECF23}"/>
    <cellStyle name="Normal 4 2 2 15 2 2 2" xfId="10766" xr:uid="{9E1CFAB2-2842-42B1-92A0-AB284528C096}"/>
    <cellStyle name="Normal 4 2 2 15 2 2 2 2" xfId="25943" xr:uid="{29D6B74C-BA6A-4CDA-8FBB-0D53E86C2F6D}"/>
    <cellStyle name="Normal 4 2 2 15 2 2 3" xfId="25942" xr:uid="{E87CCDB3-CE84-4009-9CF9-7D47BD48C6B1}"/>
    <cellStyle name="Normal 4 2 2 15 2 3" xfId="10767" xr:uid="{3716A4F9-554C-49B5-A2AD-32A3157191B5}"/>
    <cellStyle name="Normal 4 2 2 15 2 3 2" xfId="25944" xr:uid="{0A2C7A17-C05B-488F-8ABB-4314539750E8}"/>
    <cellStyle name="Normal 4 2 2 15 2 4" xfId="25941" xr:uid="{B61013EB-7672-479A-AB2A-47DE241EE3BC}"/>
    <cellStyle name="Normal 4 2 2 15 3" xfId="10768" xr:uid="{363B6C47-0E4D-44EE-9AB2-2953013D5149}"/>
    <cellStyle name="Normal 4 2 2 15 3 2" xfId="10769" xr:uid="{22A2930E-6EDE-4550-9F12-C4971CBC4F3C}"/>
    <cellStyle name="Normal 4 2 2 15 3 2 2" xfId="25946" xr:uid="{A7C00B15-9DF8-4E3B-90EF-A939CD2E428A}"/>
    <cellStyle name="Normal 4 2 2 15 3 3" xfId="25945" xr:uid="{4E03FCCE-D835-44A2-9F7D-73E4BB4219CC}"/>
    <cellStyle name="Normal 4 2 2 15 4" xfId="10770" xr:uid="{34E93811-41A9-42D3-A744-75B4F49714A2}"/>
    <cellStyle name="Normal 4 2 2 15 4 2" xfId="25947" xr:uid="{B20A2275-9464-4C10-8982-35395D362F21}"/>
    <cellStyle name="Normal 4 2 2 15 5" xfId="25940" xr:uid="{A5C6881E-A318-49CB-9C3F-64DB0823A913}"/>
    <cellStyle name="Normal 4 2 2 15 6" xfId="10763" xr:uid="{4D26CA2A-3631-47EB-A3AD-B868627E6EF4}"/>
    <cellStyle name="Normal 4 2 2 16" xfId="10771" xr:uid="{05204994-EFCD-4D88-8825-6C7863433C97}"/>
    <cellStyle name="Normal 4 2 2 16 2" xfId="10772" xr:uid="{51A26245-FFE0-4B14-98AC-C43C2DFBA7D6}"/>
    <cellStyle name="Normal 4 2 2 16 2 2" xfId="25949" xr:uid="{9BFE725D-0CAA-41E6-9B3F-AC0578F45583}"/>
    <cellStyle name="Normal 4 2 2 16 3" xfId="25948" xr:uid="{5AF8BDF0-2EED-4E08-8B61-21C7978C5BE6}"/>
    <cellStyle name="Normal 4 2 2 17" xfId="21392" xr:uid="{AA32E9F9-29AB-4B0B-B448-1AFF2CB66098}"/>
    <cellStyle name="Normal 4 2 2 18" xfId="25827" xr:uid="{5C3D8F3C-5665-4044-82A9-0FCB954AAB4A}"/>
    <cellStyle name="Normal 4 2 2 2" xfId="3303" xr:uid="{00000000-0005-0000-0000-000029100000}"/>
    <cellStyle name="Normal 4 2 2 2 10" xfId="3304" xr:uid="{00000000-0005-0000-0000-00002A100000}"/>
    <cellStyle name="Normal 4 2 2 2 10 2" xfId="25951" xr:uid="{ED4A8CB0-BCF5-4415-AE97-063570C31FFC}"/>
    <cellStyle name="Normal 4 2 2 2 11" xfId="3305" xr:uid="{00000000-0005-0000-0000-00002B100000}"/>
    <cellStyle name="Normal 4 2 2 2 11 2" xfId="25952" xr:uid="{A022797F-13A7-4286-9501-59E124B4BE28}"/>
    <cellStyle name="Normal 4 2 2 2 12" xfId="3306" xr:uid="{00000000-0005-0000-0000-00002C100000}"/>
    <cellStyle name="Normal 4 2 2 2 12 2" xfId="25953" xr:uid="{2794BD9F-6916-47F9-BFE4-241D992FF76F}"/>
    <cellStyle name="Normal 4 2 2 2 13" xfId="3307" xr:uid="{00000000-0005-0000-0000-00002D100000}"/>
    <cellStyle name="Normal 4 2 2 2 13 2" xfId="25954" xr:uid="{467A02D4-B67E-40A2-874E-3FE883F6A66E}"/>
    <cellStyle name="Normal 4 2 2 2 14" xfId="3308" xr:uid="{00000000-0005-0000-0000-00002E100000}"/>
    <cellStyle name="Normal 4 2 2 2 14 2" xfId="3309" xr:uid="{00000000-0005-0000-0000-00002F100000}"/>
    <cellStyle name="Normal 4 2 2 2 14 2 2" xfId="6209" xr:uid="{00000000-0005-0000-0000-000030100000}"/>
    <cellStyle name="Normal 4 2 2 2 14 2 2 2" xfId="10776" xr:uid="{46C58905-FB71-4C4C-B2BF-A0C4F28B1138}"/>
    <cellStyle name="Normal 4 2 2 2 14 2 2 2 2" xfId="10777" xr:uid="{044938A4-58B6-4977-801E-7141FAACF7EB}"/>
    <cellStyle name="Normal 4 2 2 2 14 2 2 2 2 2" xfId="25959" xr:uid="{E4201535-E840-4F23-A85F-5C64CFAD9629}"/>
    <cellStyle name="Normal 4 2 2 2 14 2 2 2 3" xfId="25958" xr:uid="{F1B8A4FB-1712-43E2-83D0-3606541B1D65}"/>
    <cellStyle name="Normal 4 2 2 2 14 2 2 3" xfId="10778" xr:uid="{87274035-CAD9-4152-83DE-BF41103D9A94}"/>
    <cellStyle name="Normal 4 2 2 2 14 2 2 3 2" xfId="25960" xr:uid="{E7499FC7-10D2-42E0-A521-1BD1099EB2DE}"/>
    <cellStyle name="Normal 4 2 2 2 14 2 2 4" xfId="25957" xr:uid="{39997D59-2B25-4357-8928-959744F7E56B}"/>
    <cellStyle name="Normal 4 2 2 2 14 2 2 5" xfId="10775" xr:uid="{F7F568F6-766B-4A58-BBC0-37D4BE0DF39C}"/>
    <cellStyle name="Normal 4 2 2 2 14 2 3" xfId="10779" xr:uid="{ECE7C626-8C06-4CB4-82CE-9701B8063372}"/>
    <cellStyle name="Normal 4 2 2 2 14 2 3 2" xfId="10780" xr:uid="{6F667118-55F3-45C8-85BD-E05F20545A64}"/>
    <cellStyle name="Normal 4 2 2 2 14 2 3 2 2" xfId="10781" xr:uid="{CD85DCEB-7CAD-45F0-B76A-177E41B9A85F}"/>
    <cellStyle name="Normal 4 2 2 2 14 2 3 2 2 2" xfId="25963" xr:uid="{DEC202EF-AD4A-4509-A38B-111FF499BC95}"/>
    <cellStyle name="Normal 4 2 2 2 14 2 3 2 3" xfId="25962" xr:uid="{89BA4FE4-7B2B-4E81-9DEB-3C70BAB16F1F}"/>
    <cellStyle name="Normal 4 2 2 2 14 2 3 3" xfId="10782" xr:uid="{5D1C1F1B-5FF1-49BD-8D56-60DAD8BFCC77}"/>
    <cellStyle name="Normal 4 2 2 2 14 2 3 3 2" xfId="25964" xr:uid="{DAC42C6B-F8DD-49FD-95AA-AF92D5AA6AE8}"/>
    <cellStyle name="Normal 4 2 2 2 14 2 3 4" xfId="25961" xr:uid="{38BAD5B2-AC0C-40AE-B3E5-8233A719A59C}"/>
    <cellStyle name="Normal 4 2 2 2 14 2 4" xfId="10783" xr:uid="{7F7B0490-EC27-4D2D-BB3C-005EE26A0F0C}"/>
    <cellStyle name="Normal 4 2 2 2 14 2 4 2" xfId="10784" xr:uid="{055AADA5-8B7B-4D49-9AA4-9793F8B8B24D}"/>
    <cellStyle name="Normal 4 2 2 2 14 2 4 2 2" xfId="25966" xr:uid="{097EF551-8A7F-4EAD-A5ED-8153768EC0C2}"/>
    <cellStyle name="Normal 4 2 2 2 14 2 4 3" xfId="25965" xr:uid="{8AACDC5D-77E5-4A4E-BB08-49FD6F8645A8}"/>
    <cellStyle name="Normal 4 2 2 2 14 2 5" xfId="10785" xr:uid="{AC1E0210-249A-47D0-AA20-BD4D51272887}"/>
    <cellStyle name="Normal 4 2 2 2 14 2 5 2" xfId="25967" xr:uid="{1DCB6F70-9F2F-4CCD-92BC-C68D628E199A}"/>
    <cellStyle name="Normal 4 2 2 2 14 2 6" xfId="25956" xr:uid="{2CC742B1-E1D5-4D0B-96E0-CD1FEEFC48D9}"/>
    <cellStyle name="Normal 4 2 2 2 14 2 7" xfId="10774" xr:uid="{86C246B0-C32A-4B9A-96AD-AF21F578FD54}"/>
    <cellStyle name="Normal 4 2 2 2 14 3" xfId="6208" xr:uid="{00000000-0005-0000-0000-000031100000}"/>
    <cellStyle name="Normal 4 2 2 2 14 3 2" xfId="10787" xr:uid="{D02EF53D-0DFE-4B81-B60B-03C8E395FB6D}"/>
    <cellStyle name="Normal 4 2 2 2 14 3 2 2" xfId="10788" xr:uid="{CEA1FE91-F0F1-4040-A213-0DC3EDD530A2}"/>
    <cellStyle name="Normal 4 2 2 2 14 3 2 2 2" xfId="25970" xr:uid="{B7EEB1AC-3227-4FFC-8BFC-3EA47220689B}"/>
    <cellStyle name="Normal 4 2 2 2 14 3 2 3" xfId="25969" xr:uid="{16EF336E-CA2F-4A68-BAF5-E4E56EB7C7D8}"/>
    <cellStyle name="Normal 4 2 2 2 14 3 3" xfId="10789" xr:uid="{F973698F-E52A-47FC-83B1-3B94C50373A0}"/>
    <cellStyle name="Normal 4 2 2 2 14 3 3 2" xfId="25971" xr:uid="{35799D72-0069-4E81-B23E-D5387D628199}"/>
    <cellStyle name="Normal 4 2 2 2 14 3 4" xfId="25968" xr:uid="{E9F1252C-CC1D-4624-89EF-805E2A85528D}"/>
    <cellStyle name="Normal 4 2 2 2 14 3 5" xfId="10786" xr:uid="{F86F688C-6635-4B7C-915E-ECC52CEC55B6}"/>
    <cellStyle name="Normal 4 2 2 2 14 4" xfId="10790" xr:uid="{4EB9771C-B97D-4711-A333-55E1A731DC2E}"/>
    <cellStyle name="Normal 4 2 2 2 14 4 2" xfId="10791" xr:uid="{6B1E4207-0683-477D-938C-F9FFF2588B1B}"/>
    <cellStyle name="Normal 4 2 2 2 14 4 2 2" xfId="10792" xr:uid="{C715CE80-28B8-413E-A1FF-43BC97F6243A}"/>
    <cellStyle name="Normal 4 2 2 2 14 4 2 2 2" xfId="25974" xr:uid="{9F2692CE-A5C4-41FE-9C20-5F0E68A345CE}"/>
    <cellStyle name="Normal 4 2 2 2 14 4 2 3" xfId="25973" xr:uid="{DDED3080-A7B0-4BEF-B542-894EF7733BA9}"/>
    <cellStyle name="Normal 4 2 2 2 14 4 3" xfId="10793" xr:uid="{88665DEE-A862-475D-A287-983A1F77DDB8}"/>
    <cellStyle name="Normal 4 2 2 2 14 4 3 2" xfId="25975" xr:uid="{2150489C-7114-48EB-A02F-DD426D227941}"/>
    <cellStyle name="Normal 4 2 2 2 14 4 4" xfId="25972" xr:uid="{E7FCD30F-F641-482B-B74F-A6E374744EA5}"/>
    <cellStyle name="Normal 4 2 2 2 14 5" xfId="10794" xr:uid="{D2063F01-63DB-4F5D-B209-093DE7F8BDF0}"/>
    <cellStyle name="Normal 4 2 2 2 14 5 2" xfId="10795" xr:uid="{CC45B24B-23A9-4B06-B9B0-496153D8FA4B}"/>
    <cellStyle name="Normal 4 2 2 2 14 5 2 2" xfId="25977" xr:uid="{3F564E62-44A6-48ED-9A46-5DBEB40DC806}"/>
    <cellStyle name="Normal 4 2 2 2 14 5 3" xfId="25976" xr:uid="{BF6838E3-46B4-4145-AC76-1AC1A665D783}"/>
    <cellStyle name="Normal 4 2 2 2 14 6" xfId="10796" xr:uid="{07732262-5F1C-45CD-9031-885518B2F8D9}"/>
    <cellStyle name="Normal 4 2 2 2 14 6 2" xfId="25978" xr:uid="{9C40EA2E-B3B5-4025-97D5-48CCC7F999EF}"/>
    <cellStyle name="Normal 4 2 2 2 14 7" xfId="25955" xr:uid="{22993FFB-50B8-44AF-B78A-FA4F5918152F}"/>
    <cellStyle name="Normal 4 2 2 2 14 8" xfId="10773" xr:uid="{4BF00E68-3E36-418D-8E1A-F636686CEF9E}"/>
    <cellStyle name="Normal 4 2 2 2 15" xfId="6207" xr:uid="{00000000-0005-0000-0000-000032100000}"/>
    <cellStyle name="Normal 4 2 2 2 15 2" xfId="25979" xr:uid="{DD237B02-97D7-4EFD-86DE-96C0A40BD2EB}"/>
    <cellStyle name="Normal 4 2 2 2 15 3" xfId="10797" xr:uid="{239F0F25-877B-4BDE-9359-D7D84065D1A9}"/>
    <cellStyle name="Normal 4 2 2 2 16" xfId="10798" xr:uid="{8EBC915F-8929-48D0-9609-8B51986913A5}"/>
    <cellStyle name="Normal 4 2 2 2 16 2" xfId="25980" xr:uid="{71AE11DB-2321-4538-8443-B4BC19943961}"/>
    <cellStyle name="Normal 4 2 2 2 17" xfId="25950" xr:uid="{35999A7E-AFE8-4297-AD10-826429F5FBEB}"/>
    <cellStyle name="Normal 4 2 2 2 2" xfId="3310" xr:uid="{00000000-0005-0000-0000-000033100000}"/>
    <cellStyle name="Normal 4 2 2 2 2 2" xfId="25981" xr:uid="{35475C13-CB0F-4B94-A85A-21FD7F13E15E}"/>
    <cellStyle name="Normal 4 2 2 2 3" xfId="3311" xr:uid="{00000000-0005-0000-0000-000034100000}"/>
    <cellStyle name="Normal 4 2 2 2 3 2" xfId="25982" xr:uid="{AD1BD92E-6F07-494F-A403-ABB3ED47676F}"/>
    <cellStyle name="Normal 4 2 2 2 4" xfId="3312" xr:uid="{00000000-0005-0000-0000-000035100000}"/>
    <cellStyle name="Normal 4 2 2 2 4 2" xfId="25983" xr:uid="{623EEE35-3CEE-45C9-8202-29D240F4DACB}"/>
    <cellStyle name="Normal 4 2 2 2 5" xfId="3313" xr:uid="{00000000-0005-0000-0000-000036100000}"/>
    <cellStyle name="Normal 4 2 2 2 5 2" xfId="25984" xr:uid="{76D5B3A8-14C7-42DD-AD14-6BBC4A416F52}"/>
    <cellStyle name="Normal 4 2 2 2 6" xfId="3314" xr:uid="{00000000-0005-0000-0000-000037100000}"/>
    <cellStyle name="Normal 4 2 2 2 6 2" xfId="25985" xr:uid="{CD41624E-3A47-4B0F-BB47-C50786EDD975}"/>
    <cellStyle name="Normal 4 2 2 2 7" xfId="3315" xr:uid="{00000000-0005-0000-0000-000038100000}"/>
    <cellStyle name="Normal 4 2 2 2 7 2" xfId="25986" xr:uid="{E1734C6D-D5F7-4692-BFED-18E1F0C94B46}"/>
    <cellStyle name="Normal 4 2 2 2 8" xfId="3316" xr:uid="{00000000-0005-0000-0000-000039100000}"/>
    <cellStyle name="Normal 4 2 2 2 8 2" xfId="25987" xr:uid="{C2B2D522-5C92-433F-8FFA-40D09C1A1E62}"/>
    <cellStyle name="Normal 4 2 2 2 9" xfId="3317" xr:uid="{00000000-0005-0000-0000-00003A100000}"/>
    <cellStyle name="Normal 4 2 2 2 9 2" xfId="25988" xr:uid="{B828002F-0372-483F-87E3-D1BF1BBCE897}"/>
    <cellStyle name="Normal 4 2 2 3" xfId="3318" xr:uid="{00000000-0005-0000-0000-00003B100000}"/>
    <cellStyle name="Normal 4 2 2 3 2" xfId="3319" xr:uid="{00000000-0005-0000-0000-00003C100000}"/>
    <cellStyle name="Normal 4 2 2 3 2 2" xfId="6211" xr:uid="{00000000-0005-0000-0000-00003D100000}"/>
    <cellStyle name="Normal 4 2 2 3 2 2 2" xfId="10802" xr:uid="{47CF16E7-AFCE-4412-B880-7B7ACA325201}"/>
    <cellStyle name="Normal 4 2 2 3 2 2 2 2" xfId="10803" xr:uid="{37BBAB09-BD67-4DBB-BEB8-3485C8B4C6B0}"/>
    <cellStyle name="Normal 4 2 2 3 2 2 2 2 2" xfId="25993" xr:uid="{E22E39B2-8276-4A75-B545-5B9565C4CED0}"/>
    <cellStyle name="Normal 4 2 2 3 2 2 2 3" xfId="25992" xr:uid="{F69C1182-D332-459F-AE12-EE21BFEB859D}"/>
    <cellStyle name="Normal 4 2 2 3 2 2 3" xfId="10804" xr:uid="{EE6C8C2C-A6FC-4265-909E-26CD49CB2F2B}"/>
    <cellStyle name="Normal 4 2 2 3 2 2 3 2" xfId="25994" xr:uid="{948CCFF9-9238-4846-B7DE-39D782B26161}"/>
    <cellStyle name="Normal 4 2 2 3 2 2 4" xfId="25991" xr:uid="{01686C82-8B49-43F1-B618-FBD9D821F9BB}"/>
    <cellStyle name="Normal 4 2 2 3 2 2 5" xfId="10801" xr:uid="{AF9E38E4-DEDA-4F90-8BF4-6FE18986CFA9}"/>
    <cellStyle name="Normal 4 2 2 3 2 3" xfId="10805" xr:uid="{9EAF49D6-DE1F-407C-9251-AEAEE8142405}"/>
    <cellStyle name="Normal 4 2 2 3 2 3 2" xfId="10806" xr:uid="{F5038D9F-B8DF-45E6-B3E7-3DDF45A51E8E}"/>
    <cellStyle name="Normal 4 2 2 3 2 3 2 2" xfId="10807" xr:uid="{1A053AE7-8783-45C7-98FD-CD69610AF5D5}"/>
    <cellStyle name="Normal 4 2 2 3 2 3 2 2 2" xfId="25997" xr:uid="{09351525-10D0-43BC-B704-EEC9690A541F}"/>
    <cellStyle name="Normal 4 2 2 3 2 3 2 3" xfId="25996" xr:uid="{8FBB5303-EE8E-41C0-B28A-7E7CCCFEFE44}"/>
    <cellStyle name="Normal 4 2 2 3 2 3 3" xfId="10808" xr:uid="{58850962-6A16-4D5F-A6FF-A6B496ABABDF}"/>
    <cellStyle name="Normal 4 2 2 3 2 3 3 2" xfId="25998" xr:uid="{583C6428-F00F-4D46-955E-AF41DD089590}"/>
    <cellStyle name="Normal 4 2 2 3 2 3 4" xfId="25995" xr:uid="{F345BCC1-2DF0-41CB-B600-274B0D00D261}"/>
    <cellStyle name="Normal 4 2 2 3 2 4" xfId="10809" xr:uid="{5AA68D1A-FCFB-449E-9E4D-B00F429674F7}"/>
    <cellStyle name="Normal 4 2 2 3 2 4 2" xfId="10810" xr:uid="{905FD91D-C2AA-4BA5-AC07-4393C4B5CDEE}"/>
    <cellStyle name="Normal 4 2 2 3 2 4 2 2" xfId="26000" xr:uid="{F6D3BBE0-426B-4A73-A0E1-951E85719C96}"/>
    <cellStyle name="Normal 4 2 2 3 2 4 3" xfId="25999" xr:uid="{551AB15C-EA95-4D6E-9F45-9A6DC1CAFD76}"/>
    <cellStyle name="Normal 4 2 2 3 2 5" xfId="10811" xr:uid="{A6D7BCB4-1842-4E36-BF4D-6B52CEB2BC1A}"/>
    <cellStyle name="Normal 4 2 2 3 2 5 2" xfId="26001" xr:uid="{DBEB49DE-0DB7-4D01-B3FC-F6D9C2C77DFC}"/>
    <cellStyle name="Normal 4 2 2 3 2 6" xfId="25990" xr:uid="{BA790621-DFF8-43F1-B157-53D7812C1F6B}"/>
    <cellStyle name="Normal 4 2 2 3 2 7" xfId="10800" xr:uid="{A2DC16E6-F158-45C2-B3CE-CC98B39640B3}"/>
    <cellStyle name="Normal 4 2 2 3 3" xfId="6210" xr:uid="{00000000-0005-0000-0000-00003E100000}"/>
    <cellStyle name="Normal 4 2 2 3 3 2" xfId="10813" xr:uid="{28BACF9E-2385-4144-8D1D-8427820B3F46}"/>
    <cellStyle name="Normal 4 2 2 3 3 2 2" xfId="10814" xr:uid="{C1EA9F5A-2AE5-40AA-899B-52947C7E1C55}"/>
    <cellStyle name="Normal 4 2 2 3 3 2 2 2" xfId="10815" xr:uid="{F6EDAA23-6ED3-462B-856F-CCF4548D2476}"/>
    <cellStyle name="Normal 4 2 2 3 3 2 2 2 2" xfId="26005" xr:uid="{1166431D-8937-4930-9ED7-9502D5B32505}"/>
    <cellStyle name="Normal 4 2 2 3 3 2 2 3" xfId="26004" xr:uid="{85029A34-17F5-45B8-B299-20B8E9F556AE}"/>
    <cellStyle name="Normal 4 2 2 3 3 2 3" xfId="10816" xr:uid="{D3EEF2D1-3A4E-41B2-A421-BB2A6EE104B0}"/>
    <cellStyle name="Normal 4 2 2 3 3 2 3 2" xfId="26006" xr:uid="{74517CAD-9248-4E68-8589-F69D5022BE04}"/>
    <cellStyle name="Normal 4 2 2 3 3 2 4" xfId="26003" xr:uid="{3FEAFC8C-34A6-45DB-83C6-AD78728895B8}"/>
    <cellStyle name="Normal 4 2 2 3 3 3" xfId="10817" xr:uid="{D559E7A8-C32F-405A-949B-F5E5FBCA69FC}"/>
    <cellStyle name="Normal 4 2 2 3 3 3 2" xfId="10818" xr:uid="{7EA8ECAB-33BD-4608-BB79-326AC3FCBBE4}"/>
    <cellStyle name="Normal 4 2 2 3 3 3 2 2" xfId="26008" xr:uid="{06AB1636-B89E-4959-98C2-B4A169D74A4E}"/>
    <cellStyle name="Normal 4 2 2 3 3 3 3" xfId="26007" xr:uid="{BB371880-FE70-46BA-92E4-0632B0357397}"/>
    <cellStyle name="Normal 4 2 2 3 3 4" xfId="10819" xr:uid="{B8D8C4DE-6711-4CCA-BB47-5B47C3D4224F}"/>
    <cellStyle name="Normal 4 2 2 3 3 4 2" xfId="26009" xr:uid="{416136E3-62C3-49A7-B92B-E392AC349705}"/>
    <cellStyle name="Normal 4 2 2 3 3 5" xfId="26002" xr:uid="{C3A58BA0-61F3-4531-BBF5-EB9B7ED1FEB5}"/>
    <cellStyle name="Normal 4 2 2 3 3 6" xfId="10812" xr:uid="{9F22415F-1F7C-455D-9594-59BF969F5835}"/>
    <cellStyle name="Normal 4 2 2 3 4" xfId="10820" xr:uid="{DCFDE0DE-4DE5-465A-BF5D-2273CC29015E}"/>
    <cellStyle name="Normal 4 2 2 3 4 2" xfId="26010" xr:uid="{1C5A5419-2664-4C71-BF58-660E74E36C68}"/>
    <cellStyle name="Normal 4 2 2 3 5" xfId="10821" xr:uid="{C23AFDB9-DCDD-41A0-97EB-0D8CA8DD1905}"/>
    <cellStyle name="Normal 4 2 2 3 5 2" xfId="10822" xr:uid="{E8F88C22-328C-41F1-9453-92CF90FDE0C3}"/>
    <cellStyle name="Normal 4 2 2 3 5 2 2" xfId="26012" xr:uid="{7CCD3783-3C07-48E7-8BEF-A5FD748C1C19}"/>
    <cellStyle name="Normal 4 2 2 3 5 3" xfId="26011" xr:uid="{F61C9C54-5245-4A8A-9A24-D81E5A3DEA71}"/>
    <cellStyle name="Normal 4 2 2 3 6" xfId="10823" xr:uid="{22A5C93B-8392-4BD3-9561-ACA51AF8AE57}"/>
    <cellStyle name="Normal 4 2 2 3 6 2" xfId="26013" xr:uid="{F81C8350-4C32-4DBC-896E-DB015EFA7A3B}"/>
    <cellStyle name="Normal 4 2 2 3 7" xfId="25989" xr:uid="{1774279D-EAF9-493A-B5D5-824DF365217B}"/>
    <cellStyle name="Normal 4 2 2 3 8" xfId="10799" xr:uid="{6CB717C2-A7D3-4DA9-BC00-F36E3ED79B74}"/>
    <cellStyle name="Normal 4 2 2 4" xfId="3320" xr:uid="{00000000-0005-0000-0000-00003F100000}"/>
    <cellStyle name="Normal 4 2 2 4 2" xfId="3321" xr:uid="{00000000-0005-0000-0000-000040100000}"/>
    <cellStyle name="Normal 4 2 2 4 2 2" xfId="6213" xr:uid="{00000000-0005-0000-0000-000041100000}"/>
    <cellStyle name="Normal 4 2 2 4 2 2 2" xfId="10827" xr:uid="{5FEF1AD4-EEFC-4144-83DB-2013CEADD4AD}"/>
    <cellStyle name="Normal 4 2 2 4 2 2 2 2" xfId="10828" xr:uid="{5D85A4AA-B540-4469-8900-E363A79D8D03}"/>
    <cellStyle name="Normal 4 2 2 4 2 2 2 2 2" xfId="26018" xr:uid="{05D0E40C-181C-450C-B40F-2BC049011181}"/>
    <cellStyle name="Normal 4 2 2 4 2 2 2 3" xfId="26017" xr:uid="{5F283C74-116F-4606-8680-8F75DC048D68}"/>
    <cellStyle name="Normal 4 2 2 4 2 2 3" xfId="10829" xr:uid="{4F60FB40-AE6D-4E18-A4C1-56E4FCF70F98}"/>
    <cellStyle name="Normal 4 2 2 4 2 2 3 2" xfId="26019" xr:uid="{A4E2D994-E886-47C3-B39C-7D2A55CBE5EA}"/>
    <cellStyle name="Normal 4 2 2 4 2 2 4" xfId="26016" xr:uid="{20493063-9F21-4736-A35E-D71188005D29}"/>
    <cellStyle name="Normal 4 2 2 4 2 2 5" xfId="10826" xr:uid="{1C2881B9-484E-4DE6-91E5-0C83F6B2A645}"/>
    <cellStyle name="Normal 4 2 2 4 2 3" xfId="10830" xr:uid="{02857EBC-243B-4489-9B94-F59E9723BEE4}"/>
    <cellStyle name="Normal 4 2 2 4 2 3 2" xfId="10831" xr:uid="{85BBE99A-570C-4983-9ACE-E9D3428FD282}"/>
    <cellStyle name="Normal 4 2 2 4 2 3 2 2" xfId="10832" xr:uid="{153B98B7-2D08-4229-B185-15E7FEE321CF}"/>
    <cellStyle name="Normal 4 2 2 4 2 3 2 2 2" xfId="26022" xr:uid="{086B3574-6B47-4CE6-B609-A239CC8DD216}"/>
    <cellStyle name="Normal 4 2 2 4 2 3 2 3" xfId="26021" xr:uid="{F5A387D0-45E9-4774-BEBC-4A21A0FB0C6E}"/>
    <cellStyle name="Normal 4 2 2 4 2 3 3" xfId="10833" xr:uid="{788DFA3F-C5CF-4CD7-8014-5150D81BA8B0}"/>
    <cellStyle name="Normal 4 2 2 4 2 3 3 2" xfId="26023" xr:uid="{7123FADB-D140-4BC6-94D5-E343385CBA59}"/>
    <cellStyle name="Normal 4 2 2 4 2 3 4" xfId="26020" xr:uid="{D21E1887-67BC-48C2-AEDB-986681C5FBEF}"/>
    <cellStyle name="Normal 4 2 2 4 2 4" xfId="10834" xr:uid="{64B7F246-6B28-4CC8-893F-EFE280A3977A}"/>
    <cellStyle name="Normal 4 2 2 4 2 4 2" xfId="10835" xr:uid="{AA7C4BEC-066D-40C7-A283-171664A3068C}"/>
    <cellStyle name="Normal 4 2 2 4 2 4 2 2" xfId="26025" xr:uid="{603FD85F-900D-467D-9B2E-5A196D5F4BB2}"/>
    <cellStyle name="Normal 4 2 2 4 2 4 3" xfId="26024" xr:uid="{698D0EB1-59E5-4341-A0CF-D1C41522B3C1}"/>
    <cellStyle name="Normal 4 2 2 4 2 5" xfId="10836" xr:uid="{CC67E9CC-482F-4351-996A-ED251030DF9C}"/>
    <cellStyle name="Normal 4 2 2 4 2 5 2" xfId="26026" xr:uid="{D8734269-E033-4F1D-9F7E-F97A5525C460}"/>
    <cellStyle name="Normal 4 2 2 4 2 6" xfId="26015" xr:uid="{A193C04A-1300-40A9-A9A8-632DB0C42318}"/>
    <cellStyle name="Normal 4 2 2 4 2 7" xfId="10825" xr:uid="{15B06EB8-93D0-4519-907B-5B7A9A745BD2}"/>
    <cellStyle name="Normal 4 2 2 4 3" xfId="6212" xr:uid="{00000000-0005-0000-0000-000042100000}"/>
    <cellStyle name="Normal 4 2 2 4 3 2" xfId="10838" xr:uid="{85F40F26-AC75-416B-B677-5C5010C061DA}"/>
    <cellStyle name="Normal 4 2 2 4 3 2 2" xfId="10839" xr:uid="{ED942510-0C41-4446-92A1-2FBFA41F1906}"/>
    <cellStyle name="Normal 4 2 2 4 3 2 2 2" xfId="10840" xr:uid="{B4D6305B-31EA-4917-A4CA-30A51A0FB40D}"/>
    <cellStyle name="Normal 4 2 2 4 3 2 2 2 2" xfId="26030" xr:uid="{1A7D1A6B-55BB-44F6-84EE-066BBF50570A}"/>
    <cellStyle name="Normal 4 2 2 4 3 2 2 3" xfId="26029" xr:uid="{5CCC6989-4A29-4F17-B8ED-1FAACD9A37AF}"/>
    <cellStyle name="Normal 4 2 2 4 3 2 3" xfId="10841" xr:uid="{7DE16DA3-BDB3-4AEF-9B1B-D6B117450ABE}"/>
    <cellStyle name="Normal 4 2 2 4 3 2 3 2" xfId="26031" xr:uid="{99576F38-21D3-42EF-99B8-C91C00A2A99C}"/>
    <cellStyle name="Normal 4 2 2 4 3 2 4" xfId="26028" xr:uid="{3E436F49-CAB5-4C84-9E3F-0B1AFD859A98}"/>
    <cellStyle name="Normal 4 2 2 4 3 3" xfId="10842" xr:uid="{D27D4220-17A8-4E6C-B6AD-47C9E1A85721}"/>
    <cellStyle name="Normal 4 2 2 4 3 3 2" xfId="10843" xr:uid="{FC1E44E3-1263-408D-A3E1-71A795DC74EA}"/>
    <cellStyle name="Normal 4 2 2 4 3 3 2 2" xfId="26033" xr:uid="{D045EF9C-C824-44A1-AC61-4283E989DFAE}"/>
    <cellStyle name="Normal 4 2 2 4 3 3 3" xfId="26032" xr:uid="{E7B9B8D0-ADE2-4F67-9D68-1D3723F7D5BF}"/>
    <cellStyle name="Normal 4 2 2 4 3 4" xfId="10844" xr:uid="{171C81B4-8F30-4B10-B5C7-95AFFE3053D6}"/>
    <cellStyle name="Normal 4 2 2 4 3 4 2" xfId="26034" xr:uid="{73AE7DEC-6AE2-46A5-9BDE-3F465E9902A0}"/>
    <cellStyle name="Normal 4 2 2 4 3 5" xfId="26027" xr:uid="{3021B0F5-57AB-4E67-92F6-39024FF8B74B}"/>
    <cellStyle name="Normal 4 2 2 4 3 6" xfId="10837" xr:uid="{CC3E82D8-8C05-43F6-97B0-BC38B5145BAE}"/>
    <cellStyle name="Normal 4 2 2 4 4" xfId="10845" xr:uid="{8B83E085-A394-4136-A711-AF2022128384}"/>
    <cellStyle name="Normal 4 2 2 4 4 2" xfId="26035" xr:uid="{91E389A2-54D8-49D9-93E9-AF48EB8FCC17}"/>
    <cellStyle name="Normal 4 2 2 4 5" xfId="10846" xr:uid="{5F702AF5-9F84-49CD-BFAF-BEB55399FCA2}"/>
    <cellStyle name="Normal 4 2 2 4 5 2" xfId="10847" xr:uid="{632BB255-B785-4EF1-927C-932CAA26D178}"/>
    <cellStyle name="Normal 4 2 2 4 5 2 2" xfId="26037" xr:uid="{08D94D2A-8CF9-43F3-8A6A-C1DB92DBAFBF}"/>
    <cellStyle name="Normal 4 2 2 4 5 3" xfId="26036" xr:uid="{1094C5FE-AB98-4E9C-8987-A94AB1B902D2}"/>
    <cellStyle name="Normal 4 2 2 4 6" xfId="10848" xr:uid="{8CDA3EFB-CD00-4A8E-881B-E0019A2F5115}"/>
    <cellStyle name="Normal 4 2 2 4 6 2" xfId="26038" xr:uid="{4934C797-EF1F-4F02-8450-9A398954F636}"/>
    <cellStyle name="Normal 4 2 2 4 7" xfId="26014" xr:uid="{A774CBA5-068B-4032-AA9D-2A389252F500}"/>
    <cellStyle name="Normal 4 2 2 4 8" xfId="10824" xr:uid="{FC50312A-9131-4767-B453-7ADCCCEA37E6}"/>
    <cellStyle name="Normal 4 2 2 5" xfId="3322" xr:uid="{00000000-0005-0000-0000-000043100000}"/>
    <cellStyle name="Normal 4 2 2 5 2" xfId="3323" xr:uid="{00000000-0005-0000-0000-000044100000}"/>
    <cellStyle name="Normal 4 2 2 5 2 2" xfId="6215" xr:uid="{00000000-0005-0000-0000-000045100000}"/>
    <cellStyle name="Normal 4 2 2 5 2 2 2" xfId="10852" xr:uid="{05FB3C42-BBEC-4ACD-9CDE-47CE461ECAC9}"/>
    <cellStyle name="Normal 4 2 2 5 2 2 2 2" xfId="10853" xr:uid="{9A9FF8BD-7EAE-4B3B-BE0E-742A99BABA37}"/>
    <cellStyle name="Normal 4 2 2 5 2 2 2 2 2" xfId="26043" xr:uid="{E4F2FD78-D41A-4B72-B992-40D2EECE7F09}"/>
    <cellStyle name="Normal 4 2 2 5 2 2 2 3" xfId="26042" xr:uid="{275BE028-37E5-4DAD-8FDB-4B6736A27B6D}"/>
    <cellStyle name="Normal 4 2 2 5 2 2 3" xfId="10854" xr:uid="{26557B7D-62D5-4FB3-BA98-114455DCE46D}"/>
    <cellStyle name="Normal 4 2 2 5 2 2 3 2" xfId="26044" xr:uid="{8860334B-836E-4F40-B97B-C98C54EBD421}"/>
    <cellStyle name="Normal 4 2 2 5 2 2 4" xfId="26041" xr:uid="{71326E7C-1995-4CFF-977B-FDC668FBD401}"/>
    <cellStyle name="Normal 4 2 2 5 2 2 5" xfId="10851" xr:uid="{AE6195FD-B740-4D78-B8D6-33DEA6644E73}"/>
    <cellStyle name="Normal 4 2 2 5 2 3" xfId="10855" xr:uid="{1EA05318-4CFA-416E-B941-914A7E779059}"/>
    <cellStyle name="Normal 4 2 2 5 2 3 2" xfId="10856" xr:uid="{52BBE867-C2C5-4249-971D-6A27B0EC382E}"/>
    <cellStyle name="Normal 4 2 2 5 2 3 2 2" xfId="10857" xr:uid="{914F00BE-EF3E-45A1-809D-109D1B647507}"/>
    <cellStyle name="Normal 4 2 2 5 2 3 2 2 2" xfId="26047" xr:uid="{99A44A44-4D12-4F66-B9A1-72A29B105223}"/>
    <cellStyle name="Normal 4 2 2 5 2 3 2 3" xfId="26046" xr:uid="{767F2ECC-4252-4215-AD62-3E1715EBCD7A}"/>
    <cellStyle name="Normal 4 2 2 5 2 3 3" xfId="10858" xr:uid="{5E1A16B9-2F44-40B3-AFF2-4B4619DFB58D}"/>
    <cellStyle name="Normal 4 2 2 5 2 3 3 2" xfId="26048" xr:uid="{A3A29D43-B59B-41B3-B971-49A45B7ED3A2}"/>
    <cellStyle name="Normal 4 2 2 5 2 3 4" xfId="26045" xr:uid="{E618BE9C-58C0-4A91-9B79-6C45868E6732}"/>
    <cellStyle name="Normal 4 2 2 5 2 4" xfId="10859" xr:uid="{19DD9013-321E-45C0-95EB-4E2C50722E18}"/>
    <cellStyle name="Normal 4 2 2 5 2 4 2" xfId="10860" xr:uid="{24478456-3D21-4EAB-8B00-1F6F3E09DDBF}"/>
    <cellStyle name="Normal 4 2 2 5 2 4 2 2" xfId="26050" xr:uid="{6BC4798C-F282-46BD-9306-FE80152D07C6}"/>
    <cellStyle name="Normal 4 2 2 5 2 4 3" xfId="26049" xr:uid="{B6F88CAF-EAA6-4CB2-AC0C-A832AB95C7D0}"/>
    <cellStyle name="Normal 4 2 2 5 2 5" xfId="10861" xr:uid="{2982A2CD-A9DF-4292-B9E6-AB5C35D77201}"/>
    <cellStyle name="Normal 4 2 2 5 2 5 2" xfId="26051" xr:uid="{08AA0305-F89C-4A35-84C2-42E1EE625F7C}"/>
    <cellStyle name="Normal 4 2 2 5 2 6" xfId="26040" xr:uid="{C1C18203-10CC-4BF1-97F3-C4A525635CF9}"/>
    <cellStyle name="Normal 4 2 2 5 2 7" xfId="10850" xr:uid="{D39D0D39-7236-42D5-A1EA-501F339CBCE2}"/>
    <cellStyle name="Normal 4 2 2 5 3" xfId="6214" xr:uid="{00000000-0005-0000-0000-000046100000}"/>
    <cellStyle name="Normal 4 2 2 5 3 2" xfId="10863" xr:uid="{D5139F8E-98AD-4A16-8FD7-37415C7FE243}"/>
    <cellStyle name="Normal 4 2 2 5 3 2 2" xfId="10864" xr:uid="{E2035BE0-1079-4E1C-AFE4-DA8C0EEDB83D}"/>
    <cellStyle name="Normal 4 2 2 5 3 2 2 2" xfId="10865" xr:uid="{9E16AB91-3D06-4788-87FD-E397748A8FB8}"/>
    <cellStyle name="Normal 4 2 2 5 3 2 2 2 2" xfId="26055" xr:uid="{D7CE22D5-5748-451B-B2CE-A426A0A8666B}"/>
    <cellStyle name="Normal 4 2 2 5 3 2 2 3" xfId="26054" xr:uid="{EC70FE2F-5AF2-43B4-B3EF-081537D100D6}"/>
    <cellStyle name="Normal 4 2 2 5 3 2 3" xfId="10866" xr:uid="{0357FAD1-B6A0-4656-A038-E6A4E4EA726A}"/>
    <cellStyle name="Normal 4 2 2 5 3 2 3 2" xfId="26056" xr:uid="{F391C091-B376-4F21-A3EC-ACE05B84B50B}"/>
    <cellStyle name="Normal 4 2 2 5 3 2 4" xfId="26053" xr:uid="{739EB381-22C0-491C-AD32-6A34387B6D2F}"/>
    <cellStyle name="Normal 4 2 2 5 3 3" xfId="10867" xr:uid="{ECB34073-E172-4171-99CB-EAFBE4A76D89}"/>
    <cellStyle name="Normal 4 2 2 5 3 3 2" xfId="10868" xr:uid="{1EB5CB15-C570-4558-9C57-7C6865BBF49F}"/>
    <cellStyle name="Normal 4 2 2 5 3 3 2 2" xfId="26058" xr:uid="{7131E318-C252-4F64-B3B5-222E45BBE4ED}"/>
    <cellStyle name="Normal 4 2 2 5 3 3 3" xfId="26057" xr:uid="{7379914F-C571-475C-AFBC-347328471D55}"/>
    <cellStyle name="Normal 4 2 2 5 3 4" xfId="10869" xr:uid="{903C143E-4EFB-405D-8491-9F3CF5E062D6}"/>
    <cellStyle name="Normal 4 2 2 5 3 4 2" xfId="26059" xr:uid="{AB41C6A5-C85C-49AB-BA57-58671E66B227}"/>
    <cellStyle name="Normal 4 2 2 5 3 5" xfId="26052" xr:uid="{5A90EDD3-2E0B-40CE-A16C-970F2B64B514}"/>
    <cellStyle name="Normal 4 2 2 5 3 6" xfId="10862" xr:uid="{D777C2DC-9237-4970-96F2-A356A793DC2B}"/>
    <cellStyle name="Normal 4 2 2 5 4" xfId="10870" xr:uid="{B24C02E5-0C1B-43EF-A001-D75FE7122FFA}"/>
    <cellStyle name="Normal 4 2 2 5 4 2" xfId="26060" xr:uid="{B16983A5-5CDA-4D90-A682-0DCD9657EFE8}"/>
    <cellStyle name="Normal 4 2 2 5 5" xfId="10871" xr:uid="{94FB30F8-E6A4-4CFF-A670-E3BC25CC2729}"/>
    <cellStyle name="Normal 4 2 2 5 5 2" xfId="10872" xr:uid="{8AFCE354-0D38-4EF2-8F37-9C1F8EEB4EEC}"/>
    <cellStyle name="Normal 4 2 2 5 5 2 2" xfId="26062" xr:uid="{7BB02F36-3351-484E-BDEC-B59D3AFC078D}"/>
    <cellStyle name="Normal 4 2 2 5 5 3" xfId="26061" xr:uid="{A5886328-6AC1-4735-89A7-E24014725D1A}"/>
    <cellStyle name="Normal 4 2 2 5 6" xfId="10873" xr:uid="{6CC0A602-69A9-4162-88F0-DEBE550C766C}"/>
    <cellStyle name="Normal 4 2 2 5 6 2" xfId="26063" xr:uid="{EE802DC2-636C-4268-BA1F-A5BC23247FB1}"/>
    <cellStyle name="Normal 4 2 2 5 7" xfId="26039" xr:uid="{EC2487BF-0F8D-45A4-AC42-30AD831447F1}"/>
    <cellStyle name="Normal 4 2 2 5 8" xfId="10849" xr:uid="{46756FB9-4521-4C35-BE34-EA51ADE2CDC8}"/>
    <cellStyle name="Normal 4 2 2 6" xfId="3324" xr:uid="{00000000-0005-0000-0000-000047100000}"/>
    <cellStyle name="Normal 4 2 2 6 2" xfId="3325" xr:uid="{00000000-0005-0000-0000-000048100000}"/>
    <cellStyle name="Normal 4 2 2 6 2 2" xfId="6217" xr:uid="{00000000-0005-0000-0000-000049100000}"/>
    <cellStyle name="Normal 4 2 2 6 2 2 2" xfId="10877" xr:uid="{9E6F7165-CF0B-4DD7-A91B-11A2628AC86A}"/>
    <cellStyle name="Normal 4 2 2 6 2 2 2 2" xfId="10878" xr:uid="{AD61313C-FF6C-453E-B2ED-21CCE51E598A}"/>
    <cellStyle name="Normal 4 2 2 6 2 2 2 2 2" xfId="26068" xr:uid="{19FB48DF-51AF-4665-A922-C5DE37838F0D}"/>
    <cellStyle name="Normal 4 2 2 6 2 2 2 3" xfId="26067" xr:uid="{F3876AB0-86E0-438B-ABC5-2F4F4ADD3890}"/>
    <cellStyle name="Normal 4 2 2 6 2 2 3" xfId="10879" xr:uid="{D1B7085A-4890-43DB-8096-11B51D27F219}"/>
    <cellStyle name="Normal 4 2 2 6 2 2 3 2" xfId="26069" xr:uid="{D324BC48-258A-4D00-B74E-71F0A7AFDE62}"/>
    <cellStyle name="Normal 4 2 2 6 2 2 4" xfId="26066" xr:uid="{DB934899-151A-447E-A1D2-DD00831D3053}"/>
    <cellStyle name="Normal 4 2 2 6 2 2 5" xfId="10876" xr:uid="{AE900FF5-8ADE-4795-9A2F-90D6580E050B}"/>
    <cellStyle name="Normal 4 2 2 6 2 3" xfId="10880" xr:uid="{A45D55E4-1D49-48B1-9E47-D330E2317EA9}"/>
    <cellStyle name="Normal 4 2 2 6 2 3 2" xfId="10881" xr:uid="{50515796-C1BD-4C5E-8BB0-515A97877CEA}"/>
    <cellStyle name="Normal 4 2 2 6 2 3 2 2" xfId="10882" xr:uid="{C6129A07-DB17-44FF-A941-132ADFBBC134}"/>
    <cellStyle name="Normal 4 2 2 6 2 3 2 2 2" xfId="26072" xr:uid="{5FECA450-06D3-435E-8B1B-E8D3C775E64D}"/>
    <cellStyle name="Normal 4 2 2 6 2 3 2 3" xfId="26071" xr:uid="{96A1D2DB-8ED0-4ED3-8AB4-4B0812F848BE}"/>
    <cellStyle name="Normal 4 2 2 6 2 3 3" xfId="10883" xr:uid="{84989442-78AD-4A12-BA7E-69F2DA9778DB}"/>
    <cellStyle name="Normal 4 2 2 6 2 3 3 2" xfId="26073" xr:uid="{1638C8FB-97E5-4A99-BAC2-1D685A270020}"/>
    <cellStyle name="Normal 4 2 2 6 2 3 4" xfId="26070" xr:uid="{47F92267-AFD5-4013-8660-BDCA6B08A96B}"/>
    <cellStyle name="Normal 4 2 2 6 2 4" xfId="10884" xr:uid="{904C2E4B-30A3-4C8C-B979-3798D3C98008}"/>
    <cellStyle name="Normal 4 2 2 6 2 4 2" xfId="10885" xr:uid="{E309DB0D-EB9C-438C-87F6-AFAAB98F651C}"/>
    <cellStyle name="Normal 4 2 2 6 2 4 2 2" xfId="26075" xr:uid="{018DBCAD-3F2C-42AA-832C-20E37D66E21C}"/>
    <cellStyle name="Normal 4 2 2 6 2 4 3" xfId="26074" xr:uid="{D540D744-8A4E-480C-BAB3-86236F6B8AC4}"/>
    <cellStyle name="Normal 4 2 2 6 2 5" xfId="10886" xr:uid="{3093E5E3-5D2C-46E5-B0D8-FC07EABB2620}"/>
    <cellStyle name="Normal 4 2 2 6 2 5 2" xfId="26076" xr:uid="{2F1689ED-0C31-41F7-81D0-6C44447BCEB2}"/>
    <cellStyle name="Normal 4 2 2 6 2 6" xfId="26065" xr:uid="{73F30447-6642-43AD-A991-B254211A409A}"/>
    <cellStyle name="Normal 4 2 2 6 2 7" xfId="10875" xr:uid="{721AEC5A-3D9D-4D10-8102-6CEFE5618F5B}"/>
    <cellStyle name="Normal 4 2 2 6 3" xfId="6216" xr:uid="{00000000-0005-0000-0000-00004A100000}"/>
    <cellStyle name="Normal 4 2 2 6 3 2" xfId="10888" xr:uid="{C32DADE2-FF81-4315-9F82-72D0BF7C0974}"/>
    <cellStyle name="Normal 4 2 2 6 3 2 2" xfId="10889" xr:uid="{399B37E0-D3A4-4A82-B290-E61738E8DFA1}"/>
    <cellStyle name="Normal 4 2 2 6 3 2 2 2" xfId="10890" xr:uid="{3006C8C5-F8DC-4BCA-B041-217E6267ED1C}"/>
    <cellStyle name="Normal 4 2 2 6 3 2 2 2 2" xfId="26080" xr:uid="{C0803AA6-BB7F-4670-AD28-AD8FCE3A1C47}"/>
    <cellStyle name="Normal 4 2 2 6 3 2 2 3" xfId="26079" xr:uid="{85D1F085-7669-48A0-847F-9FFE7D739FD7}"/>
    <cellStyle name="Normal 4 2 2 6 3 2 3" xfId="10891" xr:uid="{90E5DCD5-2CC8-4F07-84A7-F6F0683495B2}"/>
    <cellStyle name="Normal 4 2 2 6 3 2 3 2" xfId="26081" xr:uid="{F2EF70DA-0EFF-4C4D-83D0-F91B98BAEB4C}"/>
    <cellStyle name="Normal 4 2 2 6 3 2 4" xfId="26078" xr:uid="{F8681E9A-41B8-41FF-8BF7-F813ACA6B56D}"/>
    <cellStyle name="Normal 4 2 2 6 3 3" xfId="10892" xr:uid="{12F9C194-7B55-495C-BA35-7C5267243707}"/>
    <cellStyle name="Normal 4 2 2 6 3 3 2" xfId="10893" xr:uid="{1CB8DC75-62F4-4624-BEC5-CA1163F48A50}"/>
    <cellStyle name="Normal 4 2 2 6 3 3 2 2" xfId="26083" xr:uid="{97A08794-EE8D-4365-B3AD-67C82AAABFE0}"/>
    <cellStyle name="Normal 4 2 2 6 3 3 3" xfId="26082" xr:uid="{166BC1E1-9957-414E-BA96-B1E896522D28}"/>
    <cellStyle name="Normal 4 2 2 6 3 4" xfId="10894" xr:uid="{4147864A-40A8-4466-ABFF-86C592FE4887}"/>
    <cellStyle name="Normal 4 2 2 6 3 4 2" xfId="26084" xr:uid="{B6B49E67-D6E3-4F97-A671-326BA60337CD}"/>
    <cellStyle name="Normal 4 2 2 6 3 5" xfId="26077" xr:uid="{B0C9F2C5-3E28-4A36-BFFD-552F38620117}"/>
    <cellStyle name="Normal 4 2 2 6 3 6" xfId="10887" xr:uid="{996B77B6-4A19-466B-84D3-00955DBA9B38}"/>
    <cellStyle name="Normal 4 2 2 6 4" xfId="10895" xr:uid="{D1BEEA74-599B-47ED-A92C-69E925921EA2}"/>
    <cellStyle name="Normal 4 2 2 6 4 2" xfId="26085" xr:uid="{4D952F60-B126-47F1-9785-793B5778BAF8}"/>
    <cellStyle name="Normal 4 2 2 6 5" xfId="10896" xr:uid="{20AB675A-DC4D-4CA0-96A5-461B72737DA2}"/>
    <cellStyle name="Normal 4 2 2 6 5 2" xfId="10897" xr:uid="{D936710A-D8E3-481B-933C-886F715D2298}"/>
    <cellStyle name="Normal 4 2 2 6 5 2 2" xfId="26087" xr:uid="{B772DAA1-AC9E-4BDA-A689-500F697632EF}"/>
    <cellStyle name="Normal 4 2 2 6 5 3" xfId="26086" xr:uid="{046536B3-1455-45D8-8CAE-D874D9CB7473}"/>
    <cellStyle name="Normal 4 2 2 6 6" xfId="10898" xr:uid="{98EF48A0-4806-45F0-A663-608B9D0B4C91}"/>
    <cellStyle name="Normal 4 2 2 6 6 2" xfId="26088" xr:uid="{97A892B2-981B-4B0C-BE81-50F898B41B3B}"/>
    <cellStyle name="Normal 4 2 2 6 7" xfId="26064" xr:uid="{F0D99602-6AEB-46C2-A575-23B57FC85237}"/>
    <cellStyle name="Normal 4 2 2 6 8" xfId="10874" xr:uid="{D3FA1CD8-2A1B-42A7-BC0D-2B5072C2F2C0}"/>
    <cellStyle name="Normal 4 2 2 7" xfId="3326" xr:uid="{00000000-0005-0000-0000-00004B100000}"/>
    <cellStyle name="Normal 4 2 2 7 2" xfId="3327" xr:uid="{00000000-0005-0000-0000-00004C100000}"/>
    <cellStyle name="Normal 4 2 2 7 2 2" xfId="6219" xr:uid="{00000000-0005-0000-0000-00004D100000}"/>
    <cellStyle name="Normal 4 2 2 7 2 2 2" xfId="10902" xr:uid="{BCAD0CC6-F281-44CE-A0F9-B9E4B48D5A33}"/>
    <cellStyle name="Normal 4 2 2 7 2 2 2 2" xfId="10903" xr:uid="{E50533CF-2715-4C7A-B86D-497635F1A98B}"/>
    <cellStyle name="Normal 4 2 2 7 2 2 2 2 2" xfId="26093" xr:uid="{ED848C47-65A3-43B7-AC70-F96732B96640}"/>
    <cellStyle name="Normal 4 2 2 7 2 2 2 3" xfId="26092" xr:uid="{B9FDD8D0-4B0C-4FA6-9BFE-00C18F71FB17}"/>
    <cellStyle name="Normal 4 2 2 7 2 2 3" xfId="10904" xr:uid="{18A3D7E5-4DB7-4A72-B33E-292C0816C017}"/>
    <cellStyle name="Normal 4 2 2 7 2 2 3 2" xfId="26094" xr:uid="{DDEC4029-F806-4275-8E17-09ABD1C19A52}"/>
    <cellStyle name="Normal 4 2 2 7 2 2 4" xfId="26091" xr:uid="{5CEEE708-5F32-4C23-80FD-9B4B3D28E640}"/>
    <cellStyle name="Normal 4 2 2 7 2 2 5" xfId="10901" xr:uid="{4FD430BB-B070-455C-B1FE-67C94CCC6CCA}"/>
    <cellStyle name="Normal 4 2 2 7 2 3" xfId="10905" xr:uid="{155168C2-F0A2-4C55-9548-727D6CB61D41}"/>
    <cellStyle name="Normal 4 2 2 7 2 3 2" xfId="10906" xr:uid="{8732C953-226A-4C09-9A31-991C2596922A}"/>
    <cellStyle name="Normal 4 2 2 7 2 3 2 2" xfId="10907" xr:uid="{11BA0E7E-72E1-4E79-8852-AE8DB4D5B7D8}"/>
    <cellStyle name="Normal 4 2 2 7 2 3 2 2 2" xfId="26097" xr:uid="{770AED33-8F31-43B4-8119-8746BB5B9F4F}"/>
    <cellStyle name="Normal 4 2 2 7 2 3 2 3" xfId="26096" xr:uid="{84A7A820-C494-4A18-8079-F3DA3B87BAC5}"/>
    <cellStyle name="Normal 4 2 2 7 2 3 3" xfId="10908" xr:uid="{29E874AC-DD35-4D30-B0C3-E81AC626AE39}"/>
    <cellStyle name="Normal 4 2 2 7 2 3 3 2" xfId="26098" xr:uid="{1DD02F56-E696-4FAC-B177-2718CF98545A}"/>
    <cellStyle name="Normal 4 2 2 7 2 3 4" xfId="26095" xr:uid="{24C2A559-1DAA-4BF4-865A-042B6D2BA158}"/>
    <cellStyle name="Normal 4 2 2 7 2 4" xfId="10909" xr:uid="{3BBE8462-C689-4BF5-9D66-3AB7E96D336A}"/>
    <cellStyle name="Normal 4 2 2 7 2 4 2" xfId="10910" xr:uid="{DE3C9989-E017-4E74-9794-1A402D3EC181}"/>
    <cellStyle name="Normal 4 2 2 7 2 4 2 2" xfId="26100" xr:uid="{74A702A3-829D-4683-A3ED-E5A959415953}"/>
    <cellStyle name="Normal 4 2 2 7 2 4 3" xfId="26099" xr:uid="{E84CFE40-89C4-44E8-9DB2-C5420525984F}"/>
    <cellStyle name="Normal 4 2 2 7 2 5" xfId="10911" xr:uid="{E8D80ACE-896B-4B80-A0D0-7E0C5AF11D2C}"/>
    <cellStyle name="Normal 4 2 2 7 2 5 2" xfId="26101" xr:uid="{940D5A81-0D13-4EA7-A674-26F7A6869025}"/>
    <cellStyle name="Normal 4 2 2 7 2 6" xfId="26090" xr:uid="{03357A6D-BB2D-4600-830C-9392594E2946}"/>
    <cellStyle name="Normal 4 2 2 7 2 7" xfId="10900" xr:uid="{07626FB6-1EFB-491C-96B8-145FAD687D14}"/>
    <cellStyle name="Normal 4 2 2 7 3" xfId="6218" xr:uid="{00000000-0005-0000-0000-00004E100000}"/>
    <cellStyle name="Normal 4 2 2 7 3 2" xfId="10913" xr:uid="{F8EDBB62-05D7-4BA0-A406-C35E46328E82}"/>
    <cellStyle name="Normal 4 2 2 7 3 2 2" xfId="10914" xr:uid="{A02776DC-6366-43DD-A889-486692A21279}"/>
    <cellStyle name="Normal 4 2 2 7 3 2 2 2" xfId="10915" xr:uid="{85E6BA45-4555-4D73-B369-6A6AFD9F9B95}"/>
    <cellStyle name="Normal 4 2 2 7 3 2 2 2 2" xfId="26105" xr:uid="{33AA6CAB-245F-455C-BF0A-7D5E4DCFF3C6}"/>
    <cellStyle name="Normal 4 2 2 7 3 2 2 3" xfId="26104" xr:uid="{91FD4442-0EC1-4E95-9FFA-75EB961B496C}"/>
    <cellStyle name="Normal 4 2 2 7 3 2 3" xfId="10916" xr:uid="{59D1310E-CE82-4A8F-923F-EF2AB9E526D9}"/>
    <cellStyle name="Normal 4 2 2 7 3 2 3 2" xfId="26106" xr:uid="{4E0ABD7B-4AB8-4B09-B6E7-A143239897BF}"/>
    <cellStyle name="Normal 4 2 2 7 3 2 4" xfId="26103" xr:uid="{D7C10EF7-B92E-45AB-B93E-5AFBADB4271E}"/>
    <cellStyle name="Normal 4 2 2 7 3 3" xfId="10917" xr:uid="{FDA5E141-FE24-4C71-ACCE-51A03390EDDB}"/>
    <cellStyle name="Normal 4 2 2 7 3 3 2" xfId="10918" xr:uid="{CD191514-0B85-4287-8C75-B094602BEC28}"/>
    <cellStyle name="Normal 4 2 2 7 3 3 2 2" xfId="26108" xr:uid="{FC9874D8-16F0-4A30-A2AB-519516CC8C48}"/>
    <cellStyle name="Normal 4 2 2 7 3 3 3" xfId="26107" xr:uid="{0C2272BB-5BB9-4453-93B2-2DA2981DF226}"/>
    <cellStyle name="Normal 4 2 2 7 3 4" xfId="10919" xr:uid="{B23F3A88-8865-4BFD-AA4C-39FD17ACB720}"/>
    <cellStyle name="Normal 4 2 2 7 3 4 2" xfId="26109" xr:uid="{66ACD88C-A696-49FE-B5D2-2CB137A7EC97}"/>
    <cellStyle name="Normal 4 2 2 7 3 5" xfId="26102" xr:uid="{6B93D8D0-EAEF-4F52-A1D8-E0EA030B87AD}"/>
    <cellStyle name="Normal 4 2 2 7 3 6" xfId="10912" xr:uid="{C8F78E9C-8717-4A15-8FAE-FB6A06F56EEB}"/>
    <cellStyle name="Normal 4 2 2 7 4" xfId="10920" xr:uid="{A481F2D8-1441-41BD-A75F-73C0DE32BDF7}"/>
    <cellStyle name="Normal 4 2 2 7 4 2" xfId="26110" xr:uid="{F155380B-8943-448B-BE4F-3EEA162F32AF}"/>
    <cellStyle name="Normal 4 2 2 7 5" xfId="10921" xr:uid="{F8FEBC57-C490-4B34-9A2E-D5E94BE203DF}"/>
    <cellStyle name="Normal 4 2 2 7 5 2" xfId="10922" xr:uid="{38DEDF2C-EDAE-4FFC-8EEE-2DCA49871722}"/>
    <cellStyle name="Normal 4 2 2 7 5 2 2" xfId="26112" xr:uid="{27B9AD82-0508-4AAE-868D-E8F381A5ED47}"/>
    <cellStyle name="Normal 4 2 2 7 5 3" xfId="26111" xr:uid="{F5C47BF0-DFCE-476A-B508-927FCC68C205}"/>
    <cellStyle name="Normal 4 2 2 7 6" xfId="10923" xr:uid="{5FD0B766-62B2-4F61-8988-EE218CFE49E5}"/>
    <cellStyle name="Normal 4 2 2 7 6 2" xfId="26113" xr:uid="{51CE091E-C849-41AB-81D8-160920C19C7E}"/>
    <cellStyle name="Normal 4 2 2 7 7" xfId="26089" xr:uid="{0D2FF644-9771-4679-B0FA-26888DE9AAD3}"/>
    <cellStyle name="Normal 4 2 2 7 8" xfId="10899" xr:uid="{31A94A99-5E11-40E9-BA66-60B1E594B867}"/>
    <cellStyle name="Normal 4 2 2 8" xfId="3328" xr:uid="{00000000-0005-0000-0000-00004F100000}"/>
    <cellStyle name="Normal 4 2 2 8 2" xfId="3329" xr:uid="{00000000-0005-0000-0000-000050100000}"/>
    <cellStyle name="Normal 4 2 2 8 2 2" xfId="6221" xr:uid="{00000000-0005-0000-0000-000051100000}"/>
    <cellStyle name="Normal 4 2 2 8 2 2 2" xfId="10927" xr:uid="{CC505CF2-304C-46C4-AC68-7FF3E3B686C4}"/>
    <cellStyle name="Normal 4 2 2 8 2 2 2 2" xfId="10928" xr:uid="{21904C30-3217-4746-BC7B-77650EE7E77D}"/>
    <cellStyle name="Normal 4 2 2 8 2 2 2 2 2" xfId="26118" xr:uid="{8079B072-33F4-481E-858F-013A8F4190B2}"/>
    <cellStyle name="Normal 4 2 2 8 2 2 2 3" xfId="26117" xr:uid="{EAB8FFA5-F6E0-4C43-81F2-E773433F66B0}"/>
    <cellStyle name="Normal 4 2 2 8 2 2 3" xfId="10929" xr:uid="{329FCDF3-923A-4405-80C3-4648A96187B6}"/>
    <cellStyle name="Normal 4 2 2 8 2 2 3 2" xfId="26119" xr:uid="{1E1BEBD7-13A3-478E-9F2A-4123F4289A58}"/>
    <cellStyle name="Normal 4 2 2 8 2 2 4" xfId="26116" xr:uid="{C591D85F-AA28-4F67-B341-A6530FB72B4D}"/>
    <cellStyle name="Normal 4 2 2 8 2 2 5" xfId="10926" xr:uid="{E4046E20-1D15-4E98-BF9D-ADCBE14C6124}"/>
    <cellStyle name="Normal 4 2 2 8 2 3" xfId="10930" xr:uid="{2CB85BD7-D1E5-4C37-8C51-8E49E50CAD36}"/>
    <cellStyle name="Normal 4 2 2 8 2 3 2" xfId="10931" xr:uid="{11892F5C-9975-4E1D-9A60-F773094402C6}"/>
    <cellStyle name="Normal 4 2 2 8 2 3 2 2" xfId="10932" xr:uid="{221D86E2-F663-4C93-A1E1-6EF2DEAF1E82}"/>
    <cellStyle name="Normal 4 2 2 8 2 3 2 2 2" xfId="26122" xr:uid="{822B5C3B-3FAD-4D26-818C-36B04732D3CC}"/>
    <cellStyle name="Normal 4 2 2 8 2 3 2 3" xfId="26121" xr:uid="{B440AD88-A6DA-4519-95EC-7C8CAC749EF8}"/>
    <cellStyle name="Normal 4 2 2 8 2 3 3" xfId="10933" xr:uid="{64154CE4-1E82-4A7B-897D-014A380662D5}"/>
    <cellStyle name="Normal 4 2 2 8 2 3 3 2" xfId="26123" xr:uid="{1B95D865-B1FF-4C09-969F-7A7F5F69538C}"/>
    <cellStyle name="Normal 4 2 2 8 2 3 4" xfId="26120" xr:uid="{774B94D5-4762-499A-BC40-5B84356758D7}"/>
    <cellStyle name="Normal 4 2 2 8 2 4" xfId="10934" xr:uid="{94B4E446-3ACB-4A18-B662-2602C328FA09}"/>
    <cellStyle name="Normal 4 2 2 8 2 4 2" xfId="10935" xr:uid="{925D177B-32FA-4CEF-A5D6-13197578E4EF}"/>
    <cellStyle name="Normal 4 2 2 8 2 4 2 2" xfId="26125" xr:uid="{4800B69F-0920-4684-8EC7-05054AD24128}"/>
    <cellStyle name="Normal 4 2 2 8 2 4 3" xfId="26124" xr:uid="{2EF89D36-71DA-4530-830A-FE2F171ECB5E}"/>
    <cellStyle name="Normal 4 2 2 8 2 5" xfId="10936" xr:uid="{2731BF5C-F5DB-4CC5-8970-CF8952450CD4}"/>
    <cellStyle name="Normal 4 2 2 8 2 5 2" xfId="26126" xr:uid="{CCF4A19E-A621-479D-A228-A511C3C0995F}"/>
    <cellStyle name="Normal 4 2 2 8 2 6" xfId="26115" xr:uid="{77248208-48CE-4F56-8FE2-0C76E9863E2C}"/>
    <cellStyle name="Normal 4 2 2 8 2 7" xfId="10925" xr:uid="{AB8ADDFD-F29B-4415-AB99-BC494DD09360}"/>
    <cellStyle name="Normal 4 2 2 8 3" xfId="6220" xr:uid="{00000000-0005-0000-0000-000052100000}"/>
    <cellStyle name="Normal 4 2 2 8 3 2" xfId="10938" xr:uid="{0B529389-C540-4543-8C4C-16C6659FFC12}"/>
    <cellStyle name="Normal 4 2 2 8 3 2 2" xfId="10939" xr:uid="{D480907B-7E8D-4E10-9ED5-32DB855DA05B}"/>
    <cellStyle name="Normal 4 2 2 8 3 2 2 2" xfId="10940" xr:uid="{37C2BF3A-EF91-4829-9B4C-E2B29C03C57A}"/>
    <cellStyle name="Normal 4 2 2 8 3 2 2 2 2" xfId="26130" xr:uid="{B255FC0D-8FFF-4324-A45B-13AFCAA29EBD}"/>
    <cellStyle name="Normal 4 2 2 8 3 2 2 3" xfId="26129" xr:uid="{3BD58577-0134-472B-84C0-E935ED3540F9}"/>
    <cellStyle name="Normal 4 2 2 8 3 2 3" xfId="10941" xr:uid="{8CA16D6C-1D91-4EA3-A44E-B8F72E205686}"/>
    <cellStyle name="Normal 4 2 2 8 3 2 3 2" xfId="26131" xr:uid="{8CB03C68-BBFB-4D93-BC78-0CA63C07939C}"/>
    <cellStyle name="Normal 4 2 2 8 3 2 4" xfId="26128" xr:uid="{EC5E01B9-460E-4871-9562-6A7A2881C4C1}"/>
    <cellStyle name="Normal 4 2 2 8 3 3" xfId="10942" xr:uid="{B84220F4-29C0-415A-85D3-9543FD64A6DB}"/>
    <cellStyle name="Normal 4 2 2 8 3 3 2" xfId="10943" xr:uid="{D4A6425D-D979-4DFB-8AE8-6DCE1E0B06C2}"/>
    <cellStyle name="Normal 4 2 2 8 3 3 2 2" xfId="26133" xr:uid="{2A160CB0-543E-44AD-AC5D-7737E5D72B15}"/>
    <cellStyle name="Normal 4 2 2 8 3 3 3" xfId="26132" xr:uid="{1ECD4D73-429D-4097-81CC-D323E1A0BF2F}"/>
    <cellStyle name="Normal 4 2 2 8 3 4" xfId="10944" xr:uid="{52901146-B600-4E9B-A168-BE029C0F49CF}"/>
    <cellStyle name="Normal 4 2 2 8 3 4 2" xfId="26134" xr:uid="{AE8084B5-4A6A-4662-8C3D-567A27390F85}"/>
    <cellStyle name="Normal 4 2 2 8 3 5" xfId="26127" xr:uid="{AC7EDD65-0E44-4449-879C-366391AF3642}"/>
    <cellStyle name="Normal 4 2 2 8 3 6" xfId="10937" xr:uid="{4091C741-23C1-425D-B60F-8D80969B45F7}"/>
    <cellStyle name="Normal 4 2 2 8 4" xfId="10945" xr:uid="{02D18185-A620-4E32-AFEA-F3FF85549205}"/>
    <cellStyle name="Normal 4 2 2 8 4 2" xfId="26135" xr:uid="{F8F995EB-904F-45CC-903D-E6F0A7C5C31A}"/>
    <cellStyle name="Normal 4 2 2 8 5" xfId="10946" xr:uid="{2E626EAE-EBE1-4945-8469-8B19DE79248C}"/>
    <cellStyle name="Normal 4 2 2 8 5 2" xfId="10947" xr:uid="{826E0E24-8CEB-40D6-B832-87694A7F0495}"/>
    <cellStyle name="Normal 4 2 2 8 5 2 2" xfId="26137" xr:uid="{84AB994E-C3C2-4AA0-A6B0-27AD165B5550}"/>
    <cellStyle name="Normal 4 2 2 8 5 3" xfId="26136" xr:uid="{844A7906-6C00-4EBB-94AD-472878CAD2C1}"/>
    <cellStyle name="Normal 4 2 2 8 6" xfId="10948" xr:uid="{DB4079F7-CC5C-461B-8C32-464F9F24E12A}"/>
    <cellStyle name="Normal 4 2 2 8 6 2" xfId="26138" xr:uid="{B8993F06-FD25-4F68-AF46-3AAC3C23FCBE}"/>
    <cellStyle name="Normal 4 2 2 8 7" xfId="26114" xr:uid="{F264D442-BFB2-44DD-8193-086A1ED08802}"/>
    <cellStyle name="Normal 4 2 2 8 8" xfId="10924" xr:uid="{CDA73AAA-662A-424D-BAE8-94ECE7D204B3}"/>
    <cellStyle name="Normal 4 2 2 9" xfId="3330" xr:uid="{00000000-0005-0000-0000-000053100000}"/>
    <cellStyle name="Normal 4 2 2 9 2" xfId="3331" xr:uid="{00000000-0005-0000-0000-000054100000}"/>
    <cellStyle name="Normal 4 2 2 9 2 2" xfId="6223" xr:uid="{00000000-0005-0000-0000-000055100000}"/>
    <cellStyle name="Normal 4 2 2 9 2 2 2" xfId="10952" xr:uid="{75A23D7F-B0B5-42DD-BD61-2D23C7862FEB}"/>
    <cellStyle name="Normal 4 2 2 9 2 2 2 2" xfId="10953" xr:uid="{C970DEA8-C642-4689-99A4-C76F2D0508F5}"/>
    <cellStyle name="Normal 4 2 2 9 2 2 2 2 2" xfId="26143" xr:uid="{E1DC889B-11C0-4480-B092-52671D333547}"/>
    <cellStyle name="Normal 4 2 2 9 2 2 2 3" xfId="26142" xr:uid="{37CFDB8B-A789-4EE7-8688-D0EC37597B0E}"/>
    <cellStyle name="Normal 4 2 2 9 2 2 3" xfId="10954" xr:uid="{BA153A79-FB62-4FA8-BA4F-31DC129B20EE}"/>
    <cellStyle name="Normal 4 2 2 9 2 2 3 2" xfId="26144" xr:uid="{AD415E21-685B-4150-ACF9-55BA6B3A9744}"/>
    <cellStyle name="Normal 4 2 2 9 2 2 4" xfId="26141" xr:uid="{B776ED9A-B3EB-4FAF-9A73-F935D78C56FD}"/>
    <cellStyle name="Normal 4 2 2 9 2 2 5" xfId="10951" xr:uid="{5B6713D9-45D2-4649-B65B-622A849201A0}"/>
    <cellStyle name="Normal 4 2 2 9 2 3" xfId="10955" xr:uid="{D67FD556-4EA3-4E30-B545-0DB43C5D633A}"/>
    <cellStyle name="Normal 4 2 2 9 2 3 2" xfId="10956" xr:uid="{2422AFA1-02F3-45DD-805E-D4C5170E80BD}"/>
    <cellStyle name="Normal 4 2 2 9 2 3 2 2" xfId="10957" xr:uid="{41DF7FF8-BFC8-4431-A8F7-5442675A79A5}"/>
    <cellStyle name="Normal 4 2 2 9 2 3 2 2 2" xfId="26147" xr:uid="{915D9D09-9D81-46E5-BF2F-7CF338D594D3}"/>
    <cellStyle name="Normal 4 2 2 9 2 3 2 3" xfId="26146" xr:uid="{D38449F9-3844-442F-B6A8-2211EB5BD798}"/>
    <cellStyle name="Normal 4 2 2 9 2 3 3" xfId="10958" xr:uid="{12A5FB0A-6469-4343-8906-6F2B5151D9DB}"/>
    <cellStyle name="Normal 4 2 2 9 2 3 3 2" xfId="26148" xr:uid="{2C7E83D4-2554-444F-8199-4EECF04D8A2E}"/>
    <cellStyle name="Normal 4 2 2 9 2 3 4" xfId="26145" xr:uid="{1DA1A439-FA72-4BF2-8B8E-70278CBCD40A}"/>
    <cellStyle name="Normal 4 2 2 9 2 4" xfId="10959" xr:uid="{25898D18-C668-4A50-8DEF-FAD6AB447F8B}"/>
    <cellStyle name="Normal 4 2 2 9 2 4 2" xfId="10960" xr:uid="{5DE1610F-31DC-4F60-A4A3-479D4C8CC3C8}"/>
    <cellStyle name="Normal 4 2 2 9 2 4 2 2" xfId="26150" xr:uid="{3E5E4887-0C3A-4334-A600-9F99FDEA2C00}"/>
    <cellStyle name="Normal 4 2 2 9 2 4 3" xfId="26149" xr:uid="{752C78AE-A06B-437B-9B4A-D9D2B633C3E9}"/>
    <cellStyle name="Normal 4 2 2 9 2 5" xfId="10961" xr:uid="{034E0E06-0C8C-40E3-AF81-F90E93E9C357}"/>
    <cellStyle name="Normal 4 2 2 9 2 5 2" xfId="26151" xr:uid="{58D3969A-70B3-4C6B-A2FA-20F9DF1182B3}"/>
    <cellStyle name="Normal 4 2 2 9 2 6" xfId="26140" xr:uid="{B379FA8C-2FDE-47D8-A8FC-E9ACACBE612E}"/>
    <cellStyle name="Normal 4 2 2 9 2 7" xfId="10950" xr:uid="{9D32A5FE-F5F0-49DA-B535-6899535394C6}"/>
    <cellStyle name="Normal 4 2 2 9 3" xfId="6222" xr:uid="{00000000-0005-0000-0000-000056100000}"/>
    <cellStyle name="Normal 4 2 2 9 3 2" xfId="10963" xr:uid="{D7393C83-0F66-48BD-897A-0189EF2DE442}"/>
    <cellStyle name="Normal 4 2 2 9 3 2 2" xfId="10964" xr:uid="{F8343AF2-6972-4572-B12A-E403800EFCF3}"/>
    <cellStyle name="Normal 4 2 2 9 3 2 2 2" xfId="10965" xr:uid="{89219E85-277C-4AF2-9170-BAE1AB28A22E}"/>
    <cellStyle name="Normal 4 2 2 9 3 2 2 2 2" xfId="26155" xr:uid="{A4316921-2D63-4C79-9CD3-3CE3EB79DD0F}"/>
    <cellStyle name="Normal 4 2 2 9 3 2 2 3" xfId="26154" xr:uid="{9C506EBE-220F-4282-8820-34F274A404A4}"/>
    <cellStyle name="Normal 4 2 2 9 3 2 3" xfId="10966" xr:uid="{7084AE02-5CFB-4662-8F1C-AEF3806B00D8}"/>
    <cellStyle name="Normal 4 2 2 9 3 2 3 2" xfId="26156" xr:uid="{5BFE9490-6FA3-4188-B538-B294422E1E84}"/>
    <cellStyle name="Normal 4 2 2 9 3 2 4" xfId="26153" xr:uid="{01665AC6-2D0F-41C0-9656-EC002220F9E6}"/>
    <cellStyle name="Normal 4 2 2 9 3 3" xfId="10967" xr:uid="{2C05F322-8FCA-491A-B9E0-09C6130A09B5}"/>
    <cellStyle name="Normal 4 2 2 9 3 3 2" xfId="10968" xr:uid="{9C87DCC1-4D49-40E2-AF3B-1091749066FE}"/>
    <cellStyle name="Normal 4 2 2 9 3 3 2 2" xfId="26158" xr:uid="{A36E062E-A2D1-4F7F-B675-D84D171DC0C7}"/>
    <cellStyle name="Normal 4 2 2 9 3 3 3" xfId="26157" xr:uid="{D7DD3D24-86CA-4ED6-B7CB-1B4BDFBD7186}"/>
    <cellStyle name="Normal 4 2 2 9 3 4" xfId="10969" xr:uid="{65E3C305-0335-44F0-8D9F-EDC7A09E4F7E}"/>
    <cellStyle name="Normal 4 2 2 9 3 4 2" xfId="26159" xr:uid="{17F69EE7-37CB-4008-BBDB-C1C768DD2EF7}"/>
    <cellStyle name="Normal 4 2 2 9 3 5" xfId="26152" xr:uid="{B1C5135C-4500-47A7-9F96-FA4AC6A7F0AD}"/>
    <cellStyle name="Normal 4 2 2 9 3 6" xfId="10962" xr:uid="{74EF3418-E20C-4569-A658-452580B1A368}"/>
    <cellStyle name="Normal 4 2 2 9 4" xfId="10970" xr:uid="{D244455A-D62D-4F70-BEA2-0517CF4A1753}"/>
    <cellStyle name="Normal 4 2 2 9 4 2" xfId="26160" xr:uid="{08595323-9BF4-4D05-BE5F-4558D945EB14}"/>
    <cellStyle name="Normal 4 2 2 9 5" xfId="10971" xr:uid="{0750524B-5D40-49AD-BB33-45FAEA3A3182}"/>
    <cellStyle name="Normal 4 2 2 9 5 2" xfId="10972" xr:uid="{EAD96DC1-49A8-415B-892B-7942D7F730B3}"/>
    <cellStyle name="Normal 4 2 2 9 5 2 2" xfId="26162" xr:uid="{85089FB4-75A4-416B-AC22-241515D2DE2A}"/>
    <cellStyle name="Normal 4 2 2 9 5 3" xfId="26161" xr:uid="{106E50CD-C3F7-47A0-BE42-2172D989E4FF}"/>
    <cellStyle name="Normal 4 2 2 9 6" xfId="10973" xr:uid="{8D6E66CD-C05A-4966-9B59-CAC78EBC3B09}"/>
    <cellStyle name="Normal 4 2 2 9 6 2" xfId="26163" xr:uid="{08073A85-DE05-4C13-B423-0AA3DB17CE2A}"/>
    <cellStyle name="Normal 4 2 2 9 7" xfId="26139" xr:uid="{0DA82AC2-CA46-47F2-99A1-C20D56067A92}"/>
    <cellStyle name="Normal 4 2 2 9 8" xfId="10949" xr:uid="{0C61B2B2-3630-40A0-B94A-7E2EDA30B705}"/>
    <cellStyle name="Normal 4 2 3" xfId="3332" xr:uid="{00000000-0005-0000-0000-000057100000}"/>
    <cellStyle name="Normal 4 2 3 2" xfId="3333" xr:uid="{00000000-0005-0000-0000-000058100000}"/>
    <cellStyle name="Normal 4 2 3 2 2" xfId="3334" xr:uid="{00000000-0005-0000-0000-000059100000}"/>
    <cellStyle name="Normal 4 2 3 2 2 2" xfId="5522" xr:uid="{00000000-0005-0000-0000-00005A100000}"/>
    <cellStyle name="Normal 4 2 3 2 2 2 2" xfId="10974" xr:uid="{425948D7-C819-4496-8B3E-C4D2455E28AD}"/>
    <cellStyle name="Normal 4 2 3 2 2 2 2 2" xfId="10975" xr:uid="{AEF40BCA-485D-46DB-B104-DD3B4AE64143}"/>
    <cellStyle name="Normal 4 2 3 2 2 2 2 2 2" xfId="26169" xr:uid="{786EB1DC-7209-4E1D-8BC6-BF8E34468669}"/>
    <cellStyle name="Normal 4 2 3 2 2 2 2 3" xfId="26168" xr:uid="{E808F9B1-C4DB-4E7C-9ABA-D94C4956FC4F}"/>
    <cellStyle name="Normal 4 2 3 2 2 2 3" xfId="10976" xr:uid="{C1E3707B-D4BF-4D5F-AE09-38530F9643CD}"/>
    <cellStyle name="Normal 4 2 3 2 2 2 3 2" xfId="26170" xr:uid="{82B4A5A3-E75F-4407-95A8-DD5EB2DBFD4A}"/>
    <cellStyle name="Normal 4 2 3 2 2 2 4" xfId="26167" xr:uid="{4868ABA7-EB42-4231-8B64-57E5B86B89EA}"/>
    <cellStyle name="Normal 4 2 3 2 2 3" xfId="6225" xr:uid="{00000000-0005-0000-0000-00005B100000}"/>
    <cellStyle name="Normal 4 2 3 2 2 3 2" xfId="10978" xr:uid="{06611238-B24B-4938-9627-7270B55CB498}"/>
    <cellStyle name="Normal 4 2 3 2 2 3 2 2" xfId="10979" xr:uid="{685FF9CB-8E00-43DF-8BCB-C134982B9BBD}"/>
    <cellStyle name="Normal 4 2 3 2 2 3 2 2 2" xfId="26173" xr:uid="{0DB9FC94-B1B9-4CB5-B25B-2F5F78043448}"/>
    <cellStyle name="Normal 4 2 3 2 2 3 2 3" xfId="26172" xr:uid="{069FA781-4C87-441C-BD4A-C6065EF50011}"/>
    <cellStyle name="Normal 4 2 3 2 2 3 3" xfId="10980" xr:uid="{8DE5F6D6-70FB-4C2B-BA02-8FA739AC6AEE}"/>
    <cellStyle name="Normal 4 2 3 2 2 3 3 2" xfId="26174" xr:uid="{338E2D8A-5827-4BAC-AA9E-AF67A21C4DE9}"/>
    <cellStyle name="Normal 4 2 3 2 2 3 4" xfId="26171" xr:uid="{4FCEAA73-58E7-44A6-94BD-4B88D0CFA437}"/>
    <cellStyle name="Normal 4 2 3 2 2 3 5" xfId="10977" xr:uid="{476F2595-62C1-4E08-ABD4-0CD586D54440}"/>
    <cellStyle name="Normal 4 2 3 2 2 4" xfId="10981" xr:uid="{CFD7B540-01BA-4150-BC8B-56BD95CB82DC}"/>
    <cellStyle name="Normal 4 2 3 2 2 4 2" xfId="10982" xr:uid="{3923E72E-2ACC-4CBF-99F2-FFF5DD7245B0}"/>
    <cellStyle name="Normal 4 2 3 2 2 4 2 2" xfId="26176" xr:uid="{0DA5D417-113C-4405-93DD-88BC33E0C346}"/>
    <cellStyle name="Normal 4 2 3 2 2 4 3" xfId="26175" xr:uid="{CDA5E557-FED9-4CEE-AA48-E4FBE100462F}"/>
    <cellStyle name="Normal 4 2 3 2 2 5" xfId="10983" xr:uid="{A99583CD-0B51-4D6E-9673-556576A64B79}"/>
    <cellStyle name="Normal 4 2 3 2 2 5 2" xfId="26177" xr:uid="{9CCFA7C9-4F21-4CC5-992B-B07F8D7F5BE7}"/>
    <cellStyle name="Normal 4 2 3 2 2 6" xfId="26166" xr:uid="{5ABED961-E6EB-414B-A85B-99576A0336A6}"/>
    <cellStyle name="Normal 4 2 3 2 3" xfId="5521" xr:uid="{00000000-0005-0000-0000-00005C100000}"/>
    <cellStyle name="Normal 4 2 3 2 3 2" xfId="10984" xr:uid="{0127E982-46F7-48C7-B88E-754E9AEBB502}"/>
    <cellStyle name="Normal 4 2 3 2 3 2 2" xfId="10985" xr:uid="{62AB4433-271E-4E88-B0D5-4F8D5969C090}"/>
    <cellStyle name="Normal 4 2 3 2 3 2 2 2" xfId="26180" xr:uid="{FF891E08-2F51-4D41-B556-AE82336B56D8}"/>
    <cellStyle name="Normal 4 2 3 2 3 2 3" xfId="26179" xr:uid="{F742AAAA-A2B2-48AB-AF4F-44A267B3E335}"/>
    <cellStyle name="Normal 4 2 3 2 3 3" xfId="10986" xr:uid="{E89D9A47-22A9-4350-A0E2-83C8704B08EC}"/>
    <cellStyle name="Normal 4 2 3 2 3 3 2" xfId="26181" xr:uid="{F021A1C4-E41F-4BE8-9A0D-AE85A106B4AD}"/>
    <cellStyle name="Normal 4 2 3 2 3 4" xfId="10987" xr:uid="{4344DB93-9EE2-45EE-B236-EDF076194879}"/>
    <cellStyle name="Normal 4 2 3 2 3 4 2" xfId="26182" xr:uid="{2FB8A6FC-156D-43A6-8CC3-DAF5DE6C1A24}"/>
    <cellStyle name="Normal 4 2 3 2 3 5" xfId="26178" xr:uid="{FD6A9486-B488-42F8-A4E1-96F90F80DD04}"/>
    <cellStyle name="Normal 4 2 3 2 4" xfId="6224" xr:uid="{00000000-0005-0000-0000-00005D100000}"/>
    <cellStyle name="Normal 4 2 3 2 4 2" xfId="10989" xr:uid="{9625973B-EE90-4BE3-9BBB-102685EB260D}"/>
    <cellStyle name="Normal 4 2 3 2 4 2 2" xfId="10990" xr:uid="{BA2326AD-CFC7-41A3-AAC0-3616107FDD36}"/>
    <cellStyle name="Normal 4 2 3 2 4 2 2 2" xfId="26185" xr:uid="{04F2CBCD-3890-46BF-AB84-9088598BFF41}"/>
    <cellStyle name="Normal 4 2 3 2 4 2 3" xfId="26184" xr:uid="{BC918704-5B96-4BD9-80EB-589DCA86754B}"/>
    <cellStyle name="Normal 4 2 3 2 4 3" xfId="10991" xr:uid="{69227454-6667-488E-9C73-88034AAD4277}"/>
    <cellStyle name="Normal 4 2 3 2 4 3 2" xfId="26186" xr:uid="{F93A25C3-AAB5-4F77-9F81-39AF83A6BC72}"/>
    <cellStyle name="Normal 4 2 3 2 4 4" xfId="26183" xr:uid="{6196FDF5-7377-4584-8D26-329200F763D3}"/>
    <cellStyle name="Normal 4 2 3 2 4 5" xfId="10988" xr:uid="{18738CEE-619E-4B32-A043-073CFA0D17FB}"/>
    <cellStyle name="Normal 4 2 3 2 5" xfId="10992" xr:uid="{43DF6EDC-F4C7-4612-B863-3723D7E91467}"/>
    <cellStyle name="Normal 4 2 3 2 5 2" xfId="10993" xr:uid="{31A2EF07-0001-4C3E-B9F3-15BC943F70FD}"/>
    <cellStyle name="Normal 4 2 3 2 5 2 2" xfId="26188" xr:uid="{EBB6367E-8D25-4036-8592-D50263677CDF}"/>
    <cellStyle name="Normal 4 2 3 2 5 3" xfId="26187" xr:uid="{026791E1-1724-4D58-9D09-26FF2F02CF22}"/>
    <cellStyle name="Normal 4 2 3 2 6" xfId="10994" xr:uid="{57984627-3220-453B-911A-1055A124FEAC}"/>
    <cellStyle name="Normal 4 2 3 2 6 2" xfId="26189" xr:uid="{756277AF-C788-4285-A31E-F54CBE617C07}"/>
    <cellStyle name="Normal 4 2 3 2 7" xfId="26165" xr:uid="{CF0CA5E7-5A46-490E-A0B9-3EE811523B54}"/>
    <cellStyle name="Normal 4 2 3 3" xfId="3335" xr:uid="{00000000-0005-0000-0000-00005E100000}"/>
    <cellStyle name="Normal 4 2 3 3 2" xfId="26190" xr:uid="{98C137D0-F27C-4849-BFDE-82F70CB6591A}"/>
    <cellStyle name="Normal 4 2 3 4" xfId="3336" xr:uid="{00000000-0005-0000-0000-00005F100000}"/>
    <cellStyle name="Normal 4 2 3 4 2" xfId="26191" xr:uid="{471CE8C4-5F01-4E10-826A-E0E1065197E3}"/>
    <cellStyle name="Normal 4 2 3 4 3" xfId="10995" xr:uid="{BED5A41D-185F-4AB0-A8E4-C9136ED90132}"/>
    <cellStyle name="Normal 4 2 3 5" xfId="26164" xr:uid="{A406D2A2-39E0-45CF-B480-3596FC309037}"/>
    <cellStyle name="Normal 4 2 4" xfId="3337" xr:uid="{00000000-0005-0000-0000-000060100000}"/>
    <cellStyle name="Normal 4 2 4 2" xfId="26192" xr:uid="{EF04FF08-BA55-4680-BA90-4BC4E7119941}"/>
    <cellStyle name="Normal 4 2 5" xfId="3338" xr:uid="{00000000-0005-0000-0000-000061100000}"/>
    <cellStyle name="Normal 4 2 5 2" xfId="26193" xr:uid="{4CCD6CEA-AB87-43F2-A3C6-ED9532FD0736}"/>
    <cellStyle name="Normal 4 2 6" xfId="3339" xr:uid="{00000000-0005-0000-0000-000062100000}"/>
    <cellStyle name="Normal 4 2 6 2" xfId="26194" xr:uid="{4AC3A029-6D72-444D-92B7-1391CDBD4D8B}"/>
    <cellStyle name="Normal 4 2 7" xfId="3340" xr:uid="{00000000-0005-0000-0000-000063100000}"/>
    <cellStyle name="Normal 4 2 7 2" xfId="26195" xr:uid="{0B165089-ED00-464F-AEE1-54B71BAEF885}"/>
    <cellStyle name="Normal 4 2 8" xfId="3341" xr:uid="{00000000-0005-0000-0000-000064100000}"/>
    <cellStyle name="Normal 4 2 8 2" xfId="26196" xr:uid="{2E9C8A6C-3375-406F-B19B-C9D037A87199}"/>
    <cellStyle name="Normal 4 2 9" xfId="3342" xr:uid="{00000000-0005-0000-0000-000065100000}"/>
    <cellStyle name="Normal 4 2 9 2" xfId="10996" xr:uid="{5A76BE21-8306-4DEC-9C74-4006D2BDB1ED}"/>
    <cellStyle name="Normal 4 2 9 2 2" xfId="26198" xr:uid="{18FC336D-E10F-4374-BC3B-ED207631111D}"/>
    <cellStyle name="Normal 4 2 9 3" xfId="10997" xr:uid="{E9DBA3F3-55C4-4635-BD55-09FC50CA1EFF}"/>
    <cellStyle name="Normal 4 2 9 3 2" xfId="10998" xr:uid="{278C0761-BE1C-4E63-856A-8237E1651CE0}"/>
    <cellStyle name="Normal 4 2 9 3 2 2" xfId="10999" xr:uid="{297C793C-4D3A-454C-B7F3-D01D08A1EA0A}"/>
    <cellStyle name="Normal 4 2 9 3 2 2 2" xfId="26201" xr:uid="{BC688175-2DD8-4C03-B8C3-187212634193}"/>
    <cellStyle name="Normal 4 2 9 3 2 3" xfId="26200" xr:uid="{F6E7C7AD-672F-4C62-910B-36C3078D0F06}"/>
    <cellStyle name="Normal 4 2 9 3 3" xfId="11000" xr:uid="{7FC2CDEC-7925-4351-AFD4-A475BF1C6221}"/>
    <cellStyle name="Normal 4 2 9 3 3 2" xfId="26202" xr:uid="{E9825FCE-2D0E-4FEA-840F-9FE9ACF436E4}"/>
    <cellStyle name="Normal 4 2 9 3 4" xfId="26199" xr:uid="{96F4455E-F210-40AE-A7AD-7EFEB7FF7823}"/>
    <cellStyle name="Normal 4 2 9 4" xfId="26197" xr:uid="{364DFDDE-723A-4AF8-A162-E004DF5673CE}"/>
    <cellStyle name="Normal 4 2_Scen_XBase" xfId="3343" xr:uid="{00000000-0005-0000-0000-000066100000}"/>
    <cellStyle name="Normal 4 3" xfId="3344" xr:uid="{00000000-0005-0000-0000-000067100000}"/>
    <cellStyle name="Normal 4 3 10" xfId="3345" xr:uid="{00000000-0005-0000-0000-000068100000}"/>
    <cellStyle name="Normal 4 3 10 2" xfId="6226" xr:uid="{00000000-0005-0000-0000-000069100000}"/>
    <cellStyle name="Normal 4 3 10 2 2" xfId="11003" xr:uid="{D421BDCC-D982-46F8-8344-0A9CCB246C51}"/>
    <cellStyle name="Normal 4 3 10 2 2 2" xfId="11004" xr:uid="{9FA69C39-2ED7-4CE6-A53D-B01C0030543D}"/>
    <cellStyle name="Normal 4 3 10 2 2 2 2" xfId="26207" xr:uid="{490CF91C-7CF5-4207-BE96-C3C5C66390FF}"/>
    <cellStyle name="Normal 4 3 10 2 2 3" xfId="26206" xr:uid="{8D45A0A6-4A8B-47C9-AFBF-66F27107D602}"/>
    <cellStyle name="Normal 4 3 10 2 3" xfId="11005" xr:uid="{310F76C3-BEB0-415A-8AFB-D80A3485A662}"/>
    <cellStyle name="Normal 4 3 10 2 3 2" xfId="26208" xr:uid="{08FB44B4-A5D3-4649-A46E-C86A129C364B}"/>
    <cellStyle name="Normal 4 3 10 2 4" xfId="26205" xr:uid="{FFEA7E12-AB74-40FE-A7FE-21B46503D786}"/>
    <cellStyle name="Normal 4 3 10 2 5" xfId="11002" xr:uid="{55B8F8F3-280B-426B-8B28-74075A77DB79}"/>
    <cellStyle name="Normal 4 3 10 3" xfId="11006" xr:uid="{2DDDE2EF-DCBA-4E18-AACE-042CC6A9E06C}"/>
    <cellStyle name="Normal 4 3 10 3 2" xfId="11007" xr:uid="{02C7409A-EDC1-42DD-B620-D4788F13E47C}"/>
    <cellStyle name="Normal 4 3 10 3 2 2" xfId="11008" xr:uid="{B4A699AF-E060-41C5-B417-9FBB998575E9}"/>
    <cellStyle name="Normal 4 3 10 3 2 2 2" xfId="26211" xr:uid="{E5417EA6-377F-49EC-BA52-347EA6661027}"/>
    <cellStyle name="Normal 4 3 10 3 2 3" xfId="26210" xr:uid="{7CA29274-34A6-4294-99F3-AE00403FFF25}"/>
    <cellStyle name="Normal 4 3 10 3 3" xfId="11009" xr:uid="{B8C0EC43-F1FD-4E8D-B4BB-628B72095D1C}"/>
    <cellStyle name="Normal 4 3 10 3 3 2" xfId="26212" xr:uid="{8ED090B5-B54D-4DF2-A4EE-ED6F27BAE67B}"/>
    <cellStyle name="Normal 4 3 10 3 4" xfId="26209" xr:uid="{CE4CEA0B-6190-4AC1-948A-E58EEB749295}"/>
    <cellStyle name="Normal 4 3 10 4" xfId="11010" xr:uid="{7F6386C4-EBD5-441D-87B3-607409D8FFDD}"/>
    <cellStyle name="Normal 4 3 10 4 2" xfId="11011" xr:uid="{B4CC6140-BB79-43EA-B772-18E7B808F174}"/>
    <cellStyle name="Normal 4 3 10 4 2 2" xfId="26214" xr:uid="{7FF69656-59F8-4D49-9AA6-F837F4206D45}"/>
    <cellStyle name="Normal 4 3 10 4 3" xfId="26213" xr:uid="{CB0A22A8-7BA1-4534-AD53-46BAF8459C74}"/>
    <cellStyle name="Normal 4 3 10 5" xfId="11012" xr:uid="{AE17BE7C-7C92-45D5-A837-96E89BD2A39E}"/>
    <cellStyle name="Normal 4 3 10 5 2" xfId="26215" xr:uid="{D38BA95E-DF98-4108-9E3E-FBAA3F2FC46A}"/>
    <cellStyle name="Normal 4 3 10 6" xfId="26204" xr:uid="{7829E2F7-4621-4DE7-8468-FF25397042C8}"/>
    <cellStyle name="Normal 4 3 10 7" xfId="11001" xr:uid="{CD760F4A-C307-49CD-88FE-74D61B52D217}"/>
    <cellStyle name="Normal 4 3 11" xfId="3346" xr:uid="{00000000-0005-0000-0000-00006A100000}"/>
    <cellStyle name="Normal 4 3 11 2" xfId="6227" xr:uid="{00000000-0005-0000-0000-00006B100000}"/>
    <cellStyle name="Normal 4 3 11 2 2" xfId="11015" xr:uid="{A0574240-5F3D-459E-86D7-5DD1CE5F3F3E}"/>
    <cellStyle name="Normal 4 3 11 2 2 2" xfId="11016" xr:uid="{87C0F1FC-D56D-470A-8FFB-76AD5B0A2AC5}"/>
    <cellStyle name="Normal 4 3 11 2 2 2 2" xfId="26219" xr:uid="{F9F0C190-15D8-48D0-AC43-B7CDD3600952}"/>
    <cellStyle name="Normal 4 3 11 2 2 3" xfId="26218" xr:uid="{6FE3C74F-1D47-4956-911D-1C2B1D7F7075}"/>
    <cellStyle name="Normal 4 3 11 2 3" xfId="11017" xr:uid="{C2853648-4121-4067-BA80-BBEC6E068E90}"/>
    <cellStyle name="Normal 4 3 11 2 3 2" xfId="26220" xr:uid="{C6E7A777-A223-4C2E-A4A7-A3EB42E4DF76}"/>
    <cellStyle name="Normal 4 3 11 2 4" xfId="26217" xr:uid="{A4FECEA3-D60D-4B4C-B8CE-0AB201FAE361}"/>
    <cellStyle name="Normal 4 3 11 2 5" xfId="11014" xr:uid="{1B80B5C7-40C9-4CB0-ABF0-883B49FA1A61}"/>
    <cellStyle name="Normal 4 3 11 3" xfId="11018" xr:uid="{8F02B4B4-BBE6-4C25-8B59-B93AD4702E39}"/>
    <cellStyle name="Normal 4 3 11 3 2" xfId="11019" xr:uid="{8D25F9D9-47B2-4FD6-9C77-7DD7FB00B3A0}"/>
    <cellStyle name="Normal 4 3 11 3 2 2" xfId="26222" xr:uid="{C331F6FD-6FE6-43D0-9076-83B233959299}"/>
    <cellStyle name="Normal 4 3 11 3 3" xfId="26221" xr:uid="{78DA23B2-0A41-403B-ADE8-0BA0B48F391F}"/>
    <cellStyle name="Normal 4 3 11 4" xfId="11020" xr:uid="{67C7B52A-AECD-41D5-AFF3-6B9290F245F6}"/>
    <cellStyle name="Normal 4 3 11 4 2" xfId="26223" xr:uid="{FE876262-0BB5-4247-90A1-B07C3AE5D3DD}"/>
    <cellStyle name="Normal 4 3 11 5" xfId="26216" xr:uid="{50585A85-C45F-4AB5-B1F3-2119F6FEDBE1}"/>
    <cellStyle name="Normal 4 3 11 6" xfId="11013" xr:uid="{BC32C3D0-9056-4E96-8640-4EF0354B37C5}"/>
    <cellStyle name="Normal 4 3 12" xfId="11021" xr:uid="{D0BA9304-8F78-4EC1-8E8E-730252AAAF50}"/>
    <cellStyle name="Normal 4 3 12 2" xfId="11022" xr:uid="{0F52E231-38A7-41A1-B197-7A31F6BD9725}"/>
    <cellStyle name="Normal 4 3 12 2 2" xfId="26225" xr:uid="{36487F2B-8C99-4602-8104-93A741A8D5DA}"/>
    <cellStyle name="Normal 4 3 12 3" xfId="26224" xr:uid="{5AE8F325-C355-435C-B5F7-A0A54959917F}"/>
    <cellStyle name="Normal 4 3 13" xfId="21393" xr:uid="{4F650123-186B-4678-ACFE-C2454C3811FF}"/>
    <cellStyle name="Normal 4 3 13 2" xfId="36835" xr:uid="{9845EBCA-A2A5-4FC9-A44F-9A58DF63E23B}"/>
    <cellStyle name="Normal 4 3 14" xfId="26203" xr:uid="{DDCE1695-3259-46E9-9E8A-E9ACAFAD0169}"/>
    <cellStyle name="Normal 4 3 2" xfId="3347" xr:uid="{00000000-0005-0000-0000-00006C100000}"/>
    <cellStyle name="Normal 4 3 2 2" xfId="3348" xr:uid="{00000000-0005-0000-0000-00006D100000}"/>
    <cellStyle name="Normal 4 3 2 2 2" xfId="26227" xr:uid="{108F7F6C-F11F-489A-9BC2-AE6E96651AFF}"/>
    <cellStyle name="Normal 4 3 2 3" xfId="3349" xr:uid="{00000000-0005-0000-0000-00006E100000}"/>
    <cellStyle name="Normal 4 3 2 3 2" xfId="26228" xr:uid="{B5815D63-30E3-41E3-A7B2-3A1AA310E2AB}"/>
    <cellStyle name="Normal 4 3 2 3 3" xfId="11023" xr:uid="{0DAED49B-F34E-4976-8BC0-9FED07EAACC8}"/>
    <cellStyle name="Normal 4 3 2 4" xfId="26226" xr:uid="{40A00F69-32D5-42E8-9E6A-B202CC9A6362}"/>
    <cellStyle name="Normal 4 3 3" xfId="3350" xr:uid="{00000000-0005-0000-0000-00006F100000}"/>
    <cellStyle name="Normal 4 3 3 2" xfId="3351" xr:uid="{00000000-0005-0000-0000-000070100000}"/>
    <cellStyle name="Normal 4 3 3 2 2" xfId="3352" xr:uid="{00000000-0005-0000-0000-000071100000}"/>
    <cellStyle name="Normal 4 3 3 2 2 2" xfId="6229" xr:uid="{00000000-0005-0000-0000-000072100000}"/>
    <cellStyle name="Normal 4 3 3 2 2 2 2" xfId="11027" xr:uid="{4986020B-01A6-412A-BF54-2D8FD2B9D2E5}"/>
    <cellStyle name="Normal 4 3 3 2 2 2 2 2" xfId="11028" xr:uid="{065BFE21-93DD-471D-893D-04CD577E8C3E}"/>
    <cellStyle name="Normal 4 3 3 2 2 2 2 2 2" xfId="26234" xr:uid="{5AFD9BBD-A2E0-472D-B37B-6FFF723E9308}"/>
    <cellStyle name="Normal 4 3 3 2 2 2 2 3" xfId="26233" xr:uid="{4C341E0F-A2E4-43A2-82C5-EDB4C0412744}"/>
    <cellStyle name="Normal 4 3 3 2 2 2 3" xfId="11029" xr:uid="{A328FA1D-636A-457E-A782-F3C82F5B8E50}"/>
    <cellStyle name="Normal 4 3 3 2 2 2 3 2" xfId="26235" xr:uid="{731B0A24-E9A5-49FC-AACD-56D30B48C130}"/>
    <cellStyle name="Normal 4 3 3 2 2 2 4" xfId="26232" xr:uid="{196D0F2C-B663-42D0-B0CF-190ECDFAC393}"/>
    <cellStyle name="Normal 4 3 3 2 2 2 5" xfId="11026" xr:uid="{16FBE888-BCAE-4BE0-B1CB-11DC00CB3B3D}"/>
    <cellStyle name="Normal 4 3 3 2 2 3" xfId="11030" xr:uid="{EF80D9C0-4630-40E0-927F-27A8E1870F8A}"/>
    <cellStyle name="Normal 4 3 3 2 2 3 2" xfId="11031" xr:uid="{483997D6-89D5-4F7E-9017-5AD39304FA03}"/>
    <cellStyle name="Normal 4 3 3 2 2 3 2 2" xfId="11032" xr:uid="{F1F85521-5CF1-438D-9894-E46BB599760D}"/>
    <cellStyle name="Normal 4 3 3 2 2 3 2 2 2" xfId="26238" xr:uid="{9DDD62D0-62C1-4A93-B1B3-74BEA1CF0063}"/>
    <cellStyle name="Normal 4 3 3 2 2 3 2 3" xfId="26237" xr:uid="{81545158-35AB-4864-8F99-D4B6944ADF52}"/>
    <cellStyle name="Normal 4 3 3 2 2 3 3" xfId="11033" xr:uid="{9E073E0C-3391-4ACA-A78A-6B4997624163}"/>
    <cellStyle name="Normal 4 3 3 2 2 3 3 2" xfId="26239" xr:uid="{CF672245-DE2C-43EE-B801-9AF2CAAABE40}"/>
    <cellStyle name="Normal 4 3 3 2 2 3 4" xfId="26236" xr:uid="{C903FFE0-3239-452C-99FB-E942A40FC086}"/>
    <cellStyle name="Normal 4 3 3 2 2 4" xfId="11034" xr:uid="{48A30633-A33A-4123-9EF4-F931569B2B72}"/>
    <cellStyle name="Normal 4 3 3 2 2 4 2" xfId="11035" xr:uid="{E06C398B-A09C-4E12-ADDB-7703AE4B37BA}"/>
    <cellStyle name="Normal 4 3 3 2 2 4 2 2" xfId="26241" xr:uid="{1E801EA9-137E-4F1C-B699-99859A7F520F}"/>
    <cellStyle name="Normal 4 3 3 2 2 4 3" xfId="26240" xr:uid="{832E2EC5-DE40-4BF7-9691-7CB5B3F4789F}"/>
    <cellStyle name="Normal 4 3 3 2 2 5" xfId="11036" xr:uid="{C1645431-916A-485B-8DA2-ED44C210AB39}"/>
    <cellStyle name="Normal 4 3 3 2 2 5 2" xfId="26242" xr:uid="{055B0099-33E6-4603-99E7-6E0E176008F9}"/>
    <cellStyle name="Normal 4 3 3 2 2 6" xfId="26231" xr:uid="{C3D66AEE-2887-4653-99DD-2D9F9902ACEE}"/>
    <cellStyle name="Normal 4 3 3 2 2 7" xfId="11025" xr:uid="{DABE35A6-D03F-4CC4-8BE3-D3839BE15B05}"/>
    <cellStyle name="Normal 4 3 3 2 3" xfId="6228" xr:uid="{00000000-0005-0000-0000-000073100000}"/>
    <cellStyle name="Normal 4 3 3 2 3 2" xfId="11038" xr:uid="{E6C9E5C9-1A4B-45C0-9E2A-2A96BA878479}"/>
    <cellStyle name="Normal 4 3 3 2 3 2 2" xfId="11039" xr:uid="{6859F1DF-5989-4EB9-B320-C78177F3AC8D}"/>
    <cellStyle name="Normal 4 3 3 2 3 2 2 2" xfId="26245" xr:uid="{1A15970A-6273-4253-85A0-B0ADA9B464A5}"/>
    <cellStyle name="Normal 4 3 3 2 3 2 3" xfId="26244" xr:uid="{3D76140C-4BFE-426C-92F0-9428854877CB}"/>
    <cellStyle name="Normal 4 3 3 2 3 3" xfId="11040" xr:uid="{F13709D6-16A3-4E59-8DBD-202B4E7CB6FB}"/>
    <cellStyle name="Normal 4 3 3 2 3 3 2" xfId="26246" xr:uid="{726C62EF-8D48-4F28-8FB8-F3C3D2C949C1}"/>
    <cellStyle name="Normal 4 3 3 2 3 4" xfId="26243" xr:uid="{7A41C4E2-7815-4F0F-9A9E-2D26858C797E}"/>
    <cellStyle name="Normal 4 3 3 2 3 5" xfId="11037" xr:uid="{4431C56B-875A-4070-BB41-F81D34448F8C}"/>
    <cellStyle name="Normal 4 3 3 2 4" xfId="11041" xr:uid="{29978B30-6AB8-47B7-B780-53F04A56340C}"/>
    <cellStyle name="Normal 4 3 3 2 4 2" xfId="11042" xr:uid="{84E82ECB-6336-46BB-8E7C-530360C0F371}"/>
    <cellStyle name="Normal 4 3 3 2 4 2 2" xfId="11043" xr:uid="{9953EF88-12A8-4CE9-A0AF-A44268FE76A5}"/>
    <cellStyle name="Normal 4 3 3 2 4 2 2 2" xfId="26249" xr:uid="{A606E682-5448-408B-A84B-F48271FF1EB4}"/>
    <cellStyle name="Normal 4 3 3 2 4 2 3" xfId="26248" xr:uid="{C09B8ACF-C5B2-4481-BD8A-0469E959326F}"/>
    <cellStyle name="Normal 4 3 3 2 4 3" xfId="11044" xr:uid="{88CBDD6D-7C21-403E-8DCD-CE4037793AD2}"/>
    <cellStyle name="Normal 4 3 3 2 4 3 2" xfId="26250" xr:uid="{2199BEFA-6CCD-4ED6-9503-BCE579190365}"/>
    <cellStyle name="Normal 4 3 3 2 4 4" xfId="26247" xr:uid="{AE1AB805-EDBE-4E73-BA4C-FF7929FCE365}"/>
    <cellStyle name="Normal 4 3 3 2 5" xfId="11045" xr:uid="{F8759E9E-6898-4BE4-BC45-3609FB3C5E3F}"/>
    <cellStyle name="Normal 4 3 3 2 5 2" xfId="11046" xr:uid="{713DAAF4-D2FB-442A-9A87-FBD33705A2C7}"/>
    <cellStyle name="Normal 4 3 3 2 5 2 2" xfId="26252" xr:uid="{A03AE930-8D69-4351-9913-D896BEC13DD8}"/>
    <cellStyle name="Normal 4 3 3 2 5 3" xfId="26251" xr:uid="{58092871-1B0A-4F83-BF58-210E5E741011}"/>
    <cellStyle name="Normal 4 3 3 2 6" xfId="11047" xr:uid="{010C49B6-8EB7-4EB8-B2A1-671AB2182D1F}"/>
    <cellStyle name="Normal 4 3 3 2 6 2" xfId="26253" xr:uid="{B08BECF3-53B4-4DC2-869B-64F80A702058}"/>
    <cellStyle name="Normal 4 3 3 2 7" xfId="26230" xr:uid="{D1DBC772-DD4C-447A-AA1C-167B85D076E7}"/>
    <cellStyle name="Normal 4 3 3 2 8" xfId="11024" xr:uid="{3F2388E1-F60C-42DE-9DC3-64202FB92685}"/>
    <cellStyle name="Normal 4 3 3 3" xfId="3353" xr:uid="{00000000-0005-0000-0000-000074100000}"/>
    <cellStyle name="Normal 4 3 3 3 2" xfId="26254" xr:uid="{E37741F2-CF06-474D-90B6-8187F0A58B9F}"/>
    <cellStyle name="Normal 4 3 3 4" xfId="3354" xr:uid="{00000000-0005-0000-0000-000075100000}"/>
    <cellStyle name="Normal 4 3 3 4 2" xfId="6230" xr:uid="{00000000-0005-0000-0000-000076100000}"/>
    <cellStyle name="Normal 4 3 3 4 2 2" xfId="11050" xr:uid="{541442BF-39E0-4D31-A9AE-C2868335AB30}"/>
    <cellStyle name="Normal 4 3 3 4 2 2 2" xfId="11051" xr:uid="{5411A83B-D04F-448D-BD1A-DA0A88F443A4}"/>
    <cellStyle name="Normal 4 3 3 4 2 2 2 2" xfId="26258" xr:uid="{57F977D6-B571-4B20-8597-FF4FFB9E350D}"/>
    <cellStyle name="Normal 4 3 3 4 2 2 3" xfId="26257" xr:uid="{9558B177-DC05-4475-9158-9E41101F4A49}"/>
    <cellStyle name="Normal 4 3 3 4 2 3" xfId="11052" xr:uid="{D2ED7C02-B30C-44A4-BC5D-E3E0CD300B53}"/>
    <cellStyle name="Normal 4 3 3 4 2 3 2" xfId="26259" xr:uid="{DEBA42CA-03B6-47AD-9DA3-0D532560B344}"/>
    <cellStyle name="Normal 4 3 3 4 2 4" xfId="26256" xr:uid="{C17925EE-D02C-438B-94A6-F0989DAA8EB0}"/>
    <cellStyle name="Normal 4 3 3 4 2 5" xfId="11049" xr:uid="{FDF28860-D857-45AB-83CB-B8D2B4155922}"/>
    <cellStyle name="Normal 4 3 3 4 3" xfId="11053" xr:uid="{C4C07794-94EC-4E4A-8330-BECF7783A70B}"/>
    <cellStyle name="Normal 4 3 3 4 3 2" xfId="11054" xr:uid="{D488494B-44D4-4DC1-A009-8CA4BCD9D440}"/>
    <cellStyle name="Normal 4 3 3 4 3 2 2" xfId="11055" xr:uid="{854D19CC-432A-46C3-BB6B-DA23BD273A47}"/>
    <cellStyle name="Normal 4 3 3 4 3 2 2 2" xfId="26262" xr:uid="{208658E2-9F01-4D0F-A900-A192864E83A8}"/>
    <cellStyle name="Normal 4 3 3 4 3 2 3" xfId="26261" xr:uid="{708A63B4-A3DC-47EE-A5DF-7D2FDDC9616C}"/>
    <cellStyle name="Normal 4 3 3 4 3 3" xfId="11056" xr:uid="{1CDD1922-42D0-498E-99D6-C24A8F9DCCCA}"/>
    <cellStyle name="Normal 4 3 3 4 3 3 2" xfId="26263" xr:uid="{31A508AB-0CDB-4277-BD1D-F26C2A044258}"/>
    <cellStyle name="Normal 4 3 3 4 3 4" xfId="26260" xr:uid="{1EFABA45-EE0C-4A46-8D97-2A020C342CA6}"/>
    <cellStyle name="Normal 4 3 3 4 4" xfId="11057" xr:uid="{AD2790B2-8384-4D04-B02B-942C845CECB0}"/>
    <cellStyle name="Normal 4 3 3 4 4 2" xfId="11058" xr:uid="{87519C56-1000-48B4-BA83-85C61CE26724}"/>
    <cellStyle name="Normal 4 3 3 4 4 2 2" xfId="26265" xr:uid="{8E745C77-8F7D-48D5-A236-2F6E13B5EF3A}"/>
    <cellStyle name="Normal 4 3 3 4 4 3" xfId="26264" xr:uid="{B416EDBD-BECA-4894-908E-8841ED97298C}"/>
    <cellStyle name="Normal 4 3 3 4 5" xfId="11059" xr:uid="{5680F963-A5D6-4984-B0F8-4688CF82881D}"/>
    <cellStyle name="Normal 4 3 3 4 5 2" xfId="26266" xr:uid="{1A9C57AB-327D-4996-B6E5-A809282104FE}"/>
    <cellStyle name="Normal 4 3 3 4 6" xfId="26255" xr:uid="{4AB1755D-EC2C-4D95-B02E-D7E7005C9418}"/>
    <cellStyle name="Normal 4 3 3 4 7" xfId="11048" xr:uid="{0F3DC777-0444-4DCF-9A57-2CEBE9457069}"/>
    <cellStyle name="Normal 4 3 3 5" xfId="3355" xr:uid="{00000000-0005-0000-0000-000077100000}"/>
    <cellStyle name="Normal 4 3 3 5 2" xfId="6231" xr:uid="{00000000-0005-0000-0000-000078100000}"/>
    <cellStyle name="Normal 4 3 3 5 2 2" xfId="11062" xr:uid="{021A585A-68FE-4F83-82DF-24DA5A164C66}"/>
    <cellStyle name="Normal 4 3 3 5 2 2 2" xfId="11063" xr:uid="{1556EF13-26B0-4D28-9851-96D01C24068D}"/>
    <cellStyle name="Normal 4 3 3 5 2 2 2 2" xfId="26270" xr:uid="{C95E3F0D-1EB9-44CC-A799-9A97B0C749B4}"/>
    <cellStyle name="Normal 4 3 3 5 2 2 3" xfId="26269" xr:uid="{77DA20F3-B42D-4029-AA3E-F15E6720B023}"/>
    <cellStyle name="Normal 4 3 3 5 2 3" xfId="11064" xr:uid="{399F39C5-96D9-48EC-B7EF-7C9CF23D03BE}"/>
    <cellStyle name="Normal 4 3 3 5 2 3 2" xfId="26271" xr:uid="{FABB2AC2-FCBF-4A06-828C-60D0A26A0B77}"/>
    <cellStyle name="Normal 4 3 3 5 2 4" xfId="26268" xr:uid="{3B288FEF-985B-4891-BCE5-C08B748A0FD1}"/>
    <cellStyle name="Normal 4 3 3 5 2 5" xfId="11061" xr:uid="{865A866B-D2D4-4DCF-A7E7-4CE3DA899F23}"/>
    <cellStyle name="Normal 4 3 3 5 3" xfId="11065" xr:uid="{56B2624E-4471-4240-BE7B-CF623699A6DC}"/>
    <cellStyle name="Normal 4 3 3 5 3 2" xfId="11066" xr:uid="{CA462C71-6226-467D-80D9-6E5693C4734F}"/>
    <cellStyle name="Normal 4 3 3 5 3 2 2" xfId="26273" xr:uid="{10AC6DF4-0EF7-4C2E-9204-AB6B44FA1FC3}"/>
    <cellStyle name="Normal 4 3 3 5 3 3" xfId="26272" xr:uid="{FEA84861-F4C7-4E9E-BD65-6B0B86987D6B}"/>
    <cellStyle name="Normal 4 3 3 5 4" xfId="11067" xr:uid="{42D06A73-E4EB-4E98-8CD4-E1C1872C4286}"/>
    <cellStyle name="Normal 4 3 3 5 4 2" xfId="26274" xr:uid="{7FE2BB3A-7F73-4F0B-A47D-B703A4D3B33D}"/>
    <cellStyle name="Normal 4 3 3 5 5" xfId="26267" xr:uid="{43FA199B-8EEB-4066-A36A-8E4A72C2FE32}"/>
    <cellStyle name="Normal 4 3 3 5 6" xfId="11060" xr:uid="{BAD2533A-1F9B-4CED-A902-E98DD9042605}"/>
    <cellStyle name="Normal 4 3 3 6" xfId="11068" xr:uid="{31D3370F-08DB-4613-87C9-E929048FDC19}"/>
    <cellStyle name="Normal 4 3 3 6 2" xfId="11069" xr:uid="{5D6AE37D-65D2-48AC-9021-A9E291F3F224}"/>
    <cellStyle name="Normal 4 3 3 6 2 2" xfId="26276" xr:uid="{D7C83D9B-44E0-4EC0-83A7-DCE8AAB4D3B5}"/>
    <cellStyle name="Normal 4 3 3 6 3" xfId="26275" xr:uid="{A3C0C650-458D-4EBE-9784-F708D63CAD8A}"/>
    <cellStyle name="Normal 4 3 3 7" xfId="26229" xr:uid="{7353CBE3-C1E8-47B1-9699-F83A48B048D9}"/>
    <cellStyle name="Normal 4 3 4" xfId="3356" xr:uid="{00000000-0005-0000-0000-000079100000}"/>
    <cellStyle name="Normal 4 3 4 2" xfId="3357" xr:uid="{00000000-0005-0000-0000-00007A100000}"/>
    <cellStyle name="Normal 4 3 4 2 2" xfId="26278" xr:uid="{395CB31A-C23C-4AD4-A6AE-AE3DB03942BD}"/>
    <cellStyle name="Normal 4 3 4 2 3" xfId="11070" xr:uid="{A5754543-18F2-4C1C-AC28-13ED2EF7BD3B}"/>
    <cellStyle name="Normal 4 3 4 3" xfId="3358" xr:uid="{00000000-0005-0000-0000-00007B100000}"/>
    <cellStyle name="Normal 4 3 4 3 2" xfId="26279" xr:uid="{385F1153-1EA3-463C-B547-C76BDDC96361}"/>
    <cellStyle name="Normal 4 3 4 4" xfId="3359" xr:uid="{00000000-0005-0000-0000-00007C100000}"/>
    <cellStyle name="Normal 4 3 4 4 2" xfId="6232" xr:uid="{00000000-0005-0000-0000-00007D100000}"/>
    <cellStyle name="Normal 4 3 4 4 2 2" xfId="11073" xr:uid="{B8FB56A5-9D09-4A51-BC2D-4E894461F149}"/>
    <cellStyle name="Normal 4 3 4 4 2 2 2" xfId="11074" xr:uid="{A6B9E8B9-CB99-454B-8976-6E3791072CAB}"/>
    <cellStyle name="Normal 4 3 4 4 2 2 2 2" xfId="26283" xr:uid="{64D9BFAF-658B-4913-8117-9103A4C82D8C}"/>
    <cellStyle name="Normal 4 3 4 4 2 2 3" xfId="26282" xr:uid="{3F92DF33-2AE7-4625-9DAC-D262F89BAEB5}"/>
    <cellStyle name="Normal 4 3 4 4 2 3" xfId="11075" xr:uid="{5BD60EC4-30BB-4E3B-B49F-B4E7AB0C2F51}"/>
    <cellStyle name="Normal 4 3 4 4 2 3 2" xfId="26284" xr:uid="{02AEFF70-E5F8-4509-BFB0-1371DBA3297C}"/>
    <cellStyle name="Normal 4 3 4 4 2 4" xfId="26281" xr:uid="{12D91A9A-549B-40A9-891A-CD0F24368F66}"/>
    <cellStyle name="Normal 4 3 4 4 2 5" xfId="11072" xr:uid="{3B21F0E7-238C-4399-B11A-701726D99FA2}"/>
    <cellStyle name="Normal 4 3 4 4 3" xfId="11076" xr:uid="{8E4E2DAD-5F74-4B49-A778-D713AC4DB608}"/>
    <cellStyle name="Normal 4 3 4 4 3 2" xfId="11077" xr:uid="{28592ABD-8FF7-44FF-975A-8C4EEE241317}"/>
    <cellStyle name="Normal 4 3 4 4 3 2 2" xfId="11078" xr:uid="{4379F063-AC39-4954-A960-8956584C98EA}"/>
    <cellStyle name="Normal 4 3 4 4 3 2 2 2" xfId="26287" xr:uid="{FC75DB5D-1D90-443F-BEC6-54F80B70CED3}"/>
    <cellStyle name="Normal 4 3 4 4 3 2 3" xfId="26286" xr:uid="{8E76EE48-F7DA-4836-8F33-2E51527C8542}"/>
    <cellStyle name="Normal 4 3 4 4 3 3" xfId="11079" xr:uid="{BB715272-2530-43FB-988F-C7E90B1FB6E9}"/>
    <cellStyle name="Normal 4 3 4 4 3 3 2" xfId="26288" xr:uid="{EC9EC481-2CDA-4389-8375-4916831D23FC}"/>
    <cellStyle name="Normal 4 3 4 4 3 4" xfId="26285" xr:uid="{6E09CC9A-8A24-4E30-8514-9A3FAF04B049}"/>
    <cellStyle name="Normal 4 3 4 4 4" xfId="11080" xr:uid="{1EB8B426-5A21-480B-8F9D-5AD671CB1BD3}"/>
    <cellStyle name="Normal 4 3 4 4 4 2" xfId="11081" xr:uid="{B351730E-E685-4169-AD51-3D8528DC5417}"/>
    <cellStyle name="Normal 4 3 4 4 4 2 2" xfId="26290" xr:uid="{A610B423-B1F2-4035-AEFD-2FE24843231D}"/>
    <cellStyle name="Normal 4 3 4 4 4 3" xfId="26289" xr:uid="{96BA4450-5265-4EE0-AEA2-DD9E719DF996}"/>
    <cellStyle name="Normal 4 3 4 4 5" xfId="11082" xr:uid="{EEB91B0C-F14B-4871-BD32-1F7E4FD7DD2C}"/>
    <cellStyle name="Normal 4 3 4 4 5 2" xfId="26291" xr:uid="{B3F44EAC-6218-4B21-94F3-AA16F1C108E2}"/>
    <cellStyle name="Normal 4 3 4 4 6" xfId="26280" xr:uid="{C91B32F3-CD22-4727-B499-C97D33DD7495}"/>
    <cellStyle name="Normal 4 3 4 4 7" xfId="11071" xr:uid="{36A9DE4E-6BB0-4EDE-A016-07306C824055}"/>
    <cellStyle name="Normal 4 3 4 5" xfId="3360" xr:uid="{00000000-0005-0000-0000-00007E100000}"/>
    <cellStyle name="Normal 4 3 4 5 2" xfId="6233" xr:uid="{00000000-0005-0000-0000-00007F100000}"/>
    <cellStyle name="Normal 4 3 4 5 2 2" xfId="11085" xr:uid="{44DB7AE6-CF88-4E14-AC87-D1D97B9A0FB6}"/>
    <cellStyle name="Normal 4 3 4 5 2 2 2" xfId="11086" xr:uid="{982E389B-5028-4D1E-8379-4645B7E41507}"/>
    <cellStyle name="Normal 4 3 4 5 2 2 2 2" xfId="26295" xr:uid="{FFCF1CD8-8240-4D59-B4C9-F7E4EF629B09}"/>
    <cellStyle name="Normal 4 3 4 5 2 2 3" xfId="26294" xr:uid="{E91F52B5-7E5C-4797-80FA-8907C88089C4}"/>
    <cellStyle name="Normal 4 3 4 5 2 3" xfId="11087" xr:uid="{B92029FC-BEE2-4E2E-866F-98C9BFD495E6}"/>
    <cellStyle name="Normal 4 3 4 5 2 3 2" xfId="26296" xr:uid="{D551AD4C-47A7-4F53-8B58-9CB23A7F1F0F}"/>
    <cellStyle name="Normal 4 3 4 5 2 4" xfId="26293" xr:uid="{BF47242D-3B63-4D0D-BC50-F812CF93985A}"/>
    <cellStyle name="Normal 4 3 4 5 2 5" xfId="11084" xr:uid="{64C76E3E-FA74-43A0-AD13-819FB334CFC0}"/>
    <cellStyle name="Normal 4 3 4 5 3" xfId="11088" xr:uid="{EE8E78F8-9F74-4B9A-AB44-077BE854AEB5}"/>
    <cellStyle name="Normal 4 3 4 5 3 2" xfId="11089" xr:uid="{FB6E0B31-9550-4493-9651-3D9758F38C30}"/>
    <cellStyle name="Normal 4 3 4 5 3 2 2" xfId="26298" xr:uid="{2A2A8F8B-DE04-4645-85C3-375FD4B9CBB0}"/>
    <cellStyle name="Normal 4 3 4 5 3 3" xfId="26297" xr:uid="{850576A9-E03C-4AA5-8621-6E3EA718230E}"/>
    <cellStyle name="Normal 4 3 4 5 4" xfId="11090" xr:uid="{D9E93F18-EEF6-4A70-B767-9FBD8C910E8C}"/>
    <cellStyle name="Normal 4 3 4 5 4 2" xfId="26299" xr:uid="{60C77FAE-5DDD-41FF-9575-78BDA9425C1E}"/>
    <cellStyle name="Normal 4 3 4 5 5" xfId="26292" xr:uid="{8F07B7B8-D24F-4747-8ABC-C6AA4637FF49}"/>
    <cellStyle name="Normal 4 3 4 5 6" xfId="11083" xr:uid="{319229DA-F115-4AA3-8D27-F80EF3A42156}"/>
    <cellStyle name="Normal 4 3 4 6" xfId="11091" xr:uid="{69B7AF89-4634-4131-8D5D-60E6498414B0}"/>
    <cellStyle name="Normal 4 3 4 6 2" xfId="11092" xr:uid="{85B0EEAC-DFAD-401F-A6D0-3981DFF63C65}"/>
    <cellStyle name="Normal 4 3 4 6 2 2" xfId="26301" xr:uid="{00B710A1-B765-408D-9978-9E6DFFC13821}"/>
    <cellStyle name="Normal 4 3 4 6 3" xfId="26300" xr:uid="{13093A8B-6A73-4B4B-9AA1-493E54189039}"/>
    <cellStyle name="Normal 4 3 4 7" xfId="26277" xr:uid="{9DD37F17-CAB6-4531-99FF-5E136F557DCE}"/>
    <cellStyle name="Normal 4 3 5" xfId="3361" xr:uid="{00000000-0005-0000-0000-000080100000}"/>
    <cellStyle name="Normal 4 3 5 2" xfId="3362" xr:uid="{00000000-0005-0000-0000-000081100000}"/>
    <cellStyle name="Normal 4 3 5 2 2" xfId="26303" xr:uid="{6AB37735-3ADD-42B8-A00A-5DECFBF03C33}"/>
    <cellStyle name="Normal 4 3 5 3" xfId="3363" xr:uid="{00000000-0005-0000-0000-000082100000}"/>
    <cellStyle name="Normal 4 3 5 3 2" xfId="6234" xr:uid="{00000000-0005-0000-0000-000083100000}"/>
    <cellStyle name="Normal 4 3 5 3 2 2" xfId="11095" xr:uid="{80663B0B-976E-4125-A0ED-3CF5B723E96B}"/>
    <cellStyle name="Normal 4 3 5 3 2 2 2" xfId="11096" xr:uid="{434C092E-E146-426E-9972-165FCC9E26F5}"/>
    <cellStyle name="Normal 4 3 5 3 2 2 2 2" xfId="26307" xr:uid="{1005D5CD-AE69-421C-B161-6415EA427F99}"/>
    <cellStyle name="Normal 4 3 5 3 2 2 3" xfId="26306" xr:uid="{47C00FA3-20CB-404E-A8B4-6739169FA2DD}"/>
    <cellStyle name="Normal 4 3 5 3 2 3" xfId="11097" xr:uid="{F0F78FA7-F504-4156-A67C-7D0ABDC3C8B1}"/>
    <cellStyle name="Normal 4 3 5 3 2 3 2" xfId="26308" xr:uid="{AE2817E4-5672-4A40-90E1-2AE67B4A3366}"/>
    <cellStyle name="Normal 4 3 5 3 2 4" xfId="26305" xr:uid="{6701F4BE-96F8-49CB-BBA5-BEF927A235F5}"/>
    <cellStyle name="Normal 4 3 5 3 2 5" xfId="11094" xr:uid="{9D8BD9CD-4A58-44D4-A252-673AB421116B}"/>
    <cellStyle name="Normal 4 3 5 3 3" xfId="11098" xr:uid="{91F6C737-D10A-4223-92BD-0521DBB6B6F3}"/>
    <cellStyle name="Normal 4 3 5 3 3 2" xfId="11099" xr:uid="{D53DAEEE-E27C-4538-AB46-BFA164E0B64A}"/>
    <cellStyle name="Normal 4 3 5 3 3 2 2" xfId="11100" xr:uid="{994E0EC2-7F82-472B-AFCA-4246D1059201}"/>
    <cellStyle name="Normal 4 3 5 3 3 2 2 2" xfId="26311" xr:uid="{7B573426-3436-4F22-9CFE-036DEF7F6187}"/>
    <cellStyle name="Normal 4 3 5 3 3 2 3" xfId="26310" xr:uid="{CE177218-28DD-4AB2-8CF3-6F51BB6E67D6}"/>
    <cellStyle name="Normal 4 3 5 3 3 3" xfId="11101" xr:uid="{8A36168F-1895-4919-BDB5-915E2105530D}"/>
    <cellStyle name="Normal 4 3 5 3 3 3 2" xfId="26312" xr:uid="{19A49441-F64D-4C74-88A7-CFFF8852FDC1}"/>
    <cellStyle name="Normal 4 3 5 3 3 4" xfId="26309" xr:uid="{3DCFDC0F-5998-4D1A-B59C-41F1E2F2299D}"/>
    <cellStyle name="Normal 4 3 5 3 4" xfId="11102" xr:uid="{57DFBA77-6A69-4320-94E0-1D891A554F31}"/>
    <cellStyle name="Normal 4 3 5 3 4 2" xfId="11103" xr:uid="{C33CB9AE-E79D-46CD-B9D2-AB504637E20C}"/>
    <cellStyle name="Normal 4 3 5 3 4 2 2" xfId="26314" xr:uid="{704B6B30-1967-4D38-995D-258A765F57D7}"/>
    <cellStyle name="Normal 4 3 5 3 4 3" xfId="26313" xr:uid="{83A79FE5-E40D-4385-9157-0A7CA64ED509}"/>
    <cellStyle name="Normal 4 3 5 3 5" xfId="11104" xr:uid="{1E1D5F5B-92BB-448A-A241-ECD46D976245}"/>
    <cellStyle name="Normal 4 3 5 3 5 2" xfId="26315" xr:uid="{1428C31E-4901-4A1F-9059-AE662E8F4FF7}"/>
    <cellStyle name="Normal 4 3 5 3 6" xfId="26304" xr:uid="{8FD3776C-16D8-4BB0-9A08-C71123419CC0}"/>
    <cellStyle name="Normal 4 3 5 3 7" xfId="11093" xr:uid="{15E7B631-CE05-4C8A-BB6F-69C6A715B85C}"/>
    <cellStyle name="Normal 4 3 5 4" xfId="3364" xr:uid="{00000000-0005-0000-0000-000084100000}"/>
    <cellStyle name="Normal 4 3 5 4 2" xfId="6235" xr:uid="{00000000-0005-0000-0000-000085100000}"/>
    <cellStyle name="Normal 4 3 5 4 2 2" xfId="11107" xr:uid="{A8304B34-1350-478E-85BA-E951627AB41A}"/>
    <cellStyle name="Normal 4 3 5 4 2 2 2" xfId="11108" xr:uid="{E8CD4478-DB64-4798-B99D-2016A2E5DB43}"/>
    <cellStyle name="Normal 4 3 5 4 2 2 2 2" xfId="26319" xr:uid="{F3EEDF85-5BE2-4F38-8CB8-64A7D304E9A4}"/>
    <cellStyle name="Normal 4 3 5 4 2 2 3" xfId="26318" xr:uid="{260236D6-CD93-44F8-A697-ABF1C5F51415}"/>
    <cellStyle name="Normal 4 3 5 4 2 3" xfId="11109" xr:uid="{E53E1619-1B47-4716-BB84-81220E197C67}"/>
    <cellStyle name="Normal 4 3 5 4 2 3 2" xfId="26320" xr:uid="{26406B70-595E-4723-9EA8-E11C7D9951A6}"/>
    <cellStyle name="Normal 4 3 5 4 2 4" xfId="26317" xr:uid="{F907C852-0B3D-40B9-BE7E-5E09C5FA1F8D}"/>
    <cellStyle name="Normal 4 3 5 4 2 5" xfId="11106" xr:uid="{66B46A17-8B85-4101-93B2-10974D298999}"/>
    <cellStyle name="Normal 4 3 5 4 3" xfId="11110" xr:uid="{50DA639D-3127-4561-9ABB-A2ADA122D92D}"/>
    <cellStyle name="Normal 4 3 5 4 3 2" xfId="11111" xr:uid="{B7B11200-ED01-4D5B-B081-74CDE71C452E}"/>
    <cellStyle name="Normal 4 3 5 4 3 2 2" xfId="26322" xr:uid="{A06BC08E-BAAE-4CBB-91B8-C60FE5EABEDE}"/>
    <cellStyle name="Normal 4 3 5 4 3 3" xfId="26321" xr:uid="{192414D9-12E2-477F-9597-E3D421024F5F}"/>
    <cellStyle name="Normal 4 3 5 4 4" xfId="11112" xr:uid="{E1FCC47C-A3E7-441E-A3DC-96B1F73FBC40}"/>
    <cellStyle name="Normal 4 3 5 4 4 2" xfId="26323" xr:uid="{229978CB-F0EC-4ECB-8E01-87B51151A6AC}"/>
    <cellStyle name="Normal 4 3 5 4 5" xfId="26316" xr:uid="{01540D54-6E6F-48E9-821C-915C64FC330A}"/>
    <cellStyle name="Normal 4 3 5 4 6" xfId="11105" xr:uid="{AA808214-4AD8-4C42-A273-D24250148A61}"/>
    <cellStyle name="Normal 4 3 5 5" xfId="11113" xr:uid="{55432942-32E1-4561-8F1D-9EFE3E329B01}"/>
    <cellStyle name="Normal 4 3 5 5 2" xfId="11114" xr:uid="{27066C40-9889-4AB6-8091-F36E14049CDC}"/>
    <cellStyle name="Normal 4 3 5 5 2 2" xfId="26325" xr:uid="{210ED6D8-CCE5-4184-A41A-B6B918035D6B}"/>
    <cellStyle name="Normal 4 3 5 5 3" xfId="26324" xr:uid="{66162E81-9CB0-4135-A50D-C8E0D500E795}"/>
    <cellStyle name="Normal 4 3 5 6" xfId="26302" xr:uid="{9EB3FE12-BDCF-46A6-8F41-0CEAF2C0BCB8}"/>
    <cellStyle name="Normal 4 3 6" xfId="3365" xr:uid="{00000000-0005-0000-0000-000086100000}"/>
    <cellStyle name="Normal 4 3 6 2" xfId="26326" xr:uid="{66FCD8D6-100E-43BF-9885-4C5489A913B4}"/>
    <cellStyle name="Normal 4 3 7" xfId="3366" xr:uid="{00000000-0005-0000-0000-000087100000}"/>
    <cellStyle name="Normal 4 3 7 2" xfId="26327" xr:uid="{E92FF8CC-7D68-44EF-9E89-CDAEE9934DF2}"/>
    <cellStyle name="Normal 4 3 8" xfId="3367" xr:uid="{00000000-0005-0000-0000-000088100000}"/>
    <cellStyle name="Normal 4 3 8 2" xfId="26328" xr:uid="{9645D17D-8084-435B-996F-663A7BF68FE9}"/>
    <cellStyle name="Normal 4 3 9" xfId="3368" xr:uid="{00000000-0005-0000-0000-000089100000}"/>
    <cellStyle name="Normal 4 3 9 2" xfId="3369" xr:uid="{00000000-0005-0000-0000-00008A100000}"/>
    <cellStyle name="Normal 4 3 9 2 2" xfId="6237" xr:uid="{00000000-0005-0000-0000-00008B100000}"/>
    <cellStyle name="Normal 4 3 9 2 2 2" xfId="11118" xr:uid="{7691F673-C28A-477A-9BC2-B9F40DD08F8C}"/>
    <cellStyle name="Normal 4 3 9 2 2 2 2" xfId="11119" xr:uid="{E8A70F17-1189-4303-88DD-F87854E555A7}"/>
    <cellStyle name="Normal 4 3 9 2 2 2 2 2" xfId="26333" xr:uid="{EA916B84-2E43-460C-BF47-594B3DB19831}"/>
    <cellStyle name="Normal 4 3 9 2 2 2 3" xfId="26332" xr:uid="{1ABD76C2-A8C8-4AC3-8D68-E1763D4B0490}"/>
    <cellStyle name="Normal 4 3 9 2 2 3" xfId="11120" xr:uid="{9429294E-0FDE-4F8E-A425-5656CDE68CD3}"/>
    <cellStyle name="Normal 4 3 9 2 2 3 2" xfId="26334" xr:uid="{035390F6-6811-4D5F-A5BF-1A7722CCFA4C}"/>
    <cellStyle name="Normal 4 3 9 2 2 4" xfId="26331" xr:uid="{449E4DE7-27BF-42CF-B9F0-ACC7BE8DFFDE}"/>
    <cellStyle name="Normal 4 3 9 2 2 5" xfId="11117" xr:uid="{5D189C8C-2673-426B-BDC0-464C0F8616E3}"/>
    <cellStyle name="Normal 4 3 9 2 3" xfId="11121" xr:uid="{8DF4C275-26E6-4C20-8A63-793DE7D35ADC}"/>
    <cellStyle name="Normal 4 3 9 2 3 2" xfId="11122" xr:uid="{A44E9448-5BFE-4EA2-8AB9-539F1726A7D8}"/>
    <cellStyle name="Normal 4 3 9 2 3 2 2" xfId="11123" xr:uid="{8CEF954D-5764-4B1D-B3C4-1B0451187BBC}"/>
    <cellStyle name="Normal 4 3 9 2 3 2 2 2" xfId="26337" xr:uid="{256E50B2-BA5C-4A0C-AA86-926231276A0C}"/>
    <cellStyle name="Normal 4 3 9 2 3 2 3" xfId="26336" xr:uid="{68BCFB63-B6B5-46FD-99AF-0E0876ECEDF6}"/>
    <cellStyle name="Normal 4 3 9 2 3 3" xfId="11124" xr:uid="{B15F3167-4283-4223-8DE2-C0C177D8D127}"/>
    <cellStyle name="Normal 4 3 9 2 3 3 2" xfId="26338" xr:uid="{6E884135-1F12-404A-8237-42AC44B9CC16}"/>
    <cellStyle name="Normal 4 3 9 2 3 4" xfId="26335" xr:uid="{1FEC25DA-B71A-406F-BF45-705AEC2D95AF}"/>
    <cellStyle name="Normal 4 3 9 2 4" xfId="11125" xr:uid="{1E27D1E5-C70B-4317-8E8D-B6151EF16C60}"/>
    <cellStyle name="Normal 4 3 9 2 4 2" xfId="11126" xr:uid="{29E66B2E-174B-4DFE-AF36-5F8319EC9F08}"/>
    <cellStyle name="Normal 4 3 9 2 4 2 2" xfId="26340" xr:uid="{2F96C6FB-FF6E-4620-A2F1-65BB84B1F265}"/>
    <cellStyle name="Normal 4 3 9 2 4 3" xfId="26339" xr:uid="{7E193242-6E94-4AE0-B0E6-5B8C6F05FBA8}"/>
    <cellStyle name="Normal 4 3 9 2 5" xfId="11127" xr:uid="{D118047F-7EEC-4682-A38D-A59FEA70E29A}"/>
    <cellStyle name="Normal 4 3 9 2 5 2" xfId="26341" xr:uid="{592CD619-9D44-4432-B01B-C6CDFA03247F}"/>
    <cellStyle name="Normal 4 3 9 2 6" xfId="26330" xr:uid="{4C3810B2-791F-4EC1-9287-687E5547F47D}"/>
    <cellStyle name="Normal 4 3 9 2 7" xfId="11116" xr:uid="{76D0F1CF-E47A-4A67-8C1A-BC4F7AE02D29}"/>
    <cellStyle name="Normal 4 3 9 3" xfId="6236" xr:uid="{00000000-0005-0000-0000-00008C100000}"/>
    <cellStyle name="Normal 4 3 9 3 2" xfId="11129" xr:uid="{78A54FA1-33AB-4E8A-83AD-3FA20253A4D3}"/>
    <cellStyle name="Normal 4 3 9 3 2 2" xfId="11130" xr:uid="{B0FE29E0-3CBE-44C4-BBDF-0BCF44AF003D}"/>
    <cellStyle name="Normal 4 3 9 3 2 2 2" xfId="26344" xr:uid="{E42B4879-636C-4B6D-AE5B-01B6F3ADA29F}"/>
    <cellStyle name="Normal 4 3 9 3 2 3" xfId="26343" xr:uid="{FD7B7E1E-9E32-4D32-A642-B38D0DDA0081}"/>
    <cellStyle name="Normal 4 3 9 3 3" xfId="11131" xr:uid="{D46A3B0B-A761-417A-B7C0-796801367033}"/>
    <cellStyle name="Normal 4 3 9 3 3 2" xfId="26345" xr:uid="{124D5880-2469-4921-B1B8-539799285934}"/>
    <cellStyle name="Normal 4 3 9 3 4" xfId="26342" xr:uid="{44574148-13FB-4842-8599-5B5D64C4F5E8}"/>
    <cellStyle name="Normal 4 3 9 3 5" xfId="11128" xr:uid="{3E3EED23-DB48-4081-BCE6-B385BF1C3367}"/>
    <cellStyle name="Normal 4 3 9 4" xfId="11132" xr:uid="{3E1ECB2E-5CCD-4A6B-B849-6FEFA270BA93}"/>
    <cellStyle name="Normal 4 3 9 4 2" xfId="11133" xr:uid="{DC4AFFF7-0DAF-4CB4-B99E-850A9C27E1D0}"/>
    <cellStyle name="Normal 4 3 9 4 2 2" xfId="11134" xr:uid="{4C155561-E946-4B9C-85D9-20C3F1BE354D}"/>
    <cellStyle name="Normal 4 3 9 4 2 2 2" xfId="26348" xr:uid="{00736139-42CA-4F62-9C83-492777635F9B}"/>
    <cellStyle name="Normal 4 3 9 4 2 3" xfId="26347" xr:uid="{4E065474-67D6-4339-9824-397BD1F79EB8}"/>
    <cellStyle name="Normal 4 3 9 4 3" xfId="11135" xr:uid="{197F4309-809E-4B30-A28A-EC06E6B20B0A}"/>
    <cellStyle name="Normal 4 3 9 4 3 2" xfId="26349" xr:uid="{06272B4E-CD06-403C-9587-7D65CCAF5F2D}"/>
    <cellStyle name="Normal 4 3 9 4 4" xfId="26346" xr:uid="{9D82A628-CF1B-4A46-874E-6C5A533EF7CA}"/>
    <cellStyle name="Normal 4 3 9 5" xfId="11136" xr:uid="{698C3F44-6681-423E-AC87-BD59D0258C3B}"/>
    <cellStyle name="Normal 4 3 9 5 2" xfId="11137" xr:uid="{4A2DBF16-DE0F-4562-8F82-7E885D275309}"/>
    <cellStyle name="Normal 4 3 9 5 2 2" xfId="26351" xr:uid="{0F605C83-FA42-427B-A5C9-DF1A7122A6D0}"/>
    <cellStyle name="Normal 4 3 9 5 3" xfId="26350" xr:uid="{160AA530-91BB-4670-B967-2AE97C900C4C}"/>
    <cellStyle name="Normal 4 3 9 6" xfId="11138" xr:uid="{1B8FDC94-DB79-4FBE-BEBC-4933D8CC2BE4}"/>
    <cellStyle name="Normal 4 3 9 6 2" xfId="26352" xr:uid="{277F6AE1-45B7-4B78-92D2-2720B76D548F}"/>
    <cellStyle name="Normal 4 3 9 7" xfId="26329" xr:uid="{6060506C-8FED-4106-BDCE-E84947A24C33}"/>
    <cellStyle name="Normal 4 3 9 8" xfId="11115" xr:uid="{A29CFE7C-1D6F-4339-B667-794AFAA2FCF4}"/>
    <cellStyle name="Normal 4 3_Scen_XBase" xfId="3370" xr:uid="{00000000-0005-0000-0000-00008D100000}"/>
    <cellStyle name="Normal 4 4" xfId="3371" xr:uid="{00000000-0005-0000-0000-00008E100000}"/>
    <cellStyle name="Normal 4 4 10" xfId="21394" xr:uid="{7C9B2F35-A462-4060-9275-E304923FC0FA}"/>
    <cellStyle name="Normal 4 4 11" xfId="26353" xr:uid="{28609110-34B8-40ED-BF28-0A33F36C7F18}"/>
    <cellStyle name="Normal 4 4 2" xfId="3372" xr:uid="{00000000-0005-0000-0000-00008F100000}"/>
    <cellStyle name="Normal 4 4 2 2" xfId="26354" xr:uid="{CFB5BAB7-C888-48F0-BFA2-0CEFF7EC1F21}"/>
    <cellStyle name="Normal 4 4 3" xfId="3373" xr:uid="{00000000-0005-0000-0000-000090100000}"/>
    <cellStyle name="Normal 4 4 3 2" xfId="3374" xr:uid="{00000000-0005-0000-0000-000091100000}"/>
    <cellStyle name="Normal 4 4 3 2 2" xfId="26356" xr:uid="{B358FD65-2BDD-4288-82E0-C83257CBF49B}"/>
    <cellStyle name="Normal 4 4 3 3" xfId="3375" xr:uid="{00000000-0005-0000-0000-000092100000}"/>
    <cellStyle name="Normal 4 4 3 3 2" xfId="26357" xr:uid="{9A228779-9AE6-4FFC-8D2C-B0EFC5192D5C}"/>
    <cellStyle name="Normal 4 4 3 3 3" xfId="11139" xr:uid="{2893F850-AC0E-432A-BCA7-FC12AD51D4A7}"/>
    <cellStyle name="Normal 4 4 3 4" xfId="26355" xr:uid="{152B99F9-1C94-4839-8933-C38E811D0C16}"/>
    <cellStyle name="Normal 4 4 4" xfId="3376" xr:uid="{00000000-0005-0000-0000-000093100000}"/>
    <cellStyle name="Normal 4 4 4 2" xfId="26358" xr:uid="{44638142-6CBB-4E13-9CB8-6DF338F7C5AE}"/>
    <cellStyle name="Normal 4 4 5" xfId="3377" xr:uid="{00000000-0005-0000-0000-000094100000}"/>
    <cellStyle name="Normal 4 4 5 2" xfId="26359" xr:uid="{5A016E29-0230-4CEF-8481-48A4710A235B}"/>
    <cellStyle name="Normal 4 4 6" xfId="3378" xr:uid="{00000000-0005-0000-0000-000095100000}"/>
    <cellStyle name="Normal 4 4 6 2" xfId="26360" xr:uid="{5707DF8C-CAB2-473D-8B77-B7371079E8F5}"/>
    <cellStyle name="Normal 4 4 7" xfId="3379" xr:uid="{00000000-0005-0000-0000-000096100000}"/>
    <cellStyle name="Normal 4 4 7 2" xfId="26361" xr:uid="{A1C0C114-880A-4077-BBF5-203B1F3FA927}"/>
    <cellStyle name="Normal 4 4 8" xfId="3380" xr:uid="{00000000-0005-0000-0000-000097100000}"/>
    <cellStyle name="Normal 4 4 8 2" xfId="26362" xr:uid="{5C9E49F5-777E-43C1-BDF6-0F4AFD4C01B4}"/>
    <cellStyle name="Normal 4 4 9" xfId="3381" xr:uid="{00000000-0005-0000-0000-000098100000}"/>
    <cellStyle name="Normal 4 4 9 2" xfId="26363" xr:uid="{71E6D29F-8709-4F11-97DB-7B63D4CC8304}"/>
    <cellStyle name="Normal 4 4 9 3" xfId="11140" xr:uid="{0704675C-23AE-41E9-A1F7-779ADCCB1C59}"/>
    <cellStyle name="Normal 4 5" xfId="3382" xr:uid="{00000000-0005-0000-0000-000099100000}"/>
    <cellStyle name="Normal 4 5 10" xfId="3383" xr:uid="{00000000-0005-0000-0000-00009A100000}"/>
    <cellStyle name="Normal 4 5 10 2" xfId="6238" xr:uid="{00000000-0005-0000-0000-00009B100000}"/>
    <cellStyle name="Normal 4 5 10 2 2" xfId="11143" xr:uid="{346126CD-43B7-40BD-8AC3-F88E021EACD4}"/>
    <cellStyle name="Normal 4 5 10 2 2 2" xfId="11144" xr:uid="{BC63E647-DB61-4BC8-8ADD-07AF7DC8EA93}"/>
    <cellStyle name="Normal 4 5 10 2 2 2 2" xfId="26368" xr:uid="{808F520F-A146-49F5-B2E3-238FCD7BF0E1}"/>
    <cellStyle name="Normal 4 5 10 2 2 3" xfId="26367" xr:uid="{B079E091-98D4-4975-A58B-E4C6CAF8D1AE}"/>
    <cellStyle name="Normal 4 5 10 2 3" xfId="11145" xr:uid="{230BEEB1-2B86-4560-8BB8-E6CF9705337A}"/>
    <cellStyle name="Normal 4 5 10 2 3 2" xfId="26369" xr:uid="{2FCA9C9E-881D-49E8-A96E-FF2FD2B132A3}"/>
    <cellStyle name="Normal 4 5 10 2 4" xfId="26366" xr:uid="{55371537-AE0F-4E16-88E5-B0F95CAC67AF}"/>
    <cellStyle name="Normal 4 5 10 2 5" xfId="11142" xr:uid="{067FA2E6-E090-4CB6-8075-417585919581}"/>
    <cellStyle name="Normal 4 5 10 3" xfId="11146" xr:uid="{C3270B29-72BB-4F74-B11F-E7EC4D0948A9}"/>
    <cellStyle name="Normal 4 5 10 3 2" xfId="11147" xr:uid="{6BE8F6F4-A146-4B75-A680-A3F9750FFFAF}"/>
    <cellStyle name="Normal 4 5 10 3 2 2" xfId="11148" xr:uid="{EF1ED9DA-FAC9-49D0-B3E3-5531906808B0}"/>
    <cellStyle name="Normal 4 5 10 3 2 2 2" xfId="26372" xr:uid="{4ED4EAD2-3967-4CE8-A466-6B6CE5A53A75}"/>
    <cellStyle name="Normal 4 5 10 3 2 3" xfId="26371" xr:uid="{B772C2EA-9E8D-4971-AD23-0FD7A7BF6528}"/>
    <cellStyle name="Normal 4 5 10 3 3" xfId="11149" xr:uid="{5F45E4D9-65FC-4636-BFA9-7AF71685FE7B}"/>
    <cellStyle name="Normal 4 5 10 3 3 2" xfId="26373" xr:uid="{84796FDE-AEAD-48A8-8D81-2A142B358F4B}"/>
    <cellStyle name="Normal 4 5 10 3 4" xfId="26370" xr:uid="{167A5854-BDC5-416F-96C0-D69D58F6531E}"/>
    <cellStyle name="Normal 4 5 10 4" xfId="11150" xr:uid="{98BA584B-3365-4279-BFD0-A6B69B362C7A}"/>
    <cellStyle name="Normal 4 5 10 4 2" xfId="11151" xr:uid="{E982E2BB-478D-4302-A8CA-BA52B9719DBB}"/>
    <cellStyle name="Normal 4 5 10 4 2 2" xfId="26375" xr:uid="{A9DF93E0-58AF-48E1-A5BF-2CA5499D960C}"/>
    <cellStyle name="Normal 4 5 10 4 3" xfId="26374" xr:uid="{8ACAED0D-B364-4F6B-8834-6CAD8A942FE3}"/>
    <cellStyle name="Normal 4 5 10 5" xfId="11152" xr:uid="{7FA9D3B8-1528-4976-B25A-E9B6DCEF2C5D}"/>
    <cellStyle name="Normal 4 5 10 5 2" xfId="26376" xr:uid="{1D97FF13-C8A3-4ABC-882F-5294306A1109}"/>
    <cellStyle name="Normal 4 5 10 6" xfId="26365" xr:uid="{D37A7D0F-3122-4E51-8664-6C3A021226CE}"/>
    <cellStyle name="Normal 4 5 10 7" xfId="11141" xr:uid="{04D77989-FE13-4425-9CF2-E73C1EB60219}"/>
    <cellStyle name="Normal 4 5 11" xfId="3384" xr:uid="{00000000-0005-0000-0000-00009C100000}"/>
    <cellStyle name="Normal 4 5 11 2" xfId="6239" xr:uid="{00000000-0005-0000-0000-00009D100000}"/>
    <cellStyle name="Normal 4 5 11 2 2" xfId="11155" xr:uid="{16408511-3920-4233-9AA1-47CC7E98B576}"/>
    <cellStyle name="Normal 4 5 11 2 2 2" xfId="11156" xr:uid="{1F68B91F-F752-4749-8DB7-F05FBDB73EE9}"/>
    <cellStyle name="Normal 4 5 11 2 2 2 2" xfId="26380" xr:uid="{3D460752-753B-43E7-A221-DF8DC70F35D4}"/>
    <cellStyle name="Normal 4 5 11 2 2 3" xfId="26379" xr:uid="{6C65CB95-CADD-4FF9-84C9-FB0578789DBC}"/>
    <cellStyle name="Normal 4 5 11 2 3" xfId="11157" xr:uid="{D30F2382-1D14-4C8F-9CFD-7E2CDF145D98}"/>
    <cellStyle name="Normal 4 5 11 2 3 2" xfId="26381" xr:uid="{71A36947-AC22-4F5D-AA5F-0E9BD064A523}"/>
    <cellStyle name="Normal 4 5 11 2 4" xfId="26378" xr:uid="{59747FE5-5CD7-4E13-9EDB-D261B5A27AD0}"/>
    <cellStyle name="Normal 4 5 11 2 5" xfId="11154" xr:uid="{A55823A6-9324-4361-9158-33BBF3307FA9}"/>
    <cellStyle name="Normal 4 5 11 3" xfId="11158" xr:uid="{CE0A551B-4912-4E3C-B9D5-E641E81AD5A4}"/>
    <cellStyle name="Normal 4 5 11 3 2" xfId="11159" xr:uid="{FC2EACBD-6E94-4D12-86CB-D082890FEDEC}"/>
    <cellStyle name="Normal 4 5 11 3 2 2" xfId="26383" xr:uid="{0A973062-DB95-439B-BACA-C20BC14B75AB}"/>
    <cellStyle name="Normal 4 5 11 3 3" xfId="26382" xr:uid="{87EBCBE7-78F1-4D87-B4EC-955EB4EC1F8C}"/>
    <cellStyle name="Normal 4 5 11 4" xfId="11160" xr:uid="{09DC1F50-30D5-4FD2-A035-9987A9B4E019}"/>
    <cellStyle name="Normal 4 5 11 4 2" xfId="26384" xr:uid="{1D078A20-2FEB-4B6F-A3C7-B8E73B080B1C}"/>
    <cellStyle name="Normal 4 5 11 5" xfId="26377" xr:uid="{9A3E729B-EAF4-400B-81AE-65983BC0C7B0}"/>
    <cellStyle name="Normal 4 5 11 6" xfId="11153" xr:uid="{4AF49074-98E3-4ED2-AA9F-D5CBC068252A}"/>
    <cellStyle name="Normal 4 5 12" xfId="5523" xr:uid="{00000000-0005-0000-0000-00009E100000}"/>
    <cellStyle name="Normal 4 5 12 2" xfId="11162" xr:uid="{FD3BA9BF-3D18-4EE6-A30C-D816D7108F79}"/>
    <cellStyle name="Normal 4 5 12 2 2" xfId="26386" xr:uid="{CA884DF0-7971-482E-97FB-3E2C7CFA09C0}"/>
    <cellStyle name="Normal 4 5 12 3" xfId="26385" xr:uid="{734C53EF-A7B5-4D51-BCE3-8E20D50B550E}"/>
    <cellStyle name="Normal 4 5 12 4" xfId="11161" xr:uid="{4F90E5BC-F080-4CCC-9AB8-CBB4C166AAC0}"/>
    <cellStyle name="Normal 4 5 13" xfId="26364" xr:uid="{55EED9FD-8E4E-404C-BEF9-4147B94EC451}"/>
    <cellStyle name="Normal 4 5 2" xfId="3385" xr:uid="{00000000-0005-0000-0000-00009F100000}"/>
    <cellStyle name="Normal 4 5 2 2" xfId="3386" xr:uid="{00000000-0005-0000-0000-0000A0100000}"/>
    <cellStyle name="Normal 4 5 2 2 2" xfId="26388" xr:uid="{D478A257-74AB-4675-90EE-1E0552D6A196}"/>
    <cellStyle name="Normal 4 5 2 3" xfId="3387" xr:uid="{00000000-0005-0000-0000-0000A1100000}"/>
    <cellStyle name="Normal 4 5 2 3 2" xfId="6240" xr:uid="{00000000-0005-0000-0000-0000A2100000}"/>
    <cellStyle name="Normal 4 5 2 3 2 2" xfId="11165" xr:uid="{C68951A7-7897-441E-9B51-EF6920063D42}"/>
    <cellStyle name="Normal 4 5 2 3 2 2 2" xfId="11166" xr:uid="{096A112B-0036-41E6-8B2B-DA40BDD9B99C}"/>
    <cellStyle name="Normal 4 5 2 3 2 2 2 2" xfId="26392" xr:uid="{2C6474E4-26F9-4067-B816-82A8C8543265}"/>
    <cellStyle name="Normal 4 5 2 3 2 2 3" xfId="26391" xr:uid="{513D6EDD-4AB9-4420-8DE2-387D104ABA09}"/>
    <cellStyle name="Normal 4 5 2 3 2 3" xfId="11167" xr:uid="{C5E00726-EC30-4CC4-9E89-0C9B2365FE36}"/>
    <cellStyle name="Normal 4 5 2 3 2 3 2" xfId="26393" xr:uid="{CC1373AC-C545-4C58-BA95-176685F2332E}"/>
    <cellStyle name="Normal 4 5 2 3 2 4" xfId="26390" xr:uid="{1C4BC01F-DF36-4211-8B3A-FBE4B299D0B3}"/>
    <cellStyle name="Normal 4 5 2 3 2 5" xfId="11164" xr:uid="{3E036F00-CA68-4CD4-87EF-4155226FDA06}"/>
    <cellStyle name="Normal 4 5 2 3 3" xfId="11168" xr:uid="{7851B4C6-C32C-4CC0-A070-3CB281B2D5F7}"/>
    <cellStyle name="Normal 4 5 2 3 3 2" xfId="11169" xr:uid="{B854F093-268C-4F74-B2C7-8775CBD7ACAC}"/>
    <cellStyle name="Normal 4 5 2 3 3 2 2" xfId="11170" xr:uid="{27725484-58D5-4BA8-A4E6-565F65921DAA}"/>
    <cellStyle name="Normal 4 5 2 3 3 2 2 2" xfId="26396" xr:uid="{E4557002-0667-4684-8611-98EB98618EE5}"/>
    <cellStyle name="Normal 4 5 2 3 3 2 3" xfId="26395" xr:uid="{3778C0F7-6123-4D8D-9058-55F47F94F4B7}"/>
    <cellStyle name="Normal 4 5 2 3 3 3" xfId="11171" xr:uid="{9A3034DF-88A4-46F6-B556-416571004344}"/>
    <cellStyle name="Normal 4 5 2 3 3 3 2" xfId="26397" xr:uid="{7F16AFA8-B3E9-461D-B2CC-3E9F43314419}"/>
    <cellStyle name="Normal 4 5 2 3 3 4" xfId="26394" xr:uid="{18A3FC43-A473-4F63-BCAA-0CCA1F56F0F3}"/>
    <cellStyle name="Normal 4 5 2 3 4" xfId="11172" xr:uid="{6A22851F-7F25-4476-895C-FA0885FA3EFD}"/>
    <cellStyle name="Normal 4 5 2 3 4 2" xfId="11173" xr:uid="{B8FDED6F-2617-4BE9-A559-F112F5D96235}"/>
    <cellStyle name="Normal 4 5 2 3 4 2 2" xfId="26399" xr:uid="{E7FC92E5-7291-4457-84CB-80E0A688F0C8}"/>
    <cellStyle name="Normal 4 5 2 3 4 3" xfId="26398" xr:uid="{B2411B3D-402A-4B65-9D87-C605B3351516}"/>
    <cellStyle name="Normal 4 5 2 3 5" xfId="11174" xr:uid="{FD8F13AC-EEC5-437A-80A5-D6939D51D47F}"/>
    <cellStyle name="Normal 4 5 2 3 5 2" xfId="26400" xr:uid="{A974B019-0398-4F32-8783-782F81743D66}"/>
    <cellStyle name="Normal 4 5 2 3 6" xfId="26389" xr:uid="{4E22CFE3-CA08-408E-9E30-C37B7BBD6EE4}"/>
    <cellStyle name="Normal 4 5 2 3 7" xfId="11163" xr:uid="{DAC8E00C-F1AC-4F3F-BB69-D477ED63C251}"/>
    <cellStyle name="Normal 4 5 2 4" xfId="3388" xr:uid="{00000000-0005-0000-0000-0000A3100000}"/>
    <cellStyle name="Normal 4 5 2 4 2" xfId="6241" xr:uid="{00000000-0005-0000-0000-0000A4100000}"/>
    <cellStyle name="Normal 4 5 2 4 2 2" xfId="11177" xr:uid="{6A968E0B-3E8E-4D02-ABC3-A57B7C68C5E0}"/>
    <cellStyle name="Normal 4 5 2 4 2 2 2" xfId="11178" xr:uid="{6D5B0E7E-5D61-4FAF-B8C3-DF40667F1A84}"/>
    <cellStyle name="Normal 4 5 2 4 2 2 2 2" xfId="26404" xr:uid="{467A80BB-C1FB-4A64-85A9-3FC9D44325FC}"/>
    <cellStyle name="Normal 4 5 2 4 2 2 3" xfId="26403" xr:uid="{5FD326DF-C422-4C5B-9C02-0A30BEF4BF5D}"/>
    <cellStyle name="Normal 4 5 2 4 2 3" xfId="11179" xr:uid="{A067CDE4-B8F7-47BF-A4D0-E2683C9E80BE}"/>
    <cellStyle name="Normal 4 5 2 4 2 3 2" xfId="26405" xr:uid="{DFF9E77F-DFE3-4C6A-9B7F-C2C868DED210}"/>
    <cellStyle name="Normal 4 5 2 4 2 4" xfId="26402" xr:uid="{8E36D536-86F5-40D5-8704-36EF7F59C7DB}"/>
    <cellStyle name="Normal 4 5 2 4 2 5" xfId="11176" xr:uid="{72224080-F0E0-4C19-9753-6AC6FE9F74E0}"/>
    <cellStyle name="Normal 4 5 2 4 3" xfId="11180" xr:uid="{273727DC-4915-4762-A58F-7962E9C2380B}"/>
    <cellStyle name="Normal 4 5 2 4 3 2" xfId="11181" xr:uid="{497115C7-C556-4953-B5F8-CE2EA81C9B44}"/>
    <cellStyle name="Normal 4 5 2 4 3 2 2" xfId="26407" xr:uid="{ACE94493-6A13-4369-99B7-013D4A472E91}"/>
    <cellStyle name="Normal 4 5 2 4 3 3" xfId="26406" xr:uid="{8F348498-ACD2-49FA-A0EF-37992FAAB8C7}"/>
    <cellStyle name="Normal 4 5 2 4 4" xfId="11182" xr:uid="{E800BBD6-506C-4774-818E-156878CB18EB}"/>
    <cellStyle name="Normal 4 5 2 4 4 2" xfId="26408" xr:uid="{2A93B129-FCF6-4AEF-82D3-30D98689BBDE}"/>
    <cellStyle name="Normal 4 5 2 4 5" xfId="26401" xr:uid="{CBDFAC64-93B3-40BD-B8DE-4BE6E8090B4E}"/>
    <cellStyle name="Normal 4 5 2 4 6" xfId="11175" xr:uid="{0D6E7746-043D-4854-ACA6-1A12959C3638}"/>
    <cellStyle name="Normal 4 5 2 5" xfId="11183" xr:uid="{0C7F33CB-7C55-4265-B4E9-E23335032C91}"/>
    <cellStyle name="Normal 4 5 2 5 2" xfId="11184" xr:uid="{955E51CF-94ED-4C2B-B474-BBA2856F95F5}"/>
    <cellStyle name="Normal 4 5 2 5 2 2" xfId="26410" xr:uid="{01EB5080-825A-45A3-9ACD-9D520E7DD019}"/>
    <cellStyle name="Normal 4 5 2 5 3" xfId="26409" xr:uid="{79E985F9-CE60-4D13-BC6A-E9435B05E156}"/>
    <cellStyle name="Normal 4 5 2 6" xfId="26387" xr:uid="{4606875B-8734-4E3C-B4A6-B9B2B27B546E}"/>
    <cellStyle name="Normal 4 5 3" xfId="3389" xr:uid="{00000000-0005-0000-0000-0000A5100000}"/>
    <cellStyle name="Normal 4 5 3 2" xfId="3390" xr:uid="{00000000-0005-0000-0000-0000A6100000}"/>
    <cellStyle name="Normal 4 5 3 2 2" xfId="26412" xr:uid="{4B2228DC-8948-40F9-B037-CDD529D6EB6F}"/>
    <cellStyle name="Normal 4 5 3 3" xfId="3391" xr:uid="{00000000-0005-0000-0000-0000A7100000}"/>
    <cellStyle name="Normal 4 5 3 3 2" xfId="6242" xr:uid="{00000000-0005-0000-0000-0000A8100000}"/>
    <cellStyle name="Normal 4 5 3 3 2 2" xfId="11187" xr:uid="{5C879A21-A903-484A-9739-E5FFD4488569}"/>
    <cellStyle name="Normal 4 5 3 3 2 2 2" xfId="11188" xr:uid="{B89AC846-EE2B-4C0A-8340-F1FA3CFE8F75}"/>
    <cellStyle name="Normal 4 5 3 3 2 2 2 2" xfId="26416" xr:uid="{7DDCEBE6-6E94-4AC7-9295-509FF6C5BE3D}"/>
    <cellStyle name="Normal 4 5 3 3 2 2 3" xfId="26415" xr:uid="{37B7B59A-3311-4317-9513-AAEF88454587}"/>
    <cellStyle name="Normal 4 5 3 3 2 3" xfId="11189" xr:uid="{6CDFE351-1B3D-49FC-8CD0-6FA34DF09C7A}"/>
    <cellStyle name="Normal 4 5 3 3 2 3 2" xfId="26417" xr:uid="{179A763A-2A6F-43C2-ADD4-0CC6E3650B29}"/>
    <cellStyle name="Normal 4 5 3 3 2 4" xfId="26414" xr:uid="{08122FE9-4A71-4A48-A13B-A12B2B06FF7D}"/>
    <cellStyle name="Normal 4 5 3 3 2 5" xfId="11186" xr:uid="{8BFAE854-ED8C-4103-9C2F-DBBFD7802F9A}"/>
    <cellStyle name="Normal 4 5 3 3 3" xfId="11190" xr:uid="{BA901ECA-96A5-40F8-9F1A-241DA5002E6D}"/>
    <cellStyle name="Normal 4 5 3 3 3 2" xfId="11191" xr:uid="{6C05FF50-9664-436A-A1AF-EF1D3ECE9E44}"/>
    <cellStyle name="Normal 4 5 3 3 3 2 2" xfId="11192" xr:uid="{1DB65D61-0DD8-4DE8-8513-55BFA3A3D279}"/>
    <cellStyle name="Normal 4 5 3 3 3 2 2 2" xfId="26420" xr:uid="{58F92847-5DC3-4E81-8937-39845D5EE706}"/>
    <cellStyle name="Normal 4 5 3 3 3 2 3" xfId="26419" xr:uid="{C586D59B-840E-42B4-BBD5-0B03FFB818A2}"/>
    <cellStyle name="Normal 4 5 3 3 3 3" xfId="11193" xr:uid="{4FBACF40-90EE-4BAD-BC35-506693FA4D23}"/>
    <cellStyle name="Normal 4 5 3 3 3 3 2" xfId="26421" xr:uid="{3A3D5953-14C4-4DDB-A746-C102C35C0A26}"/>
    <cellStyle name="Normal 4 5 3 3 3 4" xfId="26418" xr:uid="{E759055B-8121-4933-89CE-22F2FABA465E}"/>
    <cellStyle name="Normal 4 5 3 3 4" xfId="11194" xr:uid="{A80CEE83-1A3A-43FD-B8F8-637FCCDA6B0D}"/>
    <cellStyle name="Normal 4 5 3 3 4 2" xfId="11195" xr:uid="{36CA8514-A258-4C4F-BEAC-391C26D81065}"/>
    <cellStyle name="Normal 4 5 3 3 4 2 2" xfId="26423" xr:uid="{432E86DA-C92E-4F66-A864-9D43784DD008}"/>
    <cellStyle name="Normal 4 5 3 3 4 3" xfId="26422" xr:uid="{09094071-95C3-4D1A-8DF6-E82690D96128}"/>
    <cellStyle name="Normal 4 5 3 3 5" xfId="11196" xr:uid="{09FA2BE0-C98C-411E-8AFE-B00110D9E8B2}"/>
    <cellStyle name="Normal 4 5 3 3 5 2" xfId="26424" xr:uid="{86B52AA7-45B4-46F0-93E7-85A8228FDB39}"/>
    <cellStyle name="Normal 4 5 3 3 6" xfId="26413" xr:uid="{D0C55EBC-03E6-4428-AD3D-417B4C520C29}"/>
    <cellStyle name="Normal 4 5 3 3 7" xfId="11185" xr:uid="{A1BE1478-AF71-4B0A-A3EA-ED4BA2F72E50}"/>
    <cellStyle name="Normal 4 5 3 4" xfId="3392" xr:uid="{00000000-0005-0000-0000-0000A9100000}"/>
    <cellStyle name="Normal 4 5 3 4 2" xfId="6243" xr:uid="{00000000-0005-0000-0000-0000AA100000}"/>
    <cellStyle name="Normal 4 5 3 4 2 2" xfId="11199" xr:uid="{4F5BFADC-E7E2-4129-A5A8-2C452B0E6EC9}"/>
    <cellStyle name="Normal 4 5 3 4 2 2 2" xfId="11200" xr:uid="{B02E97F3-839D-4DCD-B617-783C761498ED}"/>
    <cellStyle name="Normal 4 5 3 4 2 2 2 2" xfId="26428" xr:uid="{53577B30-9F83-418D-B9B3-9F9DB907DDC6}"/>
    <cellStyle name="Normal 4 5 3 4 2 2 3" xfId="26427" xr:uid="{A8808D59-F05B-4EFE-8A97-A09F3206C292}"/>
    <cellStyle name="Normal 4 5 3 4 2 3" xfId="11201" xr:uid="{037AFFA9-2F02-4B47-ACA2-1FA6EED699F8}"/>
    <cellStyle name="Normal 4 5 3 4 2 3 2" xfId="26429" xr:uid="{7CC83044-2748-47A1-A894-9D7028DC3869}"/>
    <cellStyle name="Normal 4 5 3 4 2 4" xfId="26426" xr:uid="{2BA51F31-84AA-4362-B372-0CFA9FC6B081}"/>
    <cellStyle name="Normal 4 5 3 4 2 5" xfId="11198" xr:uid="{474EE7F6-FE1B-4DBA-B147-4934C0233641}"/>
    <cellStyle name="Normal 4 5 3 4 3" xfId="11202" xr:uid="{E11D9581-6BF6-4C74-9649-F571D6248D32}"/>
    <cellStyle name="Normal 4 5 3 4 3 2" xfId="11203" xr:uid="{25440210-637B-4BCF-897D-C96786B4ECF1}"/>
    <cellStyle name="Normal 4 5 3 4 3 2 2" xfId="26431" xr:uid="{6153A4CB-F8BB-48B4-8361-68F225355DBE}"/>
    <cellStyle name="Normal 4 5 3 4 3 3" xfId="26430" xr:uid="{AFD2BF6D-0CC7-4120-AACD-E4249589E25C}"/>
    <cellStyle name="Normal 4 5 3 4 4" xfId="11204" xr:uid="{957A57A8-9CC9-4118-98AD-9A41B5E5C193}"/>
    <cellStyle name="Normal 4 5 3 4 4 2" xfId="26432" xr:uid="{FF4AE11C-56A0-405D-9939-123E1C1EEEAE}"/>
    <cellStyle name="Normal 4 5 3 4 5" xfId="26425" xr:uid="{EBA3D9D8-E386-45C0-8C42-4E4084600D44}"/>
    <cellStyle name="Normal 4 5 3 4 6" xfId="11197" xr:uid="{0850E0ED-329D-49FD-97D1-FE0CFD0250B9}"/>
    <cellStyle name="Normal 4 5 3 5" xfId="11205" xr:uid="{14F167A8-5C4E-4007-BAC1-B117850CE60A}"/>
    <cellStyle name="Normal 4 5 3 5 2" xfId="11206" xr:uid="{06EF5BC2-E24F-444B-BCC0-1C9AEA8465A2}"/>
    <cellStyle name="Normal 4 5 3 5 2 2" xfId="26434" xr:uid="{546050E2-0502-49AB-9D22-A2C450C4325D}"/>
    <cellStyle name="Normal 4 5 3 5 3" xfId="26433" xr:uid="{DCF50E92-DC31-4FE9-9608-EE7FC28EA6A9}"/>
    <cellStyle name="Normal 4 5 3 6" xfId="26411" xr:uid="{F3E5C167-DFF7-4DF2-B8EA-145FD0F2D780}"/>
    <cellStyle name="Normal 4 5 4" xfId="3393" xr:uid="{00000000-0005-0000-0000-0000AB100000}"/>
    <cellStyle name="Normal 4 5 4 2" xfId="26435" xr:uid="{A6A9B26B-986A-4876-AD01-1CBB9E065146}"/>
    <cellStyle name="Normal 4 5 5" xfId="3394" xr:uid="{00000000-0005-0000-0000-0000AC100000}"/>
    <cellStyle name="Normal 4 5 5 2" xfId="26436" xr:uid="{B201B35F-094D-49E0-B5D9-B98E09DA50F9}"/>
    <cellStyle name="Normal 4 5 6" xfId="3395" xr:uid="{00000000-0005-0000-0000-0000AD100000}"/>
    <cellStyle name="Normal 4 5 6 2" xfId="26437" xr:uid="{395BEFF4-13E9-4BAA-94D8-83588C4F6B3E}"/>
    <cellStyle name="Normal 4 5 7" xfId="3396" xr:uid="{00000000-0005-0000-0000-0000AE100000}"/>
    <cellStyle name="Normal 4 5 7 2" xfId="26438" xr:uid="{3AC06B2A-5B92-4205-9CE2-E725EA556AC7}"/>
    <cellStyle name="Normal 4 5 8" xfId="3397" xr:uid="{00000000-0005-0000-0000-0000AF100000}"/>
    <cellStyle name="Normal 4 5 8 2" xfId="26439" xr:uid="{4B397E05-F1F1-4CDF-83C8-8C4E2F48858E}"/>
    <cellStyle name="Normal 4 5 9" xfId="3398" xr:uid="{00000000-0005-0000-0000-0000B0100000}"/>
    <cellStyle name="Normal 4 5 9 2" xfId="3399" xr:uid="{00000000-0005-0000-0000-0000B1100000}"/>
    <cellStyle name="Normal 4 5 9 2 2" xfId="6245" xr:uid="{00000000-0005-0000-0000-0000B2100000}"/>
    <cellStyle name="Normal 4 5 9 2 2 2" xfId="11210" xr:uid="{AF91897B-7D64-4D0D-B760-A5B0A3058147}"/>
    <cellStyle name="Normal 4 5 9 2 2 2 2" xfId="11211" xr:uid="{F29FE323-4A0C-4343-9728-DAD8426C505E}"/>
    <cellStyle name="Normal 4 5 9 2 2 2 2 2" xfId="26444" xr:uid="{AAFB5F97-6E17-4EE5-82F2-311DC28357CD}"/>
    <cellStyle name="Normal 4 5 9 2 2 2 3" xfId="26443" xr:uid="{F5668BE0-0E22-419A-B84F-72B8CE5ECF38}"/>
    <cellStyle name="Normal 4 5 9 2 2 3" xfId="11212" xr:uid="{BD8D4DB7-99D6-4B7F-AD52-5D0362BA3F38}"/>
    <cellStyle name="Normal 4 5 9 2 2 3 2" xfId="26445" xr:uid="{E61DA17E-2D7E-4BDC-B515-63AC7126A3EB}"/>
    <cellStyle name="Normal 4 5 9 2 2 4" xfId="26442" xr:uid="{9D18FD8E-46AF-4F8B-8EB8-562B8E5900F0}"/>
    <cellStyle name="Normal 4 5 9 2 2 5" xfId="11209" xr:uid="{E270F6A0-9E24-4CE2-A850-60ED4DE46862}"/>
    <cellStyle name="Normal 4 5 9 2 3" xfId="11213" xr:uid="{DBF6599A-3C58-4EDA-BBF8-A1EBC9F4D1DB}"/>
    <cellStyle name="Normal 4 5 9 2 3 2" xfId="11214" xr:uid="{96BCC33E-BDD8-481C-9B93-36FDC0D863BD}"/>
    <cellStyle name="Normal 4 5 9 2 3 2 2" xfId="11215" xr:uid="{F653F0CB-60B5-453D-91CA-E36E6F016D17}"/>
    <cellStyle name="Normal 4 5 9 2 3 2 2 2" xfId="26448" xr:uid="{D3F364B7-820A-46D9-AC67-A1F2006AAA78}"/>
    <cellStyle name="Normal 4 5 9 2 3 2 3" xfId="26447" xr:uid="{FD55C048-66BD-4D2B-9395-948E371935BA}"/>
    <cellStyle name="Normal 4 5 9 2 3 3" xfId="11216" xr:uid="{57E629E6-A9B9-400B-8A8B-B7BCCB4446A1}"/>
    <cellStyle name="Normal 4 5 9 2 3 3 2" xfId="26449" xr:uid="{F119DE96-F4A3-4A58-9460-A6A63E041199}"/>
    <cellStyle name="Normal 4 5 9 2 3 4" xfId="26446" xr:uid="{99FB3A2B-5117-4922-895C-872C39CA3377}"/>
    <cellStyle name="Normal 4 5 9 2 4" xfId="11217" xr:uid="{22CE3057-0684-4B18-B3C0-50FC8D2071F8}"/>
    <cellStyle name="Normal 4 5 9 2 4 2" xfId="11218" xr:uid="{EA084811-5A66-446F-A643-9F4E9AB79DA2}"/>
    <cellStyle name="Normal 4 5 9 2 4 2 2" xfId="26451" xr:uid="{B07A8F37-2FBB-4052-BA1D-85BA50ECA1A5}"/>
    <cellStyle name="Normal 4 5 9 2 4 3" xfId="26450" xr:uid="{94521EB2-A349-4A31-B929-93657F4DA6F0}"/>
    <cellStyle name="Normal 4 5 9 2 5" xfId="11219" xr:uid="{130FC5F1-97CA-4569-8B53-4854E403F0F7}"/>
    <cellStyle name="Normal 4 5 9 2 5 2" xfId="26452" xr:uid="{1F050D04-77A6-4B68-BD0A-024A02F7B774}"/>
    <cellStyle name="Normal 4 5 9 2 6" xfId="26441" xr:uid="{0E6C28DC-8B71-41D1-8ADD-5EA685376D3A}"/>
    <cellStyle name="Normal 4 5 9 2 7" xfId="11208" xr:uid="{E66E3BBE-98AE-40B3-893B-5D0055DD260E}"/>
    <cellStyle name="Normal 4 5 9 3" xfId="6244" xr:uid="{00000000-0005-0000-0000-0000B3100000}"/>
    <cellStyle name="Normal 4 5 9 3 2" xfId="11221" xr:uid="{3ED9CCCE-1C7C-489A-8967-EC3CE5589217}"/>
    <cellStyle name="Normal 4 5 9 3 2 2" xfId="11222" xr:uid="{BB8C95CC-5485-4837-927B-B177FA175F15}"/>
    <cellStyle name="Normal 4 5 9 3 2 2 2" xfId="26455" xr:uid="{0D21D147-08FC-4554-9FFD-BF21208E1C63}"/>
    <cellStyle name="Normal 4 5 9 3 2 3" xfId="26454" xr:uid="{F6129C84-2A45-4FFC-B2FB-B942A44277F4}"/>
    <cellStyle name="Normal 4 5 9 3 3" xfId="11223" xr:uid="{F9CDEAEB-42FB-422E-9439-C5E1C63213D7}"/>
    <cellStyle name="Normal 4 5 9 3 3 2" xfId="26456" xr:uid="{7563AC66-BEA6-47CC-9299-4F18E6AB029D}"/>
    <cellStyle name="Normal 4 5 9 3 4" xfId="26453" xr:uid="{626E2907-1E77-4C5F-912B-DC6776651ED6}"/>
    <cellStyle name="Normal 4 5 9 3 5" xfId="11220" xr:uid="{F73BA8F0-DB9A-4AF7-81C0-96850816DD33}"/>
    <cellStyle name="Normal 4 5 9 4" xfId="11224" xr:uid="{220D9B53-5546-4EB6-8D0C-36C980E85733}"/>
    <cellStyle name="Normal 4 5 9 4 2" xfId="11225" xr:uid="{2E21BABF-D42C-4E5B-8631-93B501A38993}"/>
    <cellStyle name="Normal 4 5 9 4 2 2" xfId="11226" xr:uid="{8798BC21-34BE-4D18-9F7D-D63E81F954F2}"/>
    <cellStyle name="Normal 4 5 9 4 2 2 2" xfId="26459" xr:uid="{8D0149DC-4F3B-4B19-B2CF-7347A264E1E0}"/>
    <cellStyle name="Normal 4 5 9 4 2 3" xfId="26458" xr:uid="{489E293D-DC0F-4AAD-B0DC-A359ABB9193D}"/>
    <cellStyle name="Normal 4 5 9 4 3" xfId="11227" xr:uid="{B0378521-E8B0-4297-A6C1-D173371F194D}"/>
    <cellStyle name="Normal 4 5 9 4 3 2" xfId="26460" xr:uid="{A1A96F27-9A6C-4774-A85B-45CBF61390C6}"/>
    <cellStyle name="Normal 4 5 9 4 4" xfId="26457" xr:uid="{BBBCA9F7-DC36-44E9-824E-C634384CA968}"/>
    <cellStyle name="Normal 4 5 9 5" xfId="11228" xr:uid="{1F84DB0F-A393-40B1-8BAB-C4DE65E72727}"/>
    <cellStyle name="Normal 4 5 9 5 2" xfId="11229" xr:uid="{FC9DA2A5-5847-4E51-96EB-EF5F2833D380}"/>
    <cellStyle name="Normal 4 5 9 5 2 2" xfId="26462" xr:uid="{E5B3A09E-B5A6-4803-86FB-0799F0BC79C4}"/>
    <cellStyle name="Normal 4 5 9 5 3" xfId="26461" xr:uid="{3546884A-7808-41E0-8DDF-DD56519BACDD}"/>
    <cellStyle name="Normal 4 5 9 6" xfId="11230" xr:uid="{0AFD67A0-8BE0-4D1A-892F-5BF88EECB583}"/>
    <cellStyle name="Normal 4 5 9 6 2" xfId="26463" xr:uid="{63372776-3147-4B63-B6CB-E4A5001DBD24}"/>
    <cellStyle name="Normal 4 5 9 7" xfId="26440" xr:uid="{C018B6CF-6E04-432A-AB9E-5DCC7EF393DD}"/>
    <cellStyle name="Normal 4 5 9 8" xfId="11207" xr:uid="{7B612E73-31DC-421A-8BDA-F6E7BAFC42D1}"/>
    <cellStyle name="Normal 4 6" xfId="3400" xr:uid="{00000000-0005-0000-0000-0000B4100000}"/>
    <cellStyle name="Normal 4 6 2" xfId="3401" xr:uid="{00000000-0005-0000-0000-0000B5100000}"/>
    <cellStyle name="Normal 4 6 2 2" xfId="3402" xr:uid="{00000000-0005-0000-0000-0000B6100000}"/>
    <cellStyle name="Normal 4 6 2 2 2" xfId="26466" xr:uid="{C879AC3F-73B5-4AC9-A74C-176C0D7872EF}"/>
    <cellStyle name="Normal 4 6 2 3" xfId="3403" xr:uid="{00000000-0005-0000-0000-0000B7100000}"/>
    <cellStyle name="Normal 4 6 2 3 2" xfId="6247" xr:uid="{00000000-0005-0000-0000-0000B8100000}"/>
    <cellStyle name="Normal 4 6 2 3 2 2" xfId="11233" xr:uid="{9CCFB3B9-3A42-4C04-BDE3-B47E0310A89E}"/>
    <cellStyle name="Normal 4 6 2 3 2 2 2" xfId="11234" xr:uid="{B4BBF948-A2A7-4FE3-980A-47CAA8C23886}"/>
    <cellStyle name="Normal 4 6 2 3 2 2 2 2" xfId="26470" xr:uid="{27912FB6-7C33-4274-BD0E-0C70F453D1D2}"/>
    <cellStyle name="Normal 4 6 2 3 2 2 3" xfId="26469" xr:uid="{F9DE32DA-4D2A-4ADE-A1CD-74E7F9DABA66}"/>
    <cellStyle name="Normal 4 6 2 3 2 3" xfId="11235" xr:uid="{82DD17E8-7D51-44BC-9E50-88F65A03033C}"/>
    <cellStyle name="Normal 4 6 2 3 2 3 2" xfId="26471" xr:uid="{ABD341FE-3BC3-48BF-88C2-45EC8D21E0C2}"/>
    <cellStyle name="Normal 4 6 2 3 2 4" xfId="26468" xr:uid="{2F48158B-C736-408F-B903-97EF124904E4}"/>
    <cellStyle name="Normal 4 6 2 3 2 5" xfId="11232" xr:uid="{71B0FDE7-466D-41C4-A53C-FB52FA0713E3}"/>
    <cellStyle name="Normal 4 6 2 3 3" xfId="11236" xr:uid="{4D31867D-2F09-4DCF-9DFB-AE17D8496CED}"/>
    <cellStyle name="Normal 4 6 2 3 3 2" xfId="11237" xr:uid="{70785A38-5C7B-43A5-B396-90BEF147BCFD}"/>
    <cellStyle name="Normal 4 6 2 3 3 2 2" xfId="11238" xr:uid="{9F0D6B6E-6AE1-482C-BFD8-B0A0D5CBA3BB}"/>
    <cellStyle name="Normal 4 6 2 3 3 2 2 2" xfId="26474" xr:uid="{213C3744-6BED-4970-A931-7A1436DAD3D1}"/>
    <cellStyle name="Normal 4 6 2 3 3 2 3" xfId="26473" xr:uid="{3DF5E5B9-50DA-4D9F-A579-213371495CC5}"/>
    <cellStyle name="Normal 4 6 2 3 3 3" xfId="11239" xr:uid="{33469A5E-BEE2-4420-804E-D6012731AECA}"/>
    <cellStyle name="Normal 4 6 2 3 3 3 2" xfId="26475" xr:uid="{054B0C25-B86B-4BF9-80CD-63519C0A6F38}"/>
    <cellStyle name="Normal 4 6 2 3 3 4" xfId="26472" xr:uid="{5FC89B2A-7566-48C8-BDB6-3940A6EF87B8}"/>
    <cellStyle name="Normal 4 6 2 3 4" xfId="11240" xr:uid="{64A63D09-4162-4AA0-95CC-059EC1F3A856}"/>
    <cellStyle name="Normal 4 6 2 3 4 2" xfId="11241" xr:uid="{43DFA933-39F5-47E3-84B3-F832C811073C}"/>
    <cellStyle name="Normal 4 6 2 3 4 2 2" xfId="26477" xr:uid="{40225607-B2D1-4118-9C0F-6C1B6432A950}"/>
    <cellStyle name="Normal 4 6 2 3 4 3" xfId="26476" xr:uid="{87C1C761-3532-46FF-9AEB-435F0C25EAEF}"/>
    <cellStyle name="Normal 4 6 2 3 5" xfId="11242" xr:uid="{A0DDF520-89BF-4411-9EB7-81B05D8254B7}"/>
    <cellStyle name="Normal 4 6 2 3 5 2" xfId="26478" xr:uid="{352BCD25-4CC9-472F-A6E6-CE0BF0221296}"/>
    <cellStyle name="Normal 4 6 2 3 6" xfId="26467" xr:uid="{65CFD7E3-EA88-464D-8A0F-2625C3E922C4}"/>
    <cellStyle name="Normal 4 6 2 3 7" xfId="11231" xr:uid="{32441AD2-EF43-499D-93B1-FE060F41A2F2}"/>
    <cellStyle name="Normal 4 6 2 4" xfId="6246" xr:uid="{00000000-0005-0000-0000-0000B9100000}"/>
    <cellStyle name="Normal 4 6 2 4 2" xfId="11244" xr:uid="{23EE8389-E7A3-4CC7-AD47-3B041D9840BF}"/>
    <cellStyle name="Normal 4 6 2 4 2 2" xfId="11245" xr:uid="{201FE22A-0C8C-40F7-8515-5B0C0426B3B6}"/>
    <cellStyle name="Normal 4 6 2 4 2 2 2" xfId="26481" xr:uid="{E380C9CD-E20A-427D-B2CB-03844A9D3067}"/>
    <cellStyle name="Normal 4 6 2 4 2 3" xfId="26480" xr:uid="{6F4343D5-17DD-4CE8-BCAB-BBF2B6FCB6FB}"/>
    <cellStyle name="Normal 4 6 2 4 3" xfId="11246" xr:uid="{5EA7002A-E5C7-4DEA-A93A-3D5D52601956}"/>
    <cellStyle name="Normal 4 6 2 4 3 2" xfId="26482" xr:uid="{33C9A634-44BC-498F-8FD9-01DFE03708EA}"/>
    <cellStyle name="Normal 4 6 2 4 4" xfId="26479" xr:uid="{FFA23222-D579-466C-9853-89D3162F3E90}"/>
    <cellStyle name="Normal 4 6 2 4 5" xfId="11243" xr:uid="{49BB45D0-2E70-48C3-A252-B10A6BD16989}"/>
    <cellStyle name="Normal 4 6 2 5" xfId="11247" xr:uid="{0A604A10-8E30-4889-B581-84225B3F8AE5}"/>
    <cellStyle name="Normal 4 6 2 5 2" xfId="11248" xr:uid="{EE556B3F-DD74-42CA-8810-38D88436A06F}"/>
    <cellStyle name="Normal 4 6 2 5 2 2" xfId="11249" xr:uid="{2EC9812F-5707-465F-ADC7-9BED5A6FA0F9}"/>
    <cellStyle name="Normal 4 6 2 5 2 2 2" xfId="26485" xr:uid="{260DB958-C4DF-4D5F-994E-C24CB2F9B330}"/>
    <cellStyle name="Normal 4 6 2 5 2 3" xfId="26484" xr:uid="{E1A34027-DD5B-4AEA-A4D9-0FEFD711C79A}"/>
    <cellStyle name="Normal 4 6 2 5 3" xfId="11250" xr:uid="{E843D8D4-23AE-47C9-9487-6C30ED1BB7CA}"/>
    <cellStyle name="Normal 4 6 2 5 3 2" xfId="26486" xr:uid="{0FE27BDA-3F78-4B22-B2EC-C6A638F2ABA7}"/>
    <cellStyle name="Normal 4 6 2 5 4" xfId="26483" xr:uid="{DD4C5BD1-0E13-4492-AFCA-AA81CB2DBDFB}"/>
    <cellStyle name="Normal 4 6 2 6" xfId="11251" xr:uid="{43818E04-1EFD-4DAA-9DAE-A2C8533A2EA2}"/>
    <cellStyle name="Normal 4 6 2 6 2" xfId="11252" xr:uid="{2F9AA8DA-95BB-47B1-8DE8-DC92E2FBAC87}"/>
    <cellStyle name="Normal 4 6 2 6 2 2" xfId="26488" xr:uid="{D441DBA6-0708-42B4-BA1E-A98873EF2ADA}"/>
    <cellStyle name="Normal 4 6 2 6 3" xfId="26487" xr:uid="{7760FAEA-F2CA-4F69-8075-E25CE8D13B15}"/>
    <cellStyle name="Normal 4 6 2 7" xfId="11253" xr:uid="{DF99D2B5-5800-425F-98AB-50A71B78396E}"/>
    <cellStyle name="Normal 4 6 2 7 2" xfId="26489" xr:uid="{082B8190-9C13-4F05-B01B-B535AFB2D918}"/>
    <cellStyle name="Normal 4 6 2 8" xfId="26465" xr:uid="{393A2EEA-7690-4C8F-A0E9-FA13409029C8}"/>
    <cellStyle name="Normal 4 6 3" xfId="3404" xr:uid="{00000000-0005-0000-0000-0000BA100000}"/>
    <cellStyle name="Normal 4 6 3 2" xfId="26490" xr:uid="{73D43BB2-2E05-422A-8E65-65A83FE04A68}"/>
    <cellStyle name="Normal 4 6 4" xfId="3405" xr:uid="{00000000-0005-0000-0000-0000BB100000}"/>
    <cellStyle name="Normal 4 6 4 2" xfId="3406" xr:uid="{00000000-0005-0000-0000-0000BC100000}"/>
    <cellStyle name="Normal 4 6 4 2 2" xfId="6249" xr:uid="{00000000-0005-0000-0000-0000BD100000}"/>
    <cellStyle name="Normal 4 6 4 2 2 2" xfId="11257" xr:uid="{D712BA7D-58BE-412C-8F36-0DDE17410046}"/>
    <cellStyle name="Normal 4 6 4 2 2 2 2" xfId="11258" xr:uid="{73884293-B149-49AC-B2CE-44521A78D35E}"/>
    <cellStyle name="Normal 4 6 4 2 2 2 2 2" xfId="26495" xr:uid="{B1E9AEDC-061B-497D-AA63-F9542C6386EA}"/>
    <cellStyle name="Normal 4 6 4 2 2 2 3" xfId="26494" xr:uid="{562B46F0-5058-4E26-8674-D349E13315E2}"/>
    <cellStyle name="Normal 4 6 4 2 2 3" xfId="11259" xr:uid="{D3827862-2BA9-4F55-B902-4750E66E63E8}"/>
    <cellStyle name="Normal 4 6 4 2 2 3 2" xfId="26496" xr:uid="{E2192716-8FE3-40D3-AD95-C47E82B97069}"/>
    <cellStyle name="Normal 4 6 4 2 2 4" xfId="26493" xr:uid="{7E76806E-DC5D-4B9A-9652-8397D5D19AB6}"/>
    <cellStyle name="Normal 4 6 4 2 2 5" xfId="11256" xr:uid="{3C6A98AF-5889-436C-8D70-4E04115EFD86}"/>
    <cellStyle name="Normal 4 6 4 2 3" xfId="11260" xr:uid="{8C0BDCEF-7D11-472A-BE67-F9CBEC2E2A7F}"/>
    <cellStyle name="Normal 4 6 4 2 3 2" xfId="11261" xr:uid="{1C7F6298-6568-48AE-95A9-C376475F637A}"/>
    <cellStyle name="Normal 4 6 4 2 3 2 2" xfId="11262" xr:uid="{6EE80489-1499-4273-B472-7928156FC9FC}"/>
    <cellStyle name="Normal 4 6 4 2 3 2 2 2" xfId="26499" xr:uid="{E3673314-B4BE-4C62-8FE4-DC6729501B5C}"/>
    <cellStyle name="Normal 4 6 4 2 3 2 3" xfId="26498" xr:uid="{25901734-8715-458B-A6E9-86A4F42DBDDF}"/>
    <cellStyle name="Normal 4 6 4 2 3 3" xfId="11263" xr:uid="{B6BB4F44-3771-4295-B54A-33956FB991F6}"/>
    <cellStyle name="Normal 4 6 4 2 3 3 2" xfId="26500" xr:uid="{3FD9A603-23BB-4781-A2EC-A5A148EC2E7D}"/>
    <cellStyle name="Normal 4 6 4 2 3 4" xfId="26497" xr:uid="{AA5ADD85-D24E-411A-AAE1-4DB4B80DE6BE}"/>
    <cellStyle name="Normal 4 6 4 2 4" xfId="11264" xr:uid="{25AB29C4-430E-487C-9D6A-8B642349936C}"/>
    <cellStyle name="Normal 4 6 4 2 4 2" xfId="11265" xr:uid="{C1BB43FB-7705-479B-BFD0-129EF3F7E8C1}"/>
    <cellStyle name="Normal 4 6 4 2 4 2 2" xfId="26502" xr:uid="{2B2A330E-9592-431B-B45F-AE9AD1184DD4}"/>
    <cellStyle name="Normal 4 6 4 2 4 3" xfId="26501" xr:uid="{6FE07D53-B99F-488B-AFB1-A4E550613CC9}"/>
    <cellStyle name="Normal 4 6 4 2 5" xfId="11266" xr:uid="{88098D36-28AC-4AEE-B70F-0325845A9E40}"/>
    <cellStyle name="Normal 4 6 4 2 5 2" xfId="26503" xr:uid="{3E9A16FE-B19B-4EDA-8EC0-86FDB5B56091}"/>
    <cellStyle name="Normal 4 6 4 2 6" xfId="26492" xr:uid="{1AAF0FEB-3A50-468D-893E-E57E090E8EE4}"/>
    <cellStyle name="Normal 4 6 4 2 7" xfId="11255" xr:uid="{1A90BF46-0867-4878-A820-50F8AB8B27E9}"/>
    <cellStyle name="Normal 4 6 4 3" xfId="6248" xr:uid="{00000000-0005-0000-0000-0000BE100000}"/>
    <cellStyle name="Normal 4 6 4 3 2" xfId="11268" xr:uid="{4BF69816-228A-43BF-AB68-ADD205D6AC9B}"/>
    <cellStyle name="Normal 4 6 4 3 2 2" xfId="11269" xr:uid="{A1E61332-AB43-42CC-AA60-D9151A4C8E7A}"/>
    <cellStyle name="Normal 4 6 4 3 2 2 2" xfId="26506" xr:uid="{36E8F14E-6957-492C-B185-2DCF1131A568}"/>
    <cellStyle name="Normal 4 6 4 3 2 3" xfId="26505" xr:uid="{76617A69-699F-43A4-98D4-4DC8D5CEC6F5}"/>
    <cellStyle name="Normal 4 6 4 3 3" xfId="11270" xr:uid="{70F5DA3F-541F-46DB-BF6F-5E8CF59DE680}"/>
    <cellStyle name="Normal 4 6 4 3 3 2" xfId="26507" xr:uid="{70A81446-2EBD-4E72-BD64-564240032C80}"/>
    <cellStyle name="Normal 4 6 4 3 4" xfId="26504" xr:uid="{4BF55AC2-4099-4C7A-9BD5-07CF212F0B7A}"/>
    <cellStyle name="Normal 4 6 4 3 5" xfId="11267" xr:uid="{4728CDDB-943C-4F25-B1D2-E780C7146768}"/>
    <cellStyle name="Normal 4 6 4 4" xfId="11271" xr:uid="{36E93A91-4DF5-4D65-8CB8-5DC82E00F0BD}"/>
    <cellStyle name="Normal 4 6 4 4 2" xfId="11272" xr:uid="{C1A837D4-5748-4EE2-95D4-E65B1BA29470}"/>
    <cellStyle name="Normal 4 6 4 4 2 2" xfId="11273" xr:uid="{5BB058A4-11B3-4D78-8A5B-6A202F66165D}"/>
    <cellStyle name="Normal 4 6 4 4 2 2 2" xfId="26510" xr:uid="{D807F705-9279-46DD-B139-56E39F16BDB3}"/>
    <cellStyle name="Normal 4 6 4 4 2 3" xfId="26509" xr:uid="{D388047B-8BED-4988-8C2C-F009B2471976}"/>
    <cellStyle name="Normal 4 6 4 4 3" xfId="11274" xr:uid="{7B46F69F-BD5F-4EF7-BB71-E834B35C4B11}"/>
    <cellStyle name="Normal 4 6 4 4 3 2" xfId="26511" xr:uid="{90C86329-3890-4897-AC51-15390A6EF773}"/>
    <cellStyle name="Normal 4 6 4 4 4" xfId="26508" xr:uid="{6844C2CC-60FF-4279-954E-D9578950D97A}"/>
    <cellStyle name="Normal 4 6 4 5" xfId="11275" xr:uid="{DBA435E2-27EE-450E-A942-B8A199A89376}"/>
    <cellStyle name="Normal 4 6 4 5 2" xfId="11276" xr:uid="{1979431B-8611-45B2-BDD3-9761E49514F6}"/>
    <cellStyle name="Normal 4 6 4 5 2 2" xfId="26513" xr:uid="{282AF75E-4FA3-449F-B415-FC91E5D70ACD}"/>
    <cellStyle name="Normal 4 6 4 5 3" xfId="26512" xr:uid="{B3E9661A-6351-49AB-8D56-B6A687C763E7}"/>
    <cellStyle name="Normal 4 6 4 6" xfId="11277" xr:uid="{2F29B95F-CB6D-4ECA-B137-AC71FA3D13C8}"/>
    <cellStyle name="Normal 4 6 4 6 2" xfId="26514" xr:uid="{AC5CCD29-340A-4171-AFE6-F81E1C6C80F8}"/>
    <cellStyle name="Normal 4 6 4 7" xfId="26491" xr:uid="{66544A6B-4A6A-4938-8B94-2C3B290B039F}"/>
    <cellStyle name="Normal 4 6 4 8" xfId="11254" xr:uid="{EA97502D-839D-4C5F-BE14-208A1F4E10AA}"/>
    <cellStyle name="Normal 4 6 5" xfId="3407" xr:uid="{00000000-0005-0000-0000-0000BF100000}"/>
    <cellStyle name="Normal 4 6 5 2" xfId="3408" xr:uid="{00000000-0005-0000-0000-0000C0100000}"/>
    <cellStyle name="Normal 4 6 5 2 2" xfId="6251" xr:uid="{00000000-0005-0000-0000-0000C1100000}"/>
    <cellStyle name="Normal 4 6 5 2 2 2" xfId="11281" xr:uid="{5A3C4ECB-AB20-43C8-9925-38FDB8CE9551}"/>
    <cellStyle name="Normal 4 6 5 2 2 2 2" xfId="11282" xr:uid="{BC802024-1B23-4914-B6E4-AAB07F8D5C4F}"/>
    <cellStyle name="Normal 4 6 5 2 2 2 2 2" xfId="26519" xr:uid="{C31109C4-6354-4087-A3E5-378522A9BA85}"/>
    <cellStyle name="Normal 4 6 5 2 2 2 3" xfId="26518" xr:uid="{74B9B00B-4593-43C7-BB77-2591ADEBD42A}"/>
    <cellStyle name="Normal 4 6 5 2 2 3" xfId="11283" xr:uid="{92AFB328-C1BA-41EE-92CB-9D4E0FB51772}"/>
    <cellStyle name="Normal 4 6 5 2 2 3 2" xfId="26520" xr:uid="{D7AD8AF3-53A2-4FDB-B567-3BD436BC52FC}"/>
    <cellStyle name="Normal 4 6 5 2 2 4" xfId="26517" xr:uid="{598ED4C6-764B-4BAA-9B50-9CB1067953B5}"/>
    <cellStyle name="Normal 4 6 5 2 2 5" xfId="11280" xr:uid="{4BC681F9-91CC-4B80-86BD-D3DCB286DCCF}"/>
    <cellStyle name="Normal 4 6 5 2 3" xfId="11284" xr:uid="{68EA005F-C52F-4E06-8079-519F197605D0}"/>
    <cellStyle name="Normal 4 6 5 2 3 2" xfId="11285" xr:uid="{9A47AE12-BFE1-4722-A7B1-0E820C165E3D}"/>
    <cellStyle name="Normal 4 6 5 2 3 2 2" xfId="11286" xr:uid="{AEF98DDF-CC3E-46D9-AA85-5022B1F121DC}"/>
    <cellStyle name="Normal 4 6 5 2 3 2 2 2" xfId="26523" xr:uid="{D3E48EFA-0953-4B94-9707-D6E6AF8D74DF}"/>
    <cellStyle name="Normal 4 6 5 2 3 2 3" xfId="26522" xr:uid="{F0B6F98B-05A3-48BA-AC9C-DAAA422DB8F5}"/>
    <cellStyle name="Normal 4 6 5 2 3 3" xfId="11287" xr:uid="{26D6DDC9-0656-4A2C-A346-A570D74AE6C6}"/>
    <cellStyle name="Normal 4 6 5 2 3 3 2" xfId="26524" xr:uid="{39CCDD7A-0C8C-48F5-ADE7-7C442DFBDCC5}"/>
    <cellStyle name="Normal 4 6 5 2 3 4" xfId="26521" xr:uid="{6518B69D-AE71-4E97-9293-6A759DC0D570}"/>
    <cellStyle name="Normal 4 6 5 2 4" xfId="11288" xr:uid="{4CB1092A-A64A-4E42-8825-C90998DA3CD3}"/>
    <cellStyle name="Normal 4 6 5 2 4 2" xfId="11289" xr:uid="{099607E5-5F85-40F7-8234-5A35D7379B72}"/>
    <cellStyle name="Normal 4 6 5 2 4 2 2" xfId="26526" xr:uid="{0059C234-67E0-40C2-900A-B8D7AECEEC64}"/>
    <cellStyle name="Normal 4 6 5 2 4 3" xfId="26525" xr:uid="{19F870D5-D119-4BD7-85C2-6256FED66994}"/>
    <cellStyle name="Normal 4 6 5 2 5" xfId="11290" xr:uid="{3B75F1C1-D3D1-4DA5-8BDB-AC3507976291}"/>
    <cellStyle name="Normal 4 6 5 2 5 2" xfId="26527" xr:uid="{9D9C15E2-660A-4FA3-82A9-FD2C33C50CBE}"/>
    <cellStyle name="Normal 4 6 5 2 6" xfId="26516" xr:uid="{3398B573-94AF-4180-A4BE-DF770E8C69CD}"/>
    <cellStyle name="Normal 4 6 5 2 7" xfId="11279" xr:uid="{0286AB26-D704-4BBB-83C5-7775A7B80AAA}"/>
    <cellStyle name="Normal 4 6 5 3" xfId="6250" xr:uid="{00000000-0005-0000-0000-0000C2100000}"/>
    <cellStyle name="Normal 4 6 5 3 2" xfId="11292" xr:uid="{C8E31CA4-3D93-4F93-A32C-64F0E3A29186}"/>
    <cellStyle name="Normal 4 6 5 3 2 2" xfId="11293" xr:uid="{803F814D-E707-4D6D-963B-4E4B7C232ADC}"/>
    <cellStyle name="Normal 4 6 5 3 2 2 2" xfId="26530" xr:uid="{043F7573-DBF5-4972-932D-54F98BE6D0E9}"/>
    <cellStyle name="Normal 4 6 5 3 2 3" xfId="26529" xr:uid="{3E7A589F-C269-4A71-9A69-058665F76902}"/>
    <cellStyle name="Normal 4 6 5 3 3" xfId="11294" xr:uid="{3AB2D547-88C2-4489-9537-F2BF794C23B8}"/>
    <cellStyle name="Normal 4 6 5 3 3 2" xfId="26531" xr:uid="{27D2BFB9-9868-4A55-9810-B76D53C2E44B}"/>
    <cellStyle name="Normal 4 6 5 3 4" xfId="26528" xr:uid="{2190B62C-7D5A-425C-A119-9885F58D2D5C}"/>
    <cellStyle name="Normal 4 6 5 3 5" xfId="11291" xr:uid="{55254FB9-6A09-4778-AA16-9EFD3BC58138}"/>
    <cellStyle name="Normal 4 6 5 4" xfId="11295" xr:uid="{9BE67A7D-2FA8-41E6-AD88-C87690EBB845}"/>
    <cellStyle name="Normal 4 6 5 4 2" xfId="11296" xr:uid="{17074C34-8C43-433F-B32C-5A3CC39EA21D}"/>
    <cellStyle name="Normal 4 6 5 4 2 2" xfId="11297" xr:uid="{C697F7D3-29AB-4A6A-BDCF-86874FF0F393}"/>
    <cellStyle name="Normal 4 6 5 4 2 2 2" xfId="26534" xr:uid="{1FBDACD6-274D-49CA-9554-B77D42863E05}"/>
    <cellStyle name="Normal 4 6 5 4 2 3" xfId="26533" xr:uid="{B3AB3934-1B4B-428E-8AB2-A25F163C59C7}"/>
    <cellStyle name="Normal 4 6 5 4 3" xfId="11298" xr:uid="{3620362B-3699-445B-B45C-828B2DACC141}"/>
    <cellStyle name="Normal 4 6 5 4 3 2" xfId="26535" xr:uid="{52D21556-514C-4939-9A46-F90E16148347}"/>
    <cellStyle name="Normal 4 6 5 4 4" xfId="26532" xr:uid="{D183D453-2A6D-46D8-8843-9D2D5BFCC742}"/>
    <cellStyle name="Normal 4 6 5 5" xfId="11299" xr:uid="{9FD1A1A8-D143-4C84-8869-3F1AA5C90680}"/>
    <cellStyle name="Normal 4 6 5 5 2" xfId="11300" xr:uid="{4A83BC92-C5D4-4AAC-B0E9-A2C8244D15A4}"/>
    <cellStyle name="Normal 4 6 5 5 2 2" xfId="26537" xr:uid="{603CFFFE-0035-4C7C-8057-2B681BE3B84E}"/>
    <cellStyle name="Normal 4 6 5 5 3" xfId="26536" xr:uid="{C65E44AD-C5D0-4483-89DB-B27E9BDE0F99}"/>
    <cellStyle name="Normal 4 6 5 6" xfId="11301" xr:uid="{22B460E5-A436-4BE3-8EC5-704A8C4F5FA2}"/>
    <cellStyle name="Normal 4 6 5 6 2" xfId="26538" xr:uid="{5555726F-C8A1-4918-9F0B-B6167C16F550}"/>
    <cellStyle name="Normal 4 6 5 7" xfId="26515" xr:uid="{0542B64B-E4A6-48C5-BD22-B58A88C3D90B}"/>
    <cellStyle name="Normal 4 6 5 8" xfId="11278" xr:uid="{9B6C7304-31FD-4334-9483-0E9940DBC2AE}"/>
    <cellStyle name="Normal 4 6 6" xfId="3409" xr:uid="{00000000-0005-0000-0000-0000C3100000}"/>
    <cellStyle name="Normal 4 6 6 2" xfId="6252" xr:uid="{00000000-0005-0000-0000-0000C4100000}"/>
    <cellStyle name="Normal 4 6 6 2 2" xfId="11304" xr:uid="{AD8801FE-720D-4E47-852F-75CB86EB3106}"/>
    <cellStyle name="Normal 4 6 6 2 2 2" xfId="11305" xr:uid="{E2610C64-1A13-4491-A382-F2CB121B2702}"/>
    <cellStyle name="Normal 4 6 6 2 2 2 2" xfId="26542" xr:uid="{54D1FF89-8C4B-44A3-B92B-510DBF3A8384}"/>
    <cellStyle name="Normal 4 6 6 2 2 3" xfId="26541" xr:uid="{B260AB6B-B505-4CC3-AA46-D7234640F82B}"/>
    <cellStyle name="Normal 4 6 6 2 3" xfId="11306" xr:uid="{F0C70792-A721-4E99-A905-BCB76E70E536}"/>
    <cellStyle name="Normal 4 6 6 2 3 2" xfId="26543" xr:uid="{D91778D2-56A8-478D-9080-AFBCC23C46B0}"/>
    <cellStyle name="Normal 4 6 6 2 4" xfId="26540" xr:uid="{F6D439C8-2558-47F8-8613-A0E401BADAB3}"/>
    <cellStyle name="Normal 4 6 6 2 5" xfId="11303" xr:uid="{ED31E1AA-B4C1-48E6-BD05-4506A52F9E94}"/>
    <cellStyle name="Normal 4 6 6 3" xfId="11307" xr:uid="{FAF2DD34-78CC-45A4-8BFD-5E36ACA0C33E}"/>
    <cellStyle name="Normal 4 6 6 3 2" xfId="11308" xr:uid="{FD8DEA2F-A7E9-4F1E-8B35-44299A4A24EC}"/>
    <cellStyle name="Normal 4 6 6 3 2 2" xfId="11309" xr:uid="{FD9B9330-1B2E-423A-81A6-2E404A6DF189}"/>
    <cellStyle name="Normal 4 6 6 3 2 2 2" xfId="26546" xr:uid="{202ACFB0-9082-449E-B455-9D958EB56270}"/>
    <cellStyle name="Normal 4 6 6 3 2 3" xfId="26545" xr:uid="{46F10DF3-7302-4895-B0B9-79BDBD81CA15}"/>
    <cellStyle name="Normal 4 6 6 3 3" xfId="11310" xr:uid="{7B4F22F4-77E8-4551-8E9C-EF4374210EAA}"/>
    <cellStyle name="Normal 4 6 6 3 3 2" xfId="26547" xr:uid="{18BF92F3-77B6-4987-A49D-B93018F1FDBD}"/>
    <cellStyle name="Normal 4 6 6 3 4" xfId="26544" xr:uid="{3B0CF1F3-DD42-4B61-AB19-190816EE61F2}"/>
    <cellStyle name="Normal 4 6 6 4" xfId="11311" xr:uid="{EB6C629E-00F5-4E84-BF6F-EDA18B16C451}"/>
    <cellStyle name="Normal 4 6 6 4 2" xfId="11312" xr:uid="{9BDD10B4-DDF7-4B2C-8E3A-855CC15003FD}"/>
    <cellStyle name="Normal 4 6 6 4 2 2" xfId="26549" xr:uid="{77952583-17B2-46EA-8FF9-2320D21E4F32}"/>
    <cellStyle name="Normal 4 6 6 4 3" xfId="26548" xr:uid="{4FE12F54-DAEC-4C63-831D-15C05C4F97E3}"/>
    <cellStyle name="Normal 4 6 6 5" xfId="11313" xr:uid="{66F72F64-D39D-4F5B-825D-E46200DAE9BD}"/>
    <cellStyle name="Normal 4 6 6 5 2" xfId="26550" xr:uid="{D5B861D5-42E7-48BC-B4ED-E6CEEF023C00}"/>
    <cellStyle name="Normal 4 6 6 6" xfId="26539" xr:uid="{3E25789A-685B-4553-914B-E2F5E7F32BF7}"/>
    <cellStyle name="Normal 4 6 6 7" xfId="11302" xr:uid="{61EEDCEB-1724-4F5A-B62E-1A10390C2497}"/>
    <cellStyle name="Normal 4 6 7" xfId="3410" xr:uid="{00000000-0005-0000-0000-0000C5100000}"/>
    <cellStyle name="Normal 4 6 7 2" xfId="6253" xr:uid="{00000000-0005-0000-0000-0000C6100000}"/>
    <cellStyle name="Normal 4 6 7 2 2" xfId="11316" xr:uid="{C535AB80-C082-4B5E-A09D-8A82381951AA}"/>
    <cellStyle name="Normal 4 6 7 2 2 2" xfId="11317" xr:uid="{284E6647-E93E-47AA-87D8-30ADE1CC9153}"/>
    <cellStyle name="Normal 4 6 7 2 2 2 2" xfId="26554" xr:uid="{8F80B09B-559E-4B48-98BC-D6F4BBCE043E}"/>
    <cellStyle name="Normal 4 6 7 2 2 3" xfId="26553" xr:uid="{B9D210B4-3026-491A-A89F-689B7FE05D0F}"/>
    <cellStyle name="Normal 4 6 7 2 3" xfId="11318" xr:uid="{A83E8CFE-FEF7-464F-B6EA-8C24CF0BFCF0}"/>
    <cellStyle name="Normal 4 6 7 2 3 2" xfId="26555" xr:uid="{CD2EEE59-FF18-45C2-AEF3-BF4105BAA4C7}"/>
    <cellStyle name="Normal 4 6 7 2 4" xfId="26552" xr:uid="{B3009BE8-9510-4D12-9016-700DFC27F5CC}"/>
    <cellStyle name="Normal 4 6 7 2 5" xfId="11315" xr:uid="{A97C26D1-04CD-491C-9C3A-F375BED93032}"/>
    <cellStyle name="Normal 4 6 7 3" xfId="11319" xr:uid="{8620AE2A-5FEE-4852-81D6-C1D13496D0BE}"/>
    <cellStyle name="Normal 4 6 7 3 2" xfId="11320" xr:uid="{A79F1D31-B339-4431-86E8-BB047EF7C001}"/>
    <cellStyle name="Normal 4 6 7 3 2 2" xfId="26557" xr:uid="{9291C7FF-C6A3-4B8A-A37B-58782E6D9E4C}"/>
    <cellStyle name="Normal 4 6 7 3 3" xfId="26556" xr:uid="{2594B99C-B415-49E3-8520-4ED7430B7935}"/>
    <cellStyle name="Normal 4 6 7 4" xfId="11321" xr:uid="{16B5725D-F6B4-4614-9D70-D917CD01A99C}"/>
    <cellStyle name="Normal 4 6 7 4 2" xfId="26558" xr:uid="{A7203A90-981B-4C97-B2DB-B9E7C3794CF1}"/>
    <cellStyle name="Normal 4 6 7 5" xfId="26551" xr:uid="{A6C7ECC5-82DB-41FC-B2B9-89A5C29FE5FB}"/>
    <cellStyle name="Normal 4 6 7 6" xfId="11314" xr:uid="{63BB15FF-2CA4-40F1-963E-55F4B37465E8}"/>
    <cellStyle name="Normal 4 6 8" xfId="11322" xr:uid="{4A239750-B0AF-4262-9178-65EC1F9BC35F}"/>
    <cellStyle name="Normal 4 6 8 2" xfId="11323" xr:uid="{AE134A9F-C86A-4111-B00F-D8B0B223378C}"/>
    <cellStyle name="Normal 4 6 8 2 2" xfId="26560" xr:uid="{B4AC8FCF-BB49-4317-8098-63993FA2777D}"/>
    <cellStyle name="Normal 4 6 8 3" xfId="26559" xr:uid="{E5BAFE7E-540D-4978-BDFB-4D21C22A9725}"/>
    <cellStyle name="Normal 4 6 9" xfId="26464" xr:uid="{D676A2B1-FC1A-4DF6-8A9D-7E8DCD038F30}"/>
    <cellStyle name="Normal 4 7" xfId="3411" xr:uid="{00000000-0005-0000-0000-0000C7100000}"/>
    <cellStyle name="Normal 4 7 2" xfId="3412" xr:uid="{00000000-0005-0000-0000-0000C8100000}"/>
    <cellStyle name="Normal 4 7 2 2" xfId="3413" xr:uid="{00000000-0005-0000-0000-0000C9100000}"/>
    <cellStyle name="Normal 4 7 2 2 2" xfId="6255" xr:uid="{00000000-0005-0000-0000-0000CA100000}"/>
    <cellStyle name="Normal 4 7 2 2 2 2" xfId="11327" xr:uid="{2388A858-5C3B-4481-AA9B-8847E56A00FD}"/>
    <cellStyle name="Normal 4 7 2 2 2 2 2" xfId="11328" xr:uid="{57D6631E-6ED5-41CC-8EDB-9E7EE8AD7FAF}"/>
    <cellStyle name="Normal 4 7 2 2 2 2 2 2" xfId="26566" xr:uid="{9C1EAD91-73A0-433F-B10E-F95CA891A521}"/>
    <cellStyle name="Normal 4 7 2 2 2 2 3" xfId="26565" xr:uid="{98147E96-E00C-407D-BBF3-F4DC37DAF94D}"/>
    <cellStyle name="Normal 4 7 2 2 2 3" xfId="11329" xr:uid="{C08F000F-D89C-4A7B-BA5A-536F6598DCC4}"/>
    <cellStyle name="Normal 4 7 2 2 2 3 2" xfId="26567" xr:uid="{47ED1658-B60B-4480-A2A0-7774FC7F400A}"/>
    <cellStyle name="Normal 4 7 2 2 2 4" xfId="26564" xr:uid="{C2471856-5F13-45DF-8AA6-E83EA6D79A8B}"/>
    <cellStyle name="Normal 4 7 2 2 2 5" xfId="11326" xr:uid="{A8B92273-81EF-4EF1-A47C-316A5D89241B}"/>
    <cellStyle name="Normal 4 7 2 2 3" xfId="11330" xr:uid="{E90CBD4C-8D1C-4331-8E27-9CE8095EC4E6}"/>
    <cellStyle name="Normal 4 7 2 2 3 2" xfId="11331" xr:uid="{22268DE6-0BC3-4FD0-8777-CD2C8B9F50AB}"/>
    <cellStyle name="Normal 4 7 2 2 3 2 2" xfId="11332" xr:uid="{EBB1C8B4-57B9-4CE4-BF14-2744D5009860}"/>
    <cellStyle name="Normal 4 7 2 2 3 2 2 2" xfId="26570" xr:uid="{6FBAE171-3BA4-4741-9801-B6E96FA35FF1}"/>
    <cellStyle name="Normal 4 7 2 2 3 2 3" xfId="26569" xr:uid="{23CCDB6E-68E5-4F8C-B6C3-C18F5420119C}"/>
    <cellStyle name="Normal 4 7 2 2 3 3" xfId="11333" xr:uid="{46B61228-6DFD-4F8E-BE95-3E2BE0CB40D5}"/>
    <cellStyle name="Normal 4 7 2 2 3 3 2" xfId="26571" xr:uid="{4D39E262-6505-4468-BECF-FCE3A3A79714}"/>
    <cellStyle name="Normal 4 7 2 2 3 4" xfId="26568" xr:uid="{5061505D-9826-4382-9588-450B221F2379}"/>
    <cellStyle name="Normal 4 7 2 2 4" xfId="11334" xr:uid="{0352CF13-9991-4950-908A-9E531C157EFF}"/>
    <cellStyle name="Normal 4 7 2 2 4 2" xfId="11335" xr:uid="{3F380FC0-3F52-4D11-B953-1CACA5044ADB}"/>
    <cellStyle name="Normal 4 7 2 2 4 2 2" xfId="26573" xr:uid="{83048E7C-F6E2-4CC2-8957-6B2FFF2E8FAD}"/>
    <cellStyle name="Normal 4 7 2 2 4 3" xfId="26572" xr:uid="{63BF4625-8819-42A8-9CC4-41579DDCB322}"/>
    <cellStyle name="Normal 4 7 2 2 5" xfId="11336" xr:uid="{6F14E0B1-103F-489B-97F7-83CB1C7FEF36}"/>
    <cellStyle name="Normal 4 7 2 2 5 2" xfId="26574" xr:uid="{7ADB60DE-EC85-4E12-8B81-9FA000849296}"/>
    <cellStyle name="Normal 4 7 2 2 6" xfId="26563" xr:uid="{77BF2927-DF7D-470D-BFBB-1BA8079E6980}"/>
    <cellStyle name="Normal 4 7 2 2 7" xfId="11325" xr:uid="{6570FEBA-DD7E-4B5D-8FDA-DDC7D35B6680}"/>
    <cellStyle name="Normal 4 7 2 3" xfId="6254" xr:uid="{00000000-0005-0000-0000-0000CB100000}"/>
    <cellStyle name="Normal 4 7 2 3 2" xfId="11338" xr:uid="{D4BFFE87-6EF9-40F2-B384-DD7EEF92062B}"/>
    <cellStyle name="Normal 4 7 2 3 2 2" xfId="11339" xr:uid="{8DACC021-7E92-436C-A5FA-1C20516847DE}"/>
    <cellStyle name="Normal 4 7 2 3 2 2 2" xfId="26577" xr:uid="{72EA67B8-F131-451D-98F4-620AD0ED69DB}"/>
    <cellStyle name="Normal 4 7 2 3 2 3" xfId="26576" xr:uid="{D8E9D70B-2E8E-4C21-9F6D-D54B1774A709}"/>
    <cellStyle name="Normal 4 7 2 3 3" xfId="11340" xr:uid="{0BD5329F-C7CC-4014-920B-D9441DA11096}"/>
    <cellStyle name="Normal 4 7 2 3 3 2" xfId="26578" xr:uid="{99DBDED6-47C8-475C-BC04-46619DA2B78E}"/>
    <cellStyle name="Normal 4 7 2 3 4" xfId="26575" xr:uid="{5C7F752A-D84E-404B-B1E7-3D607AC83F4D}"/>
    <cellStyle name="Normal 4 7 2 3 5" xfId="11337" xr:uid="{A72A2BA6-5255-4660-9A33-15C26440CB99}"/>
    <cellStyle name="Normal 4 7 2 4" xfId="11341" xr:uid="{106FC599-3E4F-4D55-A982-07C3F57404C0}"/>
    <cellStyle name="Normal 4 7 2 4 2" xfId="11342" xr:uid="{EC432997-46BF-4B33-9AA3-7B15CE7F7B65}"/>
    <cellStyle name="Normal 4 7 2 4 2 2" xfId="11343" xr:uid="{6232EBB5-D280-43A6-BA3E-5EFC1E5265A1}"/>
    <cellStyle name="Normal 4 7 2 4 2 2 2" xfId="26581" xr:uid="{49E61CE9-16AD-4E9C-9F5D-A28E19617A45}"/>
    <cellStyle name="Normal 4 7 2 4 2 3" xfId="26580" xr:uid="{FB9259D2-17A8-47AC-8DDE-22F66D2A4B62}"/>
    <cellStyle name="Normal 4 7 2 4 3" xfId="11344" xr:uid="{DA3CF774-14BC-4E4D-9C54-9F35EC73EBAB}"/>
    <cellStyle name="Normal 4 7 2 4 3 2" xfId="26582" xr:uid="{37851EA4-771C-4AC1-9612-576D8A83058E}"/>
    <cellStyle name="Normal 4 7 2 4 4" xfId="26579" xr:uid="{2734BB96-D246-491F-BC8D-39CDA5C9FD2D}"/>
    <cellStyle name="Normal 4 7 2 5" xfId="11345" xr:uid="{0032C429-4280-496C-9CF7-2C72E0B701CE}"/>
    <cellStyle name="Normal 4 7 2 5 2" xfId="11346" xr:uid="{AB2F08C3-1AD9-4A9A-BA0C-1360CA2E7D82}"/>
    <cellStyle name="Normal 4 7 2 5 2 2" xfId="26584" xr:uid="{692E2CCD-DFA9-4781-B3AC-2C16F3C3C32D}"/>
    <cellStyle name="Normal 4 7 2 5 3" xfId="26583" xr:uid="{ED3C0BF4-FCE4-4065-895A-DCA5AB113EE1}"/>
    <cellStyle name="Normal 4 7 2 6" xfId="11347" xr:uid="{45AD79CE-DC06-431D-A866-1B74086B0AC7}"/>
    <cellStyle name="Normal 4 7 2 6 2" xfId="26585" xr:uid="{10ABDFA5-16FE-44A4-B636-E0D50774FFBE}"/>
    <cellStyle name="Normal 4 7 2 7" xfId="26562" xr:uid="{3506FD2A-D44A-4ED1-A732-899B87CDBD8D}"/>
    <cellStyle name="Normal 4 7 2 8" xfId="11324" xr:uid="{71AADC95-F1A7-4887-9225-AFB1C82BF82F}"/>
    <cellStyle name="Normal 4 7 3" xfId="3414" xr:uid="{00000000-0005-0000-0000-0000CC100000}"/>
    <cellStyle name="Normal 4 7 3 2" xfId="26586" xr:uid="{5B05DCB4-D4B1-4B1F-9F09-86A4210C7961}"/>
    <cellStyle name="Normal 4 7 4" xfId="3415" xr:uid="{00000000-0005-0000-0000-0000CD100000}"/>
    <cellStyle name="Normal 4 7 4 2" xfId="6256" xr:uid="{00000000-0005-0000-0000-0000CE100000}"/>
    <cellStyle name="Normal 4 7 4 2 2" xfId="11350" xr:uid="{0D4A6876-A64E-402D-AC3C-8433F8F30952}"/>
    <cellStyle name="Normal 4 7 4 2 2 2" xfId="11351" xr:uid="{B77BA17A-A176-4C06-ACFD-855CB457FABE}"/>
    <cellStyle name="Normal 4 7 4 2 2 2 2" xfId="26590" xr:uid="{2315DBFD-E7C1-43A6-937B-822F4C2A9E56}"/>
    <cellStyle name="Normal 4 7 4 2 2 3" xfId="26589" xr:uid="{49A1DA54-779A-41FE-AB26-BFBA3405A1F4}"/>
    <cellStyle name="Normal 4 7 4 2 3" xfId="11352" xr:uid="{1D8F4ACD-F403-4CF9-BCE5-C0CA0240E873}"/>
    <cellStyle name="Normal 4 7 4 2 3 2" xfId="26591" xr:uid="{BFA97593-4C00-48B0-BBDA-29AB154A7FC0}"/>
    <cellStyle name="Normal 4 7 4 2 4" xfId="26588" xr:uid="{80C497EB-E509-4149-A3BA-8F142907ADCC}"/>
    <cellStyle name="Normal 4 7 4 2 5" xfId="11349" xr:uid="{0AF8AA56-4F62-4A0A-93B2-551B21596E32}"/>
    <cellStyle name="Normal 4 7 4 3" xfId="11353" xr:uid="{EF036737-A7AC-44CB-96DD-13A7F24D5901}"/>
    <cellStyle name="Normal 4 7 4 3 2" xfId="11354" xr:uid="{53B79FBE-0253-4C3D-9208-D840B5BDCAA3}"/>
    <cellStyle name="Normal 4 7 4 3 2 2" xfId="11355" xr:uid="{3E9918E5-9899-44D4-A443-C8EC85578631}"/>
    <cellStyle name="Normal 4 7 4 3 2 2 2" xfId="26594" xr:uid="{E231CA10-90FC-48D1-B7D6-4BE332791BC9}"/>
    <cellStyle name="Normal 4 7 4 3 2 3" xfId="26593" xr:uid="{A8E8942F-53BA-4B77-A45E-B5E9566C6E8D}"/>
    <cellStyle name="Normal 4 7 4 3 3" xfId="11356" xr:uid="{D28F64EA-7788-4655-8DB4-25A1F74791F6}"/>
    <cellStyle name="Normal 4 7 4 3 3 2" xfId="26595" xr:uid="{922288CB-C44F-442A-9120-7046F5C2A613}"/>
    <cellStyle name="Normal 4 7 4 3 4" xfId="26592" xr:uid="{DE0A2A58-E816-435C-8653-03F735F46601}"/>
    <cellStyle name="Normal 4 7 4 4" xfId="11357" xr:uid="{198AFDED-AF00-48F6-87F8-4354F30D04E7}"/>
    <cellStyle name="Normal 4 7 4 4 2" xfId="11358" xr:uid="{6A13D5C1-D82E-4DCD-BA02-CD48D759101A}"/>
    <cellStyle name="Normal 4 7 4 4 2 2" xfId="26597" xr:uid="{85C7BDA8-D778-457E-900B-418101D07C37}"/>
    <cellStyle name="Normal 4 7 4 4 3" xfId="26596" xr:uid="{2ED4F76B-D1FC-429C-B379-D7179599810B}"/>
    <cellStyle name="Normal 4 7 4 5" xfId="11359" xr:uid="{FADF2B9A-DC3C-42D8-A232-E81762D5A865}"/>
    <cellStyle name="Normal 4 7 4 5 2" xfId="26598" xr:uid="{6CF13443-F22A-4DFA-82E2-AB4896F8F9DE}"/>
    <cellStyle name="Normal 4 7 4 6" xfId="26587" xr:uid="{8BB74F19-1724-4021-879D-8A83E97EF3E8}"/>
    <cellStyle name="Normal 4 7 4 7" xfId="11348" xr:uid="{6C0E1BC6-BD37-466A-8EB0-5A8E4938798D}"/>
    <cellStyle name="Normal 4 7 5" xfId="3416" xr:uid="{00000000-0005-0000-0000-0000CF100000}"/>
    <cellStyle name="Normal 4 7 5 2" xfId="6257" xr:uid="{00000000-0005-0000-0000-0000D0100000}"/>
    <cellStyle name="Normal 4 7 5 2 2" xfId="11362" xr:uid="{96E50C59-A321-4F4D-83F6-6A449ED04A64}"/>
    <cellStyle name="Normal 4 7 5 2 2 2" xfId="11363" xr:uid="{01CCCA28-1FCB-458F-B7BA-F81184F70801}"/>
    <cellStyle name="Normal 4 7 5 2 2 2 2" xfId="26602" xr:uid="{0B5D0425-3B55-4556-9B1A-AE75BCE0D66E}"/>
    <cellStyle name="Normal 4 7 5 2 2 3" xfId="26601" xr:uid="{89F0928A-3171-44D1-968F-253F65BB40CA}"/>
    <cellStyle name="Normal 4 7 5 2 3" xfId="11364" xr:uid="{8A756237-1376-4F51-9158-E4F3670EF73A}"/>
    <cellStyle name="Normal 4 7 5 2 3 2" xfId="26603" xr:uid="{2F807AAA-642B-4DF9-B47F-121A6616FF4F}"/>
    <cellStyle name="Normal 4 7 5 2 4" xfId="26600" xr:uid="{C60E6A09-D9BA-4D7F-B3E0-FC2D6B0BF043}"/>
    <cellStyle name="Normal 4 7 5 2 5" xfId="11361" xr:uid="{7D58A5EC-4047-4C22-A375-DAE83A21497C}"/>
    <cellStyle name="Normal 4 7 5 3" xfId="11365" xr:uid="{82193DA8-2F61-4BE9-904F-8D8740948E68}"/>
    <cellStyle name="Normal 4 7 5 3 2" xfId="11366" xr:uid="{7F12AB1F-74D5-4251-83FE-A5FA4417AC5F}"/>
    <cellStyle name="Normal 4 7 5 3 2 2" xfId="26605" xr:uid="{CF574324-7FF5-4B4C-8B72-1800CA54C6AB}"/>
    <cellStyle name="Normal 4 7 5 3 3" xfId="26604" xr:uid="{574BC7B3-50C9-4FEE-B995-30B49FC417C9}"/>
    <cellStyle name="Normal 4 7 5 4" xfId="11367" xr:uid="{04E32DC7-53E7-4B7A-89F2-4A14882F05FB}"/>
    <cellStyle name="Normal 4 7 5 4 2" xfId="26606" xr:uid="{4F4AA3EB-C09B-4719-BA28-08FC14F05DEC}"/>
    <cellStyle name="Normal 4 7 5 5" xfId="26599" xr:uid="{1D4CB2E0-9EDE-4732-B61D-15975883B1C9}"/>
    <cellStyle name="Normal 4 7 5 6" xfId="11360" xr:uid="{64F763FA-D241-474A-91B9-8A019FC5D8A5}"/>
    <cellStyle name="Normal 4 7 6" xfId="11368" xr:uid="{54D8876F-5EEC-4923-A9A2-8A3EAFEC1C8D}"/>
    <cellStyle name="Normal 4 7 6 2" xfId="11369" xr:uid="{B953C0CB-604C-4588-8EC6-D43AD0089999}"/>
    <cellStyle name="Normal 4 7 6 2 2" xfId="26608" xr:uid="{D807F8B6-D0EC-4994-91F4-681E7A6CEF86}"/>
    <cellStyle name="Normal 4 7 6 3" xfId="26607" xr:uid="{CE9BA514-9B6D-4BF4-8CB6-5D843D970DD5}"/>
    <cellStyle name="Normal 4 7 7" xfId="26561" xr:uid="{4174C02A-348E-44E3-8940-2D89B58487E5}"/>
    <cellStyle name="Normal 4 8" xfId="3417" xr:uid="{00000000-0005-0000-0000-0000D1100000}"/>
    <cellStyle name="Normal 4 8 2" xfId="3418" xr:uid="{00000000-0005-0000-0000-0000D2100000}"/>
    <cellStyle name="Normal 4 8 2 2" xfId="26610" xr:uid="{82D9543F-3119-4A4E-BEE4-A202B92BE3FB}"/>
    <cellStyle name="Normal 4 8 2 3" xfId="11370" xr:uid="{0655FA59-2407-49F2-8DE0-5503C4745B7D}"/>
    <cellStyle name="Normal 4 8 3" xfId="3419" xr:uid="{00000000-0005-0000-0000-0000D3100000}"/>
    <cellStyle name="Normal 4 8 3 2" xfId="26611" xr:uid="{5C5E2054-38DC-47A4-9DEB-C07137F3BA1D}"/>
    <cellStyle name="Normal 4 8 4" xfId="3420" xr:uid="{00000000-0005-0000-0000-0000D4100000}"/>
    <cellStyle name="Normal 4 8 4 2" xfId="6258" xr:uid="{00000000-0005-0000-0000-0000D5100000}"/>
    <cellStyle name="Normal 4 8 4 2 2" xfId="11373" xr:uid="{7FEBD840-1EE2-452D-BD89-10576F3A285D}"/>
    <cellStyle name="Normal 4 8 4 2 2 2" xfId="11374" xr:uid="{DA8205C6-0D4B-492F-9699-1F1288B3FBD7}"/>
    <cellStyle name="Normal 4 8 4 2 2 2 2" xfId="26615" xr:uid="{2FDEB85A-2456-4A47-B6CC-85EA23FCB7D4}"/>
    <cellStyle name="Normal 4 8 4 2 2 3" xfId="26614" xr:uid="{F67CB02F-4FF5-42B0-82BE-7029D39B76B8}"/>
    <cellStyle name="Normal 4 8 4 2 3" xfId="11375" xr:uid="{B687A56B-1379-4874-921D-C8EAAF0EBCDA}"/>
    <cellStyle name="Normal 4 8 4 2 3 2" xfId="26616" xr:uid="{E137AC30-FDF4-47E1-81CE-404A07C069F1}"/>
    <cellStyle name="Normal 4 8 4 2 4" xfId="26613" xr:uid="{7A988FC1-A61A-4001-B642-B812910A17DE}"/>
    <cellStyle name="Normal 4 8 4 2 5" xfId="11372" xr:uid="{53043037-72CF-4C1E-A6D1-8AFD13330E11}"/>
    <cellStyle name="Normal 4 8 4 3" xfId="11376" xr:uid="{0FDDB9AA-15F7-4CB9-9A09-79BC6BFDDCC2}"/>
    <cellStyle name="Normal 4 8 4 3 2" xfId="11377" xr:uid="{5153E698-322B-4E31-82DB-B6A476121D9C}"/>
    <cellStyle name="Normal 4 8 4 3 2 2" xfId="11378" xr:uid="{AFEB1226-EB1A-49D9-8EA3-57E10E481EA2}"/>
    <cellStyle name="Normal 4 8 4 3 2 2 2" xfId="26619" xr:uid="{7016D757-5ECB-4FC4-91DE-61D3BE951F32}"/>
    <cellStyle name="Normal 4 8 4 3 2 3" xfId="26618" xr:uid="{B1CB7128-A264-4F39-8B6C-874B2FE2A3EE}"/>
    <cellStyle name="Normal 4 8 4 3 3" xfId="11379" xr:uid="{B2F7C4CB-E0D9-4958-A7FE-CC3DD72A8AF7}"/>
    <cellStyle name="Normal 4 8 4 3 3 2" xfId="26620" xr:uid="{1BCA431F-EB34-424D-84D9-B9CC42F926EB}"/>
    <cellStyle name="Normal 4 8 4 3 4" xfId="26617" xr:uid="{5320A8AC-CCB1-46D4-8BAF-38101A7822AE}"/>
    <cellStyle name="Normal 4 8 4 4" xfId="11380" xr:uid="{AAFCFACF-1B64-407B-AA61-D4E38EE59AED}"/>
    <cellStyle name="Normal 4 8 4 4 2" xfId="11381" xr:uid="{60766BE2-12F0-45CE-8DAD-9625FDDD33D6}"/>
    <cellStyle name="Normal 4 8 4 4 2 2" xfId="26622" xr:uid="{09F3B696-5AAF-4E36-BCC0-989578255185}"/>
    <cellStyle name="Normal 4 8 4 4 3" xfId="26621" xr:uid="{9B76F427-4058-4826-87BA-9171301327C6}"/>
    <cellStyle name="Normal 4 8 4 5" xfId="11382" xr:uid="{B993C939-B37F-448F-8135-179ABC7D3F7A}"/>
    <cellStyle name="Normal 4 8 4 5 2" xfId="26623" xr:uid="{39517D0E-561C-46EF-8912-B67E0DFD0B00}"/>
    <cellStyle name="Normal 4 8 4 6" xfId="26612" xr:uid="{F384B63E-563A-4D89-A0CE-B7178B11664F}"/>
    <cellStyle name="Normal 4 8 4 7" xfId="11371" xr:uid="{55A0CCB4-A18C-4D20-8644-EC31B3F52294}"/>
    <cellStyle name="Normal 4 8 5" xfId="3421" xr:uid="{00000000-0005-0000-0000-0000D6100000}"/>
    <cellStyle name="Normal 4 8 5 2" xfId="6259" xr:uid="{00000000-0005-0000-0000-0000D7100000}"/>
    <cellStyle name="Normal 4 8 5 2 2" xfId="11385" xr:uid="{DEBF2EB3-6B6A-4981-BAD7-4DB13582FF74}"/>
    <cellStyle name="Normal 4 8 5 2 2 2" xfId="11386" xr:uid="{EA79D4C6-BB6D-4404-9D9F-FBD028B468A1}"/>
    <cellStyle name="Normal 4 8 5 2 2 2 2" xfId="26627" xr:uid="{3FBDF465-A99B-43EF-9608-2C5226AC3F9D}"/>
    <cellStyle name="Normal 4 8 5 2 2 3" xfId="26626" xr:uid="{C9E18A18-A278-40C3-9CAB-C9107B6F9EF8}"/>
    <cellStyle name="Normal 4 8 5 2 3" xfId="11387" xr:uid="{56BEB82C-779A-4121-B51F-884431138A93}"/>
    <cellStyle name="Normal 4 8 5 2 3 2" xfId="26628" xr:uid="{E2E49D4A-3E4E-4EF1-9ECF-E9A1F25F67BA}"/>
    <cellStyle name="Normal 4 8 5 2 4" xfId="26625" xr:uid="{20897D5E-1988-4975-B678-95C72C08268D}"/>
    <cellStyle name="Normal 4 8 5 2 5" xfId="11384" xr:uid="{5568CEDA-E93E-4844-8CBA-9C8D5F4AAC6C}"/>
    <cellStyle name="Normal 4 8 5 3" xfId="11388" xr:uid="{7D96804C-62F9-4728-933B-023295CCC0BB}"/>
    <cellStyle name="Normal 4 8 5 3 2" xfId="11389" xr:uid="{B6CB9984-14E3-4ED9-ACEE-657F9355C25C}"/>
    <cellStyle name="Normal 4 8 5 3 2 2" xfId="26630" xr:uid="{BA1ECE3C-1C03-443A-AD88-105246EA2415}"/>
    <cellStyle name="Normal 4 8 5 3 3" xfId="26629" xr:uid="{1C1D2485-FDC6-49C6-8F50-CD613DEA633D}"/>
    <cellStyle name="Normal 4 8 5 4" xfId="11390" xr:uid="{5BD72766-BF7F-461E-A5C4-3A45242BC8B6}"/>
    <cellStyle name="Normal 4 8 5 4 2" xfId="26631" xr:uid="{39B6C2C3-6ED4-4752-A312-FCA2199AF2BC}"/>
    <cellStyle name="Normal 4 8 5 5" xfId="26624" xr:uid="{EAF80C84-266F-4A11-866F-08393168BC1E}"/>
    <cellStyle name="Normal 4 8 5 6" xfId="11383" xr:uid="{3C7ADEAC-4AA7-472B-81D8-530072E576AB}"/>
    <cellStyle name="Normal 4 8 6" xfId="5524" xr:uid="{00000000-0005-0000-0000-0000D8100000}"/>
    <cellStyle name="Normal 4 8 6 2" xfId="11392" xr:uid="{7472C5B9-622C-4640-B88F-6002A37FF844}"/>
    <cellStyle name="Normal 4 8 6 2 2" xfId="26633" xr:uid="{C9240EF0-061A-4BFD-A8B6-366C7D013C2C}"/>
    <cellStyle name="Normal 4 8 6 3" xfId="26632" xr:uid="{5339B1E0-646A-44E0-8D38-CBED70F8D7CC}"/>
    <cellStyle name="Normal 4 8 6 4" xfId="11391" xr:uid="{E7575FDE-28DE-4E7C-93B4-141D19D817DB}"/>
    <cellStyle name="Normal 4 8 7" xfId="26609" xr:uid="{39F9617C-D494-45F8-A54B-BA6EF0DB1CDE}"/>
    <cellStyle name="Normal 4 9" xfId="3422" xr:uid="{00000000-0005-0000-0000-0000D9100000}"/>
    <cellStyle name="Normal 4 9 2" xfId="3423" xr:uid="{00000000-0005-0000-0000-0000DA100000}"/>
    <cellStyle name="Normal 4 9 2 2" xfId="26635" xr:uid="{2BA9BA2E-3D5E-4EF3-91A6-9342F9FE0D0E}"/>
    <cellStyle name="Normal 4 9 3" xfId="3424" xr:uid="{00000000-0005-0000-0000-0000DB100000}"/>
    <cellStyle name="Normal 4 9 3 2" xfId="26636" xr:uid="{2F69548F-42E2-44EB-B746-7369A495FAA7}"/>
    <cellStyle name="Normal 4 9 3 3" xfId="11393" xr:uid="{E135B308-B912-489B-BF55-7FCA3B740E78}"/>
    <cellStyle name="Normal 4 9 4" xfId="5518" xr:uid="{00000000-0005-0000-0000-0000DC100000}"/>
    <cellStyle name="Normal 4 9 4 2" xfId="26634" xr:uid="{1F499D02-B7E7-4641-9CE2-84502692774F}"/>
    <cellStyle name="Normal 4_ELC" xfId="11394" xr:uid="{97DEC67B-4866-4C88-9298-59D91F5E86D3}"/>
    <cellStyle name="Normal 40" xfId="3425" xr:uid="{00000000-0005-0000-0000-0000DE100000}"/>
    <cellStyle name="Normal 40 2" xfId="26637" xr:uid="{C4E71126-732B-4E85-A764-5B0A6E3B4C32}"/>
    <cellStyle name="Normal 41" xfId="11395" xr:uid="{7E371B2A-9206-48AF-9206-8F08F1597ED8}"/>
    <cellStyle name="Normal 41 2" xfId="26638" xr:uid="{B8CD649C-4D42-485E-8A5B-5F225B928071}"/>
    <cellStyle name="Normal 42" xfId="11396" xr:uid="{803E5F15-D8B6-4C70-8287-A9E6B0EFAEAA}"/>
    <cellStyle name="Normal 42 2" xfId="26639" xr:uid="{3ED230DA-974F-45CA-BC83-BD5D134FB645}"/>
    <cellStyle name="Normal 43" xfId="11397" xr:uid="{5784644E-A816-4AD4-9B72-E96EFB9F8EAC}"/>
    <cellStyle name="Normal 43 2" xfId="26640" xr:uid="{26F51662-15C1-4AB3-94E6-EA92D4FD9F16}"/>
    <cellStyle name="Normal 44" xfId="11398" xr:uid="{1259ED32-6133-46C3-8BA3-4B3605F77452}"/>
    <cellStyle name="Normal 44 2" xfId="26641" xr:uid="{3CCD0B3A-2ACC-4C0C-8A36-3C0DBD52117B}"/>
    <cellStyle name="Normal 45" xfId="11399" xr:uid="{6F991D98-9705-4A0D-AD59-769E06E23909}"/>
    <cellStyle name="Normal 45 2" xfId="26642" xr:uid="{9683553F-6F5C-4C61-A3ED-93C96D1C7D83}"/>
    <cellStyle name="Normal 46" xfId="11400" xr:uid="{002831AA-E687-4F50-93F7-D509FEC5BC60}"/>
    <cellStyle name="Normal 46 2" xfId="26643" xr:uid="{9030A922-BAA5-4FF6-BAC0-02FB89E5B5FD}"/>
    <cellStyle name="Normal 47" xfId="11401" xr:uid="{91852EF2-9A88-4869-B0EE-16C604A109DB}"/>
    <cellStyle name="Normal 47 2" xfId="26644" xr:uid="{C3757B38-9D06-4BDB-ADE5-CE7D32B05914}"/>
    <cellStyle name="Normal 48" xfId="11402" xr:uid="{6E67E4F0-FF50-45D0-ABF8-8B010633D649}"/>
    <cellStyle name="Normal 48 2" xfId="26645" xr:uid="{161C5545-6E3D-4818-B4EB-644E24A35C48}"/>
    <cellStyle name="Normal 49" xfId="11403" xr:uid="{5543F99A-3243-4E07-88C9-79F1FC7D8E45}"/>
    <cellStyle name="Normal 49 2" xfId="26646" xr:uid="{353A8C1F-05F4-4907-849D-3D3E65A54181}"/>
    <cellStyle name="Normal 5" xfId="3426" xr:uid="{00000000-0005-0000-0000-0000DF100000}"/>
    <cellStyle name="Normal 5 10" xfId="3427" xr:uid="{00000000-0005-0000-0000-0000E0100000}"/>
    <cellStyle name="Normal 5 10 2" xfId="3428" xr:uid="{00000000-0005-0000-0000-0000E1100000}"/>
    <cellStyle name="Normal 5 10 2 2" xfId="26648" xr:uid="{98BE7E3D-51D2-4FDB-9773-6ED187D96F39}"/>
    <cellStyle name="Normal 5 10 3" xfId="3429" xr:uid="{00000000-0005-0000-0000-0000E2100000}"/>
    <cellStyle name="Normal 5 10 3 2" xfId="26649" xr:uid="{EACCA458-7723-44FC-B0D5-107AA4C9C96D}"/>
    <cellStyle name="Normal 5 10 3 3" xfId="11404" xr:uid="{281E84B0-3199-413E-B4A8-4CF8ACA2909E}"/>
    <cellStyle name="Normal 5 10 4" xfId="26647" xr:uid="{41A1D56A-E4A9-458F-90C9-E91D653D474F}"/>
    <cellStyle name="Normal 5 11" xfId="3430" xr:uid="{00000000-0005-0000-0000-0000E3100000}"/>
    <cellStyle name="Normal 5 11 2" xfId="3431" xr:uid="{00000000-0005-0000-0000-0000E4100000}"/>
    <cellStyle name="Normal 5 11 2 2" xfId="26651" xr:uid="{93216EEE-C548-4C31-8E87-B1356027AEA1}"/>
    <cellStyle name="Normal 5 11 3" xfId="3432" xr:uid="{00000000-0005-0000-0000-0000E5100000}"/>
    <cellStyle name="Normal 5 11 3 2" xfId="26652" xr:uid="{503A0108-28B2-4C36-898F-6EBF4F0D2BA2}"/>
    <cellStyle name="Normal 5 11 3 3" xfId="11405" xr:uid="{B99EC4EE-05EE-4415-8328-452009D3E986}"/>
    <cellStyle name="Normal 5 11 4" xfId="26650" xr:uid="{1C46EF51-41BC-46A3-BC84-9BF79A336AEC}"/>
    <cellStyle name="Normal 5 12" xfId="3433" xr:uid="{00000000-0005-0000-0000-0000E6100000}"/>
    <cellStyle name="Normal 5 12 2" xfId="3434" xr:uid="{00000000-0005-0000-0000-0000E7100000}"/>
    <cellStyle name="Normal 5 12 2 2" xfId="26654" xr:uid="{BA6C962B-CE02-49CB-8887-09DC0D581059}"/>
    <cellStyle name="Normal 5 12 3" xfId="3435" xr:uid="{00000000-0005-0000-0000-0000E8100000}"/>
    <cellStyle name="Normal 5 12 3 2" xfId="6260" xr:uid="{00000000-0005-0000-0000-0000E9100000}"/>
    <cellStyle name="Normal 5 12 3 2 2" xfId="11408" xr:uid="{6178A459-551D-43B4-87E4-D0696C2536A0}"/>
    <cellStyle name="Normal 5 12 3 2 2 2" xfId="11409" xr:uid="{942D85D2-38A5-4DA4-894B-99EC3798225F}"/>
    <cellStyle name="Normal 5 12 3 2 2 2 2" xfId="26658" xr:uid="{2D1D2E51-6006-4E09-A8A4-88DE9DB0CAD7}"/>
    <cellStyle name="Normal 5 12 3 2 2 3" xfId="26657" xr:uid="{F74CF1BD-57B5-40F0-A2F3-7ADA90892B4E}"/>
    <cellStyle name="Normal 5 12 3 2 3" xfId="11410" xr:uid="{6DFA55CA-12B9-4FBE-A8E0-7EB8935967BE}"/>
    <cellStyle name="Normal 5 12 3 2 3 2" xfId="26659" xr:uid="{1C7C3087-9CE1-47CF-88E0-61A9DF5558A2}"/>
    <cellStyle name="Normal 5 12 3 2 4" xfId="26656" xr:uid="{1D33CFA4-7709-4D87-9B48-7CE5F2B26840}"/>
    <cellStyle name="Normal 5 12 3 2 5" xfId="11407" xr:uid="{910D720C-D9B1-41A4-9DF2-1142D12DC262}"/>
    <cellStyle name="Normal 5 12 3 3" xfId="11411" xr:uid="{718BBE68-29BC-4604-AD03-40071F3A1330}"/>
    <cellStyle name="Normal 5 12 3 3 2" xfId="11412" xr:uid="{0D7D5213-0C63-47AD-B3F4-BEA05AB0C995}"/>
    <cellStyle name="Normal 5 12 3 3 2 2" xfId="11413" xr:uid="{1DF7367A-2D54-4C95-9617-F7B17E053D1E}"/>
    <cellStyle name="Normal 5 12 3 3 2 2 2" xfId="26662" xr:uid="{13FCD23A-23BB-4CD9-B964-792689E9B000}"/>
    <cellStyle name="Normal 5 12 3 3 2 3" xfId="26661" xr:uid="{CEEA97B2-25C1-42FA-A2E2-24DF9C765ADB}"/>
    <cellStyle name="Normal 5 12 3 3 3" xfId="11414" xr:uid="{436740D0-AEEB-4A02-B484-DDE450B026DD}"/>
    <cellStyle name="Normal 5 12 3 3 3 2" xfId="26663" xr:uid="{2AC5A2E2-40BC-4F9E-B43F-7C3654E02E1B}"/>
    <cellStyle name="Normal 5 12 3 3 4" xfId="26660" xr:uid="{ACCEECF1-EC45-4558-A7B6-E390975F2DB3}"/>
    <cellStyle name="Normal 5 12 3 4" xfId="11415" xr:uid="{2AE96D12-F4D6-4FFA-833E-6F714C928716}"/>
    <cellStyle name="Normal 5 12 3 4 2" xfId="11416" xr:uid="{FB9D8EAA-F4C4-441F-91BB-6415A2C2D024}"/>
    <cellStyle name="Normal 5 12 3 4 2 2" xfId="26665" xr:uid="{447A4F79-EF61-4EBB-8D33-7EDBCCC3C579}"/>
    <cellStyle name="Normal 5 12 3 4 3" xfId="26664" xr:uid="{24D19744-0453-4D7F-9825-7243B1775B66}"/>
    <cellStyle name="Normal 5 12 3 5" xfId="11417" xr:uid="{CCBCD87F-986A-4447-B106-3D4DB82F9BEC}"/>
    <cellStyle name="Normal 5 12 3 5 2" xfId="26666" xr:uid="{2E684DC2-1F7F-4E77-888A-5FA0B28EB01C}"/>
    <cellStyle name="Normal 5 12 3 6" xfId="26655" xr:uid="{A52F5A05-33F1-4A03-B23E-5AFBE13B094C}"/>
    <cellStyle name="Normal 5 12 3 7" xfId="11406" xr:uid="{6905709D-BE88-4EEC-A6E9-ECF19BFEC93A}"/>
    <cellStyle name="Normal 5 12 4" xfId="3436" xr:uid="{00000000-0005-0000-0000-0000EA100000}"/>
    <cellStyle name="Normal 5 12 4 2" xfId="6261" xr:uid="{00000000-0005-0000-0000-0000EB100000}"/>
    <cellStyle name="Normal 5 12 4 2 2" xfId="11420" xr:uid="{D28E3A20-6310-4107-BBA8-C9217EC58C2F}"/>
    <cellStyle name="Normal 5 12 4 2 2 2" xfId="11421" xr:uid="{ED93C99A-BF3D-4FA7-B90E-C3BB7339F349}"/>
    <cellStyle name="Normal 5 12 4 2 2 2 2" xfId="26670" xr:uid="{6A1FBD19-0550-4E98-9576-9DE71C00A5F2}"/>
    <cellStyle name="Normal 5 12 4 2 2 3" xfId="26669" xr:uid="{F2A9278F-4404-467E-9FFA-1AF6B137AB40}"/>
    <cellStyle name="Normal 5 12 4 2 3" xfId="11422" xr:uid="{1206FBD8-FFFE-4E47-B9C4-5B5AEB7F75C0}"/>
    <cellStyle name="Normal 5 12 4 2 3 2" xfId="26671" xr:uid="{006E5F32-18F3-47CD-B867-97BBAD78ABA9}"/>
    <cellStyle name="Normal 5 12 4 2 4" xfId="26668" xr:uid="{2E15A102-5414-42AB-AAB1-580F2EF99617}"/>
    <cellStyle name="Normal 5 12 4 2 5" xfId="11419" xr:uid="{9CC45C60-E810-4BBA-B489-15C2D25D6C6A}"/>
    <cellStyle name="Normal 5 12 4 3" xfId="11423" xr:uid="{F1930D75-E710-4E71-9A68-30760E694286}"/>
    <cellStyle name="Normal 5 12 4 3 2" xfId="11424" xr:uid="{1DEA0366-9DD2-4F56-8478-ADF372B7FE1D}"/>
    <cellStyle name="Normal 5 12 4 3 2 2" xfId="26673" xr:uid="{7E8F3306-1B80-4579-94CB-C7CC92AE848F}"/>
    <cellStyle name="Normal 5 12 4 3 3" xfId="26672" xr:uid="{73E29583-577B-40B0-9358-ECEDFCBC5202}"/>
    <cellStyle name="Normal 5 12 4 4" xfId="11425" xr:uid="{60995EB5-C7D3-4778-89EA-48909F9BAA25}"/>
    <cellStyle name="Normal 5 12 4 4 2" xfId="26674" xr:uid="{41AD98A5-0339-4F36-A007-EDD705B7C11F}"/>
    <cellStyle name="Normal 5 12 4 5" xfId="26667" xr:uid="{5AFAB8F9-0B5D-44E9-97B1-C133DD601DDD}"/>
    <cellStyle name="Normal 5 12 4 6" xfId="11418" xr:uid="{91FF363A-2E7F-4F87-B341-7B2FC6956C07}"/>
    <cellStyle name="Normal 5 12 5" xfId="11426" xr:uid="{36FA2926-BFCB-4011-98C6-DE4EA928D92D}"/>
    <cellStyle name="Normal 5 12 5 2" xfId="11427" xr:uid="{C0A3046A-07EF-44DA-9531-35E410A1D4D5}"/>
    <cellStyle name="Normal 5 12 5 2 2" xfId="26676" xr:uid="{439EDE9E-DB29-45D4-8EA6-2E2F682A5138}"/>
    <cellStyle name="Normal 5 12 5 3" xfId="26675" xr:uid="{8EBB5108-6BAA-4073-9E08-B435F009878C}"/>
    <cellStyle name="Normal 5 12 6" xfId="26653" xr:uid="{B5C329C2-E5A9-40E0-A49A-B50D93AE5EA8}"/>
    <cellStyle name="Normal 5 13" xfId="3437" xr:uid="{00000000-0005-0000-0000-0000EC100000}"/>
    <cellStyle name="Normal 5 13 2" xfId="3438" xr:uid="{00000000-0005-0000-0000-0000ED100000}"/>
    <cellStyle name="Normal 5 13 2 2" xfId="6263" xr:uid="{00000000-0005-0000-0000-0000EE100000}"/>
    <cellStyle name="Normal 5 13 2 2 2" xfId="11431" xr:uid="{A6FF69D9-4EEB-4975-8DB2-4EF9443B938A}"/>
    <cellStyle name="Normal 5 13 2 2 2 2" xfId="11432" xr:uid="{09162F9E-9BD1-4ED2-B148-F5B3D718933D}"/>
    <cellStyle name="Normal 5 13 2 2 2 2 2" xfId="26681" xr:uid="{3A815432-0A23-4CF8-B380-7E77EF1CCA85}"/>
    <cellStyle name="Normal 5 13 2 2 2 3" xfId="26680" xr:uid="{236847DE-5BE4-40A9-A00D-7703EDD3F845}"/>
    <cellStyle name="Normal 5 13 2 2 3" xfId="11433" xr:uid="{97D70884-FA6C-4D78-BB23-AAC71657CEDC}"/>
    <cellStyle name="Normal 5 13 2 2 3 2" xfId="26682" xr:uid="{7665681E-AB59-42E1-A33F-A67D63AF238B}"/>
    <cellStyle name="Normal 5 13 2 2 4" xfId="26679" xr:uid="{060033AF-3BE9-4E56-8F37-0995D8A3F666}"/>
    <cellStyle name="Normal 5 13 2 2 5" xfId="11430" xr:uid="{EEC6709B-4320-4221-9E38-1188498FAF72}"/>
    <cellStyle name="Normal 5 13 2 3" xfId="11434" xr:uid="{3DC734CC-66A8-4DCD-BE19-4E138F7245CB}"/>
    <cellStyle name="Normal 5 13 2 3 2" xfId="11435" xr:uid="{423A78F6-8085-4BF0-B111-5EEC3F058CCF}"/>
    <cellStyle name="Normal 5 13 2 3 2 2" xfId="11436" xr:uid="{59B4CF4E-157B-483B-9C75-7E9A8B068DF1}"/>
    <cellStyle name="Normal 5 13 2 3 2 2 2" xfId="26685" xr:uid="{B24097EC-817E-433E-8347-70EA3EBE65D0}"/>
    <cellStyle name="Normal 5 13 2 3 2 3" xfId="26684" xr:uid="{B6741E84-66AF-4753-B339-3C11787D9271}"/>
    <cellStyle name="Normal 5 13 2 3 3" xfId="11437" xr:uid="{A5A149E2-70DA-4220-AE78-2076CB09435E}"/>
    <cellStyle name="Normal 5 13 2 3 3 2" xfId="26686" xr:uid="{E3834CEC-34FE-4AD8-A853-87EC03B291D0}"/>
    <cellStyle name="Normal 5 13 2 3 4" xfId="26683" xr:uid="{6776215E-C40E-4D1B-A022-87D7293B8AA9}"/>
    <cellStyle name="Normal 5 13 2 4" xfId="11438" xr:uid="{868DA1DC-077D-41CE-80BD-7716B0DD378F}"/>
    <cellStyle name="Normal 5 13 2 4 2" xfId="11439" xr:uid="{67EB6162-7EE2-43DF-809A-24E24DE59D1B}"/>
    <cellStyle name="Normal 5 13 2 4 2 2" xfId="26688" xr:uid="{E92F3553-1165-43F7-BE96-2FE7BD0D632D}"/>
    <cellStyle name="Normal 5 13 2 4 3" xfId="26687" xr:uid="{47E95B55-EA77-43E1-A5E0-EF480088082F}"/>
    <cellStyle name="Normal 5 13 2 5" xfId="11440" xr:uid="{A2EC18EC-F20F-4CCA-BF4E-40CE86343EED}"/>
    <cellStyle name="Normal 5 13 2 5 2" xfId="26689" xr:uid="{C7F94627-AA5B-4ED0-B3B2-E3F28F9DF715}"/>
    <cellStyle name="Normal 5 13 2 6" xfId="26678" xr:uid="{1D8B040F-8D82-4819-8EDA-296F217D0DD7}"/>
    <cellStyle name="Normal 5 13 2 7" xfId="11429" xr:uid="{0D4212C5-D55D-4389-AFBA-E7CDB34E0FCF}"/>
    <cellStyle name="Normal 5 13 3" xfId="6262" xr:uid="{00000000-0005-0000-0000-0000EF100000}"/>
    <cellStyle name="Normal 5 13 3 2" xfId="11442" xr:uid="{A5FBCF21-8E83-4BD8-B659-663E653469D9}"/>
    <cellStyle name="Normal 5 13 3 2 2" xfId="11443" xr:uid="{861B52B9-F728-4286-B31E-A1B15277618E}"/>
    <cellStyle name="Normal 5 13 3 2 2 2" xfId="26692" xr:uid="{4163B2A5-F30A-43B1-901F-4F98464E4DEB}"/>
    <cellStyle name="Normal 5 13 3 2 3" xfId="26691" xr:uid="{041782DE-BB8A-477A-83F6-0185D91EE788}"/>
    <cellStyle name="Normal 5 13 3 3" xfId="11444" xr:uid="{CE052D36-A993-462C-B2B2-478FA84741F2}"/>
    <cellStyle name="Normal 5 13 3 3 2" xfId="26693" xr:uid="{44436A81-4E9E-494B-A8C1-67E94F181618}"/>
    <cellStyle name="Normal 5 13 3 4" xfId="11445" xr:uid="{3B70E923-BC64-487E-A600-4374D336BB91}"/>
    <cellStyle name="Normal 5 13 3 4 2" xfId="26694" xr:uid="{321B083A-7429-44AA-ABF8-EAD4DF94C28B}"/>
    <cellStyle name="Normal 5 13 3 5" xfId="26690" xr:uid="{6BF9FA4B-EF64-49C4-A59E-7AD02FE560BB}"/>
    <cellStyle name="Normal 5 13 3 6" xfId="11441" xr:uid="{D285659C-8FE2-45D5-AA53-8CDC5152C4AC}"/>
    <cellStyle name="Normal 5 13 4" xfId="11446" xr:uid="{DDE0A876-863E-46FD-865D-1640E2A30169}"/>
    <cellStyle name="Normal 5 13 4 2" xfId="11447" xr:uid="{43619666-6EA1-4D7D-9580-B960A396AB7C}"/>
    <cellStyle name="Normal 5 13 4 2 2" xfId="11448" xr:uid="{6955B246-5F86-47C4-9327-41F30B6E5F46}"/>
    <cellStyle name="Normal 5 13 4 2 2 2" xfId="26697" xr:uid="{B2FFD4E4-D498-4143-ACCC-35D4EF2744F9}"/>
    <cellStyle name="Normal 5 13 4 2 3" xfId="26696" xr:uid="{7D87FED7-59E4-421B-A442-8CDF3FEEE3F2}"/>
    <cellStyle name="Normal 5 13 4 3" xfId="11449" xr:uid="{EBEEFA74-AF5F-4013-A7B0-F63FE1716D6E}"/>
    <cellStyle name="Normal 5 13 4 3 2" xfId="26698" xr:uid="{3AFA804A-BC43-4D5F-BD56-CF6C06EE4EC1}"/>
    <cellStyle name="Normal 5 13 4 4" xfId="26695" xr:uid="{ECF7B981-916F-4509-8F6A-D4D7842D88C8}"/>
    <cellStyle name="Normal 5 13 5" xfId="11450" xr:uid="{AAA3E672-C424-4DAE-BAC0-8BCF29F3E87B}"/>
    <cellStyle name="Normal 5 13 5 2" xfId="11451" xr:uid="{6A311DF0-AE3A-404F-A5D5-450EBC2F3727}"/>
    <cellStyle name="Normal 5 13 5 2 2" xfId="26700" xr:uid="{B414AA81-3BC2-4FA3-B6E9-A8C45E231281}"/>
    <cellStyle name="Normal 5 13 5 3" xfId="26699" xr:uid="{AD004AA1-5F8F-42A0-B992-9513A1148A99}"/>
    <cellStyle name="Normal 5 13 6" xfId="11452" xr:uid="{6ED667C5-94B2-4660-A531-1B990BD4CF5E}"/>
    <cellStyle name="Normal 5 13 6 2" xfId="26701" xr:uid="{ABC8F247-14D9-4CDB-8088-CC086DAE80A2}"/>
    <cellStyle name="Normal 5 13 7" xfId="26677" xr:uid="{6FAA5816-DF49-43FF-926A-F3FF87269FF4}"/>
    <cellStyle name="Normal 5 13 8" xfId="11428" xr:uid="{2AC61FAF-C3AB-472F-8A5F-4863ABC237DC}"/>
    <cellStyle name="Normal 5 14" xfId="3439" xr:uid="{00000000-0005-0000-0000-0000F0100000}"/>
    <cellStyle name="Normal 5 14 2" xfId="11454" xr:uid="{9967FC9D-2DE2-4A70-A1FE-CD19A367F8A3}"/>
    <cellStyle name="Normal 5 14 2 2" xfId="26703" xr:uid="{EF98BCDF-A469-4895-AC01-59277047BD34}"/>
    <cellStyle name="Normal 5 14 3" xfId="26702" xr:uid="{7355C803-DA7E-4C97-A849-3B3F1B60948F}"/>
    <cellStyle name="Normal 5 14 4" xfId="11453" xr:uid="{B0E0BB28-FB12-479A-9C94-65C42E78C42C}"/>
    <cellStyle name="Normal 5 15" xfId="21395" xr:uid="{CED00B40-3D0F-4064-8D6D-0ACE92DE37F8}"/>
    <cellStyle name="Normal 5 2" xfId="3440" xr:uid="{00000000-0005-0000-0000-0000F1100000}"/>
    <cellStyle name="Normal 5 2 10" xfId="11455" xr:uid="{0A821481-D8A6-4EFA-89A0-39A26748A701}"/>
    <cellStyle name="Normal 5 2 10 2" xfId="26704" xr:uid="{2FA56404-6AAB-4F0C-8DFA-E959D242149E}"/>
    <cellStyle name="Normal 5 2 11" xfId="21396" xr:uid="{192E9A45-8C09-4646-A32C-43B2141606DA}"/>
    <cellStyle name="Normal 5 2 2" xfId="3441" xr:uid="{00000000-0005-0000-0000-0000F2100000}"/>
    <cellStyle name="Normal 5 2 2 10" xfId="3442" xr:uid="{00000000-0005-0000-0000-0000F3100000}"/>
    <cellStyle name="Normal 5 2 2 10 2" xfId="3443" xr:uid="{00000000-0005-0000-0000-0000F4100000}"/>
    <cellStyle name="Normal 5 2 2 10 2 2" xfId="6265" xr:uid="{00000000-0005-0000-0000-0000F5100000}"/>
    <cellStyle name="Normal 5 2 2 10 2 2 2" xfId="11459" xr:uid="{3C8FB2C1-831B-4D9E-B0F4-5877CBD1523F}"/>
    <cellStyle name="Normal 5 2 2 10 2 2 2 2" xfId="11460" xr:uid="{FB300D68-8272-4441-9C93-018BC31FE7F0}"/>
    <cellStyle name="Normal 5 2 2 10 2 2 2 2 2" xfId="26710" xr:uid="{7D9ECE39-8760-495C-BAC4-DE6AC1D644E0}"/>
    <cellStyle name="Normal 5 2 2 10 2 2 2 3" xfId="26709" xr:uid="{9A9B891F-1932-4EB4-80A2-DB6530BFC538}"/>
    <cellStyle name="Normal 5 2 2 10 2 2 3" xfId="11461" xr:uid="{D0A1EE88-8F34-4328-952A-DCEB5F4B1253}"/>
    <cellStyle name="Normal 5 2 2 10 2 2 3 2" xfId="26711" xr:uid="{4CC07C71-305A-40B7-AB9F-C9A0AC013A14}"/>
    <cellStyle name="Normal 5 2 2 10 2 2 4" xfId="26708" xr:uid="{C0AB5661-AD01-4A7C-BD28-838754B43F3A}"/>
    <cellStyle name="Normal 5 2 2 10 2 2 5" xfId="11458" xr:uid="{E43736C2-83BC-484B-AF70-73D0711AA306}"/>
    <cellStyle name="Normal 5 2 2 10 2 3" xfId="11462" xr:uid="{EEAF2F4B-515E-44D0-887D-29552AB883E9}"/>
    <cellStyle name="Normal 5 2 2 10 2 3 2" xfId="11463" xr:uid="{F2B5F8A0-D786-4944-80F9-56BAA3ED73A9}"/>
    <cellStyle name="Normal 5 2 2 10 2 3 2 2" xfId="11464" xr:uid="{A543A3A6-DD5F-4D14-9C55-55EE97CA4F89}"/>
    <cellStyle name="Normal 5 2 2 10 2 3 2 2 2" xfId="26714" xr:uid="{C0D338AD-C3E6-4594-8ABF-24CF0E3073AC}"/>
    <cellStyle name="Normal 5 2 2 10 2 3 2 3" xfId="26713" xr:uid="{2B9A1155-D798-4C6A-A22A-7236FCA7B7FD}"/>
    <cellStyle name="Normal 5 2 2 10 2 3 3" xfId="11465" xr:uid="{88AE2423-3BE7-42C5-A52F-C757BC3F5543}"/>
    <cellStyle name="Normal 5 2 2 10 2 3 3 2" xfId="26715" xr:uid="{32BF6DC9-BFE1-4133-8FA6-BA3044636FAE}"/>
    <cellStyle name="Normal 5 2 2 10 2 3 4" xfId="26712" xr:uid="{5BB8917D-1782-41DB-BE0B-85E04C1EA332}"/>
    <cellStyle name="Normal 5 2 2 10 2 4" xfId="11466" xr:uid="{F79DB619-D7CB-41F3-B853-DA3E6894FFF2}"/>
    <cellStyle name="Normal 5 2 2 10 2 4 2" xfId="11467" xr:uid="{5EEA8059-646B-4D90-930E-F01F56B4DC63}"/>
    <cellStyle name="Normal 5 2 2 10 2 4 2 2" xfId="26717" xr:uid="{0600A885-9441-42D9-8569-CA7FC399E5DD}"/>
    <cellStyle name="Normal 5 2 2 10 2 4 3" xfId="26716" xr:uid="{BD7470F4-8F94-4E5D-A5BA-744DD6DC4488}"/>
    <cellStyle name="Normal 5 2 2 10 2 5" xfId="11468" xr:uid="{27D4DB2C-F6E7-4512-AA96-AA900156DBE5}"/>
    <cellStyle name="Normal 5 2 2 10 2 5 2" xfId="26718" xr:uid="{C7E00885-9AF2-45FE-8A52-55CBCCEA0EEF}"/>
    <cellStyle name="Normal 5 2 2 10 2 6" xfId="26707" xr:uid="{853BA576-FF57-44A1-A84F-516D9621A896}"/>
    <cellStyle name="Normal 5 2 2 10 2 7" xfId="11457" xr:uid="{5D60A0FE-9E73-4960-9DBC-B70C8A6C4851}"/>
    <cellStyle name="Normal 5 2 2 10 3" xfId="6264" xr:uid="{00000000-0005-0000-0000-0000F6100000}"/>
    <cellStyle name="Normal 5 2 2 10 3 2" xfId="11470" xr:uid="{67D6A8D4-D854-4639-BF33-AE183C2A0FDD}"/>
    <cellStyle name="Normal 5 2 2 10 3 2 2" xfId="11471" xr:uid="{922490FD-5A78-41EB-8EFA-3767AB7E21DB}"/>
    <cellStyle name="Normal 5 2 2 10 3 2 2 2" xfId="11472" xr:uid="{DF895188-7166-4436-8006-153D243CBC6C}"/>
    <cellStyle name="Normal 5 2 2 10 3 2 2 2 2" xfId="26722" xr:uid="{E8A45BC1-5DB2-4264-94F9-EE7A3F99B7A3}"/>
    <cellStyle name="Normal 5 2 2 10 3 2 2 3" xfId="26721" xr:uid="{CF5EA44C-6212-4F90-AF45-17DCE3DBA9EB}"/>
    <cellStyle name="Normal 5 2 2 10 3 2 3" xfId="11473" xr:uid="{494051E1-EFD8-47D1-8513-CEE04831AE42}"/>
    <cellStyle name="Normal 5 2 2 10 3 2 3 2" xfId="26723" xr:uid="{9388DC9A-AB6E-4BC4-9EB7-003DB15A13CE}"/>
    <cellStyle name="Normal 5 2 2 10 3 2 4" xfId="26720" xr:uid="{765A6C06-0355-44D0-8F65-ED094BBF0B4A}"/>
    <cellStyle name="Normal 5 2 2 10 3 3" xfId="11474" xr:uid="{699E64F0-2A0E-41AF-9884-D9376DD7F103}"/>
    <cellStyle name="Normal 5 2 2 10 3 3 2" xfId="11475" xr:uid="{2A855A89-63ED-4409-8C77-AE7ECD7C8AA6}"/>
    <cellStyle name="Normal 5 2 2 10 3 3 2 2" xfId="26725" xr:uid="{A587026D-C174-4664-A06D-5C25E4F51AA5}"/>
    <cellStyle name="Normal 5 2 2 10 3 3 3" xfId="26724" xr:uid="{39827E76-E3DB-4CB8-B114-499C0D83AA59}"/>
    <cellStyle name="Normal 5 2 2 10 3 4" xfId="11476" xr:uid="{8CEA0A81-0155-40D7-818F-200299E9BE91}"/>
    <cellStyle name="Normal 5 2 2 10 3 4 2" xfId="26726" xr:uid="{8E7EE90D-1132-4DA8-AB4C-F3AC5AB22AF6}"/>
    <cellStyle name="Normal 5 2 2 10 3 5" xfId="26719" xr:uid="{121E9BB1-433D-45B6-98D0-A0DE3C6D7A24}"/>
    <cellStyle name="Normal 5 2 2 10 3 6" xfId="11469" xr:uid="{B0BFD38D-94F0-4B38-B0F0-B5BC3C7B2509}"/>
    <cellStyle name="Normal 5 2 2 10 4" xfId="11477" xr:uid="{1313F339-3F8E-40CB-83B7-07DFEF7B122D}"/>
    <cellStyle name="Normal 5 2 2 10 4 2" xfId="26727" xr:uid="{F16A95E5-36D3-45A8-A880-07FF1A7AAA5E}"/>
    <cellStyle name="Normal 5 2 2 10 5" xfId="11478" xr:uid="{8FFAE387-3F73-40BC-A1B2-3AD6FCB91225}"/>
    <cellStyle name="Normal 5 2 2 10 5 2" xfId="11479" xr:uid="{14441B6C-6FBF-493C-93E4-8546D5461DBD}"/>
    <cellStyle name="Normal 5 2 2 10 5 2 2" xfId="26729" xr:uid="{21B395C6-E473-459A-BEE4-69A0750E58FE}"/>
    <cellStyle name="Normal 5 2 2 10 5 3" xfId="26728" xr:uid="{E2C3ED97-EFE0-409B-BA3C-6CC76F424DED}"/>
    <cellStyle name="Normal 5 2 2 10 6" xfId="11480" xr:uid="{5F1F7443-CC40-43CF-BE37-59892CBC5C23}"/>
    <cellStyle name="Normal 5 2 2 10 6 2" xfId="26730" xr:uid="{0B048FB6-792D-4844-A13A-BF5D4A7EB9B9}"/>
    <cellStyle name="Normal 5 2 2 10 7" xfId="26706" xr:uid="{D7DCB9B5-171C-4BD7-A9A8-79CB992C4166}"/>
    <cellStyle name="Normal 5 2 2 10 8" xfId="11456" xr:uid="{3C967FD7-76D3-44C0-8F2F-0E25E9F8FF83}"/>
    <cellStyle name="Normal 5 2 2 11" xfId="3444" xr:uid="{00000000-0005-0000-0000-0000F7100000}"/>
    <cellStyle name="Normal 5 2 2 11 2" xfId="3445" xr:uid="{00000000-0005-0000-0000-0000F8100000}"/>
    <cellStyle name="Normal 5 2 2 11 2 2" xfId="6267" xr:uid="{00000000-0005-0000-0000-0000F9100000}"/>
    <cellStyle name="Normal 5 2 2 11 2 2 2" xfId="11484" xr:uid="{3CD40418-5D82-48F2-82B9-C71AD2237912}"/>
    <cellStyle name="Normal 5 2 2 11 2 2 2 2" xfId="11485" xr:uid="{A1EF99A2-F343-4198-9EE8-9827F77C3AA7}"/>
    <cellStyle name="Normal 5 2 2 11 2 2 2 2 2" xfId="26735" xr:uid="{4D693462-6E6D-4956-9D0B-AFDB6025D279}"/>
    <cellStyle name="Normal 5 2 2 11 2 2 2 3" xfId="26734" xr:uid="{05A5C141-E1BF-45ED-B47F-CF324F498623}"/>
    <cellStyle name="Normal 5 2 2 11 2 2 3" xfId="11486" xr:uid="{25AED203-0173-4230-B29A-1E93E8C650A1}"/>
    <cellStyle name="Normal 5 2 2 11 2 2 3 2" xfId="26736" xr:uid="{946BEFD8-9ACB-4836-8E65-21459BB10FB0}"/>
    <cellStyle name="Normal 5 2 2 11 2 2 4" xfId="26733" xr:uid="{A6AE3F7E-AB2D-45A6-9FE3-2D417533CB46}"/>
    <cellStyle name="Normal 5 2 2 11 2 2 5" xfId="11483" xr:uid="{C37F2C03-D824-41A8-B0FC-5D37D05B840B}"/>
    <cellStyle name="Normal 5 2 2 11 2 3" xfId="11487" xr:uid="{DBF85AFF-CBC0-4145-A978-5AEB27EE0BD2}"/>
    <cellStyle name="Normal 5 2 2 11 2 3 2" xfId="11488" xr:uid="{79B5C42A-BED7-492B-9F75-2264378465A3}"/>
    <cellStyle name="Normal 5 2 2 11 2 3 2 2" xfId="11489" xr:uid="{32AA5C4A-5F53-4B07-8A29-625DF1353620}"/>
    <cellStyle name="Normal 5 2 2 11 2 3 2 2 2" xfId="26739" xr:uid="{6F377ED2-E586-40F4-9F0B-BCCC3DE01838}"/>
    <cellStyle name="Normal 5 2 2 11 2 3 2 3" xfId="26738" xr:uid="{93C97413-3C7F-4F96-90CB-05AD03E7B8DF}"/>
    <cellStyle name="Normal 5 2 2 11 2 3 3" xfId="11490" xr:uid="{DC0DB397-3C63-43DA-820A-E6BFB65D0D38}"/>
    <cellStyle name="Normal 5 2 2 11 2 3 3 2" xfId="26740" xr:uid="{6954579F-D0E0-4CE1-9002-95079AEB3F8F}"/>
    <cellStyle name="Normal 5 2 2 11 2 3 4" xfId="26737" xr:uid="{9E231171-B337-4803-9BDC-28610F1958E0}"/>
    <cellStyle name="Normal 5 2 2 11 2 4" xfId="11491" xr:uid="{F0511671-4F4D-406F-8F0F-72E09225C480}"/>
    <cellStyle name="Normal 5 2 2 11 2 4 2" xfId="11492" xr:uid="{D9A0B6AE-8E7C-4EDD-8DD3-EBFFEFDAC03B}"/>
    <cellStyle name="Normal 5 2 2 11 2 4 2 2" xfId="26742" xr:uid="{B8E8BB57-884C-4270-95EE-6785FFA5C0B2}"/>
    <cellStyle name="Normal 5 2 2 11 2 4 3" xfId="26741" xr:uid="{DF632FB0-9551-44AC-9678-77C587BA59A1}"/>
    <cellStyle name="Normal 5 2 2 11 2 5" xfId="11493" xr:uid="{1DB635F2-3B62-4CD5-BB3A-E04D83EF5BC4}"/>
    <cellStyle name="Normal 5 2 2 11 2 5 2" xfId="26743" xr:uid="{9D9E0399-4A64-46E2-B2CE-37EA5B1C6614}"/>
    <cellStyle name="Normal 5 2 2 11 2 6" xfId="26732" xr:uid="{9EDDE203-487A-424B-91E8-FDE34C1EFB4C}"/>
    <cellStyle name="Normal 5 2 2 11 2 7" xfId="11482" xr:uid="{B8FC77A6-0CA1-4D9C-9E34-8869217ECC08}"/>
    <cellStyle name="Normal 5 2 2 11 3" xfId="6266" xr:uid="{00000000-0005-0000-0000-0000FA100000}"/>
    <cellStyle name="Normal 5 2 2 11 3 2" xfId="11495" xr:uid="{D60AC63F-C9D2-4893-991D-862B501E2BDD}"/>
    <cellStyle name="Normal 5 2 2 11 3 2 2" xfId="11496" xr:uid="{03B79687-ADAA-4008-BCDC-BBF72D7DB90C}"/>
    <cellStyle name="Normal 5 2 2 11 3 2 2 2" xfId="11497" xr:uid="{2D03AC10-981C-4B47-92E5-418756AB56C4}"/>
    <cellStyle name="Normal 5 2 2 11 3 2 2 2 2" xfId="26747" xr:uid="{6C00B59B-CB8D-4226-8E02-DCF6D7BE66B7}"/>
    <cellStyle name="Normal 5 2 2 11 3 2 2 3" xfId="26746" xr:uid="{4F752F91-6E6E-4C1D-B6FC-B205190264FE}"/>
    <cellStyle name="Normal 5 2 2 11 3 2 3" xfId="11498" xr:uid="{E2380554-AA21-4068-909D-30306A533997}"/>
    <cellStyle name="Normal 5 2 2 11 3 2 3 2" xfId="26748" xr:uid="{F7C05A70-F1D9-4A3B-B5D7-E54A08D98769}"/>
    <cellStyle name="Normal 5 2 2 11 3 2 4" xfId="26745" xr:uid="{DDC79A07-61D0-45AF-9BD3-873A8F3E84F0}"/>
    <cellStyle name="Normal 5 2 2 11 3 3" xfId="11499" xr:uid="{73E9184E-11DB-4947-90FD-CA8F771DA2E7}"/>
    <cellStyle name="Normal 5 2 2 11 3 3 2" xfId="11500" xr:uid="{86EC36C4-F22E-44D2-857B-D744391794B2}"/>
    <cellStyle name="Normal 5 2 2 11 3 3 2 2" xfId="26750" xr:uid="{D2B6992B-983D-4C43-86E7-05AE58651840}"/>
    <cellStyle name="Normal 5 2 2 11 3 3 3" xfId="26749" xr:uid="{4044C6B6-FEE7-4DB2-B88D-933A21E0D93C}"/>
    <cellStyle name="Normal 5 2 2 11 3 4" xfId="11501" xr:uid="{154EF43F-240E-4F31-B067-8028B24EFA52}"/>
    <cellStyle name="Normal 5 2 2 11 3 4 2" xfId="26751" xr:uid="{8AF8E999-09A1-411D-81A1-87BDDE72319C}"/>
    <cellStyle name="Normal 5 2 2 11 3 5" xfId="26744" xr:uid="{51BE627A-9AF1-4E7D-A6DE-DB242BFD8E68}"/>
    <cellStyle name="Normal 5 2 2 11 3 6" xfId="11494" xr:uid="{6699D4D9-A43A-457F-98FC-EEC6A3502DD5}"/>
    <cellStyle name="Normal 5 2 2 11 4" xfId="11502" xr:uid="{38536F5E-5380-4EC7-9B97-96215C150257}"/>
    <cellStyle name="Normal 5 2 2 11 4 2" xfId="26752" xr:uid="{A953A96B-E7D3-48B8-B1D3-C737CEF0BF6B}"/>
    <cellStyle name="Normal 5 2 2 11 5" xfId="11503" xr:uid="{B6A9CBD6-F315-4017-9698-3AC86FF78AE1}"/>
    <cellStyle name="Normal 5 2 2 11 5 2" xfId="11504" xr:uid="{06E28634-AACA-4B5F-ACCD-40995946EEDF}"/>
    <cellStyle name="Normal 5 2 2 11 5 2 2" xfId="26754" xr:uid="{925C84E2-301A-4D3C-8C4E-686BEF231FE8}"/>
    <cellStyle name="Normal 5 2 2 11 5 3" xfId="26753" xr:uid="{4B0356F0-2AE7-4ADD-9A2C-ABC178F25C99}"/>
    <cellStyle name="Normal 5 2 2 11 6" xfId="11505" xr:uid="{5ED3794F-A55F-4C1F-83E3-8F71FED2A1C3}"/>
    <cellStyle name="Normal 5 2 2 11 6 2" xfId="26755" xr:uid="{DCE6C167-AC2E-4ADF-B7C8-9F0DF0345840}"/>
    <cellStyle name="Normal 5 2 2 11 7" xfId="26731" xr:uid="{22B6C8CB-32FC-47D7-B7FA-2BAC164CFDA8}"/>
    <cellStyle name="Normal 5 2 2 11 8" xfId="11481" xr:uid="{7D01ED3B-D40B-4804-A65B-1D6776FE3FCA}"/>
    <cellStyle name="Normal 5 2 2 12" xfId="3446" xr:uid="{00000000-0005-0000-0000-0000FB100000}"/>
    <cellStyle name="Normal 5 2 2 12 2" xfId="3447" xr:uid="{00000000-0005-0000-0000-0000FC100000}"/>
    <cellStyle name="Normal 5 2 2 12 2 2" xfId="6269" xr:uid="{00000000-0005-0000-0000-0000FD100000}"/>
    <cellStyle name="Normal 5 2 2 12 2 2 2" xfId="11509" xr:uid="{2A85D3D5-C9F7-4B4F-9F06-598F9B378358}"/>
    <cellStyle name="Normal 5 2 2 12 2 2 2 2" xfId="11510" xr:uid="{EBB5DBDE-D160-4EEB-85E5-7D1B766C306F}"/>
    <cellStyle name="Normal 5 2 2 12 2 2 2 2 2" xfId="26760" xr:uid="{3394E9FE-202F-401D-BE1D-A4808632946B}"/>
    <cellStyle name="Normal 5 2 2 12 2 2 2 3" xfId="26759" xr:uid="{D827EDC6-83F9-4C29-845F-73C4262F0668}"/>
    <cellStyle name="Normal 5 2 2 12 2 2 3" xfId="11511" xr:uid="{3F328EF2-B1D2-47B4-9E07-ED7AD9C5E441}"/>
    <cellStyle name="Normal 5 2 2 12 2 2 3 2" xfId="26761" xr:uid="{25E6960C-357E-4776-9A8D-0320BBD91802}"/>
    <cellStyle name="Normal 5 2 2 12 2 2 4" xfId="26758" xr:uid="{46C0845D-D86A-4DFC-9735-607BFA83E63F}"/>
    <cellStyle name="Normal 5 2 2 12 2 2 5" xfId="11508" xr:uid="{B400C88A-CF8B-4AE8-B55E-1BF4FDDB7FBD}"/>
    <cellStyle name="Normal 5 2 2 12 2 3" xfId="11512" xr:uid="{4BAB6A5A-48E6-4EA0-8A0C-473D5F41619C}"/>
    <cellStyle name="Normal 5 2 2 12 2 3 2" xfId="11513" xr:uid="{09322D88-4924-46E0-994F-243B60C6D064}"/>
    <cellStyle name="Normal 5 2 2 12 2 3 2 2" xfId="11514" xr:uid="{E064B368-07C3-4663-8FB0-427F43EEC2F6}"/>
    <cellStyle name="Normal 5 2 2 12 2 3 2 2 2" xfId="26764" xr:uid="{961FAA04-D624-4D11-94C5-9A186E971A25}"/>
    <cellStyle name="Normal 5 2 2 12 2 3 2 3" xfId="26763" xr:uid="{907019FB-53ED-413A-8E86-1834701C24F0}"/>
    <cellStyle name="Normal 5 2 2 12 2 3 3" xfId="11515" xr:uid="{9DBD357A-E051-4104-B2F7-85F06D9370BE}"/>
    <cellStyle name="Normal 5 2 2 12 2 3 3 2" xfId="26765" xr:uid="{8BBF99F7-3C4B-4515-ABCF-3E9DBAA6EDC1}"/>
    <cellStyle name="Normal 5 2 2 12 2 3 4" xfId="26762" xr:uid="{F115FD7A-C38B-413C-814B-E4A431BD84E9}"/>
    <cellStyle name="Normal 5 2 2 12 2 4" xfId="11516" xr:uid="{9965E2FE-8C5D-4220-9AC6-D1FE41C2AE70}"/>
    <cellStyle name="Normal 5 2 2 12 2 4 2" xfId="11517" xr:uid="{085EFB75-89EF-4809-98D0-49D34DCBE2F8}"/>
    <cellStyle name="Normal 5 2 2 12 2 4 2 2" xfId="26767" xr:uid="{A8E9DB0C-62BF-440E-9D92-AF523EDD3C74}"/>
    <cellStyle name="Normal 5 2 2 12 2 4 3" xfId="26766" xr:uid="{A24E3C42-F1C6-443F-B834-2BE8E60AECE6}"/>
    <cellStyle name="Normal 5 2 2 12 2 5" xfId="11518" xr:uid="{6D71D2F5-D6B4-49D3-A6E9-A3D86154E55F}"/>
    <cellStyle name="Normal 5 2 2 12 2 5 2" xfId="26768" xr:uid="{3F64708E-5E1E-46EA-A33F-114892A626A1}"/>
    <cellStyle name="Normal 5 2 2 12 2 6" xfId="26757" xr:uid="{04F65025-800B-4DFA-AE2A-1929C7F9F5DA}"/>
    <cellStyle name="Normal 5 2 2 12 2 7" xfId="11507" xr:uid="{8EBB2FAC-58C8-436A-A6DA-691A493FE856}"/>
    <cellStyle name="Normal 5 2 2 12 3" xfId="6268" xr:uid="{00000000-0005-0000-0000-0000FE100000}"/>
    <cellStyle name="Normal 5 2 2 12 3 2" xfId="11520" xr:uid="{D1E708E1-6E54-472D-A21C-D1B53C91A985}"/>
    <cellStyle name="Normal 5 2 2 12 3 2 2" xfId="11521" xr:uid="{879E8DDD-AAA2-4E50-A33F-2E3C31E04C10}"/>
    <cellStyle name="Normal 5 2 2 12 3 2 2 2" xfId="11522" xr:uid="{C4584413-2525-4E7F-9747-CCA19355D7C7}"/>
    <cellStyle name="Normal 5 2 2 12 3 2 2 2 2" xfId="26772" xr:uid="{6666C558-4FC3-414A-936C-EC31A630FDEC}"/>
    <cellStyle name="Normal 5 2 2 12 3 2 2 3" xfId="26771" xr:uid="{32238523-C199-4864-8EF0-EEFFE71CCE24}"/>
    <cellStyle name="Normal 5 2 2 12 3 2 3" xfId="11523" xr:uid="{D053ABA8-3A3A-4372-8DB9-4F30A150C2A4}"/>
    <cellStyle name="Normal 5 2 2 12 3 2 3 2" xfId="26773" xr:uid="{C212E6A2-8916-41EC-849C-65BD0B5189F7}"/>
    <cellStyle name="Normal 5 2 2 12 3 2 4" xfId="26770" xr:uid="{FD10BE2D-E138-461E-BE51-0B7C2E6E3F1B}"/>
    <cellStyle name="Normal 5 2 2 12 3 3" xfId="11524" xr:uid="{4EE65349-0025-49FB-B038-F53A08C671B3}"/>
    <cellStyle name="Normal 5 2 2 12 3 3 2" xfId="11525" xr:uid="{149BE621-C51D-40AF-8647-38637121E48B}"/>
    <cellStyle name="Normal 5 2 2 12 3 3 2 2" xfId="26775" xr:uid="{3B58087A-3C04-4340-BA34-6C32B130FEAD}"/>
    <cellStyle name="Normal 5 2 2 12 3 3 3" xfId="26774" xr:uid="{8670F001-C27E-4F20-84C4-E147F95EA3BA}"/>
    <cellStyle name="Normal 5 2 2 12 3 4" xfId="11526" xr:uid="{3C6D88F1-61CE-4A7A-8D26-CC269CA2EDE3}"/>
    <cellStyle name="Normal 5 2 2 12 3 4 2" xfId="26776" xr:uid="{2B83AF0A-17ED-4B0D-AC17-1B79A23AFA05}"/>
    <cellStyle name="Normal 5 2 2 12 3 5" xfId="26769" xr:uid="{2FBAE965-9BB9-4D8B-928C-CC6994CF1A8A}"/>
    <cellStyle name="Normal 5 2 2 12 3 6" xfId="11519" xr:uid="{2A42DF7F-4862-4CB1-9329-E5507229586C}"/>
    <cellStyle name="Normal 5 2 2 12 4" xfId="11527" xr:uid="{845D2F90-5E2F-4666-B09A-FE7D54BD2205}"/>
    <cellStyle name="Normal 5 2 2 12 4 2" xfId="26777" xr:uid="{56BF2820-3E44-43AB-908D-D195276C5DA4}"/>
    <cellStyle name="Normal 5 2 2 12 5" xfId="11528" xr:uid="{A727E1A2-08D6-4A5B-8732-D826CA07A966}"/>
    <cellStyle name="Normal 5 2 2 12 5 2" xfId="11529" xr:uid="{2E62CCB8-B175-4E0E-BF41-6EDBBA014142}"/>
    <cellStyle name="Normal 5 2 2 12 5 2 2" xfId="26779" xr:uid="{578FCC74-D410-409A-B136-1489876BE18C}"/>
    <cellStyle name="Normal 5 2 2 12 5 3" xfId="26778" xr:uid="{E615D6EA-C7E1-4B7D-9E48-ABAE017187E9}"/>
    <cellStyle name="Normal 5 2 2 12 6" xfId="11530" xr:uid="{800C8310-AAA6-418F-A264-9C81208E77BC}"/>
    <cellStyle name="Normal 5 2 2 12 6 2" xfId="26780" xr:uid="{FC8BF08E-5A14-405B-814A-646010D4597F}"/>
    <cellStyle name="Normal 5 2 2 12 7" xfId="26756" xr:uid="{59470C88-2DE6-4E8D-A4FF-26DC04EED4BD}"/>
    <cellStyle name="Normal 5 2 2 12 8" xfId="11506" xr:uid="{EE327E6F-FEA2-4E8A-B1BE-A189363D0E2A}"/>
    <cellStyle name="Normal 5 2 2 13" xfId="3448" xr:uid="{00000000-0005-0000-0000-0000FF100000}"/>
    <cellStyle name="Normal 5 2 2 13 2" xfId="3449" xr:uid="{00000000-0005-0000-0000-000000110000}"/>
    <cellStyle name="Normal 5 2 2 13 2 2" xfId="6271" xr:uid="{00000000-0005-0000-0000-000001110000}"/>
    <cellStyle name="Normal 5 2 2 13 2 2 2" xfId="11534" xr:uid="{56858787-2F9E-48B8-B43F-B319A0FBC4B2}"/>
    <cellStyle name="Normal 5 2 2 13 2 2 2 2" xfId="11535" xr:uid="{F81B88EC-FD41-4DEF-8B2A-4BF2C9C71E0E}"/>
    <cellStyle name="Normal 5 2 2 13 2 2 2 2 2" xfId="26785" xr:uid="{4139CDE3-EEC0-41EC-B24C-D2C9CFF81AD4}"/>
    <cellStyle name="Normal 5 2 2 13 2 2 2 3" xfId="26784" xr:uid="{02CC1DE4-0973-4174-A442-E5A80E8C0142}"/>
    <cellStyle name="Normal 5 2 2 13 2 2 3" xfId="11536" xr:uid="{178DF10B-4C4A-410C-ACCF-446C09D0917D}"/>
    <cellStyle name="Normal 5 2 2 13 2 2 3 2" xfId="26786" xr:uid="{6ECEC9CA-5AA3-48AE-A480-D10F7AB82DA5}"/>
    <cellStyle name="Normal 5 2 2 13 2 2 4" xfId="26783" xr:uid="{12A8B03D-6BA4-488B-9DF3-5E4174B35439}"/>
    <cellStyle name="Normal 5 2 2 13 2 2 5" xfId="11533" xr:uid="{2B9FFE90-44C0-4182-8675-2EB8A0F6E791}"/>
    <cellStyle name="Normal 5 2 2 13 2 3" xfId="11537" xr:uid="{C716AA24-7E43-4129-AADE-31DD5DD9007E}"/>
    <cellStyle name="Normal 5 2 2 13 2 3 2" xfId="11538" xr:uid="{AFB294D1-0838-4D05-93C2-9E5EBC8D66B0}"/>
    <cellStyle name="Normal 5 2 2 13 2 3 2 2" xfId="11539" xr:uid="{6749A35B-3A5D-4C34-9967-D0A03E30C7D8}"/>
    <cellStyle name="Normal 5 2 2 13 2 3 2 2 2" xfId="26789" xr:uid="{F067710C-0E70-4296-BA6D-9089410FD048}"/>
    <cellStyle name="Normal 5 2 2 13 2 3 2 3" xfId="26788" xr:uid="{CD484BC5-8CDD-479F-B136-6233116033CB}"/>
    <cellStyle name="Normal 5 2 2 13 2 3 3" xfId="11540" xr:uid="{344DB0F9-58A1-428B-A096-B150A7A4C000}"/>
    <cellStyle name="Normal 5 2 2 13 2 3 3 2" xfId="26790" xr:uid="{E25C8CFC-BCA0-4BFB-B80C-91F4F139BEB4}"/>
    <cellStyle name="Normal 5 2 2 13 2 3 4" xfId="26787" xr:uid="{25F07019-89DE-4087-9B48-4A4C6F514998}"/>
    <cellStyle name="Normal 5 2 2 13 2 4" xfId="11541" xr:uid="{0E2BBF4A-3A43-4ECF-812B-692DE73DA389}"/>
    <cellStyle name="Normal 5 2 2 13 2 4 2" xfId="11542" xr:uid="{ACF30298-8A8E-4427-AB92-7C5592380316}"/>
    <cellStyle name="Normal 5 2 2 13 2 4 2 2" xfId="26792" xr:uid="{E1FB862F-5295-48F3-8D7E-4714E058CF24}"/>
    <cellStyle name="Normal 5 2 2 13 2 4 3" xfId="26791" xr:uid="{58F1A32A-9F17-4358-8884-EECBF6461A81}"/>
    <cellStyle name="Normal 5 2 2 13 2 5" xfId="11543" xr:uid="{0071A3BD-96E7-4D76-BC1D-DBA012A5CA22}"/>
    <cellStyle name="Normal 5 2 2 13 2 5 2" xfId="26793" xr:uid="{1CC1FD3F-2C66-4252-8B83-61BEA1E5A83E}"/>
    <cellStyle name="Normal 5 2 2 13 2 6" xfId="26782" xr:uid="{606B5E67-A90D-4667-B70F-8297576E9EB9}"/>
    <cellStyle name="Normal 5 2 2 13 2 7" xfId="11532" xr:uid="{F66BBEAB-4999-4213-81F1-2BC804BAE772}"/>
    <cellStyle name="Normal 5 2 2 13 3" xfId="6270" xr:uid="{00000000-0005-0000-0000-000002110000}"/>
    <cellStyle name="Normal 5 2 2 13 3 2" xfId="11545" xr:uid="{9F1C4849-DD1E-46AD-9E49-DE2E1149617F}"/>
    <cellStyle name="Normal 5 2 2 13 3 2 2" xfId="11546" xr:uid="{E191D705-5FFF-4240-BD30-844D3C4EC5A7}"/>
    <cellStyle name="Normal 5 2 2 13 3 2 2 2" xfId="11547" xr:uid="{74A4EC38-46C6-4F9D-8C07-09DE5D4641E9}"/>
    <cellStyle name="Normal 5 2 2 13 3 2 2 2 2" xfId="26797" xr:uid="{D363DF7F-B41B-446B-93B4-71A1E00CA8DB}"/>
    <cellStyle name="Normal 5 2 2 13 3 2 2 3" xfId="26796" xr:uid="{EC7A5F6A-90EB-40FF-92A6-5207F975C321}"/>
    <cellStyle name="Normal 5 2 2 13 3 2 3" xfId="11548" xr:uid="{B4512803-0DCE-4F02-89EA-6DBF7480F2D2}"/>
    <cellStyle name="Normal 5 2 2 13 3 2 3 2" xfId="26798" xr:uid="{89C9F529-6CED-491A-9887-2F6B80163A34}"/>
    <cellStyle name="Normal 5 2 2 13 3 2 4" xfId="26795" xr:uid="{B1784872-9858-4081-B9BA-816D947E1DC4}"/>
    <cellStyle name="Normal 5 2 2 13 3 3" xfId="11549" xr:uid="{B873092D-E8A3-4CA5-82A1-B1696435B0F7}"/>
    <cellStyle name="Normal 5 2 2 13 3 3 2" xfId="11550" xr:uid="{56BF2A51-83CB-40FB-A335-A0F87700206F}"/>
    <cellStyle name="Normal 5 2 2 13 3 3 2 2" xfId="26800" xr:uid="{F3F54838-EE69-48E3-AA31-8642672027FA}"/>
    <cellStyle name="Normal 5 2 2 13 3 3 3" xfId="26799" xr:uid="{9126CDBE-CB80-43EA-886F-FD5F93BE04F8}"/>
    <cellStyle name="Normal 5 2 2 13 3 4" xfId="11551" xr:uid="{381F080F-5DE8-4147-A91E-4209CBF3354D}"/>
    <cellStyle name="Normal 5 2 2 13 3 4 2" xfId="26801" xr:uid="{078671DE-74B9-4D03-B5E6-5952320172AE}"/>
    <cellStyle name="Normal 5 2 2 13 3 5" xfId="26794" xr:uid="{21BA3EEB-74DB-485E-BA03-C4B787BA25B5}"/>
    <cellStyle name="Normal 5 2 2 13 3 6" xfId="11544" xr:uid="{AC6457A3-D5BD-49FE-9906-8AEEFD4A7381}"/>
    <cellStyle name="Normal 5 2 2 13 4" xfId="11552" xr:uid="{ABD359E4-A23B-4F61-B870-9B9A1D81111F}"/>
    <cellStyle name="Normal 5 2 2 13 4 2" xfId="26802" xr:uid="{5A3DDD7D-3C0F-4594-9CA4-4931DF713983}"/>
    <cellStyle name="Normal 5 2 2 13 5" xfId="11553" xr:uid="{CCF9727D-A36A-427B-9D97-B149D880B8DF}"/>
    <cellStyle name="Normal 5 2 2 13 5 2" xfId="11554" xr:uid="{D96C88BD-BBB7-4B28-B704-AC5BBCF0E86A}"/>
    <cellStyle name="Normal 5 2 2 13 5 2 2" xfId="26804" xr:uid="{03DDC4BE-2381-425E-9E3E-DD52643E6D8D}"/>
    <cellStyle name="Normal 5 2 2 13 5 3" xfId="26803" xr:uid="{419D82EF-BCB8-4428-B547-65D33250CB0C}"/>
    <cellStyle name="Normal 5 2 2 13 6" xfId="11555" xr:uid="{B04FB3B4-23D4-4C94-A88D-9EE4F4D6915C}"/>
    <cellStyle name="Normal 5 2 2 13 6 2" xfId="26805" xr:uid="{C8298F6E-BD9D-455C-85E2-063C39A81345}"/>
    <cellStyle name="Normal 5 2 2 13 7" xfId="26781" xr:uid="{9D679A4E-4385-43B0-8B4A-D7E385D7AEAD}"/>
    <cellStyle name="Normal 5 2 2 13 8" xfId="11531" xr:uid="{2EB531F2-B4D0-4B85-B94D-CFC158322BA6}"/>
    <cellStyle name="Normal 5 2 2 14" xfId="3450" xr:uid="{00000000-0005-0000-0000-000003110000}"/>
    <cellStyle name="Normal 5 2 2 14 2" xfId="26806" xr:uid="{F0CC3ABA-F31C-4BCB-BF79-162D7DCD657E}"/>
    <cellStyle name="Normal 5 2 2 15" xfId="3451" xr:uid="{00000000-0005-0000-0000-000004110000}"/>
    <cellStyle name="Normal 5 2 2 15 2" xfId="26807" xr:uid="{214AEF10-45D1-4B87-ABFE-7BF731E5207A}"/>
    <cellStyle name="Normal 5 2 2 15 3" xfId="11556" xr:uid="{F6676364-5081-47F0-967A-DA09396C91DB}"/>
    <cellStyle name="Normal 5 2 2 16" xfId="26705" xr:uid="{E1D7DFC7-AAAD-4588-8882-05CC225280EF}"/>
    <cellStyle name="Normal 5 2 2 2" xfId="3452" xr:uid="{00000000-0005-0000-0000-000005110000}"/>
    <cellStyle name="Normal 5 2 2 2 10" xfId="3453" xr:uid="{00000000-0005-0000-0000-000006110000}"/>
    <cellStyle name="Normal 5 2 2 2 10 2" xfId="26809" xr:uid="{50CCF765-8DEC-45BA-98FC-DACCC6699167}"/>
    <cellStyle name="Normal 5 2 2 2 11" xfId="3454" xr:uid="{00000000-0005-0000-0000-000007110000}"/>
    <cellStyle name="Normal 5 2 2 2 11 2" xfId="26810" xr:uid="{23F98A3A-6694-4AAB-B148-DF52C1EA1A08}"/>
    <cellStyle name="Normal 5 2 2 2 12" xfId="3455" xr:uid="{00000000-0005-0000-0000-000008110000}"/>
    <cellStyle name="Normal 5 2 2 2 12 2" xfId="26811" xr:uid="{30ED07D9-03B7-4961-A642-AE873A9698D5}"/>
    <cellStyle name="Normal 5 2 2 2 13" xfId="3456" xr:uid="{00000000-0005-0000-0000-000009110000}"/>
    <cellStyle name="Normal 5 2 2 2 13 2" xfId="26812" xr:uid="{E47EEC2A-95E6-48B3-AF7F-3D1DE992D75A}"/>
    <cellStyle name="Normal 5 2 2 2 14" xfId="3457" xr:uid="{00000000-0005-0000-0000-00000A110000}"/>
    <cellStyle name="Normal 5 2 2 2 14 2" xfId="3458" xr:uid="{00000000-0005-0000-0000-00000B110000}"/>
    <cellStyle name="Normal 5 2 2 2 14 2 2" xfId="6274" xr:uid="{00000000-0005-0000-0000-00000C110000}"/>
    <cellStyle name="Normal 5 2 2 2 14 2 2 2" xfId="11560" xr:uid="{76D34F23-FF29-4EB0-86F9-3685F72DF20F}"/>
    <cellStyle name="Normal 5 2 2 2 14 2 2 2 2" xfId="11561" xr:uid="{CD1D8310-5B13-4BD6-8931-9146AFA1378B}"/>
    <cellStyle name="Normal 5 2 2 2 14 2 2 2 2 2" xfId="26817" xr:uid="{17E26FAD-9869-4983-BDF1-E592A66D3DC0}"/>
    <cellStyle name="Normal 5 2 2 2 14 2 2 2 3" xfId="26816" xr:uid="{5E399A2F-1CE6-4CBB-8E9D-B715F194A0F4}"/>
    <cellStyle name="Normal 5 2 2 2 14 2 2 3" xfId="11562" xr:uid="{661836C6-748F-4D02-96F7-1E0F768E0ECE}"/>
    <cellStyle name="Normal 5 2 2 2 14 2 2 3 2" xfId="26818" xr:uid="{FBBE1D5D-C0A3-4A3A-BA8D-C735C9E962BF}"/>
    <cellStyle name="Normal 5 2 2 2 14 2 2 4" xfId="26815" xr:uid="{46179BE9-FB54-4275-BE3F-9DFBFF9348A4}"/>
    <cellStyle name="Normal 5 2 2 2 14 2 2 5" xfId="11559" xr:uid="{C9787D72-B8AA-4D1A-989C-36364ED7143B}"/>
    <cellStyle name="Normal 5 2 2 2 14 2 3" xfId="11563" xr:uid="{E0716FD7-A42F-4CDE-882D-09014371A108}"/>
    <cellStyle name="Normal 5 2 2 2 14 2 3 2" xfId="11564" xr:uid="{F9218E85-1C13-4D1A-A212-2B255138EDFF}"/>
    <cellStyle name="Normal 5 2 2 2 14 2 3 2 2" xfId="11565" xr:uid="{136EB86D-C8E7-4AB1-8E11-0919E7FE2D32}"/>
    <cellStyle name="Normal 5 2 2 2 14 2 3 2 2 2" xfId="26821" xr:uid="{8864EADF-F20C-4AE4-B115-FC97942146AA}"/>
    <cellStyle name="Normal 5 2 2 2 14 2 3 2 3" xfId="26820" xr:uid="{E880A979-A2CC-48CC-89DF-110B0F927F62}"/>
    <cellStyle name="Normal 5 2 2 2 14 2 3 3" xfId="11566" xr:uid="{AF4EAD98-42DA-4232-86F8-31C77CCB3EFA}"/>
    <cellStyle name="Normal 5 2 2 2 14 2 3 3 2" xfId="26822" xr:uid="{BB4E1F0F-7547-4F82-A286-EB1D8B055A3C}"/>
    <cellStyle name="Normal 5 2 2 2 14 2 3 4" xfId="26819" xr:uid="{DD294740-F22C-4F61-8FEE-7DA3CC5606D6}"/>
    <cellStyle name="Normal 5 2 2 2 14 2 4" xfId="11567" xr:uid="{4D0868B3-E3E8-4C48-9CE0-D9BB2667EB6B}"/>
    <cellStyle name="Normal 5 2 2 2 14 2 4 2" xfId="11568" xr:uid="{EED40539-E168-4427-A79B-1193B62F759C}"/>
    <cellStyle name="Normal 5 2 2 2 14 2 4 2 2" xfId="26824" xr:uid="{FBC4E36B-9F75-4438-9B41-AE5A311CB60E}"/>
    <cellStyle name="Normal 5 2 2 2 14 2 4 3" xfId="26823" xr:uid="{7F852B44-A6D6-41BF-B2CD-44C65EA9CA55}"/>
    <cellStyle name="Normal 5 2 2 2 14 2 5" xfId="11569" xr:uid="{6864F94E-D152-4786-BE9B-8E9196E5037E}"/>
    <cellStyle name="Normal 5 2 2 2 14 2 5 2" xfId="26825" xr:uid="{E2C39E80-F4E3-4AA3-A80D-28EFF14A6247}"/>
    <cellStyle name="Normal 5 2 2 2 14 2 6" xfId="26814" xr:uid="{0BD6F1F2-63C1-4009-89D6-753DBF2685D7}"/>
    <cellStyle name="Normal 5 2 2 2 14 2 7" xfId="11558" xr:uid="{E3460695-686F-435F-BECB-BDA71B5AE376}"/>
    <cellStyle name="Normal 5 2 2 2 14 3" xfId="6273" xr:uid="{00000000-0005-0000-0000-00000D110000}"/>
    <cellStyle name="Normal 5 2 2 2 14 3 2" xfId="11571" xr:uid="{9CAB9757-378A-4757-9D3C-BE8EDA8776AF}"/>
    <cellStyle name="Normal 5 2 2 2 14 3 2 2" xfId="11572" xr:uid="{DE318136-69DE-4D0F-A57D-E57EFDC91893}"/>
    <cellStyle name="Normal 5 2 2 2 14 3 2 2 2" xfId="26828" xr:uid="{FDF3D600-E123-44DA-8676-F25EFA0FF617}"/>
    <cellStyle name="Normal 5 2 2 2 14 3 2 3" xfId="26827" xr:uid="{E3D56E97-5816-4297-BD7D-AE7F5D490895}"/>
    <cellStyle name="Normal 5 2 2 2 14 3 3" xfId="11573" xr:uid="{6C944E11-573A-4EFB-B40F-6D9A5E9AFD5E}"/>
    <cellStyle name="Normal 5 2 2 2 14 3 3 2" xfId="26829" xr:uid="{96FD1E89-8C83-4D6E-8E33-E368F79202A9}"/>
    <cellStyle name="Normal 5 2 2 2 14 3 4" xfId="26826" xr:uid="{6CBE5053-3EF4-4C23-ABEE-C48CD3F0B399}"/>
    <cellStyle name="Normal 5 2 2 2 14 3 5" xfId="11570" xr:uid="{E418BEAB-F8B4-411C-BDD5-E3073B9A2CB7}"/>
    <cellStyle name="Normal 5 2 2 2 14 4" xfId="11574" xr:uid="{EA4F0E4F-1566-4128-9456-320C0E95601A}"/>
    <cellStyle name="Normal 5 2 2 2 14 4 2" xfId="11575" xr:uid="{00EC17F9-1316-4186-9C99-953E953B9F47}"/>
    <cellStyle name="Normal 5 2 2 2 14 4 2 2" xfId="11576" xr:uid="{1DA4133C-0AB8-4861-BFFA-8A9EC4C9B7ED}"/>
    <cellStyle name="Normal 5 2 2 2 14 4 2 2 2" xfId="26832" xr:uid="{1E8394EE-6CA7-4CF5-B5FE-4C40EE043483}"/>
    <cellStyle name="Normal 5 2 2 2 14 4 2 3" xfId="26831" xr:uid="{2D0A37B1-2540-4A16-B645-D7A39FECF49D}"/>
    <cellStyle name="Normal 5 2 2 2 14 4 3" xfId="11577" xr:uid="{9F7952F5-0B41-41EB-A5D0-7645D33923D8}"/>
    <cellStyle name="Normal 5 2 2 2 14 4 3 2" xfId="26833" xr:uid="{8CEEA493-7664-4308-A71C-1730BE9236DE}"/>
    <cellStyle name="Normal 5 2 2 2 14 4 4" xfId="26830" xr:uid="{2C5AF54E-80A3-4E73-B692-C98EA1C03F12}"/>
    <cellStyle name="Normal 5 2 2 2 14 5" xfId="11578" xr:uid="{EC481D49-CFCA-423D-96F3-FE7D0C9CAABD}"/>
    <cellStyle name="Normal 5 2 2 2 14 5 2" xfId="11579" xr:uid="{4AD27FF7-9DCB-444A-885F-3E7FCD051C93}"/>
    <cellStyle name="Normal 5 2 2 2 14 5 2 2" xfId="26835" xr:uid="{FDEC10D5-A239-4816-9AD0-5DA008EC66E8}"/>
    <cellStyle name="Normal 5 2 2 2 14 5 3" xfId="26834" xr:uid="{5D95B758-9F74-4FED-878A-640913928ECE}"/>
    <cellStyle name="Normal 5 2 2 2 14 6" xfId="11580" xr:uid="{F00642D9-5CB8-4B2D-8412-E6125123F969}"/>
    <cellStyle name="Normal 5 2 2 2 14 6 2" xfId="26836" xr:uid="{AF69FAC1-C0AC-446E-ABF2-9CBE7CA39A2F}"/>
    <cellStyle name="Normal 5 2 2 2 14 7" xfId="26813" xr:uid="{5F007D67-3177-4DBF-B82D-2DFBAE5BD9E5}"/>
    <cellStyle name="Normal 5 2 2 2 14 8" xfId="11557" xr:uid="{5EF453DB-4207-4F79-B6E9-3B5DCCF445F5}"/>
    <cellStyle name="Normal 5 2 2 2 15" xfId="3459" xr:uid="{00000000-0005-0000-0000-00000E110000}"/>
    <cellStyle name="Normal 5 2 2 2 15 2" xfId="26837" xr:uid="{BF4D4295-5E22-4BA5-A6A2-F623A8DF7770}"/>
    <cellStyle name="Normal 5 2 2 2 15 3" xfId="11581" xr:uid="{51D179BC-41C0-48FA-A9F3-DF59976B84E6}"/>
    <cellStyle name="Normal 5 2 2 2 16" xfId="6272" xr:uid="{00000000-0005-0000-0000-00000F110000}"/>
    <cellStyle name="Normal 5 2 2 2 16 2" xfId="26838" xr:uid="{1A86409C-94CC-46D5-B0BD-F9DF71533A5A}"/>
    <cellStyle name="Normal 5 2 2 2 16 3" xfId="11582" xr:uid="{A5E5925A-28F0-4822-BBD9-D07066935050}"/>
    <cellStyle name="Normal 5 2 2 2 17" xfId="26808" xr:uid="{96732E50-DFE4-4F19-932E-2C72FF20E2B4}"/>
    <cellStyle name="Normal 5 2 2 2 2" xfId="3460" xr:uid="{00000000-0005-0000-0000-000010110000}"/>
    <cellStyle name="Normal 5 2 2 2 2 2" xfId="26839" xr:uid="{97DC4CAE-21CE-40F0-918C-ECC8B6BF8C4A}"/>
    <cellStyle name="Normal 5 2 2 2 3" xfId="3461" xr:uid="{00000000-0005-0000-0000-000011110000}"/>
    <cellStyle name="Normal 5 2 2 2 3 2" xfId="26840" xr:uid="{CE81035E-8B4A-478C-87AA-D24CFACEB897}"/>
    <cellStyle name="Normal 5 2 2 2 4" xfId="3462" xr:uid="{00000000-0005-0000-0000-000012110000}"/>
    <cellStyle name="Normal 5 2 2 2 4 2" xfId="26841" xr:uid="{451FB290-51F0-422F-A4A0-7283B120F97E}"/>
    <cellStyle name="Normal 5 2 2 2 5" xfId="3463" xr:uid="{00000000-0005-0000-0000-000013110000}"/>
    <cellStyle name="Normal 5 2 2 2 5 2" xfId="26842" xr:uid="{9F98B6F3-E81A-4865-A0F7-059746A676A1}"/>
    <cellStyle name="Normal 5 2 2 2 6" xfId="3464" xr:uid="{00000000-0005-0000-0000-000014110000}"/>
    <cellStyle name="Normal 5 2 2 2 6 2" xfId="26843" xr:uid="{D4D72678-6C39-47EF-A8DA-92406F4357D4}"/>
    <cellStyle name="Normal 5 2 2 2 7" xfId="3465" xr:uid="{00000000-0005-0000-0000-000015110000}"/>
    <cellStyle name="Normal 5 2 2 2 7 2" xfId="26844" xr:uid="{CE5FA034-596D-4544-A84D-40B166DF8B7B}"/>
    <cellStyle name="Normal 5 2 2 2 8" xfId="3466" xr:uid="{00000000-0005-0000-0000-000016110000}"/>
    <cellStyle name="Normal 5 2 2 2 8 2" xfId="26845" xr:uid="{75B04BD0-E87B-4868-90C4-A2AB92A995AA}"/>
    <cellStyle name="Normal 5 2 2 2 9" xfId="3467" xr:uid="{00000000-0005-0000-0000-000017110000}"/>
    <cellStyle name="Normal 5 2 2 2 9 2" xfId="26846" xr:uid="{0DB4EEFD-A115-4EAD-88DD-92C07207A263}"/>
    <cellStyle name="Normal 5 2 2 3" xfId="3468" xr:uid="{00000000-0005-0000-0000-000018110000}"/>
    <cellStyle name="Normal 5 2 2 3 2" xfId="3469" xr:uid="{00000000-0005-0000-0000-000019110000}"/>
    <cellStyle name="Normal 5 2 2 3 2 2" xfId="3470" xr:uid="{00000000-0005-0000-0000-00001A110000}"/>
    <cellStyle name="Normal 5 2 2 3 2 2 2" xfId="6277" xr:uid="{00000000-0005-0000-0000-00001B110000}"/>
    <cellStyle name="Normal 5 2 2 3 2 2 2 2" xfId="11587" xr:uid="{E171629B-AF37-46C8-9178-C57FA206F51F}"/>
    <cellStyle name="Normal 5 2 2 3 2 2 2 2 2" xfId="11588" xr:uid="{C7D4CF90-7040-4A7F-9EF6-E3837AEFF45E}"/>
    <cellStyle name="Normal 5 2 2 3 2 2 2 2 2 2" xfId="26852" xr:uid="{96961268-2C44-4C6F-9532-0D9B994A6516}"/>
    <cellStyle name="Normal 5 2 2 3 2 2 2 2 3" xfId="26851" xr:uid="{F78AAFFB-DD9F-4030-B4CA-B769DE6EC6E6}"/>
    <cellStyle name="Normal 5 2 2 3 2 2 2 3" xfId="11589" xr:uid="{284B9F96-74A0-497B-8114-4327509A3400}"/>
    <cellStyle name="Normal 5 2 2 3 2 2 2 3 2" xfId="26853" xr:uid="{99EE5377-6532-4C29-A464-58BC97D01927}"/>
    <cellStyle name="Normal 5 2 2 3 2 2 2 4" xfId="26850" xr:uid="{9BFEE132-3565-44AD-9DE0-8DABFDEF26E2}"/>
    <cellStyle name="Normal 5 2 2 3 2 2 2 5" xfId="11586" xr:uid="{528F5713-E182-4F82-BCCB-D4007D1A3D62}"/>
    <cellStyle name="Normal 5 2 2 3 2 2 3" xfId="11590" xr:uid="{335F6E5F-8C92-4B3E-9B3B-E1C8C890B301}"/>
    <cellStyle name="Normal 5 2 2 3 2 2 3 2" xfId="11591" xr:uid="{4EAC09DA-09E0-4E6A-8D8C-E02BC933C589}"/>
    <cellStyle name="Normal 5 2 2 3 2 2 3 2 2" xfId="11592" xr:uid="{E061AAC9-4C37-4E9B-9E9A-E7B4E3A83DAD}"/>
    <cellStyle name="Normal 5 2 2 3 2 2 3 2 2 2" xfId="26856" xr:uid="{110316B2-ACCB-4ACD-BE1B-5616E94C9A13}"/>
    <cellStyle name="Normal 5 2 2 3 2 2 3 2 3" xfId="26855" xr:uid="{E9840B61-3CD8-42C2-B74D-146356FC2FC7}"/>
    <cellStyle name="Normal 5 2 2 3 2 2 3 3" xfId="11593" xr:uid="{89046493-7B4E-4DF5-93A7-28ADF839DE2E}"/>
    <cellStyle name="Normal 5 2 2 3 2 2 3 3 2" xfId="26857" xr:uid="{D93A66A6-DE3D-41F3-883E-EC729E3A8CF8}"/>
    <cellStyle name="Normal 5 2 2 3 2 2 3 4" xfId="26854" xr:uid="{1F36911A-E7D8-4488-AE67-CB3F03338C2F}"/>
    <cellStyle name="Normal 5 2 2 3 2 2 4" xfId="11594" xr:uid="{8EE3933B-0A03-42AB-8C7F-E05CBFB1ED56}"/>
    <cellStyle name="Normal 5 2 2 3 2 2 4 2" xfId="11595" xr:uid="{963A7197-C6A5-4D4C-8A8C-7BDCDAA5220F}"/>
    <cellStyle name="Normal 5 2 2 3 2 2 4 2 2" xfId="26859" xr:uid="{D90F70FB-5099-4B24-9F9C-65F1823ED237}"/>
    <cellStyle name="Normal 5 2 2 3 2 2 4 3" xfId="26858" xr:uid="{25F6346B-DFED-4D3B-A99D-6F569D06C584}"/>
    <cellStyle name="Normal 5 2 2 3 2 2 5" xfId="11596" xr:uid="{3F32E795-35DB-4234-BF03-5B6DE5A2A29D}"/>
    <cellStyle name="Normal 5 2 2 3 2 2 5 2" xfId="26860" xr:uid="{48A47FE3-EFE6-4A18-B311-B4964F81171E}"/>
    <cellStyle name="Normal 5 2 2 3 2 2 6" xfId="26849" xr:uid="{B46753D8-4915-47A2-AF89-50BAEA8E195D}"/>
    <cellStyle name="Normal 5 2 2 3 2 2 7" xfId="11585" xr:uid="{B150161B-1770-4708-AA24-08AF037D23B9}"/>
    <cellStyle name="Normal 5 2 2 3 2 3" xfId="6276" xr:uid="{00000000-0005-0000-0000-00001C110000}"/>
    <cellStyle name="Normal 5 2 2 3 2 3 2" xfId="11598" xr:uid="{8EC00CB5-4589-4C65-A80D-001688946AAB}"/>
    <cellStyle name="Normal 5 2 2 3 2 3 2 2" xfId="11599" xr:uid="{74DE9D41-8AC0-4D0A-947E-4445D0BAB92D}"/>
    <cellStyle name="Normal 5 2 2 3 2 3 2 2 2" xfId="26863" xr:uid="{CCEC5EA6-5686-4A6F-B7A2-A300F23F1EA2}"/>
    <cellStyle name="Normal 5 2 2 3 2 3 2 3" xfId="26862" xr:uid="{CDD83490-F2F1-40E9-9F5C-92BB205DCA34}"/>
    <cellStyle name="Normal 5 2 2 3 2 3 3" xfId="11600" xr:uid="{89733507-BCA5-480D-B1BB-C630D7D3F253}"/>
    <cellStyle name="Normal 5 2 2 3 2 3 3 2" xfId="26864" xr:uid="{B51B96B2-52C1-4A03-9869-9A15B974A665}"/>
    <cellStyle name="Normal 5 2 2 3 2 3 4" xfId="26861" xr:uid="{5F203A6E-F4A4-4B2B-9499-C64EB0A9EEAB}"/>
    <cellStyle name="Normal 5 2 2 3 2 3 5" xfId="11597" xr:uid="{47185B4B-FC19-4048-B2CD-07AF53100325}"/>
    <cellStyle name="Normal 5 2 2 3 2 4" xfId="11601" xr:uid="{D5C55118-C55B-4CCD-BB6F-CDC78001B607}"/>
    <cellStyle name="Normal 5 2 2 3 2 4 2" xfId="11602" xr:uid="{10847629-227C-4233-8260-904D4AC48898}"/>
    <cellStyle name="Normal 5 2 2 3 2 4 2 2" xfId="11603" xr:uid="{CD96890A-7276-4234-BD09-63EADD46D5F3}"/>
    <cellStyle name="Normal 5 2 2 3 2 4 2 2 2" xfId="26867" xr:uid="{DD0B4F82-DB91-4267-B28A-0A89FFA6FDD3}"/>
    <cellStyle name="Normal 5 2 2 3 2 4 2 3" xfId="26866" xr:uid="{E227F179-F4F4-4C20-8763-8CF8D77093D0}"/>
    <cellStyle name="Normal 5 2 2 3 2 4 3" xfId="11604" xr:uid="{1471C01F-852C-4206-9DA7-30CB87AEE4D6}"/>
    <cellStyle name="Normal 5 2 2 3 2 4 3 2" xfId="26868" xr:uid="{C60B8234-2F24-4F3F-B70D-E39E85F32F70}"/>
    <cellStyle name="Normal 5 2 2 3 2 4 4" xfId="26865" xr:uid="{3133FF82-7DC2-4366-973A-DC76EA748004}"/>
    <cellStyle name="Normal 5 2 2 3 2 5" xfId="11605" xr:uid="{14022384-0890-42DF-BC85-D6F336638526}"/>
    <cellStyle name="Normal 5 2 2 3 2 5 2" xfId="11606" xr:uid="{B7211908-122E-4B36-BFC9-D01D1F987EA8}"/>
    <cellStyle name="Normal 5 2 2 3 2 5 2 2" xfId="26870" xr:uid="{6A695177-2C0A-47B2-9C1D-1EAAF3EDD47A}"/>
    <cellStyle name="Normal 5 2 2 3 2 5 3" xfId="26869" xr:uid="{EFD94F18-7624-48AE-9215-FD0ECCC042D7}"/>
    <cellStyle name="Normal 5 2 2 3 2 6" xfId="11607" xr:uid="{ABC0586F-1A2C-429D-A740-7220C76AE8D8}"/>
    <cellStyle name="Normal 5 2 2 3 2 6 2" xfId="26871" xr:uid="{359D36D9-48A3-4AA6-8AEF-0691A2A22063}"/>
    <cellStyle name="Normal 5 2 2 3 2 7" xfId="26848" xr:uid="{8466710D-E5AE-468F-8118-BB439CE92107}"/>
    <cellStyle name="Normal 5 2 2 3 2 8" xfId="11584" xr:uid="{101EA517-6D28-491F-B428-892F0318B731}"/>
    <cellStyle name="Normal 5 2 2 3 3" xfId="3471" xr:uid="{00000000-0005-0000-0000-00001D110000}"/>
    <cellStyle name="Normal 5 2 2 3 3 2" xfId="6278" xr:uid="{00000000-0005-0000-0000-00001E110000}"/>
    <cellStyle name="Normal 5 2 2 3 3 2 2" xfId="11610" xr:uid="{96F723D8-8A0F-48AB-97A0-39DE4CBD5561}"/>
    <cellStyle name="Normal 5 2 2 3 3 2 2 2" xfId="11611" xr:uid="{482B1C2A-7EA8-4989-820C-92548301F8F2}"/>
    <cellStyle name="Normal 5 2 2 3 3 2 2 2 2" xfId="26875" xr:uid="{121FD6DA-9661-4D61-B04A-89F4171C9706}"/>
    <cellStyle name="Normal 5 2 2 3 3 2 2 3" xfId="26874" xr:uid="{ABCAB695-2231-4ABB-BC3A-0887D97619D1}"/>
    <cellStyle name="Normal 5 2 2 3 3 2 3" xfId="11612" xr:uid="{7EB63D55-04F0-4219-AC9B-51D8DAD740F9}"/>
    <cellStyle name="Normal 5 2 2 3 3 2 3 2" xfId="26876" xr:uid="{798707DA-5800-4862-A053-5131E89877F8}"/>
    <cellStyle name="Normal 5 2 2 3 3 2 4" xfId="26873" xr:uid="{373F21DE-B081-40B0-A2F6-B4CB2DAEE14C}"/>
    <cellStyle name="Normal 5 2 2 3 3 2 5" xfId="11609" xr:uid="{EC04BCAC-C141-4592-9711-A1D4F5244344}"/>
    <cellStyle name="Normal 5 2 2 3 3 3" xfId="11613" xr:uid="{0A765B3F-A144-4D19-A61C-304C6DF3C8B2}"/>
    <cellStyle name="Normal 5 2 2 3 3 3 2" xfId="11614" xr:uid="{4FD48582-1994-459F-AD42-ABC0B3559085}"/>
    <cellStyle name="Normal 5 2 2 3 3 3 2 2" xfId="11615" xr:uid="{2D8ED0BA-88AA-4729-B659-0A42EBA44CCC}"/>
    <cellStyle name="Normal 5 2 2 3 3 3 2 2 2" xfId="26879" xr:uid="{D6EBF26F-717C-4869-A6FE-CDADC2B10E17}"/>
    <cellStyle name="Normal 5 2 2 3 3 3 2 3" xfId="26878" xr:uid="{3FCFAD6C-5202-45BD-9DA4-A40CD8EFEF00}"/>
    <cellStyle name="Normal 5 2 2 3 3 3 3" xfId="11616" xr:uid="{83CC1E99-00F2-4807-83AB-7352C0C86239}"/>
    <cellStyle name="Normal 5 2 2 3 3 3 3 2" xfId="26880" xr:uid="{FEECB39F-C9B3-4DE1-9DBB-345B5EF578B5}"/>
    <cellStyle name="Normal 5 2 2 3 3 3 4" xfId="26877" xr:uid="{8C4945D6-7ED9-49A2-8DB9-AE34A53D20AC}"/>
    <cellStyle name="Normal 5 2 2 3 3 4" xfId="11617" xr:uid="{3E44A49F-964C-47BB-8F23-8F2EEEA8C82E}"/>
    <cellStyle name="Normal 5 2 2 3 3 4 2" xfId="11618" xr:uid="{82A95B07-6AF5-4DFE-AC88-102B2903B13E}"/>
    <cellStyle name="Normal 5 2 2 3 3 4 2 2" xfId="26882" xr:uid="{0AC8A969-EF8C-4485-95BB-98BE765D6CA3}"/>
    <cellStyle name="Normal 5 2 2 3 3 4 3" xfId="26881" xr:uid="{899335D1-654F-4B3B-80EC-742BFE0BD792}"/>
    <cellStyle name="Normal 5 2 2 3 3 5" xfId="11619" xr:uid="{4EAC9CE3-0203-4DB4-B6BC-5A7EEF8DE249}"/>
    <cellStyle name="Normal 5 2 2 3 3 5 2" xfId="26883" xr:uid="{0C828A2E-DA77-4F61-80F1-DB2454CC9B2D}"/>
    <cellStyle name="Normal 5 2 2 3 3 6" xfId="26872" xr:uid="{A752BF09-3B54-4E07-9A24-D71B1810A788}"/>
    <cellStyle name="Normal 5 2 2 3 3 7" xfId="11608" xr:uid="{095D89BB-B016-4BDD-B2B5-66DB4685A9D4}"/>
    <cellStyle name="Normal 5 2 2 3 4" xfId="6275" xr:uid="{00000000-0005-0000-0000-00001F110000}"/>
    <cellStyle name="Normal 5 2 2 3 4 2" xfId="11621" xr:uid="{7F88B358-1D3D-4433-B147-BABFE324A976}"/>
    <cellStyle name="Normal 5 2 2 3 4 2 2" xfId="11622" xr:uid="{EEAB7357-DBF5-46E9-A14B-FB48EC61F96C}"/>
    <cellStyle name="Normal 5 2 2 3 4 2 2 2" xfId="11623" xr:uid="{F12A890F-F582-458B-8B7B-3E2399C3A4E2}"/>
    <cellStyle name="Normal 5 2 2 3 4 2 2 2 2" xfId="26887" xr:uid="{D928DFF9-8CB5-4F76-8A5B-08E93B2FB972}"/>
    <cellStyle name="Normal 5 2 2 3 4 2 2 3" xfId="26886" xr:uid="{5F295659-BE13-42C2-8501-F2111A63F69C}"/>
    <cellStyle name="Normal 5 2 2 3 4 2 3" xfId="11624" xr:uid="{7745DF38-AC9E-4F55-9237-6B4E4B5496A4}"/>
    <cellStyle name="Normal 5 2 2 3 4 2 3 2" xfId="26888" xr:uid="{8D2FD261-E986-434D-B1F3-B7ABECF03A2E}"/>
    <cellStyle name="Normal 5 2 2 3 4 2 4" xfId="26885" xr:uid="{4475DC37-F17B-4C82-AC23-0F023B4A4A8D}"/>
    <cellStyle name="Normal 5 2 2 3 4 3" xfId="11625" xr:uid="{3A00B9B4-9578-43AD-A158-9DD002099D58}"/>
    <cellStyle name="Normal 5 2 2 3 4 3 2" xfId="11626" xr:uid="{515669A1-4A0D-4F26-8C77-29D3473DA894}"/>
    <cellStyle name="Normal 5 2 2 3 4 3 2 2" xfId="26890" xr:uid="{DB5CBEFF-3020-439B-A015-9F61C342F118}"/>
    <cellStyle name="Normal 5 2 2 3 4 3 3" xfId="26889" xr:uid="{F5520251-26E1-4272-9A54-A7725323C87F}"/>
    <cellStyle name="Normal 5 2 2 3 4 4" xfId="11627" xr:uid="{DEF05386-5408-4DA5-AC3C-8CEC47CA9BE6}"/>
    <cellStyle name="Normal 5 2 2 3 4 4 2" xfId="26891" xr:uid="{2E015BF8-33C4-4BAE-93EC-3F3E519CAA93}"/>
    <cellStyle name="Normal 5 2 2 3 4 5" xfId="26884" xr:uid="{A465CDD5-6332-4107-83FB-1CA058814298}"/>
    <cellStyle name="Normal 5 2 2 3 4 6" xfId="11620" xr:uid="{DF30E15D-2096-4547-A65A-E5BD88412BB1}"/>
    <cellStyle name="Normal 5 2 2 3 5" xfId="11628" xr:uid="{C38FFA6C-C0D2-42A5-BD12-E75751C24998}"/>
    <cellStyle name="Normal 5 2 2 3 5 2" xfId="26892" xr:uid="{5A94E3BF-E64C-4167-96DB-F6E9FBBD002E}"/>
    <cellStyle name="Normal 5 2 2 3 6" xfId="11629" xr:uid="{99EFDB15-745D-4106-8CB5-5F4BBCF434C7}"/>
    <cellStyle name="Normal 5 2 2 3 6 2" xfId="11630" xr:uid="{F6AD6269-1BBF-461A-9872-6D784941F029}"/>
    <cellStyle name="Normal 5 2 2 3 6 2 2" xfId="26894" xr:uid="{E0665D21-767E-4215-89BA-71D8EA2FA307}"/>
    <cellStyle name="Normal 5 2 2 3 6 3" xfId="26893" xr:uid="{0B45FE0D-C626-432A-94CE-1DB16015FBF5}"/>
    <cellStyle name="Normal 5 2 2 3 7" xfId="11631" xr:uid="{60E5A92B-EB74-4618-B4BE-B041D55083E7}"/>
    <cellStyle name="Normal 5 2 2 3 7 2" xfId="26895" xr:uid="{984337AD-6E25-42B0-AE24-35F96ED7F4DE}"/>
    <cellStyle name="Normal 5 2 2 3 8" xfId="26847" xr:uid="{A0B28E1E-E7D9-470A-B1A7-EF5A23CC0950}"/>
    <cellStyle name="Normal 5 2 2 3 9" xfId="11583" xr:uid="{E7DEBCC9-58B1-4405-B47D-9C50EDCD3825}"/>
    <cellStyle name="Normal 5 2 2 4" xfId="3472" xr:uid="{00000000-0005-0000-0000-000020110000}"/>
    <cellStyle name="Normal 5 2 2 4 2" xfId="3473" xr:uid="{00000000-0005-0000-0000-000021110000}"/>
    <cellStyle name="Normal 5 2 2 4 2 2" xfId="6280" xr:uid="{00000000-0005-0000-0000-000022110000}"/>
    <cellStyle name="Normal 5 2 2 4 2 2 2" xfId="11635" xr:uid="{8946A640-89A3-4CC6-9BD6-FBE96B600775}"/>
    <cellStyle name="Normal 5 2 2 4 2 2 2 2" xfId="11636" xr:uid="{AB95B499-6ECF-422E-A9AC-8E99A40453DD}"/>
    <cellStyle name="Normal 5 2 2 4 2 2 2 2 2" xfId="26900" xr:uid="{99D49258-DA26-4728-A331-674A1401AC6B}"/>
    <cellStyle name="Normal 5 2 2 4 2 2 2 3" xfId="26899" xr:uid="{1EC33440-F9ED-466C-8370-C27F4774FE5E}"/>
    <cellStyle name="Normal 5 2 2 4 2 2 3" xfId="11637" xr:uid="{334B21A9-02D9-4C0D-B097-D7504C0F8926}"/>
    <cellStyle name="Normal 5 2 2 4 2 2 3 2" xfId="26901" xr:uid="{4085A0AB-F01A-4951-A6EC-034558D5D0E0}"/>
    <cellStyle name="Normal 5 2 2 4 2 2 4" xfId="26898" xr:uid="{69F4D868-C74F-40B8-AA8C-36DBB233ACA2}"/>
    <cellStyle name="Normal 5 2 2 4 2 2 5" xfId="11634" xr:uid="{A0EEDD3E-68BF-4727-9C35-D58D1DA56C34}"/>
    <cellStyle name="Normal 5 2 2 4 2 3" xfId="11638" xr:uid="{D25CF9E8-DA54-49F6-9494-C47DEC0F780C}"/>
    <cellStyle name="Normal 5 2 2 4 2 3 2" xfId="11639" xr:uid="{87064DC9-5157-45B8-BCD2-BAE5008E0955}"/>
    <cellStyle name="Normal 5 2 2 4 2 3 2 2" xfId="11640" xr:uid="{106D195E-42F1-464F-A046-7A616F8ABB49}"/>
    <cellStyle name="Normal 5 2 2 4 2 3 2 2 2" xfId="26904" xr:uid="{B8096B51-8BD9-42A5-A25D-C5D821643830}"/>
    <cellStyle name="Normal 5 2 2 4 2 3 2 3" xfId="26903" xr:uid="{E02E20F1-EE42-4D5E-83F6-35982B03A1CC}"/>
    <cellStyle name="Normal 5 2 2 4 2 3 3" xfId="11641" xr:uid="{821FCE25-F8C0-409E-B35D-4B69299BB5E4}"/>
    <cellStyle name="Normal 5 2 2 4 2 3 3 2" xfId="26905" xr:uid="{C9866DCC-1562-409B-9F2F-D879F52F87CD}"/>
    <cellStyle name="Normal 5 2 2 4 2 3 4" xfId="26902" xr:uid="{BCFA0009-6EF5-45A7-BC44-DD5ABA0F84F5}"/>
    <cellStyle name="Normal 5 2 2 4 2 4" xfId="11642" xr:uid="{B240D9A9-DD0B-4B2F-80FF-011A4929C285}"/>
    <cellStyle name="Normal 5 2 2 4 2 4 2" xfId="11643" xr:uid="{54953B2C-4DE1-48D9-92F3-DEB8E51600F8}"/>
    <cellStyle name="Normal 5 2 2 4 2 4 2 2" xfId="26907" xr:uid="{A4BD8C8F-228A-4B84-9ED1-99447613932A}"/>
    <cellStyle name="Normal 5 2 2 4 2 4 3" xfId="26906" xr:uid="{6CA97638-15C9-47FC-A20E-A0843A3AE893}"/>
    <cellStyle name="Normal 5 2 2 4 2 5" xfId="11644" xr:uid="{143FAA87-4069-4A43-89BA-8395FD3753E6}"/>
    <cellStyle name="Normal 5 2 2 4 2 5 2" xfId="26908" xr:uid="{E90CBC02-8E55-409E-8DF4-007FC857BE63}"/>
    <cellStyle name="Normal 5 2 2 4 2 6" xfId="26897" xr:uid="{EC7E43F7-A0B6-4F5C-A378-9EF7DBA4ABE2}"/>
    <cellStyle name="Normal 5 2 2 4 2 7" xfId="11633" xr:uid="{D5503529-9960-4E17-B1D4-46BE8A8FD76E}"/>
    <cellStyle name="Normal 5 2 2 4 3" xfId="6279" xr:uid="{00000000-0005-0000-0000-000023110000}"/>
    <cellStyle name="Normal 5 2 2 4 3 2" xfId="11646" xr:uid="{44636E72-ADC3-4406-94FB-F5A78A4EE0B0}"/>
    <cellStyle name="Normal 5 2 2 4 3 2 2" xfId="11647" xr:uid="{9D25E4B6-C363-41C5-83F0-2A67472C40E0}"/>
    <cellStyle name="Normal 5 2 2 4 3 2 2 2" xfId="11648" xr:uid="{DC23C89C-ADCA-414B-96AA-1EA1B5BB9595}"/>
    <cellStyle name="Normal 5 2 2 4 3 2 2 2 2" xfId="26912" xr:uid="{AD3E5F67-03FE-463A-8BDE-4FA20C276AD6}"/>
    <cellStyle name="Normal 5 2 2 4 3 2 2 3" xfId="26911" xr:uid="{3BA9CF68-656B-4023-8F41-14C1326BE74A}"/>
    <cellStyle name="Normal 5 2 2 4 3 2 3" xfId="11649" xr:uid="{E4A2D34D-0CBB-4F4B-8BFA-6649DB54C85A}"/>
    <cellStyle name="Normal 5 2 2 4 3 2 3 2" xfId="26913" xr:uid="{0896DF3E-2E49-4E14-8A43-72954F9C4951}"/>
    <cellStyle name="Normal 5 2 2 4 3 2 4" xfId="26910" xr:uid="{716BB1B4-0473-40D0-BC28-03B7E5E68D31}"/>
    <cellStyle name="Normal 5 2 2 4 3 3" xfId="11650" xr:uid="{D20AB466-2771-416B-8521-7D4B301F5E68}"/>
    <cellStyle name="Normal 5 2 2 4 3 3 2" xfId="11651" xr:uid="{FE779B92-28F0-4C50-A666-22828F7240B9}"/>
    <cellStyle name="Normal 5 2 2 4 3 3 2 2" xfId="26915" xr:uid="{350A5A59-80BD-4D9E-8B84-0DBD7B859D40}"/>
    <cellStyle name="Normal 5 2 2 4 3 3 3" xfId="26914" xr:uid="{8F7FE1E2-BB97-475D-8AFB-66DE07FE2C81}"/>
    <cellStyle name="Normal 5 2 2 4 3 4" xfId="11652" xr:uid="{59D55C9B-F135-414A-86B1-89BFC6D13882}"/>
    <cellStyle name="Normal 5 2 2 4 3 4 2" xfId="26916" xr:uid="{3F03E3E9-E259-4D42-9FA2-C2BB4FA9B78C}"/>
    <cellStyle name="Normal 5 2 2 4 3 5" xfId="26909" xr:uid="{47716F27-D5E3-4873-A381-DD60D4D10D57}"/>
    <cellStyle name="Normal 5 2 2 4 3 6" xfId="11645" xr:uid="{29AF3F94-FDC6-4C28-BEEF-799FBA1504B7}"/>
    <cellStyle name="Normal 5 2 2 4 4" xfId="11653" xr:uid="{2B776FD0-EB0D-42AD-BDB6-6572F25AEDA7}"/>
    <cellStyle name="Normal 5 2 2 4 4 2" xfId="26917" xr:uid="{EA70DC5F-B30E-4682-BF4F-A1D089555E62}"/>
    <cellStyle name="Normal 5 2 2 4 5" xfId="11654" xr:uid="{49C92380-615A-4072-9DEE-F55FBC3C24A2}"/>
    <cellStyle name="Normal 5 2 2 4 5 2" xfId="11655" xr:uid="{8B80DC44-FCE8-49FE-9A5E-4129837A3D0B}"/>
    <cellStyle name="Normal 5 2 2 4 5 2 2" xfId="26919" xr:uid="{DFC62505-BB77-4AC0-8E91-1B4277D718D5}"/>
    <cellStyle name="Normal 5 2 2 4 5 3" xfId="26918" xr:uid="{912373CB-C173-4E97-849F-15BAD4C424BD}"/>
    <cellStyle name="Normal 5 2 2 4 6" xfId="11656" xr:uid="{B6B9D733-C12E-4ABF-B312-A8FE74490EEB}"/>
    <cellStyle name="Normal 5 2 2 4 6 2" xfId="26920" xr:uid="{6EB391D4-33AD-4A58-A6C2-97FD6628C5E8}"/>
    <cellStyle name="Normal 5 2 2 4 7" xfId="26896" xr:uid="{19EB357E-8DEC-4AAD-BA33-6C0C3CD68712}"/>
    <cellStyle name="Normal 5 2 2 4 8" xfId="11632" xr:uid="{787604E2-BFD9-40DE-B409-B6F447FAE1FD}"/>
    <cellStyle name="Normal 5 2 2 5" xfId="3474" xr:uid="{00000000-0005-0000-0000-000024110000}"/>
    <cellStyle name="Normal 5 2 2 5 2" xfId="3475" xr:uid="{00000000-0005-0000-0000-000025110000}"/>
    <cellStyle name="Normal 5 2 2 5 2 2" xfId="6282" xr:uid="{00000000-0005-0000-0000-000026110000}"/>
    <cellStyle name="Normal 5 2 2 5 2 2 2" xfId="11660" xr:uid="{E5205B26-FDE0-478F-AFEE-F786E1AF9AAE}"/>
    <cellStyle name="Normal 5 2 2 5 2 2 2 2" xfId="11661" xr:uid="{1C590587-F5DB-490D-9859-BC199B8D2659}"/>
    <cellStyle name="Normal 5 2 2 5 2 2 2 2 2" xfId="26925" xr:uid="{B41F075C-D8BF-49E6-BB78-E2FFB15B60B1}"/>
    <cellStyle name="Normal 5 2 2 5 2 2 2 3" xfId="26924" xr:uid="{A00960BA-A9EC-4381-92DE-F5C739F0B071}"/>
    <cellStyle name="Normal 5 2 2 5 2 2 3" xfId="11662" xr:uid="{A4FD2644-0BD8-478E-B8D8-7973EC8066FD}"/>
    <cellStyle name="Normal 5 2 2 5 2 2 3 2" xfId="26926" xr:uid="{CF390C38-0643-4EBF-BBBF-7D65173E238D}"/>
    <cellStyle name="Normal 5 2 2 5 2 2 4" xfId="26923" xr:uid="{6BF1B6A9-DE22-46D3-8485-9274CF71DE47}"/>
    <cellStyle name="Normal 5 2 2 5 2 2 5" xfId="11659" xr:uid="{AEC597C1-F572-40E7-BD5E-49CE69EE59B1}"/>
    <cellStyle name="Normal 5 2 2 5 2 3" xfId="11663" xr:uid="{27DBB9C1-6C91-423B-8D86-4FED10FCD946}"/>
    <cellStyle name="Normal 5 2 2 5 2 3 2" xfId="11664" xr:uid="{040AE84B-9D54-47F0-903B-D554C154E5F9}"/>
    <cellStyle name="Normal 5 2 2 5 2 3 2 2" xfId="11665" xr:uid="{45E12F64-3C39-40A2-B89D-487A69A4CF48}"/>
    <cellStyle name="Normal 5 2 2 5 2 3 2 2 2" xfId="26929" xr:uid="{03514D1C-0A83-485A-97D6-88DDFF6AF9E0}"/>
    <cellStyle name="Normal 5 2 2 5 2 3 2 3" xfId="26928" xr:uid="{86201A71-E7DF-4A0C-BC15-75735B091FF3}"/>
    <cellStyle name="Normal 5 2 2 5 2 3 3" xfId="11666" xr:uid="{0D5355BF-15FA-4311-8587-466220577A35}"/>
    <cellStyle name="Normal 5 2 2 5 2 3 3 2" xfId="26930" xr:uid="{73364020-0090-4CF4-92FC-A73C3C51FC56}"/>
    <cellStyle name="Normal 5 2 2 5 2 3 4" xfId="26927" xr:uid="{8D45F39D-0820-4242-A741-6187B758BF46}"/>
    <cellStyle name="Normal 5 2 2 5 2 4" xfId="11667" xr:uid="{F805A452-D757-40E5-B3CE-A38419096585}"/>
    <cellStyle name="Normal 5 2 2 5 2 4 2" xfId="11668" xr:uid="{19005EBF-85C8-4227-8D23-A8E9A2ED5238}"/>
    <cellStyle name="Normal 5 2 2 5 2 4 2 2" xfId="26932" xr:uid="{55EDABBB-B6D2-40B8-BDFF-6453F3ED7792}"/>
    <cellStyle name="Normal 5 2 2 5 2 4 3" xfId="26931" xr:uid="{4D68A062-D2C0-4F4E-AF68-3A4047628F8E}"/>
    <cellStyle name="Normal 5 2 2 5 2 5" xfId="11669" xr:uid="{0E7643A3-3607-4545-88F6-633943010859}"/>
    <cellStyle name="Normal 5 2 2 5 2 5 2" xfId="26933" xr:uid="{A8CABB37-5608-4CD0-9558-5FD4602DF632}"/>
    <cellStyle name="Normal 5 2 2 5 2 6" xfId="26922" xr:uid="{7E19E972-258D-4269-A854-F32A8A8D3BB3}"/>
    <cellStyle name="Normal 5 2 2 5 2 7" xfId="11658" xr:uid="{81CF513F-E7C9-436C-B225-CF392D3AB882}"/>
    <cellStyle name="Normal 5 2 2 5 3" xfId="6281" xr:uid="{00000000-0005-0000-0000-000027110000}"/>
    <cellStyle name="Normal 5 2 2 5 3 2" xfId="11671" xr:uid="{E261D0B6-ABF7-4EBE-9DFA-44D052DC2318}"/>
    <cellStyle name="Normal 5 2 2 5 3 2 2" xfId="11672" xr:uid="{BD59FFD8-53B4-4341-8A6E-85BBE3E62415}"/>
    <cellStyle name="Normal 5 2 2 5 3 2 2 2" xfId="11673" xr:uid="{2497912B-CCE5-42AB-8CB3-67555BED46CF}"/>
    <cellStyle name="Normal 5 2 2 5 3 2 2 2 2" xfId="26937" xr:uid="{DE19F56B-4523-4CD8-8AFA-53768D768103}"/>
    <cellStyle name="Normal 5 2 2 5 3 2 2 3" xfId="26936" xr:uid="{472A2AC6-9529-493E-9373-6A65E6B1BDA3}"/>
    <cellStyle name="Normal 5 2 2 5 3 2 3" xfId="11674" xr:uid="{E5204614-443D-4BFC-8096-4A038DBD39F2}"/>
    <cellStyle name="Normal 5 2 2 5 3 2 3 2" xfId="26938" xr:uid="{D9DDD28D-12D8-4C9D-8B04-A0E01E889B5B}"/>
    <cellStyle name="Normal 5 2 2 5 3 2 4" xfId="26935" xr:uid="{0481048E-4F31-4D02-B238-F673E50FAE2A}"/>
    <cellStyle name="Normal 5 2 2 5 3 3" xfId="11675" xr:uid="{74819F03-FB79-4AFA-B45B-41F35047098F}"/>
    <cellStyle name="Normal 5 2 2 5 3 3 2" xfId="11676" xr:uid="{EE9CABE2-E67C-42CD-AF8D-5817BD5F7E8C}"/>
    <cellStyle name="Normal 5 2 2 5 3 3 2 2" xfId="26940" xr:uid="{7CA75213-2638-45C0-84AC-917CC5771F19}"/>
    <cellStyle name="Normal 5 2 2 5 3 3 3" xfId="26939" xr:uid="{8A952AAD-CBB0-494C-A858-FA1C17B196B3}"/>
    <cellStyle name="Normal 5 2 2 5 3 4" xfId="11677" xr:uid="{F33308AE-60C7-48F7-9AFB-A39263CBE7A4}"/>
    <cellStyle name="Normal 5 2 2 5 3 4 2" xfId="26941" xr:uid="{FBFB3545-B82A-4185-8ADD-97AD12615339}"/>
    <cellStyle name="Normal 5 2 2 5 3 5" xfId="26934" xr:uid="{CCC0E2EB-D85E-4266-9265-70F7BEF4FB89}"/>
    <cellStyle name="Normal 5 2 2 5 3 6" xfId="11670" xr:uid="{A1976B9C-B48C-4D39-8A5E-64BA5A8E1BBD}"/>
    <cellStyle name="Normal 5 2 2 5 4" xfId="11678" xr:uid="{6372F62C-D3BD-40C9-915E-638D4E5396A2}"/>
    <cellStyle name="Normal 5 2 2 5 4 2" xfId="26942" xr:uid="{E0488F52-0FBD-4A52-8FE8-0E3AAA64F4E4}"/>
    <cellStyle name="Normal 5 2 2 5 5" xfId="11679" xr:uid="{B61C5A40-82A5-4529-94D4-9C5A91342EDC}"/>
    <cellStyle name="Normal 5 2 2 5 5 2" xfId="11680" xr:uid="{E6786E01-0A6D-4CEE-915E-D89E6BF6AD08}"/>
    <cellStyle name="Normal 5 2 2 5 5 2 2" xfId="26944" xr:uid="{9A06E2B6-48C7-4B43-940D-5E6730E0BE97}"/>
    <cellStyle name="Normal 5 2 2 5 5 3" xfId="26943" xr:uid="{A4B5AA73-E8C4-42F7-A168-CDC9657A9AE8}"/>
    <cellStyle name="Normal 5 2 2 5 6" xfId="11681" xr:uid="{63D9E4C0-7A53-4900-AB8F-8BD8D75F0239}"/>
    <cellStyle name="Normal 5 2 2 5 6 2" xfId="26945" xr:uid="{FE6E7929-9945-47D8-9F98-D36F7AE07F3E}"/>
    <cellStyle name="Normal 5 2 2 5 7" xfId="26921" xr:uid="{FCFAB70E-DE60-46AA-A052-83A6BA477E82}"/>
    <cellStyle name="Normal 5 2 2 5 8" xfId="11657" xr:uid="{58096FAD-11A1-4DA9-A3BA-D2CFA64738B0}"/>
    <cellStyle name="Normal 5 2 2 6" xfId="3476" xr:uid="{00000000-0005-0000-0000-000028110000}"/>
    <cellStyle name="Normal 5 2 2 6 2" xfId="3477" xr:uid="{00000000-0005-0000-0000-000029110000}"/>
    <cellStyle name="Normal 5 2 2 6 2 2" xfId="6284" xr:uid="{00000000-0005-0000-0000-00002A110000}"/>
    <cellStyle name="Normal 5 2 2 6 2 2 2" xfId="11685" xr:uid="{78407ED4-4E71-486C-BDE1-8B15FF6D2257}"/>
    <cellStyle name="Normal 5 2 2 6 2 2 2 2" xfId="11686" xr:uid="{A51EA36B-B111-4A4C-B60B-B0670CB8EE2A}"/>
    <cellStyle name="Normal 5 2 2 6 2 2 2 2 2" xfId="26950" xr:uid="{A0211D99-DE4B-4BF8-9A8E-DB0FCE2DAA73}"/>
    <cellStyle name="Normal 5 2 2 6 2 2 2 3" xfId="26949" xr:uid="{4F666F5E-4098-4624-97CB-ABAA02E627AC}"/>
    <cellStyle name="Normal 5 2 2 6 2 2 3" xfId="11687" xr:uid="{9E5FCEE9-ADE7-4222-B9E3-37AC36941946}"/>
    <cellStyle name="Normal 5 2 2 6 2 2 3 2" xfId="26951" xr:uid="{69642946-F0C9-4574-9972-11A0599C7C5E}"/>
    <cellStyle name="Normal 5 2 2 6 2 2 4" xfId="26948" xr:uid="{DD14B15D-2AA5-4784-95CD-8FF7E188EA9E}"/>
    <cellStyle name="Normal 5 2 2 6 2 2 5" xfId="11684" xr:uid="{E53D6CF7-6A6C-4132-901C-6501BB8BCC94}"/>
    <cellStyle name="Normal 5 2 2 6 2 3" xfId="11688" xr:uid="{FBBA1962-BAED-4EEF-89F2-33F00F25F94A}"/>
    <cellStyle name="Normal 5 2 2 6 2 3 2" xfId="11689" xr:uid="{B227523E-45D3-463A-BF9A-7863B02A6DB3}"/>
    <cellStyle name="Normal 5 2 2 6 2 3 2 2" xfId="11690" xr:uid="{4FB55886-2A5D-4911-B93E-3A0BF85FB486}"/>
    <cellStyle name="Normal 5 2 2 6 2 3 2 2 2" xfId="26954" xr:uid="{66EC2084-A897-453A-82F1-375BF72F5831}"/>
    <cellStyle name="Normal 5 2 2 6 2 3 2 3" xfId="26953" xr:uid="{02F4D122-B813-4E83-A83B-E0A6C649380E}"/>
    <cellStyle name="Normal 5 2 2 6 2 3 3" xfId="11691" xr:uid="{10C7F92D-27D0-465B-95E6-91C752A85416}"/>
    <cellStyle name="Normal 5 2 2 6 2 3 3 2" xfId="26955" xr:uid="{3D791CF6-BEF1-49DB-ADF0-D7B5122A5891}"/>
    <cellStyle name="Normal 5 2 2 6 2 3 4" xfId="26952" xr:uid="{8A96BA74-8742-4B9D-B654-9B378B9F9249}"/>
    <cellStyle name="Normal 5 2 2 6 2 4" xfId="11692" xr:uid="{3A809D83-6D3D-4A2B-A28D-BE36E79DDFF3}"/>
    <cellStyle name="Normal 5 2 2 6 2 4 2" xfId="11693" xr:uid="{87DD1ABE-EB12-48A6-A80B-BE545A7BA530}"/>
    <cellStyle name="Normal 5 2 2 6 2 4 2 2" xfId="26957" xr:uid="{FE1A15F5-5BF8-400A-A6B8-7C419CA163E9}"/>
    <cellStyle name="Normal 5 2 2 6 2 4 3" xfId="26956" xr:uid="{525E4551-E2D2-4DFA-AA91-8154638AF31B}"/>
    <cellStyle name="Normal 5 2 2 6 2 5" xfId="11694" xr:uid="{10BA2F41-4336-4749-A6F4-4516AD4DCE64}"/>
    <cellStyle name="Normal 5 2 2 6 2 5 2" xfId="26958" xr:uid="{97BC533B-99A9-4A73-BD68-AE39EA829591}"/>
    <cellStyle name="Normal 5 2 2 6 2 6" xfId="26947" xr:uid="{6ACE2069-5EFB-45E4-B4FB-30E59A1A7754}"/>
    <cellStyle name="Normal 5 2 2 6 2 7" xfId="11683" xr:uid="{AE073955-0CF9-4F46-8BD3-43CC8FAA8473}"/>
    <cellStyle name="Normal 5 2 2 6 3" xfId="6283" xr:uid="{00000000-0005-0000-0000-00002B110000}"/>
    <cellStyle name="Normal 5 2 2 6 3 2" xfId="11696" xr:uid="{D8A94C7A-E5AA-4DC7-883E-77294429CDAC}"/>
    <cellStyle name="Normal 5 2 2 6 3 2 2" xfId="11697" xr:uid="{04FF0ED9-5C13-4DF0-B64E-16AD9FBE5B1D}"/>
    <cellStyle name="Normal 5 2 2 6 3 2 2 2" xfId="11698" xr:uid="{0A0C5D56-597A-4939-BA0D-3463B778DDF3}"/>
    <cellStyle name="Normal 5 2 2 6 3 2 2 2 2" xfId="26962" xr:uid="{4804734E-056D-4282-9108-02F84ED31AE5}"/>
    <cellStyle name="Normal 5 2 2 6 3 2 2 3" xfId="26961" xr:uid="{03E82557-391A-44CB-8D71-C86410EE99DB}"/>
    <cellStyle name="Normal 5 2 2 6 3 2 3" xfId="11699" xr:uid="{3343CE58-4CAA-4AFA-8EBF-D26E556262A7}"/>
    <cellStyle name="Normal 5 2 2 6 3 2 3 2" xfId="26963" xr:uid="{6520DB2A-8192-424C-A28C-D2E70BF54810}"/>
    <cellStyle name="Normal 5 2 2 6 3 2 4" xfId="26960" xr:uid="{125656B4-6F19-4F1D-BA16-398AA3102461}"/>
    <cellStyle name="Normal 5 2 2 6 3 3" xfId="11700" xr:uid="{27599EDC-1781-45EA-B215-A729BC216CAC}"/>
    <cellStyle name="Normal 5 2 2 6 3 3 2" xfId="11701" xr:uid="{1545BF95-BF66-412B-A257-7F9FC1F062A2}"/>
    <cellStyle name="Normal 5 2 2 6 3 3 2 2" xfId="26965" xr:uid="{6EA55F95-D3FB-449E-9170-3DD4431A413D}"/>
    <cellStyle name="Normal 5 2 2 6 3 3 3" xfId="26964" xr:uid="{7D39974D-5B37-4CDE-9676-C910738D958E}"/>
    <cellStyle name="Normal 5 2 2 6 3 4" xfId="11702" xr:uid="{303A81BF-783E-466B-944C-D7029E884B1F}"/>
    <cellStyle name="Normal 5 2 2 6 3 4 2" xfId="26966" xr:uid="{CAD56EB0-1EAF-4F41-BFDC-741E401642AF}"/>
    <cellStyle name="Normal 5 2 2 6 3 5" xfId="26959" xr:uid="{A13896B1-6E2D-4BB2-9CB7-C44E2CE0E45E}"/>
    <cellStyle name="Normal 5 2 2 6 3 6" xfId="11695" xr:uid="{04814734-03E9-4FAD-9D47-FC572D86FE9A}"/>
    <cellStyle name="Normal 5 2 2 6 4" xfId="11703" xr:uid="{49C3738E-EE41-4672-A74D-0DC672CF2DC9}"/>
    <cellStyle name="Normal 5 2 2 6 4 2" xfId="26967" xr:uid="{F2084DA6-60BE-4D6C-9AB6-ED56F1BE01D0}"/>
    <cellStyle name="Normal 5 2 2 6 5" xfId="11704" xr:uid="{76A9B3DC-AB14-4281-9C7D-81E925B3463F}"/>
    <cellStyle name="Normal 5 2 2 6 5 2" xfId="11705" xr:uid="{E7C481E0-AA09-45BF-9A06-75A3DCF2699D}"/>
    <cellStyle name="Normal 5 2 2 6 5 2 2" xfId="26969" xr:uid="{727DDFF7-3AB4-40B3-B0A9-51850452E524}"/>
    <cellStyle name="Normal 5 2 2 6 5 3" xfId="26968" xr:uid="{F4FD70AE-BD88-4FD0-BC66-9563FDD6FC7F}"/>
    <cellStyle name="Normal 5 2 2 6 6" xfId="11706" xr:uid="{C31C62B0-AF89-4641-BCF4-12803111CFB7}"/>
    <cellStyle name="Normal 5 2 2 6 6 2" xfId="26970" xr:uid="{0BCE2FBE-88BD-43A0-ADFF-54B1C92780FD}"/>
    <cellStyle name="Normal 5 2 2 6 7" xfId="26946" xr:uid="{B8A20989-B407-4477-AAA2-A56CFB582909}"/>
    <cellStyle name="Normal 5 2 2 6 8" xfId="11682" xr:uid="{6F2B0D35-19B4-4135-B7C5-125C8CFF028B}"/>
    <cellStyle name="Normal 5 2 2 7" xfId="3478" xr:uid="{00000000-0005-0000-0000-00002C110000}"/>
    <cellStyle name="Normal 5 2 2 7 2" xfId="3479" xr:uid="{00000000-0005-0000-0000-00002D110000}"/>
    <cellStyle name="Normal 5 2 2 7 2 2" xfId="6286" xr:uid="{00000000-0005-0000-0000-00002E110000}"/>
    <cellStyle name="Normal 5 2 2 7 2 2 2" xfId="11710" xr:uid="{63F3AADE-314E-489F-AD47-B6A470D80028}"/>
    <cellStyle name="Normal 5 2 2 7 2 2 2 2" xfId="11711" xr:uid="{6541249B-275B-4995-B76E-B92D6CE79D0C}"/>
    <cellStyle name="Normal 5 2 2 7 2 2 2 2 2" xfId="26975" xr:uid="{496096EF-01F4-4F56-837B-20BA92B20023}"/>
    <cellStyle name="Normal 5 2 2 7 2 2 2 3" xfId="26974" xr:uid="{21B1078F-8CA9-4FB7-B790-21C0AF91D688}"/>
    <cellStyle name="Normal 5 2 2 7 2 2 3" xfId="11712" xr:uid="{73524F87-9E3A-454B-A739-40D1D8E55F51}"/>
    <cellStyle name="Normal 5 2 2 7 2 2 3 2" xfId="26976" xr:uid="{070AA21E-6D44-4F5E-9067-B8EF61C2900D}"/>
    <cellStyle name="Normal 5 2 2 7 2 2 4" xfId="26973" xr:uid="{575718CF-9783-4782-BC33-84A6E7D51F26}"/>
    <cellStyle name="Normal 5 2 2 7 2 2 5" xfId="11709" xr:uid="{C590C38E-065C-4EB7-BF40-7EF6B25211EB}"/>
    <cellStyle name="Normal 5 2 2 7 2 3" xfId="11713" xr:uid="{73D781E5-6803-4A00-A849-B1F839F99B56}"/>
    <cellStyle name="Normal 5 2 2 7 2 3 2" xfId="11714" xr:uid="{4DD88F9B-F5EA-490D-84D3-71143BC4D7F1}"/>
    <cellStyle name="Normal 5 2 2 7 2 3 2 2" xfId="11715" xr:uid="{1DD6EA55-D30C-459D-8236-87401A646733}"/>
    <cellStyle name="Normal 5 2 2 7 2 3 2 2 2" xfId="26979" xr:uid="{A93390FB-6214-4803-AF2F-20C86FFBC8BB}"/>
    <cellStyle name="Normal 5 2 2 7 2 3 2 3" xfId="26978" xr:uid="{D20486BB-7D5D-4B0F-BBEB-1A5F4308FD67}"/>
    <cellStyle name="Normal 5 2 2 7 2 3 3" xfId="11716" xr:uid="{D324714C-59B3-4579-AFCE-23C7CBAA0833}"/>
    <cellStyle name="Normal 5 2 2 7 2 3 3 2" xfId="26980" xr:uid="{EB07DE3C-F9BD-4841-9BDD-2E49EF90743D}"/>
    <cellStyle name="Normal 5 2 2 7 2 3 4" xfId="26977" xr:uid="{F6421384-DD24-43C2-8D8F-AB13EA85B4A1}"/>
    <cellStyle name="Normal 5 2 2 7 2 4" xfId="11717" xr:uid="{9CE72D3C-5E78-4DC4-A0C6-AFFED7E9D9D6}"/>
    <cellStyle name="Normal 5 2 2 7 2 4 2" xfId="11718" xr:uid="{C1D64D2E-A901-47EA-983E-54449C83B2D6}"/>
    <cellStyle name="Normal 5 2 2 7 2 4 2 2" xfId="26982" xr:uid="{FB5A1423-55BA-4561-A12F-F96C58AC8FEB}"/>
    <cellStyle name="Normal 5 2 2 7 2 4 3" xfId="26981" xr:uid="{80E4A51B-6CB0-4339-AA54-D527FC3CA428}"/>
    <cellStyle name="Normal 5 2 2 7 2 5" xfId="11719" xr:uid="{55AFDA53-5E29-4942-AE3F-D2AEB11B3C3F}"/>
    <cellStyle name="Normal 5 2 2 7 2 5 2" xfId="26983" xr:uid="{6C6CE81A-02F3-4B77-A9BF-1B3AD2F60043}"/>
    <cellStyle name="Normal 5 2 2 7 2 6" xfId="26972" xr:uid="{20BA6D2D-BD91-4383-AB1F-7B4BF27944E9}"/>
    <cellStyle name="Normal 5 2 2 7 2 7" xfId="11708" xr:uid="{B18E427B-91B1-411A-B2C4-139B3F9DB448}"/>
    <cellStyle name="Normal 5 2 2 7 3" xfId="6285" xr:uid="{00000000-0005-0000-0000-00002F110000}"/>
    <cellStyle name="Normal 5 2 2 7 3 2" xfId="11721" xr:uid="{1879989A-F4D3-4038-BBBE-6711B2DEFCB1}"/>
    <cellStyle name="Normal 5 2 2 7 3 2 2" xfId="11722" xr:uid="{D7D49B0F-5556-420F-A1C4-AFA5F1C38683}"/>
    <cellStyle name="Normal 5 2 2 7 3 2 2 2" xfId="11723" xr:uid="{4D760D2A-FC94-47E2-9B67-47021C1230B4}"/>
    <cellStyle name="Normal 5 2 2 7 3 2 2 2 2" xfId="26987" xr:uid="{15BA40DE-4910-416B-955E-74DFA44EAAD5}"/>
    <cellStyle name="Normal 5 2 2 7 3 2 2 3" xfId="26986" xr:uid="{983EDE36-A17E-4B26-B260-4D55DE2D2D51}"/>
    <cellStyle name="Normal 5 2 2 7 3 2 3" xfId="11724" xr:uid="{2E567FFE-1727-46D0-AA78-0DD96C82CC65}"/>
    <cellStyle name="Normal 5 2 2 7 3 2 3 2" xfId="26988" xr:uid="{743BF452-662E-4819-BF9B-C481AF843D40}"/>
    <cellStyle name="Normal 5 2 2 7 3 2 4" xfId="26985" xr:uid="{AD25BD60-3D9B-48C2-8065-7360D0B69C86}"/>
    <cellStyle name="Normal 5 2 2 7 3 3" xfId="11725" xr:uid="{AC1E962B-DF2B-4DA8-8101-EC6D091948C4}"/>
    <cellStyle name="Normal 5 2 2 7 3 3 2" xfId="11726" xr:uid="{2F35A2A0-841F-402A-9E39-05444F727AB5}"/>
    <cellStyle name="Normal 5 2 2 7 3 3 2 2" xfId="26990" xr:uid="{B2304099-EA10-4C71-85CB-0D1AE194BE80}"/>
    <cellStyle name="Normal 5 2 2 7 3 3 3" xfId="26989" xr:uid="{E0251490-EE9B-481D-8026-346068C71512}"/>
    <cellStyle name="Normal 5 2 2 7 3 4" xfId="11727" xr:uid="{3C9EB7AF-CEAC-420F-A188-0D1ED0523438}"/>
    <cellStyle name="Normal 5 2 2 7 3 4 2" xfId="26991" xr:uid="{6371769E-BED2-4007-BD88-56D0EDE34B1F}"/>
    <cellStyle name="Normal 5 2 2 7 3 5" xfId="26984" xr:uid="{4E878B4D-2BB8-4FD7-85F4-5352E393C66B}"/>
    <cellStyle name="Normal 5 2 2 7 3 6" xfId="11720" xr:uid="{DB191429-1F03-4DA5-A010-B62C2C2FD110}"/>
    <cellStyle name="Normal 5 2 2 7 4" xfId="11728" xr:uid="{5595C231-EF87-4310-A1D3-1FC4EFB245D8}"/>
    <cellStyle name="Normal 5 2 2 7 4 2" xfId="26992" xr:uid="{EB38BC9E-1C22-4513-912D-79E6C46E9D45}"/>
    <cellStyle name="Normal 5 2 2 7 5" xfId="11729" xr:uid="{CFD2929B-0A5A-418D-BE97-5B484A35BD0A}"/>
    <cellStyle name="Normal 5 2 2 7 5 2" xfId="11730" xr:uid="{041E0A5D-D788-4BB1-B71A-70855929EE5E}"/>
    <cellStyle name="Normal 5 2 2 7 5 2 2" xfId="26994" xr:uid="{F356B5B7-508D-4899-B940-A1B36595CF4F}"/>
    <cellStyle name="Normal 5 2 2 7 5 3" xfId="26993" xr:uid="{6C208BF6-E208-4A8E-BFB9-5B8AAF042A7D}"/>
    <cellStyle name="Normal 5 2 2 7 6" xfId="11731" xr:uid="{9D8B2DF4-304B-47C8-86B6-3B0E7AE1229C}"/>
    <cellStyle name="Normal 5 2 2 7 6 2" xfId="26995" xr:uid="{C3429166-4D8E-4384-A24E-05116E609AB3}"/>
    <cellStyle name="Normal 5 2 2 7 7" xfId="26971" xr:uid="{3CBDE2C7-9A8F-41CB-8395-C54D2CA21E9F}"/>
    <cellStyle name="Normal 5 2 2 7 8" xfId="11707" xr:uid="{5C3E5917-E12F-41AF-9E33-E86D9184D274}"/>
    <cellStyle name="Normal 5 2 2 8" xfId="3480" xr:uid="{00000000-0005-0000-0000-000030110000}"/>
    <cellStyle name="Normal 5 2 2 8 2" xfId="3481" xr:uid="{00000000-0005-0000-0000-000031110000}"/>
    <cellStyle name="Normal 5 2 2 8 2 2" xfId="6288" xr:uid="{00000000-0005-0000-0000-000032110000}"/>
    <cellStyle name="Normal 5 2 2 8 2 2 2" xfId="11735" xr:uid="{33CF2490-5409-4EF5-942A-7578D75CD917}"/>
    <cellStyle name="Normal 5 2 2 8 2 2 2 2" xfId="11736" xr:uid="{D885A5DE-71AB-4653-9A61-66E0B2F41462}"/>
    <cellStyle name="Normal 5 2 2 8 2 2 2 2 2" xfId="27000" xr:uid="{6F069EFF-50F5-4568-AD4B-E7D3C8D549F0}"/>
    <cellStyle name="Normal 5 2 2 8 2 2 2 3" xfId="26999" xr:uid="{11BEBE90-F2CF-4A71-BDE0-03355E47A8B7}"/>
    <cellStyle name="Normal 5 2 2 8 2 2 3" xfId="11737" xr:uid="{D451542C-158D-48BF-9508-5CCA10BADF34}"/>
    <cellStyle name="Normal 5 2 2 8 2 2 3 2" xfId="27001" xr:uid="{2C7DC3D9-1D5B-4CD9-85BF-7B5CF60E8253}"/>
    <cellStyle name="Normal 5 2 2 8 2 2 4" xfId="26998" xr:uid="{F7C07C4E-6B6A-43BC-83B7-9297DDC8B884}"/>
    <cellStyle name="Normal 5 2 2 8 2 2 5" xfId="11734" xr:uid="{6D579DFF-1A28-4F2B-852E-C9CB582EDDAF}"/>
    <cellStyle name="Normal 5 2 2 8 2 3" xfId="11738" xr:uid="{00F7748F-95F3-4BD0-A6F4-A3B45EC4F77E}"/>
    <cellStyle name="Normal 5 2 2 8 2 3 2" xfId="11739" xr:uid="{BAC7F79F-9782-4FFD-935D-F2298668B5D9}"/>
    <cellStyle name="Normal 5 2 2 8 2 3 2 2" xfId="11740" xr:uid="{1A5C8822-7E4E-42EA-A5A0-0879DE33701E}"/>
    <cellStyle name="Normal 5 2 2 8 2 3 2 2 2" xfId="27004" xr:uid="{F4CD1ADE-D517-4DA3-821A-DD6C1D01C440}"/>
    <cellStyle name="Normal 5 2 2 8 2 3 2 3" xfId="27003" xr:uid="{CC69BC13-B4A5-42FC-A88E-123CBD7AF5B3}"/>
    <cellStyle name="Normal 5 2 2 8 2 3 3" xfId="11741" xr:uid="{29E9F587-E153-4C7F-8BBE-A9ACF52E14FC}"/>
    <cellStyle name="Normal 5 2 2 8 2 3 3 2" xfId="27005" xr:uid="{3832622C-CECD-4EA6-93FD-29EB6F76A8A2}"/>
    <cellStyle name="Normal 5 2 2 8 2 3 4" xfId="27002" xr:uid="{69984142-E797-4D1F-AEC3-4C866F693782}"/>
    <cellStyle name="Normal 5 2 2 8 2 4" xfId="11742" xr:uid="{0BE031D0-88CD-4C28-937A-B4D4A34499A3}"/>
    <cellStyle name="Normal 5 2 2 8 2 4 2" xfId="11743" xr:uid="{093F5E85-F984-491D-AEDE-231463E82EEA}"/>
    <cellStyle name="Normal 5 2 2 8 2 4 2 2" xfId="27007" xr:uid="{B4A99F67-E222-4E71-A558-CB4BB70550D2}"/>
    <cellStyle name="Normal 5 2 2 8 2 4 3" xfId="27006" xr:uid="{EF07AA95-A621-45ED-B10E-6E003E5B0C55}"/>
    <cellStyle name="Normal 5 2 2 8 2 5" xfId="11744" xr:uid="{061E52EB-5486-4556-AB65-4A8E57587DAA}"/>
    <cellStyle name="Normal 5 2 2 8 2 5 2" xfId="27008" xr:uid="{104175AA-9774-489E-B77B-46CA6D035B56}"/>
    <cellStyle name="Normal 5 2 2 8 2 6" xfId="26997" xr:uid="{BF0AE300-C206-45EB-AA20-BBF8CAEA81B6}"/>
    <cellStyle name="Normal 5 2 2 8 2 7" xfId="11733" xr:uid="{69A94AC1-33DE-429F-B21A-EACC4A986056}"/>
    <cellStyle name="Normal 5 2 2 8 3" xfId="6287" xr:uid="{00000000-0005-0000-0000-000033110000}"/>
    <cellStyle name="Normal 5 2 2 8 3 2" xfId="11746" xr:uid="{9941EDDE-65F8-491C-A41E-3C58BA01D88A}"/>
    <cellStyle name="Normal 5 2 2 8 3 2 2" xfId="11747" xr:uid="{B3D49154-9AD9-4DD7-9FD2-DB22BFB50B83}"/>
    <cellStyle name="Normal 5 2 2 8 3 2 2 2" xfId="11748" xr:uid="{AEF6B326-4EBE-45CD-8D4A-C1169C2C4D98}"/>
    <cellStyle name="Normal 5 2 2 8 3 2 2 2 2" xfId="27012" xr:uid="{C19ECECF-F320-438E-BA58-03BCFD3467E6}"/>
    <cellStyle name="Normal 5 2 2 8 3 2 2 3" xfId="27011" xr:uid="{4D1E3FAB-3A9A-44E4-847D-2D21380F3B84}"/>
    <cellStyle name="Normal 5 2 2 8 3 2 3" xfId="11749" xr:uid="{5B424B53-EE3E-43F6-BAED-9EA2BCBBBDBC}"/>
    <cellStyle name="Normal 5 2 2 8 3 2 3 2" xfId="27013" xr:uid="{3C65F27D-127A-4E2E-A42A-6C518CFB2630}"/>
    <cellStyle name="Normal 5 2 2 8 3 2 4" xfId="27010" xr:uid="{63AF6EEC-8A04-4EE2-8FD7-28EECB286EBD}"/>
    <cellStyle name="Normal 5 2 2 8 3 3" xfId="11750" xr:uid="{80450F97-4623-49E5-A836-5E1F0CC02555}"/>
    <cellStyle name="Normal 5 2 2 8 3 3 2" xfId="11751" xr:uid="{2D3C2E52-D8AF-4583-B2C0-51E6BFA27D16}"/>
    <cellStyle name="Normal 5 2 2 8 3 3 2 2" xfId="27015" xr:uid="{22A55CD0-37E4-4B91-87DE-3210C7ACD76F}"/>
    <cellStyle name="Normal 5 2 2 8 3 3 3" xfId="27014" xr:uid="{7BBAB2F7-F187-4644-8DB6-9543E0A449DB}"/>
    <cellStyle name="Normal 5 2 2 8 3 4" xfId="11752" xr:uid="{BD96D3BD-BA9D-45B4-8D12-EDA47D891D55}"/>
    <cellStyle name="Normal 5 2 2 8 3 4 2" xfId="27016" xr:uid="{4E937395-DB38-4C80-9E92-3EAB54368A29}"/>
    <cellStyle name="Normal 5 2 2 8 3 5" xfId="27009" xr:uid="{E825F9FE-0D4E-4E95-BEB4-72013CDA22D5}"/>
    <cellStyle name="Normal 5 2 2 8 3 6" xfId="11745" xr:uid="{D3F7A10F-E97A-4363-8AEC-2BE1047A9A80}"/>
    <cellStyle name="Normal 5 2 2 8 4" xfId="11753" xr:uid="{571F08BB-3717-4AE4-9E2F-F5E540EC3E9A}"/>
    <cellStyle name="Normal 5 2 2 8 4 2" xfId="27017" xr:uid="{DACA7E30-B9BB-4EEA-B814-EED69F93E2B5}"/>
    <cellStyle name="Normal 5 2 2 8 5" xfId="11754" xr:uid="{0B6D98B2-EC70-4BA1-9F56-00C58928A142}"/>
    <cellStyle name="Normal 5 2 2 8 5 2" xfId="11755" xr:uid="{5D32AAEB-C25A-45A1-9C7C-765D5484E112}"/>
    <cellStyle name="Normal 5 2 2 8 5 2 2" xfId="27019" xr:uid="{7B590CAA-DE96-4240-BD10-DADA52703CE8}"/>
    <cellStyle name="Normal 5 2 2 8 5 3" xfId="27018" xr:uid="{26CF3450-73AF-4590-BCE9-C36A1C0150EC}"/>
    <cellStyle name="Normal 5 2 2 8 6" xfId="11756" xr:uid="{561B74AB-9578-4081-B5D3-8211F9C02305}"/>
    <cellStyle name="Normal 5 2 2 8 6 2" xfId="27020" xr:uid="{8651E9CD-D0BD-472A-BE09-ABB6E428BFF2}"/>
    <cellStyle name="Normal 5 2 2 8 7" xfId="26996" xr:uid="{C25D0ABA-0EF0-4166-A3C3-05DA358204F7}"/>
    <cellStyle name="Normal 5 2 2 8 8" xfId="11732" xr:uid="{5DBD6BCE-74B2-47D3-8581-56FB3F608F93}"/>
    <cellStyle name="Normal 5 2 2 9" xfId="3482" xr:uid="{00000000-0005-0000-0000-000034110000}"/>
    <cellStyle name="Normal 5 2 2 9 2" xfId="3483" xr:uid="{00000000-0005-0000-0000-000035110000}"/>
    <cellStyle name="Normal 5 2 2 9 2 2" xfId="6290" xr:uid="{00000000-0005-0000-0000-000036110000}"/>
    <cellStyle name="Normal 5 2 2 9 2 2 2" xfId="11760" xr:uid="{7429F55A-B018-49EF-9A71-EBEF2138E723}"/>
    <cellStyle name="Normal 5 2 2 9 2 2 2 2" xfId="11761" xr:uid="{7F0BE19E-222E-49DE-890D-D7E7D5FD9C87}"/>
    <cellStyle name="Normal 5 2 2 9 2 2 2 2 2" xfId="27025" xr:uid="{234358DF-2DC1-450F-AE22-7402380C03B6}"/>
    <cellStyle name="Normal 5 2 2 9 2 2 2 3" xfId="27024" xr:uid="{3995ED95-C3FC-4176-9462-562E240E52C5}"/>
    <cellStyle name="Normal 5 2 2 9 2 2 3" xfId="11762" xr:uid="{BD2C02B7-1199-4D7E-82FB-40C1AD556BD7}"/>
    <cellStyle name="Normal 5 2 2 9 2 2 3 2" xfId="27026" xr:uid="{E78694F9-65FF-4906-9B71-E99052CDCDBD}"/>
    <cellStyle name="Normal 5 2 2 9 2 2 4" xfId="27023" xr:uid="{863D3437-4A41-41B2-83AA-DFBE3932A12D}"/>
    <cellStyle name="Normal 5 2 2 9 2 2 5" xfId="11759" xr:uid="{89C770B8-897E-464C-87A6-8A3AA15D9ADF}"/>
    <cellStyle name="Normal 5 2 2 9 2 3" xfId="11763" xr:uid="{FB5843B1-8299-4B54-BD15-246778380E6B}"/>
    <cellStyle name="Normal 5 2 2 9 2 3 2" xfId="11764" xr:uid="{AB24664A-9002-40C0-B01A-1D23FA24BF23}"/>
    <cellStyle name="Normal 5 2 2 9 2 3 2 2" xfId="11765" xr:uid="{3E293A3B-492C-4573-8BF7-B29607D78A87}"/>
    <cellStyle name="Normal 5 2 2 9 2 3 2 2 2" xfId="27029" xr:uid="{449997DC-96E2-4923-8533-14FAD5C2FF43}"/>
    <cellStyle name="Normal 5 2 2 9 2 3 2 3" xfId="27028" xr:uid="{7C9C5D3A-AB3B-4D3C-81DE-C1C6589244B4}"/>
    <cellStyle name="Normal 5 2 2 9 2 3 3" xfId="11766" xr:uid="{BD412C40-8AB1-465B-B0FE-89CB39D47B1A}"/>
    <cellStyle name="Normal 5 2 2 9 2 3 3 2" xfId="27030" xr:uid="{F37A3C20-40C7-4EDD-ADFC-817DC7885FFD}"/>
    <cellStyle name="Normal 5 2 2 9 2 3 4" xfId="27027" xr:uid="{E189382F-5744-44A3-9A82-5B84C38B114B}"/>
    <cellStyle name="Normal 5 2 2 9 2 4" xfId="11767" xr:uid="{95E8D16B-4BAA-4500-87FC-2756246EA9B2}"/>
    <cellStyle name="Normal 5 2 2 9 2 4 2" xfId="11768" xr:uid="{CDB65B3F-266C-4FAD-8C92-20C9FDDD5FA1}"/>
    <cellStyle name="Normal 5 2 2 9 2 4 2 2" xfId="27032" xr:uid="{452B534D-E97C-4524-A9CD-125A22935986}"/>
    <cellStyle name="Normal 5 2 2 9 2 4 3" xfId="27031" xr:uid="{A2D1E585-F577-4A83-A55E-6188D3341FA9}"/>
    <cellStyle name="Normal 5 2 2 9 2 5" xfId="11769" xr:uid="{BEF9F347-7A24-4DBE-9C33-33F7E526226E}"/>
    <cellStyle name="Normal 5 2 2 9 2 5 2" xfId="27033" xr:uid="{DC3AB730-5AC2-448A-BAED-1A551D01AACF}"/>
    <cellStyle name="Normal 5 2 2 9 2 6" xfId="27022" xr:uid="{C4B03BA9-D628-464B-A454-DB23E9E7F4F4}"/>
    <cellStyle name="Normal 5 2 2 9 2 7" xfId="11758" xr:uid="{A0D760B6-58FB-4141-A6CE-AD20E830203A}"/>
    <cellStyle name="Normal 5 2 2 9 3" xfId="6289" xr:uid="{00000000-0005-0000-0000-000037110000}"/>
    <cellStyle name="Normal 5 2 2 9 3 2" xfId="11771" xr:uid="{0019EC61-8583-4D95-8EAF-00BFA5D071EA}"/>
    <cellStyle name="Normal 5 2 2 9 3 2 2" xfId="11772" xr:uid="{98EDD71B-32AE-4E64-BD1B-FB3FF85DBBAA}"/>
    <cellStyle name="Normal 5 2 2 9 3 2 2 2" xfId="11773" xr:uid="{125CA999-BF25-492E-8ADB-7A27AF85D51F}"/>
    <cellStyle name="Normal 5 2 2 9 3 2 2 2 2" xfId="27037" xr:uid="{7AA614B7-0F10-434D-A12C-DCB9E4A461C9}"/>
    <cellStyle name="Normal 5 2 2 9 3 2 2 3" xfId="27036" xr:uid="{C705B16E-877C-48E8-AE32-9619A2BBD6B3}"/>
    <cellStyle name="Normal 5 2 2 9 3 2 3" xfId="11774" xr:uid="{0ADF83A8-EB66-4B0C-9384-E08C57B0CDA7}"/>
    <cellStyle name="Normal 5 2 2 9 3 2 3 2" xfId="27038" xr:uid="{04FF3750-1A78-4BF2-9AD1-4FE65ED83F99}"/>
    <cellStyle name="Normal 5 2 2 9 3 2 4" xfId="27035" xr:uid="{5139429E-7A0B-4DB4-82B4-949AB281CCB0}"/>
    <cellStyle name="Normal 5 2 2 9 3 3" xfId="11775" xr:uid="{6BF462A6-4BA6-47BE-86BE-2C8000906E25}"/>
    <cellStyle name="Normal 5 2 2 9 3 3 2" xfId="11776" xr:uid="{FAE47E57-266A-48CF-A269-B92AC9B3DF57}"/>
    <cellStyle name="Normal 5 2 2 9 3 3 2 2" xfId="27040" xr:uid="{194B1162-BCFF-4877-83D5-C5D973E18A65}"/>
    <cellStyle name="Normal 5 2 2 9 3 3 3" xfId="27039" xr:uid="{33993D7F-5EE0-4A20-BFC5-EF654F787C92}"/>
    <cellStyle name="Normal 5 2 2 9 3 4" xfId="11777" xr:uid="{6E9A649E-13B1-4BD8-A513-A2842DA929E3}"/>
    <cellStyle name="Normal 5 2 2 9 3 4 2" xfId="27041" xr:uid="{0550EFA3-AAD2-439B-B034-FDCA81505CF2}"/>
    <cellStyle name="Normal 5 2 2 9 3 5" xfId="27034" xr:uid="{EAA8282E-1FA8-432E-B1C7-8E72B4361B4B}"/>
    <cellStyle name="Normal 5 2 2 9 3 6" xfId="11770" xr:uid="{91D14D82-61D4-47C3-8CBF-C499A91438CB}"/>
    <cellStyle name="Normal 5 2 2 9 4" xfId="11778" xr:uid="{5961767A-D91C-4BC7-98FC-DDB78DF4282A}"/>
    <cellStyle name="Normal 5 2 2 9 4 2" xfId="27042" xr:uid="{2903CC7A-FE42-46BC-828A-F2B6641BFD4C}"/>
    <cellStyle name="Normal 5 2 2 9 5" xfId="11779" xr:uid="{5344D877-E9CE-4340-B3ED-74F8A3F26B34}"/>
    <cellStyle name="Normal 5 2 2 9 5 2" xfId="11780" xr:uid="{DE8AD076-D2BE-42EE-B888-7FFD6D9925C9}"/>
    <cellStyle name="Normal 5 2 2 9 5 2 2" xfId="27044" xr:uid="{E2156EEB-C655-481D-A764-67C4477271E7}"/>
    <cellStyle name="Normal 5 2 2 9 5 3" xfId="27043" xr:uid="{201B1257-8391-4F65-B90F-6C473AF342B1}"/>
    <cellStyle name="Normal 5 2 2 9 6" xfId="11781" xr:uid="{C01F1DA1-5339-4353-95B9-9633FBBD4D2E}"/>
    <cellStyle name="Normal 5 2 2 9 6 2" xfId="27045" xr:uid="{AB3E34C9-C3D8-4051-976F-E922C12C136D}"/>
    <cellStyle name="Normal 5 2 2 9 7" xfId="27021" xr:uid="{FD0EE5DD-2649-451C-96D6-D6A65A2A4600}"/>
    <cellStyle name="Normal 5 2 2 9 8" xfId="11757" xr:uid="{641B9934-435C-4A01-8949-A2252E26DD8A}"/>
    <cellStyle name="Normal 5 2 3" xfId="3484" xr:uid="{00000000-0005-0000-0000-000038110000}"/>
    <cellStyle name="Normal 5 2 3 2" xfId="3485" xr:uid="{00000000-0005-0000-0000-000039110000}"/>
    <cellStyle name="Normal 5 2 3 2 2" xfId="27047" xr:uid="{9E49AEB1-B65D-4A8B-8C45-B487DD46E673}"/>
    <cellStyle name="Normal 5 2 3 3" xfId="3486" xr:uid="{00000000-0005-0000-0000-00003A110000}"/>
    <cellStyle name="Normal 5 2 3 3 2" xfId="6291" xr:uid="{00000000-0005-0000-0000-00003B110000}"/>
    <cellStyle name="Normal 5 2 3 3 2 2" xfId="11784" xr:uid="{8DBB4AA9-16D4-47FE-BC4D-CBA3528BFF36}"/>
    <cellStyle name="Normal 5 2 3 3 2 2 2" xfId="11785" xr:uid="{5EA8ABD5-4CB3-4265-A8BA-B4B70A2E3FBD}"/>
    <cellStyle name="Normal 5 2 3 3 2 2 2 2" xfId="27051" xr:uid="{BB3D0E3A-F917-4008-98D3-79A444C9AFE9}"/>
    <cellStyle name="Normal 5 2 3 3 2 2 3" xfId="27050" xr:uid="{C00D7205-EC22-4F56-BE48-D5E79247A823}"/>
    <cellStyle name="Normal 5 2 3 3 2 3" xfId="11786" xr:uid="{71BFBA18-6D9E-419D-864B-9AED7C45C5BB}"/>
    <cellStyle name="Normal 5 2 3 3 2 3 2" xfId="27052" xr:uid="{DD49E132-E894-4FEE-8AE1-A7E9EA556794}"/>
    <cellStyle name="Normal 5 2 3 3 2 4" xfId="27049" xr:uid="{71CDD8DD-B3E5-4A6B-AFF3-4F6D0C932C33}"/>
    <cellStyle name="Normal 5 2 3 3 2 5" xfId="11783" xr:uid="{41667EBB-DA6D-44D2-960A-13825F138AA0}"/>
    <cellStyle name="Normal 5 2 3 3 3" xfId="11787" xr:uid="{00D03049-5560-4B61-B0E1-D7D11E631F25}"/>
    <cellStyle name="Normal 5 2 3 3 3 2" xfId="11788" xr:uid="{A84D391F-596F-4780-AA1A-C2E9A9F4555D}"/>
    <cellStyle name="Normal 5 2 3 3 3 2 2" xfId="11789" xr:uid="{2615BF0E-CC80-4C87-AC53-EFF768BF5A6C}"/>
    <cellStyle name="Normal 5 2 3 3 3 2 2 2" xfId="27055" xr:uid="{750D9A9A-83D7-417E-B895-AFDF003B6ECB}"/>
    <cellStyle name="Normal 5 2 3 3 3 2 3" xfId="27054" xr:uid="{403F70C2-D672-4EC0-91FF-173658704DDA}"/>
    <cellStyle name="Normal 5 2 3 3 3 3" xfId="11790" xr:uid="{46EDDB6C-EA44-4A1B-B9D0-1B9A2E9AFA95}"/>
    <cellStyle name="Normal 5 2 3 3 3 3 2" xfId="27056" xr:uid="{83261F61-F510-4438-A70A-685ABDDD927E}"/>
    <cellStyle name="Normal 5 2 3 3 3 4" xfId="27053" xr:uid="{490FDD22-88D6-4875-9BDA-8899E9F732E0}"/>
    <cellStyle name="Normal 5 2 3 3 4" xfId="11791" xr:uid="{19391CBF-3558-49FE-AF79-10C1F08DC929}"/>
    <cellStyle name="Normal 5 2 3 3 4 2" xfId="11792" xr:uid="{8F6E83F0-57CD-46BA-9872-23726077ED9D}"/>
    <cellStyle name="Normal 5 2 3 3 4 2 2" xfId="27058" xr:uid="{EBBEF050-AD14-4B45-810C-B654801D1736}"/>
    <cellStyle name="Normal 5 2 3 3 4 3" xfId="27057" xr:uid="{5176692E-027C-4FAE-8651-E8FA36200C04}"/>
    <cellStyle name="Normal 5 2 3 3 5" xfId="11793" xr:uid="{9AC4E9CF-E074-4B41-B7F4-5AE915F434A6}"/>
    <cellStyle name="Normal 5 2 3 3 5 2" xfId="27059" xr:uid="{872DE2F8-0980-4AF4-9616-B2A269B2FF9C}"/>
    <cellStyle name="Normal 5 2 3 3 6" xfId="27048" xr:uid="{7ED1A870-22DA-42D4-8CEE-6F0C0AAB3E77}"/>
    <cellStyle name="Normal 5 2 3 3 7" xfId="11782" xr:uid="{459F4938-C869-46E2-B0EB-7073B4DBEDFB}"/>
    <cellStyle name="Normal 5 2 3 4" xfId="3487" xr:uid="{00000000-0005-0000-0000-00003C110000}"/>
    <cellStyle name="Normal 5 2 3 4 2" xfId="6292" xr:uid="{00000000-0005-0000-0000-00003D110000}"/>
    <cellStyle name="Normal 5 2 3 4 2 2" xfId="11796" xr:uid="{2B647246-39A6-4D9D-9C46-84988888A082}"/>
    <cellStyle name="Normal 5 2 3 4 2 2 2" xfId="11797" xr:uid="{09C7FCF7-F8E4-44B7-98B6-DD1F5DBFB59E}"/>
    <cellStyle name="Normal 5 2 3 4 2 2 2 2" xfId="27063" xr:uid="{FA84AE01-06A3-40F2-9F92-8D5B03D97DBF}"/>
    <cellStyle name="Normal 5 2 3 4 2 2 3" xfId="27062" xr:uid="{2B40BFC0-674B-4892-8893-ADD953747DDA}"/>
    <cellStyle name="Normal 5 2 3 4 2 3" xfId="11798" xr:uid="{A0BF8C62-6A83-4305-A40A-12F38E1A1805}"/>
    <cellStyle name="Normal 5 2 3 4 2 3 2" xfId="27064" xr:uid="{A17CB33C-1AD4-43A9-84D1-8930DC79798B}"/>
    <cellStyle name="Normal 5 2 3 4 2 4" xfId="27061" xr:uid="{824DD870-5A75-45AA-A223-56044F0A6696}"/>
    <cellStyle name="Normal 5 2 3 4 2 5" xfId="11795" xr:uid="{D40237D2-8661-4258-8005-0BD442CE833D}"/>
    <cellStyle name="Normal 5 2 3 4 3" xfId="11799" xr:uid="{9D496B52-6443-4823-890A-75E3ED374C52}"/>
    <cellStyle name="Normal 5 2 3 4 3 2" xfId="11800" xr:uid="{7F27E85A-94FB-4CCB-AC05-76513A3B46B7}"/>
    <cellStyle name="Normal 5 2 3 4 3 2 2" xfId="27066" xr:uid="{8A217CB3-A80D-4FA9-AAB5-643B2293741C}"/>
    <cellStyle name="Normal 5 2 3 4 3 3" xfId="27065" xr:uid="{1FE28A95-9F56-4EDB-BEB6-753C073B0BD5}"/>
    <cellStyle name="Normal 5 2 3 4 4" xfId="11801" xr:uid="{F49A82BC-352C-4943-A153-584DB8C3CCB1}"/>
    <cellStyle name="Normal 5 2 3 4 4 2" xfId="27067" xr:uid="{231AC44F-EA39-459E-89C3-1E72E1CB6D65}"/>
    <cellStyle name="Normal 5 2 3 4 5" xfId="27060" xr:uid="{5CFE33EA-3F15-4BC5-88C2-D0CD119BC512}"/>
    <cellStyle name="Normal 5 2 3 4 6" xfId="11794" xr:uid="{4EE3F5AC-7EED-4D73-9BC5-1EA893F1A7E9}"/>
    <cellStyle name="Normal 5 2 3 5" xfId="11802" xr:uid="{7D73A649-F302-493B-936A-1F4C184A830E}"/>
    <cellStyle name="Normal 5 2 3 5 2" xfId="11803" xr:uid="{0EEB6D22-EB8B-446E-8352-D34FFE68FFFC}"/>
    <cellStyle name="Normal 5 2 3 5 2 2" xfId="27069" xr:uid="{BFE23852-9CA7-4E57-AFE6-79C5DFFE79DF}"/>
    <cellStyle name="Normal 5 2 3 5 3" xfId="27068" xr:uid="{FCE988DD-83BE-4539-97A0-3AC675493ABB}"/>
    <cellStyle name="Normal 5 2 3 6" xfId="27046" xr:uid="{67E69BD1-6FD2-4465-BC26-EBAF201FBA95}"/>
    <cellStyle name="Normal 5 2 4" xfId="3488" xr:uid="{00000000-0005-0000-0000-00003E110000}"/>
    <cellStyle name="Normal 5 2 4 2" xfId="27070" xr:uid="{C6593592-9C3F-4332-9D7B-75AC2D057DAC}"/>
    <cellStyle name="Normal 5 2 5" xfId="3489" xr:uid="{00000000-0005-0000-0000-00003F110000}"/>
    <cellStyle name="Normal 5 2 5 2" xfId="27071" xr:uid="{2C4D9F75-8AD7-459F-8E77-B2A4C3AC52B2}"/>
    <cellStyle name="Normal 5 2 6" xfId="3490" xr:uid="{00000000-0005-0000-0000-000040110000}"/>
    <cellStyle name="Normal 5 2 6 2" xfId="27072" xr:uid="{F468FEF8-C556-4389-A920-B77E3BB47C75}"/>
    <cellStyle name="Normal 5 2 7" xfId="3491" xr:uid="{00000000-0005-0000-0000-000041110000}"/>
    <cellStyle name="Normal 5 2 7 2" xfId="27073" xr:uid="{68B80E6C-8DEC-4FE2-B3B1-721DE810630B}"/>
    <cellStyle name="Normal 5 2 8" xfId="3492" xr:uid="{00000000-0005-0000-0000-000042110000}"/>
    <cellStyle name="Normal 5 2 8 2" xfId="27074" xr:uid="{9FEF023D-F360-4349-BC47-0D3CEB30A7D4}"/>
    <cellStyle name="Normal 5 2 9" xfId="11804" xr:uid="{61C1F265-091D-44C8-818D-5B602AD60A9D}"/>
    <cellStyle name="Normal 5 2 9 2" xfId="27075" xr:uid="{8FE2EC7F-9C3B-4771-9445-77D6406A7531}"/>
    <cellStyle name="Normal 5 3" xfId="3493" xr:uid="{00000000-0005-0000-0000-000043110000}"/>
    <cellStyle name="Normal 5 3 10" xfId="3494" xr:uid="{00000000-0005-0000-0000-000044110000}"/>
    <cellStyle name="Normal 5 3 10 2" xfId="11806" xr:uid="{4E444782-B63C-4F73-9FCB-F127FF271481}"/>
    <cellStyle name="Normal 5 3 10 2 2" xfId="27078" xr:uid="{E1D2FB05-978A-47E7-986C-EA59E72B8C4A}"/>
    <cellStyle name="Normal 5 3 10 3" xfId="27077" xr:uid="{BA812327-3DE4-466E-AC37-E69D2E99AD05}"/>
    <cellStyle name="Normal 5 3 10 4" xfId="11805" xr:uid="{C33ACC24-560B-4DA3-B405-31FDDCD34D96}"/>
    <cellStyle name="Normal 5 3 11" xfId="5525" xr:uid="{00000000-0005-0000-0000-000045110000}"/>
    <cellStyle name="Normal 5 3 11 2" xfId="21397" xr:uid="{AB5E727B-6664-4577-8C6A-7C4778CC165D}"/>
    <cellStyle name="Normal 5 3 12" xfId="27076" xr:uid="{1FB23A48-718B-49CC-B731-4A25BC59D695}"/>
    <cellStyle name="Normal 5 3 2" xfId="3495" xr:uid="{00000000-0005-0000-0000-000046110000}"/>
    <cellStyle name="Normal 5 3 2 2" xfId="3496" xr:uid="{00000000-0005-0000-0000-000047110000}"/>
    <cellStyle name="Normal 5 3 2 2 2" xfId="27080" xr:uid="{A0177F0A-E9B6-4FAE-96EE-134DCD6FFCA2}"/>
    <cellStyle name="Normal 5 3 2 3" xfId="3497" xr:uid="{00000000-0005-0000-0000-000048110000}"/>
    <cellStyle name="Normal 5 3 2 3 2" xfId="27081" xr:uid="{3E7DE9CA-D6DE-4631-A949-E4B7B0D785CB}"/>
    <cellStyle name="Normal 5 3 2 3 3" xfId="11807" xr:uid="{9C9F3558-32FE-4D38-93A2-DC7155FD992A}"/>
    <cellStyle name="Normal 5 3 2 4" xfId="27079" xr:uid="{C6C8F389-3413-4AFA-923F-8993F54EEFF8}"/>
    <cellStyle name="Normal 5 3 3" xfId="3498" xr:uid="{00000000-0005-0000-0000-000049110000}"/>
    <cellStyle name="Normal 5 3 3 2" xfId="3499" xr:uid="{00000000-0005-0000-0000-00004A110000}"/>
    <cellStyle name="Normal 5 3 3 2 2" xfId="27083" xr:uid="{9298F178-E38E-4F2E-8FA9-658CFE556E6C}"/>
    <cellStyle name="Normal 5 3 3 3" xfId="3500" xr:uid="{00000000-0005-0000-0000-00004B110000}"/>
    <cellStyle name="Normal 5 3 3 3 2" xfId="6293" xr:uid="{00000000-0005-0000-0000-00004C110000}"/>
    <cellStyle name="Normal 5 3 3 3 2 2" xfId="11810" xr:uid="{250E3192-45B8-414E-8B97-75FA6C37B1AD}"/>
    <cellStyle name="Normal 5 3 3 3 2 2 2" xfId="11811" xr:uid="{F15DF88F-AB3F-4BC9-896D-4835694CEA9E}"/>
    <cellStyle name="Normal 5 3 3 3 2 2 2 2" xfId="27087" xr:uid="{B2B6694E-CCAE-4C96-8835-CD827E8A7470}"/>
    <cellStyle name="Normal 5 3 3 3 2 2 3" xfId="27086" xr:uid="{C68398E0-7C8D-46E9-BB4D-5C5BB4C8AA70}"/>
    <cellStyle name="Normal 5 3 3 3 2 3" xfId="11812" xr:uid="{6A5FC217-5C78-4D97-B685-BF8CF8A8E672}"/>
    <cellStyle name="Normal 5 3 3 3 2 3 2" xfId="27088" xr:uid="{39B85E29-8FC3-430C-9D27-23F9E5814E97}"/>
    <cellStyle name="Normal 5 3 3 3 2 4" xfId="27085" xr:uid="{569AE633-4A3A-4215-8701-5FBFFEA7C919}"/>
    <cellStyle name="Normal 5 3 3 3 2 5" xfId="11809" xr:uid="{34CCC4A4-2722-4F5E-9390-E7168905C22A}"/>
    <cellStyle name="Normal 5 3 3 3 3" xfId="11813" xr:uid="{4FF3D4CE-A94B-4F20-ABE8-E633B18A40D7}"/>
    <cellStyle name="Normal 5 3 3 3 3 2" xfId="11814" xr:uid="{8165E4A0-D8CA-4FD7-9AA9-E08B2566987D}"/>
    <cellStyle name="Normal 5 3 3 3 3 2 2" xfId="11815" xr:uid="{7136B15A-06AD-4E0F-9A48-2ABFF3B809B1}"/>
    <cellStyle name="Normal 5 3 3 3 3 2 2 2" xfId="27091" xr:uid="{C1FF382C-FDB5-48A4-A9F7-DC85046CAEF5}"/>
    <cellStyle name="Normal 5 3 3 3 3 2 3" xfId="27090" xr:uid="{EFA35F87-00EA-4E55-9DFF-DE663FB735E0}"/>
    <cellStyle name="Normal 5 3 3 3 3 3" xfId="11816" xr:uid="{F590DF71-E804-4B85-BFFC-2DEFE1388813}"/>
    <cellStyle name="Normal 5 3 3 3 3 3 2" xfId="27092" xr:uid="{B916069E-BBCE-4B9B-A447-EF0EA5051B30}"/>
    <cellStyle name="Normal 5 3 3 3 3 4" xfId="27089" xr:uid="{B3AAFE83-372C-4B83-A940-E81833586B58}"/>
    <cellStyle name="Normal 5 3 3 3 4" xfId="11817" xr:uid="{19C83ED3-742B-46C6-A6D7-949D3436C828}"/>
    <cellStyle name="Normal 5 3 3 3 4 2" xfId="11818" xr:uid="{BC0A5F29-1E8B-4E48-80E1-EAB740CB3D83}"/>
    <cellStyle name="Normal 5 3 3 3 4 2 2" xfId="27094" xr:uid="{B881238E-0A75-4E88-816D-F7C759A68F70}"/>
    <cellStyle name="Normal 5 3 3 3 4 3" xfId="27093" xr:uid="{9E42EF70-AA00-45A7-BC71-64219FC88243}"/>
    <cellStyle name="Normal 5 3 3 3 5" xfId="11819" xr:uid="{28EA2C23-B757-43CE-B978-BE4A42DBA3D6}"/>
    <cellStyle name="Normal 5 3 3 3 5 2" xfId="27095" xr:uid="{CC13FDCB-3AF0-409A-A4A8-532FBC32F531}"/>
    <cellStyle name="Normal 5 3 3 3 6" xfId="27084" xr:uid="{E7A6B120-751D-4EE0-8855-42A4EE20DE58}"/>
    <cellStyle name="Normal 5 3 3 3 7" xfId="11808" xr:uid="{0B050F51-E8D6-413D-BF0E-F724A959B32E}"/>
    <cellStyle name="Normal 5 3 3 4" xfId="3501" xr:uid="{00000000-0005-0000-0000-00004D110000}"/>
    <cellStyle name="Normal 5 3 3 4 2" xfId="6294" xr:uid="{00000000-0005-0000-0000-00004E110000}"/>
    <cellStyle name="Normal 5 3 3 4 2 2" xfId="11822" xr:uid="{143DDED2-C7F3-4094-A7BE-CF0A891E8DA3}"/>
    <cellStyle name="Normal 5 3 3 4 2 2 2" xfId="11823" xr:uid="{23B00A0B-67D2-4F55-A77A-A37CBD3EF874}"/>
    <cellStyle name="Normal 5 3 3 4 2 2 2 2" xfId="27099" xr:uid="{D357EAF2-0FC2-4A7A-AAC8-1A31616565F4}"/>
    <cellStyle name="Normal 5 3 3 4 2 2 3" xfId="27098" xr:uid="{20A9D584-6F57-4BE7-AB73-F66B715AAC6F}"/>
    <cellStyle name="Normal 5 3 3 4 2 3" xfId="11824" xr:uid="{736C01A7-27B0-434F-8A0C-43F1481285D1}"/>
    <cellStyle name="Normal 5 3 3 4 2 3 2" xfId="27100" xr:uid="{DEBB809A-E557-41B0-9408-1F5494749BA4}"/>
    <cellStyle name="Normal 5 3 3 4 2 4" xfId="27097" xr:uid="{5C2DE752-89B0-4EFB-839C-A330D3350A1D}"/>
    <cellStyle name="Normal 5 3 3 4 2 5" xfId="11821" xr:uid="{C17D00AE-3447-48C3-A117-1B5C8296B5EF}"/>
    <cellStyle name="Normal 5 3 3 4 3" xfId="11825" xr:uid="{DCE1C2B7-010F-4B07-A8F5-E7894D6A2907}"/>
    <cellStyle name="Normal 5 3 3 4 3 2" xfId="11826" xr:uid="{07506E8E-4A14-4B33-9F26-7A19B416559D}"/>
    <cellStyle name="Normal 5 3 3 4 3 2 2" xfId="27102" xr:uid="{98A0C003-0BC7-4EF3-BAE2-8284F9CCAA2A}"/>
    <cellStyle name="Normal 5 3 3 4 3 3" xfId="27101" xr:uid="{1084495A-E487-40B3-95A3-AA122223012C}"/>
    <cellStyle name="Normal 5 3 3 4 4" xfId="11827" xr:uid="{93D85F13-ABB7-40BA-9557-C1EF831902E3}"/>
    <cellStyle name="Normal 5 3 3 4 4 2" xfId="27103" xr:uid="{8327BAD3-0062-4F10-99B6-10B39DE2D937}"/>
    <cellStyle name="Normal 5 3 3 4 5" xfId="27096" xr:uid="{0AEFE1CE-7547-4073-B13A-A513AD8B56E0}"/>
    <cellStyle name="Normal 5 3 3 4 6" xfId="11820" xr:uid="{EAE5C092-7766-457D-AA75-04870AD0EB7B}"/>
    <cellStyle name="Normal 5 3 3 5" xfId="11828" xr:uid="{4BE74E0C-EF26-449D-A814-E6296E3C21B6}"/>
    <cellStyle name="Normal 5 3 3 5 2" xfId="11829" xr:uid="{E7EC9161-E5A7-4CE7-8515-0055C1828F62}"/>
    <cellStyle name="Normal 5 3 3 5 2 2" xfId="27105" xr:uid="{98620C02-6C96-4734-89ED-9DEBA87BFA4F}"/>
    <cellStyle name="Normal 5 3 3 5 3" xfId="27104" xr:uid="{C734F4FA-2329-4A35-9719-7078DE75A2AB}"/>
    <cellStyle name="Normal 5 3 3 6" xfId="27082" xr:uid="{63A8C94F-EE37-4759-ADDF-868D5FB814DD}"/>
    <cellStyle name="Normal 5 3 4" xfId="3502" xr:uid="{00000000-0005-0000-0000-00004F110000}"/>
    <cellStyle name="Normal 5 3 4 2" xfId="27106" xr:uid="{DED1250A-EF1F-4E04-A22A-52C0CE655C81}"/>
    <cellStyle name="Normal 5 3 5" xfId="3503" xr:uid="{00000000-0005-0000-0000-000050110000}"/>
    <cellStyle name="Normal 5 3 5 2" xfId="27107" xr:uid="{74470B84-92B0-4135-8021-78C15A816BE2}"/>
    <cellStyle name="Normal 5 3 6" xfId="3504" xr:uid="{00000000-0005-0000-0000-000051110000}"/>
    <cellStyle name="Normal 5 3 6 2" xfId="27108" xr:uid="{31A1FF5F-5DD9-4781-8726-290AED5090EA}"/>
    <cellStyle name="Normal 5 3 7" xfId="3505" xr:uid="{00000000-0005-0000-0000-000052110000}"/>
    <cellStyle name="Normal 5 3 7 2" xfId="27109" xr:uid="{4EE2FE9E-BC22-4AD8-95CA-39080BCC3B8A}"/>
    <cellStyle name="Normal 5 3 8" xfId="3506" xr:uid="{00000000-0005-0000-0000-000053110000}"/>
    <cellStyle name="Normal 5 3 8 2" xfId="27110" xr:uid="{C8D8BC3A-B828-4485-9FCF-38B8581516DA}"/>
    <cellStyle name="Normal 5 3 9" xfId="3507" xr:uid="{00000000-0005-0000-0000-000054110000}"/>
    <cellStyle name="Normal 5 3 9 2" xfId="27111" xr:uid="{EC18C068-2A10-42B6-9AF4-CE1F574BE125}"/>
    <cellStyle name="Normal 5 4" xfId="3508" xr:uid="{00000000-0005-0000-0000-000055110000}"/>
    <cellStyle name="Normal 5 4 2" xfId="3509" xr:uid="{00000000-0005-0000-0000-000056110000}"/>
    <cellStyle name="Normal 5 4 2 2" xfId="27112" xr:uid="{9C69D658-B622-414D-A1CB-9B56245D6EA4}"/>
    <cellStyle name="Normal 5 4 3" xfId="3510" xr:uid="{00000000-0005-0000-0000-000057110000}"/>
    <cellStyle name="Normal 5 4 3 2" xfId="27113" xr:uid="{685DA8B3-F75D-433F-B7C1-338D1211F460}"/>
    <cellStyle name="Normal 5 4 4" xfId="3511" xr:uid="{00000000-0005-0000-0000-000058110000}"/>
    <cellStyle name="Normal 5 4 4 2" xfId="27114" xr:uid="{F9FCAEEE-94B3-4C87-80F0-138D80A10F49}"/>
    <cellStyle name="Normal 5 4 5" xfId="3512" xr:uid="{00000000-0005-0000-0000-000059110000}"/>
    <cellStyle name="Normal 5 4 5 2" xfId="27115" xr:uid="{309074B4-10A9-4C6B-848B-C494A5DFD797}"/>
    <cellStyle name="Normal 5 4 6" xfId="3513" xr:uid="{00000000-0005-0000-0000-00005A110000}"/>
    <cellStyle name="Normal 5 4 6 2" xfId="27116" xr:uid="{005A8D5C-FDA2-4941-BC1A-136FFDD8BE62}"/>
    <cellStyle name="Normal 5 4 7" xfId="3514" xr:uid="{00000000-0005-0000-0000-00005B110000}"/>
    <cellStyle name="Normal 5 4 7 2" xfId="27117" xr:uid="{26D6B5FD-BC81-49F7-959E-8331DDE07FEF}"/>
    <cellStyle name="Normal 5 4 8" xfId="3515" xr:uid="{00000000-0005-0000-0000-00005C110000}"/>
    <cellStyle name="Normal 5 4 8 2" xfId="27118" xr:uid="{848D00B9-59A4-4590-AA5C-AED0D304D57D}"/>
    <cellStyle name="Normal 5 4 9" xfId="21398" xr:uid="{E1AA26F6-7B97-470B-9EFA-7B13DB15DD5C}"/>
    <cellStyle name="Normal 5 5" xfId="3516" xr:uid="{00000000-0005-0000-0000-00005D110000}"/>
    <cellStyle name="Normal 5 5 10" xfId="3517" xr:uid="{00000000-0005-0000-0000-00005E110000}"/>
    <cellStyle name="Normal 5 5 10 2" xfId="6295" xr:uid="{00000000-0005-0000-0000-00005F110000}"/>
    <cellStyle name="Normal 5 5 10 2 2" xfId="11832" xr:uid="{A679FBCD-7E38-4567-88FA-FE85FB0CB4E8}"/>
    <cellStyle name="Normal 5 5 10 2 2 2" xfId="11833" xr:uid="{C4B3742E-AE13-4D2E-BEB5-3FF3845A03D7}"/>
    <cellStyle name="Normal 5 5 10 2 2 2 2" xfId="27123" xr:uid="{4D1D6570-3D08-4442-A85F-A21755FC7606}"/>
    <cellStyle name="Normal 5 5 10 2 2 3" xfId="27122" xr:uid="{DA54C307-79B5-4F35-88F2-EB71675EE7C7}"/>
    <cellStyle name="Normal 5 5 10 2 3" xfId="11834" xr:uid="{80A1A6D0-0913-43AA-AA18-6B2D4BC62F0A}"/>
    <cellStyle name="Normal 5 5 10 2 3 2" xfId="27124" xr:uid="{7A6505D2-7987-41B6-B875-9658CB5FE693}"/>
    <cellStyle name="Normal 5 5 10 2 4" xfId="27121" xr:uid="{E79C1FA0-3578-444B-9FEA-988058B84BB3}"/>
    <cellStyle name="Normal 5 5 10 2 5" xfId="11831" xr:uid="{C9AF9BF2-E0D6-4A9A-99C4-ED2400AB814A}"/>
    <cellStyle name="Normal 5 5 10 3" xfId="11835" xr:uid="{24E19373-607D-4BAD-8F5C-E351A06E8C02}"/>
    <cellStyle name="Normal 5 5 10 3 2" xfId="11836" xr:uid="{8765ABAA-4E39-4D7D-B939-5415B59F1D87}"/>
    <cellStyle name="Normal 5 5 10 3 2 2" xfId="11837" xr:uid="{AA3CD375-3B57-45B1-81AA-7D105A448890}"/>
    <cellStyle name="Normal 5 5 10 3 2 2 2" xfId="27127" xr:uid="{E2CDFADA-8F87-4F3B-BD11-110A39B6DF0D}"/>
    <cellStyle name="Normal 5 5 10 3 2 3" xfId="27126" xr:uid="{2F735EDE-182F-4436-8F80-0058F8C54058}"/>
    <cellStyle name="Normal 5 5 10 3 3" xfId="11838" xr:uid="{E543731F-417F-4795-A4A0-EE9C9B8EE305}"/>
    <cellStyle name="Normal 5 5 10 3 3 2" xfId="27128" xr:uid="{C8A124F0-1B62-455F-9AB0-80DAAF5F91B2}"/>
    <cellStyle name="Normal 5 5 10 3 4" xfId="27125" xr:uid="{E1047267-0771-4C46-AF57-BF16B802B856}"/>
    <cellStyle name="Normal 5 5 10 4" xfId="11839" xr:uid="{E92E8D3D-F7EA-471D-87D3-04F0D5C882D5}"/>
    <cellStyle name="Normal 5 5 10 4 2" xfId="11840" xr:uid="{35F5A586-04BD-4AC0-8C02-74A726493A3D}"/>
    <cellStyle name="Normal 5 5 10 4 2 2" xfId="27130" xr:uid="{7DB3EBFC-685E-4795-AE9E-CCADB7DEF70A}"/>
    <cellStyle name="Normal 5 5 10 4 3" xfId="27129" xr:uid="{91A2FBA2-29AF-478E-BC88-AE9D1E8C9342}"/>
    <cellStyle name="Normal 5 5 10 5" xfId="11841" xr:uid="{7980E3C6-20EB-4501-9F29-08E605274962}"/>
    <cellStyle name="Normal 5 5 10 5 2" xfId="27131" xr:uid="{CE33C4CF-5D56-4B54-BF98-CA24A1843C88}"/>
    <cellStyle name="Normal 5 5 10 6" xfId="27120" xr:uid="{25417DA8-5AF3-4BBE-9B76-301A4782BCAC}"/>
    <cellStyle name="Normal 5 5 10 7" xfId="11830" xr:uid="{FB1453C0-5BC6-4D91-87CC-6E64B9CC0FF8}"/>
    <cellStyle name="Normal 5 5 11" xfId="3518" xr:uid="{00000000-0005-0000-0000-000060110000}"/>
    <cellStyle name="Normal 5 5 11 2" xfId="6296" xr:uid="{00000000-0005-0000-0000-000061110000}"/>
    <cellStyle name="Normal 5 5 11 2 2" xfId="11844" xr:uid="{6D234A26-361A-4763-9A69-1543288113FD}"/>
    <cellStyle name="Normal 5 5 11 2 2 2" xfId="11845" xr:uid="{2E76A88B-7B3E-4A08-8351-134AE8EEFD44}"/>
    <cellStyle name="Normal 5 5 11 2 2 2 2" xfId="27135" xr:uid="{3D98216D-EA85-4EE6-AE18-15C13D111C17}"/>
    <cellStyle name="Normal 5 5 11 2 2 3" xfId="27134" xr:uid="{B90C9A36-B862-4DB4-A857-81E67E945A8B}"/>
    <cellStyle name="Normal 5 5 11 2 3" xfId="11846" xr:uid="{ED5CE3A9-B109-4193-B95B-13DC2E823FB3}"/>
    <cellStyle name="Normal 5 5 11 2 3 2" xfId="27136" xr:uid="{96716586-0704-434F-BB7C-DA1E2063FEBE}"/>
    <cellStyle name="Normal 5 5 11 2 4" xfId="27133" xr:uid="{496C742B-3FF4-475B-9629-EF3C487D7011}"/>
    <cellStyle name="Normal 5 5 11 2 5" xfId="11843" xr:uid="{53E6026E-F8E0-4E68-9FF1-95A31003BF87}"/>
    <cellStyle name="Normal 5 5 11 3" xfId="11847" xr:uid="{91A7E867-A0BF-4876-8CE1-DB085D4F8611}"/>
    <cellStyle name="Normal 5 5 11 3 2" xfId="11848" xr:uid="{37A08BEF-90E8-4B15-B90A-D8B78962B021}"/>
    <cellStyle name="Normal 5 5 11 3 2 2" xfId="27138" xr:uid="{4CAF472D-59DD-4E5F-9C03-39FDB65CCDE6}"/>
    <cellStyle name="Normal 5 5 11 3 3" xfId="27137" xr:uid="{904B6A2A-769C-4F64-8C22-983792204379}"/>
    <cellStyle name="Normal 5 5 11 4" xfId="11849" xr:uid="{C04340A1-3513-42F3-B23A-4A0CE07B6279}"/>
    <cellStyle name="Normal 5 5 11 4 2" xfId="27139" xr:uid="{F9FD3B7B-F3DC-44DD-A8F0-B3C0FE27B823}"/>
    <cellStyle name="Normal 5 5 11 5" xfId="27132" xr:uid="{67B9196B-556F-4352-80C5-68EF7F578CA0}"/>
    <cellStyle name="Normal 5 5 11 6" xfId="11842" xr:uid="{820B256C-9808-49E1-B60D-F72983AF4154}"/>
    <cellStyle name="Normal 5 5 12" xfId="11850" xr:uid="{76028A96-2221-40DE-84CF-B03C9A1C81CC}"/>
    <cellStyle name="Normal 5 5 12 2" xfId="11851" xr:uid="{175865ED-FF65-48E8-AB6A-425D8D30CB6D}"/>
    <cellStyle name="Normal 5 5 12 2 2" xfId="27141" xr:uid="{4113B8D4-1354-4E42-8863-8EA4A18E4130}"/>
    <cellStyle name="Normal 5 5 12 3" xfId="27140" xr:uid="{8D0BD57D-2A91-4CCF-A91A-2D0455E9CF93}"/>
    <cellStyle name="Normal 5 5 13" xfId="21399" xr:uid="{758811F2-513A-4E36-B016-AD2E74640EA6}"/>
    <cellStyle name="Normal 5 5 13 2" xfId="36836" xr:uid="{B2B7C423-AC6C-44CD-AE0A-85A95CFE34B0}"/>
    <cellStyle name="Normal 5 5 14" xfId="27119" xr:uid="{019F77DC-A165-41EF-8658-6B467ED6B2CB}"/>
    <cellStyle name="Normal 5 5 2" xfId="3519" xr:uid="{00000000-0005-0000-0000-000062110000}"/>
    <cellStyle name="Normal 5 5 2 2" xfId="3520" xr:uid="{00000000-0005-0000-0000-000063110000}"/>
    <cellStyle name="Normal 5 5 2 2 2" xfId="3521" xr:uid="{00000000-0005-0000-0000-000064110000}"/>
    <cellStyle name="Normal 5 5 2 2 2 2" xfId="6298" xr:uid="{00000000-0005-0000-0000-000065110000}"/>
    <cellStyle name="Normal 5 5 2 2 2 2 2" xfId="11855" xr:uid="{F876945B-DBF7-44F3-885A-3EE845876EEA}"/>
    <cellStyle name="Normal 5 5 2 2 2 2 2 2" xfId="11856" xr:uid="{966B78C8-B95B-4C00-91E8-46C77C4002E2}"/>
    <cellStyle name="Normal 5 5 2 2 2 2 2 2 2" xfId="27147" xr:uid="{512F5EC4-6541-4D07-8F55-A1BD99F6A441}"/>
    <cellStyle name="Normal 5 5 2 2 2 2 2 3" xfId="27146" xr:uid="{DB3BC963-D606-477D-B501-8A0E018877B0}"/>
    <cellStyle name="Normal 5 5 2 2 2 2 3" xfId="11857" xr:uid="{322179DA-C644-4489-AA72-64972BBFA256}"/>
    <cellStyle name="Normal 5 5 2 2 2 2 3 2" xfId="27148" xr:uid="{E49B6FAF-A497-4F0D-8BFD-53208FD9BA2F}"/>
    <cellStyle name="Normal 5 5 2 2 2 2 4" xfId="27145" xr:uid="{E1718601-AFB0-4679-BE26-AA7A8D5D35DE}"/>
    <cellStyle name="Normal 5 5 2 2 2 2 5" xfId="11854" xr:uid="{49550CA0-6461-4083-A9D4-240417F69352}"/>
    <cellStyle name="Normal 5 5 2 2 2 3" xfId="11858" xr:uid="{FBD6B762-A769-4039-A691-D5CA7CC65869}"/>
    <cellStyle name="Normal 5 5 2 2 2 3 2" xfId="11859" xr:uid="{086CC8C7-41A8-4DE4-8FE7-5D00653B8649}"/>
    <cellStyle name="Normal 5 5 2 2 2 3 2 2" xfId="11860" xr:uid="{5449D9E6-3566-449A-AF47-D8796D668D50}"/>
    <cellStyle name="Normal 5 5 2 2 2 3 2 2 2" xfId="27151" xr:uid="{C1540E73-68F8-4AA0-AF17-C75F2F7B1463}"/>
    <cellStyle name="Normal 5 5 2 2 2 3 2 3" xfId="27150" xr:uid="{C62141CC-B421-423B-BA42-4F9D93550760}"/>
    <cellStyle name="Normal 5 5 2 2 2 3 3" xfId="11861" xr:uid="{EE4F6910-FF41-4AE2-BBBE-03B776559DC0}"/>
    <cellStyle name="Normal 5 5 2 2 2 3 3 2" xfId="27152" xr:uid="{0A372CED-062E-41C3-A3C7-581BD46988E4}"/>
    <cellStyle name="Normal 5 5 2 2 2 3 4" xfId="27149" xr:uid="{8FB1727C-DE1A-401D-877E-4A71AE4A3588}"/>
    <cellStyle name="Normal 5 5 2 2 2 4" xfId="11862" xr:uid="{D5947B51-D383-46B7-A4C0-962F89D188B6}"/>
    <cellStyle name="Normal 5 5 2 2 2 4 2" xfId="11863" xr:uid="{7096E600-50EE-434C-8EC5-016BEA428FBF}"/>
    <cellStyle name="Normal 5 5 2 2 2 4 2 2" xfId="27154" xr:uid="{5B706CFF-A7C5-4193-BD95-B93F9BED52B8}"/>
    <cellStyle name="Normal 5 5 2 2 2 4 3" xfId="27153" xr:uid="{AED7AC33-926A-4508-B225-B3F345595B89}"/>
    <cellStyle name="Normal 5 5 2 2 2 5" xfId="11864" xr:uid="{FBCFBFD4-79DD-4DFA-BBD4-8118671E110D}"/>
    <cellStyle name="Normal 5 5 2 2 2 5 2" xfId="27155" xr:uid="{81A905AF-0C47-42AF-8501-24670715376E}"/>
    <cellStyle name="Normal 5 5 2 2 2 6" xfId="27144" xr:uid="{2BBDB68F-4F97-4CCD-AA12-7E779B2FCD71}"/>
    <cellStyle name="Normal 5 5 2 2 2 7" xfId="11853" xr:uid="{B1050C4B-6301-4AD5-9A94-D3D2F1868883}"/>
    <cellStyle name="Normal 5 5 2 2 3" xfId="6297" xr:uid="{00000000-0005-0000-0000-000066110000}"/>
    <cellStyle name="Normal 5 5 2 2 3 2" xfId="11866" xr:uid="{66D20CBA-C277-4598-B3ED-FE50B920C35A}"/>
    <cellStyle name="Normal 5 5 2 2 3 2 2" xfId="11867" xr:uid="{1672FD40-F077-4977-9896-55357F0BD661}"/>
    <cellStyle name="Normal 5 5 2 2 3 2 2 2" xfId="27158" xr:uid="{6772569A-FF65-472A-8693-897DDBE5BBA2}"/>
    <cellStyle name="Normal 5 5 2 2 3 2 3" xfId="27157" xr:uid="{30F7C9E0-40FF-431A-957D-60FB17AC726D}"/>
    <cellStyle name="Normal 5 5 2 2 3 3" xfId="11868" xr:uid="{B58BE24A-6576-4812-BF70-DEE265AD3E31}"/>
    <cellStyle name="Normal 5 5 2 2 3 3 2" xfId="27159" xr:uid="{B85DFECE-97AA-4DAB-BD95-E8FC52B23E5E}"/>
    <cellStyle name="Normal 5 5 2 2 3 4" xfId="27156" xr:uid="{14CD4B16-2191-42D8-80CD-A1657C07B922}"/>
    <cellStyle name="Normal 5 5 2 2 3 5" xfId="11865" xr:uid="{837769A4-CB6A-4F35-AA84-608DF7827657}"/>
    <cellStyle name="Normal 5 5 2 2 4" xfId="11869" xr:uid="{24CA65DF-0872-4D33-9B6C-0C2BF6FFEAFD}"/>
    <cellStyle name="Normal 5 5 2 2 4 2" xfId="11870" xr:uid="{2AB528AD-6368-45FE-87DC-B88C793C1185}"/>
    <cellStyle name="Normal 5 5 2 2 4 2 2" xfId="11871" xr:uid="{761F8BB7-F328-43E9-8E6E-697288DEE38B}"/>
    <cellStyle name="Normal 5 5 2 2 4 2 2 2" xfId="27162" xr:uid="{B0CBFE56-81A5-4046-8830-9FD68D051091}"/>
    <cellStyle name="Normal 5 5 2 2 4 2 3" xfId="27161" xr:uid="{16DAE3A8-2C43-4D06-8E85-DCFB2BD51DE0}"/>
    <cellStyle name="Normal 5 5 2 2 4 3" xfId="11872" xr:uid="{51F821B5-219F-4D85-82C6-DCD86E2AED4E}"/>
    <cellStyle name="Normal 5 5 2 2 4 3 2" xfId="27163" xr:uid="{A62B211F-494A-4303-B1A0-BD6AAE7F9F57}"/>
    <cellStyle name="Normal 5 5 2 2 4 4" xfId="27160" xr:uid="{51F78F6F-5CBA-4623-A664-9AFC3AB1FD22}"/>
    <cellStyle name="Normal 5 5 2 2 5" xfId="11873" xr:uid="{1755985C-726C-465F-8970-72E216D57541}"/>
    <cellStyle name="Normal 5 5 2 2 5 2" xfId="11874" xr:uid="{ED083FF2-DA3F-4F7D-BB92-05ADEE5136B0}"/>
    <cellStyle name="Normal 5 5 2 2 5 2 2" xfId="27165" xr:uid="{13B471E6-E009-4A1E-899F-A46A0DFB8893}"/>
    <cellStyle name="Normal 5 5 2 2 5 3" xfId="27164" xr:uid="{A1E7F4B8-BDAC-401A-9183-1816EF397135}"/>
    <cellStyle name="Normal 5 5 2 2 6" xfId="11875" xr:uid="{8AE20384-68C6-4B1C-90EE-DC92EACBFBA6}"/>
    <cellStyle name="Normal 5 5 2 2 6 2" xfId="27166" xr:uid="{D52309C9-FE1B-42E5-A86C-18CFB1250EDE}"/>
    <cellStyle name="Normal 5 5 2 2 7" xfId="27143" xr:uid="{2F086376-0C2D-487D-BC31-648E695924BF}"/>
    <cellStyle name="Normal 5 5 2 2 8" xfId="11852" xr:uid="{A1E16CF4-6355-49A4-B478-D5D3E9409C57}"/>
    <cellStyle name="Normal 5 5 2 3" xfId="3522" xr:uid="{00000000-0005-0000-0000-000067110000}"/>
    <cellStyle name="Normal 5 5 2 3 2" xfId="27167" xr:uid="{E4D57192-FF6D-4C02-B549-D4B3062AE6B1}"/>
    <cellStyle name="Normal 5 5 2 4" xfId="3523" xr:uid="{00000000-0005-0000-0000-000068110000}"/>
    <cellStyle name="Normal 5 5 2 4 2" xfId="6299" xr:uid="{00000000-0005-0000-0000-000069110000}"/>
    <cellStyle name="Normal 5 5 2 4 2 2" xfId="11878" xr:uid="{3D9E59C3-D97B-4497-BF2F-9309472C5162}"/>
    <cellStyle name="Normal 5 5 2 4 2 2 2" xfId="11879" xr:uid="{9D7378FA-8D0A-4295-BFFD-7D7727209DDB}"/>
    <cellStyle name="Normal 5 5 2 4 2 2 2 2" xfId="27171" xr:uid="{2D25480C-4A78-4E11-B165-F79879C3BDD5}"/>
    <cellStyle name="Normal 5 5 2 4 2 2 3" xfId="27170" xr:uid="{96423196-ED15-4FAF-AB52-6F8E9FE0E6DD}"/>
    <cellStyle name="Normal 5 5 2 4 2 3" xfId="11880" xr:uid="{AF25ED45-B066-4628-A120-942CF9DE565D}"/>
    <cellStyle name="Normal 5 5 2 4 2 3 2" xfId="27172" xr:uid="{FA8E9275-727C-4D38-B27A-A587C9E574FC}"/>
    <cellStyle name="Normal 5 5 2 4 2 4" xfId="27169" xr:uid="{9EBB8AB5-B45C-47FE-9A85-DFD6FE372DF4}"/>
    <cellStyle name="Normal 5 5 2 4 2 5" xfId="11877" xr:uid="{ECBCAD48-0678-4187-8A5D-EC34BB785822}"/>
    <cellStyle name="Normal 5 5 2 4 3" xfId="11881" xr:uid="{33653F23-0A8A-441C-A917-B017B68C1FBD}"/>
    <cellStyle name="Normal 5 5 2 4 3 2" xfId="11882" xr:uid="{0513DC70-8007-44E6-9553-1FEA616FC36B}"/>
    <cellStyle name="Normal 5 5 2 4 3 2 2" xfId="11883" xr:uid="{6E433C9D-0298-48EA-98E2-9717B2EBBCFD}"/>
    <cellStyle name="Normal 5 5 2 4 3 2 2 2" xfId="27175" xr:uid="{99910E70-DAC1-4430-B218-FED9F5FF4549}"/>
    <cellStyle name="Normal 5 5 2 4 3 2 3" xfId="27174" xr:uid="{A374B8DE-7F40-4D1A-B593-305E79E59F78}"/>
    <cellStyle name="Normal 5 5 2 4 3 3" xfId="11884" xr:uid="{FDC42D6C-225B-4A0D-ADA1-9B0EDEC565D5}"/>
    <cellStyle name="Normal 5 5 2 4 3 3 2" xfId="27176" xr:uid="{E4D31108-6D91-401D-86DC-690A15AF4F4F}"/>
    <cellStyle name="Normal 5 5 2 4 3 4" xfId="27173" xr:uid="{9FA852CD-5626-4C93-95C3-2E467EB09900}"/>
    <cellStyle name="Normal 5 5 2 4 4" xfId="11885" xr:uid="{851FAD64-5B8F-4A2B-8D4B-E371897A8B7C}"/>
    <cellStyle name="Normal 5 5 2 4 4 2" xfId="11886" xr:uid="{0197D5EC-C2A0-4B5C-921C-A274F303D27A}"/>
    <cellStyle name="Normal 5 5 2 4 4 2 2" xfId="27178" xr:uid="{87BBC9A4-7A31-46EA-9CBE-495BE9468E22}"/>
    <cellStyle name="Normal 5 5 2 4 4 3" xfId="27177" xr:uid="{BBD8FDE7-9F8A-4736-A0E7-46F29282A219}"/>
    <cellStyle name="Normal 5 5 2 4 5" xfId="11887" xr:uid="{EC250736-4D8D-488C-9A7F-5AE379FBA7D8}"/>
    <cellStyle name="Normal 5 5 2 4 5 2" xfId="27179" xr:uid="{5FD3765C-004A-47BA-9D26-F27F3AD4A52B}"/>
    <cellStyle name="Normal 5 5 2 4 6" xfId="27168" xr:uid="{5DC6F374-A8B4-4CA5-88F1-6957E1768A7A}"/>
    <cellStyle name="Normal 5 5 2 4 7" xfId="11876" xr:uid="{E05200E6-DED5-491A-A64D-A36ABE97200D}"/>
    <cellStyle name="Normal 5 5 2 5" xfId="3524" xr:uid="{00000000-0005-0000-0000-00006A110000}"/>
    <cellStyle name="Normal 5 5 2 5 2" xfId="6300" xr:uid="{00000000-0005-0000-0000-00006B110000}"/>
    <cellStyle name="Normal 5 5 2 5 2 2" xfId="11890" xr:uid="{3EADDB57-0616-4B18-8C58-4F854EA3501A}"/>
    <cellStyle name="Normal 5 5 2 5 2 2 2" xfId="11891" xr:uid="{67F5E050-0244-4B5B-864B-4BD766F9D3B6}"/>
    <cellStyle name="Normal 5 5 2 5 2 2 2 2" xfId="27183" xr:uid="{E0F606CA-9F87-4453-BA5A-A6A44D36895F}"/>
    <cellStyle name="Normal 5 5 2 5 2 2 3" xfId="27182" xr:uid="{671FF1FC-532F-49CD-A9C5-1AADA2CFCAC8}"/>
    <cellStyle name="Normal 5 5 2 5 2 3" xfId="11892" xr:uid="{EFAD7A0B-0670-47E2-9A5C-7DB60F466E27}"/>
    <cellStyle name="Normal 5 5 2 5 2 3 2" xfId="27184" xr:uid="{B7D0EB9D-25AD-435C-9AA8-4F81A28738ED}"/>
    <cellStyle name="Normal 5 5 2 5 2 4" xfId="27181" xr:uid="{1A278540-94CC-4B38-8BAC-329D48AA77A9}"/>
    <cellStyle name="Normal 5 5 2 5 2 5" xfId="11889" xr:uid="{0C135A5C-E91A-43DF-88EB-8F45D5FFE873}"/>
    <cellStyle name="Normal 5 5 2 5 3" xfId="11893" xr:uid="{CB4D11F7-C6A0-47E8-ABD2-6D7762F86512}"/>
    <cellStyle name="Normal 5 5 2 5 3 2" xfId="11894" xr:uid="{97684B2D-DB74-4320-A669-C5795B91EE23}"/>
    <cellStyle name="Normal 5 5 2 5 3 2 2" xfId="27186" xr:uid="{D84A3B02-A9BD-4348-9FCF-9C4AEB0FF4B9}"/>
    <cellStyle name="Normal 5 5 2 5 3 3" xfId="27185" xr:uid="{14C290F7-3259-485A-9669-4506704A1F8A}"/>
    <cellStyle name="Normal 5 5 2 5 4" xfId="11895" xr:uid="{9A26D8C4-369F-4FAA-8A5B-3261390A7BCA}"/>
    <cellStyle name="Normal 5 5 2 5 4 2" xfId="27187" xr:uid="{889657B5-04A7-4D4D-8B6E-D4DF114ED0C8}"/>
    <cellStyle name="Normal 5 5 2 5 5" xfId="27180" xr:uid="{E21CAE92-8DCA-48FC-8D20-707C2991742A}"/>
    <cellStyle name="Normal 5 5 2 5 6" xfId="11888" xr:uid="{0EC37CB5-CF85-4F45-BFCF-7E0895A4DD3A}"/>
    <cellStyle name="Normal 5 5 2 6" xfId="11896" xr:uid="{313E5C2F-5C62-4C49-AA28-930215717ADE}"/>
    <cellStyle name="Normal 5 5 2 6 2" xfId="11897" xr:uid="{AA57FAD6-8C46-4CC5-A464-83CFBBC309A7}"/>
    <cellStyle name="Normal 5 5 2 6 2 2" xfId="27189" xr:uid="{6E9D2296-41F9-4B17-8BB6-24B1AC897417}"/>
    <cellStyle name="Normal 5 5 2 6 3" xfId="27188" xr:uid="{6CB61682-1CA3-4E1F-988E-21B3E24CEE90}"/>
    <cellStyle name="Normal 5 5 2 7" xfId="27142" xr:uid="{97B49461-5F25-492F-B7B2-4ED4D3A6F9F5}"/>
    <cellStyle name="Normal 5 5 3" xfId="3525" xr:uid="{00000000-0005-0000-0000-00006C110000}"/>
    <cellStyle name="Normal 5 5 3 2" xfId="3526" xr:uid="{00000000-0005-0000-0000-00006D110000}"/>
    <cellStyle name="Normal 5 5 3 2 2" xfId="27191" xr:uid="{480E4183-5D4B-4D0C-ADE2-6014ACCA095A}"/>
    <cellStyle name="Normal 5 5 3 3" xfId="3527" xr:uid="{00000000-0005-0000-0000-00006E110000}"/>
    <cellStyle name="Normal 5 5 3 3 2" xfId="6301" xr:uid="{00000000-0005-0000-0000-00006F110000}"/>
    <cellStyle name="Normal 5 5 3 3 2 2" xfId="11900" xr:uid="{332D6E62-785B-4438-95CD-E7A67D8727AD}"/>
    <cellStyle name="Normal 5 5 3 3 2 2 2" xfId="11901" xr:uid="{64B31A8A-17F7-41F9-955E-E78BA01E5564}"/>
    <cellStyle name="Normal 5 5 3 3 2 2 2 2" xfId="27195" xr:uid="{4AAFFCA7-6AC4-45BA-8026-7892E0A14D3E}"/>
    <cellStyle name="Normal 5 5 3 3 2 2 3" xfId="27194" xr:uid="{9BAD5632-5EFA-4262-A2E2-D1F733F47337}"/>
    <cellStyle name="Normal 5 5 3 3 2 3" xfId="11902" xr:uid="{7471DB83-07A4-41DB-8275-CFF1AF115563}"/>
    <cellStyle name="Normal 5 5 3 3 2 3 2" xfId="27196" xr:uid="{71DF4479-0839-4A9D-A1E8-FB4F8E3BFD32}"/>
    <cellStyle name="Normal 5 5 3 3 2 4" xfId="27193" xr:uid="{929B2BEC-3C2C-4558-BEEC-4484D2A4D627}"/>
    <cellStyle name="Normal 5 5 3 3 2 5" xfId="11899" xr:uid="{5584E044-F852-4FEA-9C74-AB916E035897}"/>
    <cellStyle name="Normal 5 5 3 3 3" xfId="11903" xr:uid="{C844559C-3A85-4FE7-B4AB-07D6AD68DF7C}"/>
    <cellStyle name="Normal 5 5 3 3 3 2" xfId="11904" xr:uid="{FC76D463-3A4F-47CC-8EDE-86F58AA53CF5}"/>
    <cellStyle name="Normal 5 5 3 3 3 2 2" xfId="11905" xr:uid="{D5865BFF-C3EA-4618-8B20-8F84C323CA09}"/>
    <cellStyle name="Normal 5 5 3 3 3 2 2 2" xfId="27199" xr:uid="{A17AB68F-EE31-4B59-A2AC-2DE38DE30871}"/>
    <cellStyle name="Normal 5 5 3 3 3 2 3" xfId="27198" xr:uid="{38762EEC-9D8C-45AD-B5C2-51FAFAB913CA}"/>
    <cellStyle name="Normal 5 5 3 3 3 3" xfId="11906" xr:uid="{DDCE97CC-D8BB-4E15-BE69-F470FC273AA5}"/>
    <cellStyle name="Normal 5 5 3 3 3 3 2" xfId="27200" xr:uid="{04D00A77-AF1D-4681-8DB1-60817F886E6D}"/>
    <cellStyle name="Normal 5 5 3 3 3 4" xfId="27197" xr:uid="{DC38A4BA-25EF-4A28-99CF-D85FE559E8D2}"/>
    <cellStyle name="Normal 5 5 3 3 4" xfId="11907" xr:uid="{C550503E-D6C0-414B-8617-6D808D026AB7}"/>
    <cellStyle name="Normal 5 5 3 3 4 2" xfId="11908" xr:uid="{EF2DB8B5-534F-4213-AE0B-E9AFCD711174}"/>
    <cellStyle name="Normal 5 5 3 3 4 2 2" xfId="27202" xr:uid="{4AA04A23-617E-4830-92F7-9323051D4429}"/>
    <cellStyle name="Normal 5 5 3 3 4 3" xfId="27201" xr:uid="{56B868BD-C5CE-4125-9168-3787539CABD5}"/>
    <cellStyle name="Normal 5 5 3 3 5" xfId="11909" xr:uid="{495D29D4-5BFF-4094-B863-5890D4DBCF6C}"/>
    <cellStyle name="Normal 5 5 3 3 5 2" xfId="27203" xr:uid="{1359B362-C62C-4AA6-B123-95C8E9831463}"/>
    <cellStyle name="Normal 5 5 3 3 6" xfId="27192" xr:uid="{1F96BE61-E2F0-4842-B785-99AFA3582FBD}"/>
    <cellStyle name="Normal 5 5 3 3 7" xfId="11898" xr:uid="{C0EAE9CB-A3E1-4292-94EB-1C180C027EC7}"/>
    <cellStyle name="Normal 5 5 3 4" xfId="3528" xr:uid="{00000000-0005-0000-0000-000070110000}"/>
    <cellStyle name="Normal 5 5 3 4 2" xfId="6302" xr:uid="{00000000-0005-0000-0000-000071110000}"/>
    <cellStyle name="Normal 5 5 3 4 2 2" xfId="11912" xr:uid="{2C0CD94F-8A52-4187-95E1-42912944B076}"/>
    <cellStyle name="Normal 5 5 3 4 2 2 2" xfId="11913" xr:uid="{C0522470-19E4-4D59-B364-F390F6827534}"/>
    <cellStyle name="Normal 5 5 3 4 2 2 2 2" xfId="27207" xr:uid="{8A24C3A4-09A2-4450-B2D3-A3C10CEB6E4D}"/>
    <cellStyle name="Normal 5 5 3 4 2 2 3" xfId="27206" xr:uid="{04B5DE52-75B8-400E-872F-83A01937F70F}"/>
    <cellStyle name="Normal 5 5 3 4 2 3" xfId="11914" xr:uid="{559BE40E-4A4C-41CF-A95A-9FDD31A2829A}"/>
    <cellStyle name="Normal 5 5 3 4 2 3 2" xfId="27208" xr:uid="{1580E86F-D464-4097-B632-2AE9809B6AF0}"/>
    <cellStyle name="Normal 5 5 3 4 2 4" xfId="27205" xr:uid="{FA45B1FA-EC99-4DAA-9F78-762BA1F24314}"/>
    <cellStyle name="Normal 5 5 3 4 2 5" xfId="11911" xr:uid="{27095A2F-065D-4821-8B32-7274833DB269}"/>
    <cellStyle name="Normal 5 5 3 4 3" xfId="11915" xr:uid="{0C00FF4B-A349-44C3-9D03-8151F3DEF638}"/>
    <cellStyle name="Normal 5 5 3 4 3 2" xfId="11916" xr:uid="{EA6DB189-1CF1-4FCF-8C5B-2AB960D9E6C3}"/>
    <cellStyle name="Normal 5 5 3 4 3 2 2" xfId="27210" xr:uid="{2474C638-1342-4200-AE9B-A1FD3A533A9C}"/>
    <cellStyle name="Normal 5 5 3 4 3 3" xfId="27209" xr:uid="{33ECA847-5341-425B-B1AD-CAC1E6CA3601}"/>
    <cellStyle name="Normal 5 5 3 4 4" xfId="11917" xr:uid="{56F76662-8F93-4EE9-B271-165189063FEC}"/>
    <cellStyle name="Normal 5 5 3 4 4 2" xfId="27211" xr:uid="{5B588D5A-0459-415A-8A05-C3A66CEA5B72}"/>
    <cellStyle name="Normal 5 5 3 4 5" xfId="27204" xr:uid="{D45C2C09-CDDF-4067-A79E-CAAA61045F6C}"/>
    <cellStyle name="Normal 5 5 3 4 6" xfId="11910" xr:uid="{9D5ABCCF-5861-4E1F-88F7-3ABD071F839F}"/>
    <cellStyle name="Normal 5 5 3 5" xfId="11918" xr:uid="{CB282C33-CDEE-4175-AC1B-30BD399CBB1C}"/>
    <cellStyle name="Normal 5 5 3 5 2" xfId="11919" xr:uid="{F524A045-C2C4-497D-B3C4-D0927B0EC30A}"/>
    <cellStyle name="Normal 5 5 3 5 2 2" xfId="27213" xr:uid="{37D69D9B-B5A6-4BEE-9CA1-B67E1C10998B}"/>
    <cellStyle name="Normal 5 5 3 5 3" xfId="27212" xr:uid="{CCA7C294-886E-4B0C-BC18-28F12BFEC1DE}"/>
    <cellStyle name="Normal 5 5 3 6" xfId="27190" xr:uid="{B1DEFB8D-D5B7-49CF-86BB-4B7F83B015CB}"/>
    <cellStyle name="Normal 5 5 4" xfId="3529" xr:uid="{00000000-0005-0000-0000-000072110000}"/>
    <cellStyle name="Normal 5 5 4 2" xfId="3530" xr:uid="{00000000-0005-0000-0000-000073110000}"/>
    <cellStyle name="Normal 5 5 4 2 2" xfId="27215" xr:uid="{B7FF54F8-2292-4430-9489-BAC2839E0BCB}"/>
    <cellStyle name="Normal 5 5 4 3" xfId="3531" xr:uid="{00000000-0005-0000-0000-000074110000}"/>
    <cellStyle name="Normal 5 5 4 3 2" xfId="6303" xr:uid="{00000000-0005-0000-0000-000075110000}"/>
    <cellStyle name="Normal 5 5 4 3 2 2" xfId="11922" xr:uid="{19CF34C5-92B9-4B06-8530-C564A174F7DC}"/>
    <cellStyle name="Normal 5 5 4 3 2 2 2" xfId="11923" xr:uid="{93B08B07-5CC7-46E0-B2F9-16594C4151C2}"/>
    <cellStyle name="Normal 5 5 4 3 2 2 2 2" xfId="27219" xr:uid="{1C681B11-56E7-4210-B823-DE54E48E94D2}"/>
    <cellStyle name="Normal 5 5 4 3 2 2 3" xfId="27218" xr:uid="{E51B1FB9-72C6-43DD-8F13-10047857A49D}"/>
    <cellStyle name="Normal 5 5 4 3 2 3" xfId="11924" xr:uid="{F2A6D9AD-AB05-4776-AB20-FF1DC933E41C}"/>
    <cellStyle name="Normal 5 5 4 3 2 3 2" xfId="27220" xr:uid="{97D5C003-5BA5-47F1-B61A-0C4CBFEB5070}"/>
    <cellStyle name="Normal 5 5 4 3 2 4" xfId="27217" xr:uid="{57E7C2B1-FBEB-4592-B5B3-647472C5F283}"/>
    <cellStyle name="Normal 5 5 4 3 2 5" xfId="11921" xr:uid="{3E33BCC3-2577-44A7-8A90-A1CBA87435C5}"/>
    <cellStyle name="Normal 5 5 4 3 3" xfId="11925" xr:uid="{7EE8A0A4-6EBB-4688-8B8A-51C1B9AD9132}"/>
    <cellStyle name="Normal 5 5 4 3 3 2" xfId="11926" xr:uid="{43D9866B-6349-4C46-9F9F-BA0E1E1D50F3}"/>
    <cellStyle name="Normal 5 5 4 3 3 2 2" xfId="11927" xr:uid="{AF748895-DCF8-4762-9A20-3EA1DD9C458C}"/>
    <cellStyle name="Normal 5 5 4 3 3 2 2 2" xfId="27223" xr:uid="{5A742F05-269B-4B4A-A9ED-85F06A00E9EB}"/>
    <cellStyle name="Normal 5 5 4 3 3 2 3" xfId="27222" xr:uid="{C89CB9B0-4813-4C75-B5D1-CD300224E45F}"/>
    <cellStyle name="Normal 5 5 4 3 3 3" xfId="11928" xr:uid="{D9520EBA-0FC9-4CB2-87BD-DC771C9CA0B8}"/>
    <cellStyle name="Normal 5 5 4 3 3 3 2" xfId="27224" xr:uid="{0C3300ED-9C16-4469-BB8E-EB81257EF83A}"/>
    <cellStyle name="Normal 5 5 4 3 3 4" xfId="27221" xr:uid="{87097A36-7101-49B7-BBA4-C26F57331EC9}"/>
    <cellStyle name="Normal 5 5 4 3 4" xfId="11929" xr:uid="{75EE9BE7-428D-487E-ACC4-10E1AD2634C9}"/>
    <cellStyle name="Normal 5 5 4 3 4 2" xfId="11930" xr:uid="{87DC7BAB-0240-4E1A-84F3-52F11A079588}"/>
    <cellStyle name="Normal 5 5 4 3 4 2 2" xfId="27226" xr:uid="{1E18EB7E-EC1C-4B7D-AC17-04EDE49B300B}"/>
    <cellStyle name="Normal 5 5 4 3 4 3" xfId="27225" xr:uid="{06776AEC-3331-4A33-9D34-42F9C322E8CB}"/>
    <cellStyle name="Normal 5 5 4 3 5" xfId="11931" xr:uid="{B3202DD1-E09B-4C3C-B4F8-ADDB55942376}"/>
    <cellStyle name="Normal 5 5 4 3 5 2" xfId="27227" xr:uid="{24107418-3548-4CD5-9349-5D05E3FA1104}"/>
    <cellStyle name="Normal 5 5 4 3 6" xfId="27216" xr:uid="{5C9BB2C2-26A6-4261-820F-C4B08573A4E2}"/>
    <cellStyle name="Normal 5 5 4 3 7" xfId="11920" xr:uid="{88EEF804-B955-4280-A32E-2402B91BB454}"/>
    <cellStyle name="Normal 5 5 4 4" xfId="3532" xr:uid="{00000000-0005-0000-0000-000076110000}"/>
    <cellStyle name="Normal 5 5 4 4 2" xfId="6304" xr:uid="{00000000-0005-0000-0000-000077110000}"/>
    <cellStyle name="Normal 5 5 4 4 2 2" xfId="11934" xr:uid="{27B0EEC1-4193-4B73-9870-43EF29986E65}"/>
    <cellStyle name="Normal 5 5 4 4 2 2 2" xfId="11935" xr:uid="{A24E6C0B-89F3-4599-9C1C-9FC23522D135}"/>
    <cellStyle name="Normal 5 5 4 4 2 2 2 2" xfId="27231" xr:uid="{41595DD2-5BD5-431A-95F8-DF7585E12AE6}"/>
    <cellStyle name="Normal 5 5 4 4 2 2 3" xfId="27230" xr:uid="{4F4867AE-3A92-4672-89D6-DBE6D725DEAB}"/>
    <cellStyle name="Normal 5 5 4 4 2 3" xfId="11936" xr:uid="{0462EAF9-85B8-41C1-97CE-BEFD06D807FC}"/>
    <cellStyle name="Normal 5 5 4 4 2 3 2" xfId="27232" xr:uid="{BB791C7B-0E91-49CB-A441-7F1A80C4AB1E}"/>
    <cellStyle name="Normal 5 5 4 4 2 4" xfId="27229" xr:uid="{7D030A5B-D726-4D01-9247-A6A0E1DE89B5}"/>
    <cellStyle name="Normal 5 5 4 4 2 5" xfId="11933" xr:uid="{E89554C2-A2B5-4892-9702-1EA269897594}"/>
    <cellStyle name="Normal 5 5 4 4 3" xfId="11937" xr:uid="{1C87A1EB-2DEF-4D3B-B083-E0A16795FE10}"/>
    <cellStyle name="Normal 5 5 4 4 3 2" xfId="11938" xr:uid="{981F0147-05C2-4756-91EB-FF23B63CC66B}"/>
    <cellStyle name="Normal 5 5 4 4 3 2 2" xfId="27234" xr:uid="{3E4C522C-5373-4697-A1F9-FD18B1AB4BFA}"/>
    <cellStyle name="Normal 5 5 4 4 3 3" xfId="27233" xr:uid="{D02C2643-1D99-4515-AE9F-FA1C802F138E}"/>
    <cellStyle name="Normal 5 5 4 4 4" xfId="11939" xr:uid="{3D3179B6-D8D7-46B2-9CEC-80741FC91F02}"/>
    <cellStyle name="Normal 5 5 4 4 4 2" xfId="27235" xr:uid="{CC9493EB-7F01-4ABC-9DA8-07974427EABF}"/>
    <cellStyle name="Normal 5 5 4 4 5" xfId="27228" xr:uid="{BA17E854-7A95-429F-8F3E-AB59B53BFEAE}"/>
    <cellStyle name="Normal 5 5 4 4 6" xfId="11932" xr:uid="{F8B34040-6871-4208-8FCA-E32878E1BA6A}"/>
    <cellStyle name="Normal 5 5 4 5" xfId="11940" xr:uid="{535E8375-4C1A-4D99-B610-DEE8A0C95330}"/>
    <cellStyle name="Normal 5 5 4 5 2" xfId="11941" xr:uid="{DBCCF28D-BF22-4FD4-8694-0AB0FFFF68E0}"/>
    <cellStyle name="Normal 5 5 4 5 2 2" xfId="27237" xr:uid="{DD95AEE8-220D-4EC7-BA90-B12E506D6254}"/>
    <cellStyle name="Normal 5 5 4 5 3" xfId="27236" xr:uid="{FDD8963E-A8FF-467F-892D-3004A38F7EC2}"/>
    <cellStyle name="Normal 5 5 4 6" xfId="27214" xr:uid="{745DB924-95B9-47BC-9540-0BB9B6FE9AB6}"/>
    <cellStyle name="Normal 5 5 5" xfId="3533" xr:uid="{00000000-0005-0000-0000-000078110000}"/>
    <cellStyle name="Normal 5 5 5 2" xfId="27238" xr:uid="{F5CBEF61-13BB-47AD-AEBB-74D73D1E09F9}"/>
    <cellStyle name="Normal 5 5 6" xfId="3534" xr:uid="{00000000-0005-0000-0000-000079110000}"/>
    <cellStyle name="Normal 5 5 6 2" xfId="27239" xr:uid="{E226AD8D-45CD-4D4A-9A91-31F4986BFFE1}"/>
    <cellStyle name="Normal 5 5 7" xfId="3535" xr:uid="{00000000-0005-0000-0000-00007A110000}"/>
    <cellStyle name="Normal 5 5 7 2" xfId="27240" xr:uid="{F697D6D6-9367-453B-B39F-8ED1BF38D201}"/>
    <cellStyle name="Normal 5 5 8" xfId="3536" xr:uid="{00000000-0005-0000-0000-00007B110000}"/>
    <cellStyle name="Normal 5 5 8 2" xfId="27241" xr:uid="{8B17E7E6-BBD5-43DB-8E2B-C5943FB1AE71}"/>
    <cellStyle name="Normal 5 5 9" xfId="3537" xr:uid="{00000000-0005-0000-0000-00007C110000}"/>
    <cellStyle name="Normal 5 5 9 2" xfId="3538" xr:uid="{00000000-0005-0000-0000-00007D110000}"/>
    <cellStyle name="Normal 5 5 9 2 2" xfId="6306" xr:uid="{00000000-0005-0000-0000-00007E110000}"/>
    <cellStyle name="Normal 5 5 9 2 2 2" xfId="11945" xr:uid="{A7622EE7-617E-41C6-9A0D-2104FB7CDEC6}"/>
    <cellStyle name="Normal 5 5 9 2 2 2 2" xfId="11946" xr:uid="{3F7244B1-99FD-49DA-A01A-7D3C1064D75B}"/>
    <cellStyle name="Normal 5 5 9 2 2 2 2 2" xfId="27246" xr:uid="{6DC7085C-76AF-49A2-820F-9B2ECAB6BFB3}"/>
    <cellStyle name="Normal 5 5 9 2 2 2 3" xfId="27245" xr:uid="{96A92917-6199-4747-9AF2-85930FE7745D}"/>
    <cellStyle name="Normal 5 5 9 2 2 3" xfId="11947" xr:uid="{2896CDAE-6B50-45A7-AE43-E8289C932674}"/>
    <cellStyle name="Normal 5 5 9 2 2 3 2" xfId="27247" xr:uid="{FF0DCFF0-938A-4666-949C-A1590F30ADD3}"/>
    <cellStyle name="Normal 5 5 9 2 2 4" xfId="27244" xr:uid="{46D74771-4FA9-4CB1-A710-76694FE9AAB0}"/>
    <cellStyle name="Normal 5 5 9 2 2 5" xfId="11944" xr:uid="{FB266542-9851-4238-8311-673DA326D632}"/>
    <cellStyle name="Normal 5 5 9 2 3" xfId="11948" xr:uid="{1C7EEAD0-7999-46F7-88F0-C679C483F8B3}"/>
    <cellStyle name="Normal 5 5 9 2 3 2" xfId="11949" xr:uid="{4AFC6CFF-8231-42CD-AAF7-1BADB4DC7854}"/>
    <cellStyle name="Normal 5 5 9 2 3 2 2" xfId="11950" xr:uid="{F1A0F257-F7BD-44C9-9EDD-C2CEC0B513FA}"/>
    <cellStyle name="Normal 5 5 9 2 3 2 2 2" xfId="27250" xr:uid="{2194DE24-BB2E-4608-BE5B-2E3E01732E45}"/>
    <cellStyle name="Normal 5 5 9 2 3 2 3" xfId="27249" xr:uid="{D748D5E9-599A-4A0D-87F8-3942F452764C}"/>
    <cellStyle name="Normal 5 5 9 2 3 3" xfId="11951" xr:uid="{1E14F224-47C2-4C87-9F05-F181CF2EFD36}"/>
    <cellStyle name="Normal 5 5 9 2 3 3 2" xfId="27251" xr:uid="{A70B830D-8CC9-47B2-91B3-3D71A442512C}"/>
    <cellStyle name="Normal 5 5 9 2 3 4" xfId="27248" xr:uid="{00219668-C1DC-45A5-B25D-9817F3C10C3C}"/>
    <cellStyle name="Normal 5 5 9 2 4" xfId="11952" xr:uid="{FE6AB51A-9A5C-4183-BED0-63B77E549B6F}"/>
    <cellStyle name="Normal 5 5 9 2 4 2" xfId="11953" xr:uid="{208A0C02-3275-4BC7-AA60-2D8501F66698}"/>
    <cellStyle name="Normal 5 5 9 2 4 2 2" xfId="27253" xr:uid="{ADDBB27B-8E95-47BE-AE94-D3D048237610}"/>
    <cellStyle name="Normal 5 5 9 2 4 3" xfId="27252" xr:uid="{AD7D991B-241B-46C9-BFE6-48AF02F56C8C}"/>
    <cellStyle name="Normal 5 5 9 2 5" xfId="11954" xr:uid="{AB2832A5-94AA-47F1-B630-706EB687D2DE}"/>
    <cellStyle name="Normal 5 5 9 2 5 2" xfId="27254" xr:uid="{51A9648F-97BB-4523-AE2E-9AA3511E251C}"/>
    <cellStyle name="Normal 5 5 9 2 6" xfId="27243" xr:uid="{77165592-E052-4E2B-A491-3E299EE6AC5B}"/>
    <cellStyle name="Normal 5 5 9 2 7" xfId="11943" xr:uid="{21FE8F4F-0B86-45AA-9775-B974FC0909BA}"/>
    <cellStyle name="Normal 5 5 9 3" xfId="6305" xr:uid="{00000000-0005-0000-0000-00007F110000}"/>
    <cellStyle name="Normal 5 5 9 3 2" xfId="11956" xr:uid="{7840917D-2E82-4B57-BC80-B3D97DE4874A}"/>
    <cellStyle name="Normal 5 5 9 3 2 2" xfId="11957" xr:uid="{EC8E680B-350F-4CF3-AEC8-07D48F65CACF}"/>
    <cellStyle name="Normal 5 5 9 3 2 2 2" xfId="27257" xr:uid="{FE67ADBF-1A1A-4E99-B34A-1FC230583D5D}"/>
    <cellStyle name="Normal 5 5 9 3 2 3" xfId="27256" xr:uid="{C772079A-A766-45E6-A549-B281D1F5D22E}"/>
    <cellStyle name="Normal 5 5 9 3 3" xfId="11958" xr:uid="{B7A783B9-AC3E-4EA1-B279-B27D1B8F6281}"/>
    <cellStyle name="Normal 5 5 9 3 3 2" xfId="27258" xr:uid="{799B7324-B6A3-4FEA-9184-8DDBD8B5D6DC}"/>
    <cellStyle name="Normal 5 5 9 3 4" xfId="27255" xr:uid="{95C6EABD-9DB0-470B-B5D4-6558A9EA19DE}"/>
    <cellStyle name="Normal 5 5 9 3 5" xfId="11955" xr:uid="{E204B37A-B270-48F3-B6F3-FA94F76FBA01}"/>
    <cellStyle name="Normal 5 5 9 4" xfId="11959" xr:uid="{10AEE193-E302-4E76-893E-10278EE92595}"/>
    <cellStyle name="Normal 5 5 9 4 2" xfId="11960" xr:uid="{C8DA68EE-8C4A-43BE-9447-091EF4FD32A2}"/>
    <cellStyle name="Normal 5 5 9 4 2 2" xfId="11961" xr:uid="{A0B2A059-DFC6-4245-9A23-2E588860BEC5}"/>
    <cellStyle name="Normal 5 5 9 4 2 2 2" xfId="27261" xr:uid="{ED3D6AFB-C975-4D09-BBE7-2C2878CCB688}"/>
    <cellStyle name="Normal 5 5 9 4 2 3" xfId="27260" xr:uid="{D1427B02-5908-4E08-8E3F-799E5640F2AF}"/>
    <cellStyle name="Normal 5 5 9 4 3" xfId="11962" xr:uid="{01E9A3A9-B654-4A46-B9AA-BAF07E838D9F}"/>
    <cellStyle name="Normal 5 5 9 4 3 2" xfId="27262" xr:uid="{387F75E6-CD7B-4DA2-A54B-19E04C542471}"/>
    <cellStyle name="Normal 5 5 9 4 4" xfId="27259" xr:uid="{9255B20B-E93C-4F79-AA96-005D733D880C}"/>
    <cellStyle name="Normal 5 5 9 5" xfId="11963" xr:uid="{47EF069E-E39E-4D36-90FC-DC5F740464F2}"/>
    <cellStyle name="Normal 5 5 9 5 2" xfId="11964" xr:uid="{B6786414-9666-489D-9346-89CA60B1336E}"/>
    <cellStyle name="Normal 5 5 9 5 2 2" xfId="27264" xr:uid="{829CE328-7F0D-450B-B05F-E359C57EA114}"/>
    <cellStyle name="Normal 5 5 9 5 3" xfId="27263" xr:uid="{E53BAF93-D2B7-4997-8493-0A9D570BC560}"/>
    <cellStyle name="Normal 5 5 9 6" xfId="11965" xr:uid="{26574CF1-D3B6-42A6-8071-A35EAB692953}"/>
    <cellStyle name="Normal 5 5 9 6 2" xfId="27265" xr:uid="{E00ED9CE-2ACA-4214-A7D4-60A4923B5B17}"/>
    <cellStyle name="Normal 5 5 9 7" xfId="27242" xr:uid="{BA020626-7E77-4B57-B287-C8F5D6DAD18D}"/>
    <cellStyle name="Normal 5 5 9 8" xfId="11942" xr:uid="{A4EA0F03-9343-4BD4-BAAB-8010BBDA95EF}"/>
    <cellStyle name="Normal 5 6" xfId="3539" xr:uid="{00000000-0005-0000-0000-000080110000}"/>
    <cellStyle name="Normal 5 6 2" xfId="3540" xr:uid="{00000000-0005-0000-0000-000081110000}"/>
    <cellStyle name="Normal 5 6 2 2" xfId="27267" xr:uid="{07BBCEBF-9DFC-4665-9BFB-E69AC8EB7C2F}"/>
    <cellStyle name="Normal 5 6 3" xfId="3541" xr:uid="{00000000-0005-0000-0000-000082110000}"/>
    <cellStyle name="Normal 5 6 3 2" xfId="27268" xr:uid="{174AA994-515E-4423-B1DC-4A2066D749A9}"/>
    <cellStyle name="Normal 5 6 3 3" xfId="11966" xr:uid="{706CCFDC-5B33-4E45-BFAC-45C0EDBACAEB}"/>
    <cellStyle name="Normal 5 6 4" xfId="27266" xr:uid="{FA72FD38-2EB6-4BE1-91AC-A02C60DE0556}"/>
    <cellStyle name="Normal 5 7" xfId="3542" xr:uid="{00000000-0005-0000-0000-000083110000}"/>
    <cellStyle name="Normal 5 7 2" xfId="27269" xr:uid="{743CC2B9-C1AF-4D86-91EC-5277D807850C}"/>
    <cellStyle name="Normal 5 8" xfId="3543" xr:uid="{00000000-0005-0000-0000-000084110000}"/>
    <cellStyle name="Normal 5 8 2" xfId="27270" xr:uid="{59EE2508-7ADE-4305-890E-42642C2DCB3D}"/>
    <cellStyle name="Normal 5 9" xfId="3544" xr:uid="{00000000-0005-0000-0000-000085110000}"/>
    <cellStyle name="Normal 5 9 2" xfId="27271" xr:uid="{ABA0C80F-0674-4D53-94A9-7BDD55B188FE}"/>
    <cellStyle name="Normal 5_ELC" xfId="11967" xr:uid="{5CDC2ADF-4E5A-4CF1-85BB-03A9C8902A56}"/>
    <cellStyle name="Normal 50" xfId="3545" xr:uid="{00000000-0005-0000-0000-000086110000}"/>
    <cellStyle name="Normal 50 2" xfId="27272" xr:uid="{536CFC17-FF71-4E64-85CC-D0ECFF9C81E6}"/>
    <cellStyle name="Normal 51" xfId="3546" xr:uid="{00000000-0005-0000-0000-000087110000}"/>
    <cellStyle name="Normal 51 2" xfId="27273" xr:uid="{5FE80C4E-EC75-4793-BEBD-FB111EBE0335}"/>
    <cellStyle name="Normal 52" xfId="3547" xr:uid="{00000000-0005-0000-0000-000088110000}"/>
    <cellStyle name="Normal 52 2" xfId="27274" xr:uid="{29309E99-77D9-4007-91AB-2D23E3F793F4}"/>
    <cellStyle name="Normal 53" xfId="3548" xr:uid="{00000000-0005-0000-0000-000089110000}"/>
    <cellStyle name="Normal 53 2" xfId="27275" xr:uid="{BAAF9254-953E-4E49-8A74-F11CA9C720BE}"/>
    <cellStyle name="Normal 54" xfId="3549" xr:uid="{00000000-0005-0000-0000-00008A110000}"/>
    <cellStyle name="Normal 54 2" xfId="27276" xr:uid="{0E2FE059-5718-40E1-B654-56E9F638D7AC}"/>
    <cellStyle name="Normal 55" xfId="3550" xr:uid="{00000000-0005-0000-0000-00008B110000}"/>
    <cellStyle name="Normal 55 2" xfId="27277" xr:uid="{81867B5C-F31C-41D3-A9B7-90686EE3A2C4}"/>
    <cellStyle name="Normal 56" xfId="11968" xr:uid="{8931A3F7-9C2B-49E5-9EDC-17DFB5F970BD}"/>
    <cellStyle name="Normal 56 2" xfId="27278" xr:uid="{0AB7F2EA-3E03-4F7A-854E-85D3E3DA579F}"/>
    <cellStyle name="Normal 57" xfId="11969" xr:uid="{D6CFEAF9-D803-4A8A-82A8-3C66BC8E943B}"/>
    <cellStyle name="Normal 57 2" xfId="27279" xr:uid="{F0E8C9C6-B3E2-43F0-9495-21E759AA6E20}"/>
    <cellStyle name="Normal 58" xfId="11970" xr:uid="{54DF6E3B-275F-44BB-AB69-6C3FE0A40329}"/>
    <cellStyle name="Normal 58 2" xfId="27280" xr:uid="{DFF75CF0-92DF-491F-9871-DDF1FF732AC1}"/>
    <cellStyle name="Normal 59" xfId="11971" xr:uid="{99854C2E-C0A4-499B-9536-61C09D8A88BB}"/>
    <cellStyle name="Normal 59 2" xfId="27281" xr:uid="{3CB158A1-D485-40CC-8D3F-D330DC9391AC}"/>
    <cellStyle name="Normal 6" xfId="3551" xr:uid="{00000000-0005-0000-0000-00008C110000}"/>
    <cellStyle name="Normal 6 10" xfId="3552" xr:uid="{00000000-0005-0000-0000-00008D110000}"/>
    <cellStyle name="Normal 6 10 2" xfId="3553" xr:uid="{00000000-0005-0000-0000-00008E110000}"/>
    <cellStyle name="Normal 6 10 2 2" xfId="27283" xr:uid="{EBD393CF-98BE-449C-BC8A-ACC0B85810A9}"/>
    <cellStyle name="Normal 6 10 3" xfId="3554" xr:uid="{00000000-0005-0000-0000-00008F110000}"/>
    <cellStyle name="Normal 6 10 3 2" xfId="27284" xr:uid="{9AEB13D2-A9D1-4A76-8225-CAD5A614CA48}"/>
    <cellStyle name="Normal 6 10 3 3" xfId="11972" xr:uid="{66F2D081-33E3-4C62-AA55-9FDC09349BEC}"/>
    <cellStyle name="Normal 6 10 4" xfId="27282" xr:uid="{85BCACB2-8675-4E2C-BF8C-87FDAD3AF937}"/>
    <cellStyle name="Normal 6 11" xfId="3555" xr:uid="{00000000-0005-0000-0000-000090110000}"/>
    <cellStyle name="Normal 6 11 2" xfId="27285" xr:uid="{B9065B08-8773-41C9-B90C-E04CEE25FCF0}"/>
    <cellStyle name="Normal 6 12" xfId="3556" xr:uid="{00000000-0005-0000-0000-000091110000}"/>
    <cellStyle name="Normal 6 12 2" xfId="3557" xr:uid="{00000000-0005-0000-0000-000092110000}"/>
    <cellStyle name="Normal 6 12 2 2" xfId="27287" xr:uid="{17936895-3134-4ADC-8A8D-B2AF46592C0A}"/>
    <cellStyle name="Normal 6 12 3" xfId="3558" xr:uid="{00000000-0005-0000-0000-000093110000}"/>
    <cellStyle name="Normal 6 12 3 2" xfId="27288" xr:uid="{4E30E327-4646-4560-B93D-BFD4580B36FB}"/>
    <cellStyle name="Normal 6 12 3 3" xfId="11973" xr:uid="{BED4EE01-DED6-4383-9DC3-FB95D7B12DF5}"/>
    <cellStyle name="Normal 6 12 4" xfId="27286" xr:uid="{9B50A1C7-7388-4D40-AB64-FB28F0D6124E}"/>
    <cellStyle name="Normal 6 13" xfId="21400" xr:uid="{5A68D6BD-068A-49CE-BB8B-0914CDB00B13}"/>
    <cellStyle name="Normal 6 2" xfId="3559" xr:uid="{00000000-0005-0000-0000-000094110000}"/>
    <cellStyle name="Normal 6 2 10" xfId="3560" xr:uid="{00000000-0005-0000-0000-000095110000}"/>
    <cellStyle name="Normal 6 2 10 2" xfId="27289" xr:uid="{A0DEC8B4-369F-4F95-868D-6A732BD826FD}"/>
    <cellStyle name="Normal 6 2 11" xfId="3561" xr:uid="{00000000-0005-0000-0000-000096110000}"/>
    <cellStyle name="Normal 6 2 11 2" xfId="27290" xr:uid="{54B9116A-1C84-4895-A4D6-75C445F0C063}"/>
    <cellStyle name="Normal 6 2 12" xfId="3562" xr:uid="{00000000-0005-0000-0000-000097110000}"/>
    <cellStyle name="Normal 6 2 12 2" xfId="27291" xr:uid="{0FAD2DAE-344F-4E1F-9E06-28B3328FE42D}"/>
    <cellStyle name="Normal 6 2 13" xfId="3563" xr:uid="{00000000-0005-0000-0000-000098110000}"/>
    <cellStyle name="Normal 6 2 13 2" xfId="27292" xr:uid="{6FA85DD2-B69B-4F1D-A9AD-D42B81D337F9}"/>
    <cellStyle name="Normal 6 2 14" xfId="3564" xr:uid="{00000000-0005-0000-0000-000099110000}"/>
    <cellStyle name="Normal 6 2 14 2" xfId="27293" xr:uid="{C55DE812-7028-4B4B-979E-B7611047FA4F}"/>
    <cellStyle name="Normal 6 2 14 3" xfId="11974" xr:uid="{AA357AAE-FE45-4019-B8EB-FCC0D27DA957}"/>
    <cellStyle name="Normal 6 2 15" xfId="5526" xr:uid="{00000000-0005-0000-0000-00009A110000}"/>
    <cellStyle name="Normal 6 2 15 2" xfId="21401" xr:uid="{8C2F58BB-8078-422B-8737-B5F8A22ECBE7}"/>
    <cellStyle name="Normal 6 2 2" xfId="3565" xr:uid="{00000000-0005-0000-0000-00009B110000}"/>
    <cellStyle name="Normal 6 2 2 10" xfId="3566" xr:uid="{00000000-0005-0000-0000-00009C110000}"/>
    <cellStyle name="Normal 6 2 2 10 2" xfId="3567" xr:uid="{00000000-0005-0000-0000-00009D110000}"/>
    <cellStyle name="Normal 6 2 2 10 2 2" xfId="6308" xr:uid="{00000000-0005-0000-0000-00009E110000}"/>
    <cellStyle name="Normal 6 2 2 10 2 2 2" xfId="11978" xr:uid="{A99E47E6-005C-4528-99BB-226F44A423F6}"/>
    <cellStyle name="Normal 6 2 2 10 2 2 2 2" xfId="11979" xr:uid="{7BDDF735-881D-4D8A-803B-0057701F0F20}"/>
    <cellStyle name="Normal 6 2 2 10 2 2 2 2 2" xfId="27298" xr:uid="{3C41FBC3-1190-4252-B670-278C95DA17D4}"/>
    <cellStyle name="Normal 6 2 2 10 2 2 2 3" xfId="27297" xr:uid="{F6F08F4E-0DDA-4958-BFC5-F29400B3B516}"/>
    <cellStyle name="Normal 6 2 2 10 2 2 3" xfId="11980" xr:uid="{D2050FF9-ADBD-48C5-8139-CCF0959188D4}"/>
    <cellStyle name="Normal 6 2 2 10 2 2 3 2" xfId="27299" xr:uid="{E84DFCC7-3B1C-42AA-BD22-EC7EC71123BF}"/>
    <cellStyle name="Normal 6 2 2 10 2 2 4" xfId="27296" xr:uid="{7CA7EDFB-5E4F-48DE-90C4-F957696C24A9}"/>
    <cellStyle name="Normal 6 2 2 10 2 2 5" xfId="11977" xr:uid="{BE54F972-E39E-4178-8541-F61B8AFBB9D7}"/>
    <cellStyle name="Normal 6 2 2 10 2 3" xfId="11981" xr:uid="{8A2ECE3C-399F-4A97-B116-1B8FE6CB36B8}"/>
    <cellStyle name="Normal 6 2 2 10 2 3 2" xfId="11982" xr:uid="{C921AE82-E865-47A0-A4B6-05CCA2F2C059}"/>
    <cellStyle name="Normal 6 2 2 10 2 3 2 2" xfId="11983" xr:uid="{7F501E7A-CD8C-4851-82F8-EC9E6AA621E7}"/>
    <cellStyle name="Normal 6 2 2 10 2 3 2 2 2" xfId="27302" xr:uid="{F989BB6B-D32F-454B-9A06-7A389A29EF74}"/>
    <cellStyle name="Normal 6 2 2 10 2 3 2 3" xfId="27301" xr:uid="{30C0093B-F018-4FF1-A416-8D57806329A6}"/>
    <cellStyle name="Normal 6 2 2 10 2 3 3" xfId="11984" xr:uid="{8BDD2115-A2B4-49A7-8F6A-512B0A4D6493}"/>
    <cellStyle name="Normal 6 2 2 10 2 3 3 2" xfId="27303" xr:uid="{4602EBE9-DB5D-479C-B47D-ABBF62BDD45B}"/>
    <cellStyle name="Normal 6 2 2 10 2 3 4" xfId="27300" xr:uid="{CDE769EE-30AC-493B-9A1C-D1ACF31F8984}"/>
    <cellStyle name="Normal 6 2 2 10 2 4" xfId="11985" xr:uid="{6A98FEB6-4742-4211-8BDD-C4A49A3DA7C8}"/>
    <cellStyle name="Normal 6 2 2 10 2 4 2" xfId="11986" xr:uid="{CC6875BB-3ACF-41DE-8492-79E304EC7226}"/>
    <cellStyle name="Normal 6 2 2 10 2 4 2 2" xfId="27305" xr:uid="{18AAB56F-8BEC-4F67-9A6E-435A10D8D0C5}"/>
    <cellStyle name="Normal 6 2 2 10 2 4 3" xfId="27304" xr:uid="{70DA368D-C3EA-4A6A-A421-A56A9455A775}"/>
    <cellStyle name="Normal 6 2 2 10 2 5" xfId="11987" xr:uid="{D1532F3E-75EC-4777-A201-4C97900A3BBE}"/>
    <cellStyle name="Normal 6 2 2 10 2 5 2" xfId="27306" xr:uid="{A1C10E1E-B61C-4922-A54B-26164D096F34}"/>
    <cellStyle name="Normal 6 2 2 10 2 6" xfId="27295" xr:uid="{3FAA164D-CFB1-41D2-A301-ECC08127A2A2}"/>
    <cellStyle name="Normal 6 2 2 10 2 7" xfId="11976" xr:uid="{304070B8-0B77-479B-B38E-0931F2A4CDFE}"/>
    <cellStyle name="Normal 6 2 2 10 3" xfId="6307" xr:uid="{00000000-0005-0000-0000-00009F110000}"/>
    <cellStyle name="Normal 6 2 2 10 3 2" xfId="11989" xr:uid="{01B98BD9-39A2-4FFF-8E50-62CB9EB85599}"/>
    <cellStyle name="Normal 6 2 2 10 3 2 2" xfId="11990" xr:uid="{CB32E583-2662-4664-AFEB-2AC698F11601}"/>
    <cellStyle name="Normal 6 2 2 10 3 2 2 2" xfId="11991" xr:uid="{1C6373C1-0A98-4C5F-9B4B-D6EAB252A8AA}"/>
    <cellStyle name="Normal 6 2 2 10 3 2 2 2 2" xfId="27310" xr:uid="{4C51467E-2D7F-4474-AD62-80D1D3360328}"/>
    <cellStyle name="Normal 6 2 2 10 3 2 2 3" xfId="27309" xr:uid="{22A84A1D-A2B2-40ED-9BA0-194087E88E15}"/>
    <cellStyle name="Normal 6 2 2 10 3 2 3" xfId="11992" xr:uid="{D66A99D4-2354-4162-AA35-3DB904619F26}"/>
    <cellStyle name="Normal 6 2 2 10 3 2 3 2" xfId="27311" xr:uid="{FB7EC3AF-E544-42C3-B831-C3BC2C186330}"/>
    <cellStyle name="Normal 6 2 2 10 3 2 4" xfId="27308" xr:uid="{BE686868-4E53-45BF-A7CD-8C9D8E1C4E34}"/>
    <cellStyle name="Normal 6 2 2 10 3 3" xfId="11993" xr:uid="{E03E1CDC-836F-4BAC-AFA7-B23663483F0C}"/>
    <cellStyle name="Normal 6 2 2 10 3 3 2" xfId="11994" xr:uid="{DF5C0E15-5C42-4642-AF26-39F7F5B06596}"/>
    <cellStyle name="Normal 6 2 2 10 3 3 2 2" xfId="27313" xr:uid="{94676055-2E7A-48E4-BB87-0DFB771CCC56}"/>
    <cellStyle name="Normal 6 2 2 10 3 3 3" xfId="27312" xr:uid="{734BCA75-C6FF-4B17-9DB3-36C4366DC4FE}"/>
    <cellStyle name="Normal 6 2 2 10 3 4" xfId="11995" xr:uid="{431EB138-3B66-4D7A-A11D-7B5C07FD86A8}"/>
    <cellStyle name="Normal 6 2 2 10 3 4 2" xfId="27314" xr:uid="{7BF409F6-E848-46F2-8076-68C2C98543D7}"/>
    <cellStyle name="Normal 6 2 2 10 3 5" xfId="27307" xr:uid="{8B1C2731-ECF6-43B7-ADE6-4DF2BDE492FD}"/>
    <cellStyle name="Normal 6 2 2 10 3 6" xfId="11988" xr:uid="{DBC08C96-8425-4C7F-8994-6AD8C60B4185}"/>
    <cellStyle name="Normal 6 2 2 10 4" xfId="11996" xr:uid="{9C284773-E436-469F-ACCA-4C9EE4E82429}"/>
    <cellStyle name="Normal 6 2 2 10 4 2" xfId="27315" xr:uid="{5E6AB317-0B36-42DC-934C-E80B523D823B}"/>
    <cellStyle name="Normal 6 2 2 10 5" xfId="11997" xr:uid="{821C76CB-1562-4FCF-89B3-6F03B0D09F7D}"/>
    <cellStyle name="Normal 6 2 2 10 5 2" xfId="11998" xr:uid="{D21FD5C2-2BF1-43B1-AE51-5726577004F9}"/>
    <cellStyle name="Normal 6 2 2 10 5 2 2" xfId="27317" xr:uid="{E2FC79F8-1923-46CA-8255-5095CFD76156}"/>
    <cellStyle name="Normal 6 2 2 10 5 3" xfId="27316" xr:uid="{1D43E748-7030-4DE2-AE5A-78D34A9309AF}"/>
    <cellStyle name="Normal 6 2 2 10 6" xfId="11999" xr:uid="{E07F218A-2946-463A-8641-9E4F2C5FB6E0}"/>
    <cellStyle name="Normal 6 2 2 10 6 2" xfId="27318" xr:uid="{E56DA233-BD6A-4DB9-BC47-54789469E332}"/>
    <cellStyle name="Normal 6 2 2 10 7" xfId="27294" xr:uid="{41E7E60B-9E31-41C1-8B8F-49C40270EA2E}"/>
    <cellStyle name="Normal 6 2 2 10 8" xfId="11975" xr:uid="{9D132AF0-F7B7-4CE4-BFD2-D5EB33FB1B00}"/>
    <cellStyle name="Normal 6 2 2 11" xfId="3568" xr:uid="{00000000-0005-0000-0000-0000A0110000}"/>
    <cellStyle name="Normal 6 2 2 11 2" xfId="3569" xr:uid="{00000000-0005-0000-0000-0000A1110000}"/>
    <cellStyle name="Normal 6 2 2 11 2 2" xfId="6310" xr:uid="{00000000-0005-0000-0000-0000A2110000}"/>
    <cellStyle name="Normal 6 2 2 11 2 2 2" xfId="12003" xr:uid="{19DF0DE3-9038-4872-8B02-8EBBA85E5DD6}"/>
    <cellStyle name="Normal 6 2 2 11 2 2 2 2" xfId="12004" xr:uid="{023D7913-8AA9-4243-9B94-33EB17B95D61}"/>
    <cellStyle name="Normal 6 2 2 11 2 2 2 2 2" xfId="27323" xr:uid="{EFC2E3EC-E223-4521-8371-425298F9DD9C}"/>
    <cellStyle name="Normal 6 2 2 11 2 2 2 3" xfId="27322" xr:uid="{A6DB7150-66D4-4B5E-9429-995ADC32B18D}"/>
    <cellStyle name="Normal 6 2 2 11 2 2 3" xfId="12005" xr:uid="{0CA044C3-3668-449D-9E98-09350A90DC6D}"/>
    <cellStyle name="Normal 6 2 2 11 2 2 3 2" xfId="27324" xr:uid="{F81D7153-F25C-4AB3-8E67-1BDB4359BEF3}"/>
    <cellStyle name="Normal 6 2 2 11 2 2 4" xfId="27321" xr:uid="{283A8B60-71A5-40D1-A4A1-96F348EA5B40}"/>
    <cellStyle name="Normal 6 2 2 11 2 2 5" xfId="12002" xr:uid="{AD10E366-7AC2-4FBA-B79F-289DC96AF0AD}"/>
    <cellStyle name="Normal 6 2 2 11 2 3" xfId="12006" xr:uid="{AE449A2E-4F16-468B-BFC5-DDBE3C791011}"/>
    <cellStyle name="Normal 6 2 2 11 2 3 2" xfId="12007" xr:uid="{D40B0E83-83AF-4F99-A342-796A22907A9F}"/>
    <cellStyle name="Normal 6 2 2 11 2 3 2 2" xfId="12008" xr:uid="{62896B72-B52B-45BB-8495-90E433BFD29A}"/>
    <cellStyle name="Normal 6 2 2 11 2 3 2 2 2" xfId="27327" xr:uid="{101AD36C-CBEF-445A-854C-0442EBF8BF1E}"/>
    <cellStyle name="Normal 6 2 2 11 2 3 2 3" xfId="27326" xr:uid="{2D5C24A4-AD78-4655-99A7-B879C67232D6}"/>
    <cellStyle name="Normal 6 2 2 11 2 3 3" xfId="12009" xr:uid="{7E66B5DC-B249-435E-A994-1A46AC8AD5D5}"/>
    <cellStyle name="Normal 6 2 2 11 2 3 3 2" xfId="27328" xr:uid="{A9A07251-7D2D-48D2-B3C3-04D4D3F06583}"/>
    <cellStyle name="Normal 6 2 2 11 2 3 4" xfId="27325" xr:uid="{240C7261-8894-48E3-8566-F1590F074B64}"/>
    <cellStyle name="Normal 6 2 2 11 2 4" xfId="12010" xr:uid="{20991C93-CD47-4EBA-9366-C5FA9337F65C}"/>
    <cellStyle name="Normal 6 2 2 11 2 4 2" xfId="12011" xr:uid="{BD2C2ECF-2592-42E4-9425-3CD4A3B50FB3}"/>
    <cellStyle name="Normal 6 2 2 11 2 4 2 2" xfId="27330" xr:uid="{959DAAB2-1B3C-43AC-BCC7-D724CF853D7A}"/>
    <cellStyle name="Normal 6 2 2 11 2 4 3" xfId="27329" xr:uid="{6B4E7987-C595-4F5D-98F5-CC56E193B806}"/>
    <cellStyle name="Normal 6 2 2 11 2 5" xfId="12012" xr:uid="{2527BDC7-EB47-42C5-8595-3D3CE8B5801A}"/>
    <cellStyle name="Normal 6 2 2 11 2 5 2" xfId="27331" xr:uid="{784C83DF-2842-4D17-83C1-C8455AB72C3C}"/>
    <cellStyle name="Normal 6 2 2 11 2 6" xfId="27320" xr:uid="{967FAEB6-ECE3-4B12-B17D-CF21577AE350}"/>
    <cellStyle name="Normal 6 2 2 11 2 7" xfId="12001" xr:uid="{D8E5EDA0-AE2D-46C4-8721-418CA047A85B}"/>
    <cellStyle name="Normal 6 2 2 11 3" xfId="6309" xr:uid="{00000000-0005-0000-0000-0000A3110000}"/>
    <cellStyle name="Normal 6 2 2 11 3 2" xfId="12014" xr:uid="{D935ECC0-A411-4BA7-973C-E4F0EA9C46B8}"/>
    <cellStyle name="Normal 6 2 2 11 3 2 2" xfId="12015" xr:uid="{45C6B710-2104-4DD7-9954-DBBC9150C074}"/>
    <cellStyle name="Normal 6 2 2 11 3 2 2 2" xfId="12016" xr:uid="{C1F01703-D01B-4A55-BECD-A4B69D82CC1B}"/>
    <cellStyle name="Normal 6 2 2 11 3 2 2 2 2" xfId="27335" xr:uid="{F7C96964-8DFC-483B-8CEB-E2F2840736FD}"/>
    <cellStyle name="Normal 6 2 2 11 3 2 2 3" xfId="27334" xr:uid="{B8BBFA4D-D593-4955-A758-E5AD4AC61F5E}"/>
    <cellStyle name="Normal 6 2 2 11 3 2 3" xfId="12017" xr:uid="{411DB743-945E-4E6F-B750-8C6E6C88C91E}"/>
    <cellStyle name="Normal 6 2 2 11 3 2 3 2" xfId="27336" xr:uid="{A6ED4B07-1D3B-4204-B329-2CA29D36F067}"/>
    <cellStyle name="Normal 6 2 2 11 3 2 4" xfId="27333" xr:uid="{599BFB4E-279B-40B2-AB24-8BC0FCB53ACB}"/>
    <cellStyle name="Normal 6 2 2 11 3 3" xfId="12018" xr:uid="{6A96FE0D-24D4-4419-9BC8-9AF8A59A72A4}"/>
    <cellStyle name="Normal 6 2 2 11 3 3 2" xfId="12019" xr:uid="{2644C2CB-F6E2-4696-A0EC-97BF965EA52F}"/>
    <cellStyle name="Normal 6 2 2 11 3 3 2 2" xfId="27338" xr:uid="{64B8655C-88EA-407E-A054-5DC701AED8F4}"/>
    <cellStyle name="Normal 6 2 2 11 3 3 3" xfId="27337" xr:uid="{9EC52936-A688-45D7-ABAC-FC2A3561DF22}"/>
    <cellStyle name="Normal 6 2 2 11 3 4" xfId="12020" xr:uid="{9B1C1139-9B0C-4F86-9B14-ABC2E6E84CFA}"/>
    <cellStyle name="Normal 6 2 2 11 3 4 2" xfId="27339" xr:uid="{F7096250-B016-45B9-8449-C9D92B32889B}"/>
    <cellStyle name="Normal 6 2 2 11 3 5" xfId="27332" xr:uid="{751627FE-3E71-4B34-8554-95A64EB83972}"/>
    <cellStyle name="Normal 6 2 2 11 3 6" xfId="12013" xr:uid="{FA807DE2-34C4-46E5-AD3D-7205BF8C4E4E}"/>
    <cellStyle name="Normal 6 2 2 11 4" xfId="12021" xr:uid="{F50B537D-0D1F-484C-9D05-B908A5DB5109}"/>
    <cellStyle name="Normal 6 2 2 11 4 2" xfId="27340" xr:uid="{0B8E9E6F-BF9D-40FA-A4C1-C115796C9925}"/>
    <cellStyle name="Normal 6 2 2 11 5" xfId="12022" xr:uid="{8E69A3A2-D9E0-4C34-BF12-FE784815B685}"/>
    <cellStyle name="Normal 6 2 2 11 5 2" xfId="12023" xr:uid="{A46149B1-FA86-494B-82F7-9FC59B4FF5A3}"/>
    <cellStyle name="Normal 6 2 2 11 5 2 2" xfId="27342" xr:uid="{3B7F1F14-2E76-4300-9A31-A91D9167A6D6}"/>
    <cellStyle name="Normal 6 2 2 11 5 3" xfId="27341" xr:uid="{4BF92B95-1E19-438F-A09B-2AC1A20F668E}"/>
    <cellStyle name="Normal 6 2 2 11 6" xfId="12024" xr:uid="{1EF531DD-8873-4244-BF43-1735D0D21F00}"/>
    <cellStyle name="Normal 6 2 2 11 6 2" xfId="27343" xr:uid="{D66007D5-4CA9-4EFD-A80D-1B50999B4873}"/>
    <cellStyle name="Normal 6 2 2 11 7" xfId="27319" xr:uid="{91BB66F4-ED9A-4D6F-916C-78B13549187C}"/>
    <cellStyle name="Normal 6 2 2 11 8" xfId="12000" xr:uid="{E84076AE-30B7-4799-BEB5-9E9D59D0C018}"/>
    <cellStyle name="Normal 6 2 2 12" xfId="3570" xr:uid="{00000000-0005-0000-0000-0000A4110000}"/>
    <cellStyle name="Normal 6 2 2 12 2" xfId="3571" xr:uid="{00000000-0005-0000-0000-0000A5110000}"/>
    <cellStyle name="Normal 6 2 2 12 2 2" xfId="6312" xr:uid="{00000000-0005-0000-0000-0000A6110000}"/>
    <cellStyle name="Normal 6 2 2 12 2 2 2" xfId="12028" xr:uid="{BFE3DED0-0D43-4FE8-A6BD-DF361447A343}"/>
    <cellStyle name="Normal 6 2 2 12 2 2 2 2" xfId="12029" xr:uid="{A8401972-7724-457F-B9D9-54E0BB9D5218}"/>
    <cellStyle name="Normal 6 2 2 12 2 2 2 2 2" xfId="27348" xr:uid="{AFF3E27F-12B4-4B27-A2F3-CC9A5431D642}"/>
    <cellStyle name="Normal 6 2 2 12 2 2 2 3" xfId="27347" xr:uid="{D04BC5B5-AC4E-4369-AAE9-BB69ABE9849C}"/>
    <cellStyle name="Normal 6 2 2 12 2 2 3" xfId="12030" xr:uid="{CB2929D5-4B05-4990-B736-FC8A34DB072A}"/>
    <cellStyle name="Normal 6 2 2 12 2 2 3 2" xfId="27349" xr:uid="{904501F9-3F9B-48AB-9D3A-4685E3FE9CB2}"/>
    <cellStyle name="Normal 6 2 2 12 2 2 4" xfId="27346" xr:uid="{B644FB4B-6B28-4586-9F3A-B4767631D9EB}"/>
    <cellStyle name="Normal 6 2 2 12 2 2 5" xfId="12027" xr:uid="{231C6AD4-3A89-49D9-B7A5-14DD967E2D76}"/>
    <cellStyle name="Normal 6 2 2 12 2 3" xfId="12031" xr:uid="{2AE45AC8-76EE-4100-83F5-520D93BDAD83}"/>
    <cellStyle name="Normal 6 2 2 12 2 3 2" xfId="12032" xr:uid="{9383DC82-BC0F-4897-951B-404372BD8A3B}"/>
    <cellStyle name="Normal 6 2 2 12 2 3 2 2" xfId="12033" xr:uid="{0A6E41D1-B72D-448C-8367-16427A5CC944}"/>
    <cellStyle name="Normal 6 2 2 12 2 3 2 2 2" xfId="27352" xr:uid="{3F56F12B-859A-46EC-8276-A08301536B06}"/>
    <cellStyle name="Normal 6 2 2 12 2 3 2 3" xfId="27351" xr:uid="{2CAD4E54-1163-4D4B-97EB-47FBDD44D967}"/>
    <cellStyle name="Normal 6 2 2 12 2 3 3" xfId="12034" xr:uid="{02DDBA26-69F0-412D-97E5-20F2FA612E98}"/>
    <cellStyle name="Normal 6 2 2 12 2 3 3 2" xfId="27353" xr:uid="{53CA8B63-62FB-40C5-BB80-AE0DAEEBA63B}"/>
    <cellStyle name="Normal 6 2 2 12 2 3 4" xfId="27350" xr:uid="{70E8EA47-C868-42CA-8B92-669594B0567D}"/>
    <cellStyle name="Normal 6 2 2 12 2 4" xfId="12035" xr:uid="{2CD95F25-9FE8-4D7B-94CB-88B4E7B248AA}"/>
    <cellStyle name="Normal 6 2 2 12 2 4 2" xfId="12036" xr:uid="{F3F8204B-DB6A-43BF-AAC6-031659AE9920}"/>
    <cellStyle name="Normal 6 2 2 12 2 4 2 2" xfId="27355" xr:uid="{A7A3191F-CEA3-45C1-84A9-70B941B02F05}"/>
    <cellStyle name="Normal 6 2 2 12 2 4 3" xfId="27354" xr:uid="{AF334A73-9FFB-46B6-AFCF-2A60D4FD7A3E}"/>
    <cellStyle name="Normal 6 2 2 12 2 5" xfId="12037" xr:uid="{FF958935-F749-4AC6-92C2-3C98B6592BAB}"/>
    <cellStyle name="Normal 6 2 2 12 2 5 2" xfId="27356" xr:uid="{5C1A97EE-97EA-462A-B2AC-65D9E53E750C}"/>
    <cellStyle name="Normal 6 2 2 12 2 6" xfId="27345" xr:uid="{BE61D21B-3452-4C31-9CDF-C4DE68417B35}"/>
    <cellStyle name="Normal 6 2 2 12 2 7" xfId="12026" xr:uid="{11B14216-2182-4404-B497-CFFCFC0FB5E4}"/>
    <cellStyle name="Normal 6 2 2 12 3" xfId="6311" xr:uid="{00000000-0005-0000-0000-0000A7110000}"/>
    <cellStyle name="Normal 6 2 2 12 3 2" xfId="12039" xr:uid="{A16B266E-BCD2-4133-93E8-D260E56A008B}"/>
    <cellStyle name="Normal 6 2 2 12 3 2 2" xfId="12040" xr:uid="{BA03AAEB-CAEA-4E4A-8AFA-E9F9FFBAC8DA}"/>
    <cellStyle name="Normal 6 2 2 12 3 2 2 2" xfId="12041" xr:uid="{DD922A1F-D38D-47D4-8D70-542397E588DA}"/>
    <cellStyle name="Normal 6 2 2 12 3 2 2 2 2" xfId="27360" xr:uid="{DE93037C-7F48-401E-AC9F-FDF07608B39C}"/>
    <cellStyle name="Normal 6 2 2 12 3 2 2 3" xfId="27359" xr:uid="{F491A5EE-EDF2-412A-BFEF-94D0FCBC3AE4}"/>
    <cellStyle name="Normal 6 2 2 12 3 2 3" xfId="12042" xr:uid="{24E5EEEA-BE09-4C2B-B85B-B63D358ED72F}"/>
    <cellStyle name="Normal 6 2 2 12 3 2 3 2" xfId="27361" xr:uid="{E3588CED-3E56-464A-8C58-168463CF8D5E}"/>
    <cellStyle name="Normal 6 2 2 12 3 2 4" xfId="27358" xr:uid="{7EBE146F-6227-4FEE-B02A-6A9B5BA0CC7C}"/>
    <cellStyle name="Normal 6 2 2 12 3 3" xfId="12043" xr:uid="{A7C9A7AA-8D31-4764-B438-7963916E1E69}"/>
    <cellStyle name="Normal 6 2 2 12 3 3 2" xfId="12044" xr:uid="{5A48A6AB-9369-47AE-96BC-E024900F61D9}"/>
    <cellStyle name="Normal 6 2 2 12 3 3 2 2" xfId="27363" xr:uid="{D9F484F2-3048-4760-89AC-15BEF83F34B5}"/>
    <cellStyle name="Normal 6 2 2 12 3 3 3" xfId="27362" xr:uid="{EBA7956C-6607-48A0-879B-BA27F4686312}"/>
    <cellStyle name="Normal 6 2 2 12 3 4" xfId="12045" xr:uid="{1773AF22-1C2E-4A2B-9856-F5F0AE9D121C}"/>
    <cellStyle name="Normal 6 2 2 12 3 4 2" xfId="27364" xr:uid="{5B44D048-A2C9-4185-A4B5-C177B3BEC997}"/>
    <cellStyle name="Normal 6 2 2 12 3 5" xfId="27357" xr:uid="{E020B1C8-117F-4169-A14B-1EE1A6DC04B5}"/>
    <cellStyle name="Normal 6 2 2 12 3 6" xfId="12038" xr:uid="{9EE44308-CBA1-4ED8-B152-41165F9BA178}"/>
    <cellStyle name="Normal 6 2 2 12 4" xfId="12046" xr:uid="{A53B7903-0CD1-42EE-A845-22001818027B}"/>
    <cellStyle name="Normal 6 2 2 12 4 2" xfId="27365" xr:uid="{4EB920C8-767F-40D8-8AB8-5D5192800CF7}"/>
    <cellStyle name="Normal 6 2 2 12 5" xfId="12047" xr:uid="{5BDDD0A2-3F56-422D-9168-C94C311D97ED}"/>
    <cellStyle name="Normal 6 2 2 12 5 2" xfId="12048" xr:uid="{6332CAEF-8394-407B-9B72-DB5D884EA949}"/>
    <cellStyle name="Normal 6 2 2 12 5 2 2" xfId="27367" xr:uid="{71BAB8BF-7C14-465D-B0B4-A68B68D547CB}"/>
    <cellStyle name="Normal 6 2 2 12 5 3" xfId="27366" xr:uid="{1CD7FEB2-E988-4A29-912C-F4860539A60A}"/>
    <cellStyle name="Normal 6 2 2 12 6" xfId="12049" xr:uid="{CAC750A4-1A54-432D-944E-72AF1F72F484}"/>
    <cellStyle name="Normal 6 2 2 12 6 2" xfId="27368" xr:uid="{ACB18549-7F85-457E-9863-5ED92914A12A}"/>
    <cellStyle name="Normal 6 2 2 12 7" xfId="27344" xr:uid="{33FDBC66-C5B2-47A7-9C2C-295C3ABA7A82}"/>
    <cellStyle name="Normal 6 2 2 12 8" xfId="12025" xr:uid="{9AE18391-6B20-48D3-BD6D-7BB02F4E0FEB}"/>
    <cellStyle name="Normal 6 2 2 13" xfId="3572" xr:uid="{00000000-0005-0000-0000-0000A8110000}"/>
    <cellStyle name="Normal 6 2 2 13 2" xfId="3573" xr:uid="{00000000-0005-0000-0000-0000A9110000}"/>
    <cellStyle name="Normal 6 2 2 13 2 2" xfId="6314" xr:uid="{00000000-0005-0000-0000-0000AA110000}"/>
    <cellStyle name="Normal 6 2 2 13 2 2 2" xfId="12053" xr:uid="{D44C86D4-92BC-4AFE-8EE1-C895FC48FADF}"/>
    <cellStyle name="Normal 6 2 2 13 2 2 2 2" xfId="12054" xr:uid="{07112A05-C562-4F2C-B041-74A1C15D6D40}"/>
    <cellStyle name="Normal 6 2 2 13 2 2 2 2 2" xfId="27373" xr:uid="{9D7E36E3-BFB5-4C8E-9367-5239B7ED2471}"/>
    <cellStyle name="Normal 6 2 2 13 2 2 2 3" xfId="27372" xr:uid="{B46438B4-3539-4432-ACF3-A5E85BCE1DF5}"/>
    <cellStyle name="Normal 6 2 2 13 2 2 3" xfId="12055" xr:uid="{361375E3-A3A1-4164-80BD-B917E5B392C0}"/>
    <cellStyle name="Normal 6 2 2 13 2 2 3 2" xfId="27374" xr:uid="{D173F56C-6647-401F-B9E9-54ECED1E88E1}"/>
    <cellStyle name="Normal 6 2 2 13 2 2 4" xfId="27371" xr:uid="{563B3088-5696-4B32-8F8C-551A023F147B}"/>
    <cellStyle name="Normal 6 2 2 13 2 2 5" xfId="12052" xr:uid="{8DD7A903-8196-4977-BAE0-78B81216E7C2}"/>
    <cellStyle name="Normal 6 2 2 13 2 3" xfId="12056" xr:uid="{1A11C410-14AF-44EF-A4DD-9B9590DAF1AC}"/>
    <cellStyle name="Normal 6 2 2 13 2 3 2" xfId="12057" xr:uid="{3B99C387-B070-4123-B3FF-37BE7E9DE637}"/>
    <cellStyle name="Normal 6 2 2 13 2 3 2 2" xfId="12058" xr:uid="{60DBCD71-6AA0-44B4-947C-5813D6AAE65F}"/>
    <cellStyle name="Normal 6 2 2 13 2 3 2 2 2" xfId="27377" xr:uid="{BB02D3FD-248D-4230-AACB-C8CC279AB062}"/>
    <cellStyle name="Normal 6 2 2 13 2 3 2 3" xfId="27376" xr:uid="{BB2FE39D-A0FD-4191-A992-478F5BA95F22}"/>
    <cellStyle name="Normal 6 2 2 13 2 3 3" xfId="12059" xr:uid="{DD4C6433-7518-4062-8147-547D55542FD7}"/>
    <cellStyle name="Normal 6 2 2 13 2 3 3 2" xfId="27378" xr:uid="{E75FC9B0-7301-478D-AA39-863C201C12D3}"/>
    <cellStyle name="Normal 6 2 2 13 2 3 4" xfId="27375" xr:uid="{5D66C641-B15C-4514-8B78-E34BFF38B7A5}"/>
    <cellStyle name="Normal 6 2 2 13 2 4" xfId="12060" xr:uid="{0E04AADD-8379-4CA1-A8DF-58E81014370A}"/>
    <cellStyle name="Normal 6 2 2 13 2 4 2" xfId="12061" xr:uid="{1C767C28-CEC8-4A32-8FE0-516B7AF4312A}"/>
    <cellStyle name="Normal 6 2 2 13 2 4 2 2" xfId="27380" xr:uid="{B8D5227C-E4A7-424F-BD20-7C1D0A7AC525}"/>
    <cellStyle name="Normal 6 2 2 13 2 4 3" xfId="27379" xr:uid="{F9613C84-4084-4B74-9A80-5A9749E2AB77}"/>
    <cellStyle name="Normal 6 2 2 13 2 5" xfId="12062" xr:uid="{6A4ED797-873D-4615-9AC5-F1B8659E6D52}"/>
    <cellStyle name="Normal 6 2 2 13 2 5 2" xfId="27381" xr:uid="{228FB907-7941-4BDC-9432-5389FEF2A435}"/>
    <cellStyle name="Normal 6 2 2 13 2 6" xfId="27370" xr:uid="{AA7C5F95-9BB5-4653-A057-30B48CB17AFD}"/>
    <cellStyle name="Normal 6 2 2 13 2 7" xfId="12051" xr:uid="{9CCF6403-9A6E-467E-BF63-070A4DF3B3F4}"/>
    <cellStyle name="Normal 6 2 2 13 3" xfId="6313" xr:uid="{00000000-0005-0000-0000-0000AB110000}"/>
    <cellStyle name="Normal 6 2 2 13 3 2" xfId="12064" xr:uid="{5D603887-A3EE-4C07-A038-9ED91D98B941}"/>
    <cellStyle name="Normal 6 2 2 13 3 2 2" xfId="12065" xr:uid="{165A430C-0EA8-45CB-9ECA-93B002A62D75}"/>
    <cellStyle name="Normal 6 2 2 13 3 2 2 2" xfId="12066" xr:uid="{CDDD5C48-911E-4513-B97B-5AD8C4AD4CB5}"/>
    <cellStyle name="Normal 6 2 2 13 3 2 2 2 2" xfId="27385" xr:uid="{323FD95C-C371-496E-9549-BBF5DD718102}"/>
    <cellStyle name="Normal 6 2 2 13 3 2 2 3" xfId="27384" xr:uid="{3F6B9C3C-3BAA-43FB-B801-DC6EE737CF18}"/>
    <cellStyle name="Normal 6 2 2 13 3 2 3" xfId="12067" xr:uid="{6D97FE7D-074D-4B83-87D2-A9172DAFC4D5}"/>
    <cellStyle name="Normal 6 2 2 13 3 2 3 2" xfId="27386" xr:uid="{130E7CC8-F4CD-4086-9610-37C0EC29EAF0}"/>
    <cellStyle name="Normal 6 2 2 13 3 2 4" xfId="27383" xr:uid="{CA0C6108-1EF9-4647-8954-8F788084B872}"/>
    <cellStyle name="Normal 6 2 2 13 3 3" xfId="12068" xr:uid="{8A64FA8F-DD7E-48D3-B2C5-39ED588FB36C}"/>
    <cellStyle name="Normal 6 2 2 13 3 3 2" xfId="12069" xr:uid="{0675B686-2CB7-4B80-839F-303BFBD3CBB5}"/>
    <cellStyle name="Normal 6 2 2 13 3 3 2 2" xfId="27388" xr:uid="{48E08D14-1B1F-4CC8-BE7D-0A79AA614F3E}"/>
    <cellStyle name="Normal 6 2 2 13 3 3 3" xfId="27387" xr:uid="{F8F09BF7-7DFF-40CF-9554-24BABF4244C0}"/>
    <cellStyle name="Normal 6 2 2 13 3 4" xfId="12070" xr:uid="{F9F7D9FF-904D-471C-9539-1317ACDCD20C}"/>
    <cellStyle name="Normal 6 2 2 13 3 4 2" xfId="27389" xr:uid="{23778853-D4A8-495D-9A49-AA7FBFD41A20}"/>
    <cellStyle name="Normal 6 2 2 13 3 5" xfId="27382" xr:uid="{38C89E6F-9CE0-43C4-A6AF-BA32532FDE72}"/>
    <cellStyle name="Normal 6 2 2 13 3 6" xfId="12063" xr:uid="{1048EC0F-488A-428A-9B96-898262E62D6E}"/>
    <cellStyle name="Normal 6 2 2 13 4" xfId="12071" xr:uid="{65134F7F-7C6B-4809-82C5-89426B57DD01}"/>
    <cellStyle name="Normal 6 2 2 13 4 2" xfId="27390" xr:uid="{67E7FB50-0526-4DBC-A3F5-FD47A0E372BD}"/>
    <cellStyle name="Normal 6 2 2 13 5" xfId="12072" xr:uid="{B1C20E1D-CB87-4E3E-80C6-7F00ABBF0696}"/>
    <cellStyle name="Normal 6 2 2 13 5 2" xfId="12073" xr:uid="{521310A8-3E53-4F11-AEB4-C1240D3FD11A}"/>
    <cellStyle name="Normal 6 2 2 13 5 2 2" xfId="27392" xr:uid="{0DCA57AF-7308-4ECF-BFD9-A7D3D707407F}"/>
    <cellStyle name="Normal 6 2 2 13 5 3" xfId="27391" xr:uid="{B7708E60-A6ED-426A-A865-F648F6E9893D}"/>
    <cellStyle name="Normal 6 2 2 13 6" xfId="12074" xr:uid="{F2AC6DE5-D2E7-4DFC-98C5-09F089A4EDAB}"/>
    <cellStyle name="Normal 6 2 2 13 6 2" xfId="27393" xr:uid="{B767E8EA-0AAE-4EB0-B276-48B147703C67}"/>
    <cellStyle name="Normal 6 2 2 13 7" xfId="27369" xr:uid="{CED21231-47BF-4689-9C36-474ED1F8640F}"/>
    <cellStyle name="Normal 6 2 2 13 8" xfId="12050" xr:uid="{3716CB12-11CC-4E9E-A620-84C563E44986}"/>
    <cellStyle name="Normal 6 2 2 14" xfId="21402" xr:uid="{B1AEAA41-C502-433F-8B50-42C67A7B4152}"/>
    <cellStyle name="Normal 6 2 2 2" xfId="3574" xr:uid="{00000000-0005-0000-0000-0000AC110000}"/>
    <cellStyle name="Normal 6 2 2 2 2" xfId="3575" xr:uid="{00000000-0005-0000-0000-0000AD110000}"/>
    <cellStyle name="Normal 6 2 2 2 2 2" xfId="6316" xr:uid="{00000000-0005-0000-0000-0000AE110000}"/>
    <cellStyle name="Normal 6 2 2 2 2 2 2" xfId="12078" xr:uid="{C8934469-217C-42AD-8594-48377C42A8F1}"/>
    <cellStyle name="Normal 6 2 2 2 2 2 2 2" xfId="12079" xr:uid="{0E372B16-67AD-41C5-BC00-C0ED307356E7}"/>
    <cellStyle name="Normal 6 2 2 2 2 2 2 2 2" xfId="27398" xr:uid="{1C89785A-C85F-4117-92B6-467B02F4E0A0}"/>
    <cellStyle name="Normal 6 2 2 2 2 2 2 3" xfId="27397" xr:uid="{053A6FC7-03B2-48E3-917F-F7861FE8A6E0}"/>
    <cellStyle name="Normal 6 2 2 2 2 2 3" xfId="12080" xr:uid="{6B28A2E7-5FE8-4223-86F8-3879740DCD70}"/>
    <cellStyle name="Normal 6 2 2 2 2 2 3 2" xfId="27399" xr:uid="{F1877641-F6F2-4BCB-9C3D-8E1FA80FFFFC}"/>
    <cellStyle name="Normal 6 2 2 2 2 2 4" xfId="27396" xr:uid="{476CD8A6-4F6B-46D4-865A-2A8C0CB21F0F}"/>
    <cellStyle name="Normal 6 2 2 2 2 2 5" xfId="12077" xr:uid="{5E69CD72-626B-4B9B-A204-38FE3724C4F2}"/>
    <cellStyle name="Normal 6 2 2 2 2 3" xfId="12081" xr:uid="{D6E98B39-56ED-47C1-8CE3-EB216A7EC8DF}"/>
    <cellStyle name="Normal 6 2 2 2 2 3 2" xfId="12082" xr:uid="{354D7CD2-B2E0-4625-916C-BEC2DCFD817A}"/>
    <cellStyle name="Normal 6 2 2 2 2 3 2 2" xfId="12083" xr:uid="{358B4218-B3D0-43C3-8FE1-4DE8F5F8FC97}"/>
    <cellStyle name="Normal 6 2 2 2 2 3 2 2 2" xfId="27402" xr:uid="{EE47FEB2-3B67-4086-9703-127A6B236530}"/>
    <cellStyle name="Normal 6 2 2 2 2 3 2 3" xfId="27401" xr:uid="{3AA4D182-865B-40E5-B564-5D40BC12B4BE}"/>
    <cellStyle name="Normal 6 2 2 2 2 3 3" xfId="12084" xr:uid="{A4F4F24B-948E-4B1F-A253-393651F6D1E7}"/>
    <cellStyle name="Normal 6 2 2 2 2 3 3 2" xfId="27403" xr:uid="{39BF7C0C-2FE4-43BE-B081-BE0EC76B5950}"/>
    <cellStyle name="Normal 6 2 2 2 2 3 4" xfId="27400" xr:uid="{351B8973-B793-43EF-BBA3-657FAFB3A93D}"/>
    <cellStyle name="Normal 6 2 2 2 2 4" xfId="12085" xr:uid="{CD38D801-BE16-45C0-87E0-61B3E4717E6A}"/>
    <cellStyle name="Normal 6 2 2 2 2 4 2" xfId="12086" xr:uid="{FF01CBDA-8932-4B9F-9501-7EE7DDF2F055}"/>
    <cellStyle name="Normal 6 2 2 2 2 4 2 2" xfId="27405" xr:uid="{F1A522D5-5C7D-4294-9C14-1014488B6130}"/>
    <cellStyle name="Normal 6 2 2 2 2 4 3" xfId="27404" xr:uid="{0798268E-2E16-4EB4-8CC6-E6C085B914D5}"/>
    <cellStyle name="Normal 6 2 2 2 2 5" xfId="12087" xr:uid="{178BF9EC-C5E8-4F9A-9B52-03D94E70DC53}"/>
    <cellStyle name="Normal 6 2 2 2 2 5 2" xfId="27406" xr:uid="{AB1FF167-D75B-4EB9-B19C-289CAC539926}"/>
    <cellStyle name="Normal 6 2 2 2 2 6" xfId="27395" xr:uid="{46B712D4-FF24-4748-AA61-E38632FBF4AD}"/>
    <cellStyle name="Normal 6 2 2 2 2 7" xfId="12076" xr:uid="{2324AEB4-86B0-409A-BB74-691387C0D2D0}"/>
    <cellStyle name="Normal 6 2 2 2 3" xfId="6315" xr:uid="{00000000-0005-0000-0000-0000AF110000}"/>
    <cellStyle name="Normal 6 2 2 2 3 2" xfId="12089" xr:uid="{A90D9630-0401-416A-B7C2-CED5D929D01F}"/>
    <cellStyle name="Normal 6 2 2 2 3 2 2" xfId="12090" xr:uid="{F528209A-34A4-4053-B142-A00031620BB7}"/>
    <cellStyle name="Normal 6 2 2 2 3 2 2 2" xfId="12091" xr:uid="{4C0D7E72-3689-491E-85F8-4BD7BFC1C2CA}"/>
    <cellStyle name="Normal 6 2 2 2 3 2 2 2 2" xfId="27410" xr:uid="{B755B365-8E6A-4BBF-8D5B-B3B80A1E9DC5}"/>
    <cellStyle name="Normal 6 2 2 2 3 2 2 3" xfId="27409" xr:uid="{EEFEE821-C904-48AA-850A-088D9577DE40}"/>
    <cellStyle name="Normal 6 2 2 2 3 2 3" xfId="12092" xr:uid="{FCC26716-E04A-49F5-8A49-5329816A16A0}"/>
    <cellStyle name="Normal 6 2 2 2 3 2 3 2" xfId="27411" xr:uid="{93C413A5-4FD0-4519-A6F3-7A7C28C98250}"/>
    <cellStyle name="Normal 6 2 2 2 3 2 4" xfId="27408" xr:uid="{42A2A559-4468-41CD-BAF4-727408876CB0}"/>
    <cellStyle name="Normal 6 2 2 2 3 3" xfId="12093" xr:uid="{2D80E9A7-A8FC-4413-A3C6-7345BA2A1655}"/>
    <cellStyle name="Normal 6 2 2 2 3 3 2" xfId="12094" xr:uid="{1A391A67-17A4-4DC6-8087-BA623B430038}"/>
    <cellStyle name="Normal 6 2 2 2 3 3 2 2" xfId="27413" xr:uid="{6261FB41-4211-4280-842C-C076ED4D9F72}"/>
    <cellStyle name="Normal 6 2 2 2 3 3 3" xfId="27412" xr:uid="{F55BA31A-8B0D-48EA-8136-CA6B9E349E99}"/>
    <cellStyle name="Normal 6 2 2 2 3 4" xfId="12095" xr:uid="{19DD6B0F-309A-4393-8B86-FEF5C7395B62}"/>
    <cellStyle name="Normal 6 2 2 2 3 4 2" xfId="27414" xr:uid="{DF2F9D34-0622-429E-B631-321E7673B820}"/>
    <cellStyle name="Normal 6 2 2 2 3 5" xfId="27407" xr:uid="{321AAA44-8337-40F8-837E-00FC3235A5AA}"/>
    <cellStyle name="Normal 6 2 2 2 3 6" xfId="12088" xr:uid="{DFC0FEBE-D6B9-462D-886E-21C5F622C7F5}"/>
    <cellStyle name="Normal 6 2 2 2 4" xfId="12096" xr:uid="{6C3C0BB7-47CE-4452-9B32-DD95245EE7DB}"/>
    <cellStyle name="Normal 6 2 2 2 4 2" xfId="27415" xr:uid="{A60EB7EE-8D37-437E-B306-DE1913A8C373}"/>
    <cellStyle name="Normal 6 2 2 2 5" xfId="12097" xr:uid="{15F743C8-F040-4EED-9AEC-B38D51424369}"/>
    <cellStyle name="Normal 6 2 2 2 5 2" xfId="12098" xr:uid="{45D683C4-7AD6-499F-9DED-824D45434FD2}"/>
    <cellStyle name="Normal 6 2 2 2 5 2 2" xfId="27417" xr:uid="{F9F57C09-B9F8-43D2-A17B-97C9002FF8E2}"/>
    <cellStyle name="Normal 6 2 2 2 5 3" xfId="27416" xr:uid="{C13D26D6-5612-4F50-A463-86A255EF6E59}"/>
    <cellStyle name="Normal 6 2 2 2 6" xfId="12099" xr:uid="{E7FF4443-4E89-4791-8BC6-9A1AF584D6E7}"/>
    <cellStyle name="Normal 6 2 2 2 6 2" xfId="27418" xr:uid="{BE9B2219-F5B7-4647-9315-3300C2406F35}"/>
    <cellStyle name="Normal 6 2 2 2 7" xfId="27394" xr:uid="{A1C6AFDF-0F9F-479C-B846-ABE3E268D46F}"/>
    <cellStyle name="Normal 6 2 2 2 8" xfId="12075" xr:uid="{71C32EFD-460F-4EA9-8758-57CD424541AC}"/>
    <cellStyle name="Normal 6 2 2 3" xfId="3576" xr:uid="{00000000-0005-0000-0000-0000B0110000}"/>
    <cellStyle name="Normal 6 2 2 3 2" xfId="3577" xr:uid="{00000000-0005-0000-0000-0000B1110000}"/>
    <cellStyle name="Normal 6 2 2 3 2 2" xfId="6318" xr:uid="{00000000-0005-0000-0000-0000B2110000}"/>
    <cellStyle name="Normal 6 2 2 3 2 2 2" xfId="12103" xr:uid="{CB808506-A3AE-49C0-9A6A-266AA6427C77}"/>
    <cellStyle name="Normal 6 2 2 3 2 2 2 2" xfId="12104" xr:uid="{A075EFAC-BD1A-472A-ACA3-8378E56AED8C}"/>
    <cellStyle name="Normal 6 2 2 3 2 2 2 2 2" xfId="27423" xr:uid="{542048EC-13AC-4170-829B-67F016E52D1F}"/>
    <cellStyle name="Normal 6 2 2 3 2 2 2 3" xfId="27422" xr:uid="{F5CEC42D-DDBD-441E-B457-557DC9199A73}"/>
    <cellStyle name="Normal 6 2 2 3 2 2 3" xfId="12105" xr:uid="{5B38EA59-AB6D-45DD-A457-7D8703215D35}"/>
    <cellStyle name="Normal 6 2 2 3 2 2 3 2" xfId="27424" xr:uid="{B5F1BB9C-0385-4407-A45C-52811A76544B}"/>
    <cellStyle name="Normal 6 2 2 3 2 2 4" xfId="27421" xr:uid="{446CB7D2-D52B-4752-BE36-D90822991631}"/>
    <cellStyle name="Normal 6 2 2 3 2 2 5" xfId="12102" xr:uid="{4919A910-BCFD-47BD-9B16-2A570D51A99F}"/>
    <cellStyle name="Normal 6 2 2 3 2 3" xfId="12106" xr:uid="{28F57857-6286-4B3F-B171-040DE85B38AD}"/>
    <cellStyle name="Normal 6 2 2 3 2 3 2" xfId="12107" xr:uid="{F9C432A9-B1F5-4CB0-9667-58D1E5084390}"/>
    <cellStyle name="Normal 6 2 2 3 2 3 2 2" xfId="12108" xr:uid="{C68DF794-B9C7-4A5B-B218-E3B0B5579AEE}"/>
    <cellStyle name="Normal 6 2 2 3 2 3 2 2 2" xfId="27427" xr:uid="{23D2633F-2814-475B-87E6-8F656F487A36}"/>
    <cellStyle name="Normal 6 2 2 3 2 3 2 3" xfId="27426" xr:uid="{25609E8C-406A-4B1E-B2DD-E56E72948E7A}"/>
    <cellStyle name="Normal 6 2 2 3 2 3 3" xfId="12109" xr:uid="{5789A908-1011-462A-91AE-57E45E9FE690}"/>
    <cellStyle name="Normal 6 2 2 3 2 3 3 2" xfId="27428" xr:uid="{9F83EEF5-D85C-45B2-A43C-7687414D563F}"/>
    <cellStyle name="Normal 6 2 2 3 2 3 4" xfId="27425" xr:uid="{DD32A1D0-1214-4B0A-BAA6-9A037A2EF3C1}"/>
    <cellStyle name="Normal 6 2 2 3 2 4" xfId="12110" xr:uid="{B61F02AC-0EF5-4A39-9C98-8A15808F6ED0}"/>
    <cellStyle name="Normal 6 2 2 3 2 4 2" xfId="12111" xr:uid="{16F1B082-F95B-4539-8320-B75998C85B5C}"/>
    <cellStyle name="Normal 6 2 2 3 2 4 2 2" xfId="27430" xr:uid="{76176E2A-3A9E-4E27-95A3-FEFBE7DB0D56}"/>
    <cellStyle name="Normal 6 2 2 3 2 4 3" xfId="27429" xr:uid="{9A45E9E3-A60E-415B-B912-7CF2A3BCE410}"/>
    <cellStyle name="Normal 6 2 2 3 2 5" xfId="12112" xr:uid="{CCC07FE0-D8F1-4EF4-9D02-A64225431291}"/>
    <cellStyle name="Normal 6 2 2 3 2 5 2" xfId="27431" xr:uid="{4FC1F401-09FF-46F1-A51E-28A656C328F1}"/>
    <cellStyle name="Normal 6 2 2 3 2 6" xfId="27420" xr:uid="{A4C1A599-8EAD-49EC-BDFF-E89AD63E6C34}"/>
    <cellStyle name="Normal 6 2 2 3 2 7" xfId="12101" xr:uid="{7CA1E259-1ED8-4A0E-B8B9-C6E3DCE3AE34}"/>
    <cellStyle name="Normal 6 2 2 3 3" xfId="6317" xr:uid="{00000000-0005-0000-0000-0000B3110000}"/>
    <cellStyle name="Normal 6 2 2 3 3 2" xfId="12114" xr:uid="{9AED66BF-8542-4881-9655-39CA071CBB38}"/>
    <cellStyle name="Normal 6 2 2 3 3 2 2" xfId="12115" xr:uid="{AA55C855-53F6-4F71-86EB-5CA7A665C0CA}"/>
    <cellStyle name="Normal 6 2 2 3 3 2 2 2" xfId="12116" xr:uid="{DB3A4CA7-C9BA-457A-80D8-8436E3787E43}"/>
    <cellStyle name="Normal 6 2 2 3 3 2 2 2 2" xfId="27435" xr:uid="{7639B53A-B367-4045-AF30-EF6EDDC56E40}"/>
    <cellStyle name="Normal 6 2 2 3 3 2 2 3" xfId="27434" xr:uid="{67AFD3B3-A5CD-4F0F-AB7A-838C61921138}"/>
    <cellStyle name="Normal 6 2 2 3 3 2 3" xfId="12117" xr:uid="{05AB4140-21F8-42B2-8CEB-52877BC1B406}"/>
    <cellStyle name="Normal 6 2 2 3 3 2 3 2" xfId="27436" xr:uid="{4C01488E-00FA-4B64-B4CC-DA3BF00086FC}"/>
    <cellStyle name="Normal 6 2 2 3 3 2 4" xfId="27433" xr:uid="{8913CCFF-C6F0-46E7-A0EF-BA36A5539363}"/>
    <cellStyle name="Normal 6 2 2 3 3 3" xfId="12118" xr:uid="{8ADB289E-C730-4D97-AF63-A520EF7FF1B3}"/>
    <cellStyle name="Normal 6 2 2 3 3 3 2" xfId="12119" xr:uid="{18F2B484-573E-4ADE-9EA5-4AA75977685A}"/>
    <cellStyle name="Normal 6 2 2 3 3 3 2 2" xfId="27438" xr:uid="{9A573D2B-DC6F-4EE0-B271-72AE722B23BE}"/>
    <cellStyle name="Normal 6 2 2 3 3 3 3" xfId="27437" xr:uid="{DC4DE4B0-E032-48BC-90A6-67528C14CC8B}"/>
    <cellStyle name="Normal 6 2 2 3 3 4" xfId="12120" xr:uid="{801C2E30-68D7-41CB-B774-213D79D6711B}"/>
    <cellStyle name="Normal 6 2 2 3 3 4 2" xfId="27439" xr:uid="{E7EFD139-0381-4425-9664-BFAF3A9A6F83}"/>
    <cellStyle name="Normal 6 2 2 3 3 5" xfId="27432" xr:uid="{0133A7E5-01B0-4E1B-9043-99DCCE2E9908}"/>
    <cellStyle name="Normal 6 2 2 3 3 6" xfId="12113" xr:uid="{9383A20F-11F8-4866-864D-B6CBBE5626A0}"/>
    <cellStyle name="Normal 6 2 2 3 4" xfId="12121" xr:uid="{870C3000-B897-4CA6-AF44-9E33C55A0D34}"/>
    <cellStyle name="Normal 6 2 2 3 4 2" xfId="27440" xr:uid="{F6FD25C8-DB36-4BBD-A998-0796078EDA87}"/>
    <cellStyle name="Normal 6 2 2 3 5" xfId="12122" xr:uid="{EBAFB69D-0C6C-4676-980D-752B2CB0E6C8}"/>
    <cellStyle name="Normal 6 2 2 3 5 2" xfId="12123" xr:uid="{008C6BAE-5138-413C-B53B-CB63B4E71395}"/>
    <cellStyle name="Normal 6 2 2 3 5 2 2" xfId="27442" xr:uid="{0E2FF467-D306-4ACC-BDD5-079FEC1E7647}"/>
    <cellStyle name="Normal 6 2 2 3 5 3" xfId="27441" xr:uid="{19A69EE9-804B-4C5D-A1C3-30FA14FEDA8D}"/>
    <cellStyle name="Normal 6 2 2 3 6" xfId="12124" xr:uid="{EB650589-6FE5-4ED7-82C4-4DE989F82585}"/>
    <cellStyle name="Normal 6 2 2 3 6 2" xfId="27443" xr:uid="{181AFF17-0315-45E7-8FB2-3CE5ABDF9AA4}"/>
    <cellStyle name="Normal 6 2 2 3 7" xfId="27419" xr:uid="{61612416-9A50-4A05-AB55-22AB5CA067C2}"/>
    <cellStyle name="Normal 6 2 2 3 8" xfId="12100" xr:uid="{CB1C0722-6361-49C0-9FF8-D0A146D16779}"/>
    <cellStyle name="Normal 6 2 2 4" xfId="3578" xr:uid="{00000000-0005-0000-0000-0000B4110000}"/>
    <cellStyle name="Normal 6 2 2 4 2" xfId="3579" xr:uid="{00000000-0005-0000-0000-0000B5110000}"/>
    <cellStyle name="Normal 6 2 2 4 2 2" xfId="6320" xr:uid="{00000000-0005-0000-0000-0000B6110000}"/>
    <cellStyle name="Normal 6 2 2 4 2 2 2" xfId="12128" xr:uid="{B5ED62CA-56EA-46E2-8231-103A8001E423}"/>
    <cellStyle name="Normal 6 2 2 4 2 2 2 2" xfId="12129" xr:uid="{BF016B7F-EE17-4C1C-8EC4-D2AABB92F3A6}"/>
    <cellStyle name="Normal 6 2 2 4 2 2 2 2 2" xfId="27448" xr:uid="{62F891A2-4D0B-496E-94FA-46E700EFB2CB}"/>
    <cellStyle name="Normal 6 2 2 4 2 2 2 3" xfId="27447" xr:uid="{F80B245A-AB64-4FA3-951E-F6DE5C9D2AF2}"/>
    <cellStyle name="Normal 6 2 2 4 2 2 3" xfId="12130" xr:uid="{80528CA9-6CFE-4FBB-85A4-6DCF06FCF395}"/>
    <cellStyle name="Normal 6 2 2 4 2 2 3 2" xfId="27449" xr:uid="{388EF92C-8339-47E1-AFAF-0FD6AF6FAEC7}"/>
    <cellStyle name="Normal 6 2 2 4 2 2 4" xfId="27446" xr:uid="{2A10B197-B771-49B5-B6B4-2BB850D1C667}"/>
    <cellStyle name="Normal 6 2 2 4 2 2 5" xfId="12127" xr:uid="{0A9F02C8-97EC-45DF-9A92-DECE8FB51A20}"/>
    <cellStyle name="Normal 6 2 2 4 2 3" xfId="12131" xr:uid="{E9F37E91-6300-43A8-B3D1-89511E7567DF}"/>
    <cellStyle name="Normal 6 2 2 4 2 3 2" xfId="12132" xr:uid="{E709F1E5-7A83-4C8E-91E6-29F44414C36D}"/>
    <cellStyle name="Normal 6 2 2 4 2 3 2 2" xfId="12133" xr:uid="{04357FC0-00E8-4855-ACDE-C60D9C21118B}"/>
    <cellStyle name="Normal 6 2 2 4 2 3 2 2 2" xfId="27452" xr:uid="{317C64BC-44FD-43B9-8043-6DD4CD40CE89}"/>
    <cellStyle name="Normal 6 2 2 4 2 3 2 3" xfId="27451" xr:uid="{F8F2FEE2-C356-45D2-B72A-3FD5ECE230EC}"/>
    <cellStyle name="Normal 6 2 2 4 2 3 3" xfId="12134" xr:uid="{0BD326E6-01C7-4031-877E-9DC6F6598100}"/>
    <cellStyle name="Normal 6 2 2 4 2 3 3 2" xfId="27453" xr:uid="{BF4A56AF-1181-4E88-8442-DD8728976433}"/>
    <cellStyle name="Normal 6 2 2 4 2 3 4" xfId="27450" xr:uid="{A78F5368-187A-49EA-BCB7-DBC9BC7060A8}"/>
    <cellStyle name="Normal 6 2 2 4 2 4" xfId="12135" xr:uid="{8838E3D8-D3BB-4EB0-BE4F-6426B2EAB70B}"/>
    <cellStyle name="Normal 6 2 2 4 2 4 2" xfId="12136" xr:uid="{96B58842-480B-461A-A5E8-14A124F396F9}"/>
    <cellStyle name="Normal 6 2 2 4 2 4 2 2" xfId="27455" xr:uid="{EA7BC2EE-D8B6-4979-896A-107124D07F69}"/>
    <cellStyle name="Normal 6 2 2 4 2 4 3" xfId="27454" xr:uid="{E5B023D4-8944-4F6D-9437-3DE00C7FD534}"/>
    <cellStyle name="Normal 6 2 2 4 2 5" xfId="12137" xr:uid="{D91060CB-D822-4B12-943A-526CFB947FBE}"/>
    <cellStyle name="Normal 6 2 2 4 2 5 2" xfId="27456" xr:uid="{640A31A3-B427-4A6F-99AE-398448D2DA0A}"/>
    <cellStyle name="Normal 6 2 2 4 2 6" xfId="27445" xr:uid="{39682A1E-96C1-4E2A-8BF2-8AB735A403BC}"/>
    <cellStyle name="Normal 6 2 2 4 2 7" xfId="12126" xr:uid="{FAEA0D92-13AA-4B7E-A9EB-C5BF67135984}"/>
    <cellStyle name="Normal 6 2 2 4 3" xfId="6319" xr:uid="{00000000-0005-0000-0000-0000B7110000}"/>
    <cellStyle name="Normal 6 2 2 4 3 2" xfId="12139" xr:uid="{D5C85715-5407-4518-AC03-E1C8C0099BBB}"/>
    <cellStyle name="Normal 6 2 2 4 3 2 2" xfId="12140" xr:uid="{85DB00A5-72A3-4C25-A5C8-DA4DF7EB4301}"/>
    <cellStyle name="Normal 6 2 2 4 3 2 2 2" xfId="12141" xr:uid="{51DD469C-1413-406B-856C-1B64CCE1175D}"/>
    <cellStyle name="Normal 6 2 2 4 3 2 2 2 2" xfId="27460" xr:uid="{5B19D057-E17E-4EE3-9B56-910FEF62D85F}"/>
    <cellStyle name="Normal 6 2 2 4 3 2 2 3" xfId="27459" xr:uid="{C297FC9B-5D4F-40FB-B4D7-EAB5E30AD55D}"/>
    <cellStyle name="Normal 6 2 2 4 3 2 3" xfId="12142" xr:uid="{7BB7CBCF-3734-4373-A15B-2AB1DE2902DE}"/>
    <cellStyle name="Normal 6 2 2 4 3 2 3 2" xfId="27461" xr:uid="{2E0C10C1-3925-4ABA-9AB0-634F3A73B9F8}"/>
    <cellStyle name="Normal 6 2 2 4 3 2 4" xfId="27458" xr:uid="{F3C3D6AA-61F6-4BC2-97BC-FFA081B44595}"/>
    <cellStyle name="Normal 6 2 2 4 3 3" xfId="12143" xr:uid="{4AA77114-CE34-452D-BDE9-C30F3CD42A57}"/>
    <cellStyle name="Normal 6 2 2 4 3 3 2" xfId="12144" xr:uid="{AD839E61-3A37-4DC1-803F-7DEBA003F78C}"/>
    <cellStyle name="Normal 6 2 2 4 3 3 2 2" xfId="27463" xr:uid="{19BC91A7-FCFD-4FCF-BB89-D065B2C3156C}"/>
    <cellStyle name="Normal 6 2 2 4 3 3 3" xfId="27462" xr:uid="{A7800DFF-6438-43DD-81D3-375C677A0AB2}"/>
    <cellStyle name="Normal 6 2 2 4 3 4" xfId="12145" xr:uid="{D53D5C41-D763-468E-8C9B-4D39F60D132E}"/>
    <cellStyle name="Normal 6 2 2 4 3 4 2" xfId="27464" xr:uid="{9220AF95-3028-4931-8765-CAD69DF8D603}"/>
    <cellStyle name="Normal 6 2 2 4 3 5" xfId="27457" xr:uid="{BE4C4F59-FBBD-4E89-BB0F-FAFF2B1B4386}"/>
    <cellStyle name="Normal 6 2 2 4 3 6" xfId="12138" xr:uid="{608AFD3B-719B-4FF9-8B7F-6250734F8EFA}"/>
    <cellStyle name="Normal 6 2 2 4 4" xfId="12146" xr:uid="{03E46CF9-B04F-4E69-AC0E-4FECA182C058}"/>
    <cellStyle name="Normal 6 2 2 4 4 2" xfId="27465" xr:uid="{752D86BA-5B43-44A7-9EE9-C6363F21755B}"/>
    <cellStyle name="Normal 6 2 2 4 5" xfId="12147" xr:uid="{64E20FDD-2E67-4623-B610-EEABBF573F84}"/>
    <cellStyle name="Normal 6 2 2 4 5 2" xfId="12148" xr:uid="{654EE6A3-9BE6-4220-81CA-E8791D39391A}"/>
    <cellStyle name="Normal 6 2 2 4 5 2 2" xfId="27467" xr:uid="{385442CF-3DAB-40D2-83D1-3DB329F59270}"/>
    <cellStyle name="Normal 6 2 2 4 5 3" xfId="27466" xr:uid="{53FFA778-7140-41E4-99C1-B984DB11EE1B}"/>
    <cellStyle name="Normal 6 2 2 4 6" xfId="12149" xr:uid="{BF266DB9-6F7B-4094-97CF-7FC31DF470F7}"/>
    <cellStyle name="Normal 6 2 2 4 6 2" xfId="27468" xr:uid="{A8FAF747-8470-48C4-A233-B5A4BFA55449}"/>
    <cellStyle name="Normal 6 2 2 4 7" xfId="27444" xr:uid="{F6193F29-A7B0-43BD-BC34-BDD3B51861FC}"/>
    <cellStyle name="Normal 6 2 2 4 8" xfId="12125" xr:uid="{315ED29B-D546-439E-91EB-B6D545AB7FFE}"/>
    <cellStyle name="Normal 6 2 2 5" xfId="3580" xr:uid="{00000000-0005-0000-0000-0000B8110000}"/>
    <cellStyle name="Normal 6 2 2 5 2" xfId="3581" xr:uid="{00000000-0005-0000-0000-0000B9110000}"/>
    <cellStyle name="Normal 6 2 2 5 2 2" xfId="6322" xr:uid="{00000000-0005-0000-0000-0000BA110000}"/>
    <cellStyle name="Normal 6 2 2 5 2 2 2" xfId="12153" xr:uid="{5EAC42D4-E6B6-4141-954D-21E4EB28B5A5}"/>
    <cellStyle name="Normal 6 2 2 5 2 2 2 2" xfId="12154" xr:uid="{D221AA35-931E-4D2D-A7CC-C99D49F31C03}"/>
    <cellStyle name="Normal 6 2 2 5 2 2 2 2 2" xfId="27473" xr:uid="{6D134B34-F8C9-4CFE-814F-DC5D10847792}"/>
    <cellStyle name="Normal 6 2 2 5 2 2 2 3" xfId="27472" xr:uid="{BA537B4C-9699-4D22-8164-63ACF965791F}"/>
    <cellStyle name="Normal 6 2 2 5 2 2 3" xfId="12155" xr:uid="{6BB156C3-3293-4164-88FA-CE69F5C75373}"/>
    <cellStyle name="Normal 6 2 2 5 2 2 3 2" xfId="27474" xr:uid="{5D5CEE1E-3D93-4D7A-B44E-AE347DA10E57}"/>
    <cellStyle name="Normal 6 2 2 5 2 2 4" xfId="27471" xr:uid="{1B5CCD1C-3784-409D-B0EE-9CD08C12BEC1}"/>
    <cellStyle name="Normal 6 2 2 5 2 2 5" xfId="12152" xr:uid="{B7784AF7-E724-416E-8A5D-844FF2E0E317}"/>
    <cellStyle name="Normal 6 2 2 5 2 3" xfId="12156" xr:uid="{5A4AE98E-2980-498D-800A-6A628101DE19}"/>
    <cellStyle name="Normal 6 2 2 5 2 3 2" xfId="12157" xr:uid="{CAC4C884-F2A4-4FD2-96E3-79339409434F}"/>
    <cellStyle name="Normal 6 2 2 5 2 3 2 2" xfId="12158" xr:uid="{7680C5AC-BBA1-4256-A84D-E9ECE5DDFC8B}"/>
    <cellStyle name="Normal 6 2 2 5 2 3 2 2 2" xfId="27477" xr:uid="{C034CC88-8B94-44D6-8494-1B2CD55EFDFC}"/>
    <cellStyle name="Normal 6 2 2 5 2 3 2 3" xfId="27476" xr:uid="{4532408F-A23F-42B5-9EEF-87D30C7614F5}"/>
    <cellStyle name="Normal 6 2 2 5 2 3 3" xfId="12159" xr:uid="{69CB1776-F52C-4B09-99FA-C7D916E647DD}"/>
    <cellStyle name="Normal 6 2 2 5 2 3 3 2" xfId="27478" xr:uid="{322C9FAE-1699-44F8-946F-5E858A8F5433}"/>
    <cellStyle name="Normal 6 2 2 5 2 3 4" xfId="27475" xr:uid="{70FA7DE2-42D8-4CD7-AEC5-17B259568646}"/>
    <cellStyle name="Normal 6 2 2 5 2 4" xfId="12160" xr:uid="{2A13278C-ECD3-4394-8214-FF9447C4D0CB}"/>
    <cellStyle name="Normal 6 2 2 5 2 4 2" xfId="12161" xr:uid="{54AE85AB-37C5-4558-892A-9EA1C05B8F7B}"/>
    <cellStyle name="Normal 6 2 2 5 2 4 2 2" xfId="27480" xr:uid="{AFCB1798-4700-412B-9D1D-794656E0F64D}"/>
    <cellStyle name="Normal 6 2 2 5 2 4 3" xfId="27479" xr:uid="{68B225E5-E385-439D-9161-529D1EDEA341}"/>
    <cellStyle name="Normal 6 2 2 5 2 5" xfId="12162" xr:uid="{78EB5245-A39C-47EB-B2B7-44A407705CB3}"/>
    <cellStyle name="Normal 6 2 2 5 2 5 2" xfId="27481" xr:uid="{043E65AB-6C88-4101-AD5A-C7CC4CB7A904}"/>
    <cellStyle name="Normal 6 2 2 5 2 6" xfId="27470" xr:uid="{BFC61ED8-2207-4D05-BF8E-EFB302F498E8}"/>
    <cellStyle name="Normal 6 2 2 5 2 7" xfId="12151" xr:uid="{9240881E-49CB-4F25-8616-0D2F04102814}"/>
    <cellStyle name="Normal 6 2 2 5 3" xfId="6321" xr:uid="{00000000-0005-0000-0000-0000BB110000}"/>
    <cellStyle name="Normal 6 2 2 5 3 2" xfId="12164" xr:uid="{87B89D2B-031F-46EB-B51A-C736453B0A18}"/>
    <cellStyle name="Normal 6 2 2 5 3 2 2" xfId="12165" xr:uid="{210A0C3D-498D-4D99-AD8C-243D34A5FE05}"/>
    <cellStyle name="Normal 6 2 2 5 3 2 2 2" xfId="12166" xr:uid="{FD0F02E2-49B1-4A45-8443-48039F6D94EB}"/>
    <cellStyle name="Normal 6 2 2 5 3 2 2 2 2" xfId="27485" xr:uid="{8F4394CF-B80B-4595-A373-5A811E9DFBD7}"/>
    <cellStyle name="Normal 6 2 2 5 3 2 2 3" xfId="27484" xr:uid="{7E229665-FB61-45FB-9849-367846154997}"/>
    <cellStyle name="Normal 6 2 2 5 3 2 3" xfId="12167" xr:uid="{5D2BFEC2-5465-4287-9818-87EBFFC706E7}"/>
    <cellStyle name="Normal 6 2 2 5 3 2 3 2" xfId="27486" xr:uid="{EB434D9B-83D5-410C-9841-AF8E340D0A86}"/>
    <cellStyle name="Normal 6 2 2 5 3 2 4" xfId="27483" xr:uid="{A72CC88B-23B8-4DC1-AC07-3A0AE671CE46}"/>
    <cellStyle name="Normal 6 2 2 5 3 3" xfId="12168" xr:uid="{271D6C75-4FDF-45A3-8A89-288853301AC1}"/>
    <cellStyle name="Normal 6 2 2 5 3 3 2" xfId="12169" xr:uid="{AF895824-E8C4-4490-B1B0-38FB5D4D7530}"/>
    <cellStyle name="Normal 6 2 2 5 3 3 2 2" xfId="27488" xr:uid="{DD1DF503-E425-42F2-A78E-7365D7012042}"/>
    <cellStyle name="Normal 6 2 2 5 3 3 3" xfId="27487" xr:uid="{048B8E05-24B6-4952-BAF2-0375A5F7E876}"/>
    <cellStyle name="Normal 6 2 2 5 3 4" xfId="12170" xr:uid="{8600CB57-AF78-4A69-B84E-8D778EF8FAAD}"/>
    <cellStyle name="Normal 6 2 2 5 3 4 2" xfId="27489" xr:uid="{3B6C6A19-3404-4931-B15A-DBB0EA1A716E}"/>
    <cellStyle name="Normal 6 2 2 5 3 5" xfId="27482" xr:uid="{7F9A5DA2-E317-4E5A-8A44-EF72D9EED119}"/>
    <cellStyle name="Normal 6 2 2 5 3 6" xfId="12163" xr:uid="{7CB425DD-4A99-4A19-97EE-7B278098A2C9}"/>
    <cellStyle name="Normal 6 2 2 5 4" xfId="12171" xr:uid="{7BCE3345-0662-45EF-A22D-9C3347FBC970}"/>
    <cellStyle name="Normal 6 2 2 5 4 2" xfId="27490" xr:uid="{E0A62DCC-27AA-474E-B757-831DBDFEBE20}"/>
    <cellStyle name="Normal 6 2 2 5 5" xfId="12172" xr:uid="{1F7E4084-B91D-46B3-87E1-A5C409286748}"/>
    <cellStyle name="Normal 6 2 2 5 5 2" xfId="12173" xr:uid="{3FA487FC-9C73-4D09-A4AB-9C68AC1929A7}"/>
    <cellStyle name="Normal 6 2 2 5 5 2 2" xfId="27492" xr:uid="{430D5E31-BDB5-4FA3-8FCF-001586685DC5}"/>
    <cellStyle name="Normal 6 2 2 5 5 3" xfId="27491" xr:uid="{033F2328-8D27-4A9B-AB08-7BFCE7FC7F5D}"/>
    <cellStyle name="Normal 6 2 2 5 6" xfId="12174" xr:uid="{3A3C41CA-AC70-42F8-816C-2B212A6489A7}"/>
    <cellStyle name="Normal 6 2 2 5 6 2" xfId="27493" xr:uid="{585BC397-9F42-45EF-854C-83811520905B}"/>
    <cellStyle name="Normal 6 2 2 5 7" xfId="27469" xr:uid="{CB4B7F8C-0BF4-4FC1-A66A-003164AD057D}"/>
    <cellStyle name="Normal 6 2 2 5 8" xfId="12150" xr:uid="{1B1B7A02-4554-4FB9-BD90-7B309EE551CF}"/>
    <cellStyle name="Normal 6 2 2 6" xfId="3582" xr:uid="{00000000-0005-0000-0000-0000BC110000}"/>
    <cellStyle name="Normal 6 2 2 6 2" xfId="3583" xr:uid="{00000000-0005-0000-0000-0000BD110000}"/>
    <cellStyle name="Normal 6 2 2 6 2 2" xfId="6324" xr:uid="{00000000-0005-0000-0000-0000BE110000}"/>
    <cellStyle name="Normal 6 2 2 6 2 2 2" xfId="12178" xr:uid="{416DE0A0-981A-438F-B6C3-BCF133BEFDEF}"/>
    <cellStyle name="Normal 6 2 2 6 2 2 2 2" xfId="12179" xr:uid="{78A2C5EC-BA0B-4C7A-A52E-4D5C96A0CAB1}"/>
    <cellStyle name="Normal 6 2 2 6 2 2 2 2 2" xfId="27498" xr:uid="{323E6596-FF0A-4DD5-BF52-0E9763A262D6}"/>
    <cellStyle name="Normal 6 2 2 6 2 2 2 3" xfId="27497" xr:uid="{E45F8828-8F9C-40EE-B859-EAD03303A31A}"/>
    <cellStyle name="Normal 6 2 2 6 2 2 3" xfId="12180" xr:uid="{EA20A789-0AD1-45B9-BF7C-E6A900B8E339}"/>
    <cellStyle name="Normal 6 2 2 6 2 2 3 2" xfId="27499" xr:uid="{D1380C8A-CA99-4875-A8B3-5CEEF5E5FEE2}"/>
    <cellStyle name="Normal 6 2 2 6 2 2 4" xfId="27496" xr:uid="{ADE378B0-25FB-4CEF-854D-99FE1422A7DE}"/>
    <cellStyle name="Normal 6 2 2 6 2 2 5" xfId="12177" xr:uid="{7B6B8C51-712F-4C3A-914F-64F641174818}"/>
    <cellStyle name="Normal 6 2 2 6 2 3" xfId="12181" xr:uid="{76865A4D-53DA-4ED1-82B1-8BAEE58CED0F}"/>
    <cellStyle name="Normal 6 2 2 6 2 3 2" xfId="12182" xr:uid="{0D57DE63-4CA1-4D2B-8490-DFEC845CF665}"/>
    <cellStyle name="Normal 6 2 2 6 2 3 2 2" xfId="12183" xr:uid="{2AD05E84-76F0-43C2-B1B2-3A859E18AA89}"/>
    <cellStyle name="Normal 6 2 2 6 2 3 2 2 2" xfId="27502" xr:uid="{66B2F070-F6FF-40F1-A971-9E25CC0EDD71}"/>
    <cellStyle name="Normal 6 2 2 6 2 3 2 3" xfId="27501" xr:uid="{A142F7E7-45D1-4C9A-BEDA-0A32A0677A9F}"/>
    <cellStyle name="Normal 6 2 2 6 2 3 3" xfId="12184" xr:uid="{83E1BA0A-F171-4E2A-9D17-2783B620E75E}"/>
    <cellStyle name="Normal 6 2 2 6 2 3 3 2" xfId="27503" xr:uid="{3910DB29-A489-4F32-8D78-B533DCE6088A}"/>
    <cellStyle name="Normal 6 2 2 6 2 3 4" xfId="27500" xr:uid="{A8E069F8-646E-44D1-AC35-2B9F77DFBFF1}"/>
    <cellStyle name="Normal 6 2 2 6 2 4" xfId="12185" xr:uid="{05B3E355-E254-4CC3-B9AE-64C79DF4AA2D}"/>
    <cellStyle name="Normal 6 2 2 6 2 4 2" xfId="12186" xr:uid="{93E3C40D-D2F1-4640-AF73-E0345FA79FA6}"/>
    <cellStyle name="Normal 6 2 2 6 2 4 2 2" xfId="27505" xr:uid="{C0A4713D-77DC-4F77-8F0B-7A0FAEA4C524}"/>
    <cellStyle name="Normal 6 2 2 6 2 4 3" xfId="27504" xr:uid="{170DF067-FC9B-47B3-BF79-08FCF137E6D2}"/>
    <cellStyle name="Normal 6 2 2 6 2 5" xfId="12187" xr:uid="{8E663B13-374B-4F24-A6BB-609DBFD2D146}"/>
    <cellStyle name="Normal 6 2 2 6 2 5 2" xfId="27506" xr:uid="{C6693139-37AF-4345-B34B-41A5807220A9}"/>
    <cellStyle name="Normal 6 2 2 6 2 6" xfId="27495" xr:uid="{77F40E56-FE52-4C06-951C-1AC2D161BA90}"/>
    <cellStyle name="Normal 6 2 2 6 2 7" xfId="12176" xr:uid="{B5F13FAA-96B5-45BE-9463-473817F9713B}"/>
    <cellStyle name="Normal 6 2 2 6 3" xfId="6323" xr:uid="{00000000-0005-0000-0000-0000BF110000}"/>
    <cellStyle name="Normal 6 2 2 6 3 2" xfId="12189" xr:uid="{D7FE3E8A-4953-42B8-98FD-F214399CC338}"/>
    <cellStyle name="Normal 6 2 2 6 3 2 2" xfId="12190" xr:uid="{E49F0E6A-9D5A-4F93-887C-D3896F6A75D4}"/>
    <cellStyle name="Normal 6 2 2 6 3 2 2 2" xfId="12191" xr:uid="{CC8D155B-6D16-4586-B84D-09586C8771C9}"/>
    <cellStyle name="Normal 6 2 2 6 3 2 2 2 2" xfId="27510" xr:uid="{20BE44F2-9684-4816-82FA-EED4D33308D0}"/>
    <cellStyle name="Normal 6 2 2 6 3 2 2 3" xfId="27509" xr:uid="{508E0EC4-C2F9-419D-9773-EF275002CDC4}"/>
    <cellStyle name="Normal 6 2 2 6 3 2 3" xfId="12192" xr:uid="{973B73A7-5EF2-4767-9584-4AB26EE35CFB}"/>
    <cellStyle name="Normal 6 2 2 6 3 2 3 2" xfId="27511" xr:uid="{785CA8B1-A0D7-4B17-A337-33F119F3C059}"/>
    <cellStyle name="Normal 6 2 2 6 3 2 4" xfId="27508" xr:uid="{F7A733E0-459C-468D-8434-49908A341AF3}"/>
    <cellStyle name="Normal 6 2 2 6 3 3" xfId="12193" xr:uid="{EE8896E2-25D2-422E-A677-5167718DE76E}"/>
    <cellStyle name="Normal 6 2 2 6 3 3 2" xfId="12194" xr:uid="{473563D6-F203-41AA-AE4E-76C93323290A}"/>
    <cellStyle name="Normal 6 2 2 6 3 3 2 2" xfId="27513" xr:uid="{A4858A01-50C5-4733-8604-CD9CD8864612}"/>
    <cellStyle name="Normal 6 2 2 6 3 3 3" xfId="27512" xr:uid="{831831EB-EC2A-440A-B5B7-86C18963BBB5}"/>
    <cellStyle name="Normal 6 2 2 6 3 4" xfId="12195" xr:uid="{05563D39-21E9-415E-995E-ACE7811C7D28}"/>
    <cellStyle name="Normal 6 2 2 6 3 4 2" xfId="27514" xr:uid="{3979F085-7298-4050-91F5-838188D45A31}"/>
    <cellStyle name="Normal 6 2 2 6 3 5" xfId="27507" xr:uid="{B045515C-65EC-4FBF-9D3C-C1838F9DBBE9}"/>
    <cellStyle name="Normal 6 2 2 6 3 6" xfId="12188" xr:uid="{0E4A67CC-15E3-4F6D-9A21-035239ADE01D}"/>
    <cellStyle name="Normal 6 2 2 6 4" xfId="12196" xr:uid="{074FFCE9-39BC-4CBA-B81F-64A960127064}"/>
    <cellStyle name="Normal 6 2 2 6 4 2" xfId="27515" xr:uid="{D73A2DC7-14F0-4A91-A610-3E69A34D0CFA}"/>
    <cellStyle name="Normal 6 2 2 6 5" xfId="12197" xr:uid="{179DC6B5-409E-4ABA-B4D0-4EA62CEA028A}"/>
    <cellStyle name="Normal 6 2 2 6 5 2" xfId="12198" xr:uid="{0A5804DD-1E69-4A41-90B6-5103706E7B70}"/>
    <cellStyle name="Normal 6 2 2 6 5 2 2" xfId="27517" xr:uid="{6794415E-1F68-414A-875A-FADE143C1098}"/>
    <cellStyle name="Normal 6 2 2 6 5 3" xfId="27516" xr:uid="{406FBB65-4B24-49EA-A0DB-36593C486ADF}"/>
    <cellStyle name="Normal 6 2 2 6 6" xfId="12199" xr:uid="{CBA65FBB-FE12-465F-9360-6B522A95BC5F}"/>
    <cellStyle name="Normal 6 2 2 6 6 2" xfId="27518" xr:uid="{E99D4FDC-7D18-4D17-A7FD-7DEDAA55F382}"/>
    <cellStyle name="Normal 6 2 2 6 7" xfId="27494" xr:uid="{97355E1B-0565-4E83-AB41-23C26C65D92E}"/>
    <cellStyle name="Normal 6 2 2 6 8" xfId="12175" xr:uid="{C7AACB64-B96B-4516-BE29-39A9084A8A4E}"/>
    <cellStyle name="Normal 6 2 2 7" xfId="3584" xr:uid="{00000000-0005-0000-0000-0000C0110000}"/>
    <cellStyle name="Normal 6 2 2 7 2" xfId="3585" xr:uid="{00000000-0005-0000-0000-0000C1110000}"/>
    <cellStyle name="Normal 6 2 2 7 2 2" xfId="6326" xr:uid="{00000000-0005-0000-0000-0000C2110000}"/>
    <cellStyle name="Normal 6 2 2 7 2 2 2" xfId="12203" xr:uid="{4DE59D9F-F4B8-4D72-8AB1-EA1F44EAE7A0}"/>
    <cellStyle name="Normal 6 2 2 7 2 2 2 2" xfId="12204" xr:uid="{C3F4BD81-9079-4610-86DC-CD16BE8ECEE0}"/>
    <cellStyle name="Normal 6 2 2 7 2 2 2 2 2" xfId="27523" xr:uid="{0331BA5F-46F7-453C-8F76-0EC9BE6C336B}"/>
    <cellStyle name="Normal 6 2 2 7 2 2 2 3" xfId="27522" xr:uid="{9D5A0C9A-1B61-4E8C-8657-4D1B2B1FB0C3}"/>
    <cellStyle name="Normal 6 2 2 7 2 2 3" xfId="12205" xr:uid="{390B36C1-8C4C-4717-82E1-C520C80E2E83}"/>
    <cellStyle name="Normal 6 2 2 7 2 2 3 2" xfId="27524" xr:uid="{E409F324-DE98-45B0-8B23-CE269589DD19}"/>
    <cellStyle name="Normal 6 2 2 7 2 2 4" xfId="27521" xr:uid="{07BC17CD-F2E9-48B1-A808-00402D838431}"/>
    <cellStyle name="Normal 6 2 2 7 2 2 5" xfId="12202" xr:uid="{B728834C-1FD7-4DC7-81F3-01F93621D5BE}"/>
    <cellStyle name="Normal 6 2 2 7 2 3" xfId="12206" xr:uid="{9FCEA01D-8BC9-48CA-8F7A-5651C79C1AA0}"/>
    <cellStyle name="Normal 6 2 2 7 2 3 2" xfId="12207" xr:uid="{CDC708C3-25F2-4F7B-97D9-E13EB2AEE121}"/>
    <cellStyle name="Normal 6 2 2 7 2 3 2 2" xfId="12208" xr:uid="{A81BA8F8-B8F5-4988-9D97-9D571811F426}"/>
    <cellStyle name="Normal 6 2 2 7 2 3 2 2 2" xfId="27527" xr:uid="{8DAE0E64-620A-4BC3-BD96-88BF07B83D47}"/>
    <cellStyle name="Normal 6 2 2 7 2 3 2 3" xfId="27526" xr:uid="{0E91C4F5-33B0-4C8E-888F-02621C710AFB}"/>
    <cellStyle name="Normal 6 2 2 7 2 3 3" xfId="12209" xr:uid="{36EE127F-1037-4738-A402-3234FFBA6F28}"/>
    <cellStyle name="Normal 6 2 2 7 2 3 3 2" xfId="27528" xr:uid="{D8EB3AF5-CA44-4EBA-AEB8-8400A41DC0B2}"/>
    <cellStyle name="Normal 6 2 2 7 2 3 4" xfId="27525" xr:uid="{6E4D3243-9CAB-4B34-96EC-D9AA744F6915}"/>
    <cellStyle name="Normal 6 2 2 7 2 4" xfId="12210" xr:uid="{3122598D-082A-4250-ADD4-29C98A66859D}"/>
    <cellStyle name="Normal 6 2 2 7 2 4 2" xfId="12211" xr:uid="{08548500-EFB9-4913-BF3C-10C9E194AE37}"/>
    <cellStyle name="Normal 6 2 2 7 2 4 2 2" xfId="27530" xr:uid="{20C6501C-306F-4644-BAD3-497B121027A5}"/>
    <cellStyle name="Normal 6 2 2 7 2 4 3" xfId="27529" xr:uid="{C95FDDFF-4B82-4B39-AD4A-A3A8A1675AF1}"/>
    <cellStyle name="Normal 6 2 2 7 2 5" xfId="12212" xr:uid="{30E0F0E5-54DF-4F4C-8709-2E52BEDD57DF}"/>
    <cellStyle name="Normal 6 2 2 7 2 5 2" xfId="27531" xr:uid="{A318C212-455C-4AA3-9CB4-25FAF85857F7}"/>
    <cellStyle name="Normal 6 2 2 7 2 6" xfId="27520" xr:uid="{69050BCE-13ED-466F-ADD9-93C14A35B9DA}"/>
    <cellStyle name="Normal 6 2 2 7 2 7" xfId="12201" xr:uid="{5595C61D-3487-4FC4-AF1F-6D561E42326A}"/>
    <cellStyle name="Normal 6 2 2 7 3" xfId="6325" xr:uid="{00000000-0005-0000-0000-0000C3110000}"/>
    <cellStyle name="Normal 6 2 2 7 3 2" xfId="12214" xr:uid="{CBF2D6F8-803D-409A-AFBB-6BC7520B9A83}"/>
    <cellStyle name="Normal 6 2 2 7 3 2 2" xfId="12215" xr:uid="{2581894A-06B1-4229-BEA8-FDB0E75081D6}"/>
    <cellStyle name="Normal 6 2 2 7 3 2 2 2" xfId="12216" xr:uid="{849BFEF0-2D32-42D5-A380-6EC6AC6102FC}"/>
    <cellStyle name="Normal 6 2 2 7 3 2 2 2 2" xfId="27535" xr:uid="{54248F37-2DF0-4B67-ABA7-BD5A43F50CF4}"/>
    <cellStyle name="Normal 6 2 2 7 3 2 2 3" xfId="27534" xr:uid="{7FA33D70-0E27-4222-BAE4-DF48DF5104C4}"/>
    <cellStyle name="Normal 6 2 2 7 3 2 3" xfId="12217" xr:uid="{DA308A1A-BB97-46E1-95C2-D89B863551A7}"/>
    <cellStyle name="Normal 6 2 2 7 3 2 3 2" xfId="27536" xr:uid="{01B617A1-965A-4640-BA22-546CC240A85C}"/>
    <cellStyle name="Normal 6 2 2 7 3 2 4" xfId="27533" xr:uid="{E3F67EB1-2310-4F74-A25F-4E0130BFCC46}"/>
    <cellStyle name="Normal 6 2 2 7 3 3" xfId="12218" xr:uid="{B59B26F2-3F4A-4A4B-9BC2-5AB4075D7098}"/>
    <cellStyle name="Normal 6 2 2 7 3 3 2" xfId="12219" xr:uid="{F7582ED6-10A5-4E9B-87F1-DC0901FC5243}"/>
    <cellStyle name="Normal 6 2 2 7 3 3 2 2" xfId="27538" xr:uid="{509A3383-2414-4F33-9866-8F59C995D73F}"/>
    <cellStyle name="Normal 6 2 2 7 3 3 3" xfId="27537" xr:uid="{4B2549EE-7B0F-451D-95F4-2E6D26959E72}"/>
    <cellStyle name="Normal 6 2 2 7 3 4" xfId="12220" xr:uid="{C6524B81-EB46-4A9C-AACD-9E3264190A8C}"/>
    <cellStyle name="Normal 6 2 2 7 3 4 2" xfId="27539" xr:uid="{B069D2E7-D3A1-43F9-A4D1-D344B294FA80}"/>
    <cellStyle name="Normal 6 2 2 7 3 5" xfId="27532" xr:uid="{A58EE969-C8AF-4A21-BE7F-F65ED9F2E135}"/>
    <cellStyle name="Normal 6 2 2 7 3 6" xfId="12213" xr:uid="{E51FA501-470D-4BFF-A4EB-BDC6250442BE}"/>
    <cellStyle name="Normal 6 2 2 7 4" xfId="12221" xr:uid="{55F741EB-EE03-4818-839D-E1E02DD9B0A4}"/>
    <cellStyle name="Normal 6 2 2 7 4 2" xfId="27540" xr:uid="{096EBA89-840D-4447-B80E-BEA8A2A7DBD6}"/>
    <cellStyle name="Normal 6 2 2 7 5" xfId="12222" xr:uid="{C57E26C6-939F-4038-A456-16ED247DFD59}"/>
    <cellStyle name="Normal 6 2 2 7 5 2" xfId="12223" xr:uid="{0FEA690C-D82C-4FCA-81F8-C2D6EF608D40}"/>
    <cellStyle name="Normal 6 2 2 7 5 2 2" xfId="27542" xr:uid="{5AD7B90F-3F03-4098-96B0-48316894FED9}"/>
    <cellStyle name="Normal 6 2 2 7 5 3" xfId="27541" xr:uid="{F4A9A655-9A80-475D-893C-F03C3B92479E}"/>
    <cellStyle name="Normal 6 2 2 7 6" xfId="12224" xr:uid="{28DF5CC5-EB7D-4CC6-8EEB-3AA7F5B9D01C}"/>
    <cellStyle name="Normal 6 2 2 7 6 2" xfId="27543" xr:uid="{1EFAE70A-C546-43A4-AFFA-91507A1730D3}"/>
    <cellStyle name="Normal 6 2 2 7 7" xfId="27519" xr:uid="{13846639-3E98-4818-A3E5-8AC2FA7590AC}"/>
    <cellStyle name="Normal 6 2 2 7 8" xfId="12200" xr:uid="{2BAF1E42-7536-485E-83E1-FBFF9E938994}"/>
    <cellStyle name="Normal 6 2 2 8" xfId="3586" xr:uid="{00000000-0005-0000-0000-0000C4110000}"/>
    <cellStyle name="Normal 6 2 2 8 2" xfId="3587" xr:uid="{00000000-0005-0000-0000-0000C5110000}"/>
    <cellStyle name="Normal 6 2 2 8 2 2" xfId="6328" xr:uid="{00000000-0005-0000-0000-0000C6110000}"/>
    <cellStyle name="Normal 6 2 2 8 2 2 2" xfId="12228" xr:uid="{5FEB1276-00F0-41E2-B8E7-2231621CFEA2}"/>
    <cellStyle name="Normal 6 2 2 8 2 2 2 2" xfId="12229" xr:uid="{AA06B988-7C0D-40C3-ACCA-92F334241359}"/>
    <cellStyle name="Normal 6 2 2 8 2 2 2 2 2" xfId="27548" xr:uid="{68D6F76C-1358-4F64-A1A8-F19F8BDCD23A}"/>
    <cellStyle name="Normal 6 2 2 8 2 2 2 3" xfId="27547" xr:uid="{530DFFFB-62B8-4353-9B30-5FE1F7702345}"/>
    <cellStyle name="Normal 6 2 2 8 2 2 3" xfId="12230" xr:uid="{14952D36-A66E-49A1-930B-FC09BFB57F5F}"/>
    <cellStyle name="Normal 6 2 2 8 2 2 3 2" xfId="27549" xr:uid="{E84075E5-4E5B-493A-8A9D-A9952DD7343A}"/>
    <cellStyle name="Normal 6 2 2 8 2 2 4" xfId="27546" xr:uid="{5EC5785A-4766-40D9-84D8-577AAF47A66B}"/>
    <cellStyle name="Normal 6 2 2 8 2 2 5" xfId="12227" xr:uid="{587E1F10-CBB0-46E2-ADDF-E6E1908C9926}"/>
    <cellStyle name="Normal 6 2 2 8 2 3" xfId="12231" xr:uid="{B93869B0-85A3-4E02-B4CE-49BAB320BBC3}"/>
    <cellStyle name="Normal 6 2 2 8 2 3 2" xfId="12232" xr:uid="{9A89F505-1D21-4E7D-A179-92B2F28633EF}"/>
    <cellStyle name="Normal 6 2 2 8 2 3 2 2" xfId="12233" xr:uid="{C4554FFF-9BA2-4EDA-A12C-78A79F152080}"/>
    <cellStyle name="Normal 6 2 2 8 2 3 2 2 2" xfId="27552" xr:uid="{A6C088B0-AFB4-4627-9E95-D2599FAC0E91}"/>
    <cellStyle name="Normal 6 2 2 8 2 3 2 3" xfId="27551" xr:uid="{FECD0B8F-1964-4A8C-8B95-AA73F80E07A5}"/>
    <cellStyle name="Normal 6 2 2 8 2 3 3" xfId="12234" xr:uid="{93B94251-083B-4D1C-BBB4-A5A77DE7F87C}"/>
    <cellStyle name="Normal 6 2 2 8 2 3 3 2" xfId="27553" xr:uid="{AA931DE2-2AD5-4BC5-9C47-0EF946202F6C}"/>
    <cellStyle name="Normal 6 2 2 8 2 3 4" xfId="27550" xr:uid="{BAA6E223-F158-4FFD-8540-1DD1EE410714}"/>
    <cellStyle name="Normal 6 2 2 8 2 4" xfId="12235" xr:uid="{64047F38-E4C1-4364-A95A-7214C75C6110}"/>
    <cellStyle name="Normal 6 2 2 8 2 4 2" xfId="12236" xr:uid="{19133EDA-91CA-4C9E-B583-496E4C56E333}"/>
    <cellStyle name="Normal 6 2 2 8 2 4 2 2" xfId="27555" xr:uid="{2CA7B2EE-0F70-4137-B332-A95433750068}"/>
    <cellStyle name="Normal 6 2 2 8 2 4 3" xfId="27554" xr:uid="{AAF21D8E-E791-4F23-B637-57024721EBC7}"/>
    <cellStyle name="Normal 6 2 2 8 2 5" xfId="12237" xr:uid="{FC0C7155-3240-447E-B957-91C5E7CC5E68}"/>
    <cellStyle name="Normal 6 2 2 8 2 5 2" xfId="27556" xr:uid="{3059E483-787A-4AA2-BB4F-B8FC641B8620}"/>
    <cellStyle name="Normal 6 2 2 8 2 6" xfId="27545" xr:uid="{A10BE820-C14F-47B4-BFE8-EFE6E53A42A6}"/>
    <cellStyle name="Normal 6 2 2 8 2 7" xfId="12226" xr:uid="{72CD808B-7AAF-415D-9D55-80BF507E3EC6}"/>
    <cellStyle name="Normal 6 2 2 8 3" xfId="6327" xr:uid="{00000000-0005-0000-0000-0000C7110000}"/>
    <cellStyle name="Normal 6 2 2 8 3 2" xfId="12239" xr:uid="{16D81B99-F91A-4B92-A072-6ED589CC87D5}"/>
    <cellStyle name="Normal 6 2 2 8 3 2 2" xfId="12240" xr:uid="{677E4466-4885-4224-AA8B-EAE2E900DF4C}"/>
    <cellStyle name="Normal 6 2 2 8 3 2 2 2" xfId="12241" xr:uid="{AAEDF66B-B858-4574-AF34-A20F69A46299}"/>
    <cellStyle name="Normal 6 2 2 8 3 2 2 2 2" xfId="27560" xr:uid="{C8935F21-7C20-4DFA-9773-8D2EDDEA912E}"/>
    <cellStyle name="Normal 6 2 2 8 3 2 2 3" xfId="27559" xr:uid="{7DFCEEF2-4DE7-4E73-A594-55868A3F7D8B}"/>
    <cellStyle name="Normal 6 2 2 8 3 2 3" xfId="12242" xr:uid="{6F31ABFD-8EB0-47FE-B837-992E62138B48}"/>
    <cellStyle name="Normal 6 2 2 8 3 2 3 2" xfId="27561" xr:uid="{298B7B46-FE49-47D9-896C-92C5A52B4B69}"/>
    <cellStyle name="Normal 6 2 2 8 3 2 4" xfId="27558" xr:uid="{B62EB2DF-C2AD-44A8-8D44-D1F2A606AF3B}"/>
    <cellStyle name="Normal 6 2 2 8 3 3" xfId="12243" xr:uid="{E281A595-0B05-4EC7-9608-89A11E75C34C}"/>
    <cellStyle name="Normal 6 2 2 8 3 3 2" xfId="12244" xr:uid="{64C46B54-BC70-4C49-AF87-50A55D175F56}"/>
    <cellStyle name="Normal 6 2 2 8 3 3 2 2" xfId="27563" xr:uid="{B6C2402D-F4F9-4EE3-BA58-6C60991848D0}"/>
    <cellStyle name="Normal 6 2 2 8 3 3 3" xfId="27562" xr:uid="{105B5146-6946-471D-BDE3-7D357707F4B3}"/>
    <cellStyle name="Normal 6 2 2 8 3 4" xfId="12245" xr:uid="{D6AF6485-AD53-41C7-AD28-577803E5E38C}"/>
    <cellStyle name="Normal 6 2 2 8 3 4 2" xfId="27564" xr:uid="{42B70DAE-0B88-44FF-B5B3-04FAAFE3BB39}"/>
    <cellStyle name="Normal 6 2 2 8 3 5" xfId="27557" xr:uid="{301273C6-5C53-48C4-9230-4A92101E21A8}"/>
    <cellStyle name="Normal 6 2 2 8 3 6" xfId="12238" xr:uid="{B22D1F6D-C16B-48A1-932C-A2614B477639}"/>
    <cellStyle name="Normal 6 2 2 8 4" xfId="12246" xr:uid="{5702DAD2-C098-425A-8706-B0125AF5DB6F}"/>
    <cellStyle name="Normal 6 2 2 8 4 2" xfId="27565" xr:uid="{CD333578-BFCA-4DB9-BD7B-18E42F2D0F16}"/>
    <cellStyle name="Normal 6 2 2 8 5" xfId="12247" xr:uid="{EEC885FF-13EC-48D3-A582-D50F9BF98CB7}"/>
    <cellStyle name="Normal 6 2 2 8 5 2" xfId="12248" xr:uid="{E38792F5-6028-406D-A5E0-68D2FF40EFD3}"/>
    <cellStyle name="Normal 6 2 2 8 5 2 2" xfId="27567" xr:uid="{F292F8AA-E8C7-46B5-AF0A-1C0F983E49A2}"/>
    <cellStyle name="Normal 6 2 2 8 5 3" xfId="27566" xr:uid="{BFC1D43D-3FD6-42AC-B71D-0B07A2C6432D}"/>
    <cellStyle name="Normal 6 2 2 8 6" xfId="12249" xr:uid="{B51E6C0D-B998-4627-BBA6-7FE573A3A3AF}"/>
    <cellStyle name="Normal 6 2 2 8 6 2" xfId="27568" xr:uid="{6B0E6C40-E4BB-4953-B33B-002521EBD0EE}"/>
    <cellStyle name="Normal 6 2 2 8 7" xfId="27544" xr:uid="{BB1BF871-6142-4D19-9108-99FCEBBA7886}"/>
    <cellStyle name="Normal 6 2 2 8 8" xfId="12225" xr:uid="{421AD08C-8171-4296-87D7-808F27B6D3AC}"/>
    <cellStyle name="Normal 6 2 2 9" xfId="3588" xr:uid="{00000000-0005-0000-0000-0000C8110000}"/>
    <cellStyle name="Normal 6 2 2 9 2" xfId="3589" xr:uid="{00000000-0005-0000-0000-0000C9110000}"/>
    <cellStyle name="Normal 6 2 2 9 2 2" xfId="6330" xr:uid="{00000000-0005-0000-0000-0000CA110000}"/>
    <cellStyle name="Normal 6 2 2 9 2 2 2" xfId="12253" xr:uid="{C67FFF0E-67D6-499E-B79B-C7676CF6883E}"/>
    <cellStyle name="Normal 6 2 2 9 2 2 2 2" xfId="12254" xr:uid="{56C89DC6-AE6E-4855-B593-25E6B1559339}"/>
    <cellStyle name="Normal 6 2 2 9 2 2 2 2 2" xfId="27573" xr:uid="{CFE0C10B-519A-4428-B073-4451F4865159}"/>
    <cellStyle name="Normal 6 2 2 9 2 2 2 3" xfId="27572" xr:uid="{2157FF53-D8C6-4D50-8D11-5C55FA54D49B}"/>
    <cellStyle name="Normal 6 2 2 9 2 2 3" xfId="12255" xr:uid="{C07C1062-F6B3-4D79-9F57-CF2BE427F654}"/>
    <cellStyle name="Normal 6 2 2 9 2 2 3 2" xfId="27574" xr:uid="{6BC34E12-4ED0-45E7-94F4-243BDF38D897}"/>
    <cellStyle name="Normal 6 2 2 9 2 2 4" xfId="27571" xr:uid="{73771BBC-49FB-4127-9EBE-821ED375DC05}"/>
    <cellStyle name="Normal 6 2 2 9 2 2 5" xfId="12252" xr:uid="{7577F69A-701A-4836-9705-53B8E4B74A61}"/>
    <cellStyle name="Normal 6 2 2 9 2 3" xfId="12256" xr:uid="{AC8BEE75-4B9F-4394-9CD6-0B85578A8313}"/>
    <cellStyle name="Normal 6 2 2 9 2 3 2" xfId="12257" xr:uid="{1DA41AD9-6370-4CDE-96FF-7259FD68CF43}"/>
    <cellStyle name="Normal 6 2 2 9 2 3 2 2" xfId="12258" xr:uid="{D4AFCA07-B631-4D3C-A440-5189A523B3FA}"/>
    <cellStyle name="Normal 6 2 2 9 2 3 2 2 2" xfId="27577" xr:uid="{EA8FCBF6-1144-4A62-B74F-7EAEDD3B3C06}"/>
    <cellStyle name="Normal 6 2 2 9 2 3 2 3" xfId="27576" xr:uid="{AB608CBB-1C0B-4EF3-901B-0EBA35099C6A}"/>
    <cellStyle name="Normal 6 2 2 9 2 3 3" xfId="12259" xr:uid="{D2BCC504-D579-4969-A159-FA6F6A6E4851}"/>
    <cellStyle name="Normal 6 2 2 9 2 3 3 2" xfId="27578" xr:uid="{8A415954-731A-4B54-8E75-0C4F33285AF3}"/>
    <cellStyle name="Normal 6 2 2 9 2 3 4" xfId="27575" xr:uid="{C7142FF0-4F89-4D5F-A19E-67388FC8C3A6}"/>
    <cellStyle name="Normal 6 2 2 9 2 4" xfId="12260" xr:uid="{3AB93A8C-6959-48B9-8AFA-C14A79DEA822}"/>
    <cellStyle name="Normal 6 2 2 9 2 4 2" xfId="12261" xr:uid="{648F1319-BF7D-4EE0-8446-4E85CF0A515D}"/>
    <cellStyle name="Normal 6 2 2 9 2 4 2 2" xfId="27580" xr:uid="{952FEA0E-F5CD-40F2-B2B5-C438182A431E}"/>
    <cellStyle name="Normal 6 2 2 9 2 4 3" xfId="27579" xr:uid="{6FC82816-AF94-48D9-97B5-06F2DB2548E1}"/>
    <cellStyle name="Normal 6 2 2 9 2 5" xfId="12262" xr:uid="{011BC560-3788-4CA4-9C8C-950C2607B314}"/>
    <cellStyle name="Normal 6 2 2 9 2 5 2" xfId="27581" xr:uid="{171112DE-8DE9-4F3D-BF5D-2F5824D6DB6A}"/>
    <cellStyle name="Normal 6 2 2 9 2 6" xfId="27570" xr:uid="{2BFF07F4-43A3-40BC-AEFF-B1F0F6666650}"/>
    <cellStyle name="Normal 6 2 2 9 2 7" xfId="12251" xr:uid="{688D6759-C135-46A0-A093-27A8B1BEE44F}"/>
    <cellStyle name="Normal 6 2 2 9 3" xfId="6329" xr:uid="{00000000-0005-0000-0000-0000CB110000}"/>
    <cellStyle name="Normal 6 2 2 9 3 2" xfId="12264" xr:uid="{E05F126D-D366-4E20-A8BC-792F48887F91}"/>
    <cellStyle name="Normal 6 2 2 9 3 2 2" xfId="12265" xr:uid="{EFB4D52A-1C8B-48D0-8C25-3262F917C311}"/>
    <cellStyle name="Normal 6 2 2 9 3 2 2 2" xfId="12266" xr:uid="{338E792B-251A-4FFF-AC9F-9F5A2A85E6F2}"/>
    <cellStyle name="Normal 6 2 2 9 3 2 2 2 2" xfId="27585" xr:uid="{C24C2A32-5034-4619-A65B-375F8B5CDA4D}"/>
    <cellStyle name="Normal 6 2 2 9 3 2 2 3" xfId="27584" xr:uid="{2E7D31BE-656D-4274-85D3-C6D5727BE71A}"/>
    <cellStyle name="Normal 6 2 2 9 3 2 3" xfId="12267" xr:uid="{873D3656-17CB-41BC-9B0E-48C5D1089ACA}"/>
    <cellStyle name="Normal 6 2 2 9 3 2 3 2" xfId="27586" xr:uid="{B653A136-60DE-431F-8777-9A0ADA0DEE29}"/>
    <cellStyle name="Normal 6 2 2 9 3 2 4" xfId="27583" xr:uid="{164D0DB0-62F4-4487-B282-0E51F31B5A31}"/>
    <cellStyle name="Normal 6 2 2 9 3 3" xfId="12268" xr:uid="{36660FB1-49B8-41B8-9F16-FA9472BC8081}"/>
    <cellStyle name="Normal 6 2 2 9 3 3 2" xfId="12269" xr:uid="{EA86F3F7-A21E-42AE-A800-71894903E10F}"/>
    <cellStyle name="Normal 6 2 2 9 3 3 2 2" xfId="27588" xr:uid="{CA4ED171-7D17-49DC-995B-2769F4A2E0C6}"/>
    <cellStyle name="Normal 6 2 2 9 3 3 3" xfId="27587" xr:uid="{330BE670-B5F2-41F0-A5BE-79061320D262}"/>
    <cellStyle name="Normal 6 2 2 9 3 4" xfId="12270" xr:uid="{1CB9830B-85D9-476E-B665-60D981AD4091}"/>
    <cellStyle name="Normal 6 2 2 9 3 4 2" xfId="27589" xr:uid="{91470162-0853-485C-8BEF-E952B0BBD045}"/>
    <cellStyle name="Normal 6 2 2 9 3 5" xfId="27582" xr:uid="{3C972987-A191-4213-AF78-3C88D04B289F}"/>
    <cellStyle name="Normal 6 2 2 9 3 6" xfId="12263" xr:uid="{EC559E44-AFC6-473B-888C-1932EF63230F}"/>
    <cellStyle name="Normal 6 2 2 9 4" xfId="12271" xr:uid="{3BD3232A-80B5-4A1B-BDB2-CAFFE6388A2F}"/>
    <cellStyle name="Normal 6 2 2 9 4 2" xfId="27590" xr:uid="{58EFC5BB-9905-406B-96DD-506C285AFE83}"/>
    <cellStyle name="Normal 6 2 2 9 5" xfId="12272" xr:uid="{21E9B1EB-405E-4A23-A1E1-18CA6D98783B}"/>
    <cellStyle name="Normal 6 2 2 9 5 2" xfId="12273" xr:uid="{C00529F8-BD39-4941-A2B1-F52897833886}"/>
    <cellStyle name="Normal 6 2 2 9 5 2 2" xfId="27592" xr:uid="{F7FBC0B1-E8FB-45AA-8912-FF2FD63A7B62}"/>
    <cellStyle name="Normal 6 2 2 9 5 3" xfId="27591" xr:uid="{4010D400-C1BD-4A82-8E93-614AB6172659}"/>
    <cellStyle name="Normal 6 2 2 9 6" xfId="12274" xr:uid="{A4388674-1397-4145-A03C-9292AC3E248D}"/>
    <cellStyle name="Normal 6 2 2 9 6 2" xfId="27593" xr:uid="{85D408E1-FEC9-4845-B0CE-F5ED24BA9AAE}"/>
    <cellStyle name="Normal 6 2 2 9 7" xfId="27569" xr:uid="{6B0DE962-1BFA-4FA3-800B-053DE785426B}"/>
    <cellStyle name="Normal 6 2 2 9 8" xfId="12250" xr:uid="{E271C2B3-1B3D-489A-BC7A-BAACF9E6737F}"/>
    <cellStyle name="Normal 6 2 3" xfId="3590" xr:uid="{00000000-0005-0000-0000-0000CC110000}"/>
    <cellStyle name="Normal 6 2 3 2" xfId="27594" xr:uid="{9B6D888B-8DB1-417D-992D-F1D8FBCB9B8B}"/>
    <cellStyle name="Normal 6 2 4" xfId="3591" xr:uid="{00000000-0005-0000-0000-0000CD110000}"/>
    <cellStyle name="Normal 6 2 4 2" xfId="3592" xr:uid="{00000000-0005-0000-0000-0000CE110000}"/>
    <cellStyle name="Normal 6 2 4 2 2" xfId="27596" xr:uid="{87972834-7D99-44F7-9556-1B09DA23E30E}"/>
    <cellStyle name="Normal 6 2 4 3" xfId="27595" xr:uid="{DE9D6E96-32E4-406F-9047-8573C62BF0B7}"/>
    <cellStyle name="Normal 6 2 5" xfId="3593" xr:uid="{00000000-0005-0000-0000-0000CF110000}"/>
    <cellStyle name="Normal 6 2 5 2" xfId="27597" xr:uid="{F90A37CB-8248-4109-8D57-45FC6121E9C3}"/>
    <cellStyle name="Normal 6 2 6" xfId="3594" xr:uid="{00000000-0005-0000-0000-0000D0110000}"/>
    <cellStyle name="Normal 6 2 6 2" xfId="27598" xr:uid="{1F6B1575-2A31-4729-90DD-883374230A8E}"/>
    <cellStyle name="Normal 6 2 7" xfId="3595" xr:uid="{00000000-0005-0000-0000-0000D1110000}"/>
    <cellStyle name="Normal 6 2 7 2" xfId="27599" xr:uid="{1BD59D7D-F9E3-4DDC-AE3A-A7C5512ED5D0}"/>
    <cellStyle name="Normal 6 2 8" xfId="3596" xr:uid="{00000000-0005-0000-0000-0000D2110000}"/>
    <cellStyle name="Normal 6 2 8 2" xfId="27600" xr:uid="{DEE5918A-E652-4019-A18B-AD146EAB45A1}"/>
    <cellStyle name="Normal 6 2 9" xfId="3597" xr:uid="{00000000-0005-0000-0000-0000D3110000}"/>
    <cellStyle name="Normal 6 2 9 2" xfId="27601" xr:uid="{79D22323-5613-457F-AB93-AD85A39A4129}"/>
    <cellStyle name="Normal 6 3" xfId="3598" xr:uid="{00000000-0005-0000-0000-0000D4110000}"/>
    <cellStyle name="Normal 6 3 10" xfId="3599" xr:uid="{00000000-0005-0000-0000-0000D5110000}"/>
    <cellStyle name="Normal 6 3 10 2" xfId="27603" xr:uid="{6870F736-2346-4E82-AEB6-99276C844A6F}"/>
    <cellStyle name="Normal 6 3 11" xfId="3600" xr:uid="{00000000-0005-0000-0000-0000D6110000}"/>
    <cellStyle name="Normal 6 3 11 2" xfId="27604" xr:uid="{3ECE9DB1-78CB-4628-9635-2CFB8B5D15A5}"/>
    <cellStyle name="Normal 6 3 12" xfId="3601" xr:uid="{00000000-0005-0000-0000-0000D7110000}"/>
    <cellStyle name="Normal 6 3 12 2" xfId="27605" xr:uid="{42E660A6-D3E2-4FEA-98AF-1DA82709778B}"/>
    <cellStyle name="Normal 6 3 13" xfId="3602" xr:uid="{00000000-0005-0000-0000-0000D8110000}"/>
    <cellStyle name="Normal 6 3 13 2" xfId="27606" xr:uid="{BBB5F5A3-F12F-410A-9A91-265DB7577FE6}"/>
    <cellStyle name="Normal 6 3 14" xfId="3603" xr:uid="{00000000-0005-0000-0000-0000D9110000}"/>
    <cellStyle name="Normal 6 3 14 2" xfId="27607" xr:uid="{45BD5D3E-F8C3-481F-83D5-6CC04C323C75}"/>
    <cellStyle name="Normal 6 3 14 3" xfId="12275" xr:uid="{05178C3A-C41D-4863-A967-D2BD7251B8AE}"/>
    <cellStyle name="Normal 6 3 15" xfId="3604" xr:uid="{00000000-0005-0000-0000-0000DA110000}"/>
    <cellStyle name="Normal 6 3 15 2" xfId="27608" xr:uid="{AF67D343-E583-4050-8EC5-5E9EEF010E74}"/>
    <cellStyle name="Normal 6 3 16" xfId="3605" xr:uid="{00000000-0005-0000-0000-0000DB110000}"/>
    <cellStyle name="Normal 6 3 16 2" xfId="27609" xr:uid="{A92493E5-0DAC-4D9A-95AB-AA2EDFC10A2C}"/>
    <cellStyle name="Normal 6 3 16 3" xfId="12276" xr:uid="{7687BBB8-8776-4AD8-AAB2-AFF9E0F7F3D7}"/>
    <cellStyle name="Normal 6 3 17" xfId="3606" xr:uid="{00000000-0005-0000-0000-0000DC110000}"/>
    <cellStyle name="Normal 6 3 17 2" xfId="3607" xr:uid="{00000000-0005-0000-0000-0000DD110000}"/>
    <cellStyle name="Normal 6 3 17 2 2" xfId="6332" xr:uid="{00000000-0005-0000-0000-0000DE110000}"/>
    <cellStyle name="Normal 6 3 17 2 2 2" xfId="12280" xr:uid="{4298024D-3BD2-4F6E-B6A4-FC7717311FE3}"/>
    <cellStyle name="Normal 6 3 17 2 2 2 2" xfId="12281" xr:uid="{57712E7C-5C71-4F2D-A5A4-9969FA816BB7}"/>
    <cellStyle name="Normal 6 3 17 2 2 2 2 2" xfId="27614" xr:uid="{B6994B72-EB51-4C32-B318-10F6EA528EA4}"/>
    <cellStyle name="Normal 6 3 17 2 2 2 3" xfId="27613" xr:uid="{491F37CF-060D-45F0-80F7-C38F2B72D43A}"/>
    <cellStyle name="Normal 6 3 17 2 2 3" xfId="12282" xr:uid="{B31718F4-C62F-43CA-9A6A-3B2D93DD8DB8}"/>
    <cellStyle name="Normal 6 3 17 2 2 3 2" xfId="27615" xr:uid="{A37C6A02-C5CF-48BF-A5D3-DB6BAF319533}"/>
    <cellStyle name="Normal 6 3 17 2 2 4" xfId="27612" xr:uid="{F67EE868-402C-4953-9114-A09893094E18}"/>
    <cellStyle name="Normal 6 3 17 2 2 5" xfId="12279" xr:uid="{928E32A2-F406-4885-8806-7451B736DD1F}"/>
    <cellStyle name="Normal 6 3 17 2 3" xfId="12283" xr:uid="{3F1E9FAA-C506-4CEA-841B-FE2280D21B18}"/>
    <cellStyle name="Normal 6 3 17 2 3 2" xfId="12284" xr:uid="{164EFDC7-5AE4-4501-BD43-29D9FCF5A656}"/>
    <cellStyle name="Normal 6 3 17 2 3 2 2" xfId="12285" xr:uid="{2C255E4B-7CB3-4D74-9C94-53DB0D0E3CB9}"/>
    <cellStyle name="Normal 6 3 17 2 3 2 2 2" xfId="27618" xr:uid="{95DF10C0-6457-4DBE-ABB3-45B6565AE34B}"/>
    <cellStyle name="Normal 6 3 17 2 3 2 3" xfId="27617" xr:uid="{6CD046A2-38FF-4A3D-9CF8-32B3C6E23999}"/>
    <cellStyle name="Normal 6 3 17 2 3 3" xfId="12286" xr:uid="{4DE92057-4E5F-4322-B9AD-70F93FBD8597}"/>
    <cellStyle name="Normal 6 3 17 2 3 3 2" xfId="27619" xr:uid="{68B76F90-92DE-41B3-8F0C-BF5B6E3FA945}"/>
    <cellStyle name="Normal 6 3 17 2 3 4" xfId="27616" xr:uid="{9D056501-6637-46ED-A79D-BC055448A6A4}"/>
    <cellStyle name="Normal 6 3 17 2 4" xfId="12287" xr:uid="{474115C9-0EBA-44EC-BA61-ECA74AA71106}"/>
    <cellStyle name="Normal 6 3 17 2 4 2" xfId="12288" xr:uid="{76D794F9-C2E0-4B21-93AE-B504C62BEDBC}"/>
    <cellStyle name="Normal 6 3 17 2 4 2 2" xfId="27621" xr:uid="{974737F3-A687-4817-9CD7-057813014D30}"/>
    <cellStyle name="Normal 6 3 17 2 4 3" xfId="27620" xr:uid="{F94D43CE-822C-4250-9F94-8576D7829519}"/>
    <cellStyle name="Normal 6 3 17 2 5" xfId="12289" xr:uid="{D012596F-8592-4DFD-BA6F-566EF2D846C7}"/>
    <cellStyle name="Normal 6 3 17 2 5 2" xfId="27622" xr:uid="{D623FE2C-62E7-48B4-8978-B8695C333C23}"/>
    <cellStyle name="Normal 6 3 17 2 6" xfId="27611" xr:uid="{02B335EF-1EDB-4F3A-A9A9-A3B959BBA109}"/>
    <cellStyle name="Normal 6 3 17 2 7" xfId="12278" xr:uid="{CFD1CF21-9872-4588-9C24-4DB881D9823D}"/>
    <cellStyle name="Normal 6 3 17 3" xfId="6331" xr:uid="{00000000-0005-0000-0000-0000DF110000}"/>
    <cellStyle name="Normal 6 3 17 3 2" xfId="12291" xr:uid="{A0D88D14-3A30-40E0-A8E3-926FE926BD38}"/>
    <cellStyle name="Normal 6 3 17 3 2 2" xfId="12292" xr:uid="{D93CE11F-76EA-47A1-946C-A71570D528D2}"/>
    <cellStyle name="Normal 6 3 17 3 2 2 2" xfId="27625" xr:uid="{DA157BBC-DA9A-4CBD-8FA2-56BCDAE3C0B5}"/>
    <cellStyle name="Normal 6 3 17 3 2 3" xfId="27624" xr:uid="{6421EABB-1362-461C-9BF4-2479EF6E9005}"/>
    <cellStyle name="Normal 6 3 17 3 3" xfId="12293" xr:uid="{B3224330-4F53-416F-8827-0C452340138C}"/>
    <cellStyle name="Normal 6 3 17 3 3 2" xfId="27626" xr:uid="{B0C4E9C4-A24E-49D8-924E-216855BE23E4}"/>
    <cellStyle name="Normal 6 3 17 3 4" xfId="27623" xr:uid="{E381E307-D708-46FD-BBDB-4544CF1D956B}"/>
    <cellStyle name="Normal 6 3 17 3 5" xfId="12290" xr:uid="{48E5FF42-479A-40B6-ADFE-BE3093ED878C}"/>
    <cellStyle name="Normal 6 3 17 4" xfId="12294" xr:uid="{BA1BC5A6-D9E4-4EC3-8036-A85F4DB7E7CA}"/>
    <cellStyle name="Normal 6 3 17 4 2" xfId="12295" xr:uid="{5EFC5750-E6AC-4BDB-A327-8385D1E60ACD}"/>
    <cellStyle name="Normal 6 3 17 4 2 2" xfId="12296" xr:uid="{6C974005-6F25-4511-8C80-E4591E56E37C}"/>
    <cellStyle name="Normal 6 3 17 4 2 2 2" xfId="27629" xr:uid="{C5AD305C-0DD3-4EB4-9734-9BA2CDF44BE8}"/>
    <cellStyle name="Normal 6 3 17 4 2 3" xfId="27628" xr:uid="{5751876C-F22B-4C67-B9C2-C478CDF8C127}"/>
    <cellStyle name="Normal 6 3 17 4 3" xfId="12297" xr:uid="{4F2BAC20-7960-49D0-9644-EDF31E54B911}"/>
    <cellStyle name="Normal 6 3 17 4 3 2" xfId="27630" xr:uid="{D80D8E6C-9331-40FF-B733-BEEF24A945FB}"/>
    <cellStyle name="Normal 6 3 17 4 4" xfId="27627" xr:uid="{4DF119D4-4E75-41F1-90F8-C431751723D7}"/>
    <cellStyle name="Normal 6 3 17 5" xfId="12298" xr:uid="{1FF93A30-1568-4EF5-8850-B8B82852682F}"/>
    <cellStyle name="Normal 6 3 17 5 2" xfId="12299" xr:uid="{E62B3303-8BAA-4663-86C1-9EB0C83BD52D}"/>
    <cellStyle name="Normal 6 3 17 5 2 2" xfId="27632" xr:uid="{DCB8008A-4418-4D3F-B993-4D8A764B7A4D}"/>
    <cellStyle name="Normal 6 3 17 5 3" xfId="27631" xr:uid="{9D52F6B5-5C96-4A68-8F67-A49AE1128147}"/>
    <cellStyle name="Normal 6 3 17 6" xfId="12300" xr:uid="{DCA54A8D-B43C-48DE-930A-36F08D1CDD8C}"/>
    <cellStyle name="Normal 6 3 17 6 2" xfId="27633" xr:uid="{E396ECEB-B429-4132-A37D-17B75CCBF022}"/>
    <cellStyle name="Normal 6 3 17 7" xfId="27610" xr:uid="{3642569D-5677-4233-B927-090E79B9F607}"/>
    <cellStyle name="Normal 6 3 17 8" xfId="12277" xr:uid="{0E4BDD9F-41CD-4089-BBCD-418677167CF1}"/>
    <cellStyle name="Normal 6 3 18" xfId="3608" xr:uid="{00000000-0005-0000-0000-0000E0110000}"/>
    <cellStyle name="Normal 6 3 18 2" xfId="27634" xr:uid="{8CF0DB6B-E5FE-4345-A0E1-DF8446185756}"/>
    <cellStyle name="Normal 6 3 18 3" xfId="12301" xr:uid="{8A57CD2B-4549-488C-961E-35B8D748720B}"/>
    <cellStyle name="Normal 6 3 19" xfId="21403" xr:uid="{0F775717-1509-4B61-8007-C8167F9C9A36}"/>
    <cellStyle name="Normal 6 3 2" xfId="3609" xr:uid="{00000000-0005-0000-0000-0000E1110000}"/>
    <cellStyle name="Normal 6 3 2 2" xfId="27635" xr:uid="{C7500C2D-A6FE-486E-B182-71458518707A}"/>
    <cellStyle name="Normal 6 3 20" xfId="27602" xr:uid="{CA8F79EE-1CEA-4ADA-AB59-7D62D163E64A}"/>
    <cellStyle name="Normal 6 3 3" xfId="3610" xr:uid="{00000000-0005-0000-0000-0000E2110000}"/>
    <cellStyle name="Normal 6 3 3 2" xfId="27636" xr:uid="{F04194D7-2A9A-4605-89D8-C6F4E111CB46}"/>
    <cellStyle name="Normal 6 3 4" xfId="3611" xr:uid="{00000000-0005-0000-0000-0000E3110000}"/>
    <cellStyle name="Normal 6 3 4 2" xfId="27637" xr:uid="{7C293353-E6A5-4226-AEE3-9B0E4C2C1E64}"/>
    <cellStyle name="Normal 6 3 5" xfId="3612" xr:uid="{00000000-0005-0000-0000-0000E4110000}"/>
    <cellStyle name="Normal 6 3 5 2" xfId="27638" xr:uid="{7D349439-FD32-4B27-B2DA-9D9EE3FA0F71}"/>
    <cellStyle name="Normal 6 3 6" xfId="3613" xr:uid="{00000000-0005-0000-0000-0000E5110000}"/>
    <cellStyle name="Normal 6 3 6 2" xfId="27639" xr:uid="{C1727DD6-C486-44E4-90CD-37895A4F0BB8}"/>
    <cellStyle name="Normal 6 3 7" xfId="3614" xr:uid="{00000000-0005-0000-0000-0000E6110000}"/>
    <cellStyle name="Normal 6 3 7 2" xfId="27640" xr:uid="{08D0DDFF-79C6-48DF-B938-61F3C1F11792}"/>
    <cellStyle name="Normal 6 3 8" xfId="3615" xr:uid="{00000000-0005-0000-0000-0000E7110000}"/>
    <cellStyle name="Normal 6 3 8 2" xfId="27641" xr:uid="{15A9D194-3747-496A-883E-CBDD04E49866}"/>
    <cellStyle name="Normal 6 3 9" xfId="3616" xr:uid="{00000000-0005-0000-0000-0000E8110000}"/>
    <cellStyle name="Normal 6 3 9 2" xfId="27642" xr:uid="{A5140723-49A6-49E1-8C97-B0188CA75DC6}"/>
    <cellStyle name="Normal 6 4" xfId="3617" xr:uid="{00000000-0005-0000-0000-0000E9110000}"/>
    <cellStyle name="Normal 6 4 2" xfId="3618" xr:uid="{00000000-0005-0000-0000-0000EA110000}"/>
    <cellStyle name="Normal 6 4 2 2" xfId="27643" xr:uid="{8849031A-A234-4CF8-B419-BD2A9E32B05C}"/>
    <cellStyle name="Normal 6 4 3" xfId="3619" xr:uid="{00000000-0005-0000-0000-0000EB110000}"/>
    <cellStyle name="Normal 6 4 3 2" xfId="27644" xr:uid="{86E4ACC6-04B9-4148-8A8B-0C8870713FEC}"/>
    <cellStyle name="Normal 6 4 4" xfId="3620" xr:uid="{00000000-0005-0000-0000-0000EC110000}"/>
    <cellStyle name="Normal 6 4 4 2" xfId="27645" xr:uid="{8A4996AB-1001-4F27-8247-A566E93C1BDA}"/>
    <cellStyle name="Normal 6 4 5" xfId="3621" xr:uid="{00000000-0005-0000-0000-0000ED110000}"/>
    <cellStyle name="Normal 6 4 5 2" xfId="27646" xr:uid="{41520A79-4DAB-4E6C-80DF-218B3409E447}"/>
    <cellStyle name="Normal 6 4 6" xfId="3622" xr:uid="{00000000-0005-0000-0000-0000EE110000}"/>
    <cellStyle name="Normal 6 4 6 2" xfId="27647" xr:uid="{8496D6BF-4442-4A5E-AB19-4C943D479041}"/>
    <cellStyle name="Normal 6 4 7" xfId="3623" xr:uid="{00000000-0005-0000-0000-0000EF110000}"/>
    <cellStyle name="Normal 6 4 7 2" xfId="27648" xr:uid="{F3407EDE-7E9C-4409-ACC7-6DEF34E86AE1}"/>
    <cellStyle name="Normal 6 4 8" xfId="3624" xr:uid="{00000000-0005-0000-0000-0000F0110000}"/>
    <cellStyle name="Normal 6 4 8 2" xfId="27649" xr:uid="{63DCB565-129E-4AD4-A6BB-4E8933501B1F}"/>
    <cellStyle name="Normal 6 4 9" xfId="21404" xr:uid="{A037BF92-D252-4F3F-96B9-EC534A4F96D6}"/>
    <cellStyle name="Normal 6 5" xfId="3625" xr:uid="{00000000-0005-0000-0000-0000F1110000}"/>
    <cellStyle name="Normal 6 5 2" xfId="3626" xr:uid="{00000000-0005-0000-0000-0000F2110000}"/>
    <cellStyle name="Normal 6 5 2 2" xfId="27651" xr:uid="{AE24EE8F-DEF0-4753-A72A-A53D31DFBC8A}"/>
    <cellStyle name="Normal 6 5 3" xfId="3627" xr:uid="{00000000-0005-0000-0000-0000F3110000}"/>
    <cellStyle name="Normal 6 5 3 2" xfId="27652" xr:uid="{71D28AC8-39D5-40BD-9C53-536EABB3B0AE}"/>
    <cellStyle name="Normal 6 5 4" xfId="3628" xr:uid="{00000000-0005-0000-0000-0000F4110000}"/>
    <cellStyle name="Normal 6 5 4 2" xfId="27653" xr:uid="{0F8B66D1-670D-42B6-8E29-413F5D1A1057}"/>
    <cellStyle name="Normal 6 5 5" xfId="3629" xr:uid="{00000000-0005-0000-0000-0000F5110000}"/>
    <cellStyle name="Normal 6 5 5 2" xfId="27654" xr:uid="{63FC47E8-38F6-48BD-8392-FB5B70238B90}"/>
    <cellStyle name="Normal 6 5 6" xfId="3630" xr:uid="{00000000-0005-0000-0000-0000F6110000}"/>
    <cellStyle name="Normal 6 5 6 2" xfId="27655" xr:uid="{036B6975-A05D-4C8E-B24B-7484685EBF0B}"/>
    <cellStyle name="Normal 6 5 7" xfId="3631" xr:uid="{00000000-0005-0000-0000-0000F7110000}"/>
    <cellStyle name="Normal 6 5 7 2" xfId="27656" xr:uid="{B84B85F3-B53C-4996-B143-23BDE1761E5D}"/>
    <cellStyle name="Normal 6 5 8" xfId="3632" xr:uid="{00000000-0005-0000-0000-0000F8110000}"/>
    <cellStyle name="Normal 6 5 8 2" xfId="27657" xr:uid="{F36EC87A-C1E2-4617-9D32-46545E6723CE}"/>
    <cellStyle name="Normal 6 5 9" xfId="27650" xr:uid="{BC31BDE3-E7ED-4297-8FA2-F87E4097A401}"/>
    <cellStyle name="Normal 6 6" xfId="3633" xr:uid="{00000000-0005-0000-0000-0000F9110000}"/>
    <cellStyle name="Normal 6 6 2" xfId="27658" xr:uid="{55EA56C7-E6F2-4A30-80EB-EC863842046E}"/>
    <cellStyle name="Normal 6 7" xfId="3634" xr:uid="{00000000-0005-0000-0000-0000FA110000}"/>
    <cellStyle name="Normal 6 7 2" xfId="27659" xr:uid="{F86A4819-8B51-4D76-83F5-6C3F9847D83A}"/>
    <cellStyle name="Normal 6 8" xfId="3635" xr:uid="{00000000-0005-0000-0000-0000FB110000}"/>
    <cellStyle name="Normal 6 8 2" xfId="27660" xr:uid="{85BEEB65-C22D-4D98-9EEA-842BA8EBC05D}"/>
    <cellStyle name="Normal 6 9" xfId="3636" xr:uid="{00000000-0005-0000-0000-0000FC110000}"/>
    <cellStyle name="Normal 6 9 2" xfId="27661" xr:uid="{3D72ADEA-9ADC-44DC-A27E-70BDA93592CE}"/>
    <cellStyle name="Normal 6_ELC" xfId="3637" xr:uid="{00000000-0005-0000-0000-0000FD110000}"/>
    <cellStyle name="Normal 60" xfId="12302" xr:uid="{6BEA8539-4AB3-47D9-804B-D344FE01FB92}"/>
    <cellStyle name="Normal 60 2" xfId="27662" xr:uid="{9DE530C7-A990-4FBF-A0DA-32B657465081}"/>
    <cellStyle name="Normal 61" xfId="12303" xr:uid="{36B5ECDD-5CF3-4272-84B4-D3E6DD3D78D9}"/>
    <cellStyle name="Normal 61 2" xfId="27663" xr:uid="{FB3D1F94-771C-4C44-8942-40E243D9DBE4}"/>
    <cellStyle name="Normal 62" xfId="21367" xr:uid="{D477D869-449B-4D6B-A391-D56870FA530A}"/>
    <cellStyle name="Normal 62 2" xfId="36829" xr:uid="{F2A8504C-AEF3-4413-9684-095516ECED27}"/>
    <cellStyle name="Normal 7" xfId="3638" xr:uid="{00000000-0005-0000-0000-0000FE110000}"/>
    <cellStyle name="Normal 7 10" xfId="3639" xr:uid="{00000000-0005-0000-0000-0000FF110000}"/>
    <cellStyle name="Normal 7 10 2" xfId="27664" xr:uid="{C80C7ABC-5A1E-4FF7-9D3F-9539B3CD77EB}"/>
    <cellStyle name="Normal 7 11" xfId="3640" xr:uid="{00000000-0005-0000-0000-000000120000}"/>
    <cellStyle name="Normal 7 11 2" xfId="27665" xr:uid="{BB5B5FFA-DA85-48B7-B47F-D380ECBBBA29}"/>
    <cellStyle name="Normal 7 12" xfId="3641" xr:uid="{00000000-0005-0000-0000-000001120000}"/>
    <cellStyle name="Normal 7 12 2" xfId="27666" xr:uid="{41E2456F-C5FC-4D80-B866-039FAC062FF9}"/>
    <cellStyle name="Normal 7 13" xfId="3642" xr:uid="{00000000-0005-0000-0000-000002120000}"/>
    <cellStyle name="Normal 7 13 2" xfId="27667" xr:uid="{21F150CC-3230-49F7-A5E9-FB2B1496E769}"/>
    <cellStyle name="Normal 7 14" xfId="5527" xr:uid="{00000000-0005-0000-0000-000003120000}"/>
    <cellStyle name="Normal 7 14 2" xfId="21405" xr:uid="{3853236D-5C25-4640-91D8-05BD6054E192}"/>
    <cellStyle name="Normal 7 2" xfId="3643" xr:uid="{00000000-0005-0000-0000-000004120000}"/>
    <cellStyle name="Normal 7 2 10" xfId="21406" xr:uid="{CC7128FA-BD10-4F25-973D-32EBD3535157}"/>
    <cellStyle name="Normal 7 2 2" xfId="3644" xr:uid="{00000000-0005-0000-0000-000005120000}"/>
    <cellStyle name="Normal 7 2 2 2" xfId="5528" xr:uid="{00000000-0005-0000-0000-000006120000}"/>
    <cellStyle name="Normal 7 2 3" xfId="3645" xr:uid="{00000000-0005-0000-0000-000007120000}"/>
    <cellStyle name="Normal 7 2 3 2" xfId="3646" xr:uid="{00000000-0005-0000-0000-000008120000}"/>
    <cellStyle name="Normal 7 2 3 2 2" xfId="27669" xr:uid="{97AAB812-65B4-4B50-BDC6-46BE0302357A}"/>
    <cellStyle name="Normal 7 2 3 3" xfId="3647" xr:uid="{00000000-0005-0000-0000-000009120000}"/>
    <cellStyle name="Normal 7 2 3 3 2" xfId="27670" xr:uid="{5AD7C9A6-8021-4A17-A77D-F300800EBBCB}"/>
    <cellStyle name="Normal 7 2 3 3 3" xfId="12304" xr:uid="{3625EC9B-BCAC-4B7B-91EF-017AEF28C2CB}"/>
    <cellStyle name="Normal 7 2 3 4" xfId="27668" xr:uid="{FB71366A-BB6B-44FB-AFA1-4D51F306DD54}"/>
    <cellStyle name="Normal 7 2 4" xfId="3648" xr:uid="{00000000-0005-0000-0000-00000A120000}"/>
    <cellStyle name="Normal 7 2 4 2" xfId="27671" xr:uid="{366E6C35-AA4A-44A9-8C4D-99AD17A1340A}"/>
    <cellStyle name="Normal 7 2 5" xfId="3649" xr:uid="{00000000-0005-0000-0000-00000B120000}"/>
    <cellStyle name="Normal 7 2 5 2" xfId="27672" xr:uid="{06680018-E2BD-461E-906A-E5094C08B574}"/>
    <cellStyle name="Normal 7 2 6" xfId="3650" xr:uid="{00000000-0005-0000-0000-00000C120000}"/>
    <cellStyle name="Normal 7 2 6 2" xfId="27673" xr:uid="{3AAB40E7-5DEA-48D0-8AF0-467F847AC231}"/>
    <cellStyle name="Normal 7 2 7" xfId="3651" xr:uid="{00000000-0005-0000-0000-00000D120000}"/>
    <cellStyle name="Normal 7 2 7 2" xfId="27674" xr:uid="{5F375AF1-DDE6-40B3-BC18-FFA372B7DE42}"/>
    <cellStyle name="Normal 7 2 8" xfId="3652" xr:uid="{00000000-0005-0000-0000-00000E120000}"/>
    <cellStyle name="Normal 7 2 8 2" xfId="27675" xr:uid="{FA16F8FF-FA34-4F81-8CDC-4A59F2073C03}"/>
    <cellStyle name="Normal 7 2 9" xfId="3653" xr:uid="{00000000-0005-0000-0000-00000F120000}"/>
    <cellStyle name="Normal 7 2 9 2" xfId="27676" xr:uid="{896F6FC3-EA4B-455D-B1F9-979E7DB4EFE8}"/>
    <cellStyle name="Normal 7 2_Scen_XBase" xfId="3654" xr:uid="{00000000-0005-0000-0000-000010120000}"/>
    <cellStyle name="Normal 7 3" xfId="3655" xr:uid="{00000000-0005-0000-0000-000011120000}"/>
    <cellStyle name="Normal 7 3 10" xfId="3656" xr:uid="{00000000-0005-0000-0000-000012120000}"/>
    <cellStyle name="Normal 7 3 10 2" xfId="6333" xr:uid="{00000000-0005-0000-0000-000013120000}"/>
    <cellStyle name="Normal 7 3 10 2 2" xfId="12307" xr:uid="{256496A2-9837-491E-94F8-83363CDE53EA}"/>
    <cellStyle name="Normal 7 3 10 2 2 2" xfId="12308" xr:uid="{CC982553-B498-4C94-A185-939C61AC4BF7}"/>
    <cellStyle name="Normal 7 3 10 2 2 2 2" xfId="27681" xr:uid="{5C572EC5-F9A9-45A0-8BFA-4EA7D316D711}"/>
    <cellStyle name="Normal 7 3 10 2 2 3" xfId="27680" xr:uid="{3A62186E-8C8A-4DD3-AED2-443AFD9AE582}"/>
    <cellStyle name="Normal 7 3 10 2 3" xfId="12309" xr:uid="{C9992FD5-0DFD-463E-9535-EC7BA4A83D41}"/>
    <cellStyle name="Normal 7 3 10 2 3 2" xfId="27682" xr:uid="{3790FE7E-85A8-4E3D-8878-7D99C64BB58C}"/>
    <cellStyle name="Normal 7 3 10 2 4" xfId="27679" xr:uid="{8252C88D-3332-4054-94BB-9A3F46FB91CB}"/>
    <cellStyle name="Normal 7 3 10 2 5" xfId="12306" xr:uid="{F5213044-CA89-4D6E-A9DB-4F948467D386}"/>
    <cellStyle name="Normal 7 3 10 3" xfId="12310" xr:uid="{9C8D33E1-009A-4975-A846-637AC4A5EEA1}"/>
    <cellStyle name="Normal 7 3 10 3 2" xfId="12311" xr:uid="{E0BF1B21-6A35-4829-A4F6-0570092C2789}"/>
    <cellStyle name="Normal 7 3 10 3 2 2" xfId="12312" xr:uid="{F9CA28A9-290E-4B6C-A428-221AE193C89B}"/>
    <cellStyle name="Normal 7 3 10 3 2 2 2" xfId="27685" xr:uid="{50A8DC28-A910-4C80-9C25-A5E5C5A71E59}"/>
    <cellStyle name="Normal 7 3 10 3 2 3" xfId="27684" xr:uid="{BF7A48B0-4751-46ED-9D69-9391AF80AB71}"/>
    <cellStyle name="Normal 7 3 10 3 3" xfId="12313" xr:uid="{D51C06F2-22EB-46B0-8C23-5F65EA759F03}"/>
    <cellStyle name="Normal 7 3 10 3 3 2" xfId="27686" xr:uid="{6F94FE4A-54E5-4425-B12B-EE9BA253A4F4}"/>
    <cellStyle name="Normal 7 3 10 3 4" xfId="27683" xr:uid="{A5DAF26A-A42D-4240-B84B-FF85FF145A6D}"/>
    <cellStyle name="Normal 7 3 10 4" xfId="12314" xr:uid="{86AAA446-A763-415F-B78B-2EA8A1DADE57}"/>
    <cellStyle name="Normal 7 3 10 4 2" xfId="12315" xr:uid="{D19FD670-4FB6-476A-B2C0-BD724F4B01D0}"/>
    <cellStyle name="Normal 7 3 10 4 2 2" xfId="27688" xr:uid="{10D76D7F-572D-4C32-97D3-31983BC3A847}"/>
    <cellStyle name="Normal 7 3 10 4 3" xfId="27687" xr:uid="{F16364D4-A21E-418E-B105-12F81D6AE0E6}"/>
    <cellStyle name="Normal 7 3 10 5" xfId="12316" xr:uid="{3C325BFC-DFC8-4108-88FA-54FA77A5E2ED}"/>
    <cellStyle name="Normal 7 3 10 5 2" xfId="27689" xr:uid="{479CA836-A36E-4EB9-8717-7E2C22378D9F}"/>
    <cellStyle name="Normal 7 3 10 6" xfId="27678" xr:uid="{AEFA2605-A4EE-4B3A-93DF-A31B6453E0B9}"/>
    <cellStyle name="Normal 7 3 10 7" xfId="12305" xr:uid="{C14DFBAE-8A71-4E78-8212-B684D20B5974}"/>
    <cellStyle name="Normal 7 3 11" xfId="3657" xr:uid="{00000000-0005-0000-0000-000014120000}"/>
    <cellStyle name="Normal 7 3 11 2" xfId="6334" xr:uid="{00000000-0005-0000-0000-000015120000}"/>
    <cellStyle name="Normal 7 3 11 2 2" xfId="12319" xr:uid="{8C031271-452B-4E28-B103-88271B89D1F5}"/>
    <cellStyle name="Normal 7 3 11 2 2 2" xfId="12320" xr:uid="{F584BCD7-350F-41B4-B25F-877B8CC4BD91}"/>
    <cellStyle name="Normal 7 3 11 2 2 2 2" xfId="27693" xr:uid="{998B56C3-C4ED-4FD0-ABD3-C462744C0EC1}"/>
    <cellStyle name="Normal 7 3 11 2 2 3" xfId="27692" xr:uid="{D5B3D842-1A6D-48A5-A595-367CC0DBE939}"/>
    <cellStyle name="Normal 7 3 11 2 3" xfId="12321" xr:uid="{BBA32B3F-A2E0-4388-BB0D-77CB96E55CC2}"/>
    <cellStyle name="Normal 7 3 11 2 3 2" xfId="27694" xr:uid="{E6F59AB0-9FAC-4D41-8152-511AE3B2DA30}"/>
    <cellStyle name="Normal 7 3 11 2 4" xfId="27691" xr:uid="{085017B2-619D-4F44-B027-3C51C1AA253D}"/>
    <cellStyle name="Normal 7 3 11 2 5" xfId="12318" xr:uid="{82268E07-65C3-47D8-8856-D557C32AA60F}"/>
    <cellStyle name="Normal 7 3 11 3" xfId="12322" xr:uid="{B5449446-2265-4B55-A6D7-9A33F50BFD0D}"/>
    <cellStyle name="Normal 7 3 11 3 2" xfId="12323" xr:uid="{E9B63792-3EB6-4862-A602-2926A21CC152}"/>
    <cellStyle name="Normal 7 3 11 3 2 2" xfId="27696" xr:uid="{78D5B254-CA33-4057-A461-49855077AA7A}"/>
    <cellStyle name="Normal 7 3 11 3 3" xfId="27695" xr:uid="{3FA7D77F-DAC0-49AE-BB05-C2981422D7F5}"/>
    <cellStyle name="Normal 7 3 11 4" xfId="12324" xr:uid="{AC992E1F-CA46-4FEA-BD5C-0454E838344F}"/>
    <cellStyle name="Normal 7 3 11 4 2" xfId="27697" xr:uid="{77FD5DD7-180A-4CDC-9AA4-D8D1E3003DFB}"/>
    <cellStyle name="Normal 7 3 11 5" xfId="27690" xr:uid="{780E6D72-A201-4BFD-815D-34D781FA541F}"/>
    <cellStyle name="Normal 7 3 11 6" xfId="12317" xr:uid="{857210D5-58BB-4FCE-9E50-CDCD8ECA8336}"/>
    <cellStyle name="Normal 7 3 12" xfId="12325" xr:uid="{4783DFBC-DDC9-490D-801A-9E76FDEC68F8}"/>
    <cellStyle name="Normal 7 3 12 2" xfId="12326" xr:uid="{A12B5081-44A3-4516-929B-8A65D0C4D531}"/>
    <cellStyle name="Normal 7 3 12 2 2" xfId="27699" xr:uid="{7EE96858-69A3-47CB-96DF-C92A63E1E1B2}"/>
    <cellStyle name="Normal 7 3 12 3" xfId="27698" xr:uid="{D2A7FFF0-28CA-4E87-ADAD-289E399B3665}"/>
    <cellStyle name="Normal 7 3 13" xfId="27677" xr:uid="{A63D637E-F447-4686-8E3D-FD7993F2A6BE}"/>
    <cellStyle name="Normal 7 3 2" xfId="3658" xr:uid="{00000000-0005-0000-0000-000016120000}"/>
    <cellStyle name="Normal 7 3 2 2" xfId="5529" xr:uid="{00000000-0005-0000-0000-000017120000}"/>
    <cellStyle name="Normal 7 3 3" xfId="3659" xr:uid="{00000000-0005-0000-0000-000018120000}"/>
    <cellStyle name="Normal 7 3 3 2" xfId="27700" xr:uid="{3AF91DE9-336D-4F45-9ECB-3E97D811A4E7}"/>
    <cellStyle name="Normal 7 3 4" xfId="3660" xr:uid="{00000000-0005-0000-0000-000019120000}"/>
    <cellStyle name="Normal 7 3 4 2" xfId="27701" xr:uid="{F45A6E58-6B36-4F80-9522-721BCC832E87}"/>
    <cellStyle name="Normal 7 3 5" xfId="3661" xr:uid="{00000000-0005-0000-0000-00001A120000}"/>
    <cellStyle name="Normal 7 3 5 2" xfId="27702" xr:uid="{BBDA638C-FECD-4250-B302-EBE3341F5688}"/>
    <cellStyle name="Normal 7 3 6" xfId="3662" xr:uid="{00000000-0005-0000-0000-00001B120000}"/>
    <cellStyle name="Normal 7 3 6 2" xfId="27703" xr:uid="{1F700F3E-82CA-428E-A217-F4E1FCA838B7}"/>
    <cellStyle name="Normal 7 3 7" xfId="3663" xr:uid="{00000000-0005-0000-0000-00001C120000}"/>
    <cellStyle name="Normal 7 3 7 2" xfId="27704" xr:uid="{4D7D7DF3-7AC0-44C3-B664-CF686C5A0AE3}"/>
    <cellStyle name="Normal 7 3 8" xfId="3664" xr:uid="{00000000-0005-0000-0000-00001D120000}"/>
    <cellStyle name="Normal 7 3 8 2" xfId="27705" xr:uid="{2A6EDC33-C32B-46D9-B0A4-6E29F9734CF1}"/>
    <cellStyle name="Normal 7 3 9" xfId="3665" xr:uid="{00000000-0005-0000-0000-00001E120000}"/>
    <cellStyle name="Normal 7 3 9 2" xfId="27706" xr:uid="{3168E3FD-6646-4E3A-B945-DF3B931D7600}"/>
    <cellStyle name="Normal 7 4" xfId="3666" xr:uid="{00000000-0005-0000-0000-00001F120000}"/>
    <cellStyle name="Normal 7 4 2" xfId="3667" xr:uid="{00000000-0005-0000-0000-000020120000}"/>
    <cellStyle name="Normal 7 4 2 2" xfId="27708" xr:uid="{5F47A0F4-71FD-4A3B-BFD9-6670C746F83A}"/>
    <cellStyle name="Normal 7 4 3" xfId="3668" xr:uid="{00000000-0005-0000-0000-000021120000}"/>
    <cellStyle name="Normal 7 4 3 2" xfId="27709" xr:uid="{632B52BF-BC7B-4F2A-96E7-E788DDD02EAF}"/>
    <cellStyle name="Normal 7 4 4" xfId="3669" xr:uid="{00000000-0005-0000-0000-000022120000}"/>
    <cellStyle name="Normal 7 4 4 2" xfId="27710" xr:uid="{DD024854-E81A-4D65-9989-1F7F1FC38F70}"/>
    <cellStyle name="Normal 7 4 5" xfId="3670" xr:uid="{00000000-0005-0000-0000-000023120000}"/>
    <cellStyle name="Normal 7 4 5 2" xfId="27711" xr:uid="{471FC3BB-636C-4B73-BC14-9401FFD4E922}"/>
    <cellStyle name="Normal 7 4 6" xfId="3671" xr:uid="{00000000-0005-0000-0000-000024120000}"/>
    <cellStyle name="Normal 7 4 6 2" xfId="27712" xr:uid="{F49AE01A-4125-4517-BD6A-1FB322649FCF}"/>
    <cellStyle name="Normal 7 4 7" xfId="3672" xr:uid="{00000000-0005-0000-0000-000025120000}"/>
    <cellStyle name="Normal 7 4 7 2" xfId="27713" xr:uid="{FDCE38E1-D128-4AA8-A9AB-F8667BCEC7E5}"/>
    <cellStyle name="Normal 7 4 8" xfId="3673" xr:uid="{00000000-0005-0000-0000-000026120000}"/>
    <cellStyle name="Normal 7 4 8 2" xfId="27714" xr:uid="{E76536C3-AA77-44C8-84FC-FB3A43E65320}"/>
    <cellStyle name="Normal 7 4 9" xfId="5530" xr:uid="{00000000-0005-0000-0000-000027120000}"/>
    <cellStyle name="Normal 7 4 9 2" xfId="27707" xr:uid="{E944707C-832A-4A31-9E11-8009F4637F9D}"/>
    <cellStyle name="Normal 7 5" xfId="3674" xr:uid="{00000000-0005-0000-0000-000028120000}"/>
    <cellStyle name="Normal 7 5 2" xfId="3675" xr:uid="{00000000-0005-0000-0000-000029120000}"/>
    <cellStyle name="Normal 7 5 2 2" xfId="27716" xr:uid="{3C452F50-0C6F-46D0-B3A3-5A9C2E6C5B0E}"/>
    <cellStyle name="Normal 7 5 3" xfId="3676" xr:uid="{00000000-0005-0000-0000-00002A120000}"/>
    <cellStyle name="Normal 7 5 3 2" xfId="27717" xr:uid="{F46EFFC5-D25E-4677-9D21-B4EE05566B51}"/>
    <cellStyle name="Normal 7 5 4" xfId="3677" xr:uid="{00000000-0005-0000-0000-00002B120000}"/>
    <cellStyle name="Normal 7 5 4 2" xfId="27718" xr:uid="{CAFEA10D-5981-487F-869D-8C3D01982DCF}"/>
    <cellStyle name="Normal 7 5 5" xfId="3678" xr:uid="{00000000-0005-0000-0000-00002C120000}"/>
    <cellStyle name="Normal 7 5 5 2" xfId="27719" xr:uid="{EC6C6552-3553-4F40-814B-CD05D1B5FE92}"/>
    <cellStyle name="Normal 7 5 6" xfId="3679" xr:uid="{00000000-0005-0000-0000-00002D120000}"/>
    <cellStyle name="Normal 7 5 6 2" xfId="27720" xr:uid="{B6466B4E-6C50-4B51-BDB4-FF42BEA16EAC}"/>
    <cellStyle name="Normal 7 5 7" xfId="3680" xr:uid="{00000000-0005-0000-0000-00002E120000}"/>
    <cellStyle name="Normal 7 5 7 2" xfId="27721" xr:uid="{7DE4959B-A424-4D75-B61C-1D4EA64C3CEC}"/>
    <cellStyle name="Normal 7 5 8" xfId="3681" xr:uid="{00000000-0005-0000-0000-00002F120000}"/>
    <cellStyle name="Normal 7 5 8 2" xfId="27722" xr:uid="{2C490E85-6933-4D88-9DC4-C6ADFA67C1EA}"/>
    <cellStyle name="Normal 7 5 9" xfId="27715" xr:uid="{E1E80C8C-A1F1-4EB1-BF48-B283AAB4421F}"/>
    <cellStyle name="Normal 7 6" xfId="3682" xr:uid="{00000000-0005-0000-0000-000030120000}"/>
    <cellStyle name="Normal 7 6 2" xfId="27723" xr:uid="{F87BDC05-EFBA-49A2-AA42-1E6FF3EA811B}"/>
    <cellStyle name="Normal 7 7" xfId="3683" xr:uid="{00000000-0005-0000-0000-000031120000}"/>
    <cellStyle name="Normal 7 7 2" xfId="27724" xr:uid="{B1669CD1-ADBC-453A-9CF3-53627ADEAF48}"/>
    <cellStyle name="Normal 7 8" xfId="3684" xr:uid="{00000000-0005-0000-0000-000032120000}"/>
    <cellStyle name="Normal 7 8 2" xfId="27725" xr:uid="{0FAF5144-34A6-4571-BBB2-6FCD6DE9B39A}"/>
    <cellStyle name="Normal 7 9" xfId="3685" xr:uid="{00000000-0005-0000-0000-000033120000}"/>
    <cellStyle name="Normal 7 9 2" xfId="27726" xr:uid="{6E1C2EFE-DE96-4F0B-A671-3E9830A653DB}"/>
    <cellStyle name="Normal 8" xfId="3686" xr:uid="{00000000-0005-0000-0000-000034120000}"/>
    <cellStyle name="Normal 8 10" xfId="3687" xr:uid="{00000000-0005-0000-0000-000035120000}"/>
    <cellStyle name="Normal 8 10 2" xfId="3688" xr:uid="{00000000-0005-0000-0000-000036120000}"/>
    <cellStyle name="Normal 8 10 2 2" xfId="27728" xr:uid="{230CA470-70BF-4C00-AC29-D65804A53A90}"/>
    <cellStyle name="Normal 8 10 3" xfId="3689" xr:uid="{00000000-0005-0000-0000-000037120000}"/>
    <cellStyle name="Normal 8 10 3 2" xfId="27729" xr:uid="{46F7FC9D-2A9E-4B8D-8D95-3C7EF614A4C9}"/>
    <cellStyle name="Normal 8 10 3 3" xfId="12327" xr:uid="{3827BED3-CB17-4725-A299-FCD29BE7F8AC}"/>
    <cellStyle name="Normal 8 10 4" xfId="27727" xr:uid="{E6A0FEC1-4EC9-44C0-8CB2-065822895972}"/>
    <cellStyle name="Normal 8 11" xfId="3690" xr:uid="{00000000-0005-0000-0000-000038120000}"/>
    <cellStyle name="Normal 8 11 2" xfId="3691" xr:uid="{00000000-0005-0000-0000-000039120000}"/>
    <cellStyle name="Normal 8 11 2 2" xfId="27731" xr:uid="{43EA9A96-5204-4297-912D-EE02D39AD19C}"/>
    <cellStyle name="Normal 8 11 3" xfId="3692" xr:uid="{00000000-0005-0000-0000-00003A120000}"/>
    <cellStyle name="Normal 8 11 3 2" xfId="6335" xr:uid="{00000000-0005-0000-0000-00003B120000}"/>
    <cellStyle name="Normal 8 11 3 2 2" xfId="12330" xr:uid="{FFDCC986-03C1-4A0F-A176-21442FB1B40D}"/>
    <cellStyle name="Normal 8 11 3 2 2 2" xfId="12331" xr:uid="{97147399-06BD-4580-AA31-C22CF41DC32C}"/>
    <cellStyle name="Normal 8 11 3 2 2 2 2" xfId="27735" xr:uid="{557136C5-FF68-449A-A05C-890A7494E9FC}"/>
    <cellStyle name="Normal 8 11 3 2 2 3" xfId="27734" xr:uid="{60C7192D-FB3A-4981-A766-86D7D8244385}"/>
    <cellStyle name="Normal 8 11 3 2 3" xfId="12332" xr:uid="{296CEB81-4B38-49BF-B3B3-FDBEF950F2C4}"/>
    <cellStyle name="Normal 8 11 3 2 3 2" xfId="27736" xr:uid="{F5CE20AB-E23F-4CBB-AB1A-53AF0993558A}"/>
    <cellStyle name="Normal 8 11 3 2 4" xfId="27733" xr:uid="{40F2567D-C1F9-4762-B5D2-ED68FE7A32CE}"/>
    <cellStyle name="Normal 8 11 3 2 5" xfId="12329" xr:uid="{F58722B1-B8C7-4D3F-AD52-94E4C9A46DC4}"/>
    <cellStyle name="Normal 8 11 3 3" xfId="12333" xr:uid="{3728AFB8-23D4-463F-8D21-E83E4661228C}"/>
    <cellStyle name="Normal 8 11 3 3 2" xfId="12334" xr:uid="{8274A800-E12D-4E8A-A0CF-B4368C979A87}"/>
    <cellStyle name="Normal 8 11 3 3 2 2" xfId="12335" xr:uid="{2CE7F9B6-2D63-41CA-8D04-B6AF0408EF12}"/>
    <cellStyle name="Normal 8 11 3 3 2 2 2" xfId="27739" xr:uid="{5FD77CB3-433D-44E3-AAD7-0FFFBB43283F}"/>
    <cellStyle name="Normal 8 11 3 3 2 3" xfId="27738" xr:uid="{EDC392AC-07BD-4B53-A82E-40FFD4F6D7CD}"/>
    <cellStyle name="Normal 8 11 3 3 3" xfId="12336" xr:uid="{F40DB4DA-A912-4F2D-A093-2AF0BD862E86}"/>
    <cellStyle name="Normal 8 11 3 3 3 2" xfId="27740" xr:uid="{CFEE28C8-B363-4A8B-9054-B1EE4BDF3FB8}"/>
    <cellStyle name="Normal 8 11 3 3 4" xfId="27737" xr:uid="{5451983A-D13B-4F11-B8DC-B7434E9D44B9}"/>
    <cellStyle name="Normal 8 11 3 4" xfId="12337" xr:uid="{E86A839F-A223-4166-AFE2-6313E8A00831}"/>
    <cellStyle name="Normal 8 11 3 4 2" xfId="12338" xr:uid="{8B14AA18-B0CA-4DC7-8478-53D9CA3EC2E0}"/>
    <cellStyle name="Normal 8 11 3 4 2 2" xfId="27742" xr:uid="{7C5D06B0-C57B-4CAC-9F86-C7625A908276}"/>
    <cellStyle name="Normal 8 11 3 4 3" xfId="27741" xr:uid="{317F8A1B-B309-47E1-ACD6-6672B17084E3}"/>
    <cellStyle name="Normal 8 11 3 5" xfId="12339" xr:uid="{EFE9E0D3-CD26-4D59-9BD3-C82CEC5F7B8D}"/>
    <cellStyle name="Normal 8 11 3 5 2" xfId="27743" xr:uid="{90CB3A87-B7D8-4CC3-BBED-AE28CC9623D7}"/>
    <cellStyle name="Normal 8 11 3 6" xfId="27732" xr:uid="{110C2589-19B8-4DD8-A015-D4BA7199F3F8}"/>
    <cellStyle name="Normal 8 11 3 7" xfId="12328" xr:uid="{06EC098B-C252-4893-8E7F-5AA764988AD0}"/>
    <cellStyle name="Normal 8 11 4" xfId="3693" xr:uid="{00000000-0005-0000-0000-00003C120000}"/>
    <cellStyle name="Normal 8 11 4 2" xfId="6336" xr:uid="{00000000-0005-0000-0000-00003D120000}"/>
    <cellStyle name="Normal 8 11 4 2 2" xfId="12342" xr:uid="{81AA42BE-5702-438A-86EE-1855C48A8568}"/>
    <cellStyle name="Normal 8 11 4 2 2 2" xfId="12343" xr:uid="{55F04860-061E-4509-A96F-CCC774BEC412}"/>
    <cellStyle name="Normal 8 11 4 2 2 2 2" xfId="27747" xr:uid="{716344D0-27B1-4137-A4CF-C3E6016CF59E}"/>
    <cellStyle name="Normal 8 11 4 2 2 3" xfId="27746" xr:uid="{FA606A8E-33D1-422D-BB77-6B834B535731}"/>
    <cellStyle name="Normal 8 11 4 2 3" xfId="12344" xr:uid="{4E4197B5-F6E2-4A54-AE83-CFC3453FD9ED}"/>
    <cellStyle name="Normal 8 11 4 2 3 2" xfId="27748" xr:uid="{DFF7DE2F-C45F-475E-8F39-5848BA88E146}"/>
    <cellStyle name="Normal 8 11 4 2 4" xfId="27745" xr:uid="{7BB970D6-EF82-4EA8-803A-BCE4D254DA50}"/>
    <cellStyle name="Normal 8 11 4 2 5" xfId="12341" xr:uid="{D4F503B9-7D95-4F92-BF3E-2FE8A23303FE}"/>
    <cellStyle name="Normal 8 11 4 3" xfId="12345" xr:uid="{C5C055CF-D447-464F-B724-6D4AAB60796E}"/>
    <cellStyle name="Normal 8 11 4 3 2" xfId="12346" xr:uid="{F3EE1865-5751-413E-959F-C3EC2FCBA276}"/>
    <cellStyle name="Normal 8 11 4 3 2 2" xfId="27750" xr:uid="{6DFC16DA-59A0-40B2-B710-2516E4CB1020}"/>
    <cellStyle name="Normal 8 11 4 3 3" xfId="27749" xr:uid="{F55ED480-53D0-4060-9F61-E4F7AF8B2E91}"/>
    <cellStyle name="Normal 8 11 4 4" xfId="12347" xr:uid="{512D6E07-6232-4E1F-BBC6-FA55DFBDD2BE}"/>
    <cellStyle name="Normal 8 11 4 4 2" xfId="27751" xr:uid="{90ED61C8-4DE3-4B62-8C12-8CC385D4DF65}"/>
    <cellStyle name="Normal 8 11 4 5" xfId="27744" xr:uid="{95D92E26-141F-4739-ABC7-6EC6EDF6AEB5}"/>
    <cellStyle name="Normal 8 11 4 6" xfId="12340" xr:uid="{4A229C50-B47B-4BBD-AEFD-F2CB3724689A}"/>
    <cellStyle name="Normal 8 11 5" xfId="12348" xr:uid="{E43CB36D-845D-498E-B18F-3AACC3E0AEB0}"/>
    <cellStyle name="Normal 8 11 5 2" xfId="12349" xr:uid="{25EAFD87-2C84-467C-861A-8A355716749D}"/>
    <cellStyle name="Normal 8 11 5 2 2" xfId="27753" xr:uid="{BDC5604A-CE6B-4308-BA7F-7E9B52761FDF}"/>
    <cellStyle name="Normal 8 11 5 3" xfId="27752" xr:uid="{2D5B437E-A4BA-43CF-A678-DDDC65BCF868}"/>
    <cellStyle name="Normal 8 11 6" xfId="27730" xr:uid="{7D1A8C8C-FC0F-4221-8660-460D8798D741}"/>
    <cellStyle name="Normal 8 12" xfId="3694" xr:uid="{00000000-0005-0000-0000-00003E120000}"/>
    <cellStyle name="Normal 8 12 2" xfId="27754" xr:uid="{E60955DE-3BD5-4D6F-B965-754DDAA1FBB3}"/>
    <cellStyle name="Normal 8 13" xfId="3695" xr:uid="{00000000-0005-0000-0000-00003F120000}"/>
    <cellStyle name="Normal 8 13 2" xfId="27755" xr:uid="{331C181F-C934-45EE-85F5-DF947A4C159C}"/>
    <cellStyle name="Normal 8 14" xfId="5531" xr:uid="{00000000-0005-0000-0000-000040120000}"/>
    <cellStyle name="Normal 8 14 2" xfId="21407" xr:uid="{13873079-2742-4EC7-AD23-78EF0B98FFA7}"/>
    <cellStyle name="Normal 8 2" xfId="3696" xr:uid="{00000000-0005-0000-0000-000041120000}"/>
    <cellStyle name="Normal 8 2 10" xfId="21408" xr:uid="{6AB19284-495F-4A7E-B95F-FF66F9C34DFE}"/>
    <cellStyle name="Normal 8 2 2" xfId="3697" xr:uid="{00000000-0005-0000-0000-000042120000}"/>
    <cellStyle name="Normal 8 2 2 2" xfId="5532" xr:uid="{00000000-0005-0000-0000-000043120000}"/>
    <cellStyle name="Normal 8 2 3" xfId="3698" xr:uid="{00000000-0005-0000-0000-000044120000}"/>
    <cellStyle name="Normal 8 2 3 2" xfId="27756" xr:uid="{2B921339-5139-4532-B0EE-D5E5D8641F73}"/>
    <cellStyle name="Normal 8 2 4" xfId="3699" xr:uid="{00000000-0005-0000-0000-000045120000}"/>
    <cellStyle name="Normal 8 2 4 2" xfId="27757" xr:uid="{07FDFDF3-566E-45F6-9FDB-EBA67114D0D1}"/>
    <cellStyle name="Normal 8 2 5" xfId="3700" xr:uid="{00000000-0005-0000-0000-000046120000}"/>
    <cellStyle name="Normal 8 2 5 2" xfId="27758" xr:uid="{25006735-2748-4CFB-B432-C09E8C949C63}"/>
    <cellStyle name="Normal 8 2 6" xfId="3701" xr:uid="{00000000-0005-0000-0000-000047120000}"/>
    <cellStyle name="Normal 8 2 6 2" xfId="27759" xr:uid="{3761A448-05A2-40D9-8BCF-EC04CCBB2E7F}"/>
    <cellStyle name="Normal 8 2 7" xfId="3702" xr:uid="{00000000-0005-0000-0000-000048120000}"/>
    <cellStyle name="Normal 8 2 7 2" xfId="27760" xr:uid="{0CEFAA5D-A239-475D-B1BE-B0C3BA56FD90}"/>
    <cellStyle name="Normal 8 2 8" xfId="3703" xr:uid="{00000000-0005-0000-0000-000049120000}"/>
    <cellStyle name="Normal 8 2 8 2" xfId="27761" xr:uid="{FB9CFA41-F88D-4600-B636-DE8A3D3085C7}"/>
    <cellStyle name="Normal 8 2 9" xfId="3704" xr:uid="{00000000-0005-0000-0000-00004A120000}"/>
    <cellStyle name="Normal 8 2 9 2" xfId="27762" xr:uid="{F7CE726F-5749-4F90-88D5-023EFA525F60}"/>
    <cellStyle name="Normal 8 3" xfId="3705" xr:uid="{00000000-0005-0000-0000-00004B120000}"/>
    <cellStyle name="Normal 8 3 2" xfId="3706" xr:uid="{00000000-0005-0000-0000-00004C120000}"/>
    <cellStyle name="Normal 8 3 2 2" xfId="27764" xr:uid="{1112703B-CA34-43CB-9061-9480354C7408}"/>
    <cellStyle name="Normal 8 3 3" xfId="3707" xr:uid="{00000000-0005-0000-0000-00004D120000}"/>
    <cellStyle name="Normal 8 3 3 2" xfId="27765" xr:uid="{269CF0DD-441C-499E-868F-9DCC777F9016}"/>
    <cellStyle name="Normal 8 3 4" xfId="3708" xr:uid="{00000000-0005-0000-0000-00004E120000}"/>
    <cellStyle name="Normal 8 3 4 2" xfId="27766" xr:uid="{ABD62C3C-1644-48F1-B875-1C7141635F83}"/>
    <cellStyle name="Normal 8 3 5" xfId="3709" xr:uid="{00000000-0005-0000-0000-00004F120000}"/>
    <cellStyle name="Normal 8 3 5 2" xfId="27767" xr:uid="{C8A0DF36-41F4-47B4-B306-DC51A8FF18D5}"/>
    <cellStyle name="Normal 8 3 6" xfId="3710" xr:uid="{00000000-0005-0000-0000-000050120000}"/>
    <cellStyle name="Normal 8 3 6 2" xfId="27768" xr:uid="{AAAE3EFE-CF68-47E1-9EB1-E8B1EA202F80}"/>
    <cellStyle name="Normal 8 3 7" xfId="3711" xr:uid="{00000000-0005-0000-0000-000051120000}"/>
    <cellStyle name="Normal 8 3 7 2" xfId="27769" xr:uid="{390D6DBA-493B-4991-B2F5-A5BF58929215}"/>
    <cellStyle name="Normal 8 3 8" xfId="3712" xr:uid="{00000000-0005-0000-0000-000052120000}"/>
    <cellStyle name="Normal 8 3 8 2" xfId="27770" xr:uid="{EE7100A0-6B39-45A4-A241-9C3124FB00A9}"/>
    <cellStyle name="Normal 8 3 9" xfId="27763" xr:uid="{15AE3246-79E2-4EDF-9B01-4DF920E0615E}"/>
    <cellStyle name="Normal 8 4" xfId="3713" xr:uid="{00000000-0005-0000-0000-000053120000}"/>
    <cellStyle name="Normal 8 4 2" xfId="3714" xr:uid="{00000000-0005-0000-0000-000054120000}"/>
    <cellStyle name="Normal 8 4 2 2" xfId="27772" xr:uid="{8C13FEB5-9466-4A44-811F-44B39C37F5E5}"/>
    <cellStyle name="Normal 8 4 3" xfId="3715" xr:uid="{00000000-0005-0000-0000-000055120000}"/>
    <cellStyle name="Normal 8 4 3 2" xfId="27773" xr:uid="{9F5216E4-8C14-4C04-944B-13D47EFAC82B}"/>
    <cellStyle name="Normal 8 4 4" xfId="3716" xr:uid="{00000000-0005-0000-0000-000056120000}"/>
    <cellStyle name="Normal 8 4 4 2" xfId="27774" xr:uid="{5A672A96-4CFD-44A7-819B-598E07E37942}"/>
    <cellStyle name="Normal 8 4 5" xfId="3717" xr:uid="{00000000-0005-0000-0000-000057120000}"/>
    <cellStyle name="Normal 8 4 5 2" xfId="27775" xr:uid="{E5C3B124-726C-426D-AD5E-0D62DADD6F11}"/>
    <cellStyle name="Normal 8 4 6" xfId="3718" xr:uid="{00000000-0005-0000-0000-000058120000}"/>
    <cellStyle name="Normal 8 4 6 2" xfId="27776" xr:uid="{5ADEDB17-767C-42A4-918E-23CBF9D0ECC9}"/>
    <cellStyle name="Normal 8 4 7" xfId="3719" xr:uid="{00000000-0005-0000-0000-000059120000}"/>
    <cellStyle name="Normal 8 4 7 2" xfId="27777" xr:uid="{E40481AF-AEBB-4CD5-A084-EADEAA1A8257}"/>
    <cellStyle name="Normal 8 4 8" xfId="3720" xr:uid="{00000000-0005-0000-0000-00005A120000}"/>
    <cellStyle name="Normal 8 4 8 2" xfId="27778" xr:uid="{436E6DDB-6619-49D5-89B8-29AA55055D84}"/>
    <cellStyle name="Normal 8 4 9" xfId="5533" xr:uid="{00000000-0005-0000-0000-00005B120000}"/>
    <cellStyle name="Normal 8 4 9 2" xfId="27771" xr:uid="{4590E7C2-6A25-460B-970F-9F83AE7F9243}"/>
    <cellStyle name="Normal 8 5" xfId="3721" xr:uid="{00000000-0005-0000-0000-00005C120000}"/>
    <cellStyle name="Normal 8 5 2" xfId="3722" xr:uid="{00000000-0005-0000-0000-00005D120000}"/>
    <cellStyle name="Normal 8 5 2 2" xfId="27780" xr:uid="{7C1A6DB3-CA4A-4FAF-A7D7-EA9FF481AD7F}"/>
    <cellStyle name="Normal 8 5 3" xfId="3723" xr:uid="{00000000-0005-0000-0000-00005E120000}"/>
    <cellStyle name="Normal 8 5 3 2" xfId="27781" xr:uid="{43C2433F-BDB5-43D7-B1AC-8B4BC4889451}"/>
    <cellStyle name="Normal 8 5 4" xfId="3724" xr:uid="{00000000-0005-0000-0000-00005F120000}"/>
    <cellStyle name="Normal 8 5 4 2" xfId="27782" xr:uid="{78A8DD06-2098-4C58-BA50-A1B93FEDB69B}"/>
    <cellStyle name="Normal 8 5 5" xfId="3725" xr:uid="{00000000-0005-0000-0000-000060120000}"/>
    <cellStyle name="Normal 8 5 5 2" xfId="27783" xr:uid="{C5C195FB-D49F-44B1-B774-4E0499042444}"/>
    <cellStyle name="Normal 8 5 6" xfId="3726" xr:uid="{00000000-0005-0000-0000-000061120000}"/>
    <cellStyle name="Normal 8 5 6 2" xfId="27784" xr:uid="{462F30F2-2F51-4912-9993-0EAD19DC2D6A}"/>
    <cellStyle name="Normal 8 5 7" xfId="3727" xr:uid="{00000000-0005-0000-0000-000062120000}"/>
    <cellStyle name="Normal 8 5 7 2" xfId="27785" xr:uid="{EC2DBEAC-B6DA-4489-A7F5-894916C744CB}"/>
    <cellStyle name="Normal 8 5 8" xfId="3728" xr:uid="{00000000-0005-0000-0000-000063120000}"/>
    <cellStyle name="Normal 8 5 8 2" xfId="27786" xr:uid="{2DC8BD1D-4081-4905-8535-9255EFFA2132}"/>
    <cellStyle name="Normal 8 5 9" xfId="27779" xr:uid="{28975858-D5DE-4C43-A022-D474753804E0}"/>
    <cellStyle name="Normal 8 6" xfId="3729" xr:uid="{00000000-0005-0000-0000-000064120000}"/>
    <cellStyle name="Normal 8 6 2" xfId="27787" xr:uid="{9BAB4498-EA0B-4ADF-BA30-700C726539F6}"/>
    <cellStyle name="Normal 8 7" xfId="3730" xr:uid="{00000000-0005-0000-0000-000065120000}"/>
    <cellStyle name="Normal 8 7 2" xfId="27788" xr:uid="{10E54BA9-08A7-492D-AD85-26FCE3FEE291}"/>
    <cellStyle name="Normal 8 8" xfId="3731" xr:uid="{00000000-0005-0000-0000-000066120000}"/>
    <cellStyle name="Normal 8 8 2" xfId="27789" xr:uid="{4E38F5AE-C54A-4034-B8FA-443E29A42F17}"/>
    <cellStyle name="Normal 8 9" xfId="3732" xr:uid="{00000000-0005-0000-0000-000067120000}"/>
    <cellStyle name="Normal 8 9 2" xfId="27790" xr:uid="{4193C1B5-FEA9-4BE3-9958-C77BE490737A}"/>
    <cellStyle name="Normal 9" xfId="3733" xr:uid="{00000000-0005-0000-0000-000068120000}"/>
    <cellStyle name="Normal 9 10" xfId="3734" xr:uid="{00000000-0005-0000-0000-000069120000}"/>
    <cellStyle name="Normal 9 10 2" xfId="3735" xr:uid="{00000000-0005-0000-0000-00006A120000}"/>
    <cellStyle name="Normal 9 10 2 2" xfId="6338" xr:uid="{00000000-0005-0000-0000-00006B120000}"/>
    <cellStyle name="Normal 9 10 2 2 2" xfId="12353" xr:uid="{77413A60-C673-481B-8830-5A15C0FA8BCD}"/>
    <cellStyle name="Normal 9 10 2 2 2 2" xfId="12354" xr:uid="{452A0960-3E57-4512-A24D-A28E7E7F4F98}"/>
    <cellStyle name="Normal 9 10 2 2 2 2 2" xfId="27796" xr:uid="{BB88A8C6-5FC8-42F9-B671-4D94ED48CE42}"/>
    <cellStyle name="Normal 9 10 2 2 2 3" xfId="27795" xr:uid="{CF4CE280-407E-4E6A-B9B4-7DAC89C41306}"/>
    <cellStyle name="Normal 9 10 2 2 3" xfId="12355" xr:uid="{49C146DE-5A61-41BE-85C9-93D912EFFBE0}"/>
    <cellStyle name="Normal 9 10 2 2 3 2" xfId="27797" xr:uid="{7DB7EB42-3A5D-418E-994D-7F1DD9B389E2}"/>
    <cellStyle name="Normal 9 10 2 2 4" xfId="27794" xr:uid="{D0F7FF8D-5475-45FA-80CB-1C47229E0E87}"/>
    <cellStyle name="Normal 9 10 2 2 5" xfId="12352" xr:uid="{62E662C2-E9F8-484D-8787-8270CC0E7367}"/>
    <cellStyle name="Normal 9 10 2 3" xfId="12356" xr:uid="{978559D1-C4F1-4E58-9E9A-C37AAC023DC4}"/>
    <cellStyle name="Normal 9 10 2 3 2" xfId="12357" xr:uid="{F353247C-6086-4759-B37D-1444C8B7CFDA}"/>
    <cellStyle name="Normal 9 10 2 3 2 2" xfId="12358" xr:uid="{5D30B216-C930-4270-A5F0-D595C3CA4054}"/>
    <cellStyle name="Normal 9 10 2 3 2 2 2" xfId="27800" xr:uid="{F24BB471-7DF3-4D86-814F-FF9B80C493CE}"/>
    <cellStyle name="Normal 9 10 2 3 2 3" xfId="27799" xr:uid="{13D4D7C4-648F-4406-827A-8ADCFCAB0574}"/>
    <cellStyle name="Normal 9 10 2 3 3" xfId="12359" xr:uid="{C43DAE1A-8906-4C42-890F-1C07F7872F0B}"/>
    <cellStyle name="Normal 9 10 2 3 3 2" xfId="27801" xr:uid="{2F477E2D-C5B5-40EC-A894-C43A9D79CC5E}"/>
    <cellStyle name="Normal 9 10 2 3 4" xfId="27798" xr:uid="{A97D4F18-AADC-4051-826A-D530F13AA426}"/>
    <cellStyle name="Normal 9 10 2 4" xfId="12360" xr:uid="{CFD91C11-64BB-4E09-908F-AC0A14D55733}"/>
    <cellStyle name="Normal 9 10 2 4 2" xfId="12361" xr:uid="{D5DC72E9-F16A-4669-89B3-328AF9C82968}"/>
    <cellStyle name="Normal 9 10 2 4 2 2" xfId="27803" xr:uid="{98629F61-3C91-4DBF-909F-4A91155FEE30}"/>
    <cellStyle name="Normal 9 10 2 4 3" xfId="27802" xr:uid="{CDA52FB5-CCF4-466D-9F20-1E5397EE4472}"/>
    <cellStyle name="Normal 9 10 2 5" xfId="12362" xr:uid="{72E7AA36-8AF5-42DE-99F9-F5B3C16DAC17}"/>
    <cellStyle name="Normal 9 10 2 5 2" xfId="27804" xr:uid="{DCFD2804-42EA-490C-9230-A18B46B055E7}"/>
    <cellStyle name="Normal 9 10 2 6" xfId="27793" xr:uid="{8A36E929-4A44-4588-8646-5A149AC01AB2}"/>
    <cellStyle name="Normal 9 10 2 7" xfId="12351" xr:uid="{63CC2C18-A7A7-42F4-BCF3-26F2BE7D430E}"/>
    <cellStyle name="Normal 9 10 3" xfId="6337" xr:uid="{00000000-0005-0000-0000-00006C120000}"/>
    <cellStyle name="Normal 9 10 3 2" xfId="12364" xr:uid="{A980E4F8-08D2-4C09-82E6-B973E16DB472}"/>
    <cellStyle name="Normal 9 10 3 2 2" xfId="12365" xr:uid="{616FB218-66A6-4035-BA4C-EA023EBE7769}"/>
    <cellStyle name="Normal 9 10 3 2 2 2" xfId="27807" xr:uid="{5798EFA0-03FD-40F0-910D-FC7ECF944C12}"/>
    <cellStyle name="Normal 9 10 3 2 3" xfId="27806" xr:uid="{10F3F5AB-D9AD-4EF4-B542-A8C3836B01E9}"/>
    <cellStyle name="Normal 9 10 3 3" xfId="12366" xr:uid="{27582268-505B-44DF-893D-6F21E240977F}"/>
    <cellStyle name="Normal 9 10 3 3 2" xfId="27808" xr:uid="{AD2D4306-C8B0-430D-BE94-2001A2539321}"/>
    <cellStyle name="Normal 9 10 3 4" xfId="27805" xr:uid="{DCA71525-952B-4961-B912-081001C3D495}"/>
    <cellStyle name="Normal 9 10 3 5" xfId="12363" xr:uid="{ACB742AB-50E5-49A8-869A-6D705DA68BD9}"/>
    <cellStyle name="Normal 9 10 4" xfId="12367" xr:uid="{B00CE7D3-8312-470D-A8E5-C3DFBE6C5677}"/>
    <cellStyle name="Normal 9 10 4 2" xfId="12368" xr:uid="{07856100-6FB7-4AF3-BCF5-DACFB8C3267C}"/>
    <cellStyle name="Normal 9 10 4 2 2" xfId="12369" xr:uid="{D5AA156A-7417-431B-8481-1667BDA0DB34}"/>
    <cellStyle name="Normal 9 10 4 2 2 2" xfId="27811" xr:uid="{3092D2A0-2547-4868-9B53-DB8A3B0872DA}"/>
    <cellStyle name="Normal 9 10 4 2 3" xfId="27810" xr:uid="{17DAE62E-475E-4996-8593-F4C48031DCE7}"/>
    <cellStyle name="Normal 9 10 4 3" xfId="12370" xr:uid="{F7C05BED-AD34-4DA2-B1D7-646B32A2DD56}"/>
    <cellStyle name="Normal 9 10 4 3 2" xfId="27812" xr:uid="{4DB860EE-E391-47A5-8B9F-6FB315778507}"/>
    <cellStyle name="Normal 9 10 4 4" xfId="27809" xr:uid="{4873F484-DF3F-4004-91D1-472EBE7D950F}"/>
    <cellStyle name="Normal 9 10 5" xfId="12371" xr:uid="{8E3D25C1-ACC6-48C6-BD77-7C58C0C93301}"/>
    <cellStyle name="Normal 9 10 5 2" xfId="12372" xr:uid="{AAE1AD21-C994-4BB5-BF22-CC2F0CF41C90}"/>
    <cellStyle name="Normal 9 10 5 2 2" xfId="27814" xr:uid="{CEA60100-6835-4E64-8FE9-849B8C45549D}"/>
    <cellStyle name="Normal 9 10 5 3" xfId="27813" xr:uid="{62A4B6EA-4D6F-44FF-9714-CA0B13BA5CE6}"/>
    <cellStyle name="Normal 9 10 6" xfId="12373" xr:uid="{CBB2D035-9DD2-4157-AE13-3FD264D784CB}"/>
    <cellStyle name="Normal 9 10 6 2" xfId="27815" xr:uid="{48BFEF54-139C-4EEC-AAF9-A8F557734A62}"/>
    <cellStyle name="Normal 9 10 7" xfId="27792" xr:uid="{9E96B312-9B52-4919-83F9-CA67168A0C28}"/>
    <cellStyle name="Normal 9 10 8" xfId="12350" xr:uid="{1C114B70-F605-4ABD-9B9C-1BDCE207A84E}"/>
    <cellStyle name="Normal 9 11" xfId="3736" xr:uid="{00000000-0005-0000-0000-00006D120000}"/>
    <cellStyle name="Normal 9 11 2" xfId="3737" xr:uid="{00000000-0005-0000-0000-00006E120000}"/>
    <cellStyle name="Normal 9 11 2 2" xfId="6340" xr:uid="{00000000-0005-0000-0000-00006F120000}"/>
    <cellStyle name="Normal 9 11 2 2 2" xfId="12377" xr:uid="{59EC359F-B5C9-4D19-A6DE-2685DE83BAAB}"/>
    <cellStyle name="Normal 9 11 2 2 2 2" xfId="12378" xr:uid="{C6E41A0B-466C-4AD4-AF42-732947F09486}"/>
    <cellStyle name="Normal 9 11 2 2 2 2 2" xfId="27820" xr:uid="{EDAF7066-C267-4AE0-B8D2-5E633740E7C1}"/>
    <cellStyle name="Normal 9 11 2 2 2 3" xfId="27819" xr:uid="{E3A47BD3-90B6-47F5-A3E7-7B95FF693D58}"/>
    <cellStyle name="Normal 9 11 2 2 3" xfId="12379" xr:uid="{8F36E33F-9FCD-4E4C-B70B-1B289E626794}"/>
    <cellStyle name="Normal 9 11 2 2 3 2" xfId="27821" xr:uid="{C8CED74B-0B49-476A-B83C-28F80124CA8C}"/>
    <cellStyle name="Normal 9 11 2 2 4" xfId="27818" xr:uid="{7E0168A8-7982-4FDA-945C-8D7116748098}"/>
    <cellStyle name="Normal 9 11 2 2 5" xfId="12376" xr:uid="{02EA6214-29C7-464F-BA71-725B702C677B}"/>
    <cellStyle name="Normal 9 11 2 3" xfId="12380" xr:uid="{F8769436-BF8C-40EA-A71D-F8F80AA76890}"/>
    <cellStyle name="Normal 9 11 2 3 2" xfId="12381" xr:uid="{4D4D0E04-9EBC-4B55-AC31-FC55AB3C9174}"/>
    <cellStyle name="Normal 9 11 2 3 2 2" xfId="12382" xr:uid="{D26E80D2-B545-48D5-9ADF-E64CE587C17B}"/>
    <cellStyle name="Normal 9 11 2 3 2 2 2" xfId="27824" xr:uid="{2916E765-2FE8-43F6-9022-3CDE133EA219}"/>
    <cellStyle name="Normal 9 11 2 3 2 3" xfId="27823" xr:uid="{E0644BDB-D69C-4A37-9550-546541B4634B}"/>
    <cellStyle name="Normal 9 11 2 3 3" xfId="12383" xr:uid="{2E226192-B53E-4546-86C5-B59945B246DC}"/>
    <cellStyle name="Normal 9 11 2 3 3 2" xfId="27825" xr:uid="{FEBAEE2E-43E6-468E-80A7-A696F34A7DBC}"/>
    <cellStyle name="Normal 9 11 2 3 4" xfId="27822" xr:uid="{5EB6A939-43F8-4095-9BBA-3611F552C891}"/>
    <cellStyle name="Normal 9 11 2 4" xfId="12384" xr:uid="{E76A1C2F-C2CF-458A-9B41-B616D070E885}"/>
    <cellStyle name="Normal 9 11 2 4 2" xfId="12385" xr:uid="{EA5377B8-3B21-46C9-8AED-E3F39E0C6214}"/>
    <cellStyle name="Normal 9 11 2 4 2 2" xfId="27827" xr:uid="{00E058B9-4693-462E-A6AF-D4C0BE1EB08A}"/>
    <cellStyle name="Normal 9 11 2 4 3" xfId="27826" xr:uid="{5FC36671-224B-4634-B997-6253C65C56D3}"/>
    <cellStyle name="Normal 9 11 2 5" xfId="12386" xr:uid="{47AEE125-ED24-481E-BFC7-EBA4946D0CD2}"/>
    <cellStyle name="Normal 9 11 2 5 2" xfId="27828" xr:uid="{4D310D4A-F20F-4568-B497-701DDABC20C3}"/>
    <cellStyle name="Normal 9 11 2 6" xfId="27817" xr:uid="{EEB768EF-DC12-42D2-B7EA-C173EFB4B223}"/>
    <cellStyle name="Normal 9 11 2 7" xfId="12375" xr:uid="{3A23A07A-7EBC-4831-A551-D81880187090}"/>
    <cellStyle name="Normal 9 11 3" xfId="6339" xr:uid="{00000000-0005-0000-0000-000070120000}"/>
    <cellStyle name="Normal 9 11 3 2" xfId="12388" xr:uid="{0CECBF07-0310-402B-84EA-EECCA338E238}"/>
    <cellStyle name="Normal 9 11 3 2 2" xfId="12389" xr:uid="{CCBBE8FC-06A0-4DD4-A717-540E040F6D33}"/>
    <cellStyle name="Normal 9 11 3 2 2 2" xfId="27831" xr:uid="{35E696D9-AAB4-4FE9-8198-FD00A09E4175}"/>
    <cellStyle name="Normal 9 11 3 2 3" xfId="27830" xr:uid="{E8C43BE3-B617-4C95-B80A-435C12271525}"/>
    <cellStyle name="Normal 9 11 3 3" xfId="12390" xr:uid="{70941AAB-D9EE-4970-BFD4-EF785771390B}"/>
    <cellStyle name="Normal 9 11 3 3 2" xfId="27832" xr:uid="{879A9086-0B3E-43D7-BBBE-532A5A139F0B}"/>
    <cellStyle name="Normal 9 11 3 4" xfId="27829" xr:uid="{16E6BFDE-C685-4034-8ECE-1707986A1F90}"/>
    <cellStyle name="Normal 9 11 3 5" xfId="12387" xr:uid="{79B647B9-7386-4070-BD55-EA8FB861BB3A}"/>
    <cellStyle name="Normal 9 11 4" xfId="12391" xr:uid="{1251E4AF-EDEA-45AF-A712-7DC0E3BC541E}"/>
    <cellStyle name="Normal 9 11 4 2" xfId="12392" xr:uid="{37616FB2-A9F7-4B77-B235-1E25B8201049}"/>
    <cellStyle name="Normal 9 11 4 2 2" xfId="12393" xr:uid="{7C6B14E3-DFD9-4504-8665-C95208D3FA8D}"/>
    <cellStyle name="Normal 9 11 4 2 2 2" xfId="27835" xr:uid="{BDD79BEB-E59E-410A-8360-3DC4607B555E}"/>
    <cellStyle name="Normal 9 11 4 2 3" xfId="27834" xr:uid="{677E1E49-CD71-434B-94A6-4A2929F8C335}"/>
    <cellStyle name="Normal 9 11 4 3" xfId="12394" xr:uid="{9B5B5409-9F18-4EF4-BB88-3363D4B20A89}"/>
    <cellStyle name="Normal 9 11 4 3 2" xfId="27836" xr:uid="{6633B988-D75F-4AAA-975D-0DA4926077B5}"/>
    <cellStyle name="Normal 9 11 4 4" xfId="27833" xr:uid="{CA68DE0D-CDAD-4353-AB54-E9C3F9C5A00E}"/>
    <cellStyle name="Normal 9 11 5" xfId="12395" xr:uid="{A4637904-4880-4EF5-A2E2-19875D2D1D33}"/>
    <cellStyle name="Normal 9 11 5 2" xfId="12396" xr:uid="{0D763CB3-A147-47EA-A208-3F333D227FB0}"/>
    <cellStyle name="Normal 9 11 5 2 2" xfId="27838" xr:uid="{B507492B-339C-4916-B31E-0C38A08C3BA3}"/>
    <cellStyle name="Normal 9 11 5 3" xfId="27837" xr:uid="{3DD05EB0-F8BA-48AB-9255-926FFC2F4CAB}"/>
    <cellStyle name="Normal 9 11 6" xfId="12397" xr:uid="{EAC1C0A7-A268-49E9-97EB-3DFE327162EE}"/>
    <cellStyle name="Normal 9 11 6 2" xfId="27839" xr:uid="{A77A97BF-077F-433D-B4A6-B66217A21501}"/>
    <cellStyle name="Normal 9 11 7" xfId="27816" xr:uid="{09DAA85A-CD6C-40CF-8C48-BF32306B5F3D}"/>
    <cellStyle name="Normal 9 11 8" xfId="12374" xr:uid="{C5AFD142-C999-4BC4-9B1E-CF3D9C4D1AEA}"/>
    <cellStyle name="Normal 9 12" xfId="3738" xr:uid="{00000000-0005-0000-0000-000071120000}"/>
    <cellStyle name="Normal 9 12 2" xfId="6341" xr:uid="{00000000-0005-0000-0000-000072120000}"/>
    <cellStyle name="Normal 9 12 2 2" xfId="12400" xr:uid="{F25D542A-5D40-4E13-838A-4278348D08CE}"/>
    <cellStyle name="Normal 9 12 2 2 2" xfId="12401" xr:uid="{440FB62E-4E88-432D-BC06-98C5015E60B4}"/>
    <cellStyle name="Normal 9 12 2 2 2 2" xfId="27843" xr:uid="{ACC229E9-7705-4CCF-AF76-D7F2E0642F16}"/>
    <cellStyle name="Normal 9 12 2 2 3" xfId="27842" xr:uid="{E0B69DF4-A1DF-4C73-BA8D-28D402FF0FCB}"/>
    <cellStyle name="Normal 9 12 2 3" xfId="12402" xr:uid="{E2F933B6-EEB8-4A90-B416-179F7A6A03EE}"/>
    <cellStyle name="Normal 9 12 2 3 2" xfId="27844" xr:uid="{D16987FB-CDC0-4B9A-9030-1CF4285F4D52}"/>
    <cellStyle name="Normal 9 12 2 4" xfId="27841" xr:uid="{D231E59B-8280-4E37-9B03-9A1B0649AA1D}"/>
    <cellStyle name="Normal 9 12 2 5" xfId="12399" xr:uid="{3BAA37FB-8692-4608-AA2E-06F23BA2B130}"/>
    <cellStyle name="Normal 9 12 3" xfId="12403" xr:uid="{997640F6-E400-4CEA-858C-CCD1F3F07000}"/>
    <cellStyle name="Normal 9 12 3 2" xfId="12404" xr:uid="{334F6E17-1FD1-4DD6-9D26-8509E7C77F57}"/>
    <cellStyle name="Normal 9 12 3 2 2" xfId="12405" xr:uid="{C1B62093-DFB5-4739-9853-95D9241D6835}"/>
    <cellStyle name="Normal 9 12 3 2 2 2" xfId="27847" xr:uid="{72B6770B-FC74-45AF-89A4-B70F2CAFB4BF}"/>
    <cellStyle name="Normal 9 12 3 2 3" xfId="27846" xr:uid="{4CFD5E8C-094A-4349-9331-44AE83951CD9}"/>
    <cellStyle name="Normal 9 12 3 3" xfId="12406" xr:uid="{BD4DEB83-9818-47A2-8A59-064BEA96F34D}"/>
    <cellStyle name="Normal 9 12 3 3 2" xfId="27848" xr:uid="{292BFED5-9FE1-4B9D-9F10-4EFA47E3E4A3}"/>
    <cellStyle name="Normal 9 12 3 4" xfId="27845" xr:uid="{AAD1C618-0B5B-4DD7-8C30-98BE5BF5CD9C}"/>
    <cellStyle name="Normal 9 12 4" xfId="12407" xr:uid="{768B8C47-C417-430B-A91C-EC634D2905D2}"/>
    <cellStyle name="Normal 9 12 4 2" xfId="12408" xr:uid="{27961BC1-40AD-46AB-9BE7-2966C6F89C4D}"/>
    <cellStyle name="Normal 9 12 4 2 2" xfId="27850" xr:uid="{4006E60A-B919-434F-B0B5-654CABEDBA91}"/>
    <cellStyle name="Normal 9 12 4 3" xfId="27849" xr:uid="{6944CD1F-FDC8-4D64-8761-60915B0E7C09}"/>
    <cellStyle name="Normal 9 12 5" xfId="12409" xr:uid="{ED4EF972-9DEA-4E93-890A-4F14FBC07159}"/>
    <cellStyle name="Normal 9 12 5 2" xfId="27851" xr:uid="{019852F2-0639-4178-87F1-AEE828CC605D}"/>
    <cellStyle name="Normal 9 12 6" xfId="27840" xr:uid="{93CAEEAB-2A6E-47D8-9425-1CDA07142A67}"/>
    <cellStyle name="Normal 9 12 7" xfId="12398" xr:uid="{432BF511-CAED-4094-AD9B-F9D0608E969D}"/>
    <cellStyle name="Normal 9 13" xfId="3739" xr:uid="{00000000-0005-0000-0000-000073120000}"/>
    <cellStyle name="Normal 9 13 2" xfId="6342" xr:uid="{00000000-0005-0000-0000-000074120000}"/>
    <cellStyle name="Normal 9 13 2 2" xfId="12412" xr:uid="{3640FB2E-0E71-4FD3-BAAE-F4F6A2F156AD}"/>
    <cellStyle name="Normal 9 13 2 2 2" xfId="12413" xr:uid="{01773791-BA85-488A-A85C-A508EFED7E58}"/>
    <cellStyle name="Normal 9 13 2 2 2 2" xfId="27855" xr:uid="{5B077309-4F82-43D2-B73B-99F7B2AEFAAB}"/>
    <cellStyle name="Normal 9 13 2 2 3" xfId="27854" xr:uid="{4210504F-C7ED-413A-8273-363B8F715A0D}"/>
    <cellStyle name="Normal 9 13 2 3" xfId="12414" xr:uid="{71BE2725-98C1-4DF0-B500-B3A8A3CB63EC}"/>
    <cellStyle name="Normal 9 13 2 3 2" xfId="27856" xr:uid="{E87DF27C-2A30-4D70-B9E1-A02E83EA883C}"/>
    <cellStyle name="Normal 9 13 2 4" xfId="27853" xr:uid="{14DF21B2-5C0F-4360-80CC-702C522AF5DD}"/>
    <cellStyle name="Normal 9 13 2 5" xfId="12411" xr:uid="{20EE2866-8326-45FF-8659-E54BDF63E5F9}"/>
    <cellStyle name="Normal 9 13 3" xfId="12415" xr:uid="{AC9B1AF4-5F91-442C-915A-490BC1822D77}"/>
    <cellStyle name="Normal 9 13 3 2" xfId="12416" xr:uid="{0327D800-5FF9-49C4-A6F5-2B27C5A466C5}"/>
    <cellStyle name="Normal 9 13 3 2 2" xfId="27858" xr:uid="{C8A72247-CFBD-4E3F-80B7-6D9498CA78F6}"/>
    <cellStyle name="Normal 9 13 3 3" xfId="27857" xr:uid="{F0C3F4E8-9AB6-484D-8498-26896B9B8A3C}"/>
    <cellStyle name="Normal 9 13 4" xfId="12417" xr:uid="{D2734137-28ED-4544-84FA-D4E4C4328E8F}"/>
    <cellStyle name="Normal 9 13 4 2" xfId="27859" xr:uid="{7E3CA13E-8DAC-4E93-BC86-B19771B9D56A}"/>
    <cellStyle name="Normal 9 13 5" xfId="27852" xr:uid="{4EC8CC01-F687-4217-8D49-B94954AAA84A}"/>
    <cellStyle name="Normal 9 13 6" xfId="12410" xr:uid="{6EF2709B-50D1-4F89-8A06-C89437C47FA3}"/>
    <cellStyle name="Normal 9 14" xfId="5534" xr:uid="{00000000-0005-0000-0000-000075120000}"/>
    <cellStyle name="Normal 9 14 2" xfId="12419" xr:uid="{C4483995-0D54-45EC-8FCA-6760131DD409}"/>
    <cellStyle name="Normal 9 14 2 2" xfId="27861" xr:uid="{679C9920-3397-4898-8EBD-4F10EB00CB55}"/>
    <cellStyle name="Normal 9 14 3" xfId="27860" xr:uid="{B4A6F155-DCE3-4E62-9847-80E2FD245B26}"/>
    <cellStyle name="Normal 9 14 4" xfId="12418" xr:uid="{5CE77375-D1E7-4E53-8558-601950FF93A6}"/>
    <cellStyle name="Normal 9 15" xfId="21409" xr:uid="{4C794631-CF45-4568-A1BB-25C542A7803D}"/>
    <cellStyle name="Normal 9 15 2" xfId="36837" xr:uid="{A9E27218-7D71-46C6-B01C-2D2AA1038B28}"/>
    <cellStyle name="Normal 9 16" xfId="27791" xr:uid="{E3DC815B-4CC2-42FB-A355-308F578CAFC1}"/>
    <cellStyle name="Normal 9 2" xfId="3740" xr:uid="{00000000-0005-0000-0000-000076120000}"/>
    <cellStyle name="Normal 9 2 2" xfId="3741" xr:uid="{00000000-0005-0000-0000-000077120000}"/>
    <cellStyle name="Normal 9 2 2 2" xfId="3742" xr:uid="{00000000-0005-0000-0000-000078120000}"/>
    <cellStyle name="Normal 9 2 2 2 2" xfId="27864" xr:uid="{2B52C60E-CE0E-4D48-B6CF-451B1A42C0BF}"/>
    <cellStyle name="Normal 9 2 2 3" xfId="3743" xr:uid="{00000000-0005-0000-0000-000079120000}"/>
    <cellStyle name="Normal 9 2 2 3 2" xfId="6344" xr:uid="{00000000-0005-0000-0000-00007A120000}"/>
    <cellStyle name="Normal 9 2 2 3 2 2" xfId="12422" xr:uid="{F5D03860-ACA8-4B0D-8681-A0CDC6B5CBA6}"/>
    <cellStyle name="Normal 9 2 2 3 2 2 2" xfId="12423" xr:uid="{D0ABB934-143B-49B2-8AE2-C80A876A1D82}"/>
    <cellStyle name="Normal 9 2 2 3 2 2 2 2" xfId="27868" xr:uid="{ACEE9451-C967-4335-9609-39A1EA0D4E57}"/>
    <cellStyle name="Normal 9 2 2 3 2 2 3" xfId="27867" xr:uid="{B019289E-50EC-461B-B42C-FAC45B64E73F}"/>
    <cellStyle name="Normal 9 2 2 3 2 3" xfId="12424" xr:uid="{60D28874-81C0-48FE-835F-259458305DA6}"/>
    <cellStyle name="Normal 9 2 2 3 2 3 2" xfId="27869" xr:uid="{30AB4744-5F87-4122-BF99-013840676C1B}"/>
    <cellStyle name="Normal 9 2 2 3 2 4" xfId="27866" xr:uid="{3C19A463-A190-4E46-9498-E1293EACFB62}"/>
    <cellStyle name="Normal 9 2 2 3 2 5" xfId="12421" xr:uid="{11187F4D-CED9-4B79-9CD0-27CFFB7E6348}"/>
    <cellStyle name="Normal 9 2 2 3 3" xfId="12425" xr:uid="{DEB93A7C-C6AF-4811-A851-7A80CB53DB2F}"/>
    <cellStyle name="Normal 9 2 2 3 3 2" xfId="12426" xr:uid="{BBD875B0-DD0C-416E-8280-30CCC50A620E}"/>
    <cellStyle name="Normal 9 2 2 3 3 2 2" xfId="12427" xr:uid="{699C211B-F987-4D24-BD52-1D027B885BED}"/>
    <cellStyle name="Normal 9 2 2 3 3 2 2 2" xfId="27872" xr:uid="{8DB04D20-2678-4CD8-844E-0E53EF5DE05A}"/>
    <cellStyle name="Normal 9 2 2 3 3 2 3" xfId="27871" xr:uid="{4C974F0D-5931-489F-9BE4-499569ADD259}"/>
    <cellStyle name="Normal 9 2 2 3 3 3" xfId="12428" xr:uid="{27A30390-4582-4641-ABD1-E5A34E2673B6}"/>
    <cellStyle name="Normal 9 2 2 3 3 3 2" xfId="27873" xr:uid="{A490FA10-9109-4F7E-B01F-05476C037FD5}"/>
    <cellStyle name="Normal 9 2 2 3 3 4" xfId="27870" xr:uid="{1F2F5BCF-6E97-4FCF-9245-261AE54536F6}"/>
    <cellStyle name="Normal 9 2 2 3 4" xfId="12429" xr:uid="{7A75BFF7-A625-4A0A-B648-96423A289441}"/>
    <cellStyle name="Normal 9 2 2 3 4 2" xfId="12430" xr:uid="{7121871F-72D8-492E-8D34-343F785DBC82}"/>
    <cellStyle name="Normal 9 2 2 3 4 2 2" xfId="27875" xr:uid="{BB7E2561-B22A-4035-87B0-687CF0CB4FE7}"/>
    <cellStyle name="Normal 9 2 2 3 4 3" xfId="27874" xr:uid="{B796A20F-7C7D-4462-A6DA-0229C7079CE0}"/>
    <cellStyle name="Normal 9 2 2 3 5" xfId="12431" xr:uid="{61F8310C-F9F7-4E3E-8812-719A4EF26862}"/>
    <cellStyle name="Normal 9 2 2 3 5 2" xfId="27876" xr:uid="{870369CC-C06C-4992-B269-75940A48C4FE}"/>
    <cellStyle name="Normal 9 2 2 3 6" xfId="27865" xr:uid="{B650DD91-2C02-43BF-AFB8-34A40DED0F3D}"/>
    <cellStyle name="Normal 9 2 2 3 7" xfId="12420" xr:uid="{A5F6D0E8-2675-4CA0-A4F2-946DB9C6CB01}"/>
    <cellStyle name="Normal 9 2 2 4" xfId="6343" xr:uid="{00000000-0005-0000-0000-00007B120000}"/>
    <cellStyle name="Normal 9 2 2 4 2" xfId="12433" xr:uid="{A9283AF9-6A62-4DF3-9C6D-925A6A5342AC}"/>
    <cellStyle name="Normal 9 2 2 4 2 2" xfId="12434" xr:uid="{B17D2BC3-F194-4809-B1E5-014AB1C5C747}"/>
    <cellStyle name="Normal 9 2 2 4 2 2 2" xfId="27879" xr:uid="{4047ABBB-C7A9-4321-B121-5404F76E8F45}"/>
    <cellStyle name="Normal 9 2 2 4 2 3" xfId="27878" xr:uid="{136323BA-7A51-476F-AC9F-38EB00A5E21A}"/>
    <cellStyle name="Normal 9 2 2 4 3" xfId="12435" xr:uid="{643D3F6D-B31F-434C-8CAF-FED4F324761D}"/>
    <cellStyle name="Normal 9 2 2 4 3 2" xfId="27880" xr:uid="{4E6CE5C8-2E68-45E0-BAE6-99B5C31F7EFA}"/>
    <cellStyle name="Normal 9 2 2 4 4" xfId="27877" xr:uid="{E614BD2D-E340-47EA-8A6F-AFF38145BAAE}"/>
    <cellStyle name="Normal 9 2 2 4 5" xfId="12432" xr:uid="{9AFA6C8A-A554-4322-934A-10846C9F15B9}"/>
    <cellStyle name="Normal 9 2 2 5" xfId="12436" xr:uid="{960365F0-D8AB-434F-BF84-508C3F787104}"/>
    <cellStyle name="Normal 9 2 2 5 2" xfId="12437" xr:uid="{2C6CBFF5-2242-4985-B205-FE19AC06486B}"/>
    <cellStyle name="Normal 9 2 2 5 2 2" xfId="12438" xr:uid="{B5DA5D67-AE98-44C2-A4F2-39A59CCA2930}"/>
    <cellStyle name="Normal 9 2 2 5 2 2 2" xfId="27883" xr:uid="{4697745F-800A-4D1C-AC93-0DD07F949542}"/>
    <cellStyle name="Normal 9 2 2 5 2 3" xfId="27882" xr:uid="{0AF0F9FB-F713-4D04-A046-4C06D2158E1F}"/>
    <cellStyle name="Normal 9 2 2 5 3" xfId="12439" xr:uid="{A32864CA-1AF0-45CC-8F3C-13E32EADC361}"/>
    <cellStyle name="Normal 9 2 2 5 3 2" xfId="27884" xr:uid="{21CED32F-9883-4F27-A8E8-ACC3EFCA9816}"/>
    <cellStyle name="Normal 9 2 2 5 4" xfId="27881" xr:uid="{095EA3E2-0C37-4888-B4FE-DBC7A1EF93F8}"/>
    <cellStyle name="Normal 9 2 2 6" xfId="12440" xr:uid="{DA32F6F0-E278-40FB-8042-6D63873276A1}"/>
    <cellStyle name="Normal 9 2 2 6 2" xfId="12441" xr:uid="{EF8CC8BF-5B3B-4BC2-9D15-80B9EE9A19B2}"/>
    <cellStyle name="Normal 9 2 2 6 2 2" xfId="27886" xr:uid="{930F5B44-1A08-4FDB-AAB8-46973F08EB6F}"/>
    <cellStyle name="Normal 9 2 2 6 3" xfId="27885" xr:uid="{A15592B0-4BCA-40A7-AD4A-B01382B2FEAD}"/>
    <cellStyle name="Normal 9 2 2 7" xfId="12442" xr:uid="{ECAAB77A-A124-4B92-9361-E645FC0A34E3}"/>
    <cellStyle name="Normal 9 2 2 7 2" xfId="27887" xr:uid="{F5FC80B4-8F15-4DD9-A120-19CFCDADEED1}"/>
    <cellStyle name="Normal 9 2 2 8" xfId="27863" xr:uid="{45D536FD-107E-4583-8664-0742CFC18CE3}"/>
    <cellStyle name="Normal 9 2 3" xfId="3744" xr:uid="{00000000-0005-0000-0000-00007C120000}"/>
    <cellStyle name="Normal 9 2 3 2" xfId="3745" xr:uid="{00000000-0005-0000-0000-00007D120000}"/>
    <cellStyle name="Normal 9 2 3 2 2" xfId="6346" xr:uid="{00000000-0005-0000-0000-00007E120000}"/>
    <cellStyle name="Normal 9 2 3 2 2 2" xfId="12446" xr:uid="{C2F4692F-52C0-4DA4-82E0-ECA2782C931E}"/>
    <cellStyle name="Normal 9 2 3 2 2 2 2" xfId="12447" xr:uid="{E991CFBD-E880-49E4-AC35-E480B55DB25E}"/>
    <cellStyle name="Normal 9 2 3 2 2 2 2 2" xfId="27892" xr:uid="{14CE01D6-FB97-4F35-BC72-0AFEB4E6105E}"/>
    <cellStyle name="Normal 9 2 3 2 2 2 3" xfId="27891" xr:uid="{9CABD96D-047C-4B0A-A7CA-041EAFAA220C}"/>
    <cellStyle name="Normal 9 2 3 2 2 3" xfId="12448" xr:uid="{F82A776E-63BB-44E0-A1FD-BBED0F82AEA1}"/>
    <cellStyle name="Normal 9 2 3 2 2 3 2" xfId="27893" xr:uid="{F26FC23B-04E2-41C5-A22B-2D998308609A}"/>
    <cellStyle name="Normal 9 2 3 2 2 4" xfId="27890" xr:uid="{8939BEA8-F39C-4481-9CA3-2B6D422DD632}"/>
    <cellStyle name="Normal 9 2 3 2 2 5" xfId="12445" xr:uid="{6BF7F5E6-3164-419F-9B48-5BB066409B59}"/>
    <cellStyle name="Normal 9 2 3 2 3" xfId="12449" xr:uid="{06BF633F-B801-4615-A145-9F020803415F}"/>
    <cellStyle name="Normal 9 2 3 2 3 2" xfId="12450" xr:uid="{A977A087-0564-49DB-AACF-564BE9E18AB6}"/>
    <cellStyle name="Normal 9 2 3 2 3 2 2" xfId="12451" xr:uid="{3915E9A3-2C03-4238-B161-268896D83E5E}"/>
    <cellStyle name="Normal 9 2 3 2 3 2 2 2" xfId="27896" xr:uid="{E6F6B956-8BF6-4920-980C-D3EF2743688B}"/>
    <cellStyle name="Normal 9 2 3 2 3 2 3" xfId="27895" xr:uid="{689CB21C-3D51-4AFF-A839-9F5FE1405FEC}"/>
    <cellStyle name="Normal 9 2 3 2 3 3" xfId="12452" xr:uid="{8577E51C-6611-406E-8F9C-EBFD783DA0E7}"/>
    <cellStyle name="Normal 9 2 3 2 3 3 2" xfId="27897" xr:uid="{297CCF28-32FB-4243-8A54-66C88B4A5C1C}"/>
    <cellStyle name="Normal 9 2 3 2 3 4" xfId="27894" xr:uid="{EAF6D4B9-6CDC-400A-93D4-1536EF96C953}"/>
    <cellStyle name="Normal 9 2 3 2 4" xfId="12453" xr:uid="{1BD5734A-221A-4165-9B8F-791B4F708982}"/>
    <cellStyle name="Normal 9 2 3 2 4 2" xfId="12454" xr:uid="{903CC7C5-E740-4691-8993-3D8898A0281A}"/>
    <cellStyle name="Normal 9 2 3 2 4 2 2" xfId="27899" xr:uid="{DA1162C3-3315-4BD6-AFAF-F8EE6B9C788F}"/>
    <cellStyle name="Normal 9 2 3 2 4 3" xfId="27898" xr:uid="{4354F920-8260-4121-B7C9-7227A3DDB881}"/>
    <cellStyle name="Normal 9 2 3 2 5" xfId="12455" xr:uid="{85818DDC-EE12-4DE6-A883-6203F4DDDCA1}"/>
    <cellStyle name="Normal 9 2 3 2 5 2" xfId="27900" xr:uid="{4C97503C-E4FB-4F09-BFA4-9E14E3A19B2D}"/>
    <cellStyle name="Normal 9 2 3 2 6" xfId="27889" xr:uid="{8177A00D-4C28-41C2-94E3-BFAE5A1D8534}"/>
    <cellStyle name="Normal 9 2 3 2 7" xfId="12444" xr:uid="{2BF45B68-914A-48FD-8881-0C655F553D38}"/>
    <cellStyle name="Normal 9 2 3 3" xfId="6345" xr:uid="{00000000-0005-0000-0000-00007F120000}"/>
    <cellStyle name="Normal 9 2 3 3 2" xfId="12457" xr:uid="{013B884B-6F8B-450B-BE36-85E70E6C6EAD}"/>
    <cellStyle name="Normal 9 2 3 3 2 2" xfId="12458" xr:uid="{0CD3621D-4FB2-4EC0-80A1-185BF6425778}"/>
    <cellStyle name="Normal 9 2 3 3 2 2 2" xfId="27903" xr:uid="{9D311E50-3237-4F60-BD53-BE57D7EE0E59}"/>
    <cellStyle name="Normal 9 2 3 3 2 3" xfId="27902" xr:uid="{9BB7C219-8E1B-44CA-86B7-6C1666046370}"/>
    <cellStyle name="Normal 9 2 3 3 3" xfId="12459" xr:uid="{66710666-E696-4B3E-82C8-4E6917CF9CBD}"/>
    <cellStyle name="Normal 9 2 3 3 3 2" xfId="27904" xr:uid="{4066B683-1EDD-4132-A664-BE6DA171C55F}"/>
    <cellStyle name="Normal 9 2 3 3 4" xfId="27901" xr:uid="{E2945D56-C24F-4641-BD5A-3D4A66F4AC75}"/>
    <cellStyle name="Normal 9 2 3 3 5" xfId="12456" xr:uid="{660FF75F-1074-46BB-B003-4A27985B46F2}"/>
    <cellStyle name="Normal 9 2 3 4" xfId="12460" xr:uid="{D0E37449-2350-4289-A806-8D49194454E0}"/>
    <cellStyle name="Normal 9 2 3 4 2" xfId="12461" xr:uid="{981EBF1A-0AF1-4372-ADC4-A499B2E1A1C4}"/>
    <cellStyle name="Normal 9 2 3 4 2 2" xfId="12462" xr:uid="{9729102D-9ECD-4811-B91A-C57DBB043A3C}"/>
    <cellStyle name="Normal 9 2 3 4 2 2 2" xfId="27907" xr:uid="{6663298A-122C-4701-AB31-05ADA7C07E98}"/>
    <cellStyle name="Normal 9 2 3 4 2 3" xfId="27906" xr:uid="{3A2BD853-AD2F-4772-BF8E-9EFF652C9076}"/>
    <cellStyle name="Normal 9 2 3 4 3" xfId="12463" xr:uid="{15CED960-7E73-43E4-BC80-E5217B3134E5}"/>
    <cellStyle name="Normal 9 2 3 4 3 2" xfId="27908" xr:uid="{F6E793D8-06F3-4AB5-A3C8-A5255BBB484C}"/>
    <cellStyle name="Normal 9 2 3 4 4" xfId="27905" xr:uid="{5B3092B8-B2B7-471E-B50A-84E898D780FF}"/>
    <cellStyle name="Normal 9 2 3 5" xfId="12464" xr:uid="{0865BF33-93E9-48AE-A3B0-55F6AE065CA1}"/>
    <cellStyle name="Normal 9 2 3 5 2" xfId="12465" xr:uid="{F20EF291-6415-4754-B013-1B7939C81AFC}"/>
    <cellStyle name="Normal 9 2 3 5 2 2" xfId="27910" xr:uid="{1A9AD124-E489-44FD-B1A9-75B91D6718C8}"/>
    <cellStyle name="Normal 9 2 3 5 3" xfId="27909" xr:uid="{BC0FB651-471E-417D-A06F-A0CF7A9DD202}"/>
    <cellStyle name="Normal 9 2 3 6" xfId="12466" xr:uid="{92AC8CCE-8E31-44E2-AB7A-FAA9CEE5296E}"/>
    <cellStyle name="Normal 9 2 3 6 2" xfId="27911" xr:uid="{B05820CF-79DB-4EF6-8D90-2810FC8F7D39}"/>
    <cellStyle name="Normal 9 2 3 7" xfId="27888" xr:uid="{69110042-C763-442D-B6E9-3DA994F5E27F}"/>
    <cellStyle name="Normal 9 2 3 8" xfId="12443" xr:uid="{2E27C71A-A5F3-45F7-B6C8-C2136568A74D}"/>
    <cellStyle name="Normal 9 2 4" xfId="3746" xr:uid="{00000000-0005-0000-0000-000080120000}"/>
    <cellStyle name="Normal 9 2 4 2" xfId="3747" xr:uid="{00000000-0005-0000-0000-000081120000}"/>
    <cellStyle name="Normal 9 2 4 2 2" xfId="6348" xr:uid="{00000000-0005-0000-0000-000082120000}"/>
    <cellStyle name="Normal 9 2 4 2 2 2" xfId="12470" xr:uid="{E631B91E-C6FE-4022-A387-DFEF10D255C0}"/>
    <cellStyle name="Normal 9 2 4 2 2 2 2" xfId="12471" xr:uid="{DF3514AC-D59E-43B2-A3A0-03007B34CA00}"/>
    <cellStyle name="Normal 9 2 4 2 2 2 2 2" xfId="27916" xr:uid="{AC80CF2E-6B43-4A16-AB69-6047F3A81585}"/>
    <cellStyle name="Normal 9 2 4 2 2 2 3" xfId="27915" xr:uid="{D991E5BF-3BD1-41B8-972A-D75A520FFBD3}"/>
    <cellStyle name="Normal 9 2 4 2 2 3" xfId="12472" xr:uid="{2566985C-6897-40C2-999A-ACFE0A4F7589}"/>
    <cellStyle name="Normal 9 2 4 2 2 3 2" xfId="27917" xr:uid="{851C6CC2-BCBA-4113-BE56-4F1806FB82EA}"/>
    <cellStyle name="Normal 9 2 4 2 2 4" xfId="27914" xr:uid="{C27AF8D8-5C9F-4C2A-8D8A-253396A08B79}"/>
    <cellStyle name="Normal 9 2 4 2 2 5" xfId="12469" xr:uid="{FAB696D1-FF84-4172-B267-D9A709540ABC}"/>
    <cellStyle name="Normal 9 2 4 2 3" xfId="12473" xr:uid="{B2F77821-5AF4-474A-982F-5D20014BE8EA}"/>
    <cellStyle name="Normal 9 2 4 2 3 2" xfId="12474" xr:uid="{2E8778C8-ADA2-4D71-A3F8-1714AE50F917}"/>
    <cellStyle name="Normal 9 2 4 2 3 2 2" xfId="12475" xr:uid="{3EDE9831-9D78-47E8-8030-8A126D7996DA}"/>
    <cellStyle name="Normal 9 2 4 2 3 2 2 2" xfId="27920" xr:uid="{5F36C86A-ECC8-47BA-98EA-65A1144577B8}"/>
    <cellStyle name="Normal 9 2 4 2 3 2 3" xfId="27919" xr:uid="{5235AFA2-D885-4BDE-AA52-A28787EE03A1}"/>
    <cellStyle name="Normal 9 2 4 2 3 3" xfId="12476" xr:uid="{4645E16C-606E-4198-9B48-B4235D16793A}"/>
    <cellStyle name="Normal 9 2 4 2 3 3 2" xfId="27921" xr:uid="{4E6E2457-953B-4498-99BD-C8B97AACFF06}"/>
    <cellStyle name="Normal 9 2 4 2 3 4" xfId="27918" xr:uid="{BCC6954F-0A96-44A5-9A9E-4918D9A8D805}"/>
    <cellStyle name="Normal 9 2 4 2 4" xfId="12477" xr:uid="{0433F9D5-BDB0-4A80-AB11-6C3EF2D53DEE}"/>
    <cellStyle name="Normal 9 2 4 2 4 2" xfId="12478" xr:uid="{D24D2E32-0B6B-45F4-93FB-B94C45C4D7B6}"/>
    <cellStyle name="Normal 9 2 4 2 4 2 2" xfId="27923" xr:uid="{FF401B27-F89D-40D4-8351-8C6C164142FB}"/>
    <cellStyle name="Normal 9 2 4 2 4 3" xfId="27922" xr:uid="{21039644-5ACE-4EC7-9BF2-7E5ACF9C0833}"/>
    <cellStyle name="Normal 9 2 4 2 5" xfId="12479" xr:uid="{A6C6DF90-EA6C-493F-8EDF-99543F9B2E60}"/>
    <cellStyle name="Normal 9 2 4 2 5 2" xfId="27924" xr:uid="{E4D556D0-EF40-47F0-8C57-71179C7A1EBB}"/>
    <cellStyle name="Normal 9 2 4 2 6" xfId="27913" xr:uid="{12281B95-6A69-424D-AB65-A392F84FA1BE}"/>
    <cellStyle name="Normal 9 2 4 2 7" xfId="12468" xr:uid="{A46885E6-F1C7-4371-85FD-5CCDE6E85C2E}"/>
    <cellStyle name="Normal 9 2 4 3" xfId="6347" xr:uid="{00000000-0005-0000-0000-000083120000}"/>
    <cellStyle name="Normal 9 2 4 3 2" xfId="12481" xr:uid="{F87E95FB-FF01-4A6F-B7FC-02162A684689}"/>
    <cellStyle name="Normal 9 2 4 3 2 2" xfId="12482" xr:uid="{409AF3D4-9BE7-4550-953A-BAD7F5F3A422}"/>
    <cellStyle name="Normal 9 2 4 3 2 2 2" xfId="27927" xr:uid="{AE54E13B-07FD-4AFB-A1EE-C5181EA1D5EC}"/>
    <cellStyle name="Normal 9 2 4 3 2 3" xfId="27926" xr:uid="{91B1C139-FC28-461C-B051-37A64FD59F2C}"/>
    <cellStyle name="Normal 9 2 4 3 3" xfId="12483" xr:uid="{7A662FFE-8D44-4072-ACAF-E77AB0E8866C}"/>
    <cellStyle name="Normal 9 2 4 3 3 2" xfId="27928" xr:uid="{751D0236-674F-430B-8481-A8405775452F}"/>
    <cellStyle name="Normal 9 2 4 3 4" xfId="27925" xr:uid="{F3E43983-B993-44A1-B69D-E0783F227053}"/>
    <cellStyle name="Normal 9 2 4 3 5" xfId="12480" xr:uid="{5D449D63-6F12-4213-8060-B366C22B022C}"/>
    <cellStyle name="Normal 9 2 4 4" xfId="12484" xr:uid="{CC4A4EA1-0410-443F-B5F7-04D856DDDFE6}"/>
    <cellStyle name="Normal 9 2 4 4 2" xfId="12485" xr:uid="{9F4B7DCE-060D-4FF3-AEBF-5740A57FAF47}"/>
    <cellStyle name="Normal 9 2 4 4 2 2" xfId="12486" xr:uid="{88E3259B-35FE-4BC5-B7B5-491E03FBCB48}"/>
    <cellStyle name="Normal 9 2 4 4 2 2 2" xfId="27931" xr:uid="{5001B44B-8B5B-4164-8F77-1F17E17A5D0E}"/>
    <cellStyle name="Normal 9 2 4 4 2 3" xfId="27930" xr:uid="{3E521144-9C31-482D-84DD-ACA263E6B0D4}"/>
    <cellStyle name="Normal 9 2 4 4 3" xfId="12487" xr:uid="{A33116F4-6742-4359-B88C-B06386CB4C7B}"/>
    <cellStyle name="Normal 9 2 4 4 3 2" xfId="27932" xr:uid="{FC43491E-C7B1-4815-8567-030D5DA2C567}"/>
    <cellStyle name="Normal 9 2 4 4 4" xfId="27929" xr:uid="{399FE9DE-9DC1-4D6A-B149-D060ECBA414A}"/>
    <cellStyle name="Normal 9 2 4 5" xfId="12488" xr:uid="{69A164E7-87F0-484E-B040-52991F514B03}"/>
    <cellStyle name="Normal 9 2 4 5 2" xfId="12489" xr:uid="{99FB4FD3-ADBB-4A3E-BAC9-4FBE3DD31C81}"/>
    <cellStyle name="Normal 9 2 4 5 2 2" xfId="27934" xr:uid="{2507B381-E411-4C2F-B7AD-9A85186F4BDB}"/>
    <cellStyle name="Normal 9 2 4 5 3" xfId="27933" xr:uid="{86B56793-E76D-4C13-81FD-3D8DF1F1F29C}"/>
    <cellStyle name="Normal 9 2 4 6" xfId="12490" xr:uid="{D6F2EF61-B94F-4966-AD1D-4AE34E5E4536}"/>
    <cellStyle name="Normal 9 2 4 6 2" xfId="27935" xr:uid="{44DFAD25-EEAB-4E36-80AE-B1F8AF20A085}"/>
    <cellStyle name="Normal 9 2 4 7" xfId="27912" xr:uid="{400128CA-8E3B-4DEE-A7ED-00F966E391CD}"/>
    <cellStyle name="Normal 9 2 4 8" xfId="12467" xr:uid="{EF9A3A9F-38F1-4A9A-ABBA-6795CEC77169}"/>
    <cellStyle name="Normal 9 2 5" xfId="3748" xr:uid="{00000000-0005-0000-0000-000084120000}"/>
    <cellStyle name="Normal 9 2 5 2" xfId="6349" xr:uid="{00000000-0005-0000-0000-000085120000}"/>
    <cellStyle name="Normal 9 2 5 2 2" xfId="12493" xr:uid="{8486FB06-330F-4B14-9A58-F01D2604AAE7}"/>
    <cellStyle name="Normal 9 2 5 2 2 2" xfId="12494" xr:uid="{C7A6E00F-72AB-4573-87C7-AF011947EBFF}"/>
    <cellStyle name="Normal 9 2 5 2 2 2 2" xfId="27939" xr:uid="{585D0D30-9629-4882-AB5C-A3259D8AFB22}"/>
    <cellStyle name="Normal 9 2 5 2 2 3" xfId="27938" xr:uid="{736B2A80-492A-4B80-AE3B-5FC460F39282}"/>
    <cellStyle name="Normal 9 2 5 2 3" xfId="12495" xr:uid="{3310DA17-10BE-4D2A-9C07-F3EC46A3D703}"/>
    <cellStyle name="Normal 9 2 5 2 3 2" xfId="27940" xr:uid="{0FF41FFB-C3B0-4902-B4F2-1861D0EA595D}"/>
    <cellStyle name="Normal 9 2 5 2 4" xfId="27937" xr:uid="{59C6D298-C3F5-47A7-9D3B-7DF290C7599A}"/>
    <cellStyle name="Normal 9 2 5 2 5" xfId="12492" xr:uid="{14174F61-0CBF-4012-8987-A5B52CDBE142}"/>
    <cellStyle name="Normal 9 2 5 3" xfId="12496" xr:uid="{D1CF8343-D4EC-4100-9DCB-E4B2067D5B8F}"/>
    <cellStyle name="Normal 9 2 5 3 2" xfId="12497" xr:uid="{04F857C1-119C-4309-BAEF-E7E2AF614D23}"/>
    <cellStyle name="Normal 9 2 5 3 2 2" xfId="12498" xr:uid="{C2B8430E-6309-412C-9D85-5FD8009AEF28}"/>
    <cellStyle name="Normal 9 2 5 3 2 2 2" xfId="27943" xr:uid="{D5B6716B-A417-424E-A831-29A5907D5519}"/>
    <cellStyle name="Normal 9 2 5 3 2 3" xfId="27942" xr:uid="{EE770063-9303-43C4-B268-5E1F4F8D33DC}"/>
    <cellStyle name="Normal 9 2 5 3 3" xfId="12499" xr:uid="{5C6A34D8-56DE-4488-8209-4026464AF026}"/>
    <cellStyle name="Normal 9 2 5 3 3 2" xfId="27944" xr:uid="{2BB41CC4-0539-44A0-86E3-E12C376F866C}"/>
    <cellStyle name="Normal 9 2 5 3 4" xfId="27941" xr:uid="{CB18F060-CDCC-404D-B689-E9350D31D2F7}"/>
    <cellStyle name="Normal 9 2 5 4" xfId="12500" xr:uid="{F8CB8782-E3FD-4DFC-9ACD-D64D0DDB701E}"/>
    <cellStyle name="Normal 9 2 5 4 2" xfId="12501" xr:uid="{04453DEE-F92F-4473-A001-F33626DE3482}"/>
    <cellStyle name="Normal 9 2 5 4 2 2" xfId="27946" xr:uid="{A97B9E9F-9E20-4E8E-8FE4-5DE4AED92662}"/>
    <cellStyle name="Normal 9 2 5 4 3" xfId="27945" xr:uid="{6C4125ED-A6F7-49FA-9F2D-050AB16417B1}"/>
    <cellStyle name="Normal 9 2 5 5" xfId="12502" xr:uid="{8D544FF3-96EA-4A33-A879-91E3087583E6}"/>
    <cellStyle name="Normal 9 2 5 5 2" xfId="27947" xr:uid="{54431794-2660-4EB6-B7A7-93964005A6C4}"/>
    <cellStyle name="Normal 9 2 5 6" xfId="27936" xr:uid="{5B4DF21E-C0B2-426E-99EA-33F40AB349D5}"/>
    <cellStyle name="Normal 9 2 5 7" xfId="12491" xr:uid="{848FDB77-9FE5-4F1A-8237-277F48583D2C}"/>
    <cellStyle name="Normal 9 2 6" xfId="3749" xr:uid="{00000000-0005-0000-0000-000086120000}"/>
    <cellStyle name="Normal 9 2 6 2" xfId="6350" xr:uid="{00000000-0005-0000-0000-000087120000}"/>
    <cellStyle name="Normal 9 2 6 2 2" xfId="12505" xr:uid="{750BE389-0326-4A58-9115-DC469766DDA8}"/>
    <cellStyle name="Normal 9 2 6 2 2 2" xfId="12506" xr:uid="{D1D2EA18-213F-4B81-9B82-7BDFC92E6BEC}"/>
    <cellStyle name="Normal 9 2 6 2 2 2 2" xfId="27951" xr:uid="{D15F91E0-B5C3-41ED-82FF-C288DBB86E65}"/>
    <cellStyle name="Normal 9 2 6 2 2 3" xfId="27950" xr:uid="{DEF948F5-0939-458A-A044-54881E804492}"/>
    <cellStyle name="Normal 9 2 6 2 3" xfId="12507" xr:uid="{0AB58660-C940-489C-8DEA-4FC60C3072DC}"/>
    <cellStyle name="Normal 9 2 6 2 3 2" xfId="27952" xr:uid="{5D931728-ADA8-4E3B-B9EF-790D4E6D7DDD}"/>
    <cellStyle name="Normal 9 2 6 2 4" xfId="27949" xr:uid="{608AF485-02B9-47E5-8795-82D0D9450D14}"/>
    <cellStyle name="Normal 9 2 6 2 5" xfId="12504" xr:uid="{3AF537CA-5FF4-4CCF-8B66-28FC0B5875F4}"/>
    <cellStyle name="Normal 9 2 6 3" xfId="12508" xr:uid="{C0188F37-0682-4A6B-811D-E829A006F72B}"/>
    <cellStyle name="Normal 9 2 6 3 2" xfId="12509" xr:uid="{28FBEAA8-2E2C-4416-8A0D-44083C6B932D}"/>
    <cellStyle name="Normal 9 2 6 3 2 2" xfId="27954" xr:uid="{9FA4FDB5-893F-4C95-A6D7-84CE9EB199C3}"/>
    <cellStyle name="Normal 9 2 6 3 3" xfId="27953" xr:uid="{6672B970-0637-45C3-B9BD-17C7D60C5FC2}"/>
    <cellStyle name="Normal 9 2 6 4" xfId="12510" xr:uid="{05165A76-A1B1-42FF-8B32-B1C84ECC137A}"/>
    <cellStyle name="Normal 9 2 6 4 2" xfId="27955" xr:uid="{B9503BAC-D275-4AC7-BD50-5D708C830C40}"/>
    <cellStyle name="Normal 9 2 6 5" xfId="27948" xr:uid="{C820DED2-62CD-439E-BF01-12330D2DE95B}"/>
    <cellStyle name="Normal 9 2 6 6" xfId="12503" xr:uid="{B44C596A-5A3B-4C1F-B39F-396AAB7F5D3C}"/>
    <cellStyle name="Normal 9 2 7" xfId="5535" xr:uid="{00000000-0005-0000-0000-000088120000}"/>
    <cellStyle name="Normal 9 2 7 2" xfId="12512" xr:uid="{555B672D-CDFA-4872-8102-221EBB08E46F}"/>
    <cellStyle name="Normal 9 2 7 2 2" xfId="27957" xr:uid="{42D45495-FA49-4C12-BEB9-D4C458C6DDF6}"/>
    <cellStyle name="Normal 9 2 7 3" xfId="27956" xr:uid="{D37EFF7D-3951-4F29-84C3-50489B657398}"/>
    <cellStyle name="Normal 9 2 7 4" xfId="12511" xr:uid="{C43BFAAE-F713-44EE-B988-679B6887EEFB}"/>
    <cellStyle name="Normal 9 2 8" xfId="27862" xr:uid="{E70E10D8-A907-45D4-BFE1-0DFE5F6AF00F}"/>
    <cellStyle name="Normal 9 3" xfId="3750" xr:uid="{00000000-0005-0000-0000-000089120000}"/>
    <cellStyle name="Normal 9 3 2" xfId="3751" xr:uid="{00000000-0005-0000-0000-00008A120000}"/>
    <cellStyle name="Normal 9 3 2 2" xfId="27959" xr:uid="{9CF72C0E-F2D8-4AC8-A960-4524EECD1BF0}"/>
    <cellStyle name="Normal 9 3 3" xfId="3752" xr:uid="{00000000-0005-0000-0000-00008B120000}"/>
    <cellStyle name="Normal 9 3 3 2" xfId="6351" xr:uid="{00000000-0005-0000-0000-00008C120000}"/>
    <cellStyle name="Normal 9 3 3 2 2" xfId="12515" xr:uid="{EC9305E4-F5EE-4DA1-B0F8-FE5C88D90BA9}"/>
    <cellStyle name="Normal 9 3 3 2 2 2" xfId="12516" xr:uid="{8C1E5DDA-92B5-4522-81C9-D2481F98948B}"/>
    <cellStyle name="Normal 9 3 3 2 2 2 2" xfId="27963" xr:uid="{EFF8D9C1-0F67-482A-B347-1240E473D20D}"/>
    <cellStyle name="Normal 9 3 3 2 2 3" xfId="27962" xr:uid="{AF0C3508-E584-4A0B-8672-E92AD6EC4D30}"/>
    <cellStyle name="Normal 9 3 3 2 3" xfId="12517" xr:uid="{2A7C4343-68CF-4CD8-8E1E-EA7F7AEFC692}"/>
    <cellStyle name="Normal 9 3 3 2 3 2" xfId="27964" xr:uid="{B311210D-1653-43FB-8739-70678F03463D}"/>
    <cellStyle name="Normal 9 3 3 2 4" xfId="27961" xr:uid="{06E0CB4E-FB0A-486A-BDE6-2B19637B9096}"/>
    <cellStyle name="Normal 9 3 3 2 5" xfId="12514" xr:uid="{7168E9F3-469F-4B77-9340-C6E44B30EAA3}"/>
    <cellStyle name="Normal 9 3 3 3" xfId="12518" xr:uid="{264BC039-5362-41F2-812E-F680117661F5}"/>
    <cellStyle name="Normal 9 3 3 3 2" xfId="12519" xr:uid="{4BE34A03-F4D2-4A7C-A6D1-2EE4E7936190}"/>
    <cellStyle name="Normal 9 3 3 3 2 2" xfId="12520" xr:uid="{5E66119F-F5E6-467F-B3FE-EADCD720CA99}"/>
    <cellStyle name="Normal 9 3 3 3 2 2 2" xfId="27967" xr:uid="{69825ECF-C3C4-4D17-9272-D3F0D4BE383C}"/>
    <cellStyle name="Normal 9 3 3 3 2 3" xfId="27966" xr:uid="{84C19AFD-F93E-4C30-8A9F-8F5AB311B8C2}"/>
    <cellStyle name="Normal 9 3 3 3 3" xfId="12521" xr:uid="{ADA91FB0-13D1-4C52-BAF4-5F17A3518345}"/>
    <cellStyle name="Normal 9 3 3 3 3 2" xfId="27968" xr:uid="{7BD169D5-10E0-4053-B289-BC44F01BC77F}"/>
    <cellStyle name="Normal 9 3 3 3 4" xfId="27965" xr:uid="{ABE40805-9044-46FD-A009-80AC5F797095}"/>
    <cellStyle name="Normal 9 3 3 4" xfId="12522" xr:uid="{D09A26A9-DA4E-4CAB-A43D-09E4852A35E4}"/>
    <cellStyle name="Normal 9 3 3 4 2" xfId="12523" xr:uid="{05148A3D-AD08-4CA4-A4FB-1486055CAA84}"/>
    <cellStyle name="Normal 9 3 3 4 2 2" xfId="27970" xr:uid="{7A653C54-C170-4A21-8530-4B46C4C7BE00}"/>
    <cellStyle name="Normal 9 3 3 4 3" xfId="27969" xr:uid="{E67D2F6A-5200-4812-B703-401A6F0D107C}"/>
    <cellStyle name="Normal 9 3 3 5" xfId="12524" xr:uid="{9B72AE64-8C26-4489-AEC9-89DAA2157D8E}"/>
    <cellStyle name="Normal 9 3 3 5 2" xfId="27971" xr:uid="{72BEE619-1BD1-417D-A484-890674634616}"/>
    <cellStyle name="Normal 9 3 3 6" xfId="27960" xr:uid="{2E53405C-5D11-4577-BF69-03018B0B30A8}"/>
    <cellStyle name="Normal 9 3 3 7" xfId="12513" xr:uid="{17D1E98F-FC8E-41C2-8632-E2E5B692CD4B}"/>
    <cellStyle name="Normal 9 3 4" xfId="3753" xr:uid="{00000000-0005-0000-0000-00008D120000}"/>
    <cellStyle name="Normal 9 3 4 2" xfId="6352" xr:uid="{00000000-0005-0000-0000-00008E120000}"/>
    <cellStyle name="Normal 9 3 4 2 2" xfId="12527" xr:uid="{CEEF4E43-06CA-4896-885E-25B8D235451C}"/>
    <cellStyle name="Normal 9 3 4 2 2 2" xfId="12528" xr:uid="{B58B80A1-29BB-4A06-9454-20676F8D8F6E}"/>
    <cellStyle name="Normal 9 3 4 2 2 2 2" xfId="27975" xr:uid="{A10D2884-B7DB-4964-9DFA-86C39B377FF1}"/>
    <cellStyle name="Normal 9 3 4 2 2 3" xfId="27974" xr:uid="{7374E71C-DAAA-4CD2-A313-844A9D09A99A}"/>
    <cellStyle name="Normal 9 3 4 2 3" xfId="12529" xr:uid="{46E84ABF-B31C-496B-8B6C-E52957B3B830}"/>
    <cellStyle name="Normal 9 3 4 2 3 2" xfId="27976" xr:uid="{8E5DD53A-AF3A-4387-BA00-B12401F5139C}"/>
    <cellStyle name="Normal 9 3 4 2 4" xfId="27973" xr:uid="{CB748FE5-C1EE-43AC-9687-D9CB61DDC477}"/>
    <cellStyle name="Normal 9 3 4 2 5" xfId="12526" xr:uid="{FC48E5DF-DFC4-4381-935B-3DE417F96847}"/>
    <cellStyle name="Normal 9 3 4 3" xfId="12530" xr:uid="{E4BB28E5-A417-47D7-A43A-63835FC1A6D2}"/>
    <cellStyle name="Normal 9 3 4 3 2" xfId="12531" xr:uid="{48BC1E48-6A68-4720-A74B-0FBA00A9A575}"/>
    <cellStyle name="Normal 9 3 4 3 2 2" xfId="27978" xr:uid="{08B274C6-A0AD-4060-AEC2-0E98F136641F}"/>
    <cellStyle name="Normal 9 3 4 3 3" xfId="27977" xr:uid="{2BBF274A-C98E-46CE-91C3-61D843E6C04B}"/>
    <cellStyle name="Normal 9 3 4 4" xfId="12532" xr:uid="{FBEB281E-A553-4BAD-8993-159BBE52168D}"/>
    <cellStyle name="Normal 9 3 4 4 2" xfId="27979" xr:uid="{DE749948-C943-45E0-A524-97531A66043A}"/>
    <cellStyle name="Normal 9 3 4 5" xfId="27972" xr:uid="{FFD7CA6C-8570-43D1-BAAD-70C4D5B73B14}"/>
    <cellStyle name="Normal 9 3 4 6" xfId="12525" xr:uid="{450A8A4F-844B-4491-8FDF-4142441A1D33}"/>
    <cellStyle name="Normal 9 3 5" xfId="12533" xr:uid="{71E5FD65-D8C3-4CE9-8BA5-33E849AD5192}"/>
    <cellStyle name="Normal 9 3 5 2" xfId="12534" xr:uid="{421DE3CF-A33B-4929-8AC3-C85A5402B64D}"/>
    <cellStyle name="Normal 9 3 5 2 2" xfId="27981" xr:uid="{E07F2293-7638-4B95-A625-154D0778586F}"/>
    <cellStyle name="Normal 9 3 5 3" xfId="27980" xr:uid="{99FD33CD-015A-44C1-9C10-1A4E820890AD}"/>
    <cellStyle name="Normal 9 3 6" xfId="27958" xr:uid="{ADAFE612-6A12-4CC0-9D7F-F3AA51D7161A}"/>
    <cellStyle name="Normal 9 4" xfId="3754" xr:uid="{00000000-0005-0000-0000-00008F120000}"/>
    <cellStyle name="Normal 9 4 2" xfId="27982" xr:uid="{DF894C2B-AF42-423C-9F0C-2F0D18A0B0B0}"/>
    <cellStyle name="Normal 9 5" xfId="3755" xr:uid="{00000000-0005-0000-0000-000090120000}"/>
    <cellStyle name="Normal 9 5 2" xfId="27983" xr:uid="{C0A23A92-42C8-45CE-A71E-FD7E861217BF}"/>
    <cellStyle name="Normal 9 6" xfId="3756" xr:uid="{00000000-0005-0000-0000-000091120000}"/>
    <cellStyle name="Normal 9 6 2" xfId="27984" xr:uid="{A30A3053-284F-4DB3-96D5-A3A86DD76A70}"/>
    <cellStyle name="Normal 9 7" xfId="3757" xr:uid="{00000000-0005-0000-0000-000092120000}"/>
    <cellStyle name="Normal 9 7 2" xfId="27985" xr:uid="{C56F725A-74DD-4311-94BA-BA9BB413E87A}"/>
    <cellStyle name="Normal 9 8" xfId="3758" xr:uid="{00000000-0005-0000-0000-000093120000}"/>
    <cellStyle name="Normal 9 8 2" xfId="27986" xr:uid="{35C23D8D-5BF2-4F31-9C6F-9C9530B3E4B4}"/>
    <cellStyle name="Normal 9 9" xfId="3759" xr:uid="{00000000-0005-0000-0000-000094120000}"/>
    <cellStyle name="Normal 9 9 2" xfId="27987" xr:uid="{289D7F9E-5A11-4958-9E4E-4628D027F325}"/>
    <cellStyle name="Normal 9 9 3" xfId="12535" xr:uid="{42D0222E-440C-4132-AB3B-ADB4B2368C0B}"/>
    <cellStyle name="Normal GHG Numbers (0.00)" xfId="3760" xr:uid="{00000000-0005-0000-0000-000095120000}"/>
    <cellStyle name="Normal GHG Numbers (0.00) 2" xfId="21410" xr:uid="{F150797D-5D90-4CAF-8F9F-95E4E840C314}"/>
    <cellStyle name="Normal GHG Numbers (0.00) 3" xfId="27988" xr:uid="{6838E568-2414-46E9-A75B-253955DE698D}"/>
    <cellStyle name="Normal GHG Numbers (0.00) 4" xfId="12536" xr:uid="{3C008F1C-7B9C-4CB6-A57F-F36C7C004115}"/>
    <cellStyle name="Normal GHG Textfiels Bold" xfId="3761" xr:uid="{00000000-0005-0000-0000-000096120000}"/>
    <cellStyle name="Normal GHG Textfiels Bold 2" xfId="21411" xr:uid="{33EB9937-D9CB-4CD3-825E-5E1345EA932B}"/>
    <cellStyle name="Normal GHG Textfiels Bold 3" xfId="27989" xr:uid="{C4A95D67-E53D-443C-A2C5-522813117FFF}"/>
    <cellStyle name="Normal GHG Textfiels Bold 4" xfId="12537" xr:uid="{A8AC0410-CBF6-4B66-A0DE-09954ED9E790}"/>
    <cellStyle name="Normal GHG whole table" xfId="3762" xr:uid="{00000000-0005-0000-0000-000097120000}"/>
    <cellStyle name="Normal GHG whole table 2" xfId="27990" xr:uid="{323978E5-1712-488A-B9EE-F3F84C2989B8}"/>
    <cellStyle name="Normal GHG whole table 3" xfId="12538" xr:uid="{FE06646A-020D-44E7-95EA-53E686B6B66D}"/>
    <cellStyle name="Normal GHG-Shade" xfId="3763" xr:uid="{00000000-0005-0000-0000-000098120000}"/>
    <cellStyle name="Normal GHG-Shade 2" xfId="5537" xr:uid="{00000000-0005-0000-0000-000099120000}"/>
    <cellStyle name="Normal GHG-Shade 2 2" xfId="21412" xr:uid="{0E6BE898-E703-4F9F-8640-50374FCA40CF}"/>
    <cellStyle name="Normal GHG-Shade 3" xfId="5536" xr:uid="{00000000-0005-0000-0000-00009A120000}"/>
    <cellStyle name="Normal GHG-Shade 3 2" xfId="27991" xr:uid="{A5217D15-D15A-4FEC-84A1-60C5DFD33041}"/>
    <cellStyle name="Normal GHG-Shade 4" xfId="12539" xr:uid="{81A575CE-5FBF-4AAB-91F2-31D89D2D1330}"/>
    <cellStyle name="Normal_Constant" xfId="6354" xr:uid="{00000000-0005-0000-0000-00009B120000}"/>
    <cellStyle name="Normale_B2020" xfId="3764" xr:uid="{00000000-0005-0000-0000-00009C120000}"/>
    <cellStyle name="Note 10" xfId="3765" xr:uid="{00000000-0005-0000-0000-00009D120000}"/>
    <cellStyle name="Note 10 2" xfId="3766" xr:uid="{00000000-0005-0000-0000-00009E120000}"/>
    <cellStyle name="Note 10 2 2" xfId="27993" xr:uid="{EF89B91D-E673-4733-8137-7C4D372D9719}"/>
    <cellStyle name="Note 10 2 3" xfId="12541" xr:uid="{EA43199D-BD0F-4850-BEB7-8CD92E9309C9}"/>
    <cellStyle name="Note 10 3" xfId="3767" xr:uid="{00000000-0005-0000-0000-00009F120000}"/>
    <cellStyle name="Note 10 3 2" xfId="3768" xr:uid="{00000000-0005-0000-0000-0000A0120000}"/>
    <cellStyle name="Note 10 3 2 2" xfId="27995" xr:uid="{D9BB2F68-1C56-4F5D-8210-B115DE993F21}"/>
    <cellStyle name="Note 10 3 2 3" xfId="12543" xr:uid="{1A57B00B-7236-4978-95AF-4CBB2E7CDE2C}"/>
    <cellStyle name="Note 10 3 3" xfId="27994" xr:uid="{D3223005-5DDC-400A-90D0-D674F45F0076}"/>
    <cellStyle name="Note 10 3 4" xfId="12542" xr:uid="{B49619CE-4C6C-43C5-A273-81DC030D4B37}"/>
    <cellStyle name="Note 10 3_ELC_final" xfId="3769" xr:uid="{00000000-0005-0000-0000-0000A1120000}"/>
    <cellStyle name="Note 10 4" xfId="27992" xr:uid="{06E6D3A2-8CE5-4985-ADFA-685BC7A571CE}"/>
    <cellStyle name="Note 10 5" xfId="12540" xr:uid="{218F290C-7509-4EA2-8FBF-04ADDBCEACEF}"/>
    <cellStyle name="Note 10_ELC_final" xfId="3770" xr:uid="{00000000-0005-0000-0000-0000A2120000}"/>
    <cellStyle name="Note 11" xfId="3771" xr:uid="{00000000-0005-0000-0000-0000A3120000}"/>
    <cellStyle name="Note 11 2" xfId="3772" xr:uid="{00000000-0005-0000-0000-0000A4120000}"/>
    <cellStyle name="Note 11 2 2" xfId="27997" xr:uid="{7E478A0F-C486-49DC-A217-84CC41386C1B}"/>
    <cellStyle name="Note 11 2 3" xfId="12545" xr:uid="{41D9DCE1-CD1B-43B8-8E30-1D13973009A7}"/>
    <cellStyle name="Note 11 3" xfId="27996" xr:uid="{F62A604F-C646-4B7E-AC0D-0AA60F19C515}"/>
    <cellStyle name="Note 11 4" xfId="12544" xr:uid="{4C436FAD-30F1-4311-9DA2-284F132F409C}"/>
    <cellStyle name="Note 11_ELC_final" xfId="3773" xr:uid="{00000000-0005-0000-0000-0000A5120000}"/>
    <cellStyle name="Note 12" xfId="3774" xr:uid="{00000000-0005-0000-0000-0000A6120000}"/>
    <cellStyle name="Note 12 2" xfId="3775" xr:uid="{00000000-0005-0000-0000-0000A7120000}"/>
    <cellStyle name="Note 12 2 2" xfId="27999" xr:uid="{815DC808-5344-4B06-910C-B1FC7C2CCF7C}"/>
    <cellStyle name="Note 12 2 3" xfId="12547" xr:uid="{FAECC1DD-4E8A-46AE-A911-60F935D129EF}"/>
    <cellStyle name="Note 12 3" xfId="27998" xr:uid="{413C55DD-39D0-4789-B155-345544809951}"/>
    <cellStyle name="Note 12 4" xfId="12546" xr:uid="{31508450-95B1-41B4-9FF6-D039570C162E}"/>
    <cellStyle name="Note 12_ELC_final" xfId="3776" xr:uid="{00000000-0005-0000-0000-0000A8120000}"/>
    <cellStyle name="Note 13" xfId="3777" xr:uid="{00000000-0005-0000-0000-0000A9120000}"/>
    <cellStyle name="Note 13 2" xfId="3778" xr:uid="{00000000-0005-0000-0000-0000AA120000}"/>
    <cellStyle name="Note 13 2 2" xfId="28001" xr:uid="{62C0D341-A16D-4A9B-BAB9-DB4928B62A42}"/>
    <cellStyle name="Note 13 2 3" xfId="12549" xr:uid="{6EEC7D89-7ABD-48B4-8787-6804ED0476CF}"/>
    <cellStyle name="Note 13 3" xfId="28000" xr:uid="{E7A77DF0-1C17-43A9-B1AB-AFD95EE08406}"/>
    <cellStyle name="Note 13 4" xfId="12548" xr:uid="{538F6157-8DE8-4321-B695-312F9385A15C}"/>
    <cellStyle name="Note 13_ELC_final" xfId="3779" xr:uid="{00000000-0005-0000-0000-0000AB120000}"/>
    <cellStyle name="Note 14" xfId="3780" xr:uid="{00000000-0005-0000-0000-0000AC120000}"/>
    <cellStyle name="Note 14 2" xfId="3781" xr:uid="{00000000-0005-0000-0000-0000AD120000}"/>
    <cellStyle name="Note 14 2 2" xfId="28003" xr:uid="{373119A4-94C0-4156-B4F4-C1BF278078AF}"/>
    <cellStyle name="Note 14 2 3" xfId="12551" xr:uid="{4A40B202-6F67-4EC5-9523-54CB5DDD19A4}"/>
    <cellStyle name="Note 14 3" xfId="28002" xr:uid="{83E7BD8D-70BE-45F1-9574-BC2D4A4877D1}"/>
    <cellStyle name="Note 14 4" xfId="12550" xr:uid="{3BCD41A0-6CF1-426B-97A7-38D800854504}"/>
    <cellStyle name="Note 14_ELC_final" xfId="3782" xr:uid="{00000000-0005-0000-0000-0000AE120000}"/>
    <cellStyle name="Note 15" xfId="3783" xr:uid="{00000000-0005-0000-0000-0000AF120000}"/>
    <cellStyle name="Note 15 2" xfId="3784" xr:uid="{00000000-0005-0000-0000-0000B0120000}"/>
    <cellStyle name="Note 15 2 2" xfId="28005" xr:uid="{467D3E1D-5369-45E2-A48F-DFD3D79C0CA3}"/>
    <cellStyle name="Note 15 2 3" xfId="12553" xr:uid="{9D70FD4C-4135-45C8-86A0-F4D5480EFD14}"/>
    <cellStyle name="Note 15 3" xfId="28004" xr:uid="{A1630537-E6E9-41C8-A9A5-927B66165B85}"/>
    <cellStyle name="Note 15 4" xfId="12552" xr:uid="{6476AC69-DB7B-48DD-91F3-D9C25FE4F96A}"/>
    <cellStyle name="Note 15_ELC_final" xfId="3785" xr:uid="{00000000-0005-0000-0000-0000B1120000}"/>
    <cellStyle name="Note 16" xfId="3786" xr:uid="{00000000-0005-0000-0000-0000B2120000}"/>
    <cellStyle name="Note 16 2" xfId="3787" xr:uid="{00000000-0005-0000-0000-0000B3120000}"/>
    <cellStyle name="Note 16 2 2" xfId="28007" xr:uid="{068B0209-C3E2-4B91-B284-B0FFE08C4B31}"/>
    <cellStyle name="Note 16 2 3" xfId="12555" xr:uid="{CF8E72B9-FF6C-43BD-B6CD-C19D7C00EA55}"/>
    <cellStyle name="Note 16 3" xfId="28006" xr:uid="{16CA4D71-395B-46D8-B6DD-2C8BAEE4A2D8}"/>
    <cellStyle name="Note 16 4" xfId="12554" xr:uid="{1134E442-E0AB-4024-8A42-E1DAEA724F54}"/>
    <cellStyle name="Note 16_ELC_final" xfId="3788" xr:uid="{00000000-0005-0000-0000-0000B4120000}"/>
    <cellStyle name="Note 17" xfId="3789" xr:uid="{00000000-0005-0000-0000-0000B5120000}"/>
    <cellStyle name="Note 17 2" xfId="3790" xr:uid="{00000000-0005-0000-0000-0000B6120000}"/>
    <cellStyle name="Note 17 2 2" xfId="28009" xr:uid="{77C6EBB3-FFB7-4ED5-ACB9-8AAB0E599C35}"/>
    <cellStyle name="Note 17 2 3" xfId="12557" xr:uid="{4CBFB11A-FC00-4B06-8A39-A96AD9C0C88B}"/>
    <cellStyle name="Note 17 3" xfId="28008" xr:uid="{45C55982-BB79-42FB-B299-50BF3E4551D6}"/>
    <cellStyle name="Note 17 4" xfId="12556" xr:uid="{193ACF65-0395-473C-85DB-A3473DAD6209}"/>
    <cellStyle name="Note 17_ELC_final" xfId="3791" xr:uid="{00000000-0005-0000-0000-0000B7120000}"/>
    <cellStyle name="Note 18" xfId="3792" xr:uid="{00000000-0005-0000-0000-0000B8120000}"/>
    <cellStyle name="Note 18 2" xfId="3793" xr:uid="{00000000-0005-0000-0000-0000B9120000}"/>
    <cellStyle name="Note 18 2 2" xfId="28011" xr:uid="{8F2F3BFB-AF45-4F11-8D47-8798DA79894B}"/>
    <cellStyle name="Note 18 2 3" xfId="12559" xr:uid="{54399C8A-9909-42D4-AEEB-1AC2EE320DDE}"/>
    <cellStyle name="Note 18 3" xfId="28010" xr:uid="{4F1B2AA7-57F2-4C6E-8C3F-C82726853014}"/>
    <cellStyle name="Note 18 4" xfId="12558" xr:uid="{2917A7C9-CD8F-4F92-BAD5-1015C08BFDB1}"/>
    <cellStyle name="Note 18_ELC_final" xfId="3794" xr:uid="{00000000-0005-0000-0000-0000BA120000}"/>
    <cellStyle name="Note 19" xfId="3795" xr:uid="{00000000-0005-0000-0000-0000BB120000}"/>
    <cellStyle name="Note 19 2" xfId="28012" xr:uid="{BB30F607-4666-43E5-B4DD-52B87AF94213}"/>
    <cellStyle name="Note 19 3" xfId="12560" xr:uid="{FE2678A2-FB2F-4AF5-AA36-451C19592D0E}"/>
    <cellStyle name="Note 2" xfId="3796" xr:uid="{00000000-0005-0000-0000-0000BC120000}"/>
    <cellStyle name="Note 2 10" xfId="3797" xr:uid="{00000000-0005-0000-0000-0000BD120000}"/>
    <cellStyle name="Note 2 10 2" xfId="28014" xr:uid="{04B1B5F6-52DA-4C55-9E19-1D6D076D6002}"/>
    <cellStyle name="Note 2 10 3" xfId="12562" xr:uid="{EEB1D0E7-B9C1-4F65-9327-FF474A99BA3D}"/>
    <cellStyle name="Note 2 11" xfId="3798" xr:uid="{00000000-0005-0000-0000-0000BE120000}"/>
    <cellStyle name="Note 2 11 2" xfId="28015" xr:uid="{2245A2E7-CCF6-4367-B38F-D556A86E70D3}"/>
    <cellStyle name="Note 2 11 3" xfId="12563" xr:uid="{1328E711-EBB4-4137-95A1-0F050AB78341}"/>
    <cellStyle name="Note 2 12" xfId="3799" xr:uid="{00000000-0005-0000-0000-0000BF120000}"/>
    <cellStyle name="Note 2 12 2" xfId="28016" xr:uid="{359FD67C-7B0A-4862-AA62-ACA9AF73211A}"/>
    <cellStyle name="Note 2 12 3" xfId="12564" xr:uid="{0D2C42DB-D5B4-413D-804D-CB145C8AF5AC}"/>
    <cellStyle name="Note 2 13" xfId="3800" xr:uid="{00000000-0005-0000-0000-0000C0120000}"/>
    <cellStyle name="Note 2 13 2" xfId="28017" xr:uid="{D786D6E6-E24C-4180-A621-2BCBB22B9E3D}"/>
    <cellStyle name="Note 2 13 3" xfId="12565" xr:uid="{1E379407-6D66-4E02-A199-05DC48AD3A86}"/>
    <cellStyle name="Note 2 14" xfId="3801" xr:uid="{00000000-0005-0000-0000-0000C1120000}"/>
    <cellStyle name="Note 2 14 2" xfId="28018" xr:uid="{944B87D3-2915-44BA-B118-99B202B12D3D}"/>
    <cellStyle name="Note 2 14 3" xfId="12566" xr:uid="{786EC672-3397-4406-B094-C21F2AEABBFB}"/>
    <cellStyle name="Note 2 15" xfId="3802" xr:uid="{00000000-0005-0000-0000-0000C2120000}"/>
    <cellStyle name="Note 2 15 2" xfId="28019" xr:uid="{A24E680E-8552-4C35-879B-10A6212F1F57}"/>
    <cellStyle name="Note 2 15 3" xfId="12567" xr:uid="{5656B128-A4B0-467D-8DFE-D79D94F272F0}"/>
    <cellStyle name="Note 2 16" xfId="12568" xr:uid="{92B77B64-55CA-44A5-A9C8-2F9A36930825}"/>
    <cellStyle name="Note 2 16 2" xfId="28020" xr:uid="{D4CA09FF-176D-432A-AD05-5AEF9F41600E}"/>
    <cellStyle name="Note 2 17" xfId="21414" xr:uid="{125FA7F8-B627-4462-B459-78A398C06944}"/>
    <cellStyle name="Note 2 18" xfId="28013" xr:uid="{7132BFB8-7551-4B87-AAF9-728418757132}"/>
    <cellStyle name="Note 2 19" xfId="12561" xr:uid="{EFAE59A1-8EC7-4E5B-ABA2-CA5AAD69F0BC}"/>
    <cellStyle name="Note 2 2" xfId="3803" xr:uid="{00000000-0005-0000-0000-0000C3120000}"/>
    <cellStyle name="Note 2 2 2" xfId="3804" xr:uid="{00000000-0005-0000-0000-0000C4120000}"/>
    <cellStyle name="Note 2 2 2 2" xfId="5539" xr:uid="{00000000-0005-0000-0000-0000C5120000}"/>
    <cellStyle name="Note 2 2 2 2 2" xfId="28023" xr:uid="{9B085C45-52C0-4AC3-A926-E6597AEC33A4}"/>
    <cellStyle name="Note 2 2 2 2 3" xfId="12571" xr:uid="{9AFB7A9F-CB61-4E5B-8522-F20926F51214}"/>
    <cellStyle name="Note 2 2 2 3" xfId="28022" xr:uid="{DF8022E8-F9CD-45E2-ACED-DB1332FA7FD9}"/>
    <cellStyle name="Note 2 2 2 4" xfId="12570" xr:uid="{C138B5CD-1AF2-4407-B40A-36AE728283BD}"/>
    <cellStyle name="Note 2 2 3" xfId="5538" xr:uid="{00000000-0005-0000-0000-0000C6120000}"/>
    <cellStyle name="Note 2 2 3 2" xfId="21415" xr:uid="{90DE91FE-8891-42C3-8CEC-C601F0085E31}"/>
    <cellStyle name="Note 2 2 4" xfId="28021" xr:uid="{6866FC9B-08B4-4743-9730-A4509F74C152}"/>
    <cellStyle name="Note 2 2 5" xfId="12569" xr:uid="{FA42E762-4F89-4ECC-B174-852B7E193039}"/>
    <cellStyle name="Note 2 3" xfId="3805" xr:uid="{00000000-0005-0000-0000-0000C7120000}"/>
    <cellStyle name="Note 2 3 2" xfId="28024" xr:uid="{37F4138B-ACA1-4074-921D-381705623312}"/>
    <cellStyle name="Note 2 3 3" xfId="12572" xr:uid="{DFC2A7C5-5BFC-4E4C-A945-96BF91851389}"/>
    <cellStyle name="Note 2 4" xfId="3806" xr:uid="{00000000-0005-0000-0000-0000C8120000}"/>
    <cellStyle name="Note 2 4 2" xfId="28025" xr:uid="{1A188911-A09A-4150-8D35-BC71CCCD538E}"/>
    <cellStyle name="Note 2 4 3" xfId="12573" xr:uid="{BD738ACE-176D-4DE1-A5BF-A5F47D495C71}"/>
    <cellStyle name="Note 2 5" xfId="3807" xr:uid="{00000000-0005-0000-0000-0000C9120000}"/>
    <cellStyle name="Note 2 5 2" xfId="28026" xr:uid="{6D5EA110-FD94-4454-89C9-DB8105037857}"/>
    <cellStyle name="Note 2 5 3" xfId="12574" xr:uid="{1A821E7A-588B-4E2A-9370-1295AA912E03}"/>
    <cellStyle name="Note 2 6" xfId="3808" xr:uid="{00000000-0005-0000-0000-0000CA120000}"/>
    <cellStyle name="Note 2 6 2" xfId="28027" xr:uid="{ABE2A9A6-F18B-4558-99D9-D82082A2E579}"/>
    <cellStyle name="Note 2 6 3" xfId="12575" xr:uid="{DE1DE152-81C7-4C70-A8FF-ED4C1E451CFB}"/>
    <cellStyle name="Note 2 7" xfId="3809" xr:uid="{00000000-0005-0000-0000-0000CB120000}"/>
    <cellStyle name="Note 2 7 2" xfId="28028" xr:uid="{0ECDA1FC-922E-4182-A8F1-BAD22F352AE6}"/>
    <cellStyle name="Note 2 7 3" xfId="12576" xr:uid="{3699FFC7-8642-4B82-90C9-F32DEDFF331B}"/>
    <cellStyle name="Note 2 8" xfId="3810" xr:uid="{00000000-0005-0000-0000-0000CC120000}"/>
    <cellStyle name="Note 2 8 2" xfId="28029" xr:uid="{E6239C97-39EB-4B8F-9D1D-9BB8AEAB1F30}"/>
    <cellStyle name="Note 2 8 3" xfId="12577" xr:uid="{1B0BE4DE-2D30-416A-A089-27828A681C00}"/>
    <cellStyle name="Note 2 9" xfId="3811" xr:uid="{00000000-0005-0000-0000-0000CD120000}"/>
    <cellStyle name="Note 2 9 2" xfId="28030" xr:uid="{C384A6AE-700C-4B96-BF02-900BA7C6CC43}"/>
    <cellStyle name="Note 2 9 3" xfId="12578" xr:uid="{B0862F64-5D09-45DF-8C71-0E205A5A3C18}"/>
    <cellStyle name="Note 2_PrimaryEnergyPrices_TIMES" xfId="3812" xr:uid="{00000000-0005-0000-0000-0000CE120000}"/>
    <cellStyle name="Note 20" xfId="3813" xr:uid="{00000000-0005-0000-0000-0000CF120000}"/>
    <cellStyle name="Note 20 2" xfId="28031" xr:uid="{6A2A6D56-A011-40B0-B761-BF68BCE0C946}"/>
    <cellStyle name="Note 20 3" xfId="12579" xr:uid="{49E2A9CC-707F-403A-B59B-C36E6091B9F2}"/>
    <cellStyle name="Note 21" xfId="3814" xr:uid="{00000000-0005-0000-0000-0000D0120000}"/>
    <cellStyle name="Note 21 2" xfId="28032" xr:uid="{BBEF6BDB-089A-429F-A61C-B9C5736AF3EF}"/>
    <cellStyle name="Note 21 3" xfId="12580" xr:uid="{A9DF3E70-E0A4-454F-8CA2-DEA42CA32EB5}"/>
    <cellStyle name="Note 22" xfId="3815" xr:uid="{00000000-0005-0000-0000-0000D1120000}"/>
    <cellStyle name="Note 22 2" xfId="28033" xr:uid="{CC2B5F4E-CBE3-4A75-B40F-97F7BDD81ED1}"/>
    <cellStyle name="Note 22 3" xfId="12581" xr:uid="{8363032C-BF7A-4AC0-884D-339788715AEF}"/>
    <cellStyle name="Note 23" xfId="3816" xr:uid="{00000000-0005-0000-0000-0000D2120000}"/>
    <cellStyle name="Note 23 2" xfId="28034" xr:uid="{4CB8AE01-F37E-4831-895D-5CFB424AA107}"/>
    <cellStyle name="Note 23 3" xfId="12582" xr:uid="{7DB22A26-EAED-4508-93C7-979EBB171A24}"/>
    <cellStyle name="Note 24" xfId="3817" xr:uid="{00000000-0005-0000-0000-0000D3120000}"/>
    <cellStyle name="Note 24 2" xfId="28035" xr:uid="{BBBE9F15-60A3-48B3-BED6-0ED10E2124F6}"/>
    <cellStyle name="Note 24 3" xfId="12583" xr:uid="{BE166328-C922-48F4-959E-C4AEE93F59D2}"/>
    <cellStyle name="Note 25" xfId="3818" xr:uid="{00000000-0005-0000-0000-0000D4120000}"/>
    <cellStyle name="Note 25 2" xfId="28036" xr:uid="{FE6FD289-9AAF-4530-87C0-53D69F52BA3B}"/>
    <cellStyle name="Note 25 3" xfId="12584" xr:uid="{8E06857D-5903-494E-BF33-1ABDAADCFF86}"/>
    <cellStyle name="Note 26" xfId="3819" xr:uid="{00000000-0005-0000-0000-0000D5120000}"/>
    <cellStyle name="Note 26 2" xfId="28037" xr:uid="{A7018C1C-6C33-486B-96DF-B4A50F7D1830}"/>
    <cellStyle name="Note 26 3" xfId="12585" xr:uid="{AFA862D8-8D4E-405A-9C51-D3CB6618E3E8}"/>
    <cellStyle name="Note 27" xfId="3820" xr:uid="{00000000-0005-0000-0000-0000D6120000}"/>
    <cellStyle name="Note 27 2" xfId="28038" xr:uid="{7F4642CC-9851-42CA-B8FA-5E2C63F3240F}"/>
    <cellStyle name="Note 27 3" xfId="12586" xr:uid="{F8393C10-6495-4D10-9A96-8106D3E15AA8}"/>
    <cellStyle name="Note 28" xfId="3821" xr:uid="{00000000-0005-0000-0000-0000D7120000}"/>
    <cellStyle name="Note 28 2" xfId="28039" xr:uid="{F7B962B5-786F-4060-85CC-9D6A628C6572}"/>
    <cellStyle name="Note 28 3" xfId="12587" xr:uid="{0E799EA7-74D8-4042-95D8-629E29B7B664}"/>
    <cellStyle name="Note 29" xfId="3822" xr:uid="{00000000-0005-0000-0000-0000D8120000}"/>
    <cellStyle name="Note 29 2" xfId="28040" xr:uid="{3DA85786-A421-4818-B0C9-280A0D23403E}"/>
    <cellStyle name="Note 29 3" xfId="12588" xr:uid="{AF822D1F-A643-46AD-BE0F-D629DE42499E}"/>
    <cellStyle name="Note 3" xfId="3823" xr:uid="{00000000-0005-0000-0000-0000D9120000}"/>
    <cellStyle name="Note 3 10" xfId="12589" xr:uid="{5B998A0F-2ED2-46BD-B1AE-DE4D77BDF5D6}"/>
    <cellStyle name="Note 3 2" xfId="3824" xr:uid="{00000000-0005-0000-0000-0000DA120000}"/>
    <cellStyle name="Note 3 2 2" xfId="3825" xr:uid="{00000000-0005-0000-0000-0000DB120000}"/>
    <cellStyle name="Note 3 2 2 2" xfId="28043" xr:uid="{401E20C1-0F7C-4999-8662-92A598E2DBBE}"/>
    <cellStyle name="Note 3 2 2 3" xfId="12591" xr:uid="{195AEFB7-F094-4949-A431-D5EFE9A8589A}"/>
    <cellStyle name="Note 3 2 3" xfId="21417" xr:uid="{81DE4289-7518-43FE-A344-D34FDAE67E58}"/>
    <cellStyle name="Note 3 2 4" xfId="28042" xr:uid="{06B9DF1D-D457-482C-8E02-029FFA5A41BC}"/>
    <cellStyle name="Note 3 2 5" xfId="12590" xr:uid="{B7B03217-DA48-49E1-B61B-4288C513E58D}"/>
    <cellStyle name="Note 3 3" xfId="3826" xr:uid="{00000000-0005-0000-0000-0000DC120000}"/>
    <cellStyle name="Note 3 3 2" xfId="28044" xr:uid="{B1F799D6-1044-4D6D-B5C6-27A42ADD2C16}"/>
    <cellStyle name="Note 3 3 3" xfId="12592" xr:uid="{9E0453A0-2DFB-4A6F-908D-CC109FE6A581}"/>
    <cellStyle name="Note 3 4" xfId="3827" xr:uid="{00000000-0005-0000-0000-0000DD120000}"/>
    <cellStyle name="Note 3 4 2" xfId="3828" xr:uid="{00000000-0005-0000-0000-0000DE120000}"/>
    <cellStyle name="Note 3 4 2 2" xfId="28046" xr:uid="{C3E83618-5DEE-49FC-B4AE-0FF1C85B3A0F}"/>
    <cellStyle name="Note 3 4 2 3" xfId="12594" xr:uid="{1EA2E3BA-6791-44B6-B2DA-53FFB1E684D4}"/>
    <cellStyle name="Note 3 4 3" xfId="3829" xr:uid="{00000000-0005-0000-0000-0000DF120000}"/>
    <cellStyle name="Note 3 4 3 2" xfId="28047" xr:uid="{885AFD35-9657-4871-879C-CD8CADDCBCAA}"/>
    <cellStyle name="Note 3 4 3 3" xfId="12595" xr:uid="{D062EE0A-FD19-4E49-B2C6-4DAF2D2C92AA}"/>
    <cellStyle name="Note 3 4 4" xfId="28045" xr:uid="{BFD14D47-A212-4BE3-9903-64A747E6F96B}"/>
    <cellStyle name="Note 3 4 5" xfId="12593" xr:uid="{8891F73F-9E28-43A9-B451-BADE2E20BEF8}"/>
    <cellStyle name="Note 3 5" xfId="3830" xr:uid="{00000000-0005-0000-0000-0000E0120000}"/>
    <cellStyle name="Note 3 5 2" xfId="28048" xr:uid="{D7B6AE89-17C2-4085-9032-4D1B57008745}"/>
    <cellStyle name="Note 3 5 3" xfId="12596" xr:uid="{4CEF4B29-FA15-494B-BB04-A6837C33DD2F}"/>
    <cellStyle name="Note 3 6" xfId="3831" xr:uid="{00000000-0005-0000-0000-0000E1120000}"/>
    <cellStyle name="Note 3 6 2" xfId="28049" xr:uid="{A4E4A565-E047-46A3-BCB1-31BD683BEDFE}"/>
    <cellStyle name="Note 3 6 3" xfId="12597" xr:uid="{52B63697-1B18-48C4-AC39-16856091DAEC}"/>
    <cellStyle name="Note 3 7" xfId="3832" xr:uid="{00000000-0005-0000-0000-0000E2120000}"/>
    <cellStyle name="Note 3 7 2" xfId="28050" xr:uid="{3B8921E0-E45A-404A-8B2B-0904FBF9D490}"/>
    <cellStyle name="Note 3 7 3" xfId="12598" xr:uid="{DBF599B7-ABDC-43CA-8295-B47AE9E4E92D}"/>
    <cellStyle name="Note 3 8" xfId="21416" xr:uid="{2FBA7936-57AC-4302-A376-92C00A61F183}"/>
    <cellStyle name="Note 3 9" xfId="28041" xr:uid="{F35EFD4D-7910-4026-BE25-FA9D960A2A1D}"/>
    <cellStyle name="Note 3_PrimaryEnergyPrices_TIMES" xfId="12599" xr:uid="{B579DAE8-A18C-4093-92ED-A0D1C8521528}"/>
    <cellStyle name="Note 30" xfId="3833" xr:uid="{00000000-0005-0000-0000-0000E3120000}"/>
    <cellStyle name="Note 30 2" xfId="28051" xr:uid="{3687D2B3-EBAD-454B-8DDB-E536268B20ED}"/>
    <cellStyle name="Note 30 3" xfId="12600" xr:uid="{E7726DC4-7C6F-483D-9B9C-FD5958DC8A4D}"/>
    <cellStyle name="Note 31" xfId="3834" xr:uid="{00000000-0005-0000-0000-0000E4120000}"/>
    <cellStyle name="Note 31 2" xfId="28052" xr:uid="{CF34DD25-E516-4A27-82E4-9D8A3D2B5C14}"/>
    <cellStyle name="Note 31 3" xfId="12601" xr:uid="{9C6C130E-426A-497D-9E20-2C8A4A485C08}"/>
    <cellStyle name="Note 32" xfId="3835" xr:uid="{00000000-0005-0000-0000-0000E5120000}"/>
    <cellStyle name="Note 32 2" xfId="28053" xr:uid="{17F6A414-0974-4E08-9101-374F7FE097DE}"/>
    <cellStyle name="Note 32 3" xfId="12602" xr:uid="{DC0FF596-2FD3-42AB-82D2-2CF15CD83FDB}"/>
    <cellStyle name="Note 33" xfId="3836" xr:uid="{00000000-0005-0000-0000-0000E6120000}"/>
    <cellStyle name="Note 33 2" xfId="28054" xr:uid="{D5F9C034-D0B4-4659-82B0-3A243E9CB6F9}"/>
    <cellStyle name="Note 33 3" xfId="12603" xr:uid="{5FF1A9D1-0FC1-44A4-B2C8-69D4721EBA9B}"/>
    <cellStyle name="Note 34" xfId="3837" xr:uid="{00000000-0005-0000-0000-0000E7120000}"/>
    <cellStyle name="Note 34 2" xfId="28055" xr:uid="{881C1DE2-C4CD-438F-9682-A3C521115685}"/>
    <cellStyle name="Note 34 3" xfId="12604" xr:uid="{4DFF6260-F2C1-47E0-B296-EFD5717B3C3A}"/>
    <cellStyle name="Note 35" xfId="3838" xr:uid="{00000000-0005-0000-0000-0000E8120000}"/>
    <cellStyle name="Note 35 2" xfId="28056" xr:uid="{5A146CF1-57B6-4652-8F8B-324C24E63C09}"/>
    <cellStyle name="Note 35 3" xfId="12605" xr:uid="{9195FE8A-820B-41F0-A1DC-C019FAED13B7}"/>
    <cellStyle name="Note 36" xfId="3839" xr:uid="{00000000-0005-0000-0000-0000E9120000}"/>
    <cellStyle name="Note 36 2" xfId="28057" xr:uid="{0278E91F-1FA0-4F63-A5C4-A2ADD9330358}"/>
    <cellStyle name="Note 36 3" xfId="12606" xr:uid="{0424487B-A3CF-4847-BF76-1720FE5FAA3B}"/>
    <cellStyle name="Note 37" xfId="3840" xr:uid="{00000000-0005-0000-0000-0000EA120000}"/>
    <cellStyle name="Note 37 2" xfId="28058" xr:uid="{59464942-2CA4-4532-8E0D-88EFAC5699E7}"/>
    <cellStyle name="Note 37 3" xfId="12607" xr:uid="{F4A624E1-B7AE-45A6-B4CE-20D656AB22DA}"/>
    <cellStyle name="Note 38" xfId="3841" xr:uid="{00000000-0005-0000-0000-0000EB120000}"/>
    <cellStyle name="Note 38 2" xfId="28059" xr:uid="{D7F5DADE-62A0-4B01-9072-B8579E4B1CD7}"/>
    <cellStyle name="Note 38 3" xfId="12608" xr:uid="{22713221-EAEA-4E14-86B0-6CBB676D3523}"/>
    <cellStyle name="Note 39" xfId="3842" xr:uid="{00000000-0005-0000-0000-0000EC120000}"/>
    <cellStyle name="Note 39 2" xfId="28060" xr:uid="{8F152D8C-5488-45B8-9D56-D13EB11CB4CF}"/>
    <cellStyle name="Note 39 3" xfId="12609" xr:uid="{193D3AB1-5FD7-413B-AA67-7122DF1EE56B}"/>
    <cellStyle name="Note 4" xfId="3843" xr:uid="{00000000-0005-0000-0000-0000ED120000}"/>
    <cellStyle name="Note 4 2" xfId="3844" xr:uid="{00000000-0005-0000-0000-0000EE120000}"/>
    <cellStyle name="Note 4 2 2" xfId="21419" xr:uid="{BC10C3A5-A702-4CB8-9398-710084903DCE}"/>
    <cellStyle name="Note 4 2 3" xfId="28062" xr:uid="{D127831F-4F7F-46ED-BD25-76F226A66481}"/>
    <cellStyle name="Note 4 2 4" xfId="12611" xr:uid="{2D443CFF-3601-406C-B19C-3AA283C6A023}"/>
    <cellStyle name="Note 4 3" xfId="3845" xr:uid="{00000000-0005-0000-0000-0000EF120000}"/>
    <cellStyle name="Note 4 3 2" xfId="3846" xr:uid="{00000000-0005-0000-0000-0000F0120000}"/>
    <cellStyle name="Note 4 3 2 2" xfId="28064" xr:uid="{E5E17102-BC12-4C8F-9C27-54FAB2A6CDFE}"/>
    <cellStyle name="Note 4 3 2 3" xfId="12613" xr:uid="{A3914766-865B-44CC-8E04-25E769AAABDC}"/>
    <cellStyle name="Note 4 3 3" xfId="21420" xr:uid="{7E869179-7C71-43D5-A1DB-3C5588E80CD7}"/>
    <cellStyle name="Note 4 3 4" xfId="28063" xr:uid="{57EA895F-6F33-4318-8F94-38F15C087D32}"/>
    <cellStyle name="Note 4 3 5" xfId="12612" xr:uid="{4769E4C3-D736-414C-BCD0-ED9C2301E7F7}"/>
    <cellStyle name="Note 4 3_ELC_final" xfId="3847" xr:uid="{00000000-0005-0000-0000-0000F1120000}"/>
    <cellStyle name="Note 4 4" xfId="3848" xr:uid="{00000000-0005-0000-0000-0000F2120000}"/>
    <cellStyle name="Note 4 4 2" xfId="28065" xr:uid="{6942AC1A-5B33-4E5F-8766-48FFCB8F79C6}"/>
    <cellStyle name="Note 4 4 3" xfId="12614" xr:uid="{111C326D-FBFD-4C50-8660-049720F16F56}"/>
    <cellStyle name="Note 4 5" xfId="21418" xr:uid="{1FC67968-1916-4036-81CF-FF8DAF4A3F03}"/>
    <cellStyle name="Note 4 6" xfId="28061" xr:uid="{C07859DC-E552-4E1B-B39D-F5A60A8384A0}"/>
    <cellStyle name="Note 4 7" xfId="12610" xr:uid="{9B0E62D7-5226-47E0-9C1C-16AD3874F0B0}"/>
    <cellStyle name="Note 4_ELC_final" xfId="3849" xr:uid="{00000000-0005-0000-0000-0000F3120000}"/>
    <cellStyle name="Note 40" xfId="3850" xr:uid="{00000000-0005-0000-0000-0000F4120000}"/>
    <cellStyle name="Note 40 2" xfId="28066" xr:uid="{12B5D525-25ED-4A19-B328-B6DF006B16CD}"/>
    <cellStyle name="Note 40 3" xfId="12615" xr:uid="{050A12DC-A1EB-43A0-8C19-99CCC045A890}"/>
    <cellStyle name="Note 41" xfId="3851" xr:uid="{00000000-0005-0000-0000-0000F5120000}"/>
    <cellStyle name="Note 41 2" xfId="28067" xr:uid="{55A39A78-4972-4C8B-B131-B92DD59EFEF7}"/>
    <cellStyle name="Note 41 3" xfId="12616" xr:uid="{D7815387-BA55-448A-819C-2A356A312ADF}"/>
    <cellStyle name="Note 42" xfId="21413" xr:uid="{3128690A-C399-4EC5-B712-F114502AAE81}"/>
    <cellStyle name="Note 42 2" xfId="36838" xr:uid="{37EE2DC3-D862-4F0E-B587-E1B0E3A8D05D}"/>
    <cellStyle name="Note 43" xfId="21509" xr:uid="{1CD3F4F3-F2E2-4005-B7B4-620A8775D032}"/>
    <cellStyle name="Note 43 2" xfId="36842" xr:uid="{F2C78717-FC1A-4C17-9FE2-19DD2BA45086}"/>
    <cellStyle name="Note 5" xfId="3852" xr:uid="{00000000-0005-0000-0000-0000F6120000}"/>
    <cellStyle name="Note 5 2" xfId="3853" xr:uid="{00000000-0005-0000-0000-0000F7120000}"/>
    <cellStyle name="Note 5 2 2" xfId="28069" xr:uid="{0F1DC6FB-622B-4081-91F8-9DC93F29BCC9}"/>
    <cellStyle name="Note 5 2 3" xfId="12618" xr:uid="{0F369A1E-5049-4A0C-A161-105D70EBEEA1}"/>
    <cellStyle name="Note 5 3" xfId="3854" xr:uid="{00000000-0005-0000-0000-0000F8120000}"/>
    <cellStyle name="Note 5 3 2" xfId="3855" xr:uid="{00000000-0005-0000-0000-0000F9120000}"/>
    <cellStyle name="Note 5 3 2 2" xfId="28071" xr:uid="{591E1201-7E08-467C-BC02-207684F48BD8}"/>
    <cellStyle name="Note 5 3 2 3" xfId="12620" xr:uid="{234ADD6D-23B1-4393-9550-F3A91D25CD2A}"/>
    <cellStyle name="Note 5 3 3" xfId="28070" xr:uid="{0ED795AB-22B4-46D3-BB91-CB898962112C}"/>
    <cellStyle name="Note 5 3 4" xfId="12619" xr:uid="{D94E4943-0772-4939-8E86-7D38AC182AF9}"/>
    <cellStyle name="Note 5 3_ELC_final" xfId="3856" xr:uid="{00000000-0005-0000-0000-0000FA120000}"/>
    <cellStyle name="Note 5 4" xfId="3857" xr:uid="{00000000-0005-0000-0000-0000FB120000}"/>
    <cellStyle name="Note 5 4 2" xfId="28072" xr:uid="{ACBEA455-9126-48DB-BD81-F1C4415609DF}"/>
    <cellStyle name="Note 5 4 3" xfId="12621" xr:uid="{5B1AFB66-9C27-43F0-8545-16C9C02FE394}"/>
    <cellStyle name="Note 5 5" xfId="21421" xr:uid="{6614EF34-BD1C-4385-AF06-B9A3A8C57AFB}"/>
    <cellStyle name="Note 5 6" xfId="21510" xr:uid="{A4B3DFA4-BCC1-46F2-9426-96750A8032EF}"/>
    <cellStyle name="Note 5 7" xfId="28068" xr:uid="{E5549316-F446-4171-BA98-109E1A3DBE9A}"/>
    <cellStyle name="Note 5 8" xfId="12617" xr:uid="{63D43F4B-CB37-4B86-99C9-25C526EDFF19}"/>
    <cellStyle name="Note 5_ELC_final" xfId="3858" xr:uid="{00000000-0005-0000-0000-0000FC120000}"/>
    <cellStyle name="Note 6" xfId="3859" xr:uid="{00000000-0005-0000-0000-0000FD120000}"/>
    <cellStyle name="Note 6 2" xfId="3860" xr:uid="{00000000-0005-0000-0000-0000FE120000}"/>
    <cellStyle name="Note 6 2 2" xfId="21423" xr:uid="{EEC1CE25-86AD-4C11-A602-F71AEDC2270F}"/>
    <cellStyle name="Note 6 2 3" xfId="28074" xr:uid="{3C7306BE-625F-4E24-94E2-1E480F346176}"/>
    <cellStyle name="Note 6 2 4" xfId="12623" xr:uid="{5EC7EA00-C1CF-46E4-91A8-742BEE59A5D9}"/>
    <cellStyle name="Note 6 3" xfId="3861" xr:uid="{00000000-0005-0000-0000-0000FF120000}"/>
    <cellStyle name="Note 6 3 2" xfId="3862" xr:uid="{00000000-0005-0000-0000-000000130000}"/>
    <cellStyle name="Note 6 3 2 2" xfId="28076" xr:uid="{E8D0AF19-BD8F-44E9-B3C6-0EFFE70BC9E6}"/>
    <cellStyle name="Note 6 3 2 3" xfId="12625" xr:uid="{AC7BC6FF-A2C0-4C7B-85F0-4FDE0F15F1DB}"/>
    <cellStyle name="Note 6 3 3" xfId="21424" xr:uid="{72F2EB2D-2E9B-4263-8011-811A3B4441A7}"/>
    <cellStyle name="Note 6 3 4" xfId="28075" xr:uid="{863F6CAB-B320-417D-808B-001AF91651F8}"/>
    <cellStyle name="Note 6 3 5" xfId="12624" xr:uid="{9DE9E5FC-AC59-48AE-9575-56F4889ABE78}"/>
    <cellStyle name="Note 6 3_ELC_final" xfId="3863" xr:uid="{00000000-0005-0000-0000-000001130000}"/>
    <cellStyle name="Note 6 4" xfId="3864" xr:uid="{00000000-0005-0000-0000-000002130000}"/>
    <cellStyle name="Note 6 4 2" xfId="28077" xr:uid="{942033B9-AD4B-4630-9C50-139D9D28BEE8}"/>
    <cellStyle name="Note 6 4 3" xfId="12626" xr:uid="{41D79671-4EBB-41BC-B766-C4061805D7AD}"/>
    <cellStyle name="Note 6 5" xfId="21422" xr:uid="{B712D40A-73DA-4EF9-B03E-3830F164B280}"/>
    <cellStyle name="Note 6 6" xfId="28073" xr:uid="{47C918B9-931B-4E45-BB9B-7ED563AFD2A1}"/>
    <cellStyle name="Note 6 7" xfId="12622" xr:uid="{7CCC6A59-BB3C-4025-822B-7A36732B73D3}"/>
    <cellStyle name="Note 6_ELC_final" xfId="3865" xr:uid="{00000000-0005-0000-0000-000003130000}"/>
    <cellStyle name="Note 7" xfId="3866" xr:uid="{00000000-0005-0000-0000-000004130000}"/>
    <cellStyle name="Note 7 2" xfId="3867" xr:uid="{00000000-0005-0000-0000-000005130000}"/>
    <cellStyle name="Note 7 2 2" xfId="28079" xr:uid="{80C1B3ED-0C15-4EFF-B44A-1F7C49CE90BF}"/>
    <cellStyle name="Note 7 2 3" xfId="12628" xr:uid="{5134532B-0D1B-4AC5-A212-5F11E91D2403}"/>
    <cellStyle name="Note 7 3" xfId="3868" xr:uid="{00000000-0005-0000-0000-000006130000}"/>
    <cellStyle name="Note 7 3 2" xfId="3869" xr:uid="{00000000-0005-0000-0000-000007130000}"/>
    <cellStyle name="Note 7 3 2 2" xfId="28081" xr:uid="{9CA502EB-D52D-41D9-8C31-6776E2F23B4D}"/>
    <cellStyle name="Note 7 3 2 3" xfId="12630" xr:uid="{4B1BECB8-B115-41F4-9F1B-B6C61E94BDA4}"/>
    <cellStyle name="Note 7 3 3" xfId="28080" xr:uid="{F3A9D7EA-A2EC-4CA1-B925-CB7E527D4B6F}"/>
    <cellStyle name="Note 7 3 4" xfId="12629" xr:uid="{6D607DA8-ED8A-4CD9-A1B9-A99B61AF33F3}"/>
    <cellStyle name="Note 7 3_ELC_final" xfId="3870" xr:uid="{00000000-0005-0000-0000-000008130000}"/>
    <cellStyle name="Note 7 4" xfId="3871" xr:uid="{00000000-0005-0000-0000-000009130000}"/>
    <cellStyle name="Note 7 4 2" xfId="28082" xr:uid="{07EB1F80-A93D-4C6D-8AA6-984AAE5C06BC}"/>
    <cellStyle name="Note 7 4 3" xfId="12631" xr:uid="{5CA5ED2D-5D5D-42CD-8594-F3ACB70F6F48}"/>
    <cellStyle name="Note 7 5" xfId="21425" xr:uid="{607CC869-5EA7-48CE-9451-2E83F9365C14}"/>
    <cellStyle name="Note 7 5 2" xfId="36839" xr:uid="{50884027-A9A5-4309-8438-B122537912D8}"/>
    <cellStyle name="Note 7 6" xfId="21511" xr:uid="{8365DC34-83D6-4E9D-B0F4-2786892AF5C5}"/>
    <cellStyle name="Note 7 6 2" xfId="36843" xr:uid="{A9C57345-2AA7-487F-B2F1-B18E26FAACDA}"/>
    <cellStyle name="Note 7 7" xfId="28078" xr:uid="{3CF44F12-203F-4B20-8822-CC117B8BAFD9}"/>
    <cellStyle name="Note 7 8" xfId="12627" xr:uid="{4FFAA514-CE43-4914-A2F8-F6415F74B786}"/>
    <cellStyle name="Note 7_ELC_final" xfId="3872" xr:uid="{00000000-0005-0000-0000-00000A130000}"/>
    <cellStyle name="Note 8" xfId="3873" xr:uid="{00000000-0005-0000-0000-00000B130000}"/>
    <cellStyle name="Note 8 2" xfId="3874" xr:uid="{00000000-0005-0000-0000-00000C130000}"/>
    <cellStyle name="Note 8 2 2" xfId="28084" xr:uid="{D8111861-958F-4E70-840B-74160FF39765}"/>
    <cellStyle name="Note 8 2 3" xfId="12633" xr:uid="{7901866B-55B1-493C-A7B0-D9C5CF57792E}"/>
    <cellStyle name="Note 8 3" xfId="3875" xr:uid="{00000000-0005-0000-0000-00000D130000}"/>
    <cellStyle name="Note 8 3 2" xfId="3876" xr:uid="{00000000-0005-0000-0000-00000E130000}"/>
    <cellStyle name="Note 8 3 2 2" xfId="28086" xr:uid="{29FFE785-5D9C-45D5-835B-3245716BF673}"/>
    <cellStyle name="Note 8 3 2 3" xfId="12635" xr:uid="{A3251E00-1033-4CF7-90F3-F9ABBD3AF138}"/>
    <cellStyle name="Note 8 3 3" xfId="28085" xr:uid="{728FDD38-7016-4543-A54E-81AB01CB489D}"/>
    <cellStyle name="Note 8 3 4" xfId="12634" xr:uid="{75237366-7B5F-4439-9866-CEF21A37C530}"/>
    <cellStyle name="Note 8 3_ELC_final" xfId="3877" xr:uid="{00000000-0005-0000-0000-00000F130000}"/>
    <cellStyle name="Note 8 4" xfId="3878" xr:uid="{00000000-0005-0000-0000-000010130000}"/>
    <cellStyle name="Note 8 4 2" xfId="28087" xr:uid="{FA4C9E83-0C30-4A26-B309-7DB4EA31D3BE}"/>
    <cellStyle name="Note 8 4 3" xfId="12636" xr:uid="{22967117-9F7B-43F5-A3B4-492683E36B1A}"/>
    <cellStyle name="Note 8 5" xfId="28083" xr:uid="{3859F2B2-789A-4A2B-899E-82CF9D04DEDB}"/>
    <cellStyle name="Note 8 6" xfId="12632" xr:uid="{33A4D0AC-F642-49C9-AD13-7E6D791DD66D}"/>
    <cellStyle name="Note 8_ELC_final" xfId="3879" xr:uid="{00000000-0005-0000-0000-000011130000}"/>
    <cellStyle name="Note 9" xfId="3880" xr:uid="{00000000-0005-0000-0000-000012130000}"/>
    <cellStyle name="Note 9 2" xfId="3881" xr:uid="{00000000-0005-0000-0000-000013130000}"/>
    <cellStyle name="Note 9 2 2" xfId="28089" xr:uid="{3E7DA3FB-30B6-4771-A220-E4F7A74FD262}"/>
    <cellStyle name="Note 9 2 3" xfId="12638" xr:uid="{C75482A3-FBFD-4F05-BACE-FA0BE9F8FBC9}"/>
    <cellStyle name="Note 9 3" xfId="3882" xr:uid="{00000000-0005-0000-0000-000014130000}"/>
    <cellStyle name="Note 9 3 2" xfId="3883" xr:uid="{00000000-0005-0000-0000-000015130000}"/>
    <cellStyle name="Note 9 3 2 2" xfId="28091" xr:uid="{2627512D-9AC4-42E6-ABCA-0F7E4214EC82}"/>
    <cellStyle name="Note 9 3 2 3" xfId="12640" xr:uid="{1A2DCD8B-E2DB-41AE-8380-5434413CC462}"/>
    <cellStyle name="Note 9 3 3" xfId="28090" xr:uid="{C10603B3-AB74-4D19-92E5-43B9AB211525}"/>
    <cellStyle name="Note 9 3 4" xfId="12639" xr:uid="{0390AC8E-22D9-4F3A-A8A4-BF3B5459A935}"/>
    <cellStyle name="Note 9 3_ELC_final" xfId="3884" xr:uid="{00000000-0005-0000-0000-000016130000}"/>
    <cellStyle name="Note 9 4" xfId="3885" xr:uid="{00000000-0005-0000-0000-000017130000}"/>
    <cellStyle name="Note 9 4 2" xfId="28092" xr:uid="{EA65D8F7-DFC1-4D0E-9908-3281093D892B}"/>
    <cellStyle name="Note 9 4 3" xfId="12641" xr:uid="{E397210B-F53A-40D6-9DD7-D5B282A41FA2}"/>
    <cellStyle name="Note 9 5" xfId="28088" xr:uid="{D54A9A3F-09FB-4C30-97DD-E2F1031AA7BC}"/>
    <cellStyle name="Note 9 6" xfId="12637" xr:uid="{6A23E376-E032-44AC-9F73-CD0F2E3E6679}"/>
    <cellStyle name="Note 9_ELC_final" xfId="3886" xr:uid="{00000000-0005-0000-0000-000018130000}"/>
    <cellStyle name="Notiz" xfId="3887" xr:uid="{00000000-0005-0000-0000-000019130000}"/>
    <cellStyle name="Notiz 2" xfId="3888" xr:uid="{00000000-0005-0000-0000-00001A130000}"/>
    <cellStyle name="Notiz 2 2" xfId="28094" xr:uid="{5108E669-9EAE-446C-818D-50B8E05B79AB}"/>
    <cellStyle name="Notiz 2 3" xfId="12643" xr:uid="{6D58412C-946E-4F1B-BFAD-9E1CB6618110}"/>
    <cellStyle name="Notiz 3" xfId="3889" xr:uid="{00000000-0005-0000-0000-00001B130000}"/>
    <cellStyle name="Notiz 3 2" xfId="28095" xr:uid="{E456C9A1-ABCE-40C9-B244-0D4F55587D86}"/>
    <cellStyle name="Notiz 3 3" xfId="12644" xr:uid="{1B505345-7ABB-4962-93BF-B1D532117324}"/>
    <cellStyle name="Notiz 4" xfId="28093" xr:uid="{7F08242C-5148-41CD-8D4C-47FD883FECFD}"/>
    <cellStyle name="Notiz 5" xfId="12642" xr:uid="{D0539BBA-EEA3-4A25-BA84-0EE88082BFE4}"/>
    <cellStyle name="num_note" xfId="3890" xr:uid="{00000000-0005-0000-0000-00001C130000}"/>
    <cellStyle name="Number [0.0]" xfId="5540" xr:uid="{00000000-0005-0000-0000-00001D130000}"/>
    <cellStyle name="Number [0.0] 2" xfId="5541" xr:uid="{00000000-0005-0000-0000-00001E130000}"/>
    <cellStyle name="Nuovo" xfId="3891" xr:uid="{00000000-0005-0000-0000-00001F130000}"/>
    <cellStyle name="Nuovo 10" xfId="3892" xr:uid="{00000000-0005-0000-0000-000020130000}"/>
    <cellStyle name="Nuovo 10 2" xfId="28097" xr:uid="{390B05F6-C8E0-4848-8927-7FA547C13DA3}"/>
    <cellStyle name="Nuovo 10 3" xfId="12646" xr:uid="{1D69325A-E559-4F99-B9E9-4399096ED3DA}"/>
    <cellStyle name="Nuovo 11" xfId="3893" xr:uid="{00000000-0005-0000-0000-000021130000}"/>
    <cellStyle name="Nuovo 11 2" xfId="28098" xr:uid="{7233A645-96D6-4CFD-BB86-9C3CCED09237}"/>
    <cellStyle name="Nuovo 11 3" xfId="12647" xr:uid="{D44ABEE6-38BC-4E95-B359-9BC234C22A35}"/>
    <cellStyle name="Nuovo 12" xfId="3894" xr:uid="{00000000-0005-0000-0000-000022130000}"/>
    <cellStyle name="Nuovo 12 2" xfId="28099" xr:uid="{F78E225F-C98C-4AF7-A418-95E6DE4B142D}"/>
    <cellStyle name="Nuovo 12 3" xfId="12648" xr:uid="{B8CA9A36-4438-43B3-88AC-EF8DD66A59A6}"/>
    <cellStyle name="Nuovo 13" xfId="3895" xr:uid="{00000000-0005-0000-0000-000023130000}"/>
    <cellStyle name="Nuovo 13 2" xfId="28100" xr:uid="{92C7B146-31CD-4CE9-B421-632F6DA645C4}"/>
    <cellStyle name="Nuovo 13 3" xfId="12649" xr:uid="{C0BD9B6F-FEF2-4CB8-984B-F57F7E06BE5A}"/>
    <cellStyle name="Nuovo 14" xfId="3896" xr:uid="{00000000-0005-0000-0000-000024130000}"/>
    <cellStyle name="Nuovo 14 2" xfId="28101" xr:uid="{72CD9E8B-354F-4E95-973E-DDFDC1C0BCD6}"/>
    <cellStyle name="Nuovo 14 3" xfId="12650" xr:uid="{C268F7A3-9BF1-4F84-942B-2DCCA1B4C647}"/>
    <cellStyle name="Nuovo 15" xfId="3897" xr:uid="{00000000-0005-0000-0000-000025130000}"/>
    <cellStyle name="Nuovo 15 2" xfId="28102" xr:uid="{4345B59A-F5A0-48E3-A41D-7F1F8C62328C}"/>
    <cellStyle name="Nuovo 15 3" xfId="12651" xr:uid="{CC2AB60F-BCBA-49BF-96CB-CAD7DFC26D51}"/>
    <cellStyle name="Nuovo 16" xfId="3898" xr:uid="{00000000-0005-0000-0000-000026130000}"/>
    <cellStyle name="Nuovo 16 2" xfId="28103" xr:uid="{F8CDEB3E-B495-46AB-98B9-339CD72F12F3}"/>
    <cellStyle name="Nuovo 16 3" xfId="12652" xr:uid="{9AFFEB60-C996-4D9A-8971-CE742AD7A282}"/>
    <cellStyle name="Nuovo 17" xfId="3899" xr:uid="{00000000-0005-0000-0000-000027130000}"/>
    <cellStyle name="Nuovo 17 2" xfId="28104" xr:uid="{278BE7AC-F360-430C-BC13-72A299BC4BD0}"/>
    <cellStyle name="Nuovo 17 3" xfId="12653" xr:uid="{D656CBBC-E03B-4FA3-BEC7-71D696CA5909}"/>
    <cellStyle name="Nuovo 18" xfId="3900" xr:uid="{00000000-0005-0000-0000-000028130000}"/>
    <cellStyle name="Nuovo 18 2" xfId="28105" xr:uid="{8A88CE33-E101-4A5C-B8AF-64E74FC79339}"/>
    <cellStyle name="Nuovo 18 3" xfId="12654" xr:uid="{8DE5254D-8DCD-40EA-84C9-E708481A0673}"/>
    <cellStyle name="Nuovo 19" xfId="3901" xr:uid="{00000000-0005-0000-0000-000029130000}"/>
    <cellStyle name="Nuovo 19 2" xfId="28106" xr:uid="{7E9D29D2-5118-46F3-8302-D0B00F8F30E2}"/>
    <cellStyle name="Nuovo 19 3" xfId="12655" xr:uid="{B6DF485A-CF5B-4709-AE3C-185E9D6FC1C3}"/>
    <cellStyle name="Nuovo 2" xfId="3902" xr:uid="{00000000-0005-0000-0000-00002A130000}"/>
    <cellStyle name="Nuovo 2 2" xfId="12657" xr:uid="{4FC6BDA0-9867-4719-AFCC-0574F8D3A68B}"/>
    <cellStyle name="Nuovo 2 2 2" xfId="21428" xr:uid="{A2F034E0-1923-4AB9-A0E9-44724316040E}"/>
    <cellStyle name="Nuovo 2 2 3" xfId="28108" xr:uid="{61774E41-F593-4300-B6D4-47D743462E0E}"/>
    <cellStyle name="Nuovo 2 3" xfId="21429" xr:uid="{163BB488-762E-4C20-84EF-75E7DF7367D6}"/>
    <cellStyle name="Nuovo 2 4" xfId="21427" xr:uid="{D428F1FD-FF88-459C-B8DB-602D895B1E0D}"/>
    <cellStyle name="Nuovo 2 5" xfId="28107" xr:uid="{C4D15F79-54E3-4D30-9CE6-61F1F3A323F6}"/>
    <cellStyle name="Nuovo 2 6" xfId="12656" xr:uid="{6070A5A5-CF4E-4061-B774-34A254E5CCCA}"/>
    <cellStyle name="Nuovo 20" xfId="3903" xr:uid="{00000000-0005-0000-0000-00002B130000}"/>
    <cellStyle name="Nuovo 20 2" xfId="28109" xr:uid="{3FA9D32D-6D9D-4B25-978C-DD58DD5F9CB2}"/>
    <cellStyle name="Nuovo 20 3" xfId="12658" xr:uid="{6CF23575-CFEE-4CC8-A9B3-DC9936763EFB}"/>
    <cellStyle name="Nuovo 21" xfId="3904" xr:uid="{00000000-0005-0000-0000-00002C130000}"/>
    <cellStyle name="Nuovo 21 2" xfId="28110" xr:uid="{93B54426-D270-4D1A-958A-0D9BB42546E2}"/>
    <cellStyle name="Nuovo 21 3" xfId="12659" xr:uid="{82130E4C-EEE1-4B9A-A335-0616297E07B7}"/>
    <cellStyle name="Nuovo 22" xfId="3905" xr:uid="{00000000-0005-0000-0000-00002D130000}"/>
    <cellStyle name="Nuovo 22 2" xfId="28111" xr:uid="{D4B5A507-C4FA-44FD-8330-862121617D34}"/>
    <cellStyle name="Nuovo 22 3" xfId="12660" xr:uid="{2CAB3276-EDFD-4686-BAEB-DD2091914D49}"/>
    <cellStyle name="Nuovo 23" xfId="3906" xr:uid="{00000000-0005-0000-0000-00002E130000}"/>
    <cellStyle name="Nuovo 23 2" xfId="28112" xr:uid="{75F658C2-96B6-4AFD-A717-4EECAD65D64A}"/>
    <cellStyle name="Nuovo 23 3" xfId="12661" xr:uid="{AF9BA71F-2F60-44F2-B49F-7B79212B5E69}"/>
    <cellStyle name="Nuovo 24" xfId="3907" xr:uid="{00000000-0005-0000-0000-00002F130000}"/>
    <cellStyle name="Nuovo 24 2" xfId="28113" xr:uid="{753FBB59-FF38-4755-B6F8-1EE0AD93C051}"/>
    <cellStyle name="Nuovo 24 3" xfId="12662" xr:uid="{27759758-D371-43A6-8612-8A03485AADFE}"/>
    <cellStyle name="Nuovo 25" xfId="3908" xr:uid="{00000000-0005-0000-0000-000030130000}"/>
    <cellStyle name="Nuovo 25 2" xfId="28114" xr:uid="{97F73683-AA4B-4ECC-A178-EDF19237CB22}"/>
    <cellStyle name="Nuovo 25 3" xfId="12663" xr:uid="{551247BD-B4D1-4D03-BFD7-ADD669C48F86}"/>
    <cellStyle name="Nuovo 26" xfId="3909" xr:uid="{00000000-0005-0000-0000-000031130000}"/>
    <cellStyle name="Nuovo 26 2" xfId="28115" xr:uid="{624FF23F-03BA-4863-9D38-389682793D59}"/>
    <cellStyle name="Nuovo 26 3" xfId="12664" xr:uid="{CF041536-A403-4CE0-91E7-5CAC6629BEC6}"/>
    <cellStyle name="Nuovo 27" xfId="3910" xr:uid="{00000000-0005-0000-0000-000032130000}"/>
    <cellStyle name="Nuovo 27 2" xfId="28116" xr:uid="{6DB8B8D5-F8A2-4BFF-BDDA-C4D2199FFE9A}"/>
    <cellStyle name="Nuovo 27 3" xfId="12665" xr:uid="{C5701DC4-82D9-4830-BDBF-0258C03D27B4}"/>
    <cellStyle name="Nuovo 28" xfId="3911" xr:uid="{00000000-0005-0000-0000-000033130000}"/>
    <cellStyle name="Nuovo 28 2" xfId="28117" xr:uid="{6D9DB14F-A431-4BFA-B14F-3FDB34DF2BBF}"/>
    <cellStyle name="Nuovo 28 3" xfId="12666" xr:uid="{67466F35-3219-40C0-BD30-85C0F98A4BEE}"/>
    <cellStyle name="Nuovo 29" xfId="3912" xr:uid="{00000000-0005-0000-0000-000034130000}"/>
    <cellStyle name="Nuovo 29 2" xfId="28118" xr:uid="{9A0C2E03-FB22-476B-BFD3-56ECCC268E5D}"/>
    <cellStyle name="Nuovo 29 3" xfId="12667" xr:uid="{647FA3DA-A7F9-4760-A1C3-11413A7237DF}"/>
    <cellStyle name="Nuovo 3" xfId="3913" xr:uid="{00000000-0005-0000-0000-000035130000}"/>
    <cellStyle name="Nuovo 3 2" xfId="21430" xr:uid="{0ADDD605-C132-4AB6-AD3F-430081DABCED}"/>
    <cellStyle name="Nuovo 3 3" xfId="28119" xr:uid="{9628C979-E31C-40B3-9190-4630D621E4F6}"/>
    <cellStyle name="Nuovo 3 4" xfId="12668" xr:uid="{B7BCEF59-F1FE-4289-A513-F12F46DF11DC}"/>
    <cellStyle name="Nuovo 30" xfId="3914" xr:uid="{00000000-0005-0000-0000-000036130000}"/>
    <cellStyle name="Nuovo 30 2" xfId="28120" xr:uid="{47C37281-6D92-461F-858E-685B7E6C4CB6}"/>
    <cellStyle name="Nuovo 30 3" xfId="12669" xr:uid="{3B968497-7FBA-492B-8757-E8A4BF421FA1}"/>
    <cellStyle name="Nuovo 31" xfId="3915" xr:uid="{00000000-0005-0000-0000-000037130000}"/>
    <cellStyle name="Nuovo 31 2" xfId="28121" xr:uid="{E25A7A06-CD76-4932-9513-E03C3CEB0DA4}"/>
    <cellStyle name="Nuovo 31 3" xfId="12670" xr:uid="{EB2DC5C2-B258-49DA-8597-C569C4C9C8A1}"/>
    <cellStyle name="Nuovo 32" xfId="3916" xr:uid="{00000000-0005-0000-0000-000038130000}"/>
    <cellStyle name="Nuovo 32 2" xfId="28122" xr:uid="{63F1E8B0-BB87-492A-B698-B9B6AB81D89E}"/>
    <cellStyle name="Nuovo 32 3" xfId="12671" xr:uid="{21BB569A-3DEE-4BFE-B115-38F538A3850B}"/>
    <cellStyle name="Nuovo 33" xfId="3917" xr:uid="{00000000-0005-0000-0000-000039130000}"/>
    <cellStyle name="Nuovo 33 2" xfId="28123" xr:uid="{4ABCEA37-05E1-468C-B991-D4FDC95BC614}"/>
    <cellStyle name="Nuovo 33 3" xfId="12672" xr:uid="{2878AABC-79B5-4FBC-A1E3-30B91632EB12}"/>
    <cellStyle name="Nuovo 34" xfId="3918" xr:uid="{00000000-0005-0000-0000-00003A130000}"/>
    <cellStyle name="Nuovo 34 2" xfId="28124" xr:uid="{7B58359D-EF8B-48C3-856D-FC6E6777A5DB}"/>
    <cellStyle name="Nuovo 34 3" xfId="12673" xr:uid="{979D5E78-6D06-4F78-9749-CBF5D17EF042}"/>
    <cellStyle name="Nuovo 35" xfId="3919" xr:uid="{00000000-0005-0000-0000-00003B130000}"/>
    <cellStyle name="Nuovo 35 2" xfId="28125" xr:uid="{59AE1384-1E53-4AF4-81D9-773343F82635}"/>
    <cellStyle name="Nuovo 35 3" xfId="12674" xr:uid="{04A3E58E-A4AB-4B05-80D5-2793AC705F56}"/>
    <cellStyle name="Nuovo 36" xfId="3920" xr:uid="{00000000-0005-0000-0000-00003C130000}"/>
    <cellStyle name="Nuovo 36 2" xfId="28126" xr:uid="{993D7078-2823-4B59-86C5-482B274BFFCD}"/>
    <cellStyle name="Nuovo 36 3" xfId="12675" xr:uid="{B6D76CAE-7EF0-49A9-A304-3254FABD6610}"/>
    <cellStyle name="Nuovo 37" xfId="3921" xr:uid="{00000000-0005-0000-0000-00003D130000}"/>
    <cellStyle name="Nuovo 37 2" xfId="28127" xr:uid="{9E9988A6-ED49-40C1-A07F-E31C1F52DA41}"/>
    <cellStyle name="Nuovo 37 3" xfId="12676" xr:uid="{1B8891AA-39E3-4A15-9C5B-E75B08EBAC43}"/>
    <cellStyle name="Nuovo 38" xfId="3922" xr:uid="{00000000-0005-0000-0000-00003E130000}"/>
    <cellStyle name="Nuovo 38 2" xfId="12678" xr:uid="{3F9B80C6-E919-471F-BA6C-9A44503CAE6B}"/>
    <cellStyle name="Nuovo 38 2 2" xfId="28129" xr:uid="{1E24BCBF-3EEF-4BE4-AE60-A1C0060B158C}"/>
    <cellStyle name="Nuovo 38 3" xfId="12679" xr:uid="{EF488692-AB8A-456A-8990-E3639B8BC075}"/>
    <cellStyle name="Nuovo 38 3 2" xfId="28130" xr:uid="{867FF77C-5D6A-48D8-BB9E-B42C89178365}"/>
    <cellStyle name="Nuovo 38 4" xfId="12680" xr:uid="{960D6CA1-2540-4268-8E5F-E921892C47C2}"/>
    <cellStyle name="Nuovo 38 4 2" xfId="28131" xr:uid="{5A780326-2DC0-4EFF-8C06-DFE011E02004}"/>
    <cellStyle name="Nuovo 38 5" xfId="28128" xr:uid="{45E3C5FE-6BE4-430D-ACA4-92B76451E153}"/>
    <cellStyle name="Nuovo 38 6" xfId="12677" xr:uid="{C3D163CF-8C17-4527-A06A-5A91139E81B4}"/>
    <cellStyle name="Nuovo 39" xfId="12681" xr:uid="{C0F4E2BC-6467-4D8B-ABAA-3789F61F9D8C}"/>
    <cellStyle name="Nuovo 39 2" xfId="12682" xr:uid="{1C02238D-E6B7-4BEB-86C0-5CAF8EC4FD93}"/>
    <cellStyle name="Nuovo 39 2 2" xfId="28133" xr:uid="{51D57384-B38B-4A0A-9E45-156F1D7B1284}"/>
    <cellStyle name="Nuovo 39 3" xfId="28132" xr:uid="{9B4A0404-23D4-4DE6-9EB3-84EDC6BCF70C}"/>
    <cellStyle name="Nuovo 4" xfId="3923" xr:uid="{00000000-0005-0000-0000-00003F130000}"/>
    <cellStyle name="Nuovo 4 2" xfId="3924" xr:uid="{00000000-0005-0000-0000-000040130000}"/>
    <cellStyle name="Nuovo 4 2 2" xfId="28135" xr:uid="{0B33F7EA-4262-45E9-9219-7C133008BFE7}"/>
    <cellStyle name="Nuovo 4 2 3" xfId="12684" xr:uid="{417BDF7D-BED0-4743-9137-C1B40E6FD0E2}"/>
    <cellStyle name="Nuovo 4 3" xfId="21431" xr:uid="{C1E64587-D708-44ED-B571-2E5413524330}"/>
    <cellStyle name="Nuovo 4 4" xfId="28134" xr:uid="{BDE3EC4F-4D94-4244-AE29-958411424AA1}"/>
    <cellStyle name="Nuovo 4 5" xfId="12683" xr:uid="{06EC6809-0B3B-4CA8-8FA2-2A6872CA9B1E}"/>
    <cellStyle name="Nuovo 40" xfId="12685" xr:uid="{71470EEF-D317-4543-AEBE-7A7D72428FCE}"/>
    <cellStyle name="Nuovo 40 2" xfId="12686" xr:uid="{89D7A848-C9B9-45DA-931A-A3848E40967C}"/>
    <cellStyle name="Nuovo 40 2 2" xfId="28137" xr:uid="{341AAE4B-BAF8-494B-AC18-6B3F7C515A49}"/>
    <cellStyle name="Nuovo 40 3" xfId="28136" xr:uid="{6EBCD665-BB86-442B-A2AF-F1397D5BD758}"/>
    <cellStyle name="Nuovo 41" xfId="21426" xr:uid="{82A1AEE5-5AD9-4923-9B80-DDE1FACABDD7}"/>
    <cellStyle name="Nuovo 42" xfId="28096" xr:uid="{1DC76007-B3C2-4012-BEA2-B1F19B1E5838}"/>
    <cellStyle name="Nuovo 43" xfId="12645" xr:uid="{DA27D0A6-479D-4FD5-9320-B35C53DFC697}"/>
    <cellStyle name="Nuovo 5" xfId="3925" xr:uid="{00000000-0005-0000-0000-000041130000}"/>
    <cellStyle name="Nuovo 5 2" xfId="21432" xr:uid="{25234D25-CC33-44BD-A959-8EA25A7D438E}"/>
    <cellStyle name="Nuovo 5 3" xfId="28138" xr:uid="{3F0ADA41-1255-4356-A590-D36C968E2D5D}"/>
    <cellStyle name="Nuovo 5 4" xfId="12687" xr:uid="{BD0E49AE-D391-4E43-A79F-C782FD28BBA9}"/>
    <cellStyle name="Nuovo 6" xfId="3926" xr:uid="{00000000-0005-0000-0000-000042130000}"/>
    <cellStyle name="Nuovo 6 2" xfId="28139" xr:uid="{5E8BB904-E8EA-4CC4-8F03-69FB3D633FC4}"/>
    <cellStyle name="Nuovo 6 3" xfId="12688" xr:uid="{8948DDF5-C2ED-4971-8586-1592A0D7F33E}"/>
    <cellStyle name="Nuovo 7" xfId="3927" xr:uid="{00000000-0005-0000-0000-000043130000}"/>
    <cellStyle name="Nuovo 7 2" xfId="28140" xr:uid="{C9247008-D16F-4BA6-9C34-2E95BBC90481}"/>
    <cellStyle name="Nuovo 7 3" xfId="12689" xr:uid="{56ECAE3A-FFBD-4439-B2DC-09F6E4BB9DC5}"/>
    <cellStyle name="Nuovo 8" xfId="3928" xr:uid="{00000000-0005-0000-0000-000044130000}"/>
    <cellStyle name="Nuovo 8 2" xfId="28141" xr:uid="{78759A6A-8B3A-416A-9269-BF7776FC1392}"/>
    <cellStyle name="Nuovo 8 3" xfId="12690" xr:uid="{65817494-E2CD-40C8-A2A1-2EF57A427192}"/>
    <cellStyle name="Nuovo 9" xfId="3929" xr:uid="{00000000-0005-0000-0000-000045130000}"/>
    <cellStyle name="Nuovo 9 2" xfId="28142" xr:uid="{5E1334E5-77E9-4008-A020-F9989D7A3273}"/>
    <cellStyle name="Nuovo 9 3" xfId="12691" xr:uid="{F82F7F6B-430D-43D2-B1B2-4858BEC139C5}"/>
    <cellStyle name="Output" xfId="6363" builtinId="21" customBuiltin="1"/>
    <cellStyle name="Output 10" xfId="3930" xr:uid="{00000000-0005-0000-0000-000046130000}"/>
    <cellStyle name="Output 10 2" xfId="28143" xr:uid="{9B3802C8-2F42-4D05-8A82-8C0F8D79338A}"/>
    <cellStyle name="Output 10 3" xfId="12692" xr:uid="{A554D40C-FA2B-45C5-8616-E05FE358D453}"/>
    <cellStyle name="Output 11" xfId="3931" xr:uid="{00000000-0005-0000-0000-000047130000}"/>
    <cellStyle name="Output 11 2" xfId="28144" xr:uid="{9EF384AC-963C-47B2-9215-D27FBA44A900}"/>
    <cellStyle name="Output 11 3" xfId="12693" xr:uid="{07AF8577-393F-4D52-AAF5-5F1E49F11115}"/>
    <cellStyle name="Output 12" xfId="3932" xr:uid="{00000000-0005-0000-0000-000048130000}"/>
    <cellStyle name="Output 12 2" xfId="28145" xr:uid="{6C07FB19-37FF-4007-B9A0-A31BE65464E0}"/>
    <cellStyle name="Output 12 3" xfId="12694" xr:uid="{19336DF1-1855-4AD5-B0C2-190BA68A0EAD}"/>
    <cellStyle name="Output 13" xfId="3933" xr:uid="{00000000-0005-0000-0000-000049130000}"/>
    <cellStyle name="Output 13 2" xfId="28146" xr:uid="{C8C3A50A-229F-46FB-A4BD-8BE254681ADA}"/>
    <cellStyle name="Output 13 3" xfId="12695" xr:uid="{4B056FB8-FC38-42EB-8C88-1372B682C5EE}"/>
    <cellStyle name="Output 14" xfId="3934" xr:uid="{00000000-0005-0000-0000-00004A130000}"/>
    <cellStyle name="Output 14 2" xfId="28147" xr:uid="{D5BF6A7C-B2EB-43C9-879F-7B1B2E1DA898}"/>
    <cellStyle name="Output 14 3" xfId="12696" xr:uid="{62A25785-B691-43BD-AE98-28F3CDE1539A}"/>
    <cellStyle name="Output 15" xfId="3935" xr:uid="{00000000-0005-0000-0000-00004B130000}"/>
    <cellStyle name="Output 15 2" xfId="28148" xr:uid="{FE8E6CDC-0B18-4B91-877A-8A6BF3F5FB7A}"/>
    <cellStyle name="Output 15 3" xfId="12697" xr:uid="{B37FE265-7625-4DA7-8D62-33D0B7AC8443}"/>
    <cellStyle name="Output 16" xfId="3936" xr:uid="{00000000-0005-0000-0000-00004C130000}"/>
    <cellStyle name="Output 16 2" xfId="28149" xr:uid="{E546A112-21F8-4E20-81B9-BCD605F83D1E}"/>
    <cellStyle name="Output 16 3" xfId="12698" xr:uid="{278B1BAA-D479-4D2F-AA7B-2B7B1E22AFB5}"/>
    <cellStyle name="Output 17" xfId="3937" xr:uid="{00000000-0005-0000-0000-00004D130000}"/>
    <cellStyle name="Output 17 2" xfId="28150" xr:uid="{FFCDB8E1-A73D-48F6-9142-2D58DEE96477}"/>
    <cellStyle name="Output 17 3" xfId="12699" xr:uid="{805AC65A-EC37-4C00-954B-EE9EB8DEA221}"/>
    <cellStyle name="Output 18" xfId="3938" xr:uid="{00000000-0005-0000-0000-00004E130000}"/>
    <cellStyle name="Output 18 2" xfId="28151" xr:uid="{A9C735CC-328E-4CB9-BFD3-84BDC5E194EA}"/>
    <cellStyle name="Output 18 3" xfId="12700" xr:uid="{BA476741-BEB7-404A-96EB-5B83E69886C4}"/>
    <cellStyle name="Output 19" xfId="3939" xr:uid="{00000000-0005-0000-0000-00004F130000}"/>
    <cellStyle name="Output 19 2" xfId="28152" xr:uid="{04783A50-ED1D-445A-A777-3B760D476C4A}"/>
    <cellStyle name="Output 19 3" xfId="12701" xr:uid="{0503C752-2C9E-465E-957E-0AA709A83B39}"/>
    <cellStyle name="Output 2" xfId="3940" xr:uid="{00000000-0005-0000-0000-000050130000}"/>
    <cellStyle name="Output 2 10" xfId="3941" xr:uid="{00000000-0005-0000-0000-000051130000}"/>
    <cellStyle name="Output 2 10 2" xfId="28154" xr:uid="{28F708AF-8EAF-4896-AFFA-8AAC88485CB8}"/>
    <cellStyle name="Output 2 10 3" xfId="12703" xr:uid="{B25FBA63-8FFA-49CB-AD37-53E4BB08E485}"/>
    <cellStyle name="Output 2 11" xfId="12704" xr:uid="{A59D2A69-EDB3-45F7-8560-8EF15FF0B3B1}"/>
    <cellStyle name="Output 2 11 2" xfId="28155" xr:uid="{FF87419C-C235-43AA-B433-ED6B07074B52}"/>
    <cellStyle name="Output 2 12" xfId="21433" xr:uid="{8E989D89-604C-4655-83D2-EB7572630614}"/>
    <cellStyle name="Output 2 13" xfId="28153" xr:uid="{4AA3B9B7-C14E-4EA6-B824-A7460A1F6A8A}"/>
    <cellStyle name="Output 2 14" xfId="12702" xr:uid="{C2C659AA-876A-4528-A832-ED4BFA8E6AAA}"/>
    <cellStyle name="Output 2 2" xfId="3942" xr:uid="{00000000-0005-0000-0000-000052130000}"/>
    <cellStyle name="Output 2 2 2" xfId="28156" xr:uid="{C5ECA0A3-A104-41CA-B62F-C80D3D196268}"/>
    <cellStyle name="Output 2 2 3" xfId="12705" xr:uid="{2FB0A723-081F-4112-819E-B7ECCC4A0B6A}"/>
    <cellStyle name="Output 2 3" xfId="3943" xr:uid="{00000000-0005-0000-0000-000053130000}"/>
    <cellStyle name="Output 2 3 2" xfId="28157" xr:uid="{23BD091A-8C14-4240-9931-64EA7BD948D1}"/>
    <cellStyle name="Output 2 3 3" xfId="12706" xr:uid="{3064D207-2BD7-448A-8E1D-80D0E2F2FEC8}"/>
    <cellStyle name="Output 2 4" xfId="3944" xr:uid="{00000000-0005-0000-0000-000054130000}"/>
    <cellStyle name="Output 2 4 2" xfId="28158" xr:uid="{0ED9D6FB-B830-4E80-B85D-DAC81B920E17}"/>
    <cellStyle name="Output 2 4 3" xfId="12707" xr:uid="{45685F2D-6949-4234-B6A9-4ACB99C0FAD2}"/>
    <cellStyle name="Output 2 5" xfId="3945" xr:uid="{00000000-0005-0000-0000-000055130000}"/>
    <cellStyle name="Output 2 5 2" xfId="28159" xr:uid="{BA87632A-AC6B-4E21-AE93-A16096248181}"/>
    <cellStyle name="Output 2 5 3" xfId="12708" xr:uid="{A2F9F7CA-FD79-4851-B32F-9D1172F27DE1}"/>
    <cellStyle name="Output 2 6" xfId="3946" xr:uid="{00000000-0005-0000-0000-000056130000}"/>
    <cellStyle name="Output 2 6 2" xfId="28160" xr:uid="{037E186C-5BE5-4E14-AE06-82C8A3DE0127}"/>
    <cellStyle name="Output 2 6 3" xfId="12709" xr:uid="{2B09A40B-E269-405D-86E8-55E0993E145E}"/>
    <cellStyle name="Output 2 7" xfId="3947" xr:uid="{00000000-0005-0000-0000-000057130000}"/>
    <cellStyle name="Output 2 7 2" xfId="28161" xr:uid="{D0476888-F0FB-45AB-9596-6C3B7ABAF248}"/>
    <cellStyle name="Output 2 7 3" xfId="12710" xr:uid="{356A33F3-750E-46E9-B373-7F6FA7F6C9A4}"/>
    <cellStyle name="Output 2 8" xfId="3948" xr:uid="{00000000-0005-0000-0000-000058130000}"/>
    <cellStyle name="Output 2 8 2" xfId="28162" xr:uid="{14436ACD-A493-4103-B806-7C74F4E14B6F}"/>
    <cellStyle name="Output 2 8 3" xfId="12711" xr:uid="{C8813304-04D3-4FC7-9A15-549568869BC2}"/>
    <cellStyle name="Output 2 9" xfId="3949" xr:uid="{00000000-0005-0000-0000-000059130000}"/>
    <cellStyle name="Output 2 9 2" xfId="28163" xr:uid="{D86C004A-9DE5-4A12-A9F8-6F707A46F23F}"/>
    <cellStyle name="Output 2 9 3" xfId="12712" xr:uid="{EB0261C2-D357-4FE3-93F0-7E3DD5E105A5}"/>
    <cellStyle name="Output 20" xfId="3950" xr:uid="{00000000-0005-0000-0000-00005A130000}"/>
    <cellStyle name="Output 20 2" xfId="28164" xr:uid="{017D9258-67A4-4131-8A66-E70E53F5A596}"/>
    <cellStyle name="Output 20 3" xfId="12713" xr:uid="{99B9147C-2FB5-410E-B1BE-4D4078B3C6F5}"/>
    <cellStyle name="Output 21" xfId="3951" xr:uid="{00000000-0005-0000-0000-00005B130000}"/>
    <cellStyle name="Output 21 2" xfId="28165" xr:uid="{C993F18F-D946-4199-AC01-3528791452B3}"/>
    <cellStyle name="Output 21 3" xfId="12714" xr:uid="{078EFF99-0266-4B0F-9409-A0F0D9E60B33}"/>
    <cellStyle name="Output 22" xfId="3952" xr:uid="{00000000-0005-0000-0000-00005C130000}"/>
    <cellStyle name="Output 22 2" xfId="28166" xr:uid="{115252D2-BB5F-4667-AE47-2718D49F5E2A}"/>
    <cellStyle name="Output 22 3" xfId="12715" xr:uid="{D41E3E38-DFE5-4E32-BD86-5D4C8F91E333}"/>
    <cellStyle name="Output 23" xfId="3953" xr:uid="{00000000-0005-0000-0000-00005D130000}"/>
    <cellStyle name="Output 23 2" xfId="28167" xr:uid="{AE842058-3C3E-4896-BF0B-B698396EF930}"/>
    <cellStyle name="Output 23 3" xfId="12716" xr:uid="{46BF59CE-9EEB-40DE-956C-55513C3C7CF4}"/>
    <cellStyle name="Output 24" xfId="3954" xr:uid="{00000000-0005-0000-0000-00005E130000}"/>
    <cellStyle name="Output 24 2" xfId="28168" xr:uid="{7EA486CF-A4F3-421A-BF85-B1C9A43968E2}"/>
    <cellStyle name="Output 24 3" xfId="12717" xr:uid="{E6E32F37-A48B-417F-8718-AA07D28E15E3}"/>
    <cellStyle name="Output 25" xfId="3955" xr:uid="{00000000-0005-0000-0000-00005F130000}"/>
    <cellStyle name="Output 25 2" xfId="28169" xr:uid="{6FEC650B-44CD-4A90-8660-74584F598E81}"/>
    <cellStyle name="Output 25 3" xfId="12718" xr:uid="{089B0D4B-3FC7-4B83-BD67-CDC48ADB04D5}"/>
    <cellStyle name="Output 26" xfId="3956" xr:uid="{00000000-0005-0000-0000-000060130000}"/>
    <cellStyle name="Output 26 2" xfId="28170" xr:uid="{3E16D756-558B-425D-8E47-F945314B2207}"/>
    <cellStyle name="Output 26 3" xfId="12719" xr:uid="{E7D471AE-C754-4DA2-BAAB-CF892731C992}"/>
    <cellStyle name="Output 27" xfId="3957" xr:uid="{00000000-0005-0000-0000-000061130000}"/>
    <cellStyle name="Output 27 2" xfId="28171" xr:uid="{EF193E3F-9ADE-463E-A50B-6440B0EF6406}"/>
    <cellStyle name="Output 27 3" xfId="12720" xr:uid="{CA3431FA-CEE0-45ED-86BA-C63123AD08DE}"/>
    <cellStyle name="Output 28" xfId="3958" xr:uid="{00000000-0005-0000-0000-000062130000}"/>
    <cellStyle name="Output 28 2" xfId="28172" xr:uid="{FC49E45A-1571-4155-AE6C-99920AFA8E68}"/>
    <cellStyle name="Output 28 3" xfId="12721" xr:uid="{907AACB8-A23B-466A-83A8-84DB0E234FE0}"/>
    <cellStyle name="Output 29" xfId="3959" xr:uid="{00000000-0005-0000-0000-000063130000}"/>
    <cellStyle name="Output 29 2" xfId="28173" xr:uid="{F872880F-D073-4CB2-8D15-F23F4C5652F6}"/>
    <cellStyle name="Output 29 3" xfId="12722" xr:uid="{5D3FDBEC-E3F9-4D9E-A785-3A0EDEE5F5C8}"/>
    <cellStyle name="Output 3" xfId="3960" xr:uid="{00000000-0005-0000-0000-000064130000}"/>
    <cellStyle name="Output 3 2" xfId="3961" xr:uid="{00000000-0005-0000-0000-000065130000}"/>
    <cellStyle name="Output 3 2 2" xfId="12725" xr:uid="{A5739A51-3442-4C9A-B7B4-E89AEA4603D5}"/>
    <cellStyle name="Output 3 2 2 2" xfId="28176" xr:uid="{3D3709E6-465F-431E-BE9E-FC463B3C63B0}"/>
    <cellStyle name="Output 3 2 3" xfId="28175" xr:uid="{4F0EEF04-8385-4658-BC79-7E5ABF7ED2E5}"/>
    <cellStyle name="Output 3 2 4" xfId="12724" xr:uid="{9BC52BE6-9550-4E0C-B7FC-0FBC05E09A84}"/>
    <cellStyle name="Output 3 3" xfId="3962" xr:uid="{00000000-0005-0000-0000-000066130000}"/>
    <cellStyle name="Output 3 3 2" xfId="28177" xr:uid="{A25C0C7C-0AA4-41EC-A180-568DD94E9D4E}"/>
    <cellStyle name="Output 3 3 3" xfId="12726" xr:uid="{97D60C34-DA1C-4441-981A-046E240B23A1}"/>
    <cellStyle name="Output 3 4" xfId="3963" xr:uid="{00000000-0005-0000-0000-000067130000}"/>
    <cellStyle name="Output 3 4 2" xfId="28178" xr:uid="{95420D3A-1E9A-4C0A-AB51-A81E065C9C9A}"/>
    <cellStyle name="Output 3 4 3" xfId="12727" xr:uid="{52CC151F-77D5-4CD9-AA08-2A60EC77C430}"/>
    <cellStyle name="Output 3 5" xfId="21434" xr:uid="{B41FEEEB-CF23-4301-91B0-5EC9EF6BCD01}"/>
    <cellStyle name="Output 3 6" xfId="28174" xr:uid="{A1AC93A7-7F1E-415F-B028-44ACB28957B4}"/>
    <cellStyle name="Output 3 7" xfId="12723" xr:uid="{A2E22A37-B031-4B40-A88B-BD21EB745AB4}"/>
    <cellStyle name="Output 30" xfId="3964" xr:uid="{00000000-0005-0000-0000-000068130000}"/>
    <cellStyle name="Output 30 2" xfId="28179" xr:uid="{6D9B0AB6-3E2F-4671-8A24-C009D6CEB66F}"/>
    <cellStyle name="Output 30 3" xfId="12728" xr:uid="{00409520-B4AC-4DB0-8932-E19F35944F00}"/>
    <cellStyle name="Output 31" xfId="3965" xr:uid="{00000000-0005-0000-0000-000069130000}"/>
    <cellStyle name="Output 31 2" xfId="28180" xr:uid="{BB9BD73E-1F0C-4751-BDC0-401AA1F55C97}"/>
    <cellStyle name="Output 31 3" xfId="12729" xr:uid="{1ED1114D-B5E4-4E56-AB47-1F722B935A28}"/>
    <cellStyle name="Output 32" xfId="3966" xr:uid="{00000000-0005-0000-0000-00006A130000}"/>
    <cellStyle name="Output 32 2" xfId="28181" xr:uid="{B401BEB5-D141-475E-A7E7-E5C2B1A5A5E7}"/>
    <cellStyle name="Output 32 3" xfId="12730" xr:uid="{3F12351E-BA88-4E1D-B35C-C772F96E2088}"/>
    <cellStyle name="Output 33" xfId="3967" xr:uid="{00000000-0005-0000-0000-00006B130000}"/>
    <cellStyle name="Output 33 2" xfId="28182" xr:uid="{02CAEE9E-F91B-4A88-8F83-B69A98774E8A}"/>
    <cellStyle name="Output 33 3" xfId="12731" xr:uid="{53A06101-3470-4C3D-B9BF-21CF0C978C0B}"/>
    <cellStyle name="Output 34" xfId="3968" xr:uid="{00000000-0005-0000-0000-00006C130000}"/>
    <cellStyle name="Output 34 2" xfId="28183" xr:uid="{61EE7C17-0B9F-4719-B8B0-C094290BECE8}"/>
    <cellStyle name="Output 34 3" xfId="12732" xr:uid="{0B30EBF9-67A5-450D-9721-E2ABCDB43B57}"/>
    <cellStyle name="Output 35" xfId="3969" xr:uid="{00000000-0005-0000-0000-00006D130000}"/>
    <cellStyle name="Output 35 2" xfId="28184" xr:uid="{721B0E49-6ADC-4B6A-B957-37EF98A4B1E8}"/>
    <cellStyle name="Output 35 3" xfId="12733" xr:uid="{F34AFB69-75F5-4133-B119-8ABF14B6CA3F}"/>
    <cellStyle name="Output 36" xfId="3970" xr:uid="{00000000-0005-0000-0000-00006E130000}"/>
    <cellStyle name="Output 36 2" xfId="28185" xr:uid="{10F17E1E-D425-446F-A66C-B3519D102364}"/>
    <cellStyle name="Output 36 3" xfId="12734" xr:uid="{7A40978C-40DA-4FBB-8730-B5C3B1FA8187}"/>
    <cellStyle name="Output 37" xfId="3971" xr:uid="{00000000-0005-0000-0000-00006F130000}"/>
    <cellStyle name="Output 37 2" xfId="28186" xr:uid="{6FFF0C3F-DF89-4F9D-9715-28532E35B5D9}"/>
    <cellStyle name="Output 37 3" xfId="12735" xr:uid="{293AEE44-D461-458A-9E64-D55AE21B096F}"/>
    <cellStyle name="Output 38" xfId="3972" xr:uid="{00000000-0005-0000-0000-000070130000}"/>
    <cellStyle name="Output 38 2" xfId="28187" xr:uid="{1D9F3B2B-83B8-42E0-A0F3-16145A550027}"/>
    <cellStyle name="Output 38 3" xfId="12736" xr:uid="{78BB3E67-C1A7-4970-A2F1-97BCAFF2D3CB}"/>
    <cellStyle name="Output 39" xfId="3973" xr:uid="{00000000-0005-0000-0000-000071130000}"/>
    <cellStyle name="Output 39 2" xfId="28188" xr:uid="{D7B59B7F-E1B7-44FF-872D-EC4FEA41B40A}"/>
    <cellStyle name="Output 39 3" xfId="12737" xr:uid="{04DB28CC-79A9-4301-9CC1-012A1B153DFB}"/>
    <cellStyle name="Output 4" xfId="3974" xr:uid="{00000000-0005-0000-0000-000072130000}"/>
    <cellStyle name="Output 4 2" xfId="12739" xr:uid="{25486E5B-582D-4A02-B78E-2A762C50E2E0}"/>
    <cellStyle name="Output 4 2 2" xfId="28190" xr:uid="{BB5DCF37-0B35-44AE-BD99-5D591A18483D}"/>
    <cellStyle name="Output 4 3" xfId="21435" xr:uid="{D5888712-C9D3-4A4D-AF75-0FC2358DCB65}"/>
    <cellStyle name="Output 4 4" xfId="28189" xr:uid="{0B4B5067-7625-4127-9C19-84CB4A1F1949}"/>
    <cellStyle name="Output 4 5" xfId="12738" xr:uid="{297F993A-B0FC-4323-AFD2-339B65004AFF}"/>
    <cellStyle name="Output 40" xfId="3975" xr:uid="{00000000-0005-0000-0000-000073130000}"/>
    <cellStyle name="Output 40 2" xfId="28191" xr:uid="{DBC2B592-686B-4946-B28D-BC19DAC0F4C9}"/>
    <cellStyle name="Output 40 3" xfId="12740" xr:uid="{3254CAAD-A8E7-41EC-8923-EC3D36CF7E91}"/>
    <cellStyle name="Output 41" xfId="3976" xr:uid="{00000000-0005-0000-0000-000074130000}"/>
    <cellStyle name="Output 41 2" xfId="28192" xr:uid="{C6B4D33B-C1DB-4EFA-A3A0-A6A460300865}"/>
    <cellStyle name="Output 41 3" xfId="12741" xr:uid="{912E6A19-8458-4F61-AEA2-AA049DE78922}"/>
    <cellStyle name="Output 42" xfId="3977" xr:uid="{00000000-0005-0000-0000-000075130000}"/>
    <cellStyle name="Output 42 2" xfId="28193" xr:uid="{0663F68A-53A0-457D-8656-C89BB7BC268D}"/>
    <cellStyle name="Output 42 3" xfId="12742" xr:uid="{D9958EA6-F0BB-4D57-BA15-20CFBFFACACE}"/>
    <cellStyle name="Output 43" xfId="3978" xr:uid="{00000000-0005-0000-0000-000076130000}"/>
    <cellStyle name="Output 43 2" xfId="28194" xr:uid="{73E29DFA-B91C-413B-806B-5EEB81B42F5B}"/>
    <cellStyle name="Output 43 3" xfId="12743" xr:uid="{443CAB49-E5DD-4F0E-A867-3597789C80A9}"/>
    <cellStyle name="Output 5" xfId="3979" xr:uid="{00000000-0005-0000-0000-000077130000}"/>
    <cellStyle name="Output 5 2" xfId="12745" xr:uid="{81502CE6-F4C0-49C0-B636-65EAC0DF8B36}"/>
    <cellStyle name="Output 5 2 2" xfId="28196" xr:uid="{4A036C81-3E8D-45DE-B29F-F4AF92CB8224}"/>
    <cellStyle name="Output 5 3" xfId="21436" xr:uid="{CFA5F8BE-D7D2-4E3B-9BD4-71A780785B63}"/>
    <cellStyle name="Output 5 4" xfId="28195" xr:uid="{88BE1BD3-A74D-49F5-A839-6C0A65DB8799}"/>
    <cellStyle name="Output 5 5" xfId="12744" xr:uid="{2ED63090-5526-4F4F-810E-9B1895CB495C}"/>
    <cellStyle name="Output 6" xfId="3980" xr:uid="{00000000-0005-0000-0000-000078130000}"/>
    <cellStyle name="Output 6 2" xfId="12747" xr:uid="{13FCE0F5-4304-48C3-BC10-784A55AF0BEE}"/>
    <cellStyle name="Output 6 2 2" xfId="28198" xr:uid="{DA5F49B7-615A-49F3-860A-448B638F3480}"/>
    <cellStyle name="Output 6 3" xfId="28197" xr:uid="{9007DF2D-F2BD-4B02-A321-0955D6FF5AAC}"/>
    <cellStyle name="Output 6 4" xfId="12746" xr:uid="{1C8DAC2F-BB31-4945-9493-180121E03CE2}"/>
    <cellStyle name="Output 7" xfId="3981" xr:uid="{00000000-0005-0000-0000-000079130000}"/>
    <cellStyle name="Output 7 2" xfId="28199" xr:uid="{E98F66B9-2BA4-4181-9C81-714EA9A3BB31}"/>
    <cellStyle name="Output 7 3" xfId="12748" xr:uid="{6114E4BE-A0AC-4632-B39C-83011DC6668D}"/>
    <cellStyle name="Output 8" xfId="3982" xr:uid="{00000000-0005-0000-0000-00007A130000}"/>
    <cellStyle name="Output 8 2" xfId="28200" xr:uid="{83B7508F-B4FD-484F-AC31-6AFB69FE6743}"/>
    <cellStyle name="Output 8 3" xfId="12749" xr:uid="{D27045B3-7865-41BD-B0C4-D2814B47D5FE}"/>
    <cellStyle name="Output 9" xfId="3983" xr:uid="{00000000-0005-0000-0000-00007B130000}"/>
    <cellStyle name="Output 9 2" xfId="28201" xr:uid="{F710C03B-F048-4C01-8936-98BDDA092CAD}"/>
    <cellStyle name="Output 9 3" xfId="12750" xr:uid="{9F2F1081-E0A9-4409-859F-84FBF06916C9}"/>
    <cellStyle name="Pattern" xfId="3984" xr:uid="{00000000-0005-0000-0000-00007C130000}"/>
    <cellStyle name="Pattern 2" xfId="28202" xr:uid="{6B6F0B8E-3E6C-449B-A5E4-2BFC95D964D5}"/>
    <cellStyle name="Pattern 3" xfId="12751" xr:uid="{1F9A8850-2393-42EE-8F58-D0537156B542}"/>
    <cellStyle name="Percent 10" xfId="3985" xr:uid="{00000000-0005-0000-0000-00007D130000}"/>
    <cellStyle name="Percent 10 10" xfId="3986" xr:uid="{00000000-0005-0000-0000-00007E130000}"/>
    <cellStyle name="Percent 10 10 2" xfId="28204" xr:uid="{DFDD369F-BA58-4414-983B-FE9F1F990B94}"/>
    <cellStyle name="Percent 10 10 3" xfId="12752" xr:uid="{AEFE9367-C61A-46D7-9EE8-A8FD855D6D89}"/>
    <cellStyle name="Percent 10 11" xfId="3987" xr:uid="{00000000-0005-0000-0000-00007F130000}"/>
    <cellStyle name="Percent 10 11 2" xfId="6353" xr:uid="{00000000-0005-0000-0000-000080130000}"/>
    <cellStyle name="Percent 10 11 2 2" xfId="28206" xr:uid="{DA1D1E0F-B09B-4E94-9537-87EB43D9E49A}"/>
    <cellStyle name="Percent 10 11 3" xfId="12753" xr:uid="{513795CE-A149-4ECF-9A9D-AAF953343733}"/>
    <cellStyle name="Percent 10 11 3 2" xfId="28207" xr:uid="{9265F1E6-6B7D-4394-B782-49B77EE3A610}"/>
    <cellStyle name="Percent 10 11 4" xfId="12754" xr:uid="{7194FB4D-3EF5-4E2C-AA6B-5650A0A6A04F}"/>
    <cellStyle name="Percent 10 11 4 2" xfId="28208" xr:uid="{062CB8D7-CF44-4870-BE8D-7375E17045C3}"/>
    <cellStyle name="Percent 10 11 5" xfId="28205" xr:uid="{197D21F2-29EF-4240-B04A-E7BD0C4E15D4}"/>
    <cellStyle name="Percent 10 12" xfId="3988" xr:uid="{00000000-0005-0000-0000-000081130000}"/>
    <cellStyle name="Percent 10 12 2" xfId="12756" xr:uid="{EFF81B94-C58F-4DF1-85D9-8CEC5FE29563}"/>
    <cellStyle name="Percent 10 12 2 2" xfId="28210" xr:uid="{6DB370ED-A209-4A6A-B365-67EAF57713B4}"/>
    <cellStyle name="Percent 10 12 3" xfId="12757" xr:uid="{E5887391-ACEE-4143-809E-2996F3CE5D45}"/>
    <cellStyle name="Percent 10 12 3 2" xfId="28211" xr:uid="{77EF6879-B448-4026-BA04-15E01C121A8E}"/>
    <cellStyle name="Percent 10 12 4" xfId="12758" xr:uid="{6897826F-1A50-431E-AA35-A531EF0B28BF}"/>
    <cellStyle name="Percent 10 12 4 2" xfId="28212" xr:uid="{C8510E90-FABF-44F7-855C-4B807E91792A}"/>
    <cellStyle name="Percent 10 12 5" xfId="28209" xr:uid="{326ECF1F-E202-44D5-8B55-C176F57BEC20}"/>
    <cellStyle name="Percent 10 12 6" xfId="12755" xr:uid="{5840DF50-22EB-4264-95BD-89F2AA23DBE4}"/>
    <cellStyle name="Percent 10 13" xfId="3989" xr:uid="{00000000-0005-0000-0000-000082130000}"/>
    <cellStyle name="Percent 10 13 2" xfId="12760" xr:uid="{B3178A45-4B97-4171-AE78-D52E1C21BBB1}"/>
    <cellStyle name="Percent 10 13 2 2" xfId="28214" xr:uid="{2BC87F4B-BE47-45ED-8830-864F99587D07}"/>
    <cellStyle name="Percent 10 13 3" xfId="12761" xr:uid="{9ECC24B1-1595-410B-B518-1FD530D196D4}"/>
    <cellStyle name="Percent 10 13 3 2" xfId="28215" xr:uid="{0CD3EA7F-FB45-4A18-9F80-F4E34FEDE778}"/>
    <cellStyle name="Percent 10 13 4" xfId="12762" xr:uid="{5F800558-C96C-4212-871D-2526049A5013}"/>
    <cellStyle name="Percent 10 13 4 2" xfId="28216" xr:uid="{05E93D99-F5AD-4AD9-A784-A07BE2059A67}"/>
    <cellStyle name="Percent 10 13 5" xfId="28213" xr:uid="{2322A798-51C9-4D62-9AE5-EB328850EB9A}"/>
    <cellStyle name="Percent 10 13 6" xfId="12759" xr:uid="{60CAF5F5-4A8E-4E6C-BA4C-8A8F35FFD540}"/>
    <cellStyle name="Percent 10 14" xfId="3990" xr:uid="{00000000-0005-0000-0000-000083130000}"/>
    <cellStyle name="Percent 10 14 2" xfId="12764" xr:uid="{E200ACB5-27C9-4971-A9F6-5ECCF91E5B2A}"/>
    <cellStyle name="Percent 10 14 2 2" xfId="28218" xr:uid="{7117744C-D7BD-4456-9F2B-D14C027931D3}"/>
    <cellStyle name="Percent 10 14 3" xfId="12765" xr:uid="{58D47ED9-D7B1-464A-8C8E-C5AB95E0E6B8}"/>
    <cellStyle name="Percent 10 14 3 2" xfId="28219" xr:uid="{AC8CC66A-9E58-42B8-B8FC-0010C750342B}"/>
    <cellStyle name="Percent 10 14 4" xfId="12766" xr:uid="{A6935683-8B63-47E4-93B3-2783535C2810}"/>
    <cellStyle name="Percent 10 14 4 2" xfId="28220" xr:uid="{CDA24B4F-61E4-45F7-BB22-7D7D7EA87058}"/>
    <cellStyle name="Percent 10 14 5" xfId="12767" xr:uid="{58E637D0-9729-480B-9E53-45D7F1E0F14A}"/>
    <cellStyle name="Percent 10 14 5 2" xfId="28221" xr:uid="{8EE1E547-B899-4414-8AD0-75F4FE5D8CFE}"/>
    <cellStyle name="Percent 10 14 6" xfId="28217" xr:uid="{E9CBBEA3-F450-4A16-B36B-888934465C0A}"/>
    <cellStyle name="Percent 10 14 7" xfId="12763" xr:uid="{7A1D2069-3EDC-4A5C-AFA9-B249E3EFE29E}"/>
    <cellStyle name="Percent 10 15" xfId="3991" xr:uid="{00000000-0005-0000-0000-000084130000}"/>
    <cellStyle name="Percent 10 15 2" xfId="12769" xr:uid="{E8A50C0C-DF7C-45AF-B807-AF8E6EDCA166}"/>
    <cellStyle name="Percent 10 15 2 2" xfId="28223" xr:uid="{450A9DB5-A3D1-40A0-BDED-B0B60CBED56A}"/>
    <cellStyle name="Percent 10 15 3" xfId="12770" xr:uid="{9586CCC0-CB4A-4926-B716-9999CFE67E1D}"/>
    <cellStyle name="Percent 10 15 3 2" xfId="28224" xr:uid="{DA2EB7BF-EC30-4109-84E5-AF176374DE71}"/>
    <cellStyle name="Percent 10 15 4" xfId="12771" xr:uid="{1791EBE6-F27E-4C2E-9A1F-1B44EC93F636}"/>
    <cellStyle name="Percent 10 15 4 2" xfId="28225" xr:uid="{34D523E9-37BF-40AB-AE88-5E053AE2A908}"/>
    <cellStyle name="Percent 10 15 5" xfId="12772" xr:uid="{D9F01B39-99B5-4C69-92F9-F69374ED8A9A}"/>
    <cellStyle name="Percent 10 15 5 2" xfId="28226" xr:uid="{F9BDA2EF-732A-46CC-AEE2-59CF5D26C17D}"/>
    <cellStyle name="Percent 10 15 6" xfId="28222" xr:uid="{B169FA60-8615-4013-8ECF-09B2D941F00E}"/>
    <cellStyle name="Percent 10 15 7" xfId="12768" xr:uid="{75AD65B7-5FA7-4526-BD07-87A50707AB1A}"/>
    <cellStyle name="Percent 10 16" xfId="3992" xr:uid="{00000000-0005-0000-0000-000085130000}"/>
    <cellStyle name="Percent 10 16 2" xfId="12774" xr:uid="{72778A15-1939-4C05-94EE-C4ECD417E84F}"/>
    <cellStyle name="Percent 10 16 2 2" xfId="28228" xr:uid="{8767C730-E7E3-4BB7-BEDE-F587642E1643}"/>
    <cellStyle name="Percent 10 16 3" xfId="12775" xr:uid="{07C835C3-EDE2-48EB-BBA0-ADBFB907DD0F}"/>
    <cellStyle name="Percent 10 16 3 2" xfId="28229" xr:uid="{868AF7CA-9366-4BD0-8305-9A771F01BEC9}"/>
    <cellStyle name="Percent 10 16 4" xfId="12776" xr:uid="{6706E98C-1F2F-407B-AE52-A8979D9D9EA2}"/>
    <cellStyle name="Percent 10 16 4 2" xfId="28230" xr:uid="{47D167D4-8505-48DC-BEF4-29256E3CC2D1}"/>
    <cellStyle name="Percent 10 16 5" xfId="12777" xr:uid="{818E2CA8-02FD-4282-99AE-3645596D9F0F}"/>
    <cellStyle name="Percent 10 16 5 2" xfId="28231" xr:uid="{2799562C-79C6-430C-A331-6E021AA5088C}"/>
    <cellStyle name="Percent 10 16 6" xfId="28227" xr:uid="{D83F7890-B8A6-4592-BAFE-3049DB6D7509}"/>
    <cellStyle name="Percent 10 16 7" xfId="12773" xr:uid="{C4AD59CB-03B2-4371-A234-DA764A7EAA74}"/>
    <cellStyle name="Percent 10 17" xfId="3993" xr:uid="{00000000-0005-0000-0000-000086130000}"/>
    <cellStyle name="Percent 10 17 2" xfId="12779" xr:uid="{20D1E932-A6FB-45FB-BDFB-930425351E84}"/>
    <cellStyle name="Percent 10 17 2 2" xfId="28233" xr:uid="{E9B3C1EB-B552-47AF-B7C2-436EF009234A}"/>
    <cellStyle name="Percent 10 17 3" xfId="12780" xr:uid="{65FDE8ED-24E9-4FB1-878D-DC632B96B41A}"/>
    <cellStyle name="Percent 10 17 3 2" xfId="28234" xr:uid="{0BB81E90-B6F4-43F6-A275-D63D85EF5EC2}"/>
    <cellStyle name="Percent 10 17 4" xfId="12781" xr:uid="{EB0EB0AA-D8E6-4028-9730-9C7AB8CC7447}"/>
    <cellStyle name="Percent 10 17 4 2" xfId="28235" xr:uid="{F70C5F84-A466-44D9-9E99-F718A8E87A41}"/>
    <cellStyle name="Percent 10 17 5" xfId="12782" xr:uid="{B5B8F675-AED2-493F-981E-DEC0EFB70984}"/>
    <cellStyle name="Percent 10 17 5 2" xfId="28236" xr:uid="{705956FA-95A0-4667-8AA7-01A547E5CEDF}"/>
    <cellStyle name="Percent 10 17 6" xfId="28232" xr:uid="{FE0CB96D-4FED-4497-A9A4-6AB230ED9C50}"/>
    <cellStyle name="Percent 10 17 7" xfId="12778" xr:uid="{94CABB6B-AC9D-454B-B140-B52DA998F6E6}"/>
    <cellStyle name="Percent 10 18" xfId="3994" xr:uid="{00000000-0005-0000-0000-000087130000}"/>
    <cellStyle name="Percent 10 18 2" xfId="12784" xr:uid="{E39C5CF6-5430-4CCF-ABD7-94F99F9A31FD}"/>
    <cellStyle name="Percent 10 18 2 2" xfId="28238" xr:uid="{F4AC5B01-EBF9-453C-B03D-A0BF49C38648}"/>
    <cellStyle name="Percent 10 18 3" xfId="12785" xr:uid="{F47F56DD-B8EE-424F-99AB-9292F4DFDCD9}"/>
    <cellStyle name="Percent 10 18 3 2" xfId="28239" xr:uid="{5AFBCDBF-778E-45B3-9B5E-43E2CB5534C0}"/>
    <cellStyle name="Percent 10 18 4" xfId="12786" xr:uid="{BF887809-E33F-4C72-82B8-9F498A37DF89}"/>
    <cellStyle name="Percent 10 18 4 2" xfId="28240" xr:uid="{09BF75A4-6D63-4DAB-B8E8-7DAE29A5ECD4}"/>
    <cellStyle name="Percent 10 18 5" xfId="12787" xr:uid="{4B021C84-B95A-452C-B830-2455D37934B5}"/>
    <cellStyle name="Percent 10 18 5 2" xfId="28241" xr:uid="{2BF715C9-3D3A-44A0-AFA5-BB7394AC6078}"/>
    <cellStyle name="Percent 10 18 6" xfId="28237" xr:uid="{2C5B088E-1BC0-4095-B149-6AE4BC635A15}"/>
    <cellStyle name="Percent 10 18 7" xfId="12783" xr:uid="{8D229ABA-D033-46B8-9C70-83682ED30E08}"/>
    <cellStyle name="Percent 10 19" xfId="3995" xr:uid="{00000000-0005-0000-0000-000088130000}"/>
    <cellStyle name="Percent 10 19 2" xfId="12789" xr:uid="{D58DD0EA-6676-4AA5-AB96-DA2B9D6E6C33}"/>
    <cellStyle name="Percent 10 19 2 2" xfId="28243" xr:uid="{AE90B7B8-FDA5-47E9-B803-E89FD8554E3A}"/>
    <cellStyle name="Percent 10 19 3" xfId="12790" xr:uid="{A05D1C64-D4FA-48E9-A6A9-AAE83141DC8A}"/>
    <cellStyle name="Percent 10 19 3 2" xfId="28244" xr:uid="{58673E5E-55EE-46D3-83A7-9F4E87194DD5}"/>
    <cellStyle name="Percent 10 19 4" xfId="12791" xr:uid="{BD9E3376-76AF-4DE5-90EE-FB23EE2EB48B}"/>
    <cellStyle name="Percent 10 19 4 2" xfId="28245" xr:uid="{2912B28E-44AB-4075-8308-D6D9566310B4}"/>
    <cellStyle name="Percent 10 19 5" xfId="12792" xr:uid="{D5FE2459-20A3-40F0-9C18-E2C5C1D3E4E6}"/>
    <cellStyle name="Percent 10 19 5 2" xfId="28246" xr:uid="{AA7DC3E2-1286-4A01-8C94-08A131C64DE2}"/>
    <cellStyle name="Percent 10 19 6" xfId="28242" xr:uid="{0FDA5BD2-472B-4403-BC54-2E0376D9353C}"/>
    <cellStyle name="Percent 10 19 7" xfId="12788" xr:uid="{047EE40C-C597-488D-BEE8-2E43060849F6}"/>
    <cellStyle name="Percent 10 2" xfId="3996" xr:uid="{00000000-0005-0000-0000-000089130000}"/>
    <cellStyle name="Percent 10 2 2" xfId="3997" xr:uid="{00000000-0005-0000-0000-00008A130000}"/>
    <cellStyle name="Percent 10 2 2 2" xfId="12795" xr:uid="{053A7063-6A80-464B-84F0-E1C227F7E313}"/>
    <cellStyle name="Percent 10 2 2 2 2" xfId="28249" xr:uid="{06170F5E-9FBA-4372-8C91-11329E054CED}"/>
    <cellStyle name="Percent 10 2 2 3" xfId="12796" xr:uid="{4BDA450D-D8CE-42A4-8AE5-CBF09E112D0A}"/>
    <cellStyle name="Percent 10 2 2 3 2" xfId="28250" xr:uid="{AED61A9D-545B-4D93-ACCE-CA1C1E9CC086}"/>
    <cellStyle name="Percent 10 2 2 4" xfId="12797" xr:uid="{1BE416FD-E81A-4661-94AB-F5594E2C73B2}"/>
    <cellStyle name="Percent 10 2 2 4 2" xfId="28251" xr:uid="{031F0559-BA56-40D9-8728-D81BC2E137D8}"/>
    <cellStyle name="Percent 10 2 2 5" xfId="12798" xr:uid="{5F473EEC-694A-40E2-85A0-4C6DDF8A0739}"/>
    <cellStyle name="Percent 10 2 2 5 2" xfId="28252" xr:uid="{7C9DA800-4279-4B54-9307-C2F763538BAD}"/>
    <cellStyle name="Percent 10 2 2 6" xfId="28248" xr:uid="{0D8C9802-47FE-48F2-98F0-E878DB3C9874}"/>
    <cellStyle name="Percent 10 2 2 7" xfId="12794" xr:uid="{92FB7630-4797-4D42-AE49-633B08AE0A38}"/>
    <cellStyle name="Percent 10 2 3" xfId="3998" xr:uid="{00000000-0005-0000-0000-00008B130000}"/>
    <cellStyle name="Percent 10 2 3 2" xfId="12800" xr:uid="{BEB5FCAE-DCA4-43AB-872A-60412B45AD19}"/>
    <cellStyle name="Percent 10 2 3 2 2" xfId="28254" xr:uid="{783219BC-AEE9-4036-87E0-1A7CFA44844C}"/>
    <cellStyle name="Percent 10 2 3 3" xfId="12801" xr:uid="{FE01500B-2429-4CEA-AEC4-88EBC6E3B504}"/>
    <cellStyle name="Percent 10 2 3 3 2" xfId="28255" xr:uid="{74B73F92-EBE3-4AEF-B7BA-0F490D780313}"/>
    <cellStyle name="Percent 10 2 3 4" xfId="12802" xr:uid="{B5859183-82D6-423A-909E-515553E68E98}"/>
    <cellStyle name="Percent 10 2 3 4 2" xfId="28256" xr:uid="{6CA5FB0B-B07C-460B-904F-5C783C1ECE9A}"/>
    <cellStyle name="Percent 10 2 3 5" xfId="12803" xr:uid="{60ED2832-2FA5-4DF3-BE21-92B086D87F8C}"/>
    <cellStyle name="Percent 10 2 3 5 2" xfId="28257" xr:uid="{A804E4C7-777D-48A4-A546-A77EBF7D88A8}"/>
    <cellStyle name="Percent 10 2 3 6" xfId="28253" xr:uid="{5A01FCB0-2657-48D1-8AA2-BEE7C6A52BBF}"/>
    <cellStyle name="Percent 10 2 3 7" xfId="12799" xr:uid="{46B9FDCC-3E29-4A32-9768-76DD60CB5663}"/>
    <cellStyle name="Percent 10 2 4" xfId="12804" xr:uid="{F0329CE6-984F-4A4F-87DB-047D55BBA89F}"/>
    <cellStyle name="Percent 10 2 4 2" xfId="28258" xr:uid="{1D3127D0-9391-48E2-B4F4-4F67D70B4622}"/>
    <cellStyle name="Percent 10 2 5" xfId="12805" xr:uid="{056F0CB2-6D8C-4FE3-83DF-5E80465BB3D4}"/>
    <cellStyle name="Percent 10 2 5 2" xfId="28259" xr:uid="{DFE8DA7D-DB87-49C1-94A7-ED2CF345405E}"/>
    <cellStyle name="Percent 10 2 6" xfId="12806" xr:uid="{EEA5154A-0C29-4EB9-ABBC-F9B0673598C8}"/>
    <cellStyle name="Percent 10 2 6 2" xfId="28260" xr:uid="{C72B6DF2-E864-4032-ADA1-32ED667C8435}"/>
    <cellStyle name="Percent 10 2 7" xfId="12807" xr:uid="{B1F46A94-C46F-4D51-BB26-77AD178979CD}"/>
    <cellStyle name="Percent 10 2 7 2" xfId="28261" xr:uid="{580759C5-CBA7-42B0-9333-8BEB50F8C13D}"/>
    <cellStyle name="Percent 10 2 8" xfId="28247" xr:uid="{091298FC-DF75-4166-9C47-CE807F6A4039}"/>
    <cellStyle name="Percent 10 2 9" xfId="12793" xr:uid="{B8281308-B661-487E-BC52-20D3BA3062F1}"/>
    <cellStyle name="Percent 10 20" xfId="3999" xr:uid="{00000000-0005-0000-0000-00008C130000}"/>
    <cellStyle name="Percent 10 20 2" xfId="12809" xr:uid="{981D0FF9-E8D4-4B5C-AB77-B236EDDD2074}"/>
    <cellStyle name="Percent 10 20 2 2" xfId="28263" xr:uid="{3A3F4541-A03F-4654-A680-04B9E142A110}"/>
    <cellStyle name="Percent 10 20 3" xfId="12810" xr:uid="{74A5585F-AC18-486A-97B0-E1241122EFBD}"/>
    <cellStyle name="Percent 10 20 3 2" xfId="28264" xr:uid="{09A98DDD-592E-4ADA-9FE0-95298B61C5BC}"/>
    <cellStyle name="Percent 10 20 4" xfId="12811" xr:uid="{EB5C3B08-0BD2-4428-90CA-422C2C9033F5}"/>
    <cellStyle name="Percent 10 20 4 2" xfId="28265" xr:uid="{51F242F4-FB08-4675-ADF8-F9B8A7A1ED82}"/>
    <cellStyle name="Percent 10 20 5" xfId="12812" xr:uid="{AB0BA651-13FB-480A-B240-5E70D5E6C48E}"/>
    <cellStyle name="Percent 10 20 5 2" xfId="28266" xr:uid="{6240FDB7-810E-4EB6-96E8-8293708BC471}"/>
    <cellStyle name="Percent 10 20 6" xfId="28262" xr:uid="{C3ED55CE-B82C-44F7-B558-532AFC05657F}"/>
    <cellStyle name="Percent 10 20 7" xfId="12808" xr:uid="{6AFA0521-4DE0-41A1-9255-9EE430C40D64}"/>
    <cellStyle name="Percent 10 21" xfId="28203" xr:uid="{B51B9DEE-6256-497D-9F66-48B2748AE0FA}"/>
    <cellStyle name="Percent 10 3" xfId="4000" xr:uid="{00000000-0005-0000-0000-00008D130000}"/>
    <cellStyle name="Percent 10 3 2" xfId="4001" xr:uid="{00000000-0005-0000-0000-00008E130000}"/>
    <cellStyle name="Percent 10 3 2 2" xfId="12815" xr:uid="{695C0739-9E16-46F3-968C-1609A99046BD}"/>
    <cellStyle name="Percent 10 3 2 2 2" xfId="28269" xr:uid="{29F9D37D-4EE5-44BC-8E4F-6D2D212A7B69}"/>
    <cellStyle name="Percent 10 3 2 3" xfId="12816" xr:uid="{A58F303C-BC89-4EEA-BC41-2CAB6C0377AD}"/>
    <cellStyle name="Percent 10 3 2 3 2" xfId="28270" xr:uid="{72959651-E80C-425C-A183-E8FDFD41A15A}"/>
    <cellStyle name="Percent 10 3 2 4" xfId="12817" xr:uid="{5EC7A1AE-9E84-42DF-97ED-193D0C4D92E1}"/>
    <cellStyle name="Percent 10 3 2 4 2" xfId="28271" xr:uid="{42B096F7-9D6C-419B-8BA2-DE2807D99C31}"/>
    <cellStyle name="Percent 10 3 2 5" xfId="12818" xr:uid="{F2F211B5-2189-4A9E-A6FC-88232C95D015}"/>
    <cellStyle name="Percent 10 3 2 5 2" xfId="28272" xr:uid="{25756F43-3846-4D0E-A34D-267F3A599E5B}"/>
    <cellStyle name="Percent 10 3 2 6" xfId="28268" xr:uid="{625D1023-56E3-4C79-ABAE-CA06673891A7}"/>
    <cellStyle name="Percent 10 3 2 7" xfId="12814" xr:uid="{E7F3FCA4-7C82-46DE-860D-6D6B34A4AD97}"/>
    <cellStyle name="Percent 10 3 3" xfId="4002" xr:uid="{00000000-0005-0000-0000-00008F130000}"/>
    <cellStyle name="Percent 10 3 3 2" xfId="12820" xr:uid="{1ED9F455-9DE5-49A7-915C-53BE31C6A713}"/>
    <cellStyle name="Percent 10 3 3 2 2" xfId="28274" xr:uid="{434100E7-2192-4F89-BCE5-1ABB6BF6FFD4}"/>
    <cellStyle name="Percent 10 3 3 3" xfId="12821" xr:uid="{A2F04A32-8CD8-4B5A-BF4F-6091E3338109}"/>
    <cellStyle name="Percent 10 3 3 3 2" xfId="28275" xr:uid="{A09D5343-CCA0-4744-908B-9681A29C846E}"/>
    <cellStyle name="Percent 10 3 3 4" xfId="12822" xr:uid="{664F5DA6-1A2D-4C9B-9968-877876472B28}"/>
    <cellStyle name="Percent 10 3 3 4 2" xfId="28276" xr:uid="{762012BD-A991-4F01-B1D1-3452E9C5B40E}"/>
    <cellStyle name="Percent 10 3 3 5" xfId="12823" xr:uid="{3C48685E-AD02-4481-9DD9-4B9274D0FEC7}"/>
    <cellStyle name="Percent 10 3 3 5 2" xfId="28277" xr:uid="{9BB9C57D-7C62-4D13-8E61-6E0E0F5558A9}"/>
    <cellStyle name="Percent 10 3 3 6" xfId="28273" xr:uid="{C0334F30-4C22-4172-8B72-3C5E7447C466}"/>
    <cellStyle name="Percent 10 3 3 7" xfId="12819" xr:uid="{E05D599E-6884-4A9E-9181-067BB17076C8}"/>
    <cellStyle name="Percent 10 3 4" xfId="12824" xr:uid="{C1D737FA-DE35-46F3-8021-4D2456A66D98}"/>
    <cellStyle name="Percent 10 3 4 2" xfId="28278" xr:uid="{929CB6F4-5D10-4045-99A1-C0FDDFB75C71}"/>
    <cellStyle name="Percent 10 3 5" xfId="12825" xr:uid="{7C95D936-2124-49BF-BEA4-9545B072D841}"/>
    <cellStyle name="Percent 10 3 5 2" xfId="28279" xr:uid="{B2D705B1-FA9A-495B-8564-7C929FF88DE6}"/>
    <cellStyle name="Percent 10 3 6" xfId="12826" xr:uid="{25BF9126-45C5-4264-AFA8-713E08DE5DA3}"/>
    <cellStyle name="Percent 10 3 6 2" xfId="28280" xr:uid="{D6CEC491-E113-455F-9E6B-AD72B71E86FD}"/>
    <cellStyle name="Percent 10 3 7" xfId="12827" xr:uid="{6A09F0FE-765A-41C8-9746-245ABE859A79}"/>
    <cellStyle name="Percent 10 3 7 2" xfId="28281" xr:uid="{825C328B-7324-4825-BD98-6D36F5FDF193}"/>
    <cellStyle name="Percent 10 3 8" xfId="28267" xr:uid="{64D691D1-E94F-4AD6-9A2D-0122F4B6881B}"/>
    <cellStyle name="Percent 10 3 9" xfId="12813" xr:uid="{C6AB9908-39D7-4D1E-957C-8D3A1913BCA3}"/>
    <cellStyle name="Percent 10 4" xfId="4003" xr:uid="{00000000-0005-0000-0000-000090130000}"/>
    <cellStyle name="Percent 10 4 2" xfId="4004" xr:uid="{00000000-0005-0000-0000-000091130000}"/>
    <cellStyle name="Percent 10 4 2 2" xfId="12830" xr:uid="{7A8B0347-23D9-44C0-B27B-82000A6FDFB7}"/>
    <cellStyle name="Percent 10 4 2 2 2" xfId="28284" xr:uid="{92AAF49B-B5A2-4509-9950-CB1E4714B8D9}"/>
    <cellStyle name="Percent 10 4 2 3" xfId="12831" xr:uid="{B46522B1-FCB2-44B0-957E-35BA3C9CEF48}"/>
    <cellStyle name="Percent 10 4 2 3 2" xfId="28285" xr:uid="{83D77653-68AA-4A49-8F85-D090C71DF6AA}"/>
    <cellStyle name="Percent 10 4 2 4" xfId="12832" xr:uid="{3EBA4B22-315A-43F7-B180-79C70C6398E5}"/>
    <cellStyle name="Percent 10 4 2 4 2" xfId="28286" xr:uid="{94883442-190A-4578-A832-2FAD7AE92BF1}"/>
    <cellStyle name="Percent 10 4 2 5" xfId="12833" xr:uid="{CE1AF8A5-4E2A-4386-8979-D7E9BF66595E}"/>
    <cellStyle name="Percent 10 4 2 5 2" xfId="28287" xr:uid="{5BA631F8-EBAD-4F74-80DE-3F787947C2F7}"/>
    <cellStyle name="Percent 10 4 2 6" xfId="28283" xr:uid="{5B233EAD-F966-4CD1-AC88-8A5187558F51}"/>
    <cellStyle name="Percent 10 4 2 7" xfId="12829" xr:uid="{BAD29EEE-57A0-415E-98FB-CF0830749684}"/>
    <cellStyle name="Percent 10 4 3" xfId="4005" xr:uid="{00000000-0005-0000-0000-000092130000}"/>
    <cellStyle name="Percent 10 4 3 2" xfId="12835" xr:uid="{59B558E6-FBB2-47CA-BAF9-5F9EE75DCB81}"/>
    <cellStyle name="Percent 10 4 3 2 2" xfId="28289" xr:uid="{F7B70FA6-64CC-49E6-8329-73E0EE038E4C}"/>
    <cellStyle name="Percent 10 4 3 3" xfId="12836" xr:uid="{7C1D9461-DACC-4398-93E3-41EB8CA105C7}"/>
    <cellStyle name="Percent 10 4 3 3 2" xfId="28290" xr:uid="{F516166E-FEC7-4441-8765-E29EA09E4323}"/>
    <cellStyle name="Percent 10 4 3 4" xfId="12837" xr:uid="{C4FD38AC-E885-4DAB-B0A0-239B678EDB9D}"/>
    <cellStyle name="Percent 10 4 3 4 2" xfId="28291" xr:uid="{9FC34D07-DBA7-4F14-8754-6A768DCFCB6B}"/>
    <cellStyle name="Percent 10 4 3 5" xfId="12838" xr:uid="{FBBB406B-0862-4BFE-94AC-69C13A841773}"/>
    <cellStyle name="Percent 10 4 3 5 2" xfId="28292" xr:uid="{C4D5B40A-25AF-4760-BCA8-6D6625111A6D}"/>
    <cellStyle name="Percent 10 4 3 6" xfId="28288" xr:uid="{9D3CCE37-3D3E-451C-8C2D-7348CB15C8F0}"/>
    <cellStyle name="Percent 10 4 3 7" xfId="12834" xr:uid="{F6A15DBD-368A-41E9-9AA3-65AAE319FBDD}"/>
    <cellStyle name="Percent 10 4 4" xfId="12839" xr:uid="{59BCF4CA-BFCC-4550-B7F6-55BC8B004671}"/>
    <cellStyle name="Percent 10 4 4 2" xfId="28293" xr:uid="{3A65D44E-6E02-47CC-8C40-DC08221DA35C}"/>
    <cellStyle name="Percent 10 4 5" xfId="12840" xr:uid="{6E84435F-E220-41E8-9EAE-097032E52259}"/>
    <cellStyle name="Percent 10 4 5 2" xfId="28294" xr:uid="{E43667A7-AFB2-44D2-83B8-1E1BBCE33DA5}"/>
    <cellStyle name="Percent 10 4 6" xfId="12841" xr:uid="{401E2C38-0B2C-47DF-A77E-76591E955375}"/>
    <cellStyle name="Percent 10 4 6 2" xfId="28295" xr:uid="{9C0467A4-1A7B-4B4C-BDA6-5F39A8F56ABA}"/>
    <cellStyle name="Percent 10 4 7" xfId="12842" xr:uid="{5CCCC5D6-DC9A-4A3F-B060-C467B4F10E2A}"/>
    <cellStyle name="Percent 10 4 7 2" xfId="28296" xr:uid="{1BE7C719-F31C-4600-98B0-74470BFBBF0B}"/>
    <cellStyle name="Percent 10 4 8" xfId="28282" xr:uid="{EE667B87-4BD8-4ED7-BE12-BFC807297BCA}"/>
    <cellStyle name="Percent 10 4 9" xfId="12828" xr:uid="{FAA4E87F-1F5E-43D2-B4C0-13B1FD90699C}"/>
    <cellStyle name="Percent 10 5" xfId="4006" xr:uid="{00000000-0005-0000-0000-000093130000}"/>
    <cellStyle name="Percent 10 5 2" xfId="4007" xr:uid="{00000000-0005-0000-0000-000094130000}"/>
    <cellStyle name="Percent 10 5 2 2" xfId="12845" xr:uid="{BF723247-240B-4DF9-B90A-BD13E4EF3C09}"/>
    <cellStyle name="Percent 10 5 2 2 2" xfId="28299" xr:uid="{B196891F-7360-405F-B817-49DC2DF8852F}"/>
    <cellStyle name="Percent 10 5 2 3" xfId="12846" xr:uid="{14779253-1C3E-445F-B6D4-D1994B8C4DC6}"/>
    <cellStyle name="Percent 10 5 2 3 2" xfId="28300" xr:uid="{4F29B7EF-1E44-4596-ACF1-C5EAC9EB15B3}"/>
    <cellStyle name="Percent 10 5 2 4" xfId="12847" xr:uid="{6F1FCA04-BEC9-45AF-97D2-DE7510189492}"/>
    <cellStyle name="Percent 10 5 2 4 2" xfId="28301" xr:uid="{F70688AB-FCD5-40F2-8907-84A6E6F7A442}"/>
    <cellStyle name="Percent 10 5 2 5" xfId="12848" xr:uid="{E5066C9D-7FB6-42FF-A483-AB39D7503851}"/>
    <cellStyle name="Percent 10 5 2 5 2" xfId="28302" xr:uid="{D05E4DBD-6C4A-4E8C-A7B6-8E264D35E178}"/>
    <cellStyle name="Percent 10 5 2 6" xfId="28298" xr:uid="{21AE81E0-9B55-4712-A485-A17ECCDA7B4B}"/>
    <cellStyle name="Percent 10 5 2 7" xfId="12844" xr:uid="{D2B2E288-1CFC-4EEC-8B7B-54AD05CA0BCE}"/>
    <cellStyle name="Percent 10 5 3" xfId="4008" xr:uid="{00000000-0005-0000-0000-000095130000}"/>
    <cellStyle name="Percent 10 5 3 2" xfId="12850" xr:uid="{1AD1C315-F3AC-4F3B-BEE8-C0F73C3B4EC4}"/>
    <cellStyle name="Percent 10 5 3 2 2" xfId="28304" xr:uid="{9B8E478C-E300-4D8C-AA3E-9D7D1159BACE}"/>
    <cellStyle name="Percent 10 5 3 3" xfId="12851" xr:uid="{6D7529E3-2F8A-40EF-8336-1F76EAC3E4AE}"/>
    <cellStyle name="Percent 10 5 3 3 2" xfId="28305" xr:uid="{CB988F62-3079-4EA1-A28D-963D9921A6C1}"/>
    <cellStyle name="Percent 10 5 3 4" xfId="12852" xr:uid="{201DB942-5A1D-42BD-8D04-CD7CE3CE455D}"/>
    <cellStyle name="Percent 10 5 3 4 2" xfId="28306" xr:uid="{2A10C1B7-B865-478D-B671-8E95492B7D2E}"/>
    <cellStyle name="Percent 10 5 3 5" xfId="12853" xr:uid="{E4A53B0A-F682-42A0-B7A8-7B3529007306}"/>
    <cellStyle name="Percent 10 5 3 5 2" xfId="28307" xr:uid="{F3074308-4A9E-4536-843D-FC59440E2F7B}"/>
    <cellStyle name="Percent 10 5 3 6" xfId="28303" xr:uid="{6ED275BF-179F-48E8-B8F5-401DF6633240}"/>
    <cellStyle name="Percent 10 5 3 7" xfId="12849" xr:uid="{D7D5094A-A162-4E73-BDB7-20D40BB0DA99}"/>
    <cellStyle name="Percent 10 5 4" xfId="12854" xr:uid="{07D51F79-8F78-4CD0-9B62-E80D8080A033}"/>
    <cellStyle name="Percent 10 5 4 2" xfId="28308" xr:uid="{ABA54115-3E31-4999-9FA0-C1CCE4E15DF2}"/>
    <cellStyle name="Percent 10 5 5" xfId="12855" xr:uid="{F1EE6670-E42F-4CF0-97F1-80BBEBC8563E}"/>
    <cellStyle name="Percent 10 5 5 2" xfId="28309" xr:uid="{CE659C67-702C-40F1-B265-418F1A6BB61C}"/>
    <cellStyle name="Percent 10 5 6" xfId="12856" xr:uid="{60C24158-8716-48AA-9FCC-957379B1BD68}"/>
    <cellStyle name="Percent 10 5 6 2" xfId="28310" xr:uid="{34C93F1C-77A1-47A0-B481-479AE1DCE0B7}"/>
    <cellStyle name="Percent 10 5 7" xfId="12857" xr:uid="{86FD0C6E-1A96-4CC9-944B-12ACEBD7FB98}"/>
    <cellStyle name="Percent 10 5 7 2" xfId="28311" xr:uid="{C002AF0E-96F4-48D0-B801-C7B8C5EEBCC6}"/>
    <cellStyle name="Percent 10 5 8" xfId="28297" xr:uid="{628979BD-E326-4CAB-AB3A-4DC662B64D84}"/>
    <cellStyle name="Percent 10 5 9" xfId="12843" xr:uid="{8DFFB628-8DE4-4F40-AA8F-6684C79E6CE5}"/>
    <cellStyle name="Percent 10 6" xfId="4009" xr:uid="{00000000-0005-0000-0000-000096130000}"/>
    <cellStyle name="Percent 10 6 2" xfId="4010" xr:uid="{00000000-0005-0000-0000-000097130000}"/>
    <cellStyle name="Percent 10 6 2 2" xfId="12860" xr:uid="{877236D0-11DC-4791-AE22-685C963D311E}"/>
    <cellStyle name="Percent 10 6 2 2 2" xfId="28314" xr:uid="{0E0CA64D-0B99-4A56-86C0-7EB642C0793F}"/>
    <cellStyle name="Percent 10 6 2 3" xfId="12861" xr:uid="{4FB8BC26-F4BE-491A-9A5A-ED740B4CC4F4}"/>
    <cellStyle name="Percent 10 6 2 3 2" xfId="28315" xr:uid="{76674EA2-D94F-4646-8F4D-E6D82332F1FC}"/>
    <cellStyle name="Percent 10 6 2 4" xfId="12862" xr:uid="{AB8CBE83-FABC-41E8-A180-E4015AAA9C30}"/>
    <cellStyle name="Percent 10 6 2 4 2" xfId="28316" xr:uid="{554C80E3-9C11-421C-B323-B31FC521DCDF}"/>
    <cellStyle name="Percent 10 6 2 5" xfId="12863" xr:uid="{4E5921D3-B659-40D1-B090-2F936B41B5B2}"/>
    <cellStyle name="Percent 10 6 2 5 2" xfId="28317" xr:uid="{F1513BB8-18F4-4BB9-A251-8D559265AF93}"/>
    <cellStyle name="Percent 10 6 2 6" xfId="28313" xr:uid="{D32FA8A0-8FD0-4D61-9B7E-D9949902537A}"/>
    <cellStyle name="Percent 10 6 2 7" xfId="12859" xr:uid="{B1E2BF76-9C2A-4A78-A7B4-1B63BA4F6785}"/>
    <cellStyle name="Percent 10 6 3" xfId="4011" xr:uid="{00000000-0005-0000-0000-000098130000}"/>
    <cellStyle name="Percent 10 6 3 2" xfId="12865" xr:uid="{FE795791-B2FC-4392-B074-F3BB39834D3E}"/>
    <cellStyle name="Percent 10 6 3 2 2" xfId="28319" xr:uid="{4431E935-FDE5-4531-8CC3-8E7FD89E21B6}"/>
    <cellStyle name="Percent 10 6 3 3" xfId="12866" xr:uid="{CBF584D9-2D36-4914-8814-1F5C1A75FE2E}"/>
    <cellStyle name="Percent 10 6 3 3 2" xfId="28320" xr:uid="{AC77EAFE-68BB-44F7-A140-DDA847132FA3}"/>
    <cellStyle name="Percent 10 6 3 4" xfId="12867" xr:uid="{A9A332E1-CFB6-4F3F-A1EA-8A35B9569A2A}"/>
    <cellStyle name="Percent 10 6 3 4 2" xfId="28321" xr:uid="{C7204EB6-DFC1-48CB-8728-EBCC3778BDC5}"/>
    <cellStyle name="Percent 10 6 3 5" xfId="12868" xr:uid="{AFF90DF3-33B7-47EA-BA69-5B185D1090B8}"/>
    <cellStyle name="Percent 10 6 3 5 2" xfId="28322" xr:uid="{55FDEF5D-B128-43B2-BBD4-808F8A9BBED4}"/>
    <cellStyle name="Percent 10 6 3 6" xfId="28318" xr:uid="{8C3B959A-5E41-41BA-9A0A-46ACDB950316}"/>
    <cellStyle name="Percent 10 6 3 7" xfId="12864" xr:uid="{AFC15611-8AFF-48D6-8E68-A7205B5E4E9B}"/>
    <cellStyle name="Percent 10 6 4" xfId="12869" xr:uid="{01AFB8B4-491B-4E6F-80D0-03CB1F14C956}"/>
    <cellStyle name="Percent 10 6 4 2" xfId="28323" xr:uid="{EC5CAF7A-C481-4A2D-A155-CDBF66F16CD0}"/>
    <cellStyle name="Percent 10 6 5" xfId="12870" xr:uid="{4DBB7A6B-4970-48D1-87C4-3394B44822E4}"/>
    <cellStyle name="Percent 10 6 5 2" xfId="28324" xr:uid="{C2CEE386-1234-4D03-88FD-CEC23780ECF0}"/>
    <cellStyle name="Percent 10 6 6" xfId="12871" xr:uid="{3972DB53-35F0-40DA-B8C2-BD81B4217E74}"/>
    <cellStyle name="Percent 10 6 6 2" xfId="28325" xr:uid="{8B84B43E-5291-4510-A7B0-EFEBCD65BDA4}"/>
    <cellStyle name="Percent 10 6 7" xfId="12872" xr:uid="{E99B8BED-0E9D-4CBF-BDBC-CA81354E7D63}"/>
    <cellStyle name="Percent 10 6 7 2" xfId="28326" xr:uid="{2CC5A743-A608-4FBD-AB5B-C6631F57D775}"/>
    <cellStyle name="Percent 10 6 8" xfId="28312" xr:uid="{F14461D6-BC1A-46B3-B0C3-8B72AC77CB2D}"/>
    <cellStyle name="Percent 10 6 9" xfId="12858" xr:uid="{0979F70F-CFC7-4FC2-958A-00B46672980C}"/>
    <cellStyle name="Percent 10 7" xfId="4012" xr:uid="{00000000-0005-0000-0000-000099130000}"/>
    <cellStyle name="Percent 10 7 10" xfId="28327" xr:uid="{07AFCF45-0407-4AEE-A2A0-FF51C70B7942}"/>
    <cellStyle name="Percent 10 7 11" xfId="12873" xr:uid="{504B4EE0-A40D-494A-B6BF-08353FD24508}"/>
    <cellStyle name="Percent 10 7 2" xfId="4013" xr:uid="{00000000-0005-0000-0000-00009A130000}"/>
    <cellStyle name="Percent 10 7 2 2" xfId="12875" xr:uid="{AA8E6CE6-0CBA-481B-B111-30AD1BDA6EEE}"/>
    <cellStyle name="Percent 10 7 2 2 2" xfId="28329" xr:uid="{683561A1-9777-42AC-98F0-FC335552768E}"/>
    <cellStyle name="Percent 10 7 2 3" xfId="12876" xr:uid="{C13EAFAC-D992-4ACD-9C77-97390C7337C7}"/>
    <cellStyle name="Percent 10 7 2 3 2" xfId="28330" xr:uid="{B4225A34-AEB5-4203-8479-69C141C4CD22}"/>
    <cellStyle name="Percent 10 7 2 4" xfId="12877" xr:uid="{B2661A62-2C90-4660-9235-D51D6EFAF228}"/>
    <cellStyle name="Percent 10 7 2 4 2" xfId="28331" xr:uid="{118309D7-0E1D-4DEA-8DD6-556932F78C6E}"/>
    <cellStyle name="Percent 10 7 2 5" xfId="12878" xr:uid="{75F774CD-E993-49D1-AAEC-5CAAC408292F}"/>
    <cellStyle name="Percent 10 7 2 5 2" xfId="28332" xr:uid="{34A35AB2-1AE9-41CF-A535-801B615F37E7}"/>
    <cellStyle name="Percent 10 7 2 6" xfId="28328" xr:uid="{9C41B4BD-1303-4D1A-A322-4EECF548CD58}"/>
    <cellStyle name="Percent 10 7 2 7" xfId="12874" xr:uid="{8E36B530-248A-44E8-9D46-DD626EC62B85}"/>
    <cellStyle name="Percent 10 7 3" xfId="4014" xr:uid="{00000000-0005-0000-0000-00009B130000}"/>
    <cellStyle name="Percent 10 7 3 2" xfId="12880" xr:uid="{E8D9D2B5-5A45-4CE9-A667-EC988D16961B}"/>
    <cellStyle name="Percent 10 7 3 2 2" xfId="28334" xr:uid="{688B8442-204D-4B86-A269-62625F7ADAB5}"/>
    <cellStyle name="Percent 10 7 3 3" xfId="12881" xr:uid="{F9F1F0A5-0918-41C5-8505-3D2FE955EFC1}"/>
    <cellStyle name="Percent 10 7 3 3 2" xfId="28335" xr:uid="{01A85785-1C4F-4FDB-AD95-764A584FC325}"/>
    <cellStyle name="Percent 10 7 3 4" xfId="12882" xr:uid="{5972A634-668B-4514-885D-EC3E7A344144}"/>
    <cellStyle name="Percent 10 7 3 4 2" xfId="28336" xr:uid="{8B50A10D-EEE5-4B34-96BE-FCC3DDF4CC55}"/>
    <cellStyle name="Percent 10 7 3 5" xfId="12883" xr:uid="{AA493413-99C6-4991-87FC-49AA9A7F01E9}"/>
    <cellStyle name="Percent 10 7 3 5 2" xfId="28337" xr:uid="{3C858461-BC8F-4CA4-8E48-89425DBCE6B3}"/>
    <cellStyle name="Percent 10 7 3 6" xfId="28333" xr:uid="{AEAB1B86-4616-4FE9-A7B2-A38F0187485F}"/>
    <cellStyle name="Percent 10 7 3 7" xfId="12879" xr:uid="{D6C412E7-CEC7-4F1E-8536-20808C80F3A0}"/>
    <cellStyle name="Percent 10 7 4" xfId="4015" xr:uid="{00000000-0005-0000-0000-00009C130000}"/>
    <cellStyle name="Percent 10 7 4 2" xfId="12885" xr:uid="{93D748CB-CB47-438B-8E6F-308FD9AE3CA6}"/>
    <cellStyle name="Percent 10 7 4 2 2" xfId="28339" xr:uid="{E8F21559-17B9-48C4-9CF0-F5D5607824A5}"/>
    <cellStyle name="Percent 10 7 4 3" xfId="12886" xr:uid="{C7AAE5A6-189A-475B-99E7-72C27779DDF0}"/>
    <cellStyle name="Percent 10 7 4 3 2" xfId="28340" xr:uid="{05944A5C-3598-4E62-8D0D-765CE460EA12}"/>
    <cellStyle name="Percent 10 7 4 4" xfId="12887" xr:uid="{912CFD77-352E-4971-9487-DA86FAD3550E}"/>
    <cellStyle name="Percent 10 7 4 4 2" xfId="28341" xr:uid="{278CF917-E4A6-4EA3-8465-6BA6F04AAAF6}"/>
    <cellStyle name="Percent 10 7 4 5" xfId="12888" xr:uid="{35AF9BC5-A875-4690-9690-2C977EAD1275}"/>
    <cellStyle name="Percent 10 7 4 5 2" xfId="28342" xr:uid="{D65FBBD3-1242-4604-8C13-A4C24DD4A4CC}"/>
    <cellStyle name="Percent 10 7 4 6" xfId="28338" xr:uid="{21D5CE57-A664-4E47-8506-E2CBED3DADEB}"/>
    <cellStyle name="Percent 10 7 4 7" xfId="12884" xr:uid="{602F09A3-8B7B-4D3D-BCA0-2D021CB610D6}"/>
    <cellStyle name="Percent 10 7 5" xfId="4016" xr:uid="{00000000-0005-0000-0000-00009D130000}"/>
    <cellStyle name="Percent 10 7 5 2" xfId="12890" xr:uid="{0A11A1EE-B083-47A8-A354-1984F9F80C54}"/>
    <cellStyle name="Percent 10 7 5 2 2" xfId="28344" xr:uid="{375B742B-D71B-41A3-9869-784A5AAC9E25}"/>
    <cellStyle name="Percent 10 7 5 3" xfId="12891" xr:uid="{E1D3C1BA-F8F9-49C2-AC83-8419D7A3BFCB}"/>
    <cellStyle name="Percent 10 7 5 3 2" xfId="28345" xr:uid="{8CD76F35-E53F-41BA-8884-8D3099641EF8}"/>
    <cellStyle name="Percent 10 7 5 4" xfId="12892" xr:uid="{B7755BC2-FF3F-41D3-872A-2D6C5B9B9C2D}"/>
    <cellStyle name="Percent 10 7 5 4 2" xfId="28346" xr:uid="{6EBA9777-DD89-42F8-9157-B251307B5F9C}"/>
    <cellStyle name="Percent 10 7 5 5" xfId="12893" xr:uid="{F8526665-916B-47B5-A3A2-338BE28D2C95}"/>
    <cellStyle name="Percent 10 7 5 5 2" xfId="28347" xr:uid="{87019ED5-9043-48A0-BCE2-3903E4693955}"/>
    <cellStyle name="Percent 10 7 5 6" xfId="28343" xr:uid="{F465A253-8C8B-43B0-936F-E1C762E4B803}"/>
    <cellStyle name="Percent 10 7 5 7" xfId="12889" xr:uid="{1D49CCD9-A98D-4066-81FD-09C3D79B21DA}"/>
    <cellStyle name="Percent 10 7 6" xfId="12894" xr:uid="{E66F37D1-3EE6-4510-B268-11A8394AF00A}"/>
    <cellStyle name="Percent 10 7 6 2" xfId="28348" xr:uid="{3A965B69-BCA8-421C-AC73-AAA32FD7562D}"/>
    <cellStyle name="Percent 10 7 7" xfId="12895" xr:uid="{4090E551-CAC1-4B59-B784-B252E47D88AD}"/>
    <cellStyle name="Percent 10 7 7 2" xfId="28349" xr:uid="{B780A8BE-3DBD-4A76-AFC0-BEBCE6E343A9}"/>
    <cellStyle name="Percent 10 7 8" xfId="12896" xr:uid="{2EE6B3B6-537D-4935-ABF0-6CB76609AE5F}"/>
    <cellStyle name="Percent 10 7 8 2" xfId="28350" xr:uid="{8B009D96-4E24-4C15-A3E7-689E50C33D60}"/>
    <cellStyle name="Percent 10 7 9" xfId="12897" xr:uid="{A2491DEE-5B56-46FC-A1C3-F6A0B6CBE568}"/>
    <cellStyle name="Percent 10 7 9 2" xfId="28351" xr:uid="{FE236392-78F5-4A20-9E96-574CE1D59AB1}"/>
    <cellStyle name="Percent 10 8" xfId="4017" xr:uid="{00000000-0005-0000-0000-00009E130000}"/>
    <cellStyle name="Percent 10 8 2" xfId="4018" xr:uid="{00000000-0005-0000-0000-00009F130000}"/>
    <cellStyle name="Percent 10 8 2 2" xfId="12900" xr:uid="{D96FF1BC-6455-4BF7-A1CA-F939DFCD744B}"/>
    <cellStyle name="Percent 10 8 2 2 2" xfId="28354" xr:uid="{4DF0F0AE-BC9F-4DA8-82C4-4423648F662C}"/>
    <cellStyle name="Percent 10 8 2 3" xfId="12901" xr:uid="{FE02C01D-B655-41D7-B226-973ECD23CCF8}"/>
    <cellStyle name="Percent 10 8 2 3 2" xfId="28355" xr:uid="{B08AF813-2D33-4CA3-9D61-4181E158FBCE}"/>
    <cellStyle name="Percent 10 8 2 4" xfId="12902" xr:uid="{1D41BDE7-FC0E-43BF-A4B9-9C8F541DCBE7}"/>
    <cellStyle name="Percent 10 8 2 4 2" xfId="28356" xr:uid="{43310C78-09F6-4972-AD4F-8748A4A431BF}"/>
    <cellStyle name="Percent 10 8 2 5" xfId="12903" xr:uid="{542A8AEC-433D-453E-9008-A4BB32CA50E9}"/>
    <cellStyle name="Percent 10 8 2 5 2" xfId="28357" xr:uid="{35CAD266-A0FF-4B51-A025-684CF5E7F158}"/>
    <cellStyle name="Percent 10 8 2 6" xfId="28353" xr:uid="{5FCF8C91-B7C9-4548-BF57-B2222AB652F0}"/>
    <cellStyle name="Percent 10 8 2 7" xfId="12899" xr:uid="{9BE0C135-06A4-4C85-8D72-0451543A9889}"/>
    <cellStyle name="Percent 10 8 3" xfId="4019" xr:uid="{00000000-0005-0000-0000-0000A0130000}"/>
    <cellStyle name="Percent 10 8 3 2" xfId="12905" xr:uid="{8D709415-7C5B-44EB-A198-F4DC02A6BD56}"/>
    <cellStyle name="Percent 10 8 3 2 2" xfId="28359" xr:uid="{B29808E4-D72E-47BF-8A26-156FD4032EAE}"/>
    <cellStyle name="Percent 10 8 3 3" xfId="12906" xr:uid="{0C60F699-D3F9-4AAB-BC6F-9F41BFF004BD}"/>
    <cellStyle name="Percent 10 8 3 3 2" xfId="28360" xr:uid="{B26FC323-F81D-461A-A459-E910AF4E4CD5}"/>
    <cellStyle name="Percent 10 8 3 4" xfId="12907" xr:uid="{F0F395DA-E238-489D-B4E3-C911DE35DB2B}"/>
    <cellStyle name="Percent 10 8 3 4 2" xfId="28361" xr:uid="{1F7CCC7C-4715-447A-8B12-4954CEB0B798}"/>
    <cellStyle name="Percent 10 8 3 5" xfId="12908" xr:uid="{F21E734E-D342-4B6E-8ABC-FA96379ACA42}"/>
    <cellStyle name="Percent 10 8 3 5 2" xfId="28362" xr:uid="{FA5A5AB9-4BB2-4612-82AE-3E39AA18DB48}"/>
    <cellStyle name="Percent 10 8 3 6" xfId="28358" xr:uid="{6CC4DC40-ABC2-4AF7-A5FA-02EEDA018C9E}"/>
    <cellStyle name="Percent 10 8 3 7" xfId="12904" xr:uid="{41732A3C-DD8C-4652-9D41-A506B206CE38}"/>
    <cellStyle name="Percent 10 8 4" xfId="12909" xr:uid="{75B70659-1E09-4CA8-A4AD-525719C5E5DB}"/>
    <cellStyle name="Percent 10 8 4 2" xfId="28363" xr:uid="{22C5C9BD-8914-4CB7-A0AF-175482CDCB99}"/>
    <cellStyle name="Percent 10 8 5" xfId="12910" xr:uid="{9890B64A-0F63-4067-8294-DEDF4DDD8B7F}"/>
    <cellStyle name="Percent 10 8 5 2" xfId="28364" xr:uid="{4F6E8502-662E-4746-B812-AE7CAF164A14}"/>
    <cellStyle name="Percent 10 8 6" xfId="12911" xr:uid="{62A11448-D1EA-4F6B-A835-99D749D5190C}"/>
    <cellStyle name="Percent 10 8 6 2" xfId="28365" xr:uid="{FC0051E7-FCD2-4369-9F02-1BA5217E5CAF}"/>
    <cellStyle name="Percent 10 8 7" xfId="12912" xr:uid="{A4CCA4C8-A0A0-4EF4-8396-341646EB537A}"/>
    <cellStyle name="Percent 10 8 7 2" xfId="28366" xr:uid="{A49E81E2-2AB0-4DE0-AA81-BBF81BB18D08}"/>
    <cellStyle name="Percent 10 8 8" xfId="28352" xr:uid="{AAAB43C9-7ED7-4BB4-86C2-43AB83E0879E}"/>
    <cellStyle name="Percent 10 8 9" xfId="12898" xr:uid="{2681CDDC-AFD8-4433-A535-B909D93CEC45}"/>
    <cellStyle name="Percent 10 9" xfId="4020" xr:uid="{00000000-0005-0000-0000-0000A1130000}"/>
    <cellStyle name="Percent 10 9 2" xfId="12914" xr:uid="{586EAE40-5A0C-4D39-AB50-FE4CF2A2F826}"/>
    <cellStyle name="Percent 10 9 2 2" xfId="28368" xr:uid="{E5C67A59-3A03-4C06-84AB-732CA7DD786C}"/>
    <cellStyle name="Percent 10 9 3" xfId="12915" xr:uid="{32895CE7-1E25-40D4-9182-39BDAE7CEA65}"/>
    <cellStyle name="Percent 10 9 3 2" xfId="28369" xr:uid="{D760A841-A539-4F7B-A1A9-9B48DFB644AE}"/>
    <cellStyle name="Percent 10 9 4" xfId="12916" xr:uid="{8B0E5524-9620-4940-9B89-7EB4325904CB}"/>
    <cellStyle name="Percent 10 9 4 2" xfId="28370" xr:uid="{4FE87BA0-9E8E-48CC-A35F-F8EE1870FFD7}"/>
    <cellStyle name="Percent 10 9 5" xfId="12917" xr:uid="{E6C900EB-35BC-4778-A66C-744183E31A4B}"/>
    <cellStyle name="Percent 10 9 5 2" xfId="28371" xr:uid="{95B2B312-BF25-4D97-A227-95B252282E58}"/>
    <cellStyle name="Percent 10 9 6" xfId="28367" xr:uid="{FF6B91C0-22E2-4D74-9DE6-2FF6D15A0AEA}"/>
    <cellStyle name="Percent 10 9 7" xfId="12913" xr:uid="{AC820C13-582F-4C28-8052-5762DD7E2B1A}"/>
    <cellStyle name="Percent 11" xfId="4021" xr:uid="{00000000-0005-0000-0000-0000A2130000}"/>
    <cellStyle name="Percent 11 10" xfId="4022" xr:uid="{00000000-0005-0000-0000-0000A3130000}"/>
    <cellStyle name="Percent 11 10 2" xfId="12920" xr:uid="{629E8E16-B35B-4DD0-BEF8-1DE246255B5A}"/>
    <cellStyle name="Percent 11 10 2 2" xfId="28374" xr:uid="{B35961FB-E7C5-4440-B415-15FC3EA09138}"/>
    <cellStyle name="Percent 11 10 3" xfId="12921" xr:uid="{A2EDC7C9-D4B0-4717-9D9B-0EA4013607A7}"/>
    <cellStyle name="Percent 11 10 3 2" xfId="28375" xr:uid="{0B128EB3-5CCC-4D1F-9195-1034A96D6B15}"/>
    <cellStyle name="Percent 11 10 4" xfId="12922" xr:uid="{43A8E953-93B2-4DD4-AC7A-E5FE222F265F}"/>
    <cellStyle name="Percent 11 10 4 2" xfId="28376" xr:uid="{9311665F-E29A-4558-BB80-86F1D004F486}"/>
    <cellStyle name="Percent 11 10 5" xfId="12923" xr:uid="{C31E788D-D015-43F5-9F3A-63AE8F927E53}"/>
    <cellStyle name="Percent 11 10 5 2" xfId="28377" xr:uid="{2C7259D5-7A61-44F5-99E9-94920BBC4515}"/>
    <cellStyle name="Percent 11 10 6" xfId="28373" xr:uid="{19F0EF51-AC3D-4AF5-8C48-752B027F98DE}"/>
    <cellStyle name="Percent 11 10 7" xfId="12919" xr:uid="{0E6F0D94-04E0-43B2-8627-4326FB8D6911}"/>
    <cellStyle name="Percent 11 11" xfId="12924" xr:uid="{624A352A-B342-4D60-A1CB-350915A70239}"/>
    <cellStyle name="Percent 11 11 2" xfId="28378" xr:uid="{AF9726A9-FE5B-4C2B-97A2-42B7C1B70B98}"/>
    <cellStyle name="Percent 11 12" xfId="12925" xr:uid="{03B2A09F-90C7-4018-8419-833B63C57803}"/>
    <cellStyle name="Percent 11 12 2" xfId="28379" xr:uid="{6B6FF4DF-6B56-4494-9490-098E0E62EEA8}"/>
    <cellStyle name="Percent 11 13" xfId="12926" xr:uid="{44089341-AF20-4FBB-A7F9-C5436CE3E308}"/>
    <cellStyle name="Percent 11 13 2" xfId="28380" xr:uid="{DE4F81A5-F6CC-490F-A322-191BAC1BE108}"/>
    <cellStyle name="Percent 11 14" xfId="12927" xr:uid="{2C4C5406-B2AB-4D7B-A8A8-A25C178AF351}"/>
    <cellStyle name="Percent 11 14 2" xfId="28381" xr:uid="{F6C69BD4-AA0C-4E72-9647-85972E7FCD12}"/>
    <cellStyle name="Percent 11 15" xfId="28372" xr:uid="{DEC48B92-F574-49FE-9D7C-D186F0BAD4F4}"/>
    <cellStyle name="Percent 11 16" xfId="12918" xr:uid="{A6EAC34E-0344-4301-BFF2-D92DB64D1844}"/>
    <cellStyle name="Percent 11 2" xfId="4023" xr:uid="{00000000-0005-0000-0000-0000A4130000}"/>
    <cellStyle name="Percent 11 2 2" xfId="4024" xr:uid="{00000000-0005-0000-0000-0000A5130000}"/>
    <cellStyle name="Percent 11 2 2 2" xfId="12930" xr:uid="{65075999-A361-4EDD-A086-E0C5098E3835}"/>
    <cellStyle name="Percent 11 2 2 2 2" xfId="28384" xr:uid="{B004CBD5-DA60-4D5D-95EC-E6BF7B14C793}"/>
    <cellStyle name="Percent 11 2 2 3" xfId="12931" xr:uid="{32F18486-F951-4182-9E28-948F0B78684B}"/>
    <cellStyle name="Percent 11 2 2 3 2" xfId="28385" xr:uid="{C80C6A81-80AF-4E79-B2AA-5583B0F1E3F9}"/>
    <cellStyle name="Percent 11 2 2 4" xfId="12932" xr:uid="{B8967A2A-610A-4319-8EB8-65D57F6EA064}"/>
    <cellStyle name="Percent 11 2 2 4 2" xfId="28386" xr:uid="{CF9F45B4-7545-441F-A279-EB016F809FAD}"/>
    <cellStyle name="Percent 11 2 2 5" xfId="12933" xr:uid="{F7A3B4AD-8CCB-46AC-A126-94E71D81735C}"/>
    <cellStyle name="Percent 11 2 2 5 2" xfId="28387" xr:uid="{86211285-3904-409F-857A-5854E892DC2A}"/>
    <cellStyle name="Percent 11 2 2 6" xfId="28383" xr:uid="{E447F491-4DE0-4142-8F9B-1FC17392FB8F}"/>
    <cellStyle name="Percent 11 2 2 7" xfId="12929" xr:uid="{F11E4864-88E9-484C-BCB3-64E01D738E98}"/>
    <cellStyle name="Percent 11 2 3" xfId="4025" xr:uid="{00000000-0005-0000-0000-0000A6130000}"/>
    <cellStyle name="Percent 11 2 3 2" xfId="12935" xr:uid="{6AF52DDB-CE80-4AAB-909D-512A8754E925}"/>
    <cellStyle name="Percent 11 2 3 2 2" xfId="28389" xr:uid="{95B90084-FE74-4EFB-986A-45281D3B067E}"/>
    <cellStyle name="Percent 11 2 3 3" xfId="12936" xr:uid="{BA1C565D-4679-4DB2-A83F-07640C4B9ADF}"/>
    <cellStyle name="Percent 11 2 3 3 2" xfId="28390" xr:uid="{F522256E-4A43-4237-B6B2-E6202F699251}"/>
    <cellStyle name="Percent 11 2 3 4" xfId="12937" xr:uid="{DA31649C-005A-407B-8B78-196DCAE5E47C}"/>
    <cellStyle name="Percent 11 2 3 4 2" xfId="28391" xr:uid="{E9626696-1878-413A-803B-E691F1F067FF}"/>
    <cellStyle name="Percent 11 2 3 5" xfId="12938" xr:uid="{394C6DB6-458D-4A49-A1AE-C062638A03D4}"/>
    <cellStyle name="Percent 11 2 3 5 2" xfId="28392" xr:uid="{9D30B11D-E811-427C-954A-DF02FE315793}"/>
    <cellStyle name="Percent 11 2 3 6" xfId="28388" xr:uid="{CC6BA3CF-74FD-4B3D-AA88-FA78766B2BD4}"/>
    <cellStyle name="Percent 11 2 3 7" xfId="12934" xr:uid="{A74D9DB1-F4EF-4603-A1A3-12E7176CBD39}"/>
    <cellStyle name="Percent 11 2 4" xfId="12939" xr:uid="{ADCA96AF-34A8-48BC-9999-126E1D0CC552}"/>
    <cellStyle name="Percent 11 2 4 2" xfId="28393" xr:uid="{E29803B5-5A3C-487F-B19E-88E30DD5998A}"/>
    <cellStyle name="Percent 11 2 5" xfId="12940" xr:uid="{E783CB56-C4D9-4E9F-9406-7253FA925509}"/>
    <cellStyle name="Percent 11 2 5 2" xfId="28394" xr:uid="{002DB14B-01FB-40EB-91B8-3585BCDEBF73}"/>
    <cellStyle name="Percent 11 2 6" xfId="12941" xr:uid="{060E19BA-EDCB-46F1-8F6A-CF9142A179BA}"/>
    <cellStyle name="Percent 11 2 6 2" xfId="28395" xr:uid="{11CA04C8-1F84-4B53-BD9D-F9E9F05A2D7F}"/>
    <cellStyle name="Percent 11 2 7" xfId="12942" xr:uid="{26AF1DE0-EFE5-4690-BFF4-620CC4E7E33B}"/>
    <cellStyle name="Percent 11 2 7 2" xfId="28396" xr:uid="{ABD96091-5EF0-46FE-9C80-AE5B612EBCDC}"/>
    <cellStyle name="Percent 11 2 8" xfId="28382" xr:uid="{C65AB221-A8DF-4075-ADC0-66894E7855DA}"/>
    <cellStyle name="Percent 11 2 9" xfId="12928" xr:uid="{73BE356D-83CE-4760-9370-208EB0B5BB87}"/>
    <cellStyle name="Percent 11 3" xfId="4026" xr:uid="{00000000-0005-0000-0000-0000A7130000}"/>
    <cellStyle name="Percent 11 3 2" xfId="4027" xr:uid="{00000000-0005-0000-0000-0000A8130000}"/>
    <cellStyle name="Percent 11 3 2 2" xfId="12945" xr:uid="{082D3687-973D-41F2-8DF9-ACE2718D4AA3}"/>
    <cellStyle name="Percent 11 3 2 2 2" xfId="28399" xr:uid="{0ACF9CB0-28F9-4D74-8EED-B456BF1DDE87}"/>
    <cellStyle name="Percent 11 3 2 3" xfId="12946" xr:uid="{C9C01ADE-72E3-4D66-8B26-9311E2A00C46}"/>
    <cellStyle name="Percent 11 3 2 3 2" xfId="28400" xr:uid="{C6700DC5-A7D8-4A73-9405-E184639B5E7E}"/>
    <cellStyle name="Percent 11 3 2 4" xfId="12947" xr:uid="{3C108226-F47F-4D61-81B4-9B978886D58E}"/>
    <cellStyle name="Percent 11 3 2 4 2" xfId="28401" xr:uid="{48B3E875-0341-473D-A0BD-F4ABEAF78594}"/>
    <cellStyle name="Percent 11 3 2 5" xfId="12948" xr:uid="{7FAA44A9-E3CB-44BE-9717-C9D9177C245B}"/>
    <cellStyle name="Percent 11 3 2 5 2" xfId="28402" xr:uid="{039E2D57-1384-4FF3-95BC-0A938DB232FE}"/>
    <cellStyle name="Percent 11 3 2 6" xfId="28398" xr:uid="{6ED8EAB1-244A-4BC9-A98E-12530BAF9A4B}"/>
    <cellStyle name="Percent 11 3 2 7" xfId="12944" xr:uid="{0E80C7AF-878D-4446-8ED1-8DB2E2845B96}"/>
    <cellStyle name="Percent 11 3 3" xfId="4028" xr:uid="{00000000-0005-0000-0000-0000A9130000}"/>
    <cellStyle name="Percent 11 3 3 2" xfId="12950" xr:uid="{3FC5FF74-BFDC-4177-9284-57F06FE0841D}"/>
    <cellStyle name="Percent 11 3 3 2 2" xfId="28404" xr:uid="{1B47FD77-7766-4720-B1E5-DA4FC1C2E104}"/>
    <cellStyle name="Percent 11 3 3 3" xfId="12951" xr:uid="{F38BC5BA-760B-4045-A257-40581ECDE089}"/>
    <cellStyle name="Percent 11 3 3 3 2" xfId="28405" xr:uid="{CE6E5DA0-33C0-47C5-B151-D1141AC6BDDE}"/>
    <cellStyle name="Percent 11 3 3 4" xfId="12952" xr:uid="{4BE78CFD-A02B-478E-A83E-47674ED80C9A}"/>
    <cellStyle name="Percent 11 3 3 4 2" xfId="28406" xr:uid="{1342ECC1-C441-4100-925D-60D0A4E65A8D}"/>
    <cellStyle name="Percent 11 3 3 5" xfId="12953" xr:uid="{12B308C8-7F35-4A52-AB40-3F2369FD41C1}"/>
    <cellStyle name="Percent 11 3 3 5 2" xfId="28407" xr:uid="{BFA78631-56FF-48F6-BD64-B94C05E296C3}"/>
    <cellStyle name="Percent 11 3 3 6" xfId="28403" xr:uid="{C7EE75F7-44CA-4C11-8734-511CE77693B6}"/>
    <cellStyle name="Percent 11 3 3 7" xfId="12949" xr:uid="{D3410932-7218-459E-9B70-BD01C3F12FB6}"/>
    <cellStyle name="Percent 11 3 4" xfId="12954" xr:uid="{56AE2FE6-D8C8-4E10-830E-DD0132BF5F70}"/>
    <cellStyle name="Percent 11 3 4 2" xfId="28408" xr:uid="{EDFF3B4E-65AF-4868-A197-9591E7FC4EEF}"/>
    <cellStyle name="Percent 11 3 5" xfId="12955" xr:uid="{9504865D-2C3E-439C-BC09-7DA1A229AA19}"/>
    <cellStyle name="Percent 11 3 5 2" xfId="28409" xr:uid="{A9A8D87E-E899-4874-AAAD-60B4E6E0BAE9}"/>
    <cellStyle name="Percent 11 3 6" xfId="12956" xr:uid="{13A1145F-C11D-4235-87E2-B6F528E4957F}"/>
    <cellStyle name="Percent 11 3 6 2" xfId="28410" xr:uid="{1D8448D8-DD5D-4C5B-9B2A-7BD79DD231CF}"/>
    <cellStyle name="Percent 11 3 7" xfId="12957" xr:uid="{AEC9AA3D-D944-49EB-8DCF-91E075915FBB}"/>
    <cellStyle name="Percent 11 3 7 2" xfId="28411" xr:uid="{F2076A77-1CFC-42A8-B409-7638291213A0}"/>
    <cellStyle name="Percent 11 3 8" xfId="28397" xr:uid="{89DEA984-6D7C-401F-A3CC-DD30C326E802}"/>
    <cellStyle name="Percent 11 3 9" xfId="12943" xr:uid="{9CF76C36-577A-470B-A566-2978715F0611}"/>
    <cellStyle name="Percent 11 4" xfId="4029" xr:uid="{00000000-0005-0000-0000-0000AA130000}"/>
    <cellStyle name="Percent 11 4 2" xfId="4030" xr:uid="{00000000-0005-0000-0000-0000AB130000}"/>
    <cellStyle name="Percent 11 4 2 2" xfId="12960" xr:uid="{B05C931E-CD8D-40EA-891D-552FCBB04597}"/>
    <cellStyle name="Percent 11 4 2 2 2" xfId="28414" xr:uid="{31719E43-3DA3-4985-80A5-9E0B484A794F}"/>
    <cellStyle name="Percent 11 4 2 3" xfId="12961" xr:uid="{9E2E8738-CC11-4A08-9553-AE9DCC287407}"/>
    <cellStyle name="Percent 11 4 2 3 2" xfId="28415" xr:uid="{B9109341-FF03-40F3-9CC9-6B53ADEB7FE2}"/>
    <cellStyle name="Percent 11 4 2 4" xfId="12962" xr:uid="{D6C12045-0A6C-47F5-853F-1C879C00692A}"/>
    <cellStyle name="Percent 11 4 2 4 2" xfId="28416" xr:uid="{B2EF1360-0596-459B-87AE-E4E71E02F7E6}"/>
    <cellStyle name="Percent 11 4 2 5" xfId="12963" xr:uid="{CC2216D4-7E31-41C4-9481-8681CA8B86F3}"/>
    <cellStyle name="Percent 11 4 2 5 2" xfId="28417" xr:uid="{49D45BF0-B592-4784-8F51-61C514D4E75D}"/>
    <cellStyle name="Percent 11 4 2 6" xfId="28413" xr:uid="{CB88BD88-959E-46B9-A4AC-9E3B333F6907}"/>
    <cellStyle name="Percent 11 4 2 7" xfId="12959" xr:uid="{6C15BE53-11B5-481E-8A3F-2384928A0C2E}"/>
    <cellStyle name="Percent 11 4 3" xfId="4031" xr:uid="{00000000-0005-0000-0000-0000AC130000}"/>
    <cellStyle name="Percent 11 4 3 2" xfId="12965" xr:uid="{5FC67F8A-3DE9-4A93-A778-2A892A5DA4C2}"/>
    <cellStyle name="Percent 11 4 3 2 2" xfId="28419" xr:uid="{6B61140D-69A3-4AAA-B6EE-75DE1E70CAE1}"/>
    <cellStyle name="Percent 11 4 3 3" xfId="12966" xr:uid="{2C63DFAB-EF2D-404F-A93B-5C06A16FA467}"/>
    <cellStyle name="Percent 11 4 3 3 2" xfId="28420" xr:uid="{285CD1FE-C370-453E-978C-8D7D047BB5DF}"/>
    <cellStyle name="Percent 11 4 3 4" xfId="12967" xr:uid="{66CC7BC2-1BA7-498B-9556-BDA3F56E247F}"/>
    <cellStyle name="Percent 11 4 3 4 2" xfId="28421" xr:uid="{3A9D6C6E-DEBD-4799-9785-5CD5B36014E4}"/>
    <cellStyle name="Percent 11 4 3 5" xfId="12968" xr:uid="{6EE81AEE-84AD-4886-BA76-B762E451B4E7}"/>
    <cellStyle name="Percent 11 4 3 5 2" xfId="28422" xr:uid="{D098B368-2315-4687-8A01-96DA0F035214}"/>
    <cellStyle name="Percent 11 4 3 6" xfId="28418" xr:uid="{B72A131F-51BC-4F07-B338-1692355D3222}"/>
    <cellStyle name="Percent 11 4 3 7" xfId="12964" xr:uid="{A6CE3167-CE14-4448-9DB5-E64E3AD99477}"/>
    <cellStyle name="Percent 11 4 4" xfId="12969" xr:uid="{9CE3AC88-D28D-4771-B01B-C5953BF718B9}"/>
    <cellStyle name="Percent 11 4 4 2" xfId="28423" xr:uid="{280D579B-0DB8-4523-A405-0449B77455AE}"/>
    <cellStyle name="Percent 11 4 5" xfId="12970" xr:uid="{09C0AB47-B905-409B-929B-54DFEE969D47}"/>
    <cellStyle name="Percent 11 4 5 2" xfId="28424" xr:uid="{8E726243-88CD-4396-B539-36AFD2F6F8E1}"/>
    <cellStyle name="Percent 11 4 6" xfId="12971" xr:uid="{E6A1BD74-496A-4F1B-A6E2-66159640D701}"/>
    <cellStyle name="Percent 11 4 6 2" xfId="28425" xr:uid="{5C66E320-E93D-4F08-8423-3A0D79CDC1D5}"/>
    <cellStyle name="Percent 11 4 7" xfId="12972" xr:uid="{AED9A0B3-E54E-43C2-AE4D-443670AA5741}"/>
    <cellStyle name="Percent 11 4 7 2" xfId="28426" xr:uid="{DF308A7A-0FD3-46EA-B818-77047FEAABC0}"/>
    <cellStyle name="Percent 11 4 8" xfId="28412" xr:uid="{C651BCB0-9405-4A9B-8BD2-8DF81D0F9355}"/>
    <cellStyle name="Percent 11 4 9" xfId="12958" xr:uid="{8E1C4710-6298-4DAC-9BEB-D1BFEA77B960}"/>
    <cellStyle name="Percent 11 5" xfId="4032" xr:uid="{00000000-0005-0000-0000-0000AD130000}"/>
    <cellStyle name="Percent 11 5 2" xfId="4033" xr:uid="{00000000-0005-0000-0000-0000AE130000}"/>
    <cellStyle name="Percent 11 5 2 2" xfId="12975" xr:uid="{4489DB02-C132-4200-A698-09DD9AC6074A}"/>
    <cellStyle name="Percent 11 5 2 2 2" xfId="28429" xr:uid="{0EC2E522-C59E-4A24-AFBB-9BA4C28D1A95}"/>
    <cellStyle name="Percent 11 5 2 3" xfId="12976" xr:uid="{4FEA80EB-3762-4053-A7BA-3B834FDC065B}"/>
    <cellStyle name="Percent 11 5 2 3 2" xfId="28430" xr:uid="{10016E67-51DC-4B6F-A0F6-40EBC2752CC3}"/>
    <cellStyle name="Percent 11 5 2 4" xfId="12977" xr:uid="{8BA07926-5BB3-4F2C-8B2D-FC0B8AE1D416}"/>
    <cellStyle name="Percent 11 5 2 4 2" xfId="28431" xr:uid="{3608314D-2AC7-4A2E-8F35-512EF42C153A}"/>
    <cellStyle name="Percent 11 5 2 5" xfId="12978" xr:uid="{419F4296-ADBF-4FA8-BF1F-4A3AC470EC8E}"/>
    <cellStyle name="Percent 11 5 2 5 2" xfId="28432" xr:uid="{398E9854-5578-4EA4-B187-B92F7B139235}"/>
    <cellStyle name="Percent 11 5 2 6" xfId="28428" xr:uid="{F3FFD27B-5765-4866-8586-733BD09F619D}"/>
    <cellStyle name="Percent 11 5 2 7" xfId="12974" xr:uid="{F317E2F4-DF80-492D-A820-8A6287928C3E}"/>
    <cellStyle name="Percent 11 5 3" xfId="4034" xr:uid="{00000000-0005-0000-0000-0000AF130000}"/>
    <cellStyle name="Percent 11 5 3 2" xfId="12980" xr:uid="{56A24ECD-635D-4E92-8E27-3EA3A310304F}"/>
    <cellStyle name="Percent 11 5 3 2 2" xfId="28434" xr:uid="{041DF78F-A5DD-4796-883E-151E4A308DB5}"/>
    <cellStyle name="Percent 11 5 3 3" xfId="12981" xr:uid="{BD9CA966-2011-42DD-BE2C-3B736CCB8025}"/>
    <cellStyle name="Percent 11 5 3 3 2" xfId="28435" xr:uid="{9DE05A6A-068C-4D77-B5BD-1D90E6537BAB}"/>
    <cellStyle name="Percent 11 5 3 4" xfId="12982" xr:uid="{351F1146-85CD-4948-9803-1F8E9D3CB304}"/>
    <cellStyle name="Percent 11 5 3 4 2" xfId="28436" xr:uid="{9BD3CCC8-2E1A-4439-8165-6E6F33B35974}"/>
    <cellStyle name="Percent 11 5 3 5" xfId="12983" xr:uid="{C9460CCC-60D9-463B-940C-9F84FA63B8CF}"/>
    <cellStyle name="Percent 11 5 3 5 2" xfId="28437" xr:uid="{FC73F100-AD34-42ED-89FC-F66B4540333D}"/>
    <cellStyle name="Percent 11 5 3 6" xfId="28433" xr:uid="{C577C580-F7F7-496B-A39D-E9D8DD0177AA}"/>
    <cellStyle name="Percent 11 5 3 7" xfId="12979" xr:uid="{63657043-4651-4139-9A35-B36075A9C88D}"/>
    <cellStyle name="Percent 11 5 4" xfId="12984" xr:uid="{D2C7097B-B19A-4948-8D53-D7081936BA17}"/>
    <cellStyle name="Percent 11 5 4 2" xfId="28438" xr:uid="{51351B16-CC6A-4DF4-9057-E5CE9826F18C}"/>
    <cellStyle name="Percent 11 5 5" xfId="12985" xr:uid="{90855A9D-09B2-4960-9082-49FA017D90E0}"/>
    <cellStyle name="Percent 11 5 5 2" xfId="28439" xr:uid="{0DD62580-56B2-432A-AC8D-755F98566932}"/>
    <cellStyle name="Percent 11 5 6" xfId="12986" xr:uid="{D5FAD8CE-60BA-495D-AF89-F7014D08F716}"/>
    <cellStyle name="Percent 11 5 6 2" xfId="28440" xr:uid="{349B3CC7-89B0-4122-8D0B-A2A409AB5EE0}"/>
    <cellStyle name="Percent 11 5 7" xfId="12987" xr:uid="{76AA3FE0-AF80-4554-86EA-64D546683138}"/>
    <cellStyle name="Percent 11 5 7 2" xfId="28441" xr:uid="{AF9415F3-C6A6-4AE7-A373-4D40088322BC}"/>
    <cellStyle name="Percent 11 5 8" xfId="28427" xr:uid="{45D73617-D6A2-45A8-B690-75788DC77762}"/>
    <cellStyle name="Percent 11 5 9" xfId="12973" xr:uid="{1468B5D7-A53A-414C-A913-E6FFAAF8882D}"/>
    <cellStyle name="Percent 11 6" xfId="4035" xr:uid="{00000000-0005-0000-0000-0000B0130000}"/>
    <cellStyle name="Percent 11 6 2" xfId="4036" xr:uid="{00000000-0005-0000-0000-0000B1130000}"/>
    <cellStyle name="Percent 11 6 2 2" xfId="12990" xr:uid="{A646DC6B-39C5-4538-8486-E2835390F5AC}"/>
    <cellStyle name="Percent 11 6 2 2 2" xfId="28444" xr:uid="{0308AA1B-6D2B-4395-AB29-EFF011B440E4}"/>
    <cellStyle name="Percent 11 6 2 3" xfId="12991" xr:uid="{253F8ECB-19AF-4BBA-9D69-384440BDB88B}"/>
    <cellStyle name="Percent 11 6 2 3 2" xfId="28445" xr:uid="{3BFFCF5A-A8CA-4B2E-8598-ACB5FF903D90}"/>
    <cellStyle name="Percent 11 6 2 4" xfId="12992" xr:uid="{887447F6-4A77-4A94-805B-C922E0171D5A}"/>
    <cellStyle name="Percent 11 6 2 4 2" xfId="28446" xr:uid="{0C81D097-A9EC-4961-9462-8C53C1B6FF4E}"/>
    <cellStyle name="Percent 11 6 2 5" xfId="12993" xr:uid="{4E8B8943-3E0D-4A57-867D-05E1AF5B35A4}"/>
    <cellStyle name="Percent 11 6 2 5 2" xfId="28447" xr:uid="{8960D217-B016-4110-ADF5-E5806EA83FE3}"/>
    <cellStyle name="Percent 11 6 2 6" xfId="28443" xr:uid="{8E983774-2448-4538-8B8C-04C6230BED46}"/>
    <cellStyle name="Percent 11 6 2 7" xfId="12989" xr:uid="{9BC06E30-B716-48E2-9FE0-944757A343CB}"/>
    <cellStyle name="Percent 11 6 3" xfId="4037" xr:uid="{00000000-0005-0000-0000-0000B2130000}"/>
    <cellStyle name="Percent 11 6 3 2" xfId="12995" xr:uid="{4654986D-CDE9-47F2-88D9-A0AE43812D8A}"/>
    <cellStyle name="Percent 11 6 3 2 2" xfId="28449" xr:uid="{785E078D-4A14-4047-BD48-04DDB7CB1FE3}"/>
    <cellStyle name="Percent 11 6 3 3" xfId="12996" xr:uid="{63494C59-0EF0-4A1A-8A18-ACB3C091D65A}"/>
    <cellStyle name="Percent 11 6 3 3 2" xfId="28450" xr:uid="{029482D1-9B3A-40B4-8CC0-47EE21CF8F8D}"/>
    <cellStyle name="Percent 11 6 3 4" xfId="12997" xr:uid="{C23E7B2F-E954-4371-AACC-67CF43C0F581}"/>
    <cellStyle name="Percent 11 6 3 4 2" xfId="28451" xr:uid="{BA67B40B-0DE8-4A84-BAF3-7769155CB30D}"/>
    <cellStyle name="Percent 11 6 3 5" xfId="12998" xr:uid="{F1288184-C170-4FCB-9C5E-05AE079C54D6}"/>
    <cellStyle name="Percent 11 6 3 5 2" xfId="28452" xr:uid="{FA973321-508E-4C3D-B069-C4A547216692}"/>
    <cellStyle name="Percent 11 6 3 6" xfId="28448" xr:uid="{71074362-6245-4E4F-9CB0-14AA39C03A60}"/>
    <cellStyle name="Percent 11 6 3 7" xfId="12994" xr:uid="{6A042AFA-1DF0-4384-BEAF-DB0100695F3F}"/>
    <cellStyle name="Percent 11 6 4" xfId="12999" xr:uid="{D0703725-841E-431F-919E-80989E98BB00}"/>
    <cellStyle name="Percent 11 6 4 2" xfId="28453" xr:uid="{D7E94E49-002E-4FAE-9507-9FF8A8D4C804}"/>
    <cellStyle name="Percent 11 6 5" xfId="13000" xr:uid="{E04272E9-1302-4B8F-88E9-FFC3A7D4B88E}"/>
    <cellStyle name="Percent 11 6 5 2" xfId="28454" xr:uid="{8DB543C2-94ED-4F11-A23F-0ABE5AA16A90}"/>
    <cellStyle name="Percent 11 6 6" xfId="13001" xr:uid="{54783A03-FDEE-4AD1-9CA6-AFE34623DCA7}"/>
    <cellStyle name="Percent 11 6 6 2" xfId="28455" xr:uid="{06A6766A-88DE-4684-A59F-693EE1E07A4D}"/>
    <cellStyle name="Percent 11 6 7" xfId="13002" xr:uid="{407FCB47-24F9-45C0-B63C-6416E6CAC026}"/>
    <cellStyle name="Percent 11 6 7 2" xfId="28456" xr:uid="{15E038CC-9182-4F20-802E-E3452EABDC9D}"/>
    <cellStyle name="Percent 11 6 8" xfId="28442" xr:uid="{1BCEB0D8-B0E1-4FD0-B942-4467D21EEB7C}"/>
    <cellStyle name="Percent 11 6 9" xfId="12988" xr:uid="{2DDE465E-65E0-432F-8A27-1627A87FE011}"/>
    <cellStyle name="Percent 11 7" xfId="4038" xr:uid="{00000000-0005-0000-0000-0000B3130000}"/>
    <cellStyle name="Percent 11 7 10" xfId="28457" xr:uid="{7A3D2535-07C8-46E5-A0B1-2FA96901B102}"/>
    <cellStyle name="Percent 11 7 11" xfId="13003" xr:uid="{C48DBE35-F131-4C71-A629-9A5E61F83AF9}"/>
    <cellStyle name="Percent 11 7 2" xfId="4039" xr:uid="{00000000-0005-0000-0000-0000B4130000}"/>
    <cellStyle name="Percent 11 7 2 2" xfId="13005" xr:uid="{5986ACD8-BA85-427A-BB4B-60C0D518B679}"/>
    <cellStyle name="Percent 11 7 2 2 2" xfId="28459" xr:uid="{E6E26CD7-FDE7-4F49-B9AF-16B3B1CA2EC9}"/>
    <cellStyle name="Percent 11 7 2 3" xfId="13006" xr:uid="{A42F8E3F-175B-405E-A12C-0277FF19F05E}"/>
    <cellStyle name="Percent 11 7 2 3 2" xfId="28460" xr:uid="{842E8919-1DCD-49DD-8869-74DD2053461C}"/>
    <cellStyle name="Percent 11 7 2 4" xfId="13007" xr:uid="{80957927-834F-47A4-8603-51E2FFC7F48C}"/>
    <cellStyle name="Percent 11 7 2 4 2" xfId="28461" xr:uid="{52CCF011-D150-4DFC-8643-41C766111FBA}"/>
    <cellStyle name="Percent 11 7 2 5" xfId="13008" xr:uid="{67AE9D53-10AE-4C3A-87D2-B30B94E45D59}"/>
    <cellStyle name="Percent 11 7 2 5 2" xfId="28462" xr:uid="{1EB50568-4D17-4B48-8C24-21D477C21A41}"/>
    <cellStyle name="Percent 11 7 2 6" xfId="28458" xr:uid="{A4E75846-AA39-4350-99EE-75C362CD207B}"/>
    <cellStyle name="Percent 11 7 2 7" xfId="13004" xr:uid="{3C96108F-EEBD-43FD-A3FE-5894361B02AB}"/>
    <cellStyle name="Percent 11 7 3" xfId="4040" xr:uid="{00000000-0005-0000-0000-0000B5130000}"/>
    <cellStyle name="Percent 11 7 3 2" xfId="13010" xr:uid="{C7EE2B7C-3792-427C-B3BE-15FA18B1E064}"/>
    <cellStyle name="Percent 11 7 3 2 2" xfId="28464" xr:uid="{A2A0BE2B-A61B-41BA-9FE0-7BA35D817F54}"/>
    <cellStyle name="Percent 11 7 3 3" xfId="13011" xr:uid="{C2D473CC-216F-4899-8543-9A18F1D2D178}"/>
    <cellStyle name="Percent 11 7 3 3 2" xfId="28465" xr:uid="{A1811098-F51B-4286-A1F9-698CB91603A6}"/>
    <cellStyle name="Percent 11 7 3 4" xfId="13012" xr:uid="{187FC29F-9DC0-4F1E-9620-11548DE63991}"/>
    <cellStyle name="Percent 11 7 3 4 2" xfId="28466" xr:uid="{756B706D-3C44-4825-8196-77925CC0B188}"/>
    <cellStyle name="Percent 11 7 3 5" xfId="13013" xr:uid="{B8E7A6C0-A41A-46C4-9C5C-69A1B0BF3ED3}"/>
    <cellStyle name="Percent 11 7 3 5 2" xfId="28467" xr:uid="{AB1E7C47-7CBD-4FBF-828A-19FE245226E1}"/>
    <cellStyle name="Percent 11 7 3 6" xfId="28463" xr:uid="{3C9A7C69-03F8-46D7-9801-1E8CC182E90F}"/>
    <cellStyle name="Percent 11 7 3 7" xfId="13009" xr:uid="{251FE7ED-01C1-4629-BEED-4EC8556BD1AC}"/>
    <cellStyle name="Percent 11 7 4" xfId="4041" xr:uid="{00000000-0005-0000-0000-0000B6130000}"/>
    <cellStyle name="Percent 11 7 4 2" xfId="13015" xr:uid="{D12A26FF-BC05-43D4-8F99-30553338BC00}"/>
    <cellStyle name="Percent 11 7 4 2 2" xfId="28469" xr:uid="{620EF32D-F3CF-4CFA-A984-FD672FAAE12B}"/>
    <cellStyle name="Percent 11 7 4 3" xfId="13016" xr:uid="{2B35B6BE-42FA-4D6C-863C-55516C010CF0}"/>
    <cellStyle name="Percent 11 7 4 3 2" xfId="28470" xr:uid="{745A2053-5185-4CEC-970B-ADEECE84CF71}"/>
    <cellStyle name="Percent 11 7 4 4" xfId="13017" xr:uid="{B90F7483-DCEF-4405-ADC1-7A2913DA3FDE}"/>
    <cellStyle name="Percent 11 7 4 4 2" xfId="28471" xr:uid="{ED8D7EA6-9177-4FD7-BCAA-74F3947392E8}"/>
    <cellStyle name="Percent 11 7 4 5" xfId="13018" xr:uid="{61FAB82D-8B53-41C8-917F-693C463FEC56}"/>
    <cellStyle name="Percent 11 7 4 5 2" xfId="28472" xr:uid="{1721962F-E4D8-4987-A12C-8504305D64B4}"/>
    <cellStyle name="Percent 11 7 4 6" xfId="28468" xr:uid="{FA6061BE-795F-4762-888E-FDEC1BBB8F44}"/>
    <cellStyle name="Percent 11 7 4 7" xfId="13014" xr:uid="{9A503425-11DD-4B40-BDDE-025E81F6E0AF}"/>
    <cellStyle name="Percent 11 7 5" xfId="4042" xr:uid="{00000000-0005-0000-0000-0000B7130000}"/>
    <cellStyle name="Percent 11 7 5 2" xfId="13020" xr:uid="{9927E0E2-7C51-4F09-818D-6E5C7F902D9F}"/>
    <cellStyle name="Percent 11 7 5 2 2" xfId="28474" xr:uid="{939B1291-8C0B-4EBD-B63F-0785D9F5861E}"/>
    <cellStyle name="Percent 11 7 5 3" xfId="13021" xr:uid="{6842F9B5-AC92-499A-A3E9-6686CBF0C9B3}"/>
    <cellStyle name="Percent 11 7 5 3 2" xfId="28475" xr:uid="{30E98A20-1136-4FF6-965C-210E40E2DB15}"/>
    <cellStyle name="Percent 11 7 5 4" xfId="13022" xr:uid="{63E84046-EE89-4710-827A-85316C292D60}"/>
    <cellStyle name="Percent 11 7 5 4 2" xfId="28476" xr:uid="{F96FB4C1-BC40-4C8B-A665-3FC01B8DA86A}"/>
    <cellStyle name="Percent 11 7 5 5" xfId="13023" xr:uid="{14CB4F99-CCAE-4E1F-920F-06EA4E321E71}"/>
    <cellStyle name="Percent 11 7 5 5 2" xfId="28477" xr:uid="{C190BBD0-9A94-476B-A19E-4379E20AF5D2}"/>
    <cellStyle name="Percent 11 7 5 6" xfId="28473" xr:uid="{45B4E6BA-B14F-4F4B-8F2F-B48E1A53961C}"/>
    <cellStyle name="Percent 11 7 5 7" xfId="13019" xr:uid="{1566D9BF-13C1-428D-9D4D-A9D971931AF5}"/>
    <cellStyle name="Percent 11 7 6" xfId="13024" xr:uid="{ED936918-0453-4F30-A641-4725BE223D3F}"/>
    <cellStyle name="Percent 11 7 6 2" xfId="28478" xr:uid="{DE376050-1C56-4EB0-8983-8FD75D298D33}"/>
    <cellStyle name="Percent 11 7 7" xfId="13025" xr:uid="{9525930D-87BA-4646-A336-A7F184AA6D54}"/>
    <cellStyle name="Percent 11 7 7 2" xfId="28479" xr:uid="{88D5BDC2-919A-4FA1-9D57-7A642BDEF683}"/>
    <cellStyle name="Percent 11 7 8" xfId="13026" xr:uid="{FE4B67C6-E321-4FAA-9BA8-7BF534D318B9}"/>
    <cellStyle name="Percent 11 7 8 2" xfId="28480" xr:uid="{65BCB1C8-F032-48E7-90AB-74ECCC57B9DE}"/>
    <cellStyle name="Percent 11 7 9" xfId="13027" xr:uid="{43154006-DA85-4B77-B90C-4882C1107A12}"/>
    <cellStyle name="Percent 11 7 9 2" xfId="28481" xr:uid="{8E835827-21E6-41EB-AB53-33752884BAC7}"/>
    <cellStyle name="Percent 11 8" xfId="4043" xr:uid="{00000000-0005-0000-0000-0000B8130000}"/>
    <cellStyle name="Percent 11 8 2" xfId="4044" xr:uid="{00000000-0005-0000-0000-0000B9130000}"/>
    <cellStyle name="Percent 11 8 2 2" xfId="13030" xr:uid="{C4E03A4A-827E-45E8-B03E-868DE275B3A9}"/>
    <cellStyle name="Percent 11 8 2 2 2" xfId="28484" xr:uid="{3831D52B-A472-4392-A06C-8EF5E5D4767D}"/>
    <cellStyle name="Percent 11 8 2 3" xfId="13031" xr:uid="{B9A2979B-9BA8-4E05-88FA-1676A43838BA}"/>
    <cellStyle name="Percent 11 8 2 3 2" xfId="28485" xr:uid="{7E3A04A7-5264-4469-8EC4-A5D25D4313EF}"/>
    <cellStyle name="Percent 11 8 2 4" xfId="13032" xr:uid="{D2B0CC3B-B3FC-4CFF-B9E9-19F299ED602E}"/>
    <cellStyle name="Percent 11 8 2 4 2" xfId="28486" xr:uid="{FF576CE0-F935-4786-9F05-DAFD6E7C6D9D}"/>
    <cellStyle name="Percent 11 8 2 5" xfId="13033" xr:uid="{FE6D7DD3-3243-4DF3-9206-F285BDD053E5}"/>
    <cellStyle name="Percent 11 8 2 5 2" xfId="28487" xr:uid="{B8B5CB40-8B5E-4D28-87A0-0FA7343D3EBC}"/>
    <cellStyle name="Percent 11 8 2 6" xfId="28483" xr:uid="{D17165B6-9994-4158-AB3F-9405566666E4}"/>
    <cellStyle name="Percent 11 8 2 7" xfId="13029" xr:uid="{58F8BA6D-F4EE-48A5-B0A6-9339E9E9BB7B}"/>
    <cellStyle name="Percent 11 8 3" xfId="4045" xr:uid="{00000000-0005-0000-0000-0000BA130000}"/>
    <cellStyle name="Percent 11 8 3 2" xfId="13035" xr:uid="{71DFBD85-F8EF-4B37-BB76-61513AF2A167}"/>
    <cellStyle name="Percent 11 8 3 2 2" xfId="28489" xr:uid="{26A7AC9C-940D-4584-8680-0399C3FBD19C}"/>
    <cellStyle name="Percent 11 8 3 3" xfId="13036" xr:uid="{9257F66D-87D2-42E2-9AC8-E6578781734B}"/>
    <cellStyle name="Percent 11 8 3 3 2" xfId="28490" xr:uid="{8F16701B-AB64-4AB1-BD5F-8F5845DEA48A}"/>
    <cellStyle name="Percent 11 8 3 4" xfId="13037" xr:uid="{E7B93AB8-94BF-47E6-9B3E-305EE46DF77B}"/>
    <cellStyle name="Percent 11 8 3 4 2" xfId="28491" xr:uid="{FFC8DF66-6593-41C2-9638-E8387FFE22EC}"/>
    <cellStyle name="Percent 11 8 3 5" xfId="13038" xr:uid="{4D55A398-F471-4AB8-82F4-B57A33C9AB1C}"/>
    <cellStyle name="Percent 11 8 3 5 2" xfId="28492" xr:uid="{FD34AF7B-0C04-4E6E-A049-3DB944CE81B1}"/>
    <cellStyle name="Percent 11 8 3 6" xfId="28488" xr:uid="{88823255-76A9-401A-9FAE-FFAE362518FA}"/>
    <cellStyle name="Percent 11 8 3 7" xfId="13034" xr:uid="{5B58F8B5-5076-4DF0-A86B-C84AE8F2BD01}"/>
    <cellStyle name="Percent 11 8 4" xfId="13039" xr:uid="{5FE53BD3-EDDA-4185-A5AC-74C57602E899}"/>
    <cellStyle name="Percent 11 8 4 2" xfId="28493" xr:uid="{A2A23E9F-566E-4451-BCF7-D8AED04ED924}"/>
    <cellStyle name="Percent 11 8 5" xfId="13040" xr:uid="{7B48BE69-1B94-4D9D-B5E7-C7FCDB40746F}"/>
    <cellStyle name="Percent 11 8 5 2" xfId="28494" xr:uid="{B4BE45C8-ACF1-413E-956E-184858AC4546}"/>
    <cellStyle name="Percent 11 8 6" xfId="13041" xr:uid="{9C425C35-8E77-476C-A0C5-5C8084480655}"/>
    <cellStyle name="Percent 11 8 6 2" xfId="28495" xr:uid="{DB9D422B-00C8-44D2-84B0-6BC2190DE311}"/>
    <cellStyle name="Percent 11 8 7" xfId="13042" xr:uid="{63123D08-4783-47BA-B4D9-1352CEE2427C}"/>
    <cellStyle name="Percent 11 8 7 2" xfId="28496" xr:uid="{50B8699B-EC0B-42B9-9C85-C7ED25F33E36}"/>
    <cellStyle name="Percent 11 8 8" xfId="28482" xr:uid="{BD777554-AEBC-4BD8-8171-0A24DBBF0533}"/>
    <cellStyle name="Percent 11 8 9" xfId="13028" xr:uid="{59AA5BDC-7779-4698-8F13-0B2F58E56348}"/>
    <cellStyle name="Percent 11 9" xfId="4046" xr:uid="{00000000-0005-0000-0000-0000BB130000}"/>
    <cellStyle name="Percent 11 9 2" xfId="13044" xr:uid="{29412360-61B0-4E62-97CF-174DCBD02329}"/>
    <cellStyle name="Percent 11 9 2 2" xfId="28498" xr:uid="{B18654F7-DA63-4996-83E9-6203E8EAC916}"/>
    <cellStyle name="Percent 11 9 3" xfId="13045" xr:uid="{ED631E57-595E-4825-B975-0443B242B213}"/>
    <cellStyle name="Percent 11 9 3 2" xfId="28499" xr:uid="{9234545B-F6A0-4E05-9582-9A10C204C596}"/>
    <cellStyle name="Percent 11 9 4" xfId="13046" xr:uid="{907CFEEB-31CD-4EF3-832B-9DC4BD2BFC31}"/>
    <cellStyle name="Percent 11 9 4 2" xfId="28500" xr:uid="{114BA954-98B5-44C5-BD60-2197E8C308F0}"/>
    <cellStyle name="Percent 11 9 5" xfId="13047" xr:uid="{EB6A5484-6845-4857-8B72-87EF5C89A838}"/>
    <cellStyle name="Percent 11 9 5 2" xfId="28501" xr:uid="{4478EB2B-69F3-4FF7-8A67-ADF418F4ADF8}"/>
    <cellStyle name="Percent 11 9 6" xfId="28497" xr:uid="{F88B2C76-61C0-4340-8F68-5DE79A1BB0E7}"/>
    <cellStyle name="Percent 11 9 7" xfId="13043" xr:uid="{90C23FD5-029E-4355-A840-63A44DBA13F8}"/>
    <cellStyle name="Percent 12" xfId="4047" xr:uid="{00000000-0005-0000-0000-0000BC130000}"/>
    <cellStyle name="Percent 12 10" xfId="4048" xr:uid="{00000000-0005-0000-0000-0000BD130000}"/>
    <cellStyle name="Percent 12 10 2" xfId="13050" xr:uid="{A5C04865-9B21-4579-AD50-0AB644D8DD47}"/>
    <cellStyle name="Percent 12 10 2 2" xfId="28504" xr:uid="{0CF579EC-8765-467D-9E5B-F4A2C67C2CFA}"/>
    <cellStyle name="Percent 12 10 3" xfId="13051" xr:uid="{1F7A78AB-FD80-4C71-A63F-9C589ADA20F8}"/>
    <cellStyle name="Percent 12 10 3 2" xfId="28505" xr:uid="{6A14BD72-930D-4D14-ACF2-1E552C7B0D2D}"/>
    <cellStyle name="Percent 12 10 4" xfId="13052" xr:uid="{E7D06585-46AB-45CC-B868-D70DDF4D119D}"/>
    <cellStyle name="Percent 12 10 4 2" xfId="28506" xr:uid="{31DCC58A-ACC1-4EFC-A781-30C4CDFF1A87}"/>
    <cellStyle name="Percent 12 10 5" xfId="13053" xr:uid="{7029124F-065D-489E-A657-FD65EE47DAF8}"/>
    <cellStyle name="Percent 12 10 5 2" xfId="28507" xr:uid="{66110C1C-375E-4D8A-B0CB-E79B1637F35F}"/>
    <cellStyle name="Percent 12 10 6" xfId="28503" xr:uid="{EED8983F-FDE9-47C1-A5AB-09F18B78792D}"/>
    <cellStyle name="Percent 12 10 7" xfId="13049" xr:uid="{19353797-7B46-49FC-A4E2-A96096EEE788}"/>
    <cellStyle name="Percent 12 11" xfId="13054" xr:uid="{DF89F16E-59E4-43A0-9379-9C5C03D14AD4}"/>
    <cellStyle name="Percent 12 11 2" xfId="28508" xr:uid="{005A379E-F146-40F3-BFC2-98C0F53E1450}"/>
    <cellStyle name="Percent 12 12" xfId="13055" xr:uid="{6640B797-EA3C-4D59-AE17-ABB4F1BF0ED5}"/>
    <cellStyle name="Percent 12 12 2" xfId="28509" xr:uid="{1D07205A-CA54-411F-8381-C95752B4B547}"/>
    <cellStyle name="Percent 12 13" xfId="13056" xr:uid="{9F62DDB5-927C-46E3-8A72-6175816E2CD0}"/>
    <cellStyle name="Percent 12 13 2" xfId="28510" xr:uid="{9BFD3781-922D-4E58-B204-8E51DBC9A47B}"/>
    <cellStyle name="Percent 12 14" xfId="13057" xr:uid="{506185DD-169A-4F14-B066-112369E90B49}"/>
    <cellStyle name="Percent 12 14 2" xfId="28511" xr:uid="{81D730D0-F8EF-46C2-B762-1C16B6472F2B}"/>
    <cellStyle name="Percent 12 15" xfId="28502" xr:uid="{1A43923C-70B9-4A52-A599-847DD952C30D}"/>
    <cellStyle name="Percent 12 16" xfId="13048" xr:uid="{178BFA8F-CD41-42E9-A560-2E130D3BF7BB}"/>
    <cellStyle name="Percent 12 2" xfId="4049" xr:uid="{00000000-0005-0000-0000-0000BE130000}"/>
    <cellStyle name="Percent 12 2 2" xfId="4050" xr:uid="{00000000-0005-0000-0000-0000BF130000}"/>
    <cellStyle name="Percent 12 2 2 2" xfId="13060" xr:uid="{CB2F0EFA-EB8F-46D9-B384-9AB0F76A23B1}"/>
    <cellStyle name="Percent 12 2 2 2 2" xfId="28514" xr:uid="{6C9A4E29-0436-4688-836D-F1FA2FFDA202}"/>
    <cellStyle name="Percent 12 2 2 3" xfId="13061" xr:uid="{35F0B275-0D6C-4867-81F7-2EF144ADEFD8}"/>
    <cellStyle name="Percent 12 2 2 3 2" xfId="28515" xr:uid="{3E76BAA8-79F2-4221-A599-9E2B8540E8F4}"/>
    <cellStyle name="Percent 12 2 2 4" xfId="13062" xr:uid="{AF468997-8CCE-4D06-823D-5B9959D9080F}"/>
    <cellStyle name="Percent 12 2 2 4 2" xfId="28516" xr:uid="{6C6B3608-D791-4128-A445-9E55E5B8DFE6}"/>
    <cellStyle name="Percent 12 2 2 5" xfId="13063" xr:uid="{BC05325F-F5A0-4969-9C19-3C393EF7EF15}"/>
    <cellStyle name="Percent 12 2 2 5 2" xfId="28517" xr:uid="{11607FFE-A572-4C8E-BF35-D3C92CA3DDB3}"/>
    <cellStyle name="Percent 12 2 2 6" xfId="28513" xr:uid="{9628234F-DEFA-4C80-9ADD-EB926F643F0B}"/>
    <cellStyle name="Percent 12 2 2 7" xfId="13059" xr:uid="{3EEA04C8-72B2-4588-A38A-59943B70B4C6}"/>
    <cellStyle name="Percent 12 2 3" xfId="4051" xr:uid="{00000000-0005-0000-0000-0000C0130000}"/>
    <cellStyle name="Percent 12 2 3 2" xfId="13065" xr:uid="{7B1E39BE-69B3-4E81-91CD-14CBC003DDE2}"/>
    <cellStyle name="Percent 12 2 3 2 2" xfId="28519" xr:uid="{43C07D8F-FFEE-4100-B888-9708C0AB6DC7}"/>
    <cellStyle name="Percent 12 2 3 3" xfId="13066" xr:uid="{CD5473DC-A4B8-424E-9681-1F88A964E6D6}"/>
    <cellStyle name="Percent 12 2 3 3 2" xfId="28520" xr:uid="{7F76CF35-5716-40F5-86E8-2B1DC372E810}"/>
    <cellStyle name="Percent 12 2 3 4" xfId="13067" xr:uid="{09FCF758-C795-4588-BB63-9BA73E268EE0}"/>
    <cellStyle name="Percent 12 2 3 4 2" xfId="28521" xr:uid="{28CF4D4B-7773-415F-83DF-0165970FE01B}"/>
    <cellStyle name="Percent 12 2 3 5" xfId="13068" xr:uid="{0BDC10F3-4BCE-4A0B-A7F1-94B4A571D647}"/>
    <cellStyle name="Percent 12 2 3 5 2" xfId="28522" xr:uid="{D897036C-C817-499B-8357-C6D08B356E69}"/>
    <cellStyle name="Percent 12 2 3 6" xfId="28518" xr:uid="{E309A947-871C-4BDD-AEED-87CD7D3FC2B0}"/>
    <cellStyle name="Percent 12 2 3 7" xfId="13064" xr:uid="{1719CB3F-7065-4924-BBAB-AF939C59B2C0}"/>
    <cellStyle name="Percent 12 2 4" xfId="13069" xr:uid="{A8074933-3935-4AA2-A68A-EF9F37FD13A5}"/>
    <cellStyle name="Percent 12 2 4 2" xfId="28523" xr:uid="{D3EB8496-3550-45F6-97D4-9BCB4E735D23}"/>
    <cellStyle name="Percent 12 2 5" xfId="13070" xr:uid="{479F4AF4-2DFC-4EF0-9673-C55D94538D70}"/>
    <cellStyle name="Percent 12 2 5 2" xfId="28524" xr:uid="{CA21F31D-5244-4CF1-987E-41CD0DEE85B6}"/>
    <cellStyle name="Percent 12 2 6" xfId="13071" xr:uid="{A15301DF-EC25-45BC-95C3-F4C89D75163F}"/>
    <cellStyle name="Percent 12 2 6 2" xfId="28525" xr:uid="{A37E5672-B351-4DC8-9E47-E2FF2A9EAC2D}"/>
    <cellStyle name="Percent 12 2 7" xfId="13072" xr:uid="{4FD56D81-4E70-4110-A157-D97C962EFC79}"/>
    <cellStyle name="Percent 12 2 7 2" xfId="28526" xr:uid="{6F5C90E7-4E1C-4E40-B3A4-4352F0F8E4AD}"/>
    <cellStyle name="Percent 12 2 8" xfId="28512" xr:uid="{CAF16833-11EB-4553-8205-F8D0FC5FAD5C}"/>
    <cellStyle name="Percent 12 2 9" xfId="13058" xr:uid="{7ED2FE5F-748A-43B8-A257-657EBF594BB2}"/>
    <cellStyle name="Percent 12 3" xfId="4052" xr:uid="{00000000-0005-0000-0000-0000C1130000}"/>
    <cellStyle name="Percent 12 3 2" xfId="4053" xr:uid="{00000000-0005-0000-0000-0000C2130000}"/>
    <cellStyle name="Percent 12 3 2 2" xfId="13075" xr:uid="{002201AD-44A0-4F81-AFC3-B6D85CD58864}"/>
    <cellStyle name="Percent 12 3 2 2 2" xfId="28529" xr:uid="{EB3B3B98-A015-42C0-B708-6733F6C2F8EF}"/>
    <cellStyle name="Percent 12 3 2 3" xfId="13076" xr:uid="{73EDCC09-D628-46F6-AE57-E461693CCB0D}"/>
    <cellStyle name="Percent 12 3 2 3 2" xfId="28530" xr:uid="{5AEC9C2A-94EC-4141-94AC-1B4C6139FAB8}"/>
    <cellStyle name="Percent 12 3 2 4" xfId="13077" xr:uid="{4F345ACB-B471-4725-80B3-112FD050EB83}"/>
    <cellStyle name="Percent 12 3 2 4 2" xfId="28531" xr:uid="{C4C37F6B-7DA6-4869-8D01-94E89784D86D}"/>
    <cellStyle name="Percent 12 3 2 5" xfId="13078" xr:uid="{B63BA814-A21B-40B9-9C1B-82908FC71049}"/>
    <cellStyle name="Percent 12 3 2 5 2" xfId="28532" xr:uid="{3BDC8F98-1FAC-4450-9C1F-485039B599EE}"/>
    <cellStyle name="Percent 12 3 2 6" xfId="28528" xr:uid="{81FAF9B7-B4B5-47EF-849C-E498145E51F6}"/>
    <cellStyle name="Percent 12 3 2 7" xfId="13074" xr:uid="{41B08010-F6C3-449A-A626-FC3EB0EFAED1}"/>
    <cellStyle name="Percent 12 3 3" xfId="4054" xr:uid="{00000000-0005-0000-0000-0000C3130000}"/>
    <cellStyle name="Percent 12 3 3 2" xfId="13080" xr:uid="{705D0158-57FC-49A6-B141-CAFAF9FA2AA2}"/>
    <cellStyle name="Percent 12 3 3 2 2" xfId="28534" xr:uid="{441666DF-3029-46F2-AC92-9A3CCB61A13B}"/>
    <cellStyle name="Percent 12 3 3 3" xfId="13081" xr:uid="{D25C6DE2-5B1F-47CC-8FD3-5BC817BDC325}"/>
    <cellStyle name="Percent 12 3 3 3 2" xfId="28535" xr:uid="{4B97D373-CB38-429E-9802-9F8019D7A0F1}"/>
    <cellStyle name="Percent 12 3 3 4" xfId="13082" xr:uid="{9823DABF-7B4E-4EAB-969F-DD9E171B18D7}"/>
    <cellStyle name="Percent 12 3 3 4 2" xfId="28536" xr:uid="{DF99FF72-38F9-4B29-A187-C0DB2496250E}"/>
    <cellStyle name="Percent 12 3 3 5" xfId="13083" xr:uid="{50036765-108E-4F45-9F1E-F4401ADFD724}"/>
    <cellStyle name="Percent 12 3 3 5 2" xfId="28537" xr:uid="{64AB6235-B1CF-480C-A6A9-EF68092C7FCD}"/>
    <cellStyle name="Percent 12 3 3 6" xfId="28533" xr:uid="{53CD855D-2256-4650-BCCB-7E04E1850CAC}"/>
    <cellStyle name="Percent 12 3 3 7" xfId="13079" xr:uid="{B46CF252-CC81-4A18-9FCC-8C53FA02D319}"/>
    <cellStyle name="Percent 12 3 4" xfId="13084" xr:uid="{40236D85-B9C1-4C35-A56D-607383908B59}"/>
    <cellStyle name="Percent 12 3 4 2" xfId="28538" xr:uid="{17433BDF-EAD0-493D-A439-C58B09674609}"/>
    <cellStyle name="Percent 12 3 5" xfId="13085" xr:uid="{22FEFD99-FB92-44A5-8442-98B35381C74B}"/>
    <cellStyle name="Percent 12 3 5 2" xfId="28539" xr:uid="{F3EB70B3-F366-4477-A9F9-EB89087841A4}"/>
    <cellStyle name="Percent 12 3 6" xfId="13086" xr:uid="{A2423410-94E0-4289-A2ED-BF51F1155FBD}"/>
    <cellStyle name="Percent 12 3 6 2" xfId="28540" xr:uid="{EC6C3E8C-99A0-4856-BE70-CC7CE0757594}"/>
    <cellStyle name="Percent 12 3 7" xfId="13087" xr:uid="{6FC1E36F-8414-4C67-B509-37819138742B}"/>
    <cellStyle name="Percent 12 3 7 2" xfId="28541" xr:uid="{FF7E26A9-3A4D-4690-85A7-945689FAB432}"/>
    <cellStyle name="Percent 12 3 8" xfId="28527" xr:uid="{98AAA41C-F6CF-4AE1-B391-4DCB72E9E998}"/>
    <cellStyle name="Percent 12 3 9" xfId="13073" xr:uid="{3E36408E-9DBD-4CC6-B816-F2741047BC56}"/>
    <cellStyle name="Percent 12 4" xfId="4055" xr:uid="{00000000-0005-0000-0000-0000C4130000}"/>
    <cellStyle name="Percent 12 4 2" xfId="4056" xr:uid="{00000000-0005-0000-0000-0000C5130000}"/>
    <cellStyle name="Percent 12 4 2 2" xfId="13090" xr:uid="{A6BC6D9B-A0E2-46DB-BAE4-6081D5A38360}"/>
    <cellStyle name="Percent 12 4 2 2 2" xfId="28544" xr:uid="{DAA09EA6-6BF6-40C9-8B8F-20832470C606}"/>
    <cellStyle name="Percent 12 4 2 3" xfId="13091" xr:uid="{314FBD77-B261-45D0-8854-9DE14C7EEAFB}"/>
    <cellStyle name="Percent 12 4 2 3 2" xfId="28545" xr:uid="{E39D0F9B-F468-47B1-86A0-37BA261673F6}"/>
    <cellStyle name="Percent 12 4 2 4" xfId="13092" xr:uid="{621B45DE-2350-42BD-8F04-384F870AB5A9}"/>
    <cellStyle name="Percent 12 4 2 4 2" xfId="28546" xr:uid="{FCCC1F78-716C-4F24-BF1A-0B77ADE1CEAC}"/>
    <cellStyle name="Percent 12 4 2 5" xfId="13093" xr:uid="{EB1F3C87-7E0B-40A7-9976-80581565CCC4}"/>
    <cellStyle name="Percent 12 4 2 5 2" xfId="28547" xr:uid="{144E614C-8CCF-440F-9331-E01D541DF268}"/>
    <cellStyle name="Percent 12 4 2 6" xfId="28543" xr:uid="{07021DD3-F0EC-4C07-8AD5-2CA642DDD8AC}"/>
    <cellStyle name="Percent 12 4 2 7" xfId="13089" xr:uid="{CE23B6A8-E2D1-4F04-8641-D6978FEF1342}"/>
    <cellStyle name="Percent 12 4 3" xfId="4057" xr:uid="{00000000-0005-0000-0000-0000C6130000}"/>
    <cellStyle name="Percent 12 4 3 2" xfId="13095" xr:uid="{C325FED6-874A-4FD6-8277-4FD013C59FA9}"/>
    <cellStyle name="Percent 12 4 3 2 2" xfId="28549" xr:uid="{2B8436B4-2CC5-4EC0-A368-BD22CF320806}"/>
    <cellStyle name="Percent 12 4 3 3" xfId="13096" xr:uid="{5905CEE7-FBE6-4FBC-9CC0-0C6BA4430278}"/>
    <cellStyle name="Percent 12 4 3 3 2" xfId="28550" xr:uid="{C3230962-AA61-4EEF-B328-A6A7A9583A9C}"/>
    <cellStyle name="Percent 12 4 3 4" xfId="13097" xr:uid="{9C8B6144-D7E9-42F4-930B-AD0226067ECA}"/>
    <cellStyle name="Percent 12 4 3 4 2" xfId="28551" xr:uid="{D838D360-AEC2-46B8-8790-8C1AD233DF75}"/>
    <cellStyle name="Percent 12 4 3 5" xfId="13098" xr:uid="{23CFE508-5B8A-4603-BBED-02BF550168F4}"/>
    <cellStyle name="Percent 12 4 3 5 2" xfId="28552" xr:uid="{8F586411-F413-47F8-9541-BCC7B96EDFA7}"/>
    <cellStyle name="Percent 12 4 3 6" xfId="28548" xr:uid="{BA431CC0-CA94-4FC6-8636-72E1EEB55239}"/>
    <cellStyle name="Percent 12 4 3 7" xfId="13094" xr:uid="{09419B80-A9C9-41AD-AE42-A452FA861125}"/>
    <cellStyle name="Percent 12 4 4" xfId="13099" xr:uid="{706E5292-26BB-465B-B86F-DDB496B4E6E1}"/>
    <cellStyle name="Percent 12 4 4 2" xfId="28553" xr:uid="{80ED2330-B62C-4D7B-8EEB-C6A593F2E851}"/>
    <cellStyle name="Percent 12 4 5" xfId="13100" xr:uid="{F7448429-7EA5-4998-B7E0-82ECE5EE09B8}"/>
    <cellStyle name="Percent 12 4 5 2" xfId="28554" xr:uid="{B111BAE7-34F3-4B22-B451-0491698F2FDF}"/>
    <cellStyle name="Percent 12 4 6" xfId="13101" xr:uid="{51060B39-A5CE-4447-AB90-0B20D811F5B7}"/>
    <cellStyle name="Percent 12 4 6 2" xfId="28555" xr:uid="{562ED18C-2B3B-403C-9A07-16CC05FE0FC9}"/>
    <cellStyle name="Percent 12 4 7" xfId="13102" xr:uid="{4C2D0885-C570-4C80-92D7-D8CE70438625}"/>
    <cellStyle name="Percent 12 4 7 2" xfId="28556" xr:uid="{A2E0077D-2993-4E02-8CD1-8277F16B1152}"/>
    <cellStyle name="Percent 12 4 8" xfId="28542" xr:uid="{B661BB9E-39ED-4602-AB40-D4FFCA5E5673}"/>
    <cellStyle name="Percent 12 4 9" xfId="13088" xr:uid="{409712D5-D2FD-4E41-8E99-318B16ADE2FB}"/>
    <cellStyle name="Percent 12 5" xfId="4058" xr:uid="{00000000-0005-0000-0000-0000C7130000}"/>
    <cellStyle name="Percent 12 5 2" xfId="4059" xr:uid="{00000000-0005-0000-0000-0000C8130000}"/>
    <cellStyle name="Percent 12 5 2 2" xfId="13105" xr:uid="{C511AC8C-2B9F-4083-AA3C-7E7B722091A9}"/>
    <cellStyle name="Percent 12 5 2 2 2" xfId="28559" xr:uid="{31FC6D47-C333-4E0A-B631-18B3200ADDF8}"/>
    <cellStyle name="Percent 12 5 2 3" xfId="13106" xr:uid="{596E274F-8052-4280-921F-263A7F1EDDFD}"/>
    <cellStyle name="Percent 12 5 2 3 2" xfId="28560" xr:uid="{9E44B694-6CF0-40A2-BE93-2E3B67D23A0A}"/>
    <cellStyle name="Percent 12 5 2 4" xfId="13107" xr:uid="{25757C8E-8D3A-435E-8518-064600467AC9}"/>
    <cellStyle name="Percent 12 5 2 4 2" xfId="28561" xr:uid="{C19DD496-19E4-4FAE-8F12-D62BE75D9692}"/>
    <cellStyle name="Percent 12 5 2 5" xfId="13108" xr:uid="{CBAF50BC-DF66-4D57-B23E-EB8C73BEA2A6}"/>
    <cellStyle name="Percent 12 5 2 5 2" xfId="28562" xr:uid="{3CF1C90C-F3D1-46D1-B21F-2174AE26D9DC}"/>
    <cellStyle name="Percent 12 5 2 6" xfId="28558" xr:uid="{C65E4CF4-6102-462C-B1FF-0AF59367FB24}"/>
    <cellStyle name="Percent 12 5 2 7" xfId="13104" xr:uid="{159146AC-2EC1-4457-9DEA-C49C6F8214F2}"/>
    <cellStyle name="Percent 12 5 3" xfId="4060" xr:uid="{00000000-0005-0000-0000-0000C9130000}"/>
    <cellStyle name="Percent 12 5 3 2" xfId="13110" xr:uid="{F58161B1-53DC-467E-9346-C2560B4448E3}"/>
    <cellStyle name="Percent 12 5 3 2 2" xfId="28564" xr:uid="{F0D816C6-D639-42EB-B4B1-B4AF5379CDF4}"/>
    <cellStyle name="Percent 12 5 3 3" xfId="13111" xr:uid="{639486F2-944F-41C7-86A8-3C162F9BB605}"/>
    <cellStyle name="Percent 12 5 3 3 2" xfId="28565" xr:uid="{6C35D256-7CBC-43E5-BD7C-E32BDA732B3E}"/>
    <cellStyle name="Percent 12 5 3 4" xfId="13112" xr:uid="{DE964829-FC6B-45F7-A2A3-896C40C815E3}"/>
    <cellStyle name="Percent 12 5 3 4 2" xfId="28566" xr:uid="{B8A2A24A-7433-44FF-B293-36665CEEE3E5}"/>
    <cellStyle name="Percent 12 5 3 5" xfId="13113" xr:uid="{F208BBDF-0975-44FE-B0D6-D562B7B4E73C}"/>
    <cellStyle name="Percent 12 5 3 5 2" xfId="28567" xr:uid="{E6038503-0DFA-4470-A55D-45CB10FA56D5}"/>
    <cellStyle name="Percent 12 5 3 6" xfId="28563" xr:uid="{0FC1D9BD-EFCB-4CD2-8E54-69D7F640743F}"/>
    <cellStyle name="Percent 12 5 3 7" xfId="13109" xr:uid="{37E978FA-AB62-4D29-A35E-1D4A89783F06}"/>
    <cellStyle name="Percent 12 5 4" xfId="13114" xr:uid="{1E3543E2-963F-46A9-80E4-2F683F7F9EF4}"/>
    <cellStyle name="Percent 12 5 4 2" xfId="28568" xr:uid="{746B3936-FEFA-4646-A989-BE5D1E2991EE}"/>
    <cellStyle name="Percent 12 5 5" xfId="13115" xr:uid="{8D0E3BDD-E535-40B2-8FBE-9E6C540E1EE9}"/>
    <cellStyle name="Percent 12 5 5 2" xfId="28569" xr:uid="{13350BCF-C3C0-4BE9-98BB-C0B28F28BC71}"/>
    <cellStyle name="Percent 12 5 6" xfId="13116" xr:uid="{EEC44BAB-9961-4ACC-90C5-03F14D881D5D}"/>
    <cellStyle name="Percent 12 5 6 2" xfId="28570" xr:uid="{74C4E807-C539-4264-86AE-1694400B8A70}"/>
    <cellStyle name="Percent 12 5 7" xfId="13117" xr:uid="{737136FD-6617-4C7B-B1DD-48A53085888C}"/>
    <cellStyle name="Percent 12 5 7 2" xfId="28571" xr:uid="{ED3073B2-7853-43E4-AF9F-E58B5C72A90B}"/>
    <cellStyle name="Percent 12 5 8" xfId="28557" xr:uid="{93034F3B-FF63-4F19-89A6-4D80C85B293C}"/>
    <cellStyle name="Percent 12 5 9" xfId="13103" xr:uid="{0854974E-9B82-4C98-BE8C-DB85A3AA3A73}"/>
    <cellStyle name="Percent 12 6" xfId="4061" xr:uid="{00000000-0005-0000-0000-0000CA130000}"/>
    <cellStyle name="Percent 12 6 2" xfId="4062" xr:uid="{00000000-0005-0000-0000-0000CB130000}"/>
    <cellStyle name="Percent 12 6 2 2" xfId="13120" xr:uid="{1131CFA1-A60A-46FD-B580-07F08C9B4BEA}"/>
    <cellStyle name="Percent 12 6 2 2 2" xfId="28574" xr:uid="{7B2A437C-B456-4921-8E47-8F62D093ED13}"/>
    <cellStyle name="Percent 12 6 2 3" xfId="13121" xr:uid="{D2FC18C0-E193-4F65-99BA-365465B2DE82}"/>
    <cellStyle name="Percent 12 6 2 3 2" xfId="28575" xr:uid="{0F896622-E04A-4F9A-9FFB-09815A82809B}"/>
    <cellStyle name="Percent 12 6 2 4" xfId="13122" xr:uid="{2775C5EC-0FC9-481E-B4BF-40D5A0954713}"/>
    <cellStyle name="Percent 12 6 2 4 2" xfId="28576" xr:uid="{D5E022B3-7AEA-4D67-9B33-B09825425197}"/>
    <cellStyle name="Percent 12 6 2 5" xfId="13123" xr:uid="{952807FB-DD8D-4B2A-AA1E-CC36176676BE}"/>
    <cellStyle name="Percent 12 6 2 5 2" xfId="28577" xr:uid="{390BAB74-CCD7-43E1-88A9-19D339270642}"/>
    <cellStyle name="Percent 12 6 2 6" xfId="28573" xr:uid="{403EA67D-B33D-4EE4-B1FA-0AAA758884AE}"/>
    <cellStyle name="Percent 12 6 2 7" xfId="13119" xr:uid="{92351F54-861B-42FD-AE79-E5217006A7B2}"/>
    <cellStyle name="Percent 12 6 3" xfId="4063" xr:uid="{00000000-0005-0000-0000-0000CC130000}"/>
    <cellStyle name="Percent 12 6 3 2" xfId="13125" xr:uid="{26C7A076-7933-4E20-9876-A161C1FE9ED4}"/>
    <cellStyle name="Percent 12 6 3 2 2" xfId="28579" xr:uid="{A45CFF5C-0713-4857-9B51-230316D39E9E}"/>
    <cellStyle name="Percent 12 6 3 3" xfId="13126" xr:uid="{9F3D3202-BAF8-4066-8042-1DD1EA5DEE14}"/>
    <cellStyle name="Percent 12 6 3 3 2" xfId="28580" xr:uid="{62B75D23-FE4F-4113-B037-A9CE166C6930}"/>
    <cellStyle name="Percent 12 6 3 4" xfId="13127" xr:uid="{166527A7-04F1-4901-967E-BA6156E12CD3}"/>
    <cellStyle name="Percent 12 6 3 4 2" xfId="28581" xr:uid="{F38FD2C0-6A0D-45EC-A3E6-AD87DCC0DA14}"/>
    <cellStyle name="Percent 12 6 3 5" xfId="13128" xr:uid="{06AD6D88-3913-4137-888C-1CF7B29F9A8F}"/>
    <cellStyle name="Percent 12 6 3 5 2" xfId="28582" xr:uid="{9A0A9D01-FA75-4B92-BA9B-1A434B7A8277}"/>
    <cellStyle name="Percent 12 6 3 6" xfId="28578" xr:uid="{88389EC0-3F19-4E54-AA1B-32454C103700}"/>
    <cellStyle name="Percent 12 6 3 7" xfId="13124" xr:uid="{07474060-7E5E-4FE8-A2A8-5963C261EAC6}"/>
    <cellStyle name="Percent 12 6 4" xfId="13129" xr:uid="{86BA9AF4-3C73-45C8-BF93-85899B11F0F3}"/>
    <cellStyle name="Percent 12 6 4 2" xfId="28583" xr:uid="{B52349A8-5408-43B9-AF88-5E6F3F3004ED}"/>
    <cellStyle name="Percent 12 6 5" xfId="13130" xr:uid="{80CA5DB4-4585-4C5A-BC6C-7FF867F376A6}"/>
    <cellStyle name="Percent 12 6 5 2" xfId="28584" xr:uid="{CC35FD60-CEA0-4B9C-A8AA-5F01E8A5FBC1}"/>
    <cellStyle name="Percent 12 6 6" xfId="13131" xr:uid="{5B042D6F-A1F3-4B14-AEB6-E0B693D2B73D}"/>
    <cellStyle name="Percent 12 6 6 2" xfId="28585" xr:uid="{F0D55125-6B42-4029-A29D-768CFDA4863B}"/>
    <cellStyle name="Percent 12 6 7" xfId="13132" xr:uid="{17B42491-D2A7-4477-A0AB-93D7C9D253F5}"/>
    <cellStyle name="Percent 12 6 7 2" xfId="28586" xr:uid="{F506DBB3-644A-4CA0-96CE-73921E61EC77}"/>
    <cellStyle name="Percent 12 6 8" xfId="28572" xr:uid="{0C83B62B-7861-4BA1-AE09-AABE951B84C2}"/>
    <cellStyle name="Percent 12 6 9" xfId="13118" xr:uid="{8A7CC896-F2F6-4ABD-AD53-8388EDDE10DA}"/>
    <cellStyle name="Percent 12 7" xfId="4064" xr:uid="{00000000-0005-0000-0000-0000CD130000}"/>
    <cellStyle name="Percent 12 7 10" xfId="28587" xr:uid="{309C179D-89A8-47DA-9143-7BB9696013AE}"/>
    <cellStyle name="Percent 12 7 11" xfId="13133" xr:uid="{B9D3A0A5-8C17-4620-8B0B-886B5F3D060E}"/>
    <cellStyle name="Percent 12 7 2" xfId="4065" xr:uid="{00000000-0005-0000-0000-0000CE130000}"/>
    <cellStyle name="Percent 12 7 2 2" xfId="13135" xr:uid="{B5B2C8B3-FF88-470F-AF8D-B875E643BAAD}"/>
    <cellStyle name="Percent 12 7 2 2 2" xfId="28589" xr:uid="{EC89B55D-B9A9-4326-B3D9-13B65BF98D33}"/>
    <cellStyle name="Percent 12 7 2 3" xfId="13136" xr:uid="{54811374-07B7-4C3B-AB9B-F5DDFE19AF20}"/>
    <cellStyle name="Percent 12 7 2 3 2" xfId="28590" xr:uid="{260794E3-B57F-4CE0-B6A4-96BB17008551}"/>
    <cellStyle name="Percent 12 7 2 4" xfId="13137" xr:uid="{1D049901-B323-4F72-9A4A-9AF902B4A5C4}"/>
    <cellStyle name="Percent 12 7 2 4 2" xfId="28591" xr:uid="{51038789-A18B-4466-BC48-57A2D3EA9923}"/>
    <cellStyle name="Percent 12 7 2 5" xfId="13138" xr:uid="{1E17E957-A45D-491B-8FCD-77247964BEB8}"/>
    <cellStyle name="Percent 12 7 2 5 2" xfId="28592" xr:uid="{36F43D47-DD39-47E1-907A-39395B2FFA8B}"/>
    <cellStyle name="Percent 12 7 2 6" xfId="28588" xr:uid="{0DEEE6CB-9F76-4834-AA1B-C2FD80FD0D3E}"/>
    <cellStyle name="Percent 12 7 2 7" xfId="13134" xr:uid="{7D998400-B6E0-4940-B177-8B3678A035A5}"/>
    <cellStyle name="Percent 12 7 3" xfId="4066" xr:uid="{00000000-0005-0000-0000-0000CF130000}"/>
    <cellStyle name="Percent 12 7 3 2" xfId="13140" xr:uid="{E5F6834E-15D0-4049-841D-D53854AAE578}"/>
    <cellStyle name="Percent 12 7 3 2 2" xfId="28594" xr:uid="{E89C00B5-A3A8-471D-90D4-873F5986CE61}"/>
    <cellStyle name="Percent 12 7 3 3" xfId="13141" xr:uid="{180E3345-4CB6-4492-9166-CB7C84EA2999}"/>
    <cellStyle name="Percent 12 7 3 3 2" xfId="28595" xr:uid="{0E1A9389-C782-4631-96D8-88EA1DC981D3}"/>
    <cellStyle name="Percent 12 7 3 4" xfId="13142" xr:uid="{3D8A96CA-F3B0-404C-9AB7-CA9506AB22D6}"/>
    <cellStyle name="Percent 12 7 3 4 2" xfId="28596" xr:uid="{66931164-F75A-4FF4-8EA5-FA546FD5FC3B}"/>
    <cellStyle name="Percent 12 7 3 5" xfId="13143" xr:uid="{551DCA97-5DAD-40FE-830F-97A5518A6FA4}"/>
    <cellStyle name="Percent 12 7 3 5 2" xfId="28597" xr:uid="{237895F2-856A-456A-98DC-2AACCD088A7C}"/>
    <cellStyle name="Percent 12 7 3 6" xfId="28593" xr:uid="{F3D4630A-5567-4053-8859-66C4A5AC43AE}"/>
    <cellStyle name="Percent 12 7 3 7" xfId="13139" xr:uid="{C6E9DB2E-F651-4931-B25C-F50C552EAECD}"/>
    <cellStyle name="Percent 12 7 4" xfId="4067" xr:uid="{00000000-0005-0000-0000-0000D0130000}"/>
    <cellStyle name="Percent 12 7 4 2" xfId="13145" xr:uid="{62A3008C-83A5-44AE-943C-247791055069}"/>
    <cellStyle name="Percent 12 7 4 2 2" xfId="28599" xr:uid="{D8EAAF67-C82E-41CC-B28D-E53065D779D4}"/>
    <cellStyle name="Percent 12 7 4 3" xfId="13146" xr:uid="{9EF10F72-5A77-4B18-B29A-1CCAB02F497E}"/>
    <cellStyle name="Percent 12 7 4 3 2" xfId="28600" xr:uid="{0E875552-1B72-42EF-B1D5-0D03BCFEC1B0}"/>
    <cellStyle name="Percent 12 7 4 4" xfId="13147" xr:uid="{4C935A5B-AAB1-4E9D-8F0D-4A526F8C1ED7}"/>
    <cellStyle name="Percent 12 7 4 4 2" xfId="28601" xr:uid="{EC4F18D3-A7A6-4CDD-81A6-5089D30A29ED}"/>
    <cellStyle name="Percent 12 7 4 5" xfId="13148" xr:uid="{DDF445CE-3687-4B9E-BFEF-253CB462009D}"/>
    <cellStyle name="Percent 12 7 4 5 2" xfId="28602" xr:uid="{177E7FCB-0A73-4BE7-B6DA-4025EECD3F41}"/>
    <cellStyle name="Percent 12 7 4 6" xfId="28598" xr:uid="{C8A91F0B-67C2-44DB-BD4B-186F8FBFECA3}"/>
    <cellStyle name="Percent 12 7 4 7" xfId="13144" xr:uid="{4AB7A179-867D-4F59-A728-4046DB37B5E0}"/>
    <cellStyle name="Percent 12 7 5" xfId="4068" xr:uid="{00000000-0005-0000-0000-0000D1130000}"/>
    <cellStyle name="Percent 12 7 5 2" xfId="13150" xr:uid="{1D49F2F1-E411-481A-B5E2-FA6C090D1C73}"/>
    <cellStyle name="Percent 12 7 5 2 2" xfId="28604" xr:uid="{085D9491-00F8-49A7-97D5-7F935B5C7D9E}"/>
    <cellStyle name="Percent 12 7 5 3" xfId="13151" xr:uid="{F603256E-F6CF-4B5B-9E11-1B1E39E36445}"/>
    <cellStyle name="Percent 12 7 5 3 2" xfId="28605" xr:uid="{FFEFE1A3-6834-4973-BF0B-450374A37C51}"/>
    <cellStyle name="Percent 12 7 5 4" xfId="13152" xr:uid="{4EB03E08-C786-44BF-9D20-001EC7537551}"/>
    <cellStyle name="Percent 12 7 5 4 2" xfId="28606" xr:uid="{8A81458E-4081-4046-A18A-088F1680A07C}"/>
    <cellStyle name="Percent 12 7 5 5" xfId="13153" xr:uid="{C85B1951-C1AF-46FA-B490-6C9A87A1A0EF}"/>
    <cellStyle name="Percent 12 7 5 5 2" xfId="28607" xr:uid="{BF1F579D-0DEF-446B-A9DC-9EFB73EEFDE9}"/>
    <cellStyle name="Percent 12 7 5 6" xfId="28603" xr:uid="{C747F182-EFF0-4092-B2FC-1659E07C650F}"/>
    <cellStyle name="Percent 12 7 5 7" xfId="13149" xr:uid="{D5B55A70-A519-4DEB-A380-7D1505BC03F8}"/>
    <cellStyle name="Percent 12 7 6" xfId="13154" xr:uid="{496D26BE-3E5C-4983-99E0-6A2AA3C0BEB7}"/>
    <cellStyle name="Percent 12 7 6 2" xfId="28608" xr:uid="{DBF32823-D9D3-4F3D-BD35-A17643EE6BD3}"/>
    <cellStyle name="Percent 12 7 7" xfId="13155" xr:uid="{AC771C07-FF38-457E-A12E-6C1248BBF494}"/>
    <cellStyle name="Percent 12 7 7 2" xfId="28609" xr:uid="{8465C41C-11B3-48CA-A376-F361430FDCC0}"/>
    <cellStyle name="Percent 12 7 8" xfId="13156" xr:uid="{D2817ECA-B996-4D66-ADBF-67CC92E74629}"/>
    <cellStyle name="Percent 12 7 8 2" xfId="28610" xr:uid="{D8EBA518-798E-4E2C-8B68-A4C3963F8AF3}"/>
    <cellStyle name="Percent 12 7 9" xfId="13157" xr:uid="{D72D2444-9871-41DA-A1C7-123148636F5F}"/>
    <cellStyle name="Percent 12 7 9 2" xfId="28611" xr:uid="{AD19C628-01CD-427A-BEAD-925353C38ABC}"/>
    <cellStyle name="Percent 12 8" xfId="4069" xr:uid="{00000000-0005-0000-0000-0000D2130000}"/>
    <cellStyle name="Percent 12 8 2" xfId="4070" xr:uid="{00000000-0005-0000-0000-0000D3130000}"/>
    <cellStyle name="Percent 12 8 2 2" xfId="13160" xr:uid="{394E887D-6EEC-4D79-BF4D-FF545BBD0302}"/>
    <cellStyle name="Percent 12 8 2 2 2" xfId="28614" xr:uid="{81ABB9E7-B583-4125-AD21-35A081C813EE}"/>
    <cellStyle name="Percent 12 8 2 3" xfId="13161" xr:uid="{A0CEF3F6-8089-4F1A-95D1-3B8A6CDDA557}"/>
    <cellStyle name="Percent 12 8 2 3 2" xfId="28615" xr:uid="{76C85A40-8DA9-431D-8AC6-F0E9440F613D}"/>
    <cellStyle name="Percent 12 8 2 4" xfId="13162" xr:uid="{71A37FA0-B292-40B7-9EA6-1831149EC927}"/>
    <cellStyle name="Percent 12 8 2 4 2" xfId="28616" xr:uid="{CC05EC45-0271-4EE2-95B4-8AE3E6B97C82}"/>
    <cellStyle name="Percent 12 8 2 5" xfId="13163" xr:uid="{2D01B2AE-1085-4D1D-B704-AA3E020985E2}"/>
    <cellStyle name="Percent 12 8 2 5 2" xfId="28617" xr:uid="{9C0DAFA1-85A2-4ED7-9181-26BFF9982A61}"/>
    <cellStyle name="Percent 12 8 2 6" xfId="28613" xr:uid="{79315989-0F52-4C6F-B669-47E7142BBBA0}"/>
    <cellStyle name="Percent 12 8 2 7" xfId="13159" xr:uid="{6D6B3F03-8DD2-4979-8A3B-ECD89F49030D}"/>
    <cellStyle name="Percent 12 8 3" xfId="4071" xr:uid="{00000000-0005-0000-0000-0000D4130000}"/>
    <cellStyle name="Percent 12 8 3 2" xfId="13165" xr:uid="{AE5E0F0E-EA5C-4CD3-B6FE-F30761799E2D}"/>
    <cellStyle name="Percent 12 8 3 2 2" xfId="28619" xr:uid="{4F865BC3-3D9B-4672-9145-32446A1DE648}"/>
    <cellStyle name="Percent 12 8 3 3" xfId="13166" xr:uid="{0872534A-C413-402C-82C2-495E1760361A}"/>
    <cellStyle name="Percent 12 8 3 3 2" xfId="28620" xr:uid="{9B00D230-58AB-4EB3-9204-4830B17EE57D}"/>
    <cellStyle name="Percent 12 8 3 4" xfId="13167" xr:uid="{D4159F77-AA1F-47D5-B8AA-A6A235AC172E}"/>
    <cellStyle name="Percent 12 8 3 4 2" xfId="28621" xr:uid="{FABC3052-CB5A-4E86-908D-7F14F4F38D34}"/>
    <cellStyle name="Percent 12 8 3 5" xfId="13168" xr:uid="{4C743194-5F93-440D-84DB-184814DC843F}"/>
    <cellStyle name="Percent 12 8 3 5 2" xfId="28622" xr:uid="{60151EB2-483B-4271-9D82-AF10670C6360}"/>
    <cellStyle name="Percent 12 8 3 6" xfId="28618" xr:uid="{6794082C-84B8-413A-9CC2-5818A9CDBC97}"/>
    <cellStyle name="Percent 12 8 3 7" xfId="13164" xr:uid="{66935C69-AA12-435B-B776-25F80399D5A3}"/>
    <cellStyle name="Percent 12 8 4" xfId="13169" xr:uid="{9C024031-AC15-4EC3-A5F6-FF0A7E0BC867}"/>
    <cellStyle name="Percent 12 8 4 2" xfId="28623" xr:uid="{CB6B9D2A-57FB-4A93-92E9-26819B465837}"/>
    <cellStyle name="Percent 12 8 5" xfId="13170" xr:uid="{556E58F5-C2BE-4768-A83C-666454FA476D}"/>
    <cellStyle name="Percent 12 8 5 2" xfId="28624" xr:uid="{28BE5CF4-5834-4078-819F-271F77AB7CEF}"/>
    <cellStyle name="Percent 12 8 6" xfId="13171" xr:uid="{560C978C-8FBF-4A74-9BA9-A54857DF72E3}"/>
    <cellStyle name="Percent 12 8 6 2" xfId="28625" xr:uid="{3C43509D-4A4E-418D-9C02-72A8523D5570}"/>
    <cellStyle name="Percent 12 8 7" xfId="13172" xr:uid="{4CE53E96-49B9-4EF9-9ADE-55DFB2D2BB60}"/>
    <cellStyle name="Percent 12 8 7 2" xfId="28626" xr:uid="{E750FED3-45E1-4195-BC28-93C0F46D1E3D}"/>
    <cellStyle name="Percent 12 8 8" xfId="28612" xr:uid="{A66FF1DF-1CAE-4B9D-8B30-7FE6F3E746DA}"/>
    <cellStyle name="Percent 12 8 9" xfId="13158" xr:uid="{55A5DF74-8187-443F-A3C2-5F5A069E7EAA}"/>
    <cellStyle name="Percent 12 9" xfId="4072" xr:uid="{00000000-0005-0000-0000-0000D5130000}"/>
    <cellStyle name="Percent 12 9 2" xfId="13174" xr:uid="{0117D93D-6F01-4329-93EC-3D56DC8AE1EB}"/>
    <cellStyle name="Percent 12 9 2 2" xfId="28628" xr:uid="{547C477F-4C11-48B2-8784-482B1DC9D567}"/>
    <cellStyle name="Percent 12 9 3" xfId="13175" xr:uid="{BFCDEC5E-8A88-4BF2-8B5C-017F31D2348D}"/>
    <cellStyle name="Percent 12 9 3 2" xfId="28629" xr:uid="{2717AA48-1184-4E6C-9A14-957D10A5390A}"/>
    <cellStyle name="Percent 12 9 4" xfId="13176" xr:uid="{9E6A0950-B01E-4D8C-9ED7-2AA75FCD5AAC}"/>
    <cellStyle name="Percent 12 9 4 2" xfId="28630" xr:uid="{877C7639-64A1-4C1A-A891-BA22CD2D0758}"/>
    <cellStyle name="Percent 12 9 5" xfId="13177" xr:uid="{4CED9C55-10B3-45CE-B583-2B3E01081FCA}"/>
    <cellStyle name="Percent 12 9 5 2" xfId="28631" xr:uid="{DF99E72E-08F2-4F2B-BF76-76A1718DB1C5}"/>
    <cellStyle name="Percent 12 9 6" xfId="28627" xr:uid="{F1E0E9D8-3816-4993-B3A7-F57E13F80D42}"/>
    <cellStyle name="Percent 12 9 7" xfId="13173" xr:uid="{7A8494FE-28EF-45F6-8AC9-6961237ED60F}"/>
    <cellStyle name="Percent 13" xfId="4073" xr:uid="{00000000-0005-0000-0000-0000D6130000}"/>
    <cellStyle name="Percent 13 10" xfId="4074" xr:uid="{00000000-0005-0000-0000-0000D7130000}"/>
    <cellStyle name="Percent 13 10 2" xfId="13180" xr:uid="{C5D3EC5A-D214-4B17-BFD3-3F9E097CA542}"/>
    <cellStyle name="Percent 13 10 2 2" xfId="28634" xr:uid="{E8BFB091-D4B1-41BD-8AD2-2632B32E0C9F}"/>
    <cellStyle name="Percent 13 10 3" xfId="13181" xr:uid="{C645C94F-EE46-4166-8A35-08C7B39F241A}"/>
    <cellStyle name="Percent 13 10 3 2" xfId="28635" xr:uid="{6F9B9829-33F5-4AEC-9189-573535233F16}"/>
    <cellStyle name="Percent 13 10 4" xfId="13182" xr:uid="{AF6A1B0F-ED98-41D5-B9AD-71E95CC5A310}"/>
    <cellStyle name="Percent 13 10 4 2" xfId="28636" xr:uid="{2D5455E2-CE87-4B86-8DAB-DFF8FACA997F}"/>
    <cellStyle name="Percent 13 10 5" xfId="13183" xr:uid="{0E026D8F-4E10-4CBB-B493-6979283F72E0}"/>
    <cellStyle name="Percent 13 10 5 2" xfId="28637" xr:uid="{41FCB330-D456-48FA-9B38-112B534375FC}"/>
    <cellStyle name="Percent 13 10 6" xfId="28633" xr:uid="{E344B4DB-EA31-4201-B485-FE728D94E434}"/>
    <cellStyle name="Percent 13 10 7" xfId="13179" xr:uid="{4D38E2A2-726F-495E-B186-547066A114F2}"/>
    <cellStyle name="Percent 13 11" xfId="13184" xr:uid="{E9DBEA64-2FF1-42C5-863C-EC6AD779711D}"/>
    <cellStyle name="Percent 13 11 2" xfId="28638" xr:uid="{B3CB2E60-1F60-480F-8381-1AEC777B1BE8}"/>
    <cellStyle name="Percent 13 12" xfId="13185" xr:uid="{E5B61A30-D302-4ECC-BCDD-3F2A6D4BC263}"/>
    <cellStyle name="Percent 13 12 2" xfId="28639" xr:uid="{DA3C95A4-119D-4E86-B554-061E9D03609A}"/>
    <cellStyle name="Percent 13 13" xfId="13186" xr:uid="{BDE789FE-D82A-42F4-A61A-0055387FB9BF}"/>
    <cellStyle name="Percent 13 13 2" xfId="28640" xr:uid="{40C7CD66-3B9F-425C-819A-FE2DBBDA5414}"/>
    <cellStyle name="Percent 13 14" xfId="13187" xr:uid="{C95717CA-6749-4B1E-B2B4-EF7BF232E0BE}"/>
    <cellStyle name="Percent 13 14 2" xfId="28641" xr:uid="{3B791AF9-3C51-4F69-AA41-BDADD2FA65E6}"/>
    <cellStyle name="Percent 13 15" xfId="28632" xr:uid="{299FA17E-28F4-4494-9C3B-29851D46A8D6}"/>
    <cellStyle name="Percent 13 16" xfId="13178" xr:uid="{5E48DF35-EE80-4258-B2A0-355EE631B2C1}"/>
    <cellStyle name="Percent 13 2" xfId="4075" xr:uid="{00000000-0005-0000-0000-0000D8130000}"/>
    <cellStyle name="Percent 13 2 2" xfId="4076" xr:uid="{00000000-0005-0000-0000-0000D9130000}"/>
    <cellStyle name="Percent 13 2 2 2" xfId="13190" xr:uid="{8C94DE0B-BDA3-4BD6-82EF-D6660ACF71E1}"/>
    <cellStyle name="Percent 13 2 2 2 2" xfId="28644" xr:uid="{5D124276-A367-413D-A87F-1955C1124CFE}"/>
    <cellStyle name="Percent 13 2 2 3" xfId="13191" xr:uid="{1E12C4D4-8CE2-43BE-92B9-9877452D8481}"/>
    <cellStyle name="Percent 13 2 2 3 2" xfId="28645" xr:uid="{D5662C33-8D21-4EF6-A2BB-18199068B701}"/>
    <cellStyle name="Percent 13 2 2 4" xfId="13192" xr:uid="{44FDF325-0173-4A6B-A345-DCF7AFB38978}"/>
    <cellStyle name="Percent 13 2 2 4 2" xfId="28646" xr:uid="{6C55517C-B4A0-4340-A5F1-010357952261}"/>
    <cellStyle name="Percent 13 2 2 5" xfId="13193" xr:uid="{356E28FD-904E-487F-8049-E27B65442FBC}"/>
    <cellStyle name="Percent 13 2 2 5 2" xfId="28647" xr:uid="{23FCC14B-EEFF-4BA4-8694-8B8A5478F7E4}"/>
    <cellStyle name="Percent 13 2 2 6" xfId="28643" xr:uid="{F40BC3BB-C0B7-4F96-8AAE-11608BC596FF}"/>
    <cellStyle name="Percent 13 2 2 7" xfId="13189" xr:uid="{09CC3070-DB3C-45D4-B56E-DAC1561E675A}"/>
    <cellStyle name="Percent 13 2 3" xfId="4077" xr:uid="{00000000-0005-0000-0000-0000DA130000}"/>
    <cellStyle name="Percent 13 2 3 2" xfId="13195" xr:uid="{25EE1661-2373-41C7-B70A-B9F89B80C08C}"/>
    <cellStyle name="Percent 13 2 3 2 2" xfId="28649" xr:uid="{DC9F084F-7403-4946-BCB8-6334B028397C}"/>
    <cellStyle name="Percent 13 2 3 3" xfId="13196" xr:uid="{820DFD62-48FB-42EB-9D13-5C042BFAFB50}"/>
    <cellStyle name="Percent 13 2 3 3 2" xfId="28650" xr:uid="{1FCBE9DA-C713-499F-95A2-5FEC73C18E45}"/>
    <cellStyle name="Percent 13 2 3 4" xfId="13197" xr:uid="{3F4F1DE2-CF23-45AE-8E9D-2EC0F0EF0E42}"/>
    <cellStyle name="Percent 13 2 3 4 2" xfId="28651" xr:uid="{DC598633-021D-4F1B-BB9F-038602D4CFE9}"/>
    <cellStyle name="Percent 13 2 3 5" xfId="13198" xr:uid="{25B40774-93CF-4629-8FBE-59B04749161B}"/>
    <cellStyle name="Percent 13 2 3 5 2" xfId="28652" xr:uid="{3199DD5B-4157-49DB-9A77-384EBE245A56}"/>
    <cellStyle name="Percent 13 2 3 6" xfId="28648" xr:uid="{94476741-02F2-4784-8084-20FEDE6E976E}"/>
    <cellStyle name="Percent 13 2 3 7" xfId="13194" xr:uid="{83FACAD4-827D-46AA-B9A6-00DC6CFCA783}"/>
    <cellStyle name="Percent 13 2 4" xfId="13199" xr:uid="{657A08F7-C064-4F03-BE69-9567E16D3F8D}"/>
    <cellStyle name="Percent 13 2 4 2" xfId="28653" xr:uid="{F33A3FDA-BEA5-4481-977C-7381B2CD4ECB}"/>
    <cellStyle name="Percent 13 2 5" xfId="13200" xr:uid="{21FFBA9B-918A-4FA5-B990-949954287683}"/>
    <cellStyle name="Percent 13 2 5 2" xfId="28654" xr:uid="{C40A56EF-B9C2-45A6-8C1F-84E9421C8672}"/>
    <cellStyle name="Percent 13 2 6" xfId="13201" xr:uid="{D2BDB82B-A091-4C5D-9603-4942EBC2A04F}"/>
    <cellStyle name="Percent 13 2 6 2" xfId="28655" xr:uid="{1AD94F99-9D47-46DC-8C7B-B5D5961560C4}"/>
    <cellStyle name="Percent 13 2 7" xfId="13202" xr:uid="{422FB2A7-7B25-4CAE-BEFC-204229160BF1}"/>
    <cellStyle name="Percent 13 2 7 2" xfId="28656" xr:uid="{A7250681-AB61-4BE7-AA2B-B45000CC4036}"/>
    <cellStyle name="Percent 13 2 8" xfId="28642" xr:uid="{CC19C801-360D-4F45-91FB-C012862765EC}"/>
    <cellStyle name="Percent 13 2 9" xfId="13188" xr:uid="{4F41C638-9505-4C58-AE1D-B618470443DB}"/>
    <cellStyle name="Percent 13 3" xfId="4078" xr:uid="{00000000-0005-0000-0000-0000DB130000}"/>
    <cellStyle name="Percent 13 3 2" xfId="4079" xr:uid="{00000000-0005-0000-0000-0000DC130000}"/>
    <cellStyle name="Percent 13 3 2 2" xfId="13205" xr:uid="{A292D23C-D225-4FBC-B679-23101A9221B6}"/>
    <cellStyle name="Percent 13 3 2 2 2" xfId="28659" xr:uid="{05E8A335-4B00-4D53-BDD1-039BD79AFCEB}"/>
    <cellStyle name="Percent 13 3 2 3" xfId="13206" xr:uid="{07937D5B-2BC0-468A-85E8-C012C3123963}"/>
    <cellStyle name="Percent 13 3 2 3 2" xfId="28660" xr:uid="{C61B16A9-E461-462C-97CA-0EEEAEDDFD16}"/>
    <cellStyle name="Percent 13 3 2 4" xfId="13207" xr:uid="{4A68EB3C-649F-453C-AAAA-2201FAC126D3}"/>
    <cellStyle name="Percent 13 3 2 4 2" xfId="28661" xr:uid="{93743E52-7307-4E8A-81E3-431ACBB259BA}"/>
    <cellStyle name="Percent 13 3 2 5" xfId="13208" xr:uid="{F3EBEDC3-4ED5-4C1E-9919-153226A876FB}"/>
    <cellStyle name="Percent 13 3 2 5 2" xfId="28662" xr:uid="{565C2624-3555-46A2-BA57-98FB32ECB1F3}"/>
    <cellStyle name="Percent 13 3 2 6" xfId="28658" xr:uid="{9EE84B96-E468-4B7D-9B13-B8D353934A55}"/>
    <cellStyle name="Percent 13 3 2 7" xfId="13204" xr:uid="{3DEF8FAF-54DB-4B85-95C1-5C39AF0EAA71}"/>
    <cellStyle name="Percent 13 3 3" xfId="4080" xr:uid="{00000000-0005-0000-0000-0000DD130000}"/>
    <cellStyle name="Percent 13 3 3 2" xfId="13210" xr:uid="{F5E70E6B-E89E-46AA-8DE9-03C55EC844CD}"/>
    <cellStyle name="Percent 13 3 3 2 2" xfId="28664" xr:uid="{45511FAA-62D0-46DB-880F-FF7AA33AA387}"/>
    <cellStyle name="Percent 13 3 3 3" xfId="13211" xr:uid="{5840DDCB-CDAA-4FC1-A56A-93C006281599}"/>
    <cellStyle name="Percent 13 3 3 3 2" xfId="28665" xr:uid="{26A5FAE7-C427-422D-8033-914F0D654520}"/>
    <cellStyle name="Percent 13 3 3 4" xfId="13212" xr:uid="{1674EAAC-4395-4BAA-B8D6-2649A206A901}"/>
    <cellStyle name="Percent 13 3 3 4 2" xfId="28666" xr:uid="{2350B5C6-1756-4918-B850-F211A9B04E04}"/>
    <cellStyle name="Percent 13 3 3 5" xfId="13213" xr:uid="{2B9BEB5F-F00E-47D0-8B21-5A697786BD55}"/>
    <cellStyle name="Percent 13 3 3 5 2" xfId="28667" xr:uid="{A82DEC04-17F9-48AD-8B17-E4E28A667650}"/>
    <cellStyle name="Percent 13 3 3 6" xfId="28663" xr:uid="{DD928221-EA26-40BC-B1A7-7B526B3119E7}"/>
    <cellStyle name="Percent 13 3 3 7" xfId="13209" xr:uid="{9A506D1B-3945-4C22-A1F1-3BE0FC4028F1}"/>
    <cellStyle name="Percent 13 3 4" xfId="13214" xr:uid="{6A8EE08C-FCA3-4B89-9CFA-E747B0EC84F7}"/>
    <cellStyle name="Percent 13 3 4 2" xfId="28668" xr:uid="{CB82D35C-3033-4C7D-AD2C-C0DF142053AB}"/>
    <cellStyle name="Percent 13 3 5" xfId="13215" xr:uid="{6B99ADDA-1DC0-419F-81D7-033313AC7C3F}"/>
    <cellStyle name="Percent 13 3 5 2" xfId="28669" xr:uid="{D4A32D7B-A769-41AD-AB0B-E24ACB9780AE}"/>
    <cellStyle name="Percent 13 3 6" xfId="13216" xr:uid="{FE1CF175-1E27-4F7B-BD12-1B2236E7F302}"/>
    <cellStyle name="Percent 13 3 6 2" xfId="28670" xr:uid="{7FD34625-2621-428E-927B-06085C9D81A7}"/>
    <cellStyle name="Percent 13 3 7" xfId="13217" xr:uid="{3AFE9F7F-59AB-49A1-88CB-7045914A1615}"/>
    <cellStyle name="Percent 13 3 7 2" xfId="28671" xr:uid="{2AC4EBE5-4AB4-4BF7-B12C-647471579392}"/>
    <cellStyle name="Percent 13 3 8" xfId="28657" xr:uid="{199E70E1-FC3F-4BB3-B812-4A94CCA1AB5D}"/>
    <cellStyle name="Percent 13 3 9" xfId="13203" xr:uid="{809911AD-7CE4-4E68-A3BA-CF09B74F7B30}"/>
    <cellStyle name="Percent 13 4" xfId="4081" xr:uid="{00000000-0005-0000-0000-0000DE130000}"/>
    <cellStyle name="Percent 13 4 2" xfId="4082" xr:uid="{00000000-0005-0000-0000-0000DF130000}"/>
    <cellStyle name="Percent 13 4 2 2" xfId="13220" xr:uid="{81F17910-D80D-4805-8E2F-1BA0B355354C}"/>
    <cellStyle name="Percent 13 4 2 2 2" xfId="28674" xr:uid="{E482C99D-A889-4900-A8BE-B1652DFC635F}"/>
    <cellStyle name="Percent 13 4 2 3" xfId="13221" xr:uid="{3E73F1DC-DD9B-4C0F-BDC0-215A3C0BD579}"/>
    <cellStyle name="Percent 13 4 2 3 2" xfId="28675" xr:uid="{C0E53A91-7953-4F30-9EC9-FFFE233B31CA}"/>
    <cellStyle name="Percent 13 4 2 4" xfId="13222" xr:uid="{C6B0C990-D552-46EF-918C-11DADBE8738B}"/>
    <cellStyle name="Percent 13 4 2 4 2" xfId="28676" xr:uid="{B718D0AB-676B-4150-A350-3DCE434556AD}"/>
    <cellStyle name="Percent 13 4 2 5" xfId="13223" xr:uid="{B2745725-1BB1-477C-B528-F5B11E027F42}"/>
    <cellStyle name="Percent 13 4 2 5 2" xfId="28677" xr:uid="{E85C4E3D-AC71-4789-97DB-261143D3F57E}"/>
    <cellStyle name="Percent 13 4 2 6" xfId="28673" xr:uid="{53D01A1C-390E-4938-B367-8C45A53D1616}"/>
    <cellStyle name="Percent 13 4 2 7" xfId="13219" xr:uid="{4C8FF7A7-D1B0-46E9-944E-6ED70539B293}"/>
    <cellStyle name="Percent 13 4 3" xfId="4083" xr:uid="{00000000-0005-0000-0000-0000E0130000}"/>
    <cellStyle name="Percent 13 4 3 2" xfId="13225" xr:uid="{DA17C940-F1AC-45F6-9338-E0C48C6A4BC7}"/>
    <cellStyle name="Percent 13 4 3 2 2" xfId="28679" xr:uid="{14745436-7698-4A59-A99F-D68071F617BB}"/>
    <cellStyle name="Percent 13 4 3 3" xfId="13226" xr:uid="{5CD29F94-6C9A-4616-B161-967DE64D250B}"/>
    <cellStyle name="Percent 13 4 3 3 2" xfId="28680" xr:uid="{2B9849B9-B087-4A3E-8DCB-93D619D0851F}"/>
    <cellStyle name="Percent 13 4 3 4" xfId="13227" xr:uid="{3775104B-BB46-431C-B4C3-DACC0495EFD8}"/>
    <cellStyle name="Percent 13 4 3 4 2" xfId="28681" xr:uid="{309AE7B2-284B-4CAC-93C0-8EE2F923CBE4}"/>
    <cellStyle name="Percent 13 4 3 5" xfId="13228" xr:uid="{66BFC3DF-B1E2-40E9-9A85-2BE0B06CDF6F}"/>
    <cellStyle name="Percent 13 4 3 5 2" xfId="28682" xr:uid="{AB39FEDB-33B3-42F8-AEBB-17FBD41DD16D}"/>
    <cellStyle name="Percent 13 4 3 6" xfId="28678" xr:uid="{90A8A331-4261-429E-AB29-92C0D13C936C}"/>
    <cellStyle name="Percent 13 4 3 7" xfId="13224" xr:uid="{777CDBCD-88F1-427C-A0C8-7B382F278239}"/>
    <cellStyle name="Percent 13 4 4" xfId="13229" xr:uid="{C4B80935-9340-4DFB-BEA1-CA7230055344}"/>
    <cellStyle name="Percent 13 4 4 2" xfId="28683" xr:uid="{E183076F-319F-43B0-9D51-7A50252E7C47}"/>
    <cellStyle name="Percent 13 4 5" xfId="13230" xr:uid="{B880309F-A5B8-45AA-A603-5C87126751A1}"/>
    <cellStyle name="Percent 13 4 5 2" xfId="28684" xr:uid="{7838136E-B11E-411B-9F31-D8116021056F}"/>
    <cellStyle name="Percent 13 4 6" xfId="13231" xr:uid="{ABC3F87B-0FB0-4E28-99C9-4ED10282FC68}"/>
    <cellStyle name="Percent 13 4 6 2" xfId="28685" xr:uid="{4CF2EB6C-0769-45A8-88DF-A1617AFFC4C9}"/>
    <cellStyle name="Percent 13 4 7" xfId="13232" xr:uid="{B1006DD6-45EF-4B23-9964-24AB8FEFECFA}"/>
    <cellStyle name="Percent 13 4 7 2" xfId="28686" xr:uid="{8095AFE2-4DCC-4592-B08A-3FB42FFB852A}"/>
    <cellStyle name="Percent 13 4 8" xfId="28672" xr:uid="{CA0C38A1-A633-4558-859C-0C406CE6B4D7}"/>
    <cellStyle name="Percent 13 4 9" xfId="13218" xr:uid="{4AD8868A-CDBD-49F1-B405-BD8656267928}"/>
    <cellStyle name="Percent 13 5" xfId="4084" xr:uid="{00000000-0005-0000-0000-0000E1130000}"/>
    <cellStyle name="Percent 13 5 2" xfId="4085" xr:uid="{00000000-0005-0000-0000-0000E2130000}"/>
    <cellStyle name="Percent 13 5 2 2" xfId="13235" xr:uid="{9FEF4D5D-8CD2-4DC3-9728-4C1CE8DE5704}"/>
    <cellStyle name="Percent 13 5 2 2 2" xfId="28689" xr:uid="{D51133A9-B499-4288-A2CC-57A7E4D2D6C8}"/>
    <cellStyle name="Percent 13 5 2 3" xfId="13236" xr:uid="{039A85C9-43E7-4605-A8B5-F74976B10714}"/>
    <cellStyle name="Percent 13 5 2 3 2" xfId="28690" xr:uid="{B6072A93-FE68-4651-ADB4-B3E89F91002E}"/>
    <cellStyle name="Percent 13 5 2 4" xfId="13237" xr:uid="{AB61E026-B9B1-437F-97EA-4E5BDAC931F0}"/>
    <cellStyle name="Percent 13 5 2 4 2" xfId="28691" xr:uid="{E44CA8E5-17DE-403F-A287-6BB8C8D84528}"/>
    <cellStyle name="Percent 13 5 2 5" xfId="13238" xr:uid="{F5263DA9-4947-4828-B6A1-6C1A40224BEB}"/>
    <cellStyle name="Percent 13 5 2 5 2" xfId="28692" xr:uid="{400DB24A-9971-47B7-9E1A-93A168B5AD25}"/>
    <cellStyle name="Percent 13 5 2 6" xfId="28688" xr:uid="{443796B5-F9C4-4BDE-A02D-163031EF3FC0}"/>
    <cellStyle name="Percent 13 5 2 7" xfId="13234" xr:uid="{6E812A69-3B21-4B00-81F6-18EBADF1B519}"/>
    <cellStyle name="Percent 13 5 3" xfId="4086" xr:uid="{00000000-0005-0000-0000-0000E3130000}"/>
    <cellStyle name="Percent 13 5 3 2" xfId="13240" xr:uid="{8967EA5C-EE54-45CC-8FEA-7E943B54A6CF}"/>
    <cellStyle name="Percent 13 5 3 2 2" xfId="28694" xr:uid="{779724FC-AE18-4EFA-B6C0-76BA20CFC328}"/>
    <cellStyle name="Percent 13 5 3 3" xfId="13241" xr:uid="{274D7AF2-D157-4F15-BA09-21146DDE4F15}"/>
    <cellStyle name="Percent 13 5 3 3 2" xfId="28695" xr:uid="{7A800B39-5A93-44E8-9A59-94AEE99F0134}"/>
    <cellStyle name="Percent 13 5 3 4" xfId="13242" xr:uid="{6FACE316-C16A-4FD7-82D7-5AB04F8F5ED6}"/>
    <cellStyle name="Percent 13 5 3 4 2" xfId="28696" xr:uid="{2D459F6B-26A5-4782-8D2D-E0FA2A2817B2}"/>
    <cellStyle name="Percent 13 5 3 5" xfId="13243" xr:uid="{40BC263A-5559-4F87-B79F-CEA5A7B5946B}"/>
    <cellStyle name="Percent 13 5 3 5 2" xfId="28697" xr:uid="{8D7DD555-8893-41FB-8559-8D324D9FB775}"/>
    <cellStyle name="Percent 13 5 3 6" xfId="28693" xr:uid="{F4EE7412-82EC-44D2-8AAB-234DD89BD6EC}"/>
    <cellStyle name="Percent 13 5 3 7" xfId="13239" xr:uid="{E10324F6-403C-4F82-95D8-AEAD870D26AC}"/>
    <cellStyle name="Percent 13 5 4" xfId="13244" xr:uid="{4681A6CC-B837-4B81-9473-274904070F69}"/>
    <cellStyle name="Percent 13 5 4 2" xfId="28698" xr:uid="{CB6A97BD-DDDF-44DF-B7EB-AB5CAF2DE4FB}"/>
    <cellStyle name="Percent 13 5 5" xfId="13245" xr:uid="{FBFD02BA-EF36-4CE8-AF78-8830BB2A806D}"/>
    <cellStyle name="Percent 13 5 5 2" xfId="28699" xr:uid="{E12E26EE-F0AB-4C7C-8D25-6DEE2626C61F}"/>
    <cellStyle name="Percent 13 5 6" xfId="13246" xr:uid="{F7F3313F-83A5-4274-B06A-137FD60AE711}"/>
    <cellStyle name="Percent 13 5 6 2" xfId="28700" xr:uid="{0E20B000-7544-45BD-B7E3-E87614325A0B}"/>
    <cellStyle name="Percent 13 5 7" xfId="13247" xr:uid="{5CA0E2A3-5A97-4AA3-985F-F9D88AF8DE7A}"/>
    <cellStyle name="Percent 13 5 7 2" xfId="28701" xr:uid="{E8B705F0-5447-4BEE-98D2-9F6AB4301D83}"/>
    <cellStyle name="Percent 13 5 8" xfId="28687" xr:uid="{508124C5-560A-4982-BFA6-64655C925A9F}"/>
    <cellStyle name="Percent 13 5 9" xfId="13233" xr:uid="{F9527C78-E825-455F-B540-7AA9D844DB03}"/>
    <cellStyle name="Percent 13 6" xfId="4087" xr:uid="{00000000-0005-0000-0000-0000E4130000}"/>
    <cellStyle name="Percent 13 6 2" xfId="4088" xr:uid="{00000000-0005-0000-0000-0000E5130000}"/>
    <cellStyle name="Percent 13 6 2 2" xfId="13250" xr:uid="{2947DBD1-0514-409E-9612-90123A3C4C17}"/>
    <cellStyle name="Percent 13 6 2 2 2" xfId="28704" xr:uid="{1413CE25-51DA-4AC6-BB73-50BF6D330A07}"/>
    <cellStyle name="Percent 13 6 2 3" xfId="13251" xr:uid="{EA17242B-A3FE-4A2B-933D-272EEB39995D}"/>
    <cellStyle name="Percent 13 6 2 3 2" xfId="28705" xr:uid="{236B7D51-12AD-4CAC-96AF-AA148EF04036}"/>
    <cellStyle name="Percent 13 6 2 4" xfId="13252" xr:uid="{027EAA38-3855-4DE2-9C96-F26720B9D579}"/>
    <cellStyle name="Percent 13 6 2 4 2" xfId="28706" xr:uid="{7DE45866-729B-4B4E-899D-FC8F94B0C3C3}"/>
    <cellStyle name="Percent 13 6 2 5" xfId="13253" xr:uid="{EC921527-EB2B-498F-A9CB-1F17AB67803F}"/>
    <cellStyle name="Percent 13 6 2 5 2" xfId="28707" xr:uid="{DFEEB178-9AB4-4719-834C-CBAF6AF62997}"/>
    <cellStyle name="Percent 13 6 2 6" xfId="28703" xr:uid="{7512EAB2-00EC-4064-8550-1B2173F57891}"/>
    <cellStyle name="Percent 13 6 2 7" xfId="13249" xr:uid="{DE99C8EF-8C02-4804-8E0B-0F16C2529548}"/>
    <cellStyle name="Percent 13 6 3" xfId="4089" xr:uid="{00000000-0005-0000-0000-0000E6130000}"/>
    <cellStyle name="Percent 13 6 3 2" xfId="13255" xr:uid="{8BF7FA5A-4AA0-4629-B159-BA7C051A5234}"/>
    <cellStyle name="Percent 13 6 3 2 2" xfId="28709" xr:uid="{60B0D991-E97F-40B8-A9F8-8954DC7E44A6}"/>
    <cellStyle name="Percent 13 6 3 3" xfId="13256" xr:uid="{3875326B-FA44-402F-B6C5-A88CDCFCEF2A}"/>
    <cellStyle name="Percent 13 6 3 3 2" xfId="28710" xr:uid="{0B0E1CAB-56F4-40D8-9C74-26C2A92C6064}"/>
    <cellStyle name="Percent 13 6 3 4" xfId="13257" xr:uid="{67FED178-F31D-47C4-BF51-F894AAC9BFFF}"/>
    <cellStyle name="Percent 13 6 3 4 2" xfId="28711" xr:uid="{24BE4E20-E316-49C6-B90A-F50110A5D301}"/>
    <cellStyle name="Percent 13 6 3 5" xfId="13258" xr:uid="{0F1AB5C9-154F-4FBC-BD24-8CC323AB1D14}"/>
    <cellStyle name="Percent 13 6 3 5 2" xfId="28712" xr:uid="{CD46D541-2FDE-4864-857D-AC157A9BF7CC}"/>
    <cellStyle name="Percent 13 6 3 6" xfId="28708" xr:uid="{FB0A02CE-6162-40E0-9240-0C7DA3722E79}"/>
    <cellStyle name="Percent 13 6 3 7" xfId="13254" xr:uid="{881EC511-ADC1-448B-9104-9368E12D27F2}"/>
    <cellStyle name="Percent 13 6 4" xfId="13259" xr:uid="{29033773-8CD4-4319-9355-97F435FD069B}"/>
    <cellStyle name="Percent 13 6 4 2" xfId="28713" xr:uid="{AAF7F9AE-4DD2-4941-A05D-C91925B81DC2}"/>
    <cellStyle name="Percent 13 6 5" xfId="13260" xr:uid="{D5B3E1FB-E9EE-4636-8914-4773F41D31E4}"/>
    <cellStyle name="Percent 13 6 5 2" xfId="28714" xr:uid="{E92C9837-D2CB-46C6-93D4-4C6765B9E88B}"/>
    <cellStyle name="Percent 13 6 6" xfId="13261" xr:uid="{7A37CF48-FCA0-4A56-AA38-F7107CEFFA5B}"/>
    <cellStyle name="Percent 13 6 6 2" xfId="28715" xr:uid="{6E5B3A48-01A7-471B-8622-E8338CECC6DF}"/>
    <cellStyle name="Percent 13 6 7" xfId="13262" xr:uid="{9638AF85-B2D0-4D6F-BDE7-0208571E410F}"/>
    <cellStyle name="Percent 13 6 7 2" xfId="28716" xr:uid="{FAFE82A9-EF0C-4572-9898-AC6B7F0127C7}"/>
    <cellStyle name="Percent 13 6 8" xfId="28702" xr:uid="{9464A4BF-67E6-45C0-90D3-1B26FB92880F}"/>
    <cellStyle name="Percent 13 6 9" xfId="13248" xr:uid="{3A1A0638-FFAF-4572-9B02-E9E4D5C9910C}"/>
    <cellStyle name="Percent 13 7" xfId="4090" xr:uid="{00000000-0005-0000-0000-0000E7130000}"/>
    <cellStyle name="Percent 13 7 10" xfId="28717" xr:uid="{AC3FA065-EBB1-4EDD-B8C1-0A689110577F}"/>
    <cellStyle name="Percent 13 7 11" xfId="13263" xr:uid="{B666C046-404B-4A12-8D59-475560C10FBA}"/>
    <cellStyle name="Percent 13 7 2" xfId="4091" xr:uid="{00000000-0005-0000-0000-0000E8130000}"/>
    <cellStyle name="Percent 13 7 2 2" xfId="13265" xr:uid="{C5F9F9D9-E634-4F61-9348-1021944169AE}"/>
    <cellStyle name="Percent 13 7 2 2 2" xfId="28719" xr:uid="{9224B945-5EF4-4573-9B31-A48DC712EA7A}"/>
    <cellStyle name="Percent 13 7 2 3" xfId="13266" xr:uid="{D6FA09C0-1354-4CEC-B4BC-D0DFA9D747A9}"/>
    <cellStyle name="Percent 13 7 2 3 2" xfId="28720" xr:uid="{B6C3ECEB-C44A-4D9B-87F5-C855A1214036}"/>
    <cellStyle name="Percent 13 7 2 4" xfId="13267" xr:uid="{318A5FA5-A1A1-4EA4-AE52-B65DD681EAD7}"/>
    <cellStyle name="Percent 13 7 2 4 2" xfId="28721" xr:uid="{3C747534-ABA4-4972-A1FB-EC9BA04E0D69}"/>
    <cellStyle name="Percent 13 7 2 5" xfId="13268" xr:uid="{2BF78309-851B-4F0A-9DC4-A28886802693}"/>
    <cellStyle name="Percent 13 7 2 5 2" xfId="28722" xr:uid="{7E3C7EFC-0DCC-492B-B748-73F1EB9ECB96}"/>
    <cellStyle name="Percent 13 7 2 6" xfId="28718" xr:uid="{70813C90-3D59-41ED-8918-4B65E18DC95E}"/>
    <cellStyle name="Percent 13 7 2 7" xfId="13264" xr:uid="{1D00381F-B75C-49B6-B07F-89CDA77DE9CC}"/>
    <cellStyle name="Percent 13 7 3" xfId="4092" xr:uid="{00000000-0005-0000-0000-0000E9130000}"/>
    <cellStyle name="Percent 13 7 3 2" xfId="13270" xr:uid="{F3B99033-2AE3-423D-A7CD-24E860542C97}"/>
    <cellStyle name="Percent 13 7 3 2 2" xfId="28724" xr:uid="{F8544A0E-9C60-4C92-9D9F-D7C7543352C1}"/>
    <cellStyle name="Percent 13 7 3 3" xfId="13271" xr:uid="{49402743-76D2-48CC-A69D-76C2AB1B474F}"/>
    <cellStyle name="Percent 13 7 3 3 2" xfId="28725" xr:uid="{3103D187-370A-4540-90E5-69D3314EA769}"/>
    <cellStyle name="Percent 13 7 3 4" xfId="13272" xr:uid="{D4848628-1CE6-4419-9F5C-CB1DADB1B3AF}"/>
    <cellStyle name="Percent 13 7 3 4 2" xfId="28726" xr:uid="{C6A2967F-B7B6-4A39-9E45-C370FD69D521}"/>
    <cellStyle name="Percent 13 7 3 5" xfId="13273" xr:uid="{3FC3BAF6-C575-4DC9-95C0-6D1A8F7A16AA}"/>
    <cellStyle name="Percent 13 7 3 5 2" xfId="28727" xr:uid="{22B8D224-DC0B-4FB0-B6BF-F95CECE86072}"/>
    <cellStyle name="Percent 13 7 3 6" xfId="28723" xr:uid="{93CE91B7-033C-48DF-B47C-BFF10A2892B8}"/>
    <cellStyle name="Percent 13 7 3 7" xfId="13269" xr:uid="{71910E39-54BE-4B73-AF8E-4F4FE4F52B4D}"/>
    <cellStyle name="Percent 13 7 4" xfId="4093" xr:uid="{00000000-0005-0000-0000-0000EA130000}"/>
    <cellStyle name="Percent 13 7 4 2" xfId="13275" xr:uid="{0833228D-4049-4668-9990-7D9421B271C9}"/>
    <cellStyle name="Percent 13 7 4 2 2" xfId="28729" xr:uid="{64D7BD9B-536E-407C-8850-7B6A7DDB0642}"/>
    <cellStyle name="Percent 13 7 4 3" xfId="13276" xr:uid="{B4478706-F414-482C-B318-EE45CBDF03B5}"/>
    <cellStyle name="Percent 13 7 4 3 2" xfId="28730" xr:uid="{256FD00D-531D-4894-93B3-9EF65E8B1D12}"/>
    <cellStyle name="Percent 13 7 4 4" xfId="13277" xr:uid="{81F81941-A17C-4A4A-AEDA-1600343AD61B}"/>
    <cellStyle name="Percent 13 7 4 4 2" xfId="28731" xr:uid="{CB7726AF-9074-4908-81F7-F991ADB4F777}"/>
    <cellStyle name="Percent 13 7 4 5" xfId="13278" xr:uid="{97C1BC8F-C978-432A-8A36-E0BA258FD5CE}"/>
    <cellStyle name="Percent 13 7 4 5 2" xfId="28732" xr:uid="{E6A63245-A83C-4314-A9EE-6DD4A70D7EDF}"/>
    <cellStyle name="Percent 13 7 4 6" xfId="28728" xr:uid="{78A7FE39-0914-4D89-8A33-ABC5BED8BD95}"/>
    <cellStyle name="Percent 13 7 4 7" xfId="13274" xr:uid="{8CC4E204-38A1-4E97-9A12-AD595239872F}"/>
    <cellStyle name="Percent 13 7 5" xfId="4094" xr:uid="{00000000-0005-0000-0000-0000EB130000}"/>
    <cellStyle name="Percent 13 7 5 2" xfId="13280" xr:uid="{7ACA8550-F2FA-4BC7-9EDE-9296F5640DE4}"/>
    <cellStyle name="Percent 13 7 5 2 2" xfId="28734" xr:uid="{E26A2596-2EBA-4D6B-AFB0-926EEC1CD5B0}"/>
    <cellStyle name="Percent 13 7 5 3" xfId="13281" xr:uid="{44CE91EC-5164-4EAF-8E6F-CF355766D607}"/>
    <cellStyle name="Percent 13 7 5 3 2" xfId="28735" xr:uid="{B08E0FB7-FAA1-493A-83FD-A957AAFBC64D}"/>
    <cellStyle name="Percent 13 7 5 4" xfId="13282" xr:uid="{3C8262F7-8658-4716-86FE-23ED39320916}"/>
    <cellStyle name="Percent 13 7 5 4 2" xfId="28736" xr:uid="{6639A7DF-6F3F-4815-88BB-7B10FE9F5742}"/>
    <cellStyle name="Percent 13 7 5 5" xfId="13283" xr:uid="{25BBD7C8-AC79-45B0-92EF-581ABCF95A8C}"/>
    <cellStyle name="Percent 13 7 5 5 2" xfId="28737" xr:uid="{E229FD4B-67D7-4B06-A2A1-59F410E7D6C4}"/>
    <cellStyle name="Percent 13 7 5 6" xfId="28733" xr:uid="{C44652D4-4B4B-470F-B901-06E9813E27B5}"/>
    <cellStyle name="Percent 13 7 5 7" xfId="13279" xr:uid="{A8E0A1CC-765A-4217-9005-522875C01CD4}"/>
    <cellStyle name="Percent 13 7 6" xfId="13284" xr:uid="{05DB64CB-F6A9-41FB-A292-6A0DBACE930D}"/>
    <cellStyle name="Percent 13 7 6 2" xfId="28738" xr:uid="{DEC25315-435D-4D20-9082-3891E6260E12}"/>
    <cellStyle name="Percent 13 7 7" xfId="13285" xr:uid="{7B3F1ACC-FC2A-4738-B85A-D9B121C8321B}"/>
    <cellStyle name="Percent 13 7 7 2" xfId="28739" xr:uid="{427C9107-9705-4EE3-A301-A3E9BBCD9198}"/>
    <cellStyle name="Percent 13 7 8" xfId="13286" xr:uid="{46B5A714-32A2-48ED-92D7-7DF2642F35D8}"/>
    <cellStyle name="Percent 13 7 8 2" xfId="28740" xr:uid="{29A5A345-0182-4B68-89DE-A474BB200B60}"/>
    <cellStyle name="Percent 13 7 9" xfId="13287" xr:uid="{F2B307D7-C141-4303-A7A3-5DCB8D1715BA}"/>
    <cellStyle name="Percent 13 7 9 2" xfId="28741" xr:uid="{33164589-3147-48ED-9C57-4DF18E7FE6E9}"/>
    <cellStyle name="Percent 13 8" xfId="4095" xr:uid="{00000000-0005-0000-0000-0000EC130000}"/>
    <cellStyle name="Percent 13 8 2" xfId="4096" xr:uid="{00000000-0005-0000-0000-0000ED130000}"/>
    <cellStyle name="Percent 13 8 2 2" xfId="13290" xr:uid="{28F04113-35F2-412A-A538-AB370B0B1E30}"/>
    <cellStyle name="Percent 13 8 2 2 2" xfId="28744" xr:uid="{5756A31D-AF03-4133-BBE7-14C897D05D1D}"/>
    <cellStyle name="Percent 13 8 2 3" xfId="13291" xr:uid="{B2751B24-3150-4F1C-8B02-13DA2889BB6E}"/>
    <cellStyle name="Percent 13 8 2 3 2" xfId="28745" xr:uid="{B0DC2F97-4B8C-4366-A9E4-BF735E20CF05}"/>
    <cellStyle name="Percent 13 8 2 4" xfId="13292" xr:uid="{1CF7C2FB-3198-479B-89B9-E080CD817411}"/>
    <cellStyle name="Percent 13 8 2 4 2" xfId="28746" xr:uid="{79A818DA-F631-4E0B-B434-2BEE1DDD142B}"/>
    <cellStyle name="Percent 13 8 2 5" xfId="13293" xr:uid="{C520C805-3D10-42E4-9FE6-7A834E7E2ABC}"/>
    <cellStyle name="Percent 13 8 2 5 2" xfId="28747" xr:uid="{D2E14F7E-A10B-4CAD-8A3E-9AFDB0DCB87F}"/>
    <cellStyle name="Percent 13 8 2 6" xfId="28743" xr:uid="{F5946D75-E1CD-4986-B5FF-CB56DAB3751A}"/>
    <cellStyle name="Percent 13 8 2 7" xfId="13289" xr:uid="{F5E5310F-DCB4-4EF0-8AEB-7466664CA24D}"/>
    <cellStyle name="Percent 13 8 3" xfId="4097" xr:uid="{00000000-0005-0000-0000-0000EE130000}"/>
    <cellStyle name="Percent 13 8 3 2" xfId="13295" xr:uid="{38A7DCFC-A661-4EA2-ADE7-5C285B8B4E91}"/>
    <cellStyle name="Percent 13 8 3 2 2" xfId="28749" xr:uid="{3AB9C817-0045-40A7-8579-A57FFD717873}"/>
    <cellStyle name="Percent 13 8 3 3" xfId="13296" xr:uid="{2912237D-F9DC-4C38-A5B4-38EF8EF70EA0}"/>
    <cellStyle name="Percent 13 8 3 3 2" xfId="28750" xr:uid="{9C30DA66-480E-467C-BC01-B48D91ED7A6E}"/>
    <cellStyle name="Percent 13 8 3 4" xfId="13297" xr:uid="{3B4DB5D5-26A7-49F7-9778-774CFA7FFDB4}"/>
    <cellStyle name="Percent 13 8 3 4 2" xfId="28751" xr:uid="{6CF80AE4-9983-45B9-9B11-0210232519BA}"/>
    <cellStyle name="Percent 13 8 3 5" xfId="13298" xr:uid="{6BB72628-9E74-40AC-BDC7-866D04C30B91}"/>
    <cellStyle name="Percent 13 8 3 5 2" xfId="28752" xr:uid="{44D53335-5B2F-484B-AC03-1580721FE31F}"/>
    <cellStyle name="Percent 13 8 3 6" xfId="28748" xr:uid="{BEF8EE5B-5B3C-4031-9A87-DB9329BFC6AE}"/>
    <cellStyle name="Percent 13 8 3 7" xfId="13294" xr:uid="{6115D9F1-E29E-4427-A86C-E562DF48CADD}"/>
    <cellStyle name="Percent 13 8 4" xfId="13299" xr:uid="{AC25CC60-8056-48E2-B82F-3DCE7D450807}"/>
    <cellStyle name="Percent 13 8 4 2" xfId="28753" xr:uid="{7A73A29E-F27C-41BE-848B-D1A1B865177B}"/>
    <cellStyle name="Percent 13 8 5" xfId="13300" xr:uid="{BBD00206-A24F-40BA-84BC-75C88C088B6F}"/>
    <cellStyle name="Percent 13 8 5 2" xfId="28754" xr:uid="{E9F4052F-A79A-4424-B70C-0B1AB12F4C05}"/>
    <cellStyle name="Percent 13 8 6" xfId="13301" xr:uid="{9D0A9FC2-6CAE-46FB-A1B9-820F64E37CC7}"/>
    <cellStyle name="Percent 13 8 6 2" xfId="28755" xr:uid="{9C5EC776-3926-46EB-818F-962F35C1A035}"/>
    <cellStyle name="Percent 13 8 7" xfId="13302" xr:uid="{FE6BB90A-5FA3-499F-B68F-4CEB42677001}"/>
    <cellStyle name="Percent 13 8 7 2" xfId="28756" xr:uid="{36018019-ABA2-4A43-9514-F01B9FE6855C}"/>
    <cellStyle name="Percent 13 8 8" xfId="28742" xr:uid="{5F6C9266-6A61-4822-9400-0952DC97DB85}"/>
    <cellStyle name="Percent 13 8 9" xfId="13288" xr:uid="{64006A5D-F192-4442-B92F-9DDB554A854E}"/>
    <cellStyle name="Percent 13 9" xfId="4098" xr:uid="{00000000-0005-0000-0000-0000EF130000}"/>
    <cellStyle name="Percent 13 9 2" xfId="13304" xr:uid="{7BF90A74-6CDE-4D8E-A56B-F77AE3C4D1F1}"/>
    <cellStyle name="Percent 13 9 2 2" xfId="28758" xr:uid="{C3EDFD00-41E8-49E7-A752-F8E196E069B0}"/>
    <cellStyle name="Percent 13 9 3" xfId="13305" xr:uid="{699FDCB6-FBFF-4F48-BDF1-10E1ABCF6FEA}"/>
    <cellStyle name="Percent 13 9 3 2" xfId="28759" xr:uid="{60B9E213-9D32-45AC-8401-BCC88D45F638}"/>
    <cellStyle name="Percent 13 9 4" xfId="13306" xr:uid="{C08B69F4-465D-4DE6-BD59-C31E4AD99C83}"/>
    <cellStyle name="Percent 13 9 4 2" xfId="28760" xr:uid="{DB17C458-4EC3-4F65-9C2D-8CDB038603BD}"/>
    <cellStyle name="Percent 13 9 5" xfId="13307" xr:uid="{49696B97-F4BF-4CA9-B113-BFD4AB44936C}"/>
    <cellStyle name="Percent 13 9 5 2" xfId="28761" xr:uid="{82FEB2E0-D4EA-43D2-97BC-9B430E103DCA}"/>
    <cellStyle name="Percent 13 9 6" xfId="28757" xr:uid="{4A5151F8-CFA6-4FCD-9616-C66811D3E3D0}"/>
    <cellStyle name="Percent 13 9 7" xfId="13303" xr:uid="{02F6BEA6-2704-4D8B-9541-92470CBF223F}"/>
    <cellStyle name="Percent 14" xfId="4099" xr:uid="{00000000-0005-0000-0000-0000F0130000}"/>
    <cellStyle name="Percent 14 10" xfId="4100" xr:uid="{00000000-0005-0000-0000-0000F1130000}"/>
    <cellStyle name="Percent 14 10 2" xfId="13310" xr:uid="{8B988727-B130-4EFA-BA7A-827150CD267E}"/>
    <cellStyle name="Percent 14 10 2 2" xfId="28764" xr:uid="{A14DF75C-BB89-40C2-A933-DB84CC4CE902}"/>
    <cellStyle name="Percent 14 10 3" xfId="13311" xr:uid="{ED710661-8960-4129-B4D5-F9EF1264113F}"/>
    <cellStyle name="Percent 14 10 3 2" xfId="28765" xr:uid="{6A03A590-8F23-4DCD-8508-D4947A1BD1B4}"/>
    <cellStyle name="Percent 14 10 4" xfId="13312" xr:uid="{AA46F183-4645-45E9-AFFF-B00FDF6053E0}"/>
    <cellStyle name="Percent 14 10 4 2" xfId="28766" xr:uid="{CDFC6D3C-FF8A-4404-A243-6C1E7E854295}"/>
    <cellStyle name="Percent 14 10 5" xfId="13313" xr:uid="{D93D89BA-BB0C-41B3-899A-616C627F4743}"/>
    <cellStyle name="Percent 14 10 5 2" xfId="28767" xr:uid="{22957B8A-224C-45E7-BA98-1724FA287769}"/>
    <cellStyle name="Percent 14 10 6" xfId="28763" xr:uid="{FF5ABB0B-3F33-4162-9EE7-75B55B080020}"/>
    <cellStyle name="Percent 14 10 7" xfId="13309" xr:uid="{DE85BE58-2481-4A4B-BD62-94425A1E9294}"/>
    <cellStyle name="Percent 14 11" xfId="13314" xr:uid="{DDD70215-10FC-4692-8186-3DAF316F4A7A}"/>
    <cellStyle name="Percent 14 11 2" xfId="28768" xr:uid="{0673CA55-9B44-4D2E-9FD2-7C04DFE041EA}"/>
    <cellStyle name="Percent 14 12" xfId="13315" xr:uid="{E8CA6E8B-4C6E-449D-8E3C-ABEDC1CEDDFE}"/>
    <cellStyle name="Percent 14 12 2" xfId="28769" xr:uid="{D2389FD1-C013-495F-AADE-976979A7839E}"/>
    <cellStyle name="Percent 14 13" xfId="13316" xr:uid="{C3D78FCC-A40B-4F7E-AB58-CE66268E38ED}"/>
    <cellStyle name="Percent 14 13 2" xfId="28770" xr:uid="{8F558500-AA6A-4BD5-BF67-E25BF5D7D704}"/>
    <cellStyle name="Percent 14 14" xfId="13317" xr:uid="{E02800B5-1024-4F7D-AADE-F773A90E9FF9}"/>
    <cellStyle name="Percent 14 14 2" xfId="28771" xr:uid="{9A5F3585-8247-4C61-9B0E-E0720D4EC9E4}"/>
    <cellStyle name="Percent 14 15" xfId="28762" xr:uid="{7D39C407-B61F-492D-9A48-28C69647B798}"/>
    <cellStyle name="Percent 14 16" xfId="13308" xr:uid="{8EB9391D-AFBB-4090-9B90-42751F9E98EC}"/>
    <cellStyle name="Percent 14 2" xfId="4101" xr:uid="{00000000-0005-0000-0000-0000F2130000}"/>
    <cellStyle name="Percent 14 2 2" xfId="4102" xr:uid="{00000000-0005-0000-0000-0000F3130000}"/>
    <cellStyle name="Percent 14 2 2 2" xfId="13320" xr:uid="{AC8D8D76-51CF-470C-8111-B1FD791D7AC6}"/>
    <cellStyle name="Percent 14 2 2 2 2" xfId="28774" xr:uid="{8644ADE9-917D-4763-BC19-F80E99D87D7C}"/>
    <cellStyle name="Percent 14 2 2 3" xfId="13321" xr:uid="{507C39CF-F705-429D-9AB5-8C34C6878BE1}"/>
    <cellStyle name="Percent 14 2 2 3 2" xfId="28775" xr:uid="{BEE826F2-A7DA-4573-A68C-82E44CDD13BF}"/>
    <cellStyle name="Percent 14 2 2 4" xfId="13322" xr:uid="{ABDF6EE9-9BC8-4304-9C54-6FA64F903F35}"/>
    <cellStyle name="Percent 14 2 2 4 2" xfId="28776" xr:uid="{C921B8F9-769F-43B6-B8EE-2D4F9DDE6460}"/>
    <cellStyle name="Percent 14 2 2 5" xfId="13323" xr:uid="{F27CD227-61DD-4407-A2D6-E218E6AFF7FF}"/>
    <cellStyle name="Percent 14 2 2 5 2" xfId="28777" xr:uid="{522FCB25-11BA-4692-B1F6-633D2876DEDF}"/>
    <cellStyle name="Percent 14 2 2 6" xfId="28773" xr:uid="{E9617AA4-FA28-41F5-BCAB-60E0A079AC70}"/>
    <cellStyle name="Percent 14 2 2 7" xfId="13319" xr:uid="{B1CD004C-98BB-42D4-8456-E50566BCBC4B}"/>
    <cellStyle name="Percent 14 2 3" xfId="4103" xr:uid="{00000000-0005-0000-0000-0000F4130000}"/>
    <cellStyle name="Percent 14 2 3 2" xfId="13325" xr:uid="{7C135344-DB6E-4CBC-8827-14C97352249C}"/>
    <cellStyle name="Percent 14 2 3 2 2" xfId="28779" xr:uid="{3CE44B1C-BEB6-4005-BB28-68BEA4C41451}"/>
    <cellStyle name="Percent 14 2 3 3" xfId="13326" xr:uid="{CB3B5304-8B0F-4B31-858C-EC5C2F1FEF99}"/>
    <cellStyle name="Percent 14 2 3 3 2" xfId="28780" xr:uid="{50DF205D-AAF9-4E27-93A3-2E9E509E8714}"/>
    <cellStyle name="Percent 14 2 3 4" xfId="13327" xr:uid="{CB650427-A610-4D70-B561-11D46D9875D1}"/>
    <cellStyle name="Percent 14 2 3 4 2" xfId="28781" xr:uid="{12CAC72A-2E06-476E-BECD-DE1F6ABA49A4}"/>
    <cellStyle name="Percent 14 2 3 5" xfId="13328" xr:uid="{B76682A6-9A42-433A-A66A-1746CCF2EE32}"/>
    <cellStyle name="Percent 14 2 3 5 2" xfId="28782" xr:uid="{0205AC2A-902F-440B-AE2F-D333896AA3CE}"/>
    <cellStyle name="Percent 14 2 3 6" xfId="28778" xr:uid="{4CB62A65-224C-4FF5-8E9F-47E1E50D86A8}"/>
    <cellStyle name="Percent 14 2 3 7" xfId="13324" xr:uid="{9FF6F40E-255E-46E5-83B7-3ADC0AC4BF6D}"/>
    <cellStyle name="Percent 14 2 4" xfId="13329" xr:uid="{BD0AD9F9-0B65-4472-B64C-2F7C330C96D7}"/>
    <cellStyle name="Percent 14 2 4 2" xfId="28783" xr:uid="{064972B3-5ADA-4392-919C-51F76E461275}"/>
    <cellStyle name="Percent 14 2 5" xfId="13330" xr:uid="{13A15CF9-C18D-461D-8305-6CC1FA91E49F}"/>
    <cellStyle name="Percent 14 2 5 2" xfId="28784" xr:uid="{4B1319AC-36C2-4B34-AE21-DC7B7AB059C6}"/>
    <cellStyle name="Percent 14 2 6" xfId="13331" xr:uid="{176EB56E-4BAC-4650-AE9A-B4423C457921}"/>
    <cellStyle name="Percent 14 2 6 2" xfId="28785" xr:uid="{1DA1489E-5F0C-44EF-97B4-1A200D4B80D5}"/>
    <cellStyle name="Percent 14 2 7" xfId="13332" xr:uid="{BCA9C1D3-B401-41FB-8826-1C89B97BD35D}"/>
    <cellStyle name="Percent 14 2 7 2" xfId="28786" xr:uid="{D27C90E5-DF42-4401-BDD2-85B5582376F4}"/>
    <cellStyle name="Percent 14 2 8" xfId="28772" xr:uid="{D93BF702-3D81-494B-ACBD-DCB0D2D7E6DD}"/>
    <cellStyle name="Percent 14 2 9" xfId="13318" xr:uid="{A962D937-57BA-424D-80D6-07968FB2C4B7}"/>
    <cellStyle name="Percent 14 3" xfId="4104" xr:uid="{00000000-0005-0000-0000-0000F5130000}"/>
    <cellStyle name="Percent 14 3 2" xfId="4105" xr:uid="{00000000-0005-0000-0000-0000F6130000}"/>
    <cellStyle name="Percent 14 3 2 2" xfId="13335" xr:uid="{AA7A30B9-5BAA-43A1-9BE4-44D727D8DB25}"/>
    <cellStyle name="Percent 14 3 2 2 2" xfId="28789" xr:uid="{318D3E89-55B4-4E49-89B8-CE96690454A3}"/>
    <cellStyle name="Percent 14 3 2 3" xfId="13336" xr:uid="{4E3AE2BA-2D93-4AD4-BD48-DD0C7A7A1AB7}"/>
    <cellStyle name="Percent 14 3 2 3 2" xfId="28790" xr:uid="{17DCDFBC-F9E4-4B52-91E1-D6217B8934E8}"/>
    <cellStyle name="Percent 14 3 2 4" xfId="13337" xr:uid="{FAF49D73-E1E2-4F9C-9476-8B141F159301}"/>
    <cellStyle name="Percent 14 3 2 4 2" xfId="28791" xr:uid="{5D9A15C4-4DFC-4D60-83CD-AD0DA7A93228}"/>
    <cellStyle name="Percent 14 3 2 5" xfId="13338" xr:uid="{FAC50B9D-4333-438F-B2E6-10DBA2EFE69E}"/>
    <cellStyle name="Percent 14 3 2 5 2" xfId="28792" xr:uid="{87BC9BCD-53CA-483C-9D71-952DF7819646}"/>
    <cellStyle name="Percent 14 3 2 6" xfId="28788" xr:uid="{305D3127-4E83-41AF-8B9B-387AA465EEC7}"/>
    <cellStyle name="Percent 14 3 2 7" xfId="13334" xr:uid="{451E64C7-BE1E-40C9-9979-7ED7E1B9E945}"/>
    <cellStyle name="Percent 14 3 3" xfId="4106" xr:uid="{00000000-0005-0000-0000-0000F7130000}"/>
    <cellStyle name="Percent 14 3 3 2" xfId="13340" xr:uid="{35A97677-13D8-4F50-91C4-AB9391F8C9DC}"/>
    <cellStyle name="Percent 14 3 3 2 2" xfId="28794" xr:uid="{9AFE8A48-F97A-4D8C-A6A8-27F290511A2D}"/>
    <cellStyle name="Percent 14 3 3 3" xfId="13341" xr:uid="{9A078114-1BAE-4F03-BA07-A7C07135E3E3}"/>
    <cellStyle name="Percent 14 3 3 3 2" xfId="28795" xr:uid="{AFF4EEAB-22D5-4151-8772-269BE68C260E}"/>
    <cellStyle name="Percent 14 3 3 4" xfId="13342" xr:uid="{BB5C26B7-0BCD-4368-AA57-49961209730E}"/>
    <cellStyle name="Percent 14 3 3 4 2" xfId="28796" xr:uid="{D491F958-3B08-4598-BD2C-9A48E8DC3219}"/>
    <cellStyle name="Percent 14 3 3 5" xfId="13343" xr:uid="{B4FF4352-C731-42DA-87EB-4A8559C37DC7}"/>
    <cellStyle name="Percent 14 3 3 5 2" xfId="28797" xr:uid="{22918D55-26B8-4FCF-A504-FA36196D74A4}"/>
    <cellStyle name="Percent 14 3 3 6" xfId="28793" xr:uid="{BB574213-16C1-4697-9CC1-43CE0A9091C8}"/>
    <cellStyle name="Percent 14 3 3 7" xfId="13339" xr:uid="{2840251D-1D59-4783-B6A6-DA866F265194}"/>
    <cellStyle name="Percent 14 3 4" xfId="13344" xr:uid="{A661B39B-6F62-4282-A342-31B92C75A3F5}"/>
    <cellStyle name="Percent 14 3 4 2" xfId="28798" xr:uid="{02327F6E-5C1D-4E34-A7D4-C04E75E58C53}"/>
    <cellStyle name="Percent 14 3 5" xfId="13345" xr:uid="{C53963A2-3E0F-405E-8374-09224792B4CB}"/>
    <cellStyle name="Percent 14 3 5 2" xfId="28799" xr:uid="{96D8ACF4-6C43-4AE2-BD08-CDA4869AB91D}"/>
    <cellStyle name="Percent 14 3 6" xfId="13346" xr:uid="{457F87D8-B871-455E-8F07-701A6FA002F1}"/>
    <cellStyle name="Percent 14 3 6 2" xfId="28800" xr:uid="{F55F5B53-4D91-40C5-8118-1B50CD20A7A1}"/>
    <cellStyle name="Percent 14 3 7" xfId="13347" xr:uid="{1DD168B9-3371-489E-AADC-3FCE4C6B6E85}"/>
    <cellStyle name="Percent 14 3 7 2" xfId="28801" xr:uid="{A2D0A8F9-1E52-477C-A33D-2A25E7992D1C}"/>
    <cellStyle name="Percent 14 3 8" xfId="28787" xr:uid="{67E13D87-AD8F-464E-9719-35722FDC212F}"/>
    <cellStyle name="Percent 14 3 9" xfId="13333" xr:uid="{A3AB3530-931A-4E54-A99F-5F19FB3DA599}"/>
    <cellStyle name="Percent 14 4" xfId="4107" xr:uid="{00000000-0005-0000-0000-0000F8130000}"/>
    <cellStyle name="Percent 14 4 2" xfId="4108" xr:uid="{00000000-0005-0000-0000-0000F9130000}"/>
    <cellStyle name="Percent 14 4 2 2" xfId="13350" xr:uid="{67EAFB61-42FC-463A-A2B9-DA29D8845C1D}"/>
    <cellStyle name="Percent 14 4 2 2 2" xfId="28804" xr:uid="{F86676FC-AA58-441E-B8F7-907E27508644}"/>
    <cellStyle name="Percent 14 4 2 3" xfId="13351" xr:uid="{0D6DC75A-3FC2-49DA-803D-DED59036C58B}"/>
    <cellStyle name="Percent 14 4 2 3 2" xfId="28805" xr:uid="{A29D32EC-34AD-4DA6-8725-F9A81340C7A2}"/>
    <cellStyle name="Percent 14 4 2 4" xfId="13352" xr:uid="{CA679829-7531-4AA1-86C3-5B340DF50DB5}"/>
    <cellStyle name="Percent 14 4 2 4 2" xfId="28806" xr:uid="{3A62A568-7283-4D6F-8617-923C372F92A9}"/>
    <cellStyle name="Percent 14 4 2 5" xfId="13353" xr:uid="{9D60EB33-77E7-4DE2-AEA6-4F2C79D1E66F}"/>
    <cellStyle name="Percent 14 4 2 5 2" xfId="28807" xr:uid="{3C7BBC50-F34A-4315-BD74-BCA6FA37A35E}"/>
    <cellStyle name="Percent 14 4 2 6" xfId="28803" xr:uid="{AEB46DE4-4322-4B19-99D0-26071B103A7C}"/>
    <cellStyle name="Percent 14 4 2 7" xfId="13349" xr:uid="{6799010B-8368-4A7D-AEAD-167E89052EE6}"/>
    <cellStyle name="Percent 14 4 3" xfId="4109" xr:uid="{00000000-0005-0000-0000-0000FA130000}"/>
    <cellStyle name="Percent 14 4 3 2" xfId="13355" xr:uid="{65589E77-56C8-4579-8961-D5D9E3358954}"/>
    <cellStyle name="Percent 14 4 3 2 2" xfId="28809" xr:uid="{7C6550A7-1B30-4D25-8B9B-EBDBF6F218D0}"/>
    <cellStyle name="Percent 14 4 3 3" xfId="13356" xr:uid="{BECC449E-E8AB-4AF4-928E-251D49BE7D72}"/>
    <cellStyle name="Percent 14 4 3 3 2" xfId="28810" xr:uid="{0FD7FBF8-AF34-4D78-B900-8BE1A97209A2}"/>
    <cellStyle name="Percent 14 4 3 4" xfId="13357" xr:uid="{399B23B1-B211-4397-AA35-19689E5BF77F}"/>
    <cellStyle name="Percent 14 4 3 4 2" xfId="28811" xr:uid="{8D083AC8-E55E-4866-BBF0-33A3CB3C21CF}"/>
    <cellStyle name="Percent 14 4 3 5" xfId="13358" xr:uid="{EAECC689-E4ED-4FCB-8EB3-529295B80165}"/>
    <cellStyle name="Percent 14 4 3 5 2" xfId="28812" xr:uid="{41349345-7E55-4986-9A8F-E46F65BED63D}"/>
    <cellStyle name="Percent 14 4 3 6" xfId="28808" xr:uid="{7FACB89C-EC93-4FC1-A8E0-F9BC40FDF6F0}"/>
    <cellStyle name="Percent 14 4 3 7" xfId="13354" xr:uid="{7211C8E5-D691-49B6-B450-3257D9896C07}"/>
    <cellStyle name="Percent 14 4 4" xfId="13359" xr:uid="{505B0EA2-32FB-4970-A16F-4FC91051B5C4}"/>
    <cellStyle name="Percent 14 4 4 2" xfId="28813" xr:uid="{1E290FC0-C2F4-49A7-8C19-5AF95BCCD404}"/>
    <cellStyle name="Percent 14 4 5" xfId="13360" xr:uid="{FBAF25D4-05C2-473F-BF4C-AC20044DB36B}"/>
    <cellStyle name="Percent 14 4 5 2" xfId="28814" xr:uid="{6DA38FB7-E685-4DDB-9274-1CDBEF77B508}"/>
    <cellStyle name="Percent 14 4 6" xfId="13361" xr:uid="{06E6556C-7BC2-4B5C-96B2-148455CD5822}"/>
    <cellStyle name="Percent 14 4 6 2" xfId="28815" xr:uid="{1CDFFB71-378B-4966-B299-A73A06F3C805}"/>
    <cellStyle name="Percent 14 4 7" xfId="13362" xr:uid="{FCF44F1D-C70C-44FD-B359-B93A66144EB5}"/>
    <cellStyle name="Percent 14 4 7 2" xfId="28816" xr:uid="{93D2B241-493B-4241-8453-EE3471BFE6E4}"/>
    <cellStyle name="Percent 14 4 8" xfId="28802" xr:uid="{F5F31B77-30EC-4D1F-A9C4-BDBA6EF87DA3}"/>
    <cellStyle name="Percent 14 4 9" xfId="13348" xr:uid="{347BE70B-BED0-4B05-971F-1F82FA37DC02}"/>
    <cellStyle name="Percent 14 5" xfId="4110" xr:uid="{00000000-0005-0000-0000-0000FB130000}"/>
    <cellStyle name="Percent 14 5 2" xfId="4111" xr:uid="{00000000-0005-0000-0000-0000FC130000}"/>
    <cellStyle name="Percent 14 5 2 2" xfId="13365" xr:uid="{57E96479-2CFC-4F89-9B30-380F1E74F3B4}"/>
    <cellStyle name="Percent 14 5 2 2 2" xfId="28819" xr:uid="{83B360CD-3DC6-4A0E-877D-B4FE02241876}"/>
    <cellStyle name="Percent 14 5 2 3" xfId="13366" xr:uid="{45644B27-E0E0-4AA8-91FC-048D112F889E}"/>
    <cellStyle name="Percent 14 5 2 3 2" xfId="28820" xr:uid="{1B761138-D817-4CEB-A090-39C180876AC7}"/>
    <cellStyle name="Percent 14 5 2 4" xfId="13367" xr:uid="{0D41700B-C697-4E8B-8E46-3166D3C3E233}"/>
    <cellStyle name="Percent 14 5 2 4 2" xfId="28821" xr:uid="{7F63B3FC-9B17-4EAB-835D-137613167D36}"/>
    <cellStyle name="Percent 14 5 2 5" xfId="13368" xr:uid="{5586BF19-188C-47A2-ADE1-CB1C7F36A151}"/>
    <cellStyle name="Percent 14 5 2 5 2" xfId="28822" xr:uid="{302351D7-590F-4F8F-B850-2CE8842D72C2}"/>
    <cellStyle name="Percent 14 5 2 6" xfId="28818" xr:uid="{C8A946A7-338E-4092-98C8-156A168701E0}"/>
    <cellStyle name="Percent 14 5 2 7" xfId="13364" xr:uid="{76F7C1F2-E1AC-4799-A1BF-28F556CEE54F}"/>
    <cellStyle name="Percent 14 5 3" xfId="4112" xr:uid="{00000000-0005-0000-0000-0000FD130000}"/>
    <cellStyle name="Percent 14 5 3 2" xfId="13370" xr:uid="{E186A7CB-D2A8-4F51-854A-468BE6BEBE84}"/>
    <cellStyle name="Percent 14 5 3 2 2" xfId="28824" xr:uid="{9708B6D2-0BA1-4B4D-8029-65D338F1E0ED}"/>
    <cellStyle name="Percent 14 5 3 3" xfId="13371" xr:uid="{8B1675D7-015E-461E-A97D-96E56D047FD1}"/>
    <cellStyle name="Percent 14 5 3 3 2" xfId="28825" xr:uid="{9906808B-AC4E-4F4E-8B43-B98AF5510674}"/>
    <cellStyle name="Percent 14 5 3 4" xfId="13372" xr:uid="{A0C22514-6670-4D65-AC64-69C765323FFB}"/>
    <cellStyle name="Percent 14 5 3 4 2" xfId="28826" xr:uid="{AD7221DD-FC0B-417F-B7B4-267C3AB37094}"/>
    <cellStyle name="Percent 14 5 3 5" xfId="13373" xr:uid="{5BB23EC4-B1B0-42E8-9EF3-8E64686E6481}"/>
    <cellStyle name="Percent 14 5 3 5 2" xfId="28827" xr:uid="{BC805152-047A-4C14-B6ED-F468C21F734A}"/>
    <cellStyle name="Percent 14 5 3 6" xfId="28823" xr:uid="{24C5893D-26EC-4526-9F0C-E97DD26B0174}"/>
    <cellStyle name="Percent 14 5 3 7" xfId="13369" xr:uid="{C4935615-5904-45D9-A513-663ECFE9B18A}"/>
    <cellStyle name="Percent 14 5 4" xfId="13374" xr:uid="{D43FED06-7724-4CED-84D6-DEDED28B53F9}"/>
    <cellStyle name="Percent 14 5 4 2" xfId="28828" xr:uid="{E47D6510-35E5-4D5F-A368-7F34010378F5}"/>
    <cellStyle name="Percent 14 5 5" xfId="13375" xr:uid="{4C3336C1-404F-49AF-955D-FBE81E2B1E2D}"/>
    <cellStyle name="Percent 14 5 5 2" xfId="28829" xr:uid="{B708B6EB-AB4A-4169-A03D-A22D8CB1A5E4}"/>
    <cellStyle name="Percent 14 5 6" xfId="13376" xr:uid="{5EDA2236-B62E-43ED-A676-8F271322E069}"/>
    <cellStyle name="Percent 14 5 6 2" xfId="28830" xr:uid="{BACCD020-B6F9-467A-894A-5C0FCAFE4F2B}"/>
    <cellStyle name="Percent 14 5 7" xfId="13377" xr:uid="{F8621F6A-6A62-47C7-98D3-795F10C1ECCB}"/>
    <cellStyle name="Percent 14 5 7 2" xfId="28831" xr:uid="{4841DD15-697C-45BF-BD79-5B3244E47556}"/>
    <cellStyle name="Percent 14 5 8" xfId="28817" xr:uid="{25933F93-58C8-4865-9288-D554C68FCF99}"/>
    <cellStyle name="Percent 14 5 9" xfId="13363" xr:uid="{A22F0BBA-068B-4C69-BBEB-0E9BBC589FF4}"/>
    <cellStyle name="Percent 14 6" xfId="4113" xr:uid="{00000000-0005-0000-0000-0000FE130000}"/>
    <cellStyle name="Percent 14 6 2" xfId="4114" xr:uid="{00000000-0005-0000-0000-0000FF130000}"/>
    <cellStyle name="Percent 14 6 2 2" xfId="13380" xr:uid="{579DC907-4849-4207-ACB0-807C011C8366}"/>
    <cellStyle name="Percent 14 6 2 2 2" xfId="28834" xr:uid="{6D3E32CC-D541-419B-A834-60EAB5AE8B29}"/>
    <cellStyle name="Percent 14 6 2 3" xfId="13381" xr:uid="{DDE2E47C-F04A-40EE-AC73-92FB6D3EBE47}"/>
    <cellStyle name="Percent 14 6 2 3 2" xfId="28835" xr:uid="{753C5B4F-D12D-430B-B17A-7EDF68B83916}"/>
    <cellStyle name="Percent 14 6 2 4" xfId="13382" xr:uid="{40821874-91AD-4644-A9F9-9854335DE35C}"/>
    <cellStyle name="Percent 14 6 2 4 2" xfId="28836" xr:uid="{C0A75BF9-4FDF-492C-8D33-E6223F7726E3}"/>
    <cellStyle name="Percent 14 6 2 5" xfId="13383" xr:uid="{B8E288FF-8860-4882-8362-81A11EC0AC2C}"/>
    <cellStyle name="Percent 14 6 2 5 2" xfId="28837" xr:uid="{6BDF2F08-D69F-4CF8-966E-67D228CDBD60}"/>
    <cellStyle name="Percent 14 6 2 6" xfId="28833" xr:uid="{ED596474-7DBC-4BA8-B4E7-B70B219C0CB7}"/>
    <cellStyle name="Percent 14 6 2 7" xfId="13379" xr:uid="{356053AD-814A-4E70-8DC2-A6D139D3AF41}"/>
    <cellStyle name="Percent 14 6 3" xfId="4115" xr:uid="{00000000-0005-0000-0000-000000140000}"/>
    <cellStyle name="Percent 14 6 3 2" xfId="13385" xr:uid="{7FA3853D-0728-4BCD-8F3D-FCE21CFB316F}"/>
    <cellStyle name="Percent 14 6 3 2 2" xfId="28839" xr:uid="{9E5EB3C8-8823-4DBA-AC14-580B21446C9E}"/>
    <cellStyle name="Percent 14 6 3 3" xfId="13386" xr:uid="{1C8C3518-D4A4-452B-9F18-D56DA86C445B}"/>
    <cellStyle name="Percent 14 6 3 3 2" xfId="28840" xr:uid="{B9190408-0DAC-46AD-9F33-31074A38C3AD}"/>
    <cellStyle name="Percent 14 6 3 4" xfId="13387" xr:uid="{53C959A4-72C2-4812-8B5E-8543EB797043}"/>
    <cellStyle name="Percent 14 6 3 4 2" xfId="28841" xr:uid="{ADF2FE09-C73E-416C-90FD-0BE0911FF400}"/>
    <cellStyle name="Percent 14 6 3 5" xfId="13388" xr:uid="{136C09D2-3307-413D-926A-DD14CFFDEE71}"/>
    <cellStyle name="Percent 14 6 3 5 2" xfId="28842" xr:uid="{1219A0EA-C3B1-419F-8BBC-6697E2C4C7A9}"/>
    <cellStyle name="Percent 14 6 3 6" xfId="28838" xr:uid="{5837A04C-B27D-4024-A2C1-56EBB8298C77}"/>
    <cellStyle name="Percent 14 6 3 7" xfId="13384" xr:uid="{82915B7A-D443-429C-8CDA-A74859E969B4}"/>
    <cellStyle name="Percent 14 6 4" xfId="13389" xr:uid="{BE6ACBD1-3DA0-4F94-9CEC-4D14153846BF}"/>
    <cellStyle name="Percent 14 6 4 2" xfId="28843" xr:uid="{F6AAE1ED-92AF-4B2D-8774-432DA20FD8E1}"/>
    <cellStyle name="Percent 14 6 5" xfId="13390" xr:uid="{FEF20C87-FDFD-4BCA-AA00-EA13BAA26BBF}"/>
    <cellStyle name="Percent 14 6 5 2" xfId="28844" xr:uid="{C5CC4906-B48A-4C52-B5D0-F28A396D83FB}"/>
    <cellStyle name="Percent 14 6 6" xfId="13391" xr:uid="{CDD5DD66-0108-465D-B470-4F3C6EA81F17}"/>
    <cellStyle name="Percent 14 6 6 2" xfId="28845" xr:uid="{AF027110-4F1E-43D3-AFCF-DC29DD59A220}"/>
    <cellStyle name="Percent 14 6 7" xfId="13392" xr:uid="{2B368368-6E31-42F7-AA74-E2D8F23189D7}"/>
    <cellStyle name="Percent 14 6 7 2" xfId="28846" xr:uid="{421E4095-2530-48D6-93FD-A9392E9223AF}"/>
    <cellStyle name="Percent 14 6 8" xfId="28832" xr:uid="{94EAE2E2-EAD1-4771-A348-5B85D76A5B24}"/>
    <cellStyle name="Percent 14 6 9" xfId="13378" xr:uid="{01F6B735-8524-4C04-AC5D-CA8D483B146C}"/>
    <cellStyle name="Percent 14 7" xfId="4116" xr:uid="{00000000-0005-0000-0000-000001140000}"/>
    <cellStyle name="Percent 14 7 10" xfId="28847" xr:uid="{6AD49BBB-169C-4899-9235-9DC6261CDDB3}"/>
    <cellStyle name="Percent 14 7 11" xfId="13393" xr:uid="{372C227A-0190-417D-B233-ECE1165A2DFF}"/>
    <cellStyle name="Percent 14 7 2" xfId="4117" xr:uid="{00000000-0005-0000-0000-000002140000}"/>
    <cellStyle name="Percent 14 7 2 2" xfId="13395" xr:uid="{89065768-CF4E-4595-8055-8D1FE56D4DFB}"/>
    <cellStyle name="Percent 14 7 2 2 2" xfId="28849" xr:uid="{449BEE99-6073-489A-ACF8-C872CD953B4C}"/>
    <cellStyle name="Percent 14 7 2 3" xfId="13396" xr:uid="{D7AE10CA-7300-40D7-96EB-C707A0C78B06}"/>
    <cellStyle name="Percent 14 7 2 3 2" xfId="28850" xr:uid="{143F15A7-EE2F-4175-A57D-24011666114B}"/>
    <cellStyle name="Percent 14 7 2 4" xfId="13397" xr:uid="{DAE20A6C-18E2-43A3-9183-4A0FF26E644B}"/>
    <cellStyle name="Percent 14 7 2 4 2" xfId="28851" xr:uid="{05546B23-ADB4-472D-9964-682E25465072}"/>
    <cellStyle name="Percent 14 7 2 5" xfId="13398" xr:uid="{11162BDB-12B4-4771-9153-40FFE70998AE}"/>
    <cellStyle name="Percent 14 7 2 5 2" xfId="28852" xr:uid="{3E1A5582-0FA6-4F40-A760-8A8CA4FDD71B}"/>
    <cellStyle name="Percent 14 7 2 6" xfId="28848" xr:uid="{3D14B864-5122-4701-8241-634EF9C4BE89}"/>
    <cellStyle name="Percent 14 7 2 7" xfId="13394" xr:uid="{A3756BB5-4361-459A-BD2A-0DC4A7E98E25}"/>
    <cellStyle name="Percent 14 7 3" xfId="4118" xr:uid="{00000000-0005-0000-0000-000003140000}"/>
    <cellStyle name="Percent 14 7 3 2" xfId="13400" xr:uid="{A1A1F989-4618-416D-87F2-63B66C3AA0C9}"/>
    <cellStyle name="Percent 14 7 3 2 2" xfId="28854" xr:uid="{1A112C94-37FA-4128-9B74-8152026AD72A}"/>
    <cellStyle name="Percent 14 7 3 3" xfId="13401" xr:uid="{2CAFD9EF-4F96-4FCA-8A24-6936773B90EC}"/>
    <cellStyle name="Percent 14 7 3 3 2" xfId="28855" xr:uid="{D8AD539A-5BA8-43B8-812B-8C77E0D89DEF}"/>
    <cellStyle name="Percent 14 7 3 4" xfId="13402" xr:uid="{82C7C123-A141-4A0D-9548-E3605A4EB915}"/>
    <cellStyle name="Percent 14 7 3 4 2" xfId="28856" xr:uid="{54D14338-FE07-4651-9BDC-279B2F243489}"/>
    <cellStyle name="Percent 14 7 3 5" xfId="13403" xr:uid="{F8811156-16C3-488F-9861-BBF62EABC902}"/>
    <cellStyle name="Percent 14 7 3 5 2" xfId="28857" xr:uid="{1A917E50-6F94-4BEA-AE2A-A16F060FE99E}"/>
    <cellStyle name="Percent 14 7 3 6" xfId="28853" xr:uid="{BBB6C0FF-4B8A-43B2-9221-97346F9ABE5D}"/>
    <cellStyle name="Percent 14 7 3 7" xfId="13399" xr:uid="{A296A7B0-CAE3-4108-91E2-97946FD5B3B3}"/>
    <cellStyle name="Percent 14 7 4" xfId="4119" xr:uid="{00000000-0005-0000-0000-000004140000}"/>
    <cellStyle name="Percent 14 7 4 2" xfId="13405" xr:uid="{70140BC2-DC09-48FA-9AD7-74F359E34870}"/>
    <cellStyle name="Percent 14 7 4 2 2" xfId="28859" xr:uid="{B51FD0A4-2751-47B0-AD42-ADD0980BEB8C}"/>
    <cellStyle name="Percent 14 7 4 3" xfId="13406" xr:uid="{23AA453D-ECDE-48A8-8B2F-3A312DBA9A56}"/>
    <cellStyle name="Percent 14 7 4 3 2" xfId="28860" xr:uid="{C263775D-47C2-47D5-AD43-B9EE48A6843A}"/>
    <cellStyle name="Percent 14 7 4 4" xfId="13407" xr:uid="{9C2A5234-A919-4AC8-9CDC-FDA9C905544E}"/>
    <cellStyle name="Percent 14 7 4 4 2" xfId="28861" xr:uid="{C251B4A6-EFA9-45C6-9D54-1C1633AAA909}"/>
    <cellStyle name="Percent 14 7 4 5" xfId="13408" xr:uid="{525DD897-6962-4A18-B01F-F2B02E8B3ABD}"/>
    <cellStyle name="Percent 14 7 4 5 2" xfId="28862" xr:uid="{67C6DB68-B44B-4196-9871-12606DDD9CE3}"/>
    <cellStyle name="Percent 14 7 4 6" xfId="28858" xr:uid="{49ABEE78-7C9F-403E-8EF5-478986F4F064}"/>
    <cellStyle name="Percent 14 7 4 7" xfId="13404" xr:uid="{1458C78E-5012-43C5-A3D9-27EC7BFF633E}"/>
    <cellStyle name="Percent 14 7 5" xfId="4120" xr:uid="{00000000-0005-0000-0000-000005140000}"/>
    <cellStyle name="Percent 14 7 5 2" xfId="13410" xr:uid="{D4038086-417C-4187-93DD-B91C617CBFC3}"/>
    <cellStyle name="Percent 14 7 5 2 2" xfId="28864" xr:uid="{1B5E97A1-4087-4C93-A97F-35E46F4F3DEC}"/>
    <cellStyle name="Percent 14 7 5 3" xfId="13411" xr:uid="{F4D1D5D4-154F-4486-8A4A-897A55A9DE81}"/>
    <cellStyle name="Percent 14 7 5 3 2" xfId="28865" xr:uid="{35CE7B26-06C5-4C78-B67B-1720CABFD4A4}"/>
    <cellStyle name="Percent 14 7 5 4" xfId="13412" xr:uid="{68E3A540-2A27-486C-96AD-F5304DCB981E}"/>
    <cellStyle name="Percent 14 7 5 4 2" xfId="28866" xr:uid="{77C830E4-E266-4540-AFD9-B6F14ECAE913}"/>
    <cellStyle name="Percent 14 7 5 5" xfId="13413" xr:uid="{C377DC70-7305-4D7B-988C-68A5C0725956}"/>
    <cellStyle name="Percent 14 7 5 5 2" xfId="28867" xr:uid="{CE2EF932-AEDE-4D28-9BD6-8D9CCA0B5C31}"/>
    <cellStyle name="Percent 14 7 5 6" xfId="28863" xr:uid="{9E2A436A-C517-4BAF-BE89-3EA7485141C2}"/>
    <cellStyle name="Percent 14 7 5 7" xfId="13409" xr:uid="{548C74ED-E6C7-4E4B-A288-C199FC27DA57}"/>
    <cellStyle name="Percent 14 7 6" xfId="13414" xr:uid="{8F54ADEF-175D-4B6A-8C52-2BB704BD9F3C}"/>
    <cellStyle name="Percent 14 7 6 2" xfId="28868" xr:uid="{C8B0818A-C93F-475E-98B2-F70FA1FC7D9F}"/>
    <cellStyle name="Percent 14 7 7" xfId="13415" xr:uid="{D3C468EA-ED37-451E-ADC9-E777127887CA}"/>
    <cellStyle name="Percent 14 7 7 2" xfId="28869" xr:uid="{E2A21AED-A885-48AB-BD2A-A16E06B28EB3}"/>
    <cellStyle name="Percent 14 7 8" xfId="13416" xr:uid="{BBFFA434-2699-46EF-BAEC-D03BB66D8DE3}"/>
    <cellStyle name="Percent 14 7 8 2" xfId="28870" xr:uid="{08121E14-D504-420C-AFF9-851C1DF11710}"/>
    <cellStyle name="Percent 14 7 9" xfId="13417" xr:uid="{DA94F2B6-CEB2-45A8-ACED-AFC89349654F}"/>
    <cellStyle name="Percent 14 7 9 2" xfId="28871" xr:uid="{7166A1D3-2413-44DD-B8D9-FDD8751A12DF}"/>
    <cellStyle name="Percent 14 8" xfId="4121" xr:uid="{00000000-0005-0000-0000-000006140000}"/>
    <cellStyle name="Percent 14 8 2" xfId="4122" xr:uid="{00000000-0005-0000-0000-000007140000}"/>
    <cellStyle name="Percent 14 8 2 2" xfId="13420" xr:uid="{A20E882A-1024-427F-AA0E-C20366E0697C}"/>
    <cellStyle name="Percent 14 8 2 2 2" xfId="28874" xr:uid="{3056816A-3CE4-4D3A-AE85-BD82E806FCF8}"/>
    <cellStyle name="Percent 14 8 2 3" xfId="13421" xr:uid="{6AAD3513-5846-4484-8840-C131EAAF578E}"/>
    <cellStyle name="Percent 14 8 2 3 2" xfId="28875" xr:uid="{CEE9A17A-9CB6-475F-8152-1F05F0E57975}"/>
    <cellStyle name="Percent 14 8 2 4" xfId="13422" xr:uid="{D2F70429-F503-4989-9749-EE4A7AF6B4A8}"/>
    <cellStyle name="Percent 14 8 2 4 2" xfId="28876" xr:uid="{7328C3AF-8E3A-4987-B397-86C91368CA18}"/>
    <cellStyle name="Percent 14 8 2 5" xfId="13423" xr:uid="{B44246D6-4B2C-44FB-B24C-39AB7FFE9329}"/>
    <cellStyle name="Percent 14 8 2 5 2" xfId="28877" xr:uid="{EB4A6E17-2D99-45CC-8BDD-92C1D8BBBC9C}"/>
    <cellStyle name="Percent 14 8 2 6" xfId="28873" xr:uid="{759BBB9A-22F0-4A76-A267-5AFD61AC2585}"/>
    <cellStyle name="Percent 14 8 2 7" xfId="13419" xr:uid="{3552A7CF-7C0B-4603-9F6E-39C86E830E37}"/>
    <cellStyle name="Percent 14 8 3" xfId="4123" xr:uid="{00000000-0005-0000-0000-000008140000}"/>
    <cellStyle name="Percent 14 8 3 2" xfId="13425" xr:uid="{C3B14889-A0E3-4348-91A0-3BAF4EDB9C99}"/>
    <cellStyle name="Percent 14 8 3 2 2" xfId="28879" xr:uid="{889B69E6-3F08-4F13-A4B5-A4CF6AE90C9B}"/>
    <cellStyle name="Percent 14 8 3 3" xfId="13426" xr:uid="{0783C57E-E39B-44BF-B68F-6772FBB6EE79}"/>
    <cellStyle name="Percent 14 8 3 3 2" xfId="28880" xr:uid="{59A64CE3-680D-489A-9599-84A2B28B21C3}"/>
    <cellStyle name="Percent 14 8 3 4" xfId="13427" xr:uid="{135581B1-5948-49E4-89C6-F8DD0D72474F}"/>
    <cellStyle name="Percent 14 8 3 4 2" xfId="28881" xr:uid="{4493ED61-6695-492B-814D-D97906EB4676}"/>
    <cellStyle name="Percent 14 8 3 5" xfId="13428" xr:uid="{83ECF990-621F-4C49-98C2-2B9771FC69E6}"/>
    <cellStyle name="Percent 14 8 3 5 2" xfId="28882" xr:uid="{397E5134-D67A-4C51-B14F-139DB1EFB996}"/>
    <cellStyle name="Percent 14 8 3 6" xfId="28878" xr:uid="{83DA3BC6-7F8B-46ED-9D2F-6888FB204CF5}"/>
    <cellStyle name="Percent 14 8 3 7" xfId="13424" xr:uid="{A542D08E-8E56-4889-8D90-28075AF2E200}"/>
    <cellStyle name="Percent 14 8 4" xfId="13429" xr:uid="{CE624680-FB96-4448-873C-777ABD60AADB}"/>
    <cellStyle name="Percent 14 8 4 2" xfId="28883" xr:uid="{D40FBF73-0862-4FF4-9725-122858D43280}"/>
    <cellStyle name="Percent 14 8 5" xfId="13430" xr:uid="{F982A542-9234-485B-9559-BBC1E500AAC0}"/>
    <cellStyle name="Percent 14 8 5 2" xfId="28884" xr:uid="{E98E1D47-6D5B-4306-9DCA-72FDE19EA30F}"/>
    <cellStyle name="Percent 14 8 6" xfId="13431" xr:uid="{9F111FA3-2F6C-4319-A0AF-B010777FE8B1}"/>
    <cellStyle name="Percent 14 8 6 2" xfId="28885" xr:uid="{D55EF1BC-E889-466B-AB1A-9629E2959834}"/>
    <cellStyle name="Percent 14 8 7" xfId="13432" xr:uid="{D4E2AC9C-A184-45CA-9EB1-6EDA7C873180}"/>
    <cellStyle name="Percent 14 8 7 2" xfId="28886" xr:uid="{F87F1C32-105F-4577-BEBB-BCD2C8195B21}"/>
    <cellStyle name="Percent 14 8 8" xfId="28872" xr:uid="{D7CB0DEE-53DA-423F-8B07-D154EB4AEF74}"/>
    <cellStyle name="Percent 14 8 9" xfId="13418" xr:uid="{0EC11363-FF1D-4095-904A-06348B4093A7}"/>
    <cellStyle name="Percent 14 9" xfId="4124" xr:uid="{00000000-0005-0000-0000-000009140000}"/>
    <cellStyle name="Percent 14 9 2" xfId="13434" xr:uid="{DA17F073-1A40-47FB-BF36-54385E500A55}"/>
    <cellStyle name="Percent 14 9 2 2" xfId="28888" xr:uid="{88A7EDB3-17F4-434C-B3A0-25C1B8E3DE61}"/>
    <cellStyle name="Percent 14 9 3" xfId="13435" xr:uid="{0A0F7B82-F7B3-40E0-A6AB-775002FFC8F7}"/>
    <cellStyle name="Percent 14 9 3 2" xfId="28889" xr:uid="{344DDE76-53A4-4AE9-9A12-45130898296E}"/>
    <cellStyle name="Percent 14 9 4" xfId="13436" xr:uid="{75A4BF78-3EDD-4BE8-A4F5-B1B9486525D5}"/>
    <cellStyle name="Percent 14 9 4 2" xfId="28890" xr:uid="{F61E275C-885B-4F69-8BCB-80D9D8C0C578}"/>
    <cellStyle name="Percent 14 9 5" xfId="13437" xr:uid="{5D4BD66F-37A1-4A68-B329-977D006EECE9}"/>
    <cellStyle name="Percent 14 9 5 2" xfId="28891" xr:uid="{14B6C096-D323-4544-8836-658AA4EB89DA}"/>
    <cellStyle name="Percent 14 9 6" xfId="28887" xr:uid="{63AEEB64-5B6E-4104-B044-32BD2B38B7CF}"/>
    <cellStyle name="Percent 14 9 7" xfId="13433" xr:uid="{9DC2EC37-303D-4D06-A7EE-06241FBAB326}"/>
    <cellStyle name="Percent 15" xfId="4125" xr:uid="{00000000-0005-0000-0000-00000A140000}"/>
    <cellStyle name="Percent 15 10" xfId="4126" xr:uid="{00000000-0005-0000-0000-00000B140000}"/>
    <cellStyle name="Percent 15 10 2" xfId="13440" xr:uid="{C9C1B566-94E5-43B0-A932-F8D1A20E66CA}"/>
    <cellStyle name="Percent 15 10 2 2" xfId="28894" xr:uid="{48E5D2A8-C5EE-4529-B39F-B41E0E3E5C49}"/>
    <cellStyle name="Percent 15 10 3" xfId="13441" xr:uid="{C02A7125-0CDA-4348-8266-B5CF98C3055E}"/>
    <cellStyle name="Percent 15 10 3 2" xfId="28895" xr:uid="{50AD86EA-4B0D-41C4-8B55-F6335EA65515}"/>
    <cellStyle name="Percent 15 10 4" xfId="13442" xr:uid="{CB516E15-3F5E-4906-AF4A-F7A8D36A1EF9}"/>
    <cellStyle name="Percent 15 10 4 2" xfId="28896" xr:uid="{C615F94A-36E0-468B-9C02-4F95D0F9E1A6}"/>
    <cellStyle name="Percent 15 10 5" xfId="13443" xr:uid="{0101C3BE-C9FA-442F-9057-E0A4B8AE34F9}"/>
    <cellStyle name="Percent 15 10 5 2" xfId="28897" xr:uid="{EB25DB35-D7C1-4D0C-BBE8-CE619B57A615}"/>
    <cellStyle name="Percent 15 10 6" xfId="28893" xr:uid="{28AD5A6B-CAF2-41A2-AF9D-33561B874BAD}"/>
    <cellStyle name="Percent 15 10 7" xfId="13439" xr:uid="{C42166FC-47E2-4E55-98D0-A4E72A954492}"/>
    <cellStyle name="Percent 15 11" xfId="4127" xr:uid="{00000000-0005-0000-0000-00000C140000}"/>
    <cellStyle name="Percent 15 11 2" xfId="13445" xr:uid="{ED23E05F-84BC-47EF-A95A-41D1A1574E74}"/>
    <cellStyle name="Percent 15 11 2 2" xfId="28899" xr:uid="{E4520E9C-CC7D-4348-A355-3A3870B39FB3}"/>
    <cellStyle name="Percent 15 11 3" xfId="13446" xr:uid="{0E707FE8-AF0E-47EF-BCAD-ED44795E1809}"/>
    <cellStyle name="Percent 15 11 3 2" xfId="28900" xr:uid="{E3EFB85A-F514-47CE-8476-E279EAA04B31}"/>
    <cellStyle name="Percent 15 11 4" xfId="13447" xr:uid="{01BAFD4A-AA59-494C-A2BE-A48D98AF5389}"/>
    <cellStyle name="Percent 15 11 4 2" xfId="28901" xr:uid="{F9722961-743E-48B1-BBB8-7AE519328409}"/>
    <cellStyle name="Percent 15 11 5" xfId="13448" xr:uid="{12E17A09-1CFA-41ED-B85E-F65D0ABD033E}"/>
    <cellStyle name="Percent 15 11 5 2" xfId="28902" xr:uid="{76459FD2-C0A0-42D8-B328-01313676A687}"/>
    <cellStyle name="Percent 15 11 6" xfId="28898" xr:uid="{A72D2EBE-DD08-49F9-8DF8-9EA7F936835E}"/>
    <cellStyle name="Percent 15 11 7" xfId="13444" xr:uid="{37948019-05BC-4671-A084-578D74ED1602}"/>
    <cellStyle name="Percent 15 12" xfId="4128" xr:uid="{00000000-0005-0000-0000-00000D140000}"/>
    <cellStyle name="Percent 15 12 2" xfId="13450" xr:uid="{C98864CD-6F39-4F09-A069-F9636E6F3939}"/>
    <cellStyle name="Percent 15 12 2 2" xfId="28904" xr:uid="{BE3069EA-A0CB-4585-AD59-39B1F350719A}"/>
    <cellStyle name="Percent 15 12 3" xfId="13451" xr:uid="{679707E3-6346-4B86-9CC1-DD882D7FF246}"/>
    <cellStyle name="Percent 15 12 3 2" xfId="28905" xr:uid="{6F06843D-F6F2-4E67-A97E-B76AC693E192}"/>
    <cellStyle name="Percent 15 12 4" xfId="13452" xr:uid="{E8C1B568-31E8-4A4A-978B-97837EEB20BF}"/>
    <cellStyle name="Percent 15 12 4 2" xfId="28906" xr:uid="{A5BD90E9-AF01-4833-BEAA-26C9B6854461}"/>
    <cellStyle name="Percent 15 12 5" xfId="13453" xr:uid="{543D6760-2EF9-4B67-A244-4CC1E06FD5B4}"/>
    <cellStyle name="Percent 15 12 5 2" xfId="28907" xr:uid="{73B6C9E7-A4FA-4A7B-8B75-C475ACF96005}"/>
    <cellStyle name="Percent 15 12 6" xfId="28903" xr:uid="{C6FC347C-3E3F-418C-B88D-11A121A71A05}"/>
    <cellStyle name="Percent 15 12 7" xfId="13449" xr:uid="{546DADBD-22F0-4D0D-95E3-52B53A483AD1}"/>
    <cellStyle name="Percent 15 13" xfId="4129" xr:uid="{00000000-0005-0000-0000-00000E140000}"/>
    <cellStyle name="Percent 15 13 2" xfId="13455" xr:uid="{2B4CB2BA-5D04-4424-A857-771BAAE4B90D}"/>
    <cellStyle name="Percent 15 13 2 2" xfId="28909" xr:uid="{0BA6D6B8-780E-4235-8F82-D84C74C3E9C2}"/>
    <cellStyle name="Percent 15 13 3" xfId="13456" xr:uid="{43D50923-ACD4-40EF-8A9C-87D08073AB22}"/>
    <cellStyle name="Percent 15 13 3 2" xfId="28910" xr:uid="{2F7A5780-9A8E-4AEA-9C8C-9D83715A50AB}"/>
    <cellStyle name="Percent 15 13 4" xfId="13457" xr:uid="{5635177C-A7A3-4289-878E-DEF289864EF7}"/>
    <cellStyle name="Percent 15 13 4 2" xfId="28911" xr:uid="{58D6E7E4-1D9D-494C-BB1B-F1DD6977D2A1}"/>
    <cellStyle name="Percent 15 13 5" xfId="13458" xr:uid="{7EFF12A7-E8A8-4340-9353-452C6A728EAC}"/>
    <cellStyle name="Percent 15 13 5 2" xfId="28912" xr:uid="{EBB44875-DC9D-42A1-A14D-24CFE07BA433}"/>
    <cellStyle name="Percent 15 13 6" xfId="28908" xr:uid="{47262FB1-CA02-4468-905F-1E05E0F9BE7C}"/>
    <cellStyle name="Percent 15 13 7" xfId="13454" xr:uid="{CFE1211D-B783-4A96-AC78-4551885F85D9}"/>
    <cellStyle name="Percent 15 14" xfId="4130" xr:uid="{00000000-0005-0000-0000-00000F140000}"/>
    <cellStyle name="Percent 15 14 2" xfId="13460" xr:uid="{09153819-6963-4959-A12D-D0D5EBDFEAC4}"/>
    <cellStyle name="Percent 15 14 2 2" xfId="28914" xr:uid="{AF2D1489-B5AD-4D84-BC5B-98B37AD62D42}"/>
    <cellStyle name="Percent 15 14 3" xfId="13461" xr:uid="{E34233F1-6A8D-4C4D-B786-4039E8591252}"/>
    <cellStyle name="Percent 15 14 3 2" xfId="28915" xr:uid="{F215F64B-7001-4589-B94F-AA3B333A9134}"/>
    <cellStyle name="Percent 15 14 4" xfId="13462" xr:uid="{5D3AADC0-B1D1-4140-82DB-C98860187197}"/>
    <cellStyle name="Percent 15 14 4 2" xfId="28916" xr:uid="{E545EC98-3C10-4921-8F9A-A35549F2CD18}"/>
    <cellStyle name="Percent 15 14 5" xfId="13463" xr:uid="{442F612D-FECC-4265-ABF2-31343FA628D0}"/>
    <cellStyle name="Percent 15 14 5 2" xfId="28917" xr:uid="{5DBD75BE-9760-47C5-99F2-88E0938289F2}"/>
    <cellStyle name="Percent 15 14 6" xfId="28913" xr:uid="{1FCE4EBD-46F5-48C4-97D8-513279A00158}"/>
    <cellStyle name="Percent 15 14 7" xfId="13459" xr:uid="{F1228630-6C45-49E5-A834-2E3584E25AB4}"/>
    <cellStyle name="Percent 15 15" xfId="4131" xr:uid="{00000000-0005-0000-0000-000010140000}"/>
    <cellStyle name="Percent 15 15 2" xfId="13465" xr:uid="{B2E9EB91-F8DE-4E40-8304-4ED76DAE64A2}"/>
    <cellStyle name="Percent 15 15 2 2" xfId="28919" xr:uid="{7A214C2E-D7E9-4AA8-8661-99E85D3725AE}"/>
    <cellStyle name="Percent 15 15 3" xfId="13466" xr:uid="{144D3A8B-C839-40D5-9DBC-A5591440BEC1}"/>
    <cellStyle name="Percent 15 15 3 2" xfId="28920" xr:uid="{261C0607-B649-4E0A-BBCD-CEDDCD6422AC}"/>
    <cellStyle name="Percent 15 15 4" xfId="13467" xr:uid="{ECBE4E85-1622-4033-985C-C25CEE7C0A5C}"/>
    <cellStyle name="Percent 15 15 4 2" xfId="28921" xr:uid="{E7A82AD6-AB6E-4B06-8C27-35CD628C5105}"/>
    <cellStyle name="Percent 15 15 5" xfId="13468" xr:uid="{267157B5-D37D-4F68-BB50-45164A1D56BA}"/>
    <cellStyle name="Percent 15 15 5 2" xfId="28922" xr:uid="{3CBC702A-D8EB-4B8B-B340-97081EEA9A6C}"/>
    <cellStyle name="Percent 15 15 6" xfId="28918" xr:uid="{5AF2F278-8441-48A5-9AB1-2C8D3BCFF12E}"/>
    <cellStyle name="Percent 15 15 7" xfId="13464" xr:uid="{848C13F8-730F-4D6B-BC5E-8ACD651EA8E7}"/>
    <cellStyle name="Percent 15 16" xfId="13469" xr:uid="{F0A1C681-C1A6-489B-BB78-5D730A0DC578}"/>
    <cellStyle name="Percent 15 16 2" xfId="28923" xr:uid="{7A016C0E-167E-4746-9A80-9A05A6E701EF}"/>
    <cellStyle name="Percent 15 17" xfId="13470" xr:uid="{1D278473-9803-4090-B5AE-A8912CA119E7}"/>
    <cellStyle name="Percent 15 17 2" xfId="28924" xr:uid="{D478F7F5-872B-49B2-B9EC-0AD544911170}"/>
    <cellStyle name="Percent 15 18" xfId="13471" xr:uid="{CF64711D-AF43-4F9A-AE9C-2F5CB884BB06}"/>
    <cellStyle name="Percent 15 18 2" xfId="28925" xr:uid="{BFF4E730-5346-4610-8AB0-EA4A931EFA98}"/>
    <cellStyle name="Percent 15 19" xfId="13472" xr:uid="{7CB27A31-81F6-46D5-B2C3-A5189CD2D9F4}"/>
    <cellStyle name="Percent 15 19 2" xfId="28926" xr:uid="{BE624628-1950-44EA-A6CC-008D86F97AE9}"/>
    <cellStyle name="Percent 15 2" xfId="4132" xr:uid="{00000000-0005-0000-0000-000011140000}"/>
    <cellStyle name="Percent 15 2 10" xfId="13474" xr:uid="{4999B8D6-AA95-4E91-8F6C-EF992DEE82DA}"/>
    <cellStyle name="Percent 15 2 10 2" xfId="28928" xr:uid="{D7A7DB50-D712-4AFD-AAB9-A4A5944A2B4C}"/>
    <cellStyle name="Percent 15 2 11" xfId="13475" xr:uid="{3A9E660C-456C-4A73-B61B-E3E4063BECCC}"/>
    <cellStyle name="Percent 15 2 11 2" xfId="28929" xr:uid="{D69BDE89-15B8-47A1-88A8-38803DCEE1F0}"/>
    <cellStyle name="Percent 15 2 12" xfId="13476" xr:uid="{85507AFA-626A-4B61-B77B-2C410DAF2878}"/>
    <cellStyle name="Percent 15 2 12 2" xfId="28930" xr:uid="{CD18120E-0DC9-430A-B83D-1B1C5C8C4DEB}"/>
    <cellStyle name="Percent 15 2 13" xfId="28927" xr:uid="{AE348465-B366-49BE-A47B-CA524BB0B7C3}"/>
    <cellStyle name="Percent 15 2 14" xfId="13473" xr:uid="{47CB7EB5-A389-4598-AE65-28B25C29ECD7}"/>
    <cellStyle name="Percent 15 2 2" xfId="4133" xr:uid="{00000000-0005-0000-0000-000012140000}"/>
    <cellStyle name="Percent 15 2 2 2" xfId="13478" xr:uid="{E90ECD35-630F-449D-A160-1C4AAAC40E99}"/>
    <cellStyle name="Percent 15 2 2 2 2" xfId="28932" xr:uid="{7BC0DA67-EC9E-4413-B665-0E8994F80CC5}"/>
    <cellStyle name="Percent 15 2 2 3" xfId="13479" xr:uid="{5DD92862-16A8-4955-9C68-49BA262CCF47}"/>
    <cellStyle name="Percent 15 2 2 3 2" xfId="28933" xr:uid="{93093F61-A707-4D26-9F23-3D19BA9E568C}"/>
    <cellStyle name="Percent 15 2 2 4" xfId="13480" xr:uid="{A1026A55-F517-4762-86F7-30F563E4ED76}"/>
    <cellStyle name="Percent 15 2 2 4 2" xfId="28934" xr:uid="{CAE37146-FC0F-4B35-88B7-3902CE5CB27C}"/>
    <cellStyle name="Percent 15 2 2 5" xfId="13481" xr:uid="{63756706-3189-4B65-AA61-0BD0BC2E2CD3}"/>
    <cellStyle name="Percent 15 2 2 5 2" xfId="28935" xr:uid="{12A5AED0-1F7A-4560-8590-191EDF39A889}"/>
    <cellStyle name="Percent 15 2 2 6" xfId="13482" xr:uid="{E10C238A-8761-4594-AD77-62A77731F012}"/>
    <cellStyle name="Percent 15 2 2 6 2" xfId="28936" xr:uid="{9B6483F4-EBC1-4866-BFC1-82B8B4BF08AB}"/>
    <cellStyle name="Percent 15 2 2 7" xfId="28931" xr:uid="{1991017B-6DCD-4971-A4FA-A76048935191}"/>
    <cellStyle name="Percent 15 2 2 8" xfId="13477" xr:uid="{A16C74EE-1C50-4D8A-8BB6-2D5B80D257E3}"/>
    <cellStyle name="Percent 15 2 3" xfId="4134" xr:uid="{00000000-0005-0000-0000-000013140000}"/>
    <cellStyle name="Percent 15 2 3 2" xfId="13484" xr:uid="{AB0BAC92-276F-4E66-9173-6AE82261E8DA}"/>
    <cellStyle name="Percent 15 2 3 2 2" xfId="28938" xr:uid="{FE3F2B67-B055-4EF6-BDEF-4CD968732E73}"/>
    <cellStyle name="Percent 15 2 3 3" xfId="13485" xr:uid="{40415F27-A212-46D4-A243-273CCE7A6018}"/>
    <cellStyle name="Percent 15 2 3 3 2" xfId="28939" xr:uid="{0FC341D1-B0E6-4CD0-8D96-0454946F7AA0}"/>
    <cellStyle name="Percent 15 2 3 4" xfId="13486" xr:uid="{D46629D8-9350-4D22-B506-5C224A9E8074}"/>
    <cellStyle name="Percent 15 2 3 4 2" xfId="28940" xr:uid="{F75742ED-A0D0-47EF-BE93-C79D8AEF769B}"/>
    <cellStyle name="Percent 15 2 3 5" xfId="13487" xr:uid="{56DDB34C-2DE5-4A32-A5E5-C51401076CEC}"/>
    <cellStyle name="Percent 15 2 3 5 2" xfId="28941" xr:uid="{F0C6E4A2-34EA-4620-8083-5EEF1EB1C818}"/>
    <cellStyle name="Percent 15 2 3 6" xfId="13488" xr:uid="{702307CB-2970-4F5F-A958-E6943DC1DDC7}"/>
    <cellStyle name="Percent 15 2 3 6 2" xfId="28942" xr:uid="{FF049A63-134C-4954-95D4-0BF69014F71F}"/>
    <cellStyle name="Percent 15 2 3 7" xfId="28937" xr:uid="{430F0284-8C66-45A8-BA87-DE7EA4DF65F7}"/>
    <cellStyle name="Percent 15 2 3 8" xfId="13483" xr:uid="{796C6BD3-5C19-4FED-8710-06891E835496}"/>
    <cellStyle name="Percent 15 2 4" xfId="4135" xr:uid="{00000000-0005-0000-0000-000014140000}"/>
    <cellStyle name="Percent 15 2 4 2" xfId="13490" xr:uid="{F214B540-1316-4882-8B9C-749F4CC9C796}"/>
    <cellStyle name="Percent 15 2 4 2 2" xfId="28944" xr:uid="{C2DE6A33-9662-4057-87B4-87DBA18A37DE}"/>
    <cellStyle name="Percent 15 2 4 3" xfId="13491" xr:uid="{22E0C9C5-E140-4126-A802-98F782BA5477}"/>
    <cellStyle name="Percent 15 2 4 3 2" xfId="28945" xr:uid="{F2F4A532-090B-45AC-82A0-9989065EAAF3}"/>
    <cellStyle name="Percent 15 2 4 4" xfId="13492" xr:uid="{2AF6EFC8-1CEC-45F6-A5B1-2621918C2D1F}"/>
    <cellStyle name="Percent 15 2 4 4 2" xfId="28946" xr:uid="{E955BE05-9422-4DB2-A256-A3632D0F776A}"/>
    <cellStyle name="Percent 15 2 4 5" xfId="13493" xr:uid="{CFA14D99-7C66-45EA-9DA2-590FA5B79EBC}"/>
    <cellStyle name="Percent 15 2 4 5 2" xfId="28947" xr:uid="{FAFBF2D4-7989-4E1B-A6C8-410ECA515B41}"/>
    <cellStyle name="Percent 15 2 4 6" xfId="13494" xr:uid="{A0996367-9E03-4A37-99B5-810AE804EEC0}"/>
    <cellStyle name="Percent 15 2 4 6 2" xfId="28948" xr:uid="{5A5CC84C-0584-4873-8E91-E8DAAF684B1B}"/>
    <cellStyle name="Percent 15 2 4 7" xfId="28943" xr:uid="{CC1F8DD8-A84A-4836-BA6B-A2F368B1B676}"/>
    <cellStyle name="Percent 15 2 4 8" xfId="13489" xr:uid="{290C91FF-FF9B-4A85-B933-651B7B5644CC}"/>
    <cellStyle name="Percent 15 2 5" xfId="4136" xr:uid="{00000000-0005-0000-0000-000015140000}"/>
    <cellStyle name="Percent 15 2 5 2" xfId="13496" xr:uid="{D2E84B04-D511-4576-9AAC-F333311815BE}"/>
    <cellStyle name="Percent 15 2 5 2 2" xfId="28950" xr:uid="{F2B65393-4B1E-46CB-AB11-B6594A830C40}"/>
    <cellStyle name="Percent 15 2 5 3" xfId="13497" xr:uid="{7B3AFD2D-15C9-42BB-B7FD-2864B2C2F907}"/>
    <cellStyle name="Percent 15 2 5 3 2" xfId="28951" xr:uid="{3258E6B3-89E6-4857-A7F1-27B1F639CB99}"/>
    <cellStyle name="Percent 15 2 5 4" xfId="13498" xr:uid="{91B3E1EC-DDF3-4711-8042-512205E79066}"/>
    <cellStyle name="Percent 15 2 5 4 2" xfId="28952" xr:uid="{03292C92-8E3F-46CF-B23D-7485457C123D}"/>
    <cellStyle name="Percent 15 2 5 5" xfId="13499" xr:uid="{EE5934FB-4BDF-48F6-8B07-A7DF4779AA1B}"/>
    <cellStyle name="Percent 15 2 5 5 2" xfId="28953" xr:uid="{62DA577E-EA11-4016-94CA-799A6DE38C9E}"/>
    <cellStyle name="Percent 15 2 5 6" xfId="13500" xr:uid="{114E6F07-F94D-4F18-9C89-5576AA9D45BC}"/>
    <cellStyle name="Percent 15 2 5 6 2" xfId="28954" xr:uid="{6A66BDC5-8D0B-4013-A5D5-20589CB8636B}"/>
    <cellStyle name="Percent 15 2 5 7" xfId="28949" xr:uid="{6698F624-CCD6-4398-80A5-732EAA9BA53C}"/>
    <cellStyle name="Percent 15 2 5 8" xfId="13495" xr:uid="{52A68CFE-766A-4899-9268-1148699E05EE}"/>
    <cellStyle name="Percent 15 2 6" xfId="4137" xr:uid="{00000000-0005-0000-0000-000016140000}"/>
    <cellStyle name="Percent 15 2 6 2" xfId="13502" xr:uid="{904415BB-F05A-43A5-A353-C053370811F3}"/>
    <cellStyle name="Percent 15 2 6 2 2" xfId="28956" xr:uid="{3765F5A4-68D6-41A4-917C-98CF6E1FEDBC}"/>
    <cellStyle name="Percent 15 2 6 3" xfId="13503" xr:uid="{1E302521-C3CC-4802-B66A-7FECD7B67E1D}"/>
    <cellStyle name="Percent 15 2 6 3 2" xfId="28957" xr:uid="{A320B350-B4DA-4F49-B3EB-556FE08BAE86}"/>
    <cellStyle name="Percent 15 2 6 4" xfId="13504" xr:uid="{08D741AA-79BE-43D5-AA2B-215089994B2C}"/>
    <cellStyle name="Percent 15 2 6 4 2" xfId="28958" xr:uid="{07FD4D6B-7D23-47A4-BE79-834CBC3D3978}"/>
    <cellStyle name="Percent 15 2 6 5" xfId="13505" xr:uid="{B5CDFA78-524F-43AF-B067-31F53D0F882D}"/>
    <cellStyle name="Percent 15 2 6 5 2" xfId="28959" xr:uid="{943ECFFB-6A99-4267-AE31-2F6CF7ECB5B8}"/>
    <cellStyle name="Percent 15 2 6 6" xfId="13506" xr:uid="{C82ACBD5-B435-44B1-A8E4-46933ED26E3D}"/>
    <cellStyle name="Percent 15 2 6 6 2" xfId="28960" xr:uid="{AC99E4E3-B378-4571-9ECE-8F65422FA28D}"/>
    <cellStyle name="Percent 15 2 6 7" xfId="28955" xr:uid="{2803DD2C-0AEF-471A-868B-E4BC5060B222}"/>
    <cellStyle name="Percent 15 2 6 8" xfId="13501" xr:uid="{0408E20B-2720-45E0-9AAC-EED4C4DC6838}"/>
    <cellStyle name="Percent 15 2 7" xfId="4138" xr:uid="{00000000-0005-0000-0000-000017140000}"/>
    <cellStyle name="Percent 15 2 7 2" xfId="13508" xr:uid="{F2F1B046-30B0-49CA-A7D0-EB3E8E478317}"/>
    <cellStyle name="Percent 15 2 7 2 2" xfId="28962" xr:uid="{7FFCA59F-8348-43C4-AE9A-E6ED19BD5F53}"/>
    <cellStyle name="Percent 15 2 7 3" xfId="13509" xr:uid="{C8015E45-BFE5-41A9-8C65-B04122B52EAF}"/>
    <cellStyle name="Percent 15 2 7 3 2" xfId="28963" xr:uid="{AB0EFD19-4D05-41BE-B966-B89F66CE58B0}"/>
    <cellStyle name="Percent 15 2 7 4" xfId="13510" xr:uid="{8E4434A4-68B3-4535-BEBF-D786B36C8418}"/>
    <cellStyle name="Percent 15 2 7 4 2" xfId="28964" xr:uid="{D5020C95-18BB-4BB7-967C-5366A033C175}"/>
    <cellStyle name="Percent 15 2 7 5" xfId="13511" xr:uid="{08D8AD7C-328A-4350-AC83-75ED2C1B11C6}"/>
    <cellStyle name="Percent 15 2 7 5 2" xfId="28965" xr:uid="{2245EFCF-C9E7-41E5-A982-D6173498A447}"/>
    <cellStyle name="Percent 15 2 7 6" xfId="13512" xr:uid="{DD323AE8-F0EE-41E2-91E3-DF66E780C7D1}"/>
    <cellStyle name="Percent 15 2 7 6 2" xfId="28966" xr:uid="{214CC3A3-6476-42A1-84C2-C08E686CB73E}"/>
    <cellStyle name="Percent 15 2 7 7" xfId="28961" xr:uid="{B38D1438-A1C8-42DF-8179-919D975443A2}"/>
    <cellStyle name="Percent 15 2 7 8" xfId="13507" xr:uid="{93F612A8-CB78-40F5-A17B-6F5B559BBC9C}"/>
    <cellStyle name="Percent 15 2 8" xfId="4139" xr:uid="{00000000-0005-0000-0000-000018140000}"/>
    <cellStyle name="Percent 15 2 8 2" xfId="13514" xr:uid="{BB753149-2DAD-42BE-A53F-82B08E292EFE}"/>
    <cellStyle name="Percent 15 2 8 2 2" xfId="28968" xr:uid="{E219C11F-9669-403C-A071-AAC28A2DC12E}"/>
    <cellStyle name="Percent 15 2 8 3" xfId="13515" xr:uid="{F5396DD9-8FE5-4E8A-B90F-89AE46141859}"/>
    <cellStyle name="Percent 15 2 8 3 2" xfId="28969" xr:uid="{386FCA02-16CB-4CBD-8900-B9D1D8F16DD6}"/>
    <cellStyle name="Percent 15 2 8 4" xfId="13516" xr:uid="{38DCEDDB-7D00-4B21-8A8A-EC84AEDC2F76}"/>
    <cellStyle name="Percent 15 2 8 4 2" xfId="28970" xr:uid="{92481F43-A306-4E39-9EF0-78F76251E7BC}"/>
    <cellStyle name="Percent 15 2 8 5" xfId="13517" xr:uid="{3401ED7C-C39C-489A-8C54-71E46FFB1EFD}"/>
    <cellStyle name="Percent 15 2 8 5 2" xfId="28971" xr:uid="{465E7B80-0F60-4921-AE07-94A08B23AA04}"/>
    <cellStyle name="Percent 15 2 8 6" xfId="28967" xr:uid="{39C81CDB-11FD-4CE2-A7D4-0F96C565B4E9}"/>
    <cellStyle name="Percent 15 2 8 7" xfId="13513" xr:uid="{9C41E31F-C1FE-4740-8823-E4FB83A21B79}"/>
    <cellStyle name="Percent 15 2 9" xfId="13518" xr:uid="{D0D2103F-BD64-4C75-BDAC-4073AE68C9E4}"/>
    <cellStyle name="Percent 15 2 9 2" xfId="28972" xr:uid="{8502E4C6-5EB9-4720-8992-AC40A14CE434}"/>
    <cellStyle name="Percent 15 20" xfId="28892" xr:uid="{18005C60-9552-4D39-94B5-406C2F71DBE8}"/>
    <cellStyle name="Percent 15 21" xfId="13438" xr:uid="{AC5F75B2-5D5C-492E-913E-7803A14A6FF8}"/>
    <cellStyle name="Percent 15 3" xfId="4140" xr:uid="{00000000-0005-0000-0000-000019140000}"/>
    <cellStyle name="Percent 15 3 2" xfId="13520" xr:uid="{6E81D2CE-AD26-48A9-8292-373E0CE7987C}"/>
    <cellStyle name="Percent 15 3 2 2" xfId="28974" xr:uid="{090E9CE3-2438-4315-BF07-28C238032395}"/>
    <cellStyle name="Percent 15 3 3" xfId="13521" xr:uid="{DF00B48A-8020-4B12-9BFF-788885B431D8}"/>
    <cellStyle name="Percent 15 3 3 2" xfId="13522" xr:uid="{1ED54030-E2AF-41DF-9B1A-B749C1611B63}"/>
    <cellStyle name="Percent 15 3 3 2 2" xfId="28976" xr:uid="{0125B3A8-BFE0-48D7-A0AC-504B9C0708C1}"/>
    <cellStyle name="Percent 15 3 3 3" xfId="28975" xr:uid="{AA1F7F40-6B1A-42C3-9D8C-D0DE289BFC6D}"/>
    <cellStyle name="Percent 15 3 4" xfId="13523" xr:uid="{6F714007-557F-46BE-99D0-51181622B79D}"/>
    <cellStyle name="Percent 15 3 4 2" xfId="28977" xr:uid="{1A964D75-5E45-4918-B5C2-555141035CA9}"/>
    <cellStyle name="Percent 15 3 5" xfId="13524" xr:uid="{B17A4275-7ECE-4601-8C94-0352E1A92795}"/>
    <cellStyle name="Percent 15 3 5 2" xfId="28978" xr:uid="{AC660C3B-94AB-4D8F-9FD9-8C732C1D8512}"/>
    <cellStyle name="Percent 15 3 6" xfId="13525" xr:uid="{CF5710EA-9567-4459-B537-E00309CB1E69}"/>
    <cellStyle name="Percent 15 3 6 2" xfId="28979" xr:uid="{09A729F2-4A7F-4C52-B7F4-80BE39B26A17}"/>
    <cellStyle name="Percent 15 3 7" xfId="13526" xr:uid="{66400068-92B4-4395-B7DF-746993D09A5C}"/>
    <cellStyle name="Percent 15 3 7 2" xfId="28980" xr:uid="{898BC2C1-C00D-4E24-8F2C-C808FBAC0769}"/>
    <cellStyle name="Percent 15 3 8" xfId="28973" xr:uid="{A35F46E4-3B9F-4C25-ACF3-2070472B22EB}"/>
    <cellStyle name="Percent 15 3 9" xfId="13519" xr:uid="{6BC9D9D8-E7D0-45DD-8AC5-9A5EABB6B0D0}"/>
    <cellStyle name="Percent 15 4" xfId="4141" xr:uid="{00000000-0005-0000-0000-00001A140000}"/>
    <cellStyle name="Percent 15 4 2" xfId="4142" xr:uid="{00000000-0005-0000-0000-00001B140000}"/>
    <cellStyle name="Percent 15 4 2 2" xfId="13529" xr:uid="{D9C17043-4458-4E35-88AC-009140A19605}"/>
    <cellStyle name="Percent 15 4 2 2 2" xfId="28983" xr:uid="{64F40A74-2F4E-4A15-BA8C-9F93F11F9BA8}"/>
    <cellStyle name="Percent 15 4 2 3" xfId="13530" xr:uid="{DC6ECDB1-7BBE-42FE-8078-6C7817E49221}"/>
    <cellStyle name="Percent 15 4 2 3 2" xfId="28984" xr:uid="{755739A5-1DC4-4F13-920C-F1130FB84B91}"/>
    <cellStyle name="Percent 15 4 2 4" xfId="13531" xr:uid="{8BD2CCE3-036B-42FD-90D2-DA4B5DE6F3DA}"/>
    <cellStyle name="Percent 15 4 2 4 2" xfId="28985" xr:uid="{8F9D0E17-ABB0-4067-A6EE-EDC89CACF050}"/>
    <cellStyle name="Percent 15 4 2 5" xfId="13532" xr:uid="{8B2E656E-5810-41CC-BF31-CB6938AF4BA2}"/>
    <cellStyle name="Percent 15 4 2 5 2" xfId="28986" xr:uid="{833ADE92-4E77-46FA-8CF4-BF093C42945C}"/>
    <cellStyle name="Percent 15 4 2 6" xfId="28982" xr:uid="{3874D07A-6C4D-40CA-B1A3-2D473D3455E5}"/>
    <cellStyle name="Percent 15 4 2 7" xfId="13528" xr:uid="{ED819E92-2423-4BD4-B866-7A6964FA1EDC}"/>
    <cellStyle name="Percent 15 4 3" xfId="4143" xr:uid="{00000000-0005-0000-0000-00001C140000}"/>
    <cellStyle name="Percent 15 4 3 2" xfId="13534" xr:uid="{A4B13482-3203-4BA8-8842-1E6DB228CB40}"/>
    <cellStyle name="Percent 15 4 3 2 2" xfId="28988" xr:uid="{1DAA56D9-B879-4BD8-AEB9-8F14E6F4EBE1}"/>
    <cellStyle name="Percent 15 4 3 3" xfId="13535" xr:uid="{5DB9462D-1D7C-41F1-BDF6-1B8EAE6465F0}"/>
    <cellStyle name="Percent 15 4 3 3 2" xfId="28989" xr:uid="{1A9813A7-2F9B-4928-9D70-37C374B41999}"/>
    <cellStyle name="Percent 15 4 3 4" xfId="13536" xr:uid="{9A0646A1-56AF-4D77-9264-7E8645506FAD}"/>
    <cellStyle name="Percent 15 4 3 4 2" xfId="28990" xr:uid="{7F250D2C-DB19-412F-97D0-E61C32D3FF8E}"/>
    <cellStyle name="Percent 15 4 3 5" xfId="13537" xr:uid="{BA0BE336-3BA3-4536-87EF-1FBBD0D577F1}"/>
    <cellStyle name="Percent 15 4 3 5 2" xfId="28991" xr:uid="{F58C4DEA-92E9-46B0-A1A1-FC2608D1FA14}"/>
    <cellStyle name="Percent 15 4 3 6" xfId="28987" xr:uid="{7983529A-5224-4D13-99A4-B5F6372BDB7B}"/>
    <cellStyle name="Percent 15 4 3 7" xfId="13533" xr:uid="{032E5B43-7A98-4B90-95E9-6CE035108954}"/>
    <cellStyle name="Percent 15 4 4" xfId="13538" xr:uid="{6DFCFE93-7A05-4CBF-B460-3DF4B59487DC}"/>
    <cellStyle name="Percent 15 4 4 2" xfId="28992" xr:uid="{E94B2CED-483D-4C23-8757-EE97C2BD4F58}"/>
    <cellStyle name="Percent 15 4 5" xfId="13539" xr:uid="{976A0A98-0C0D-422C-93A1-9D21E27112D2}"/>
    <cellStyle name="Percent 15 4 5 2" xfId="28993" xr:uid="{9B5D9EDB-3806-42AD-B794-E286F6EF558E}"/>
    <cellStyle name="Percent 15 4 6" xfId="13540" xr:uid="{D4C66424-3F16-4DF5-B650-C55E7EB70D4C}"/>
    <cellStyle name="Percent 15 4 6 2" xfId="28994" xr:uid="{F3263750-139D-468A-BA6B-36F84B1FABD1}"/>
    <cellStyle name="Percent 15 4 7" xfId="13541" xr:uid="{925B22CE-0084-416A-A560-9BEE3DC19434}"/>
    <cellStyle name="Percent 15 4 7 2" xfId="28995" xr:uid="{874831D3-307C-4454-B383-F1C5B64C87FA}"/>
    <cellStyle name="Percent 15 4 8" xfId="28981" xr:uid="{2A88AEDA-9CE4-4F5B-9764-5A62ADFDECFF}"/>
    <cellStyle name="Percent 15 4 9" xfId="13527" xr:uid="{019E7528-A95E-4F87-B6F8-F078E080F9B5}"/>
    <cellStyle name="Percent 15 5" xfId="4144" xr:uid="{00000000-0005-0000-0000-00001D140000}"/>
    <cellStyle name="Percent 15 5 2" xfId="13543" xr:uid="{BA21B63D-E153-4521-8E3C-FEE1AB60C9E9}"/>
    <cellStyle name="Percent 15 5 2 2" xfId="28997" xr:uid="{AFBDE3D9-583B-41D6-B4F9-7B5CB92C283D}"/>
    <cellStyle name="Percent 15 5 3" xfId="13544" xr:uid="{D963C4DE-1637-4774-B6E1-36DD1D0AFB1C}"/>
    <cellStyle name="Percent 15 5 3 2" xfId="13545" xr:uid="{5F84ACBD-E0D9-4D46-937F-71547ECC4BF0}"/>
    <cellStyle name="Percent 15 5 3 2 2" xfId="28999" xr:uid="{548C4F42-ABAE-4744-8CC8-CE0AC4855916}"/>
    <cellStyle name="Percent 15 5 3 3" xfId="28998" xr:uid="{0569DBBB-17FE-465A-9518-254C6D91E9A3}"/>
    <cellStyle name="Percent 15 5 4" xfId="13546" xr:uid="{40A648AC-79A0-4E56-92AC-6E4245C4F0A2}"/>
    <cellStyle name="Percent 15 5 4 2" xfId="29000" xr:uid="{E9AE8DA4-6178-47FE-9F54-2757E6F21F49}"/>
    <cellStyle name="Percent 15 5 5" xfId="13547" xr:uid="{577DB200-9D42-42DA-A245-3EFADBF45E57}"/>
    <cellStyle name="Percent 15 5 5 2" xfId="29001" xr:uid="{56D3ACA5-C587-4F7B-A53D-82CB76E37765}"/>
    <cellStyle name="Percent 15 5 6" xfId="13548" xr:uid="{02C5C95F-5B5B-41E4-9D9B-BBD31E3E8B18}"/>
    <cellStyle name="Percent 15 5 6 2" xfId="29002" xr:uid="{94E98347-6CCA-4CD2-AD23-42A3B0EE63B7}"/>
    <cellStyle name="Percent 15 5 7" xfId="13549" xr:uid="{A55BEE66-5F06-4153-8309-7A9EFE46C29F}"/>
    <cellStyle name="Percent 15 5 7 2" xfId="29003" xr:uid="{CF9180A4-6635-47ED-90A5-05C5FC51BE12}"/>
    <cellStyle name="Percent 15 5 8" xfId="28996" xr:uid="{BBD458E0-DDFA-4CAB-895B-25131822929E}"/>
    <cellStyle name="Percent 15 5 9" xfId="13542" xr:uid="{ED644369-5702-4851-AB49-DCD9939AF6EF}"/>
    <cellStyle name="Percent 15 6" xfId="4145" xr:uid="{00000000-0005-0000-0000-00001E140000}"/>
    <cellStyle name="Percent 15 6 2" xfId="13551" xr:uid="{95AF7209-4024-4474-A01D-F7CD0BC02B54}"/>
    <cellStyle name="Percent 15 6 2 2" xfId="29005" xr:uid="{82AA0BB3-E9E9-4E96-B576-B077C09986A4}"/>
    <cellStyle name="Percent 15 6 3" xfId="13552" xr:uid="{CE7669D2-3D25-44B5-81AE-CF44D2037B55}"/>
    <cellStyle name="Percent 15 6 3 2" xfId="13553" xr:uid="{1074A6E2-CD0D-45E0-8C6E-EF996FCC0A37}"/>
    <cellStyle name="Percent 15 6 3 2 2" xfId="29007" xr:uid="{E4E702F2-E586-44F2-9571-8B318B13C994}"/>
    <cellStyle name="Percent 15 6 3 3" xfId="29006" xr:uid="{387D3DE7-4F82-433C-A4DA-A90408F51526}"/>
    <cellStyle name="Percent 15 6 4" xfId="13554" xr:uid="{7DD092AC-575E-4608-830C-630E228003EC}"/>
    <cellStyle name="Percent 15 6 4 2" xfId="29008" xr:uid="{C44D2A8B-C2A4-4C9E-9237-BF2C66C39300}"/>
    <cellStyle name="Percent 15 6 5" xfId="13555" xr:uid="{ED504DE1-C8E1-4A26-85E2-13BD2BB73EEA}"/>
    <cellStyle name="Percent 15 6 5 2" xfId="29009" xr:uid="{0A7A2942-CC92-4CCA-8916-1C22D63B2F49}"/>
    <cellStyle name="Percent 15 6 6" xfId="13556" xr:uid="{76B94256-D136-4B2A-902A-466BE16F5881}"/>
    <cellStyle name="Percent 15 6 6 2" xfId="29010" xr:uid="{010E4069-F421-4700-A3B4-93CAEE5BAA9C}"/>
    <cellStyle name="Percent 15 6 7" xfId="13557" xr:uid="{4D41ED0A-6A9A-4D76-8148-01E85FD60888}"/>
    <cellStyle name="Percent 15 6 7 2" xfId="29011" xr:uid="{13286C07-E5AF-4CD0-A35A-C7739F61C4BE}"/>
    <cellStyle name="Percent 15 6 8" xfId="29004" xr:uid="{6B2290AD-D028-49ED-9B11-CD7A966C9C86}"/>
    <cellStyle name="Percent 15 6 9" xfId="13550" xr:uid="{BBE77F24-3E82-4979-9BA4-6C4520D4F2D1}"/>
    <cellStyle name="Percent 15 7" xfId="4146" xr:uid="{00000000-0005-0000-0000-00001F140000}"/>
    <cellStyle name="Percent 15 7 10" xfId="13558" xr:uid="{7B4FCDFB-ABAC-4864-9E53-C6A2A070576C}"/>
    <cellStyle name="Percent 15 7 2" xfId="4147" xr:uid="{00000000-0005-0000-0000-000020140000}"/>
    <cellStyle name="Percent 15 7 2 2" xfId="13560" xr:uid="{D65477AB-0663-4221-9AE3-6FDD6817544B}"/>
    <cellStyle name="Percent 15 7 2 2 2" xfId="29014" xr:uid="{84AB3D21-4BD1-4A2A-A181-703A925C11F3}"/>
    <cellStyle name="Percent 15 7 2 3" xfId="13561" xr:uid="{79769A78-1A7C-49EC-B29C-D1DEE36BE94E}"/>
    <cellStyle name="Percent 15 7 2 3 2" xfId="29015" xr:uid="{368C4328-0885-4B39-BB3D-D65CC355085D}"/>
    <cellStyle name="Percent 15 7 2 4" xfId="13562" xr:uid="{F0D4DB82-5066-4F91-AB07-DABED666BD3C}"/>
    <cellStyle name="Percent 15 7 2 4 2" xfId="29016" xr:uid="{AF329DCC-6DB9-444C-93FE-A17D9351EE7C}"/>
    <cellStyle name="Percent 15 7 2 5" xfId="13563" xr:uid="{FB4BF48D-777C-4C86-BDD3-0178BEF83006}"/>
    <cellStyle name="Percent 15 7 2 5 2" xfId="29017" xr:uid="{E7CD5782-97BF-4652-BD14-FC9237A30EB8}"/>
    <cellStyle name="Percent 15 7 2 6" xfId="29013" xr:uid="{04C33994-6425-40AA-8B0F-D0C007E8825F}"/>
    <cellStyle name="Percent 15 7 2 7" xfId="13559" xr:uid="{D642A1F8-4E26-4FD1-94F7-7929A5F85467}"/>
    <cellStyle name="Percent 15 7 3" xfId="4148" xr:uid="{00000000-0005-0000-0000-000021140000}"/>
    <cellStyle name="Percent 15 7 3 2" xfId="13565" xr:uid="{6C0E66EF-6864-4C5B-AA2C-89DDCDB2E77C}"/>
    <cellStyle name="Percent 15 7 3 2 2" xfId="29019" xr:uid="{3B62FD15-4E5B-4AAA-8116-2A66760BF00A}"/>
    <cellStyle name="Percent 15 7 3 3" xfId="13566" xr:uid="{29F1ADBA-6F69-4FA5-B630-356A6269D902}"/>
    <cellStyle name="Percent 15 7 3 3 2" xfId="29020" xr:uid="{E74614BD-7B9A-45A8-A93C-36D1E3091853}"/>
    <cellStyle name="Percent 15 7 3 4" xfId="13567" xr:uid="{7228F373-0FC1-4242-9A29-D2E788BFECC8}"/>
    <cellStyle name="Percent 15 7 3 4 2" xfId="29021" xr:uid="{7E0077BE-8709-4115-B1BB-31407C2C1FAD}"/>
    <cellStyle name="Percent 15 7 3 5" xfId="13568" xr:uid="{E81BBBB4-4C84-4A51-A273-3507AC806ACE}"/>
    <cellStyle name="Percent 15 7 3 5 2" xfId="29022" xr:uid="{F57C2313-EE0A-4266-B0D0-BE9E654C8BFC}"/>
    <cellStyle name="Percent 15 7 3 6" xfId="29018" xr:uid="{ABA3647B-190E-4C55-B18C-EDC1DAC5650D}"/>
    <cellStyle name="Percent 15 7 3 7" xfId="13564" xr:uid="{7A872B12-2AA2-4CED-B304-79089D2B529B}"/>
    <cellStyle name="Percent 15 7 4" xfId="13569" xr:uid="{3FD82F1F-4DC6-4FC9-A1AB-7E4CD693B19C}"/>
    <cellStyle name="Percent 15 7 4 2" xfId="13570" xr:uid="{D2F4176D-2756-491A-9B16-6F481D5BBA0C}"/>
    <cellStyle name="Percent 15 7 4 2 2" xfId="29024" xr:uid="{05F780EA-7C7C-4A09-B83D-E0DCB910F29B}"/>
    <cellStyle name="Percent 15 7 4 3" xfId="29023" xr:uid="{5140CE0A-8501-41B9-B39F-3A4A1BE631FD}"/>
    <cellStyle name="Percent 15 7 5" xfId="13571" xr:uid="{D0D452C3-9253-4474-9BD9-10F324F372CA}"/>
    <cellStyle name="Percent 15 7 5 2" xfId="29025" xr:uid="{F12D7883-DBEF-4BAA-9C7B-A5AFBB12A00C}"/>
    <cellStyle name="Percent 15 7 6" xfId="13572" xr:uid="{8D53763B-E5F3-4A61-97C9-4E03763AAAA9}"/>
    <cellStyle name="Percent 15 7 6 2" xfId="29026" xr:uid="{6E826FDD-F461-478A-898C-139742549B17}"/>
    <cellStyle name="Percent 15 7 7" xfId="13573" xr:uid="{02B9BEA0-2D12-46D2-AA97-0A00F543C6EF}"/>
    <cellStyle name="Percent 15 7 7 2" xfId="29027" xr:uid="{95252C4E-8A8A-43A5-A72F-8E5488D03BD3}"/>
    <cellStyle name="Percent 15 7 8" xfId="13574" xr:uid="{5861C1A1-C1B8-423A-A987-CD6908774251}"/>
    <cellStyle name="Percent 15 7 8 2" xfId="29028" xr:uid="{254F2B92-E5BD-4FF4-A708-934D17B8DB0E}"/>
    <cellStyle name="Percent 15 7 9" xfId="29012" xr:uid="{74634634-788B-44ED-B4A4-D3DC99420316}"/>
    <cellStyle name="Percent 15 8" xfId="4149" xr:uid="{00000000-0005-0000-0000-000022140000}"/>
    <cellStyle name="Percent 15 8 2" xfId="13576" xr:uid="{6DA1DFB9-B03B-4363-8CF3-E00C80A1C5F4}"/>
    <cellStyle name="Percent 15 8 2 2" xfId="29030" xr:uid="{592E57B7-B4BD-44E3-B9B6-4FE5C432239C}"/>
    <cellStyle name="Percent 15 8 3" xfId="13577" xr:uid="{CE8B3E50-1143-4B15-8F97-E4A22B779C59}"/>
    <cellStyle name="Percent 15 8 3 2" xfId="29031" xr:uid="{CF872B56-D3A8-426E-A658-7863B853E65B}"/>
    <cellStyle name="Percent 15 8 4" xfId="13578" xr:uid="{BE59B49D-B49A-4D4E-82A4-2F69CD5372E9}"/>
    <cellStyle name="Percent 15 8 4 2" xfId="29032" xr:uid="{2DBEA3ED-F3D9-49F7-A6FC-669820276B43}"/>
    <cellStyle name="Percent 15 8 5" xfId="13579" xr:uid="{1D2983C5-AEDE-41AA-A212-C6239F635543}"/>
    <cellStyle name="Percent 15 8 5 2" xfId="29033" xr:uid="{231F0B15-BA87-4167-8504-83495B053139}"/>
    <cellStyle name="Percent 15 8 6" xfId="13580" xr:uid="{10723D26-7BC1-45A2-910F-4C12EDF5E77D}"/>
    <cellStyle name="Percent 15 8 6 2" xfId="29034" xr:uid="{E6A48598-ED66-4A8C-9F48-D6C837A1FA47}"/>
    <cellStyle name="Percent 15 8 7" xfId="29029" xr:uid="{E475FA06-56CC-45D3-8625-98E9053A9DEB}"/>
    <cellStyle name="Percent 15 8 8" xfId="13575" xr:uid="{49A4AC65-6484-4545-B185-38334772869B}"/>
    <cellStyle name="Percent 15 9" xfId="4150" xr:uid="{00000000-0005-0000-0000-000023140000}"/>
    <cellStyle name="Percent 15 9 2" xfId="13582" xr:uid="{82A63154-95E6-4BB4-8258-0CCE37831B2A}"/>
    <cellStyle name="Percent 15 9 2 2" xfId="29036" xr:uid="{C8C2C2EE-BF09-46F0-A925-EF1875B419DF}"/>
    <cellStyle name="Percent 15 9 3" xfId="13583" xr:uid="{EA4F5A6F-681B-40F4-BFC7-E6A8215BFFEE}"/>
    <cellStyle name="Percent 15 9 3 2" xfId="29037" xr:uid="{5EAEB966-2E62-42C2-B06A-C6287DB183A0}"/>
    <cellStyle name="Percent 15 9 4" xfId="13584" xr:uid="{126E4C40-8E7E-4032-B29D-77DD686FE5D4}"/>
    <cellStyle name="Percent 15 9 4 2" xfId="29038" xr:uid="{A09A89BC-E2CE-4282-B9EF-9BB278C9EC05}"/>
    <cellStyle name="Percent 15 9 5" xfId="13585" xr:uid="{3ECAD977-5A89-4C34-A6F6-37628C226D25}"/>
    <cellStyle name="Percent 15 9 5 2" xfId="29039" xr:uid="{96CE63BB-C755-42F2-A47D-CC61E0A195D6}"/>
    <cellStyle name="Percent 15 9 6" xfId="29035" xr:uid="{9C2EE2C1-60D5-4950-9078-0DE064D8D0E7}"/>
    <cellStyle name="Percent 15 9 7" xfId="13581" xr:uid="{82AB4D3B-01BF-4FB8-9A74-AB5303BF8A34}"/>
    <cellStyle name="Percent 16" xfId="4151" xr:uid="{00000000-0005-0000-0000-000024140000}"/>
    <cellStyle name="Percent 16 10" xfId="13587" xr:uid="{BC15B8E4-B948-415D-BF25-ECB4AC9DCCF3}"/>
    <cellStyle name="Percent 16 10 2" xfId="13588" xr:uid="{7639B258-68E0-44B6-A153-984C4326C6E8}"/>
    <cellStyle name="Percent 16 10 2 2" xfId="29042" xr:uid="{3890758C-E936-4C9C-81B2-1217D915429F}"/>
    <cellStyle name="Percent 16 10 3" xfId="13589" xr:uid="{6716E7B8-3A22-4052-ADEB-226E7481B20C}"/>
    <cellStyle name="Percent 16 10 3 2" xfId="29043" xr:uid="{2683B37C-9AE9-4D22-A047-DFA5D5F02041}"/>
    <cellStyle name="Percent 16 10 4" xfId="29041" xr:uid="{072088FB-4495-451D-86DD-46BC93842EC4}"/>
    <cellStyle name="Percent 16 11" xfId="13590" xr:uid="{F4E5AC82-E0E5-460F-BFF8-ADEAB965DCF5}"/>
    <cellStyle name="Percent 16 11 2" xfId="29044" xr:uid="{70EA99A1-90EA-465F-A2A2-D008987A4BA3}"/>
    <cellStyle name="Percent 16 12" xfId="13591" xr:uid="{2B91CB64-C64D-4F6B-B0FF-EF7149E5BBDB}"/>
    <cellStyle name="Percent 16 12 2" xfId="29045" xr:uid="{EAC5D106-69F1-47A0-BC60-1D092F845DC4}"/>
    <cellStyle name="Percent 16 13" xfId="13592" xr:uid="{BB1919BD-D372-4B6E-B85E-31522F4EE4A4}"/>
    <cellStyle name="Percent 16 13 2" xfId="29046" xr:uid="{C8AFA3CE-B508-4312-96C6-8F92262B6772}"/>
    <cellStyle name="Percent 16 14" xfId="29040" xr:uid="{A1427460-4AFD-4587-8DFA-3B630F5A1B45}"/>
    <cellStyle name="Percent 16 15" xfId="13586" xr:uid="{42FA2680-2BEC-4456-B2A2-DF30FF1626D1}"/>
    <cellStyle name="Percent 16 2" xfId="4152" xr:uid="{00000000-0005-0000-0000-000025140000}"/>
    <cellStyle name="Percent 16 2 2" xfId="4153" xr:uid="{00000000-0005-0000-0000-000026140000}"/>
    <cellStyle name="Percent 16 2 2 2" xfId="13595" xr:uid="{10AB6320-54E1-4DA2-8CCD-840E70AE5DFD}"/>
    <cellStyle name="Percent 16 2 2 2 2" xfId="29049" xr:uid="{FA414F4E-7D6C-4A84-9583-8CD63AA85887}"/>
    <cellStyle name="Percent 16 2 2 3" xfId="13596" xr:uid="{C77CAE85-BE29-4649-A784-BFDF7873543A}"/>
    <cellStyle name="Percent 16 2 2 3 2" xfId="29050" xr:uid="{2D09103A-7185-47F7-A13D-23B24B66B2CE}"/>
    <cellStyle name="Percent 16 2 2 4" xfId="13597" xr:uid="{00020EF1-760F-41C3-BAAC-BE179900FF6C}"/>
    <cellStyle name="Percent 16 2 2 4 2" xfId="29051" xr:uid="{D0D9D8A9-D7F8-4B10-89B7-EA6E735A1C46}"/>
    <cellStyle name="Percent 16 2 2 5" xfId="13598" xr:uid="{448195AE-386A-4A15-AF54-51763510BD5F}"/>
    <cellStyle name="Percent 16 2 2 5 2" xfId="29052" xr:uid="{21575120-04E7-4F82-B39D-024D64D69664}"/>
    <cellStyle name="Percent 16 2 2 6" xfId="29048" xr:uid="{3BAE1244-DDA5-44F0-9974-C26B4F7BA5B6}"/>
    <cellStyle name="Percent 16 2 2 7" xfId="13594" xr:uid="{2F388304-F2A7-4345-BF84-8547BFBF5459}"/>
    <cellStyle name="Percent 16 2 3" xfId="4154" xr:uid="{00000000-0005-0000-0000-000027140000}"/>
    <cellStyle name="Percent 16 2 3 2" xfId="13600" xr:uid="{357B34DC-DFB2-48F8-B770-3359A9400441}"/>
    <cellStyle name="Percent 16 2 3 2 2" xfId="29054" xr:uid="{9D4DBD1E-731D-4E11-9CC8-22825C3BE861}"/>
    <cellStyle name="Percent 16 2 3 3" xfId="13601" xr:uid="{DD252BD6-AD9E-4815-BC83-C7F636E6571A}"/>
    <cellStyle name="Percent 16 2 3 3 2" xfId="29055" xr:uid="{5C4FA4AE-0EA2-40FB-B2F5-CF083068BD66}"/>
    <cellStyle name="Percent 16 2 3 4" xfId="13602" xr:uid="{647D9138-CFEB-42EF-ACB5-1FEFBD7ED6A3}"/>
    <cellStyle name="Percent 16 2 3 4 2" xfId="29056" xr:uid="{D3B13081-72EC-46E7-8CE6-1AC2A8BECDC7}"/>
    <cellStyle name="Percent 16 2 3 5" xfId="13603" xr:uid="{43E14670-7D1A-41AF-83FE-686D8093CDB8}"/>
    <cellStyle name="Percent 16 2 3 5 2" xfId="29057" xr:uid="{68F4E560-463E-432A-9B0B-83393A767AB4}"/>
    <cellStyle name="Percent 16 2 3 6" xfId="29053" xr:uid="{38E0ED25-4654-4EA8-BFA3-DB3AB43625DE}"/>
    <cellStyle name="Percent 16 2 3 7" xfId="13599" xr:uid="{A8B542E5-0C02-4B9D-BB81-F3D1CE050F56}"/>
    <cellStyle name="Percent 16 2 4" xfId="13604" xr:uid="{22BFBAB6-F246-4E17-A24B-44437585F15C}"/>
    <cellStyle name="Percent 16 2 4 2" xfId="29058" xr:uid="{7E21977F-125D-4E32-AED8-0A93728F1697}"/>
    <cellStyle name="Percent 16 2 5" xfId="13605" xr:uid="{83C67B96-C7A2-4FF2-805C-8DBE1779CA0C}"/>
    <cellStyle name="Percent 16 2 5 2" xfId="29059" xr:uid="{F251E5E7-044B-4A74-9146-78764E2525D4}"/>
    <cellStyle name="Percent 16 2 6" xfId="13606" xr:uid="{A0D5FE96-6A5D-44D6-86DF-96EFF6E7B4E6}"/>
    <cellStyle name="Percent 16 2 6 2" xfId="29060" xr:uid="{073616C3-96ED-4814-870A-00FE72642E74}"/>
    <cellStyle name="Percent 16 2 7" xfId="13607" xr:uid="{16E21839-1EB3-42B9-AB76-8F0B9FB92D55}"/>
    <cellStyle name="Percent 16 2 7 2" xfId="29061" xr:uid="{B0461D29-085A-4E37-A0E0-6558FFAD1881}"/>
    <cellStyle name="Percent 16 2 8" xfId="29047" xr:uid="{7B01395A-88E3-4D28-B70A-7839C4AE5D05}"/>
    <cellStyle name="Percent 16 2 9" xfId="13593" xr:uid="{A965039A-4D78-4F43-977D-546638332C6B}"/>
    <cellStyle name="Percent 16 3" xfId="4155" xr:uid="{00000000-0005-0000-0000-000028140000}"/>
    <cellStyle name="Percent 16 3 10" xfId="4156" xr:uid="{00000000-0005-0000-0000-000029140000}"/>
    <cellStyle name="Percent 16 3 10 2" xfId="13610" xr:uid="{AE497B72-1404-419A-951A-0F46BAD7A91A}"/>
    <cellStyle name="Percent 16 3 10 2 2" xfId="29064" xr:uid="{73FD765A-37F1-487C-AC1A-6C5B660153BC}"/>
    <cellStyle name="Percent 16 3 10 3" xfId="13611" xr:uid="{2CCE2979-F370-4C89-B361-F3072206CC08}"/>
    <cellStyle name="Percent 16 3 10 3 2" xfId="29065" xr:uid="{F1716C7E-A98F-41CA-8A42-B73BB8850ADC}"/>
    <cellStyle name="Percent 16 3 10 4" xfId="13612" xr:uid="{47DADCB3-076A-4385-A032-D39D065D8E04}"/>
    <cellStyle name="Percent 16 3 10 4 2" xfId="29066" xr:uid="{26541144-E3C9-417D-8037-C92672E69E9A}"/>
    <cellStyle name="Percent 16 3 10 5" xfId="13613" xr:uid="{E5F1FE46-5444-4513-858A-9949EC2A2EA3}"/>
    <cellStyle name="Percent 16 3 10 5 2" xfId="29067" xr:uid="{2EB7DD3F-BA37-4F80-96EF-453E0DB2A412}"/>
    <cellStyle name="Percent 16 3 10 6" xfId="29063" xr:uid="{1FB33567-983E-4E48-8471-F2A098BEA775}"/>
    <cellStyle name="Percent 16 3 10 7" xfId="13609" xr:uid="{D9B43CA6-98E1-433D-BE8B-2190E2DE880B}"/>
    <cellStyle name="Percent 16 3 11" xfId="4157" xr:uid="{00000000-0005-0000-0000-00002A140000}"/>
    <cellStyle name="Percent 16 3 11 2" xfId="13615" xr:uid="{60530212-2E28-45A2-B34C-96EFCD56C8C0}"/>
    <cellStyle name="Percent 16 3 11 2 2" xfId="29069" xr:uid="{26F633D9-C23F-4E59-90F5-3DC388E87DD2}"/>
    <cellStyle name="Percent 16 3 11 3" xfId="13616" xr:uid="{4E841D64-F449-4597-A854-437158C26170}"/>
    <cellStyle name="Percent 16 3 11 3 2" xfId="29070" xr:uid="{1528B7E8-F561-4416-B831-AD34DE850AEB}"/>
    <cellStyle name="Percent 16 3 11 4" xfId="13617" xr:uid="{1CC083E3-4913-4038-9DE2-3433D5EBEBE7}"/>
    <cellStyle name="Percent 16 3 11 4 2" xfId="29071" xr:uid="{66D801C2-ACA5-4B0E-8839-B449BE17F8A8}"/>
    <cellStyle name="Percent 16 3 11 5" xfId="13618" xr:uid="{8300E7AF-4520-4546-91AF-1EF21E1BB327}"/>
    <cellStyle name="Percent 16 3 11 5 2" xfId="29072" xr:uid="{323F4907-4452-4A45-8139-FEC7716CE43E}"/>
    <cellStyle name="Percent 16 3 11 6" xfId="29068" xr:uid="{BA048D66-24D1-4A75-B0EC-B7F51CBBDDE1}"/>
    <cellStyle name="Percent 16 3 11 7" xfId="13614" xr:uid="{651BED5E-46C4-419A-9B98-584962E26A65}"/>
    <cellStyle name="Percent 16 3 12" xfId="4158" xr:uid="{00000000-0005-0000-0000-00002B140000}"/>
    <cellStyle name="Percent 16 3 12 2" xfId="13620" xr:uid="{0E1647A1-1F28-49A5-868C-48E5ED5C437D}"/>
    <cellStyle name="Percent 16 3 12 2 2" xfId="29074" xr:uid="{D26DEDAE-646E-4670-B73A-DF0FB6513862}"/>
    <cellStyle name="Percent 16 3 12 3" xfId="13621" xr:uid="{9403379C-B3AD-4A64-B324-16885D7EA487}"/>
    <cellStyle name="Percent 16 3 12 3 2" xfId="29075" xr:uid="{FD458B97-60A0-4594-95A8-80318AAF72C7}"/>
    <cellStyle name="Percent 16 3 12 4" xfId="13622" xr:uid="{BF121740-5648-4FE5-A835-580AC30EEE5D}"/>
    <cellStyle name="Percent 16 3 12 4 2" xfId="29076" xr:uid="{6D6AA414-85E6-4C11-ADF1-A388E5345A28}"/>
    <cellStyle name="Percent 16 3 12 5" xfId="13623" xr:uid="{4271CEB2-D054-4818-B320-7EE0D6B85A77}"/>
    <cellStyle name="Percent 16 3 12 5 2" xfId="29077" xr:uid="{9BADB5C8-888D-4C0C-AC7E-97F00E1EA7F1}"/>
    <cellStyle name="Percent 16 3 12 6" xfId="29073" xr:uid="{FE956D52-47C4-4585-B9F7-A6A5F477EA04}"/>
    <cellStyle name="Percent 16 3 12 7" xfId="13619" xr:uid="{777E99FD-64D6-47E1-A088-93AA401062CC}"/>
    <cellStyle name="Percent 16 3 13" xfId="4159" xr:uid="{00000000-0005-0000-0000-00002C140000}"/>
    <cellStyle name="Percent 16 3 13 2" xfId="13625" xr:uid="{10660AFA-8CED-4F1B-B718-85384C0AC1B2}"/>
    <cellStyle name="Percent 16 3 13 2 2" xfId="29079" xr:uid="{70018E73-A470-4592-89C4-54FA17CECAF3}"/>
    <cellStyle name="Percent 16 3 13 3" xfId="13626" xr:uid="{B1A9B5DE-A580-439C-9569-F0150C390BEB}"/>
    <cellStyle name="Percent 16 3 13 3 2" xfId="29080" xr:uid="{14F25BCB-AB96-43CC-803F-F30C2AA32DA4}"/>
    <cellStyle name="Percent 16 3 13 4" xfId="13627" xr:uid="{63EA5750-AF2E-4537-8954-2AD33D8B34D4}"/>
    <cellStyle name="Percent 16 3 13 4 2" xfId="29081" xr:uid="{C9C4EFC9-7467-43D0-960C-EB3164566E13}"/>
    <cellStyle name="Percent 16 3 13 5" xfId="13628" xr:uid="{4BEF5237-D447-4885-8028-853166BEBADF}"/>
    <cellStyle name="Percent 16 3 13 5 2" xfId="29082" xr:uid="{3585D2F6-5BE4-40BF-9959-EC4539DD7189}"/>
    <cellStyle name="Percent 16 3 13 6" xfId="29078" xr:uid="{9FFFD1AB-AF03-4994-BF0A-5CCC5A6EDA67}"/>
    <cellStyle name="Percent 16 3 13 7" xfId="13624" xr:uid="{AD54E9A7-AE1C-4F47-9F21-D153D406B07C}"/>
    <cellStyle name="Percent 16 3 14" xfId="4160" xr:uid="{00000000-0005-0000-0000-00002D140000}"/>
    <cellStyle name="Percent 16 3 14 2" xfId="13630" xr:uid="{D64B0F41-D2D3-424A-95F5-6FBD5D98EBEB}"/>
    <cellStyle name="Percent 16 3 14 2 2" xfId="29084" xr:uid="{288DF340-3A66-49CB-AB1D-769F5F76FB45}"/>
    <cellStyle name="Percent 16 3 14 3" xfId="13631" xr:uid="{4BEF4D1F-8D70-4656-B440-8037D6707D10}"/>
    <cellStyle name="Percent 16 3 14 3 2" xfId="29085" xr:uid="{3FB8EC41-90AF-46C4-B0E8-F978282B7479}"/>
    <cellStyle name="Percent 16 3 14 4" xfId="13632" xr:uid="{6026693E-1B08-4576-A453-B6995BC3BF0E}"/>
    <cellStyle name="Percent 16 3 14 4 2" xfId="29086" xr:uid="{70DF62A6-6892-478B-8BBF-FA522542D214}"/>
    <cellStyle name="Percent 16 3 14 5" xfId="13633" xr:uid="{B64D4CA7-2034-4461-89FF-3A369EF1CB34}"/>
    <cellStyle name="Percent 16 3 14 5 2" xfId="29087" xr:uid="{357DD1FD-BE56-4715-80E4-C3167A2ACE22}"/>
    <cellStyle name="Percent 16 3 14 6" xfId="29083" xr:uid="{43AA8342-B0C5-4E1A-A77D-7EF3ACC486EB}"/>
    <cellStyle name="Percent 16 3 14 7" xfId="13629" xr:uid="{6F6D4B9D-C0F7-464A-9DE4-4A03E4BA166D}"/>
    <cellStyle name="Percent 16 3 15" xfId="4161" xr:uid="{00000000-0005-0000-0000-00002E140000}"/>
    <cellStyle name="Percent 16 3 15 2" xfId="13635" xr:uid="{A35C59ED-40F2-445F-A546-99A78A97BD13}"/>
    <cellStyle name="Percent 16 3 15 2 2" xfId="29089" xr:uid="{D554C249-98CD-4DAD-9962-CBD4FD93EE43}"/>
    <cellStyle name="Percent 16 3 15 3" xfId="13636" xr:uid="{149CBADC-3F54-4792-97A7-2FC0D03B3039}"/>
    <cellStyle name="Percent 16 3 15 3 2" xfId="29090" xr:uid="{9B8CE658-8266-4FF7-907A-F1924F4AA2F3}"/>
    <cellStyle name="Percent 16 3 15 4" xfId="13637" xr:uid="{1E8594BB-627B-41E6-A307-FFFE363BFF7D}"/>
    <cellStyle name="Percent 16 3 15 4 2" xfId="29091" xr:uid="{6E5B0FA9-1A1E-41C7-9BC4-4AC9EDE3864C}"/>
    <cellStyle name="Percent 16 3 15 5" xfId="13638" xr:uid="{A9CB2816-7CD5-4D08-B4E6-C8B68641F106}"/>
    <cellStyle name="Percent 16 3 15 5 2" xfId="29092" xr:uid="{2CB84179-29B8-4B5F-BAF6-4FD695360B1E}"/>
    <cellStyle name="Percent 16 3 15 6" xfId="29088" xr:uid="{EF6F1CB7-932A-40AD-9515-931D32D42B87}"/>
    <cellStyle name="Percent 16 3 15 7" xfId="13634" xr:uid="{8379B1EE-58FE-4B56-87E0-F5B6A2943655}"/>
    <cellStyle name="Percent 16 3 16" xfId="4162" xr:uid="{00000000-0005-0000-0000-00002F140000}"/>
    <cellStyle name="Percent 16 3 16 2" xfId="13640" xr:uid="{B7613482-F191-49DC-8E8D-03FFC5D6B187}"/>
    <cellStyle name="Percent 16 3 16 2 2" xfId="29094" xr:uid="{B53686E2-C535-4DAE-A78C-D21A84C5E5D0}"/>
    <cellStyle name="Percent 16 3 16 3" xfId="13641" xr:uid="{9518C66A-2EC6-472C-A760-20CC5DA73AA6}"/>
    <cellStyle name="Percent 16 3 16 3 2" xfId="29095" xr:uid="{2BD6C0CA-7726-4852-A873-A019B65FBFBB}"/>
    <cellStyle name="Percent 16 3 16 4" xfId="13642" xr:uid="{ADFB5D5E-6516-449C-B6F4-0DE49D9EC04F}"/>
    <cellStyle name="Percent 16 3 16 4 2" xfId="29096" xr:uid="{C41E4535-BA51-44CF-B617-7289E684344D}"/>
    <cellStyle name="Percent 16 3 16 5" xfId="13643" xr:uid="{6D18F17C-E571-48B5-9BE2-A5065616CDE8}"/>
    <cellStyle name="Percent 16 3 16 5 2" xfId="29097" xr:uid="{EADEBABF-F636-4D1F-83BB-90B14F227306}"/>
    <cellStyle name="Percent 16 3 16 6" xfId="29093" xr:uid="{6E418805-3403-42FF-8EDC-6550DEE3C9AB}"/>
    <cellStyle name="Percent 16 3 16 7" xfId="13639" xr:uid="{D59AF48D-E1EF-4379-9253-69980D8D4150}"/>
    <cellStyle name="Percent 16 3 17" xfId="4163" xr:uid="{00000000-0005-0000-0000-000030140000}"/>
    <cellStyle name="Percent 16 3 17 2" xfId="13645" xr:uid="{8747D3E5-89BE-4268-9748-108AFE90AB22}"/>
    <cellStyle name="Percent 16 3 17 2 2" xfId="29099" xr:uid="{C42F002A-82F4-4F9D-B80D-295B184824E1}"/>
    <cellStyle name="Percent 16 3 17 3" xfId="13646" xr:uid="{4DEF1BB2-40BD-4227-88E6-75B520754105}"/>
    <cellStyle name="Percent 16 3 17 3 2" xfId="29100" xr:uid="{790FBE3C-0D03-45B0-A137-922374F97C69}"/>
    <cellStyle name="Percent 16 3 17 4" xfId="13647" xr:uid="{A4DF7465-9103-429E-A9E8-7A1C6B967C4E}"/>
    <cellStyle name="Percent 16 3 17 4 2" xfId="29101" xr:uid="{2A060205-5A59-4079-AA4C-E1BF347FE91C}"/>
    <cellStyle name="Percent 16 3 17 5" xfId="13648" xr:uid="{ACF138FE-4D56-4A37-AA97-1AAD1C462199}"/>
    <cellStyle name="Percent 16 3 17 5 2" xfId="29102" xr:uid="{22255A61-8476-4AAF-B72D-C4A98D24D84F}"/>
    <cellStyle name="Percent 16 3 17 6" xfId="29098" xr:uid="{3C35C15E-5A68-435B-A7CC-542ADB203CC2}"/>
    <cellStyle name="Percent 16 3 17 7" xfId="13644" xr:uid="{3DB8B562-51CD-4AC5-B861-FA858DDAEE35}"/>
    <cellStyle name="Percent 16 3 18" xfId="4164" xr:uid="{00000000-0005-0000-0000-000031140000}"/>
    <cellStyle name="Percent 16 3 18 2" xfId="13650" xr:uid="{CE64DA50-9F48-4B42-9F1C-F6AE29FC0A3C}"/>
    <cellStyle name="Percent 16 3 18 2 2" xfId="29104" xr:uid="{9FCCFF7E-DC33-48B2-A974-C616D887DF2B}"/>
    <cellStyle name="Percent 16 3 18 3" xfId="13651" xr:uid="{76846D25-8002-44BE-83DA-325C4C9DEF81}"/>
    <cellStyle name="Percent 16 3 18 3 2" xfId="29105" xr:uid="{45C9C678-00F3-4D54-BF5A-04335673178C}"/>
    <cellStyle name="Percent 16 3 18 4" xfId="13652" xr:uid="{769B2E76-45E1-4C77-9F19-A9A47DB89974}"/>
    <cellStyle name="Percent 16 3 18 4 2" xfId="29106" xr:uid="{A665DD9B-F537-4708-8BA5-6F2D0E4CFCA3}"/>
    <cellStyle name="Percent 16 3 18 5" xfId="13653" xr:uid="{EC21EEE8-A905-4EE7-84AA-47054794EFF9}"/>
    <cellStyle name="Percent 16 3 18 5 2" xfId="29107" xr:uid="{5CEB8275-D7DE-4B27-B4A4-F8512529EA66}"/>
    <cellStyle name="Percent 16 3 18 6" xfId="29103" xr:uid="{43D40114-0045-40F2-83DE-B6C1AAC69E72}"/>
    <cellStyle name="Percent 16 3 18 7" xfId="13649" xr:uid="{DB372002-6A3C-44EF-908A-F2473D35AB22}"/>
    <cellStyle name="Percent 16 3 19" xfId="4165" xr:uid="{00000000-0005-0000-0000-000032140000}"/>
    <cellStyle name="Percent 16 3 19 2" xfId="13655" xr:uid="{DAD7BD97-D976-4A45-B9F9-D9BCB04B8A36}"/>
    <cellStyle name="Percent 16 3 19 2 2" xfId="29109" xr:uid="{7DA05419-D668-41F0-B4A1-02C78E8B4083}"/>
    <cellStyle name="Percent 16 3 19 3" xfId="13656" xr:uid="{79A530E7-DE2D-49A5-B8B6-8924EFB05589}"/>
    <cellStyle name="Percent 16 3 19 3 2" xfId="29110" xr:uid="{D4E79A2A-51FE-4F87-99F3-01210761EE91}"/>
    <cellStyle name="Percent 16 3 19 4" xfId="13657" xr:uid="{0713EC23-2674-4ECD-AAF9-1722E088E671}"/>
    <cellStyle name="Percent 16 3 19 4 2" xfId="29111" xr:uid="{F13E5AA1-9847-4451-91D9-D7F7293BC387}"/>
    <cellStyle name="Percent 16 3 19 5" xfId="13658" xr:uid="{697E4154-D530-4538-AFF3-121F0BCC94BD}"/>
    <cellStyle name="Percent 16 3 19 5 2" xfId="29112" xr:uid="{2FEC7056-9F97-4DA8-9F47-17965CB21D33}"/>
    <cellStyle name="Percent 16 3 19 6" xfId="29108" xr:uid="{A5B87973-E198-4D71-83BE-CD60A3E60C2A}"/>
    <cellStyle name="Percent 16 3 19 7" xfId="13654" xr:uid="{505984C1-066C-4A65-8F98-6B7F77B69CFC}"/>
    <cellStyle name="Percent 16 3 2" xfId="4166" xr:uid="{00000000-0005-0000-0000-000033140000}"/>
    <cellStyle name="Percent 16 3 2 2" xfId="13660" xr:uid="{87A844CB-2492-4FB2-A688-9B591B14EBDE}"/>
    <cellStyle name="Percent 16 3 2 2 2" xfId="29114" xr:uid="{019AE5E9-EC8A-4CFE-941E-55979D78A773}"/>
    <cellStyle name="Percent 16 3 2 3" xfId="13661" xr:uid="{81F79BFF-5CF0-423C-88C3-CAEA2AAE85C4}"/>
    <cellStyle name="Percent 16 3 2 3 2" xfId="29115" xr:uid="{AB4402B9-561C-41AB-956B-62178D2FAC30}"/>
    <cellStyle name="Percent 16 3 2 4" xfId="13662" xr:uid="{01ED0377-3BA4-4A87-AC6B-7AA64FC05B6A}"/>
    <cellStyle name="Percent 16 3 2 4 2" xfId="29116" xr:uid="{6EAB8230-53F1-4212-B5CF-93C27CFF9D8C}"/>
    <cellStyle name="Percent 16 3 2 5" xfId="13663" xr:uid="{C46056F0-E76F-4BF1-BF08-3CA5522E7F70}"/>
    <cellStyle name="Percent 16 3 2 5 2" xfId="29117" xr:uid="{40C658EF-E52E-4C3C-B11D-2643DA0B57BC}"/>
    <cellStyle name="Percent 16 3 2 6" xfId="29113" xr:uid="{FF432C3E-D791-4AA5-A8BD-AC6937A96125}"/>
    <cellStyle name="Percent 16 3 2 7" xfId="13659" xr:uid="{51557931-AED0-4D81-89F1-6E9ED0ABD801}"/>
    <cellStyle name="Percent 16 3 20" xfId="13664" xr:uid="{8D9C7CAE-3207-461A-9401-936DB73DB8C9}"/>
    <cellStyle name="Percent 16 3 20 2" xfId="29118" xr:uid="{C74E9CAA-6789-4089-84B1-EA714DF7CCBB}"/>
    <cellStyle name="Percent 16 3 21" xfId="13665" xr:uid="{C8B9CA6F-674A-44FC-B728-ED3883EBB267}"/>
    <cellStyle name="Percent 16 3 21 2" xfId="29119" xr:uid="{41DF4CC3-BBB5-46B2-9056-4E002B9F3EF7}"/>
    <cellStyle name="Percent 16 3 22" xfId="13666" xr:uid="{B8033D96-D3F7-4FBE-B328-A5C93AE1BAC8}"/>
    <cellStyle name="Percent 16 3 22 2" xfId="29120" xr:uid="{C9396451-BDD1-4EDF-AC9F-A07B7DB564A8}"/>
    <cellStyle name="Percent 16 3 23" xfId="13667" xr:uid="{910BEA36-E475-4711-A399-64DEB530FFC5}"/>
    <cellStyle name="Percent 16 3 23 2" xfId="29121" xr:uid="{14F0BF9C-FE67-48A4-AB55-EC163ABE0C00}"/>
    <cellStyle name="Percent 16 3 24" xfId="29062" xr:uid="{0EF9C63D-D1B7-4D2A-8A5E-64B837C5C7E0}"/>
    <cellStyle name="Percent 16 3 25" xfId="13608" xr:uid="{6819D8A6-9365-4734-ADB0-4C34016CB988}"/>
    <cellStyle name="Percent 16 3 3" xfId="4167" xr:uid="{00000000-0005-0000-0000-000034140000}"/>
    <cellStyle name="Percent 16 3 3 2" xfId="13669" xr:uid="{BFADC721-FB8B-464E-8CFE-59E0FBEB0032}"/>
    <cellStyle name="Percent 16 3 3 2 2" xfId="29123" xr:uid="{BEC47624-6D92-48F6-AB8D-F39EA6D6576A}"/>
    <cellStyle name="Percent 16 3 3 3" xfId="13670" xr:uid="{825EB6CB-BC8B-49E3-81A9-6980FBF797C1}"/>
    <cellStyle name="Percent 16 3 3 3 2" xfId="29124" xr:uid="{5C32F3C3-03EA-485A-B0CD-787AA01F66EE}"/>
    <cellStyle name="Percent 16 3 3 4" xfId="13671" xr:uid="{6456CD4F-4A6D-4096-A46D-607FC3D3E9D5}"/>
    <cellStyle name="Percent 16 3 3 4 2" xfId="29125" xr:uid="{7A5F4FAB-E764-4C01-B85B-F2F4BB31BAA6}"/>
    <cellStyle name="Percent 16 3 3 5" xfId="13672" xr:uid="{49D0F2C3-0147-441C-AD78-3B9AC27FF54D}"/>
    <cellStyle name="Percent 16 3 3 5 2" xfId="29126" xr:uid="{62F9F06C-D0FC-4C51-9C5B-45D2627C4E5F}"/>
    <cellStyle name="Percent 16 3 3 6" xfId="29122" xr:uid="{E02B05DC-4161-401A-9017-A366BDA5300E}"/>
    <cellStyle name="Percent 16 3 3 7" xfId="13668" xr:uid="{2CC3CE42-F022-4606-882B-D0BF27DAE077}"/>
    <cellStyle name="Percent 16 3 4" xfId="4168" xr:uid="{00000000-0005-0000-0000-000035140000}"/>
    <cellStyle name="Percent 16 3 4 2" xfId="13674" xr:uid="{59B4DD32-680F-44A7-80BB-D5BF8ECE5FF5}"/>
    <cellStyle name="Percent 16 3 4 2 2" xfId="29128" xr:uid="{753305CD-48EB-4848-BEAB-0D10FB099BED}"/>
    <cellStyle name="Percent 16 3 4 3" xfId="13675" xr:uid="{06BED6B0-8C59-4627-B477-3EF110D4B5B5}"/>
    <cellStyle name="Percent 16 3 4 3 2" xfId="29129" xr:uid="{37916113-4D96-46A2-9AC6-8EBA4E7AAECE}"/>
    <cellStyle name="Percent 16 3 4 4" xfId="13676" xr:uid="{A2B7691B-AC6E-4F1A-A3E5-DD61C95B22B7}"/>
    <cellStyle name="Percent 16 3 4 4 2" xfId="29130" xr:uid="{690C1C18-ADE5-4292-B266-5B9064ADD583}"/>
    <cellStyle name="Percent 16 3 4 5" xfId="13677" xr:uid="{D358D04E-A3E6-4272-A3E2-8EA95095BDD0}"/>
    <cellStyle name="Percent 16 3 4 5 2" xfId="29131" xr:uid="{A531B60A-292D-433F-B2A2-A22046FD11B9}"/>
    <cellStyle name="Percent 16 3 4 6" xfId="29127" xr:uid="{E335FF07-6041-48AD-8EC5-7747BFFA41DB}"/>
    <cellStyle name="Percent 16 3 4 7" xfId="13673" xr:uid="{6D16BF86-A46E-4428-8D2F-778EE462F1D4}"/>
    <cellStyle name="Percent 16 3 5" xfId="4169" xr:uid="{00000000-0005-0000-0000-000036140000}"/>
    <cellStyle name="Percent 16 3 5 2" xfId="13679" xr:uid="{311E176E-1A99-4211-85C9-9A5CE7802EDF}"/>
    <cellStyle name="Percent 16 3 5 2 2" xfId="29133" xr:uid="{491386BF-8F72-45E0-BFDA-200B993312AA}"/>
    <cellStyle name="Percent 16 3 5 3" xfId="13680" xr:uid="{3FD4CB53-D9C3-4DDD-A6D9-55051904657E}"/>
    <cellStyle name="Percent 16 3 5 3 2" xfId="29134" xr:uid="{A44976AE-D04D-46B6-9BEA-4AD8240B6095}"/>
    <cellStyle name="Percent 16 3 5 4" xfId="13681" xr:uid="{80C5D4C9-7A5A-4237-905E-4A0215554EC8}"/>
    <cellStyle name="Percent 16 3 5 4 2" xfId="29135" xr:uid="{37D99592-179B-40DC-BBD7-155C98D6D20B}"/>
    <cellStyle name="Percent 16 3 5 5" xfId="13682" xr:uid="{89F00976-B9A3-462F-8BDD-C517DB93F234}"/>
    <cellStyle name="Percent 16 3 5 5 2" xfId="29136" xr:uid="{1FFFBFBE-D740-4A13-B94D-84EB1F3D6338}"/>
    <cellStyle name="Percent 16 3 5 6" xfId="29132" xr:uid="{78050019-6649-4599-9C9A-599814E80AF6}"/>
    <cellStyle name="Percent 16 3 5 7" xfId="13678" xr:uid="{35F21FF3-0A50-4F12-A09B-1F65EF6456C2}"/>
    <cellStyle name="Percent 16 3 6" xfId="4170" xr:uid="{00000000-0005-0000-0000-000037140000}"/>
    <cellStyle name="Percent 16 3 6 2" xfId="13684" xr:uid="{799A60D6-A32E-4C34-8AA9-7183DC7A0C57}"/>
    <cellStyle name="Percent 16 3 6 2 2" xfId="29138" xr:uid="{E3FA70DB-72CF-4130-BD37-F845DE758411}"/>
    <cellStyle name="Percent 16 3 6 3" xfId="13685" xr:uid="{8CA071B3-F7FF-475B-B1AE-7E6183B2E72B}"/>
    <cellStyle name="Percent 16 3 6 3 2" xfId="29139" xr:uid="{BDA67653-AD93-4FCA-8055-108CF6E646ED}"/>
    <cellStyle name="Percent 16 3 6 4" xfId="13686" xr:uid="{84961933-DEDE-4DEE-9772-4A81B10442C2}"/>
    <cellStyle name="Percent 16 3 6 4 2" xfId="29140" xr:uid="{BAD79996-9D4B-4EC8-90D4-AF42F7264739}"/>
    <cellStyle name="Percent 16 3 6 5" xfId="13687" xr:uid="{759CD935-E78A-4DE2-A648-9F9E473B7BC0}"/>
    <cellStyle name="Percent 16 3 6 5 2" xfId="29141" xr:uid="{BF48D0A4-D77F-477A-B09E-089653F59527}"/>
    <cellStyle name="Percent 16 3 6 6" xfId="29137" xr:uid="{A741D840-0099-4FBF-B4E1-EBD791FC72FF}"/>
    <cellStyle name="Percent 16 3 6 7" xfId="13683" xr:uid="{16C19AE5-840D-454A-B5BC-966CCC07BC34}"/>
    <cellStyle name="Percent 16 3 7" xfId="4171" xr:uid="{00000000-0005-0000-0000-000038140000}"/>
    <cellStyle name="Percent 16 3 7 2" xfId="13689" xr:uid="{8153F0C3-5DA5-474D-99CC-D22628A0E1AF}"/>
    <cellStyle name="Percent 16 3 7 2 2" xfId="29143" xr:uid="{1970D9ED-75D1-4204-9A7F-A0F856F8BEE0}"/>
    <cellStyle name="Percent 16 3 7 3" xfId="13690" xr:uid="{5F66B98B-575B-40AC-8C99-C0107BFFDB44}"/>
    <cellStyle name="Percent 16 3 7 3 2" xfId="29144" xr:uid="{34807C55-2552-40E4-ACB8-5986B8778495}"/>
    <cellStyle name="Percent 16 3 7 4" xfId="13691" xr:uid="{6A973B07-F409-4BDE-8D80-6784D367A7DF}"/>
    <cellStyle name="Percent 16 3 7 4 2" xfId="29145" xr:uid="{A000F2FA-927A-4A11-B40A-C398468B472B}"/>
    <cellStyle name="Percent 16 3 7 5" xfId="13692" xr:uid="{C7BFD440-D2B1-4038-A54D-1548BD9DD11C}"/>
    <cellStyle name="Percent 16 3 7 5 2" xfId="29146" xr:uid="{8C87A352-2440-411F-ADC3-57045A9B05C4}"/>
    <cellStyle name="Percent 16 3 7 6" xfId="29142" xr:uid="{2495CA17-AC53-4011-9A4F-4CC4A1BB1DF0}"/>
    <cellStyle name="Percent 16 3 7 7" xfId="13688" xr:uid="{F8A671DA-6765-46E0-B669-E06BEE9510C7}"/>
    <cellStyle name="Percent 16 3 8" xfId="4172" xr:uid="{00000000-0005-0000-0000-000039140000}"/>
    <cellStyle name="Percent 16 3 8 2" xfId="13694" xr:uid="{57FE7DB9-1799-4A75-885F-1257F125BDD1}"/>
    <cellStyle name="Percent 16 3 8 2 2" xfId="29148" xr:uid="{60BB3BF6-4A1E-4680-9EFB-7BEC3BB2FE1C}"/>
    <cellStyle name="Percent 16 3 8 3" xfId="13695" xr:uid="{E446D617-BE3D-4F59-86D3-6F153D5A58B0}"/>
    <cellStyle name="Percent 16 3 8 3 2" xfId="29149" xr:uid="{540B4212-7F94-4445-B528-47F22DA48C42}"/>
    <cellStyle name="Percent 16 3 8 4" xfId="13696" xr:uid="{F795281B-A1D5-4F73-BA02-0C8E1F9D3AFF}"/>
    <cellStyle name="Percent 16 3 8 4 2" xfId="29150" xr:uid="{53577B96-9E1C-4749-974E-DF042448F838}"/>
    <cellStyle name="Percent 16 3 8 5" xfId="13697" xr:uid="{3288CFAF-4A3E-446D-9AEB-EFE7B48E5F9F}"/>
    <cellStyle name="Percent 16 3 8 5 2" xfId="29151" xr:uid="{67640EE7-B6EC-4437-87C5-69A7D1EEF1E7}"/>
    <cellStyle name="Percent 16 3 8 6" xfId="29147" xr:uid="{7041D0FB-D9CE-4D48-9B23-A5AB5CE11046}"/>
    <cellStyle name="Percent 16 3 8 7" xfId="13693" xr:uid="{44CDADC3-DAFF-45BA-AB7E-E5483A7A9501}"/>
    <cellStyle name="Percent 16 3 9" xfId="4173" xr:uid="{00000000-0005-0000-0000-00003A140000}"/>
    <cellStyle name="Percent 16 3 9 2" xfId="13699" xr:uid="{DE3B714C-50D2-4A32-94CA-8E42ECB3D410}"/>
    <cellStyle name="Percent 16 3 9 2 2" xfId="29153" xr:uid="{CE3EEF04-B312-4B81-A07D-6D0EF699A9A6}"/>
    <cellStyle name="Percent 16 3 9 3" xfId="13700" xr:uid="{77D2ED26-C5B1-47A1-9D00-A63E8890BF6E}"/>
    <cellStyle name="Percent 16 3 9 3 2" xfId="29154" xr:uid="{2DDDD95B-4E8D-460E-A49A-AD40A57E7EBB}"/>
    <cellStyle name="Percent 16 3 9 4" xfId="13701" xr:uid="{97EED8D6-618A-4196-995B-25B65922A5D8}"/>
    <cellStyle name="Percent 16 3 9 4 2" xfId="29155" xr:uid="{7510C7EA-E166-4BAF-BFE6-4B5B6051AD60}"/>
    <cellStyle name="Percent 16 3 9 5" xfId="13702" xr:uid="{D7D16A49-1959-4043-9320-C0C6E52D3A36}"/>
    <cellStyle name="Percent 16 3 9 5 2" xfId="29156" xr:uid="{EDDBDC99-5FC5-48BF-99F1-573AC9F46992}"/>
    <cellStyle name="Percent 16 3 9 6" xfId="29152" xr:uid="{90728D56-C8F7-427D-8539-F2C51ED12010}"/>
    <cellStyle name="Percent 16 3 9 7" xfId="13698" xr:uid="{8E787DC3-5CD8-4B5F-96F7-F5C0CB7D8BA1}"/>
    <cellStyle name="Percent 16 4" xfId="4174" xr:uid="{00000000-0005-0000-0000-00003B140000}"/>
    <cellStyle name="Percent 16 4 10" xfId="4175" xr:uid="{00000000-0005-0000-0000-00003C140000}"/>
    <cellStyle name="Percent 16 4 10 2" xfId="13705" xr:uid="{07D75D62-16C8-459E-B9AF-005EB72510CD}"/>
    <cellStyle name="Percent 16 4 10 2 2" xfId="29159" xr:uid="{175C93E4-6C4E-4FCD-B32D-3665053B4325}"/>
    <cellStyle name="Percent 16 4 10 3" xfId="13706" xr:uid="{577F0B1C-49DF-4B01-A239-D36536E52505}"/>
    <cellStyle name="Percent 16 4 10 3 2" xfId="29160" xr:uid="{DD4D098C-D4E5-442E-BC0A-636099928BD6}"/>
    <cellStyle name="Percent 16 4 10 4" xfId="13707" xr:uid="{E746A5FB-3DEB-4A57-8E5D-0A5B7D33B2CD}"/>
    <cellStyle name="Percent 16 4 10 4 2" xfId="29161" xr:uid="{A2C0A390-57AB-40B2-B251-E9102B5D9892}"/>
    <cellStyle name="Percent 16 4 10 5" xfId="13708" xr:uid="{592BD8CA-C30D-4497-8E83-8CEB56B80656}"/>
    <cellStyle name="Percent 16 4 10 5 2" xfId="29162" xr:uid="{A0699962-2A63-419D-9284-25DBAAD0C5A8}"/>
    <cellStyle name="Percent 16 4 10 6" xfId="29158" xr:uid="{171A9945-FFD6-45A4-B90A-C5F8496F99AE}"/>
    <cellStyle name="Percent 16 4 10 7" xfId="13704" xr:uid="{0BDDE98D-8361-42CB-AD59-0B32B6FC1108}"/>
    <cellStyle name="Percent 16 4 11" xfId="4176" xr:uid="{00000000-0005-0000-0000-00003D140000}"/>
    <cellStyle name="Percent 16 4 11 2" xfId="13710" xr:uid="{8F7A19CD-2DEC-4014-810E-39AC315BB3CF}"/>
    <cellStyle name="Percent 16 4 11 2 2" xfId="29164" xr:uid="{3DCF6678-3D29-483F-8A2E-FD711CF6EFF5}"/>
    <cellStyle name="Percent 16 4 11 3" xfId="13711" xr:uid="{C4FCB7DE-07A7-479D-99D6-D1B8EFCCE804}"/>
    <cellStyle name="Percent 16 4 11 3 2" xfId="29165" xr:uid="{4C7349C6-0117-4F75-ADB0-C9D6566A7E44}"/>
    <cellStyle name="Percent 16 4 11 4" xfId="13712" xr:uid="{88028735-ABE9-45C1-977A-5D4C4C73352B}"/>
    <cellStyle name="Percent 16 4 11 4 2" xfId="29166" xr:uid="{A7B488A0-481E-4163-AAD2-463546374E01}"/>
    <cellStyle name="Percent 16 4 11 5" xfId="13713" xr:uid="{437BCE46-AA7D-4B73-A636-ACAC2BDF68C6}"/>
    <cellStyle name="Percent 16 4 11 5 2" xfId="29167" xr:uid="{F1451952-6F10-4972-9060-71322643E675}"/>
    <cellStyle name="Percent 16 4 11 6" xfId="29163" xr:uid="{8C6AAA09-F617-49A8-BDF7-DFF67550F928}"/>
    <cellStyle name="Percent 16 4 11 7" xfId="13709" xr:uid="{93DCD1DC-5FF8-4193-9C06-38E383A9323D}"/>
    <cellStyle name="Percent 16 4 12" xfId="4177" xr:uid="{00000000-0005-0000-0000-00003E140000}"/>
    <cellStyle name="Percent 16 4 12 2" xfId="13715" xr:uid="{DEC44DD4-C8C1-4672-9E1C-D1E6EA462E3C}"/>
    <cellStyle name="Percent 16 4 12 2 2" xfId="29169" xr:uid="{CDFCAF0F-E3C0-46AA-986F-FE1AB7772F72}"/>
    <cellStyle name="Percent 16 4 12 3" xfId="13716" xr:uid="{24E24325-2552-419C-B56F-9A8CF6FB7A2B}"/>
    <cellStyle name="Percent 16 4 12 3 2" xfId="29170" xr:uid="{3DCCB704-6972-4218-A49A-564D8CF6AA32}"/>
    <cellStyle name="Percent 16 4 12 4" xfId="13717" xr:uid="{47AA06E4-AAAF-4A90-BBA8-8DADEFE54E86}"/>
    <cellStyle name="Percent 16 4 12 4 2" xfId="29171" xr:uid="{4C193167-F558-458F-A4BA-B346CA3C88A6}"/>
    <cellStyle name="Percent 16 4 12 5" xfId="13718" xr:uid="{366715D7-4346-4DCD-AF63-6570A1F540D7}"/>
    <cellStyle name="Percent 16 4 12 5 2" xfId="29172" xr:uid="{05DB1223-B8C3-4F70-8BA2-4309413544D5}"/>
    <cellStyle name="Percent 16 4 12 6" xfId="29168" xr:uid="{D043352E-6B58-46D6-A5AC-D129E123F162}"/>
    <cellStyle name="Percent 16 4 12 7" xfId="13714" xr:uid="{50A657AB-0B02-49AB-94F7-0BA68AE76E36}"/>
    <cellStyle name="Percent 16 4 13" xfId="4178" xr:uid="{00000000-0005-0000-0000-00003F140000}"/>
    <cellStyle name="Percent 16 4 13 2" xfId="13720" xr:uid="{0D0221D5-12A4-4263-BC87-4FEEDE2B4916}"/>
    <cellStyle name="Percent 16 4 13 2 2" xfId="29174" xr:uid="{9CAAC57F-A4C5-4E60-9CB7-895A76D62B0D}"/>
    <cellStyle name="Percent 16 4 13 3" xfId="13721" xr:uid="{E01B22B3-C6F4-428D-BBA8-469608D8F21F}"/>
    <cellStyle name="Percent 16 4 13 3 2" xfId="29175" xr:uid="{48CDB3F5-1A18-4949-8ACB-7FF8F127413D}"/>
    <cellStyle name="Percent 16 4 13 4" xfId="13722" xr:uid="{3B0B1C6E-38A9-4039-8F6A-F23C8AAF43DF}"/>
    <cellStyle name="Percent 16 4 13 4 2" xfId="29176" xr:uid="{93453A87-1ACF-43D2-859B-DEE0DF2F6E91}"/>
    <cellStyle name="Percent 16 4 13 5" xfId="13723" xr:uid="{852B701B-9D74-4770-9044-EFFAE6F474AB}"/>
    <cellStyle name="Percent 16 4 13 5 2" xfId="29177" xr:uid="{BF378D4F-A457-4906-BFE0-69AC5C428C0F}"/>
    <cellStyle name="Percent 16 4 13 6" xfId="29173" xr:uid="{BE616318-065C-4B52-BC59-B8209C90F2C1}"/>
    <cellStyle name="Percent 16 4 13 7" xfId="13719" xr:uid="{5F17F2DE-E299-47D6-88DB-0A8E99FFBE42}"/>
    <cellStyle name="Percent 16 4 14" xfId="4179" xr:uid="{00000000-0005-0000-0000-000040140000}"/>
    <cellStyle name="Percent 16 4 14 2" xfId="13725" xr:uid="{7A9E7449-2CB9-44CF-97B3-7FDA354EFADF}"/>
    <cellStyle name="Percent 16 4 14 2 2" xfId="29179" xr:uid="{77AD9319-0E71-4F66-99A1-4D13C9983883}"/>
    <cellStyle name="Percent 16 4 14 3" xfId="13726" xr:uid="{0DEBCDDD-0114-4B27-8750-10C713FC0D28}"/>
    <cellStyle name="Percent 16 4 14 3 2" xfId="29180" xr:uid="{1D0CC117-5536-49FD-9F66-2227C9B15F3C}"/>
    <cellStyle name="Percent 16 4 14 4" xfId="13727" xr:uid="{FC9D9100-1B3B-4380-8EFC-7DB381E97D29}"/>
    <cellStyle name="Percent 16 4 14 4 2" xfId="29181" xr:uid="{B2E3C598-37CA-4A06-BBF9-2BC8B9E186EC}"/>
    <cellStyle name="Percent 16 4 14 5" xfId="13728" xr:uid="{B700EB45-66B6-4115-BAA9-A216661AF534}"/>
    <cellStyle name="Percent 16 4 14 5 2" xfId="29182" xr:uid="{135333D8-B9BF-418C-BEBC-C0370037E572}"/>
    <cellStyle name="Percent 16 4 14 6" xfId="29178" xr:uid="{D8D262F8-C3D4-4D53-A1F7-C55C9D554869}"/>
    <cellStyle name="Percent 16 4 14 7" xfId="13724" xr:uid="{38845BE7-48C9-4AFF-A6FC-3CB7EBF93F40}"/>
    <cellStyle name="Percent 16 4 15" xfId="4180" xr:uid="{00000000-0005-0000-0000-000041140000}"/>
    <cellStyle name="Percent 16 4 15 2" xfId="13730" xr:uid="{D31B6F6D-B0AC-4355-ACC0-30F5D7F9C055}"/>
    <cellStyle name="Percent 16 4 15 2 2" xfId="29184" xr:uid="{C92A2EB2-F410-4AB6-93C3-36E6385F7E57}"/>
    <cellStyle name="Percent 16 4 15 3" xfId="13731" xr:uid="{B60FA4E1-74F4-4F99-B50E-01991EDA7E24}"/>
    <cellStyle name="Percent 16 4 15 3 2" xfId="29185" xr:uid="{014C4D00-3277-475B-A426-346309A7F722}"/>
    <cellStyle name="Percent 16 4 15 4" xfId="13732" xr:uid="{10C70BE6-6774-42DC-AC05-D1D570A492AC}"/>
    <cellStyle name="Percent 16 4 15 4 2" xfId="29186" xr:uid="{C09D1536-585F-47D9-BCE5-339856DF1F1E}"/>
    <cellStyle name="Percent 16 4 15 5" xfId="13733" xr:uid="{7F9D68E7-6BC5-4E99-916E-918A4A540C61}"/>
    <cellStyle name="Percent 16 4 15 5 2" xfId="29187" xr:uid="{B80DA5C8-F57E-4526-A797-89F14B9495C3}"/>
    <cellStyle name="Percent 16 4 15 6" xfId="29183" xr:uid="{D52C57AF-EB02-49B3-AE14-8B559272153C}"/>
    <cellStyle name="Percent 16 4 15 7" xfId="13729" xr:uid="{3699197E-99A6-4A3C-9286-7C36FABF49BD}"/>
    <cellStyle name="Percent 16 4 16" xfId="4181" xr:uid="{00000000-0005-0000-0000-000042140000}"/>
    <cellStyle name="Percent 16 4 16 2" xfId="13735" xr:uid="{533E43F5-5B60-4E47-A7C4-0C23B30BC7F2}"/>
    <cellStyle name="Percent 16 4 16 2 2" xfId="29189" xr:uid="{A2103785-F69F-4981-94EF-35D64F0D2B32}"/>
    <cellStyle name="Percent 16 4 16 3" xfId="13736" xr:uid="{FDADA5DE-F1BD-4837-AA62-87FCE2B0E4ED}"/>
    <cellStyle name="Percent 16 4 16 3 2" xfId="29190" xr:uid="{4B3E9158-8FF7-474A-9BE1-967F03314C8B}"/>
    <cellStyle name="Percent 16 4 16 4" xfId="13737" xr:uid="{C178EF1F-C62B-4D28-BFE4-2A1FA0719233}"/>
    <cellStyle name="Percent 16 4 16 4 2" xfId="29191" xr:uid="{819B6F5A-F0D4-450D-B354-FB76D0EBC09E}"/>
    <cellStyle name="Percent 16 4 16 5" xfId="13738" xr:uid="{D8832971-FE15-468B-9C31-4D8DCC037076}"/>
    <cellStyle name="Percent 16 4 16 5 2" xfId="29192" xr:uid="{13161096-81BE-495B-9AEB-C3A8DDCA9016}"/>
    <cellStyle name="Percent 16 4 16 6" xfId="29188" xr:uid="{8F11C05F-CECA-4C7A-8C34-45FD946FB0DF}"/>
    <cellStyle name="Percent 16 4 16 7" xfId="13734" xr:uid="{E99A5971-0A19-4468-8809-FF1FB2DA9AE9}"/>
    <cellStyle name="Percent 16 4 17" xfId="4182" xr:uid="{00000000-0005-0000-0000-000043140000}"/>
    <cellStyle name="Percent 16 4 17 2" xfId="13740" xr:uid="{2D4D747F-297C-4000-85C2-C4B2D3CBF2E7}"/>
    <cellStyle name="Percent 16 4 17 2 2" xfId="29194" xr:uid="{09BFA429-C1E4-4026-8A0E-E60E6DA4024C}"/>
    <cellStyle name="Percent 16 4 17 3" xfId="13741" xr:uid="{49659A26-6201-41D2-B0AC-FBA688C90EFE}"/>
    <cellStyle name="Percent 16 4 17 3 2" xfId="29195" xr:uid="{60507E54-7C9F-47E4-B0F7-86BD7CE03882}"/>
    <cellStyle name="Percent 16 4 17 4" xfId="13742" xr:uid="{A48E035C-20A8-47C5-868C-26863E070A88}"/>
    <cellStyle name="Percent 16 4 17 4 2" xfId="29196" xr:uid="{35F5D838-8D2A-4DD5-BE5A-558929E92D00}"/>
    <cellStyle name="Percent 16 4 17 5" xfId="13743" xr:uid="{FDFCAE4D-5E66-45DC-9600-407A047584CB}"/>
    <cellStyle name="Percent 16 4 17 5 2" xfId="29197" xr:uid="{A1CD334E-4761-4C30-8CF9-964B964581C6}"/>
    <cellStyle name="Percent 16 4 17 6" xfId="29193" xr:uid="{078E8B4B-7DD7-4708-AD80-488CB8B0CAF0}"/>
    <cellStyle name="Percent 16 4 17 7" xfId="13739" xr:uid="{82CBDE51-5A21-4082-88F8-3A04DBDDAF50}"/>
    <cellStyle name="Percent 16 4 18" xfId="4183" xr:uid="{00000000-0005-0000-0000-000044140000}"/>
    <cellStyle name="Percent 16 4 18 2" xfId="13745" xr:uid="{5893FF2E-500E-46F5-81CA-87D2CA691068}"/>
    <cellStyle name="Percent 16 4 18 2 2" xfId="29199" xr:uid="{55C81F56-85A4-4A83-AE27-4C4D325238FE}"/>
    <cellStyle name="Percent 16 4 18 3" xfId="13746" xr:uid="{6FEE8007-035F-48DD-A420-C32FF7E5A2E2}"/>
    <cellStyle name="Percent 16 4 18 3 2" xfId="29200" xr:uid="{D2DCC7AF-4DEE-4C41-AAFC-00697BAB32FC}"/>
    <cellStyle name="Percent 16 4 18 4" xfId="13747" xr:uid="{34A843C0-7B3F-4AD9-8E1D-3633C3AACFAA}"/>
    <cellStyle name="Percent 16 4 18 4 2" xfId="29201" xr:uid="{75041BD0-7AC8-410D-9E61-FDC5DF2ADB8F}"/>
    <cellStyle name="Percent 16 4 18 5" xfId="13748" xr:uid="{7EE760B0-FB78-470A-A069-BE39BCB203D6}"/>
    <cellStyle name="Percent 16 4 18 5 2" xfId="29202" xr:uid="{3575AF82-A12A-4D9E-815B-1E8552E4C08F}"/>
    <cellStyle name="Percent 16 4 18 6" xfId="29198" xr:uid="{0552D532-A615-4261-8B6F-20197372A97C}"/>
    <cellStyle name="Percent 16 4 18 7" xfId="13744" xr:uid="{BB49DB5A-2A7E-4CD7-A800-508FF70AC6E8}"/>
    <cellStyle name="Percent 16 4 19" xfId="4184" xr:uid="{00000000-0005-0000-0000-000045140000}"/>
    <cellStyle name="Percent 16 4 19 2" xfId="13750" xr:uid="{6480ACC9-B11F-4328-8E4D-A3C435D62958}"/>
    <cellStyle name="Percent 16 4 19 2 2" xfId="29204" xr:uid="{DC0D912C-A24A-4F88-99DF-5893F2922CF9}"/>
    <cellStyle name="Percent 16 4 19 3" xfId="13751" xr:uid="{552D9DDD-AE3B-4616-B4C6-A2F926BFCF8C}"/>
    <cellStyle name="Percent 16 4 19 3 2" xfId="29205" xr:uid="{AA71C618-21B8-4980-8706-6EB0D5235D1C}"/>
    <cellStyle name="Percent 16 4 19 4" xfId="13752" xr:uid="{62D02699-A4CD-431A-8524-B740540155D6}"/>
    <cellStyle name="Percent 16 4 19 4 2" xfId="29206" xr:uid="{90F71BEF-8D3F-42E6-AD62-61A2B97D7241}"/>
    <cellStyle name="Percent 16 4 19 5" xfId="13753" xr:uid="{6BF0D6E0-D1BE-4F85-9646-FDCC74FB3CA8}"/>
    <cellStyle name="Percent 16 4 19 5 2" xfId="29207" xr:uid="{5454F424-74D6-4069-B9ED-B5255F9E12EE}"/>
    <cellStyle name="Percent 16 4 19 6" xfId="29203" xr:uid="{37845C99-CA75-459F-938C-E1610D82409F}"/>
    <cellStyle name="Percent 16 4 19 7" xfId="13749" xr:uid="{62D6BBBC-D44D-4C70-8C91-A39001B9B908}"/>
    <cellStyle name="Percent 16 4 2" xfId="4185" xr:uid="{00000000-0005-0000-0000-000046140000}"/>
    <cellStyle name="Percent 16 4 2 2" xfId="13755" xr:uid="{324C171A-4F37-4A62-920D-A8906402A7C3}"/>
    <cellStyle name="Percent 16 4 2 2 2" xfId="29209" xr:uid="{67F39665-338B-4F3A-A144-9D1788031BFD}"/>
    <cellStyle name="Percent 16 4 2 3" xfId="13756" xr:uid="{DA394470-0941-4C29-A00E-4C3AE9FE91A2}"/>
    <cellStyle name="Percent 16 4 2 3 2" xfId="29210" xr:uid="{62638CF4-EA51-499D-A136-F6946A7F084F}"/>
    <cellStyle name="Percent 16 4 2 4" xfId="13757" xr:uid="{D70CF6A9-6CE4-4FA9-8B1E-F37B3E7FC9AD}"/>
    <cellStyle name="Percent 16 4 2 4 2" xfId="29211" xr:uid="{ED60B7DB-CE9F-4422-AE71-9CEEE6AA2E25}"/>
    <cellStyle name="Percent 16 4 2 5" xfId="13758" xr:uid="{EA30ADB2-EEAD-4DAC-BE99-2E66E98DBF87}"/>
    <cellStyle name="Percent 16 4 2 5 2" xfId="29212" xr:uid="{39668153-C4C9-4FD1-A335-310FEF63D639}"/>
    <cellStyle name="Percent 16 4 2 6" xfId="29208" xr:uid="{8E41F469-3685-4500-9EF8-427E576D96B4}"/>
    <cellStyle name="Percent 16 4 2 7" xfId="13754" xr:uid="{4D96DB8B-735A-4E9E-81D8-E7A21E8CB484}"/>
    <cellStyle name="Percent 16 4 20" xfId="13759" xr:uid="{47A67A35-850E-4747-8F02-AB3C3DFE2386}"/>
    <cellStyle name="Percent 16 4 20 2" xfId="29213" xr:uid="{E8CCBE6E-185E-4292-89D8-612225FE20F7}"/>
    <cellStyle name="Percent 16 4 21" xfId="13760" xr:uid="{E7ADBFD0-69D1-49FE-9DB7-AC6E3EB45B72}"/>
    <cellStyle name="Percent 16 4 21 2" xfId="29214" xr:uid="{7F743496-CFDC-410A-9138-ABCD69CCDE9F}"/>
    <cellStyle name="Percent 16 4 22" xfId="13761" xr:uid="{79F44201-46AF-4678-BCDA-E613474357BD}"/>
    <cellStyle name="Percent 16 4 22 2" xfId="29215" xr:uid="{38E4C137-C693-4024-8A57-EE580F2BCBD3}"/>
    <cellStyle name="Percent 16 4 23" xfId="13762" xr:uid="{9897B17A-D504-4752-ABDC-EBFB3EB7EA45}"/>
    <cellStyle name="Percent 16 4 23 2" xfId="29216" xr:uid="{D594C8C7-CB69-40B1-983D-C70694E34CB6}"/>
    <cellStyle name="Percent 16 4 24" xfId="29157" xr:uid="{377925F1-1E60-4534-A597-4C03F2EB14B9}"/>
    <cellStyle name="Percent 16 4 25" xfId="13703" xr:uid="{821237D5-4DAA-4443-A9AD-6540CFC92DAA}"/>
    <cellStyle name="Percent 16 4 3" xfId="4186" xr:uid="{00000000-0005-0000-0000-000047140000}"/>
    <cellStyle name="Percent 16 4 3 2" xfId="13764" xr:uid="{DBB06711-AD84-4C86-A2B2-F07374C56668}"/>
    <cellStyle name="Percent 16 4 3 2 2" xfId="29218" xr:uid="{2831CA7D-7DED-47B8-917D-23D096B8BF52}"/>
    <cellStyle name="Percent 16 4 3 3" xfId="13765" xr:uid="{819B2735-CC89-428B-B890-1BAF5F02474D}"/>
    <cellStyle name="Percent 16 4 3 3 2" xfId="29219" xr:uid="{9792F5E1-5AB7-4E80-ACA6-5CDCF6901FB0}"/>
    <cellStyle name="Percent 16 4 3 4" xfId="13766" xr:uid="{5BE33C49-B1A4-4CA2-B81C-D10F314A0722}"/>
    <cellStyle name="Percent 16 4 3 4 2" xfId="29220" xr:uid="{69DE68C1-AE3B-490A-9A66-EE8CCF1CF81E}"/>
    <cellStyle name="Percent 16 4 3 5" xfId="13767" xr:uid="{17E86D08-62D2-4D10-B858-73B8540CFFC4}"/>
    <cellStyle name="Percent 16 4 3 5 2" xfId="29221" xr:uid="{09EDD3C7-9D5A-4C84-9D2B-78DDEC01A7CE}"/>
    <cellStyle name="Percent 16 4 3 6" xfId="29217" xr:uid="{8DD9FE2F-9B68-490E-BDBC-4EFE9FFA2350}"/>
    <cellStyle name="Percent 16 4 3 7" xfId="13763" xr:uid="{A10E5EF9-41BD-456F-BCE1-C0E41EB77865}"/>
    <cellStyle name="Percent 16 4 4" xfId="4187" xr:uid="{00000000-0005-0000-0000-000048140000}"/>
    <cellStyle name="Percent 16 4 4 2" xfId="13769" xr:uid="{1267CCDE-769C-401D-B100-60B4C89BB8BF}"/>
    <cellStyle name="Percent 16 4 4 2 2" xfId="29223" xr:uid="{253C9B6D-AB8B-4BB6-97E6-E98489044AA0}"/>
    <cellStyle name="Percent 16 4 4 3" xfId="13770" xr:uid="{FF212C8E-9AE9-4DB5-BF4C-7C23CA7E8F41}"/>
    <cellStyle name="Percent 16 4 4 3 2" xfId="29224" xr:uid="{8A335BB7-B4A5-4703-8DFD-EBAC9FA29243}"/>
    <cellStyle name="Percent 16 4 4 4" xfId="13771" xr:uid="{67C6D05A-0A17-4C7B-8103-C6ABE787F669}"/>
    <cellStyle name="Percent 16 4 4 4 2" xfId="29225" xr:uid="{DFE858CB-41E2-4D0F-9F8C-35926CFFF536}"/>
    <cellStyle name="Percent 16 4 4 5" xfId="13772" xr:uid="{38F07F36-0350-4E40-A80C-F8B04602E0D9}"/>
    <cellStyle name="Percent 16 4 4 5 2" xfId="29226" xr:uid="{11298156-015A-450F-B855-0422B7825282}"/>
    <cellStyle name="Percent 16 4 4 6" xfId="29222" xr:uid="{B5871EFD-7ABD-4FF1-A8D3-59C33A59519E}"/>
    <cellStyle name="Percent 16 4 4 7" xfId="13768" xr:uid="{FC326A16-5547-440B-AF2F-CA2FF46CBD85}"/>
    <cellStyle name="Percent 16 4 5" xfId="4188" xr:uid="{00000000-0005-0000-0000-000049140000}"/>
    <cellStyle name="Percent 16 4 5 2" xfId="13774" xr:uid="{2BD08230-3C0C-4AC1-A732-93280BE17B0C}"/>
    <cellStyle name="Percent 16 4 5 2 2" xfId="29228" xr:uid="{F9E79407-100E-41F1-94B2-FDF88EE53055}"/>
    <cellStyle name="Percent 16 4 5 3" xfId="13775" xr:uid="{2BB9EEC8-8C0A-4EA0-ADC5-BCEDFF94C4DC}"/>
    <cellStyle name="Percent 16 4 5 3 2" xfId="29229" xr:uid="{8704F43D-6F0E-4B02-92CF-61C8F2534AEF}"/>
    <cellStyle name="Percent 16 4 5 4" xfId="13776" xr:uid="{8F13AD08-86DB-4E0E-BB51-9A2C8662974A}"/>
    <cellStyle name="Percent 16 4 5 4 2" xfId="29230" xr:uid="{5082ABC7-B259-42D8-915F-51317611AA8E}"/>
    <cellStyle name="Percent 16 4 5 5" xfId="13777" xr:uid="{BA6003F2-543A-494C-9B64-AA3100278EAE}"/>
    <cellStyle name="Percent 16 4 5 5 2" xfId="29231" xr:uid="{1C7E6B1A-686F-4EA2-879F-B4157E980B5E}"/>
    <cellStyle name="Percent 16 4 5 6" xfId="29227" xr:uid="{13DD923B-A265-4EAA-9851-6D1C42D9909D}"/>
    <cellStyle name="Percent 16 4 5 7" xfId="13773" xr:uid="{3BDABD7B-0EBF-4835-9474-8B684901211E}"/>
    <cellStyle name="Percent 16 4 6" xfId="4189" xr:uid="{00000000-0005-0000-0000-00004A140000}"/>
    <cellStyle name="Percent 16 4 6 2" xfId="13779" xr:uid="{4C325D41-194B-4AB4-BCDE-028AC334CAAC}"/>
    <cellStyle name="Percent 16 4 6 2 2" xfId="29233" xr:uid="{4F334B14-6EFB-4AA8-AD3F-E6A727B7CAB0}"/>
    <cellStyle name="Percent 16 4 6 3" xfId="13780" xr:uid="{33CF3B25-39DB-4E21-BBC9-37F707568310}"/>
    <cellStyle name="Percent 16 4 6 3 2" xfId="29234" xr:uid="{B181EA84-54BE-4470-9238-399A845BDC47}"/>
    <cellStyle name="Percent 16 4 6 4" xfId="13781" xr:uid="{148EF46C-8281-4241-BD01-2694F362A3CA}"/>
    <cellStyle name="Percent 16 4 6 4 2" xfId="29235" xr:uid="{B42C9C67-2605-48E4-B256-5FFD26007582}"/>
    <cellStyle name="Percent 16 4 6 5" xfId="13782" xr:uid="{3B3E2E33-4077-44CE-8BAD-F5FC9772752F}"/>
    <cellStyle name="Percent 16 4 6 5 2" xfId="29236" xr:uid="{02669285-A118-4BC9-AC04-C078F16ACE88}"/>
    <cellStyle name="Percent 16 4 6 6" xfId="29232" xr:uid="{0BF78760-9268-4B15-B3DC-DE995787DF8F}"/>
    <cellStyle name="Percent 16 4 6 7" xfId="13778" xr:uid="{8D8E6BE1-4961-4865-94D1-648FFFF92926}"/>
    <cellStyle name="Percent 16 4 7" xfId="4190" xr:uid="{00000000-0005-0000-0000-00004B140000}"/>
    <cellStyle name="Percent 16 4 7 2" xfId="13784" xr:uid="{A3F458B5-2C45-46F4-B12A-4D717E4BFC59}"/>
    <cellStyle name="Percent 16 4 7 2 2" xfId="29238" xr:uid="{50754417-7B64-4A36-B67D-936A7531DBE0}"/>
    <cellStyle name="Percent 16 4 7 3" xfId="13785" xr:uid="{B4BA9B9B-D680-4AE6-B93A-215A32698CA9}"/>
    <cellStyle name="Percent 16 4 7 3 2" xfId="29239" xr:uid="{0B914B2D-F151-4079-BABA-0053EFCC236A}"/>
    <cellStyle name="Percent 16 4 7 4" xfId="13786" xr:uid="{D624F8A1-280F-4756-B35E-9BDCDE04C4DE}"/>
    <cellStyle name="Percent 16 4 7 4 2" xfId="29240" xr:uid="{1F746FCB-5BD2-4394-9C71-481630621124}"/>
    <cellStyle name="Percent 16 4 7 5" xfId="13787" xr:uid="{57F77914-B63B-4957-B7EE-0566DD86F8FB}"/>
    <cellStyle name="Percent 16 4 7 5 2" xfId="29241" xr:uid="{71B840AF-8BD1-434B-8683-8C3C055CC5BB}"/>
    <cellStyle name="Percent 16 4 7 6" xfId="29237" xr:uid="{CD4702A1-57B3-414B-917A-65002C50950F}"/>
    <cellStyle name="Percent 16 4 7 7" xfId="13783" xr:uid="{9B8D8E77-D766-4E2F-B13C-70DBAD41CAF3}"/>
    <cellStyle name="Percent 16 4 8" xfId="4191" xr:uid="{00000000-0005-0000-0000-00004C140000}"/>
    <cellStyle name="Percent 16 4 8 2" xfId="13789" xr:uid="{7B695817-B3E0-44B7-967F-EA6127D243C7}"/>
    <cellStyle name="Percent 16 4 8 2 2" xfId="29243" xr:uid="{C972C455-23E6-4F9E-B49C-EB93DDEC7964}"/>
    <cellStyle name="Percent 16 4 8 3" xfId="13790" xr:uid="{78130F6C-EF91-47E3-9BFE-0860C9ED1DEE}"/>
    <cellStyle name="Percent 16 4 8 3 2" xfId="29244" xr:uid="{2DCEA7CC-2323-470D-8192-5B234C6D345E}"/>
    <cellStyle name="Percent 16 4 8 4" xfId="13791" xr:uid="{2C948C1A-0D08-43BC-B251-CB0F47BAFB34}"/>
    <cellStyle name="Percent 16 4 8 4 2" xfId="29245" xr:uid="{EEF3D376-090C-47F1-B2BC-9CEE257A02B6}"/>
    <cellStyle name="Percent 16 4 8 5" xfId="13792" xr:uid="{9BE16E1F-9614-44FF-B3C8-C54BF0724ECE}"/>
    <cellStyle name="Percent 16 4 8 5 2" xfId="29246" xr:uid="{B15E3F6E-1498-4BD3-9002-54E96CABE918}"/>
    <cellStyle name="Percent 16 4 8 6" xfId="29242" xr:uid="{C313D093-FBEE-4C32-B267-69DF2F2F1B1B}"/>
    <cellStyle name="Percent 16 4 8 7" xfId="13788" xr:uid="{5DB7D171-9D18-4A13-B36A-56FEBD04E66A}"/>
    <cellStyle name="Percent 16 4 9" xfId="4192" xr:uid="{00000000-0005-0000-0000-00004D140000}"/>
    <cellStyle name="Percent 16 4 9 2" xfId="13794" xr:uid="{E1DB10F1-DF6B-4745-B31B-2BA7C287E6D1}"/>
    <cellStyle name="Percent 16 4 9 2 2" xfId="29248" xr:uid="{C8B9FC97-9690-4CF7-875F-D545B810AF4C}"/>
    <cellStyle name="Percent 16 4 9 3" xfId="13795" xr:uid="{826C342B-DC55-4FEB-B1DE-2DF3921BE20A}"/>
    <cellStyle name="Percent 16 4 9 3 2" xfId="29249" xr:uid="{2DBFEC40-D943-4421-8AE0-5774871BEDFD}"/>
    <cellStyle name="Percent 16 4 9 4" xfId="13796" xr:uid="{453DE08F-472F-482C-8616-556420B3792A}"/>
    <cellStyle name="Percent 16 4 9 4 2" xfId="29250" xr:uid="{A4003A09-6EF2-474B-B188-A1D8BEA6EB9D}"/>
    <cellStyle name="Percent 16 4 9 5" xfId="13797" xr:uid="{5AFF2037-A7DA-40DF-A04C-0282BAB18076}"/>
    <cellStyle name="Percent 16 4 9 5 2" xfId="29251" xr:uid="{F15ABD66-7002-47D6-944F-A9D54FB7FA24}"/>
    <cellStyle name="Percent 16 4 9 6" xfId="29247" xr:uid="{AD71D356-40F0-4EC2-BA0E-265D0CB8E904}"/>
    <cellStyle name="Percent 16 4 9 7" xfId="13793" xr:uid="{B493940C-6A66-4137-829E-D1ED3877794B}"/>
    <cellStyle name="Percent 16 5" xfId="4193" xr:uid="{00000000-0005-0000-0000-00004E140000}"/>
    <cellStyle name="Percent 16 5 10" xfId="4194" xr:uid="{00000000-0005-0000-0000-00004F140000}"/>
    <cellStyle name="Percent 16 5 10 2" xfId="13800" xr:uid="{1E7A3E37-6C1A-42BA-98AB-8E1263AAAFAD}"/>
    <cellStyle name="Percent 16 5 10 2 2" xfId="29254" xr:uid="{7CBB7D07-DD81-4B78-98E5-8F9511BBF22A}"/>
    <cellStyle name="Percent 16 5 10 3" xfId="13801" xr:uid="{522F94E0-74A6-4631-9825-E319089B116E}"/>
    <cellStyle name="Percent 16 5 10 3 2" xfId="29255" xr:uid="{AF6A5F55-DE87-41D7-8435-3D6A831EA924}"/>
    <cellStyle name="Percent 16 5 10 4" xfId="13802" xr:uid="{9849D86B-02D2-43B5-9A36-BAB669E54F26}"/>
    <cellStyle name="Percent 16 5 10 4 2" xfId="29256" xr:uid="{0E7C8EFC-AC71-435A-8EB8-A32E262762FE}"/>
    <cellStyle name="Percent 16 5 10 5" xfId="13803" xr:uid="{57E498E9-D649-41A0-A25B-6270E17268D2}"/>
    <cellStyle name="Percent 16 5 10 5 2" xfId="29257" xr:uid="{EDB4CBF5-509C-4DE9-ABD9-446ABCB4E3BE}"/>
    <cellStyle name="Percent 16 5 10 6" xfId="29253" xr:uid="{F09B7038-75B7-4539-AAC3-AD4D5B68423F}"/>
    <cellStyle name="Percent 16 5 10 7" xfId="13799" xr:uid="{56765A24-7C63-4EC7-BC81-A8479E6FFB0F}"/>
    <cellStyle name="Percent 16 5 11" xfId="4195" xr:uid="{00000000-0005-0000-0000-000050140000}"/>
    <cellStyle name="Percent 16 5 11 2" xfId="13805" xr:uid="{125B8A7C-ED03-4CAE-9B60-D627000FC1A2}"/>
    <cellStyle name="Percent 16 5 11 2 2" xfId="29259" xr:uid="{E826EF69-B175-4016-B00B-1D6B6078B1F8}"/>
    <cellStyle name="Percent 16 5 11 3" xfId="13806" xr:uid="{B7E11711-03A8-4FC8-AF3E-2D084EF52FAA}"/>
    <cellStyle name="Percent 16 5 11 3 2" xfId="29260" xr:uid="{DE228D18-6BE9-4E20-8610-FC4A05A7829D}"/>
    <cellStyle name="Percent 16 5 11 4" xfId="13807" xr:uid="{998EF08C-F98F-498B-9548-910153A8807B}"/>
    <cellStyle name="Percent 16 5 11 4 2" xfId="29261" xr:uid="{2C51E6EE-B5D5-443F-9FE0-67BCB15EA179}"/>
    <cellStyle name="Percent 16 5 11 5" xfId="13808" xr:uid="{5F83F5BF-1020-48F4-97FD-A647C93ED03E}"/>
    <cellStyle name="Percent 16 5 11 5 2" xfId="29262" xr:uid="{0E5BE1EA-23E8-45E2-8820-8D66546B7AF6}"/>
    <cellStyle name="Percent 16 5 11 6" xfId="29258" xr:uid="{18577B9C-FA62-414F-B31C-A87D060E1FA7}"/>
    <cellStyle name="Percent 16 5 11 7" xfId="13804" xr:uid="{A595729D-AC7C-403E-8D49-16149AF8809A}"/>
    <cellStyle name="Percent 16 5 12" xfId="4196" xr:uid="{00000000-0005-0000-0000-000051140000}"/>
    <cellStyle name="Percent 16 5 12 2" xfId="13810" xr:uid="{6C3C2E96-77AE-4AB4-BA57-A74FB2C3565B}"/>
    <cellStyle name="Percent 16 5 12 2 2" xfId="29264" xr:uid="{034CA019-C87B-41E8-A766-2BF62A9F3083}"/>
    <cellStyle name="Percent 16 5 12 3" xfId="13811" xr:uid="{19FE946F-C403-43BA-A195-609F7B35DB95}"/>
    <cellStyle name="Percent 16 5 12 3 2" xfId="29265" xr:uid="{FE66447C-FDB3-4F0A-843E-46B411AAF889}"/>
    <cellStyle name="Percent 16 5 12 4" xfId="13812" xr:uid="{7B1573F5-458A-482B-8FFB-E5917548E58B}"/>
    <cellStyle name="Percent 16 5 12 4 2" xfId="29266" xr:uid="{039EA1DD-C4B7-4174-BB54-C001C526D05D}"/>
    <cellStyle name="Percent 16 5 12 5" xfId="13813" xr:uid="{A25EB935-93BD-4CCB-850F-58207D0EA13B}"/>
    <cellStyle name="Percent 16 5 12 5 2" xfId="29267" xr:uid="{7722AE1A-8A66-48CA-8C76-41754B8E1353}"/>
    <cellStyle name="Percent 16 5 12 6" xfId="29263" xr:uid="{F72135D3-A045-4483-AF06-4DF06BE1FC5B}"/>
    <cellStyle name="Percent 16 5 12 7" xfId="13809" xr:uid="{B90B9FB5-EA9B-41B3-B185-68C09C529ABC}"/>
    <cellStyle name="Percent 16 5 13" xfId="4197" xr:uid="{00000000-0005-0000-0000-000052140000}"/>
    <cellStyle name="Percent 16 5 13 2" xfId="13815" xr:uid="{1CBB2F2B-2440-428D-AA33-9AAC7E52C403}"/>
    <cellStyle name="Percent 16 5 13 2 2" xfId="29269" xr:uid="{CD0639F9-A284-4EBC-A0A1-EC14CC85E3BE}"/>
    <cellStyle name="Percent 16 5 13 3" xfId="13816" xr:uid="{3648DDD5-BEA3-4FF5-B407-9C17E87AD5E0}"/>
    <cellStyle name="Percent 16 5 13 3 2" xfId="29270" xr:uid="{8EDA1AE1-A285-41F4-BE02-CA8AAB34C7F5}"/>
    <cellStyle name="Percent 16 5 13 4" xfId="13817" xr:uid="{2FD8C05B-53DB-4252-87B8-6DBFDCF88A81}"/>
    <cellStyle name="Percent 16 5 13 4 2" xfId="29271" xr:uid="{D5875D4D-C62F-483E-9C5F-8A3CA70D056D}"/>
    <cellStyle name="Percent 16 5 13 5" xfId="13818" xr:uid="{9DC66D73-5EAF-4556-A506-BE63299F497E}"/>
    <cellStyle name="Percent 16 5 13 5 2" xfId="29272" xr:uid="{7BE633A3-3948-4C7C-AC7C-0675B609365B}"/>
    <cellStyle name="Percent 16 5 13 6" xfId="29268" xr:uid="{53C48A0A-02E3-4218-945D-572367AA44E8}"/>
    <cellStyle name="Percent 16 5 13 7" xfId="13814" xr:uid="{E1072F6D-3697-42DD-AE1F-157EA1CF7F3A}"/>
    <cellStyle name="Percent 16 5 14" xfId="4198" xr:uid="{00000000-0005-0000-0000-000053140000}"/>
    <cellStyle name="Percent 16 5 14 2" xfId="13820" xr:uid="{97EC871A-7A38-475B-A4F3-3BA1FDFE7C90}"/>
    <cellStyle name="Percent 16 5 14 2 2" xfId="29274" xr:uid="{E0BE177A-86E9-419B-9ACA-E768A7D23CAD}"/>
    <cellStyle name="Percent 16 5 14 3" xfId="13821" xr:uid="{804D1B6F-66D2-44EB-AD32-02A04CB478D1}"/>
    <cellStyle name="Percent 16 5 14 3 2" xfId="29275" xr:uid="{088948F0-EBC8-44B9-B446-1E3FB02AE543}"/>
    <cellStyle name="Percent 16 5 14 4" xfId="13822" xr:uid="{BF278C30-16A1-43B2-9667-CC768B097D05}"/>
    <cellStyle name="Percent 16 5 14 4 2" xfId="29276" xr:uid="{BA10DAC6-827F-4F28-9B52-7A479665AB17}"/>
    <cellStyle name="Percent 16 5 14 5" xfId="13823" xr:uid="{3ED83D38-5344-468D-8372-C1F68040717B}"/>
    <cellStyle name="Percent 16 5 14 5 2" xfId="29277" xr:uid="{6F751782-F949-4937-B88E-AB214658A11D}"/>
    <cellStyle name="Percent 16 5 14 6" xfId="29273" xr:uid="{E36FB9C6-BAF4-458C-806F-BC5E4256716C}"/>
    <cellStyle name="Percent 16 5 14 7" xfId="13819" xr:uid="{DD237D3F-815B-4FA1-985A-3DFDD1BBCF49}"/>
    <cellStyle name="Percent 16 5 15" xfId="4199" xr:uid="{00000000-0005-0000-0000-000054140000}"/>
    <cellStyle name="Percent 16 5 15 2" xfId="13825" xr:uid="{1F18FB45-326E-4131-8418-2D307F6F9E48}"/>
    <cellStyle name="Percent 16 5 15 2 2" xfId="29279" xr:uid="{5DBC5C32-CA00-4F92-963E-72984FD78C07}"/>
    <cellStyle name="Percent 16 5 15 3" xfId="13826" xr:uid="{D4E27756-E258-4486-AFD6-F497C47DD0F3}"/>
    <cellStyle name="Percent 16 5 15 3 2" xfId="29280" xr:uid="{3C5B0C7D-E124-48E1-85C1-87E5B64E5721}"/>
    <cellStyle name="Percent 16 5 15 4" xfId="13827" xr:uid="{276A2C0F-3745-4B4F-8916-A8B19CE67021}"/>
    <cellStyle name="Percent 16 5 15 4 2" xfId="29281" xr:uid="{06933553-50F3-46C1-9317-A4CC5CADF599}"/>
    <cellStyle name="Percent 16 5 15 5" xfId="13828" xr:uid="{2298EDC2-81C2-41E2-B976-42666626E276}"/>
    <cellStyle name="Percent 16 5 15 5 2" xfId="29282" xr:uid="{4FF9D524-94F9-4F78-9913-C8D91BB7892D}"/>
    <cellStyle name="Percent 16 5 15 6" xfId="29278" xr:uid="{24455279-7310-43FE-8A2F-2672B7C37A56}"/>
    <cellStyle name="Percent 16 5 15 7" xfId="13824" xr:uid="{E08FDB0A-1F4B-4897-9990-C619BE935F6E}"/>
    <cellStyle name="Percent 16 5 16" xfId="4200" xr:uid="{00000000-0005-0000-0000-000055140000}"/>
    <cellStyle name="Percent 16 5 16 2" xfId="13830" xr:uid="{9B7CFAF2-C24E-4922-BF76-41F5007DDE44}"/>
    <cellStyle name="Percent 16 5 16 2 2" xfId="29284" xr:uid="{6B7A2BA1-7887-4DCC-A022-2AE5CE61F5D5}"/>
    <cellStyle name="Percent 16 5 16 3" xfId="13831" xr:uid="{D070A9C2-D4B5-4AEE-8E99-A10471B0B30C}"/>
    <cellStyle name="Percent 16 5 16 3 2" xfId="29285" xr:uid="{6B20E7C1-A65A-43DC-9B8C-6FA6E1577A14}"/>
    <cellStyle name="Percent 16 5 16 4" xfId="13832" xr:uid="{4B9B1F9A-F5AC-4C55-9440-9CDC1C734E56}"/>
    <cellStyle name="Percent 16 5 16 4 2" xfId="29286" xr:uid="{C250DD8C-550C-46F2-9C34-5E12D4863FF2}"/>
    <cellStyle name="Percent 16 5 16 5" xfId="13833" xr:uid="{908CC2C0-9CAC-4F74-AA24-08E2CD7E63B4}"/>
    <cellStyle name="Percent 16 5 16 5 2" xfId="29287" xr:uid="{D6015461-63CA-4B9F-98C1-05DC5B518B65}"/>
    <cellStyle name="Percent 16 5 16 6" xfId="29283" xr:uid="{942A08DC-1C5E-4ED2-97CA-A5B8BAF5DCA1}"/>
    <cellStyle name="Percent 16 5 16 7" xfId="13829" xr:uid="{C60053A4-4450-4571-B729-21E58E5C5190}"/>
    <cellStyle name="Percent 16 5 17" xfId="4201" xr:uid="{00000000-0005-0000-0000-000056140000}"/>
    <cellStyle name="Percent 16 5 17 2" xfId="13835" xr:uid="{EE50C1AC-84F9-4EDB-B2A8-81CF6B960008}"/>
    <cellStyle name="Percent 16 5 17 2 2" xfId="29289" xr:uid="{37542BF8-A345-4EF0-8C9A-ACD445DBD226}"/>
    <cellStyle name="Percent 16 5 17 3" xfId="13836" xr:uid="{8E26D162-B660-4A2F-B971-9757751CD5AC}"/>
    <cellStyle name="Percent 16 5 17 3 2" xfId="29290" xr:uid="{8DF3FA04-7746-4011-9569-D513915AC0FF}"/>
    <cellStyle name="Percent 16 5 17 4" xfId="13837" xr:uid="{485E561C-2C35-4B02-88A6-CB789AC1F7AE}"/>
    <cellStyle name="Percent 16 5 17 4 2" xfId="29291" xr:uid="{7C397BE6-5474-4164-A2C5-46DC4A9CEF68}"/>
    <cellStyle name="Percent 16 5 17 5" xfId="13838" xr:uid="{BA7E7871-B404-477F-8E72-0242262FD1FA}"/>
    <cellStyle name="Percent 16 5 17 5 2" xfId="29292" xr:uid="{D73358E7-B84A-4E0D-AA8B-76BDFD89A1E9}"/>
    <cellStyle name="Percent 16 5 17 6" xfId="29288" xr:uid="{C66EE597-73AB-4E93-9575-D1FE545149CB}"/>
    <cellStyle name="Percent 16 5 17 7" xfId="13834" xr:uid="{1AD4EB5D-DA57-49C9-8A07-F5F3F1FBDA10}"/>
    <cellStyle name="Percent 16 5 18" xfId="4202" xr:uid="{00000000-0005-0000-0000-000057140000}"/>
    <cellStyle name="Percent 16 5 18 2" xfId="13840" xr:uid="{801056D6-2D47-4087-9F46-3A061698D347}"/>
    <cellStyle name="Percent 16 5 18 2 2" xfId="29294" xr:uid="{082A7A52-FBE2-4B6B-AAE8-34A0D501FA28}"/>
    <cellStyle name="Percent 16 5 18 3" xfId="13841" xr:uid="{299121A0-316A-4513-8E92-DF3277C1B97A}"/>
    <cellStyle name="Percent 16 5 18 3 2" xfId="29295" xr:uid="{310D184A-C810-4B4E-A166-383468D3A923}"/>
    <cellStyle name="Percent 16 5 18 4" xfId="13842" xr:uid="{1EA77A86-2475-4851-BB06-4631C1883DED}"/>
    <cellStyle name="Percent 16 5 18 4 2" xfId="29296" xr:uid="{4DBE5A2F-CA39-4AD9-85D0-1C99C39006C1}"/>
    <cellStyle name="Percent 16 5 18 5" xfId="13843" xr:uid="{779C1EFC-5674-456C-BE0A-DD4B23B6867C}"/>
    <cellStyle name="Percent 16 5 18 5 2" xfId="29297" xr:uid="{955ADA81-8235-42D6-948D-D32EF244504A}"/>
    <cellStyle name="Percent 16 5 18 6" xfId="29293" xr:uid="{469A467F-D597-41EC-B7E0-5277A75A3758}"/>
    <cellStyle name="Percent 16 5 18 7" xfId="13839" xr:uid="{EA3BE089-0E80-4A80-BCB9-343B27844D3F}"/>
    <cellStyle name="Percent 16 5 19" xfId="4203" xr:uid="{00000000-0005-0000-0000-000058140000}"/>
    <cellStyle name="Percent 16 5 19 2" xfId="13845" xr:uid="{62F297CB-3B41-4D27-B23A-04CE901AF745}"/>
    <cellStyle name="Percent 16 5 19 2 2" xfId="29299" xr:uid="{6B025E7F-0B63-4E87-9FAC-A5CA93B304EF}"/>
    <cellStyle name="Percent 16 5 19 3" xfId="13846" xr:uid="{FD62299F-FFB9-4AB5-A3D3-1F073EDDB08E}"/>
    <cellStyle name="Percent 16 5 19 3 2" xfId="29300" xr:uid="{8275A3DF-B67D-4A9D-8B52-49DB57E11F3C}"/>
    <cellStyle name="Percent 16 5 19 4" xfId="13847" xr:uid="{A231B68A-BED9-4D06-AD54-F920C3511BA5}"/>
    <cellStyle name="Percent 16 5 19 4 2" xfId="29301" xr:uid="{464D48F9-4AD4-4A88-A881-2585C50DF3EB}"/>
    <cellStyle name="Percent 16 5 19 5" xfId="13848" xr:uid="{06EFC3B5-F1A8-44A1-A20C-C8E83B2BA4AA}"/>
    <cellStyle name="Percent 16 5 19 5 2" xfId="29302" xr:uid="{84A66C73-888C-4E99-B437-E97E8412910E}"/>
    <cellStyle name="Percent 16 5 19 6" xfId="29298" xr:uid="{174A944A-61DA-4AB6-A857-D38E819370C3}"/>
    <cellStyle name="Percent 16 5 19 7" xfId="13844" xr:uid="{3C809DE4-9456-4623-90C4-DB6A27664C6F}"/>
    <cellStyle name="Percent 16 5 2" xfId="4204" xr:uid="{00000000-0005-0000-0000-000059140000}"/>
    <cellStyle name="Percent 16 5 2 2" xfId="13850" xr:uid="{A4FE23FE-7A0B-406C-9E63-ABB0DB2D42B9}"/>
    <cellStyle name="Percent 16 5 2 2 2" xfId="29304" xr:uid="{69963CF7-D23D-40FA-8437-CD16439EF23B}"/>
    <cellStyle name="Percent 16 5 2 3" xfId="13851" xr:uid="{A945CCDA-65DF-4903-8F7C-EA78D2E6251B}"/>
    <cellStyle name="Percent 16 5 2 3 2" xfId="29305" xr:uid="{D9F3C515-7290-48BF-8F85-564F68A0E2C0}"/>
    <cellStyle name="Percent 16 5 2 4" xfId="13852" xr:uid="{11106691-F949-4538-AFDE-8000005330D9}"/>
    <cellStyle name="Percent 16 5 2 4 2" xfId="29306" xr:uid="{F55F2F4B-6B0F-4005-AF0A-8CBF620B1F81}"/>
    <cellStyle name="Percent 16 5 2 5" xfId="13853" xr:uid="{5592DE55-1DF6-4F85-BC5E-C7F7D8D7ECCA}"/>
    <cellStyle name="Percent 16 5 2 5 2" xfId="29307" xr:uid="{B59046B3-AFA3-483D-9D46-1643414AE768}"/>
    <cellStyle name="Percent 16 5 2 6" xfId="29303" xr:uid="{44D6E041-163D-4B4B-A102-501A317E10AE}"/>
    <cellStyle name="Percent 16 5 2 7" xfId="13849" xr:uid="{F17BFA17-07CB-4DE8-98F2-38FF1B65BD6C}"/>
    <cellStyle name="Percent 16 5 20" xfId="13854" xr:uid="{6EF77E16-A0D9-4BF1-94BE-244E642BFA03}"/>
    <cellStyle name="Percent 16 5 20 2" xfId="29308" xr:uid="{2D201AA5-C14A-468E-A34F-7C03A268F36A}"/>
    <cellStyle name="Percent 16 5 21" xfId="13855" xr:uid="{6AE3B7C7-4636-4D88-8EDC-0287D1741BBA}"/>
    <cellStyle name="Percent 16 5 21 2" xfId="29309" xr:uid="{B192B90D-FE2F-480E-8D14-BD454FF8BF47}"/>
    <cellStyle name="Percent 16 5 22" xfId="13856" xr:uid="{E07345F0-D659-4309-8FAA-CB5B44FDAC1E}"/>
    <cellStyle name="Percent 16 5 22 2" xfId="29310" xr:uid="{45963384-2CA7-48F8-999D-698228BC4F26}"/>
    <cellStyle name="Percent 16 5 23" xfId="13857" xr:uid="{0C31AF9D-4930-4B13-80D5-CF4957B8091F}"/>
    <cellStyle name="Percent 16 5 23 2" xfId="29311" xr:uid="{F29A7F07-BDA4-4EFE-96A4-0A7A41A2A24C}"/>
    <cellStyle name="Percent 16 5 24" xfId="29252" xr:uid="{8E025320-E2CF-486D-BFD8-7F9D0E1F2EBD}"/>
    <cellStyle name="Percent 16 5 25" xfId="13798" xr:uid="{3BA84FA9-E270-4C4E-BFE4-2649666175F3}"/>
    <cellStyle name="Percent 16 5 3" xfId="4205" xr:uid="{00000000-0005-0000-0000-00005A140000}"/>
    <cellStyle name="Percent 16 5 3 2" xfId="13859" xr:uid="{7C37FD4E-D082-4EC0-AF75-DFA18DE16C0C}"/>
    <cellStyle name="Percent 16 5 3 2 2" xfId="29313" xr:uid="{9A9D9799-50ED-4DA0-BEF3-2C7DE1A883F2}"/>
    <cellStyle name="Percent 16 5 3 3" xfId="13860" xr:uid="{36065156-D849-404E-B074-BD1BD8BDB12C}"/>
    <cellStyle name="Percent 16 5 3 3 2" xfId="29314" xr:uid="{64CC66D7-311D-45D9-B43E-8992C8AC8432}"/>
    <cellStyle name="Percent 16 5 3 4" xfId="13861" xr:uid="{EF80838F-B08C-4E26-9AD2-93F0BA6C236C}"/>
    <cellStyle name="Percent 16 5 3 4 2" xfId="29315" xr:uid="{5751AD05-BBB0-44B9-B796-FBC240A0307D}"/>
    <cellStyle name="Percent 16 5 3 5" xfId="13862" xr:uid="{D7BFD1AA-398F-488F-8399-F35ED3EA54C0}"/>
    <cellStyle name="Percent 16 5 3 5 2" xfId="29316" xr:uid="{AAD7D1E0-ABB9-4C1A-B0BA-8B73CCDA0977}"/>
    <cellStyle name="Percent 16 5 3 6" xfId="29312" xr:uid="{82E72BEC-CD1B-4C36-ADA4-1E1623CA00F8}"/>
    <cellStyle name="Percent 16 5 3 7" xfId="13858" xr:uid="{B3523C02-E657-4C62-80F5-DDD36BD899F0}"/>
    <cellStyle name="Percent 16 5 4" xfId="4206" xr:uid="{00000000-0005-0000-0000-00005B140000}"/>
    <cellStyle name="Percent 16 5 4 2" xfId="13864" xr:uid="{E58E79D1-6B09-424A-A0CB-05990211028E}"/>
    <cellStyle name="Percent 16 5 4 2 2" xfId="29318" xr:uid="{254CFF86-42E0-42FB-B8B4-CC81E8C35806}"/>
    <cellStyle name="Percent 16 5 4 3" xfId="13865" xr:uid="{BBA01CE8-D4D1-41D1-9B13-800681E1C6F3}"/>
    <cellStyle name="Percent 16 5 4 3 2" xfId="29319" xr:uid="{78D14BF6-16AF-44A3-8A09-727C8937366D}"/>
    <cellStyle name="Percent 16 5 4 4" xfId="13866" xr:uid="{CB155578-4EED-41A2-BC5B-D1C222C9432A}"/>
    <cellStyle name="Percent 16 5 4 4 2" xfId="29320" xr:uid="{45B160E0-9035-4BEE-A922-C82FAF2F3767}"/>
    <cellStyle name="Percent 16 5 4 5" xfId="13867" xr:uid="{260EF3C0-03E4-44EA-8EC7-427A46AD3A40}"/>
    <cellStyle name="Percent 16 5 4 5 2" xfId="29321" xr:uid="{1F63AAF2-EF24-4F92-BC3E-10C40F261A3F}"/>
    <cellStyle name="Percent 16 5 4 6" xfId="29317" xr:uid="{2EDFCA00-04B7-496B-A1DB-91BC924DCA08}"/>
    <cellStyle name="Percent 16 5 4 7" xfId="13863" xr:uid="{26CD0818-AA9C-445C-811F-4C449D2200C9}"/>
    <cellStyle name="Percent 16 5 5" xfId="4207" xr:uid="{00000000-0005-0000-0000-00005C140000}"/>
    <cellStyle name="Percent 16 5 5 2" xfId="13869" xr:uid="{218E8618-8263-43E1-8236-E62DD86EFD93}"/>
    <cellStyle name="Percent 16 5 5 2 2" xfId="29323" xr:uid="{DAD901C7-B498-4E7A-BB4F-D62341AEE0C8}"/>
    <cellStyle name="Percent 16 5 5 3" xfId="13870" xr:uid="{4C6C7F7A-7418-4B32-AF6B-92ECDE722DF8}"/>
    <cellStyle name="Percent 16 5 5 3 2" xfId="29324" xr:uid="{D2962403-C15E-4118-9CBF-AB66B0F63CC0}"/>
    <cellStyle name="Percent 16 5 5 4" xfId="13871" xr:uid="{4FB283F6-87D9-42C6-95A4-96CE88D63BBC}"/>
    <cellStyle name="Percent 16 5 5 4 2" xfId="29325" xr:uid="{CF25BD7C-6FE0-4664-BBDA-26E2791E3ABD}"/>
    <cellStyle name="Percent 16 5 5 5" xfId="13872" xr:uid="{86D73136-CEFA-4588-8A5A-F316F57A9345}"/>
    <cellStyle name="Percent 16 5 5 5 2" xfId="29326" xr:uid="{F208C922-97D9-441A-BC07-5D0329786514}"/>
    <cellStyle name="Percent 16 5 5 6" xfId="29322" xr:uid="{E84DE28E-FAC8-47C2-9952-E81654FFE335}"/>
    <cellStyle name="Percent 16 5 5 7" xfId="13868" xr:uid="{E5233DE3-44E0-43D3-9F33-E92A76C725AB}"/>
    <cellStyle name="Percent 16 5 6" xfId="4208" xr:uid="{00000000-0005-0000-0000-00005D140000}"/>
    <cellStyle name="Percent 16 5 6 2" xfId="13874" xr:uid="{4D9A96B7-2EFE-4F85-ADE8-15EBDC328155}"/>
    <cellStyle name="Percent 16 5 6 2 2" xfId="29328" xr:uid="{FBBBF56E-080C-4CBF-A313-AB1FE88487E7}"/>
    <cellStyle name="Percent 16 5 6 3" xfId="13875" xr:uid="{F1141FA8-3E58-4F2B-ABDB-7E73C3DDB42A}"/>
    <cellStyle name="Percent 16 5 6 3 2" xfId="29329" xr:uid="{E60DC0EF-7EEB-4619-B5DD-A4460EED41F3}"/>
    <cellStyle name="Percent 16 5 6 4" xfId="13876" xr:uid="{38253F99-5A1C-46DC-A8B5-06056A311801}"/>
    <cellStyle name="Percent 16 5 6 4 2" xfId="29330" xr:uid="{6F7B52D5-2056-495D-9D91-4A6C8C998C43}"/>
    <cellStyle name="Percent 16 5 6 5" xfId="13877" xr:uid="{E4196E87-886C-4092-BCB3-E46B59C4E405}"/>
    <cellStyle name="Percent 16 5 6 5 2" xfId="29331" xr:uid="{8D397C1D-6F77-40DA-BA72-D0224E72935D}"/>
    <cellStyle name="Percent 16 5 6 6" xfId="29327" xr:uid="{C86E4186-5516-4F86-84B9-DAC03E01E6F5}"/>
    <cellStyle name="Percent 16 5 6 7" xfId="13873" xr:uid="{8C0A2796-2710-4927-9522-23B2EAF68C8A}"/>
    <cellStyle name="Percent 16 5 7" xfId="4209" xr:uid="{00000000-0005-0000-0000-00005E140000}"/>
    <cellStyle name="Percent 16 5 7 2" xfId="13879" xr:uid="{373EC6C8-F888-4345-BEC6-6516BF7C4813}"/>
    <cellStyle name="Percent 16 5 7 2 2" xfId="29333" xr:uid="{FF3598BD-BFC5-4EAF-BFB6-644400DFA943}"/>
    <cellStyle name="Percent 16 5 7 3" xfId="13880" xr:uid="{2CB5AA0B-0A39-4F39-9DED-AE94B85C2A90}"/>
    <cellStyle name="Percent 16 5 7 3 2" xfId="29334" xr:uid="{FAB2370D-254E-48E5-AC14-BC5E84102D07}"/>
    <cellStyle name="Percent 16 5 7 4" xfId="13881" xr:uid="{8ADCFCEE-68CA-437D-9079-18A56BFBBE88}"/>
    <cellStyle name="Percent 16 5 7 4 2" xfId="29335" xr:uid="{5C05ADB2-2C3F-4D96-A38E-FB56A360944A}"/>
    <cellStyle name="Percent 16 5 7 5" xfId="13882" xr:uid="{A591A825-F31F-4369-8470-BDC2DA1D825D}"/>
    <cellStyle name="Percent 16 5 7 5 2" xfId="29336" xr:uid="{CE48802F-8710-4460-9A4D-EE75FD7FB56D}"/>
    <cellStyle name="Percent 16 5 7 6" xfId="29332" xr:uid="{BD9679DC-9A7B-474E-9C99-F5C99C9E4790}"/>
    <cellStyle name="Percent 16 5 7 7" xfId="13878" xr:uid="{1C67F66C-65BB-47F0-A314-9CBCF7FDE63C}"/>
    <cellStyle name="Percent 16 5 8" xfId="4210" xr:uid="{00000000-0005-0000-0000-00005F140000}"/>
    <cellStyle name="Percent 16 5 8 2" xfId="13884" xr:uid="{B9D822BC-49F4-4853-8818-970F2F3C8711}"/>
    <cellStyle name="Percent 16 5 8 2 2" xfId="29338" xr:uid="{A681A797-CB31-4187-A3D6-4C5F0E136024}"/>
    <cellStyle name="Percent 16 5 8 3" xfId="13885" xr:uid="{4BD9F595-D2CA-4429-ACE7-F9991446DC7F}"/>
    <cellStyle name="Percent 16 5 8 3 2" xfId="29339" xr:uid="{DDEE14AF-C146-4B3E-B0C3-137026BFE362}"/>
    <cellStyle name="Percent 16 5 8 4" xfId="13886" xr:uid="{855D141B-A741-4104-A057-0D368C471D67}"/>
    <cellStyle name="Percent 16 5 8 4 2" xfId="29340" xr:uid="{E2D98324-960E-4908-8BD4-69D29B022951}"/>
    <cellStyle name="Percent 16 5 8 5" xfId="13887" xr:uid="{3A1C706F-4D1C-45EF-B968-AD5B8F8FC2B8}"/>
    <cellStyle name="Percent 16 5 8 5 2" xfId="29341" xr:uid="{31ECB140-6C52-4249-A454-E8FEADB2CF05}"/>
    <cellStyle name="Percent 16 5 8 6" xfId="29337" xr:uid="{D73DD042-4CBC-4F96-B79D-EC53903502EA}"/>
    <cellStyle name="Percent 16 5 8 7" xfId="13883" xr:uid="{6765D102-C9E1-453F-9530-0A68F870B910}"/>
    <cellStyle name="Percent 16 5 9" xfId="4211" xr:uid="{00000000-0005-0000-0000-000060140000}"/>
    <cellStyle name="Percent 16 5 9 2" xfId="13889" xr:uid="{4771CCD1-6C34-4A32-8837-CF1744B67590}"/>
    <cellStyle name="Percent 16 5 9 2 2" xfId="29343" xr:uid="{30523141-1605-48DD-825C-92C458B86C83}"/>
    <cellStyle name="Percent 16 5 9 3" xfId="13890" xr:uid="{FD86E9D1-3FC2-49A3-9135-F80AFC5BF43F}"/>
    <cellStyle name="Percent 16 5 9 3 2" xfId="29344" xr:uid="{BF857370-82FB-443C-B6DF-D9CD2DDD2194}"/>
    <cellStyle name="Percent 16 5 9 4" xfId="13891" xr:uid="{8C409F8F-5CD0-4A3E-B089-671201BB0D40}"/>
    <cellStyle name="Percent 16 5 9 4 2" xfId="29345" xr:uid="{6EA50EEE-7873-47B2-8CBA-F2844650673C}"/>
    <cellStyle name="Percent 16 5 9 5" xfId="13892" xr:uid="{11B1696E-77F1-4CFE-A275-5DDC46DDF41E}"/>
    <cellStyle name="Percent 16 5 9 5 2" xfId="29346" xr:uid="{A4DF2643-BE80-4DA9-9D8B-B966715EE35B}"/>
    <cellStyle name="Percent 16 5 9 6" xfId="29342" xr:uid="{54026024-CF7E-43AC-ACE2-37268F520A47}"/>
    <cellStyle name="Percent 16 5 9 7" xfId="13888" xr:uid="{7C3FD819-9941-4BC4-9BBB-7DEE280F9B34}"/>
    <cellStyle name="Percent 16 6" xfId="4212" xr:uid="{00000000-0005-0000-0000-000061140000}"/>
    <cellStyle name="Percent 16 6 10" xfId="4213" xr:uid="{00000000-0005-0000-0000-000062140000}"/>
    <cellStyle name="Percent 16 6 10 2" xfId="13895" xr:uid="{B89129F0-2A06-4483-B342-635834820E55}"/>
    <cellStyle name="Percent 16 6 10 2 2" xfId="29349" xr:uid="{6C3537CA-113D-4848-B201-2AF35C7DC944}"/>
    <cellStyle name="Percent 16 6 10 3" xfId="13896" xr:uid="{79DB432B-B87B-4AD2-973A-B916536ADDFC}"/>
    <cellStyle name="Percent 16 6 10 3 2" xfId="29350" xr:uid="{0C8C82E7-1CC6-4B36-ABD0-94140817DA39}"/>
    <cellStyle name="Percent 16 6 10 4" xfId="13897" xr:uid="{2563C66D-027F-49DC-8642-08199A0C3944}"/>
    <cellStyle name="Percent 16 6 10 4 2" xfId="29351" xr:uid="{2EFCDDE4-E090-4B1F-A356-0176814F188B}"/>
    <cellStyle name="Percent 16 6 10 5" xfId="13898" xr:uid="{84C38E27-CFCD-4DA7-A59E-BE844E9DD1A4}"/>
    <cellStyle name="Percent 16 6 10 5 2" xfId="29352" xr:uid="{50ADD824-CD0E-4647-A5C8-B778FE182FD1}"/>
    <cellStyle name="Percent 16 6 10 6" xfId="29348" xr:uid="{D0EDE75A-491E-4731-9CAC-9761DE51DD9B}"/>
    <cellStyle name="Percent 16 6 10 7" xfId="13894" xr:uid="{C82A1A2D-E134-4108-ACE8-81C814DA9ABE}"/>
    <cellStyle name="Percent 16 6 11" xfId="4214" xr:uid="{00000000-0005-0000-0000-000063140000}"/>
    <cellStyle name="Percent 16 6 11 2" xfId="13900" xr:uid="{F700A232-BBA2-4E94-AA98-52B7894D7C22}"/>
    <cellStyle name="Percent 16 6 11 2 2" xfId="29354" xr:uid="{951CDB34-3FDD-4AE8-8804-624641D7625E}"/>
    <cellStyle name="Percent 16 6 11 3" xfId="13901" xr:uid="{3D08FD8F-46AD-48B5-B9EB-A53400669158}"/>
    <cellStyle name="Percent 16 6 11 3 2" xfId="29355" xr:uid="{CBFF35C8-334C-4186-A750-3A8E17EC4945}"/>
    <cellStyle name="Percent 16 6 11 4" xfId="13902" xr:uid="{08C9E218-1641-408B-B298-12931BBD01D3}"/>
    <cellStyle name="Percent 16 6 11 4 2" xfId="29356" xr:uid="{ABD5C428-8DA1-4394-A58B-D29DDA1A6444}"/>
    <cellStyle name="Percent 16 6 11 5" xfId="13903" xr:uid="{0E928DDA-E2BB-4631-83FC-9CA80067AD29}"/>
    <cellStyle name="Percent 16 6 11 5 2" xfId="29357" xr:uid="{336CC0CF-BEE5-4983-B314-EAADF9E29AEC}"/>
    <cellStyle name="Percent 16 6 11 6" xfId="29353" xr:uid="{D43C683F-D32A-4303-B6AC-CE6E281BC514}"/>
    <cellStyle name="Percent 16 6 11 7" xfId="13899" xr:uid="{8F16225A-525B-40A2-B5B1-B1F763C4154B}"/>
    <cellStyle name="Percent 16 6 12" xfId="4215" xr:uid="{00000000-0005-0000-0000-000064140000}"/>
    <cellStyle name="Percent 16 6 12 2" xfId="13905" xr:uid="{7B5515D0-269E-4F53-BCF8-773010AA2101}"/>
    <cellStyle name="Percent 16 6 12 2 2" xfId="29359" xr:uid="{135C92EE-5090-4007-A1AC-3B4B1264DB53}"/>
    <cellStyle name="Percent 16 6 12 3" xfId="13906" xr:uid="{E1C4E178-4E36-469F-963E-B958498BF708}"/>
    <cellStyle name="Percent 16 6 12 3 2" xfId="29360" xr:uid="{5A9473EB-F7D9-4666-A10B-FA976B984D83}"/>
    <cellStyle name="Percent 16 6 12 4" xfId="13907" xr:uid="{F5C26576-2D2D-48CA-8DC1-1C6BC201B454}"/>
    <cellStyle name="Percent 16 6 12 4 2" xfId="29361" xr:uid="{E3AA305C-4C7E-4BE7-AFF6-573469F0D4D5}"/>
    <cellStyle name="Percent 16 6 12 5" xfId="13908" xr:uid="{72CC1B47-E9CC-433A-A81B-300743B3BB4B}"/>
    <cellStyle name="Percent 16 6 12 5 2" xfId="29362" xr:uid="{1029D37D-9F95-478E-816D-7919B2D5E2C0}"/>
    <cellStyle name="Percent 16 6 12 6" xfId="29358" xr:uid="{58F6CA57-A4C1-491A-B8EF-150DB31B468A}"/>
    <cellStyle name="Percent 16 6 12 7" xfId="13904" xr:uid="{C5D46498-561A-460F-9811-100579C4D809}"/>
    <cellStyle name="Percent 16 6 13" xfId="4216" xr:uid="{00000000-0005-0000-0000-000065140000}"/>
    <cellStyle name="Percent 16 6 13 2" xfId="13910" xr:uid="{DAEEF85C-5DC6-4250-8F63-6AB5E8885586}"/>
    <cellStyle name="Percent 16 6 13 2 2" xfId="29364" xr:uid="{C5271D5A-2DC2-479E-930F-78C08C3439BF}"/>
    <cellStyle name="Percent 16 6 13 3" xfId="13911" xr:uid="{4DAF4EB4-3A35-4A21-8DB6-F3402B87685C}"/>
    <cellStyle name="Percent 16 6 13 3 2" xfId="29365" xr:uid="{ABA67FB5-3483-46B6-A468-5489B10CBB5D}"/>
    <cellStyle name="Percent 16 6 13 4" xfId="13912" xr:uid="{5CC8BB19-A276-4EA8-8FF3-DFA10496066F}"/>
    <cellStyle name="Percent 16 6 13 4 2" xfId="29366" xr:uid="{395393F0-893B-4E33-861E-69D10123D264}"/>
    <cellStyle name="Percent 16 6 13 5" xfId="13913" xr:uid="{9D177B61-7EB3-440D-8B4B-05BD25771F2A}"/>
    <cellStyle name="Percent 16 6 13 5 2" xfId="29367" xr:uid="{B5C69014-3F1D-4269-A0DA-FEC4A0A102E7}"/>
    <cellStyle name="Percent 16 6 13 6" xfId="29363" xr:uid="{56A4785E-F81A-4B17-B22F-A68AC754A00C}"/>
    <cellStyle name="Percent 16 6 13 7" xfId="13909" xr:uid="{15176698-76ED-4C87-A80F-A3AE8FBCC813}"/>
    <cellStyle name="Percent 16 6 14" xfId="4217" xr:uid="{00000000-0005-0000-0000-000066140000}"/>
    <cellStyle name="Percent 16 6 14 2" xfId="13915" xr:uid="{125870C1-703D-4C5A-8A9A-F19A063517D9}"/>
    <cellStyle name="Percent 16 6 14 2 2" xfId="29369" xr:uid="{487427D2-8D1D-4A48-820C-CC79EF553485}"/>
    <cellStyle name="Percent 16 6 14 3" xfId="13916" xr:uid="{17A3F921-75BB-4665-AEB4-23BE34D8C818}"/>
    <cellStyle name="Percent 16 6 14 3 2" xfId="29370" xr:uid="{DB9EDBBD-36D6-4F14-8720-BEF23B590D5E}"/>
    <cellStyle name="Percent 16 6 14 4" xfId="13917" xr:uid="{207619B7-787A-46F7-B0DA-FE9C483BAC85}"/>
    <cellStyle name="Percent 16 6 14 4 2" xfId="29371" xr:uid="{DCC333C9-77B0-4F91-B32D-23E7430C3871}"/>
    <cellStyle name="Percent 16 6 14 5" xfId="13918" xr:uid="{737519AD-0EF9-41C2-AE44-B9AFF0A97517}"/>
    <cellStyle name="Percent 16 6 14 5 2" xfId="29372" xr:uid="{54CB21FA-DAF5-4C01-B1F2-15CD5FC17A4D}"/>
    <cellStyle name="Percent 16 6 14 6" xfId="29368" xr:uid="{7D113BDE-C2D1-41B0-970D-F746C07E3616}"/>
    <cellStyle name="Percent 16 6 14 7" xfId="13914" xr:uid="{CD3D284A-71B2-41BF-8836-8571DF942BBE}"/>
    <cellStyle name="Percent 16 6 15" xfId="4218" xr:uid="{00000000-0005-0000-0000-000067140000}"/>
    <cellStyle name="Percent 16 6 15 2" xfId="13920" xr:uid="{236A7FF9-894E-49A4-A81C-E4D6F40F9AE2}"/>
    <cellStyle name="Percent 16 6 15 2 2" xfId="29374" xr:uid="{4570C4BC-7B7E-4B5A-8F01-6678DD6A1141}"/>
    <cellStyle name="Percent 16 6 15 3" xfId="13921" xr:uid="{E79EA358-0643-4882-9A2B-5F9E609D3C27}"/>
    <cellStyle name="Percent 16 6 15 3 2" xfId="29375" xr:uid="{A438EFFC-67B1-40A8-9CAF-45C689E855CA}"/>
    <cellStyle name="Percent 16 6 15 4" xfId="13922" xr:uid="{541E3A42-D552-4301-813A-E36EA0893E14}"/>
    <cellStyle name="Percent 16 6 15 4 2" xfId="29376" xr:uid="{E77F6FF4-C9CA-4590-BBDC-6BC809536CF7}"/>
    <cellStyle name="Percent 16 6 15 5" xfId="13923" xr:uid="{685BA7C4-C2AE-4291-8895-B60887B3441F}"/>
    <cellStyle name="Percent 16 6 15 5 2" xfId="29377" xr:uid="{E93A562A-D989-46D2-9598-26D33D04FA96}"/>
    <cellStyle name="Percent 16 6 15 6" xfId="29373" xr:uid="{2C3B6EB7-445F-427B-846A-BE6E86C59F77}"/>
    <cellStyle name="Percent 16 6 15 7" xfId="13919" xr:uid="{81AB90A9-7633-498A-9ECC-104C4A706F9F}"/>
    <cellStyle name="Percent 16 6 16" xfId="4219" xr:uid="{00000000-0005-0000-0000-000068140000}"/>
    <cellStyle name="Percent 16 6 16 2" xfId="13925" xr:uid="{EE629BFC-6676-4E75-9152-69D5C4E618D2}"/>
    <cellStyle name="Percent 16 6 16 2 2" xfId="29379" xr:uid="{B79C5350-65F0-4552-834B-48BE1C11F7E7}"/>
    <cellStyle name="Percent 16 6 16 3" xfId="13926" xr:uid="{A4EF8044-E07F-43E3-AFC6-CDF74BA8A353}"/>
    <cellStyle name="Percent 16 6 16 3 2" xfId="29380" xr:uid="{09A51634-821F-435E-80FA-3948C12988C6}"/>
    <cellStyle name="Percent 16 6 16 4" xfId="13927" xr:uid="{C079D5FF-0ABE-4039-A5B1-5435C935CAD8}"/>
    <cellStyle name="Percent 16 6 16 4 2" xfId="29381" xr:uid="{0D01AB38-0B93-4E42-A230-CA6EFC1700A3}"/>
    <cellStyle name="Percent 16 6 16 5" xfId="13928" xr:uid="{B484CE31-3C01-41CD-B2AF-03ADC7452DE6}"/>
    <cellStyle name="Percent 16 6 16 5 2" xfId="29382" xr:uid="{06F9C6A0-BD07-415C-94FE-E0BD6A5F9CAC}"/>
    <cellStyle name="Percent 16 6 16 6" xfId="29378" xr:uid="{23A444FE-0078-4983-8D8D-E79381CE21F1}"/>
    <cellStyle name="Percent 16 6 16 7" xfId="13924" xr:uid="{98CF3C90-6903-4CBD-8211-F146483C39D6}"/>
    <cellStyle name="Percent 16 6 17" xfId="4220" xr:uid="{00000000-0005-0000-0000-000069140000}"/>
    <cellStyle name="Percent 16 6 17 2" xfId="13930" xr:uid="{A821F994-9260-428D-BEAC-DA7EE3043E8A}"/>
    <cellStyle name="Percent 16 6 17 2 2" xfId="29384" xr:uid="{20921844-17BA-4F1C-A62F-FB96D67C6639}"/>
    <cellStyle name="Percent 16 6 17 3" xfId="13931" xr:uid="{0FA361A9-9B3B-41DD-840C-0533B7B15441}"/>
    <cellStyle name="Percent 16 6 17 3 2" xfId="29385" xr:uid="{806D71AC-8D26-42DA-A92C-5E8AA84F2666}"/>
    <cellStyle name="Percent 16 6 17 4" xfId="13932" xr:uid="{241EC79A-F4A0-4B0C-A0CD-CDA889BAFFCF}"/>
    <cellStyle name="Percent 16 6 17 4 2" xfId="29386" xr:uid="{E6A10925-0294-44AE-867D-ED7F8026AA04}"/>
    <cellStyle name="Percent 16 6 17 5" xfId="13933" xr:uid="{DC970FB5-0C30-4DD0-A4AF-1AE9BE3BBF1B}"/>
    <cellStyle name="Percent 16 6 17 5 2" xfId="29387" xr:uid="{D0F22D03-D7B2-4E5F-90F2-E980CC0FFA2A}"/>
    <cellStyle name="Percent 16 6 17 6" xfId="29383" xr:uid="{4C3C1714-790A-43A1-88EC-7FDF38085CF4}"/>
    <cellStyle name="Percent 16 6 17 7" xfId="13929" xr:uid="{C6C4D2E2-29EA-4D49-A14A-C16A0C786E85}"/>
    <cellStyle name="Percent 16 6 18" xfId="4221" xr:uid="{00000000-0005-0000-0000-00006A140000}"/>
    <cellStyle name="Percent 16 6 18 2" xfId="13935" xr:uid="{A9587D92-DFF7-4B4F-8978-9D8F3183DC4E}"/>
    <cellStyle name="Percent 16 6 18 2 2" xfId="29389" xr:uid="{DA797BAB-8DE2-4ACE-8EE0-7EE01B661625}"/>
    <cellStyle name="Percent 16 6 18 3" xfId="13936" xr:uid="{F3F5FC93-7942-4DD9-AE9B-116513C72D70}"/>
    <cellStyle name="Percent 16 6 18 3 2" xfId="29390" xr:uid="{60C826DD-5107-41B2-A541-DF02D6A55A10}"/>
    <cellStyle name="Percent 16 6 18 4" xfId="13937" xr:uid="{5D1805DA-69F1-4824-B9A3-D7D61AB1ED6E}"/>
    <cellStyle name="Percent 16 6 18 4 2" xfId="29391" xr:uid="{A527BE7C-5A96-4265-93D9-78C8143DD79B}"/>
    <cellStyle name="Percent 16 6 18 5" xfId="13938" xr:uid="{C8D866B2-5F7B-49D2-B790-6F796CF03214}"/>
    <cellStyle name="Percent 16 6 18 5 2" xfId="29392" xr:uid="{3EFF0743-0290-4E0A-A1CA-40AECC4A2072}"/>
    <cellStyle name="Percent 16 6 18 6" xfId="29388" xr:uid="{890E1BCD-82BA-4CF8-BCB4-A87EEB85FC0A}"/>
    <cellStyle name="Percent 16 6 18 7" xfId="13934" xr:uid="{C9E63C69-D8C7-4529-AAB7-5B0F820FC1A1}"/>
    <cellStyle name="Percent 16 6 19" xfId="4222" xr:uid="{00000000-0005-0000-0000-00006B140000}"/>
    <cellStyle name="Percent 16 6 19 2" xfId="13940" xr:uid="{38212DC4-255C-498D-8529-834A5C29822E}"/>
    <cellStyle name="Percent 16 6 19 2 2" xfId="29394" xr:uid="{E662DCCA-4200-4369-9C4D-A1730F97FCC6}"/>
    <cellStyle name="Percent 16 6 19 3" xfId="13941" xr:uid="{5E6710E8-8584-4923-8CF4-A244D908DB1C}"/>
    <cellStyle name="Percent 16 6 19 3 2" xfId="29395" xr:uid="{0548CF52-B565-41A1-ADB0-885AC6BFE88E}"/>
    <cellStyle name="Percent 16 6 19 4" xfId="13942" xr:uid="{77046FC9-A27F-435A-88B0-6D68BD67AE23}"/>
    <cellStyle name="Percent 16 6 19 4 2" xfId="29396" xr:uid="{864D1AE8-9D9D-4377-A00F-7345B7AC4A9F}"/>
    <cellStyle name="Percent 16 6 19 5" xfId="13943" xr:uid="{4F9DA606-82E7-4FFA-8E74-FD155A94EE6F}"/>
    <cellStyle name="Percent 16 6 19 5 2" xfId="29397" xr:uid="{D6499FE2-547A-414E-B2EA-2D904EAEDAC5}"/>
    <cellStyle name="Percent 16 6 19 6" xfId="29393" xr:uid="{71193A54-ACCC-4EF9-8AF9-66786DD1CA44}"/>
    <cellStyle name="Percent 16 6 19 7" xfId="13939" xr:uid="{0E8FBFBC-9475-4846-98DD-ABE894AC624D}"/>
    <cellStyle name="Percent 16 6 2" xfId="4223" xr:uid="{00000000-0005-0000-0000-00006C140000}"/>
    <cellStyle name="Percent 16 6 2 2" xfId="13945" xr:uid="{9AEB651E-00B5-4AD9-BB64-4FF18BF3F5DD}"/>
    <cellStyle name="Percent 16 6 2 2 2" xfId="29399" xr:uid="{532FD5A0-E26E-45B1-AA49-923EDB4EFC39}"/>
    <cellStyle name="Percent 16 6 2 3" xfId="13946" xr:uid="{4FC01B27-E011-40FB-8378-ED58BA772D89}"/>
    <cellStyle name="Percent 16 6 2 3 2" xfId="29400" xr:uid="{34F7F690-9FE7-4F7D-9EE0-986C088F492E}"/>
    <cellStyle name="Percent 16 6 2 4" xfId="13947" xr:uid="{2CF09E29-BACD-4B3D-8835-D74DB114A776}"/>
    <cellStyle name="Percent 16 6 2 4 2" xfId="29401" xr:uid="{C8097541-D1C8-47CB-BDB2-E4A80F3C3B97}"/>
    <cellStyle name="Percent 16 6 2 5" xfId="13948" xr:uid="{8A21F351-4DED-4B9B-8982-4720B3D3C214}"/>
    <cellStyle name="Percent 16 6 2 5 2" xfId="29402" xr:uid="{D97E1778-9543-41BF-B630-D5508EFDF012}"/>
    <cellStyle name="Percent 16 6 2 6" xfId="29398" xr:uid="{AD0E85CC-3188-43E4-BBBA-88B12E6C8646}"/>
    <cellStyle name="Percent 16 6 2 7" xfId="13944" xr:uid="{AB695C59-A22B-4BA0-A020-965811A1B300}"/>
    <cellStyle name="Percent 16 6 20" xfId="13949" xr:uid="{357E1469-A1EA-40A0-9CEF-AD1C7900A62D}"/>
    <cellStyle name="Percent 16 6 20 2" xfId="29403" xr:uid="{6D4F0CE5-A76E-4F29-8149-3FC8DD427B9E}"/>
    <cellStyle name="Percent 16 6 21" xfId="13950" xr:uid="{3B8CEEA5-BB66-4149-BF33-23F6398AD672}"/>
    <cellStyle name="Percent 16 6 21 2" xfId="29404" xr:uid="{7B3D384D-F8B9-4621-82B0-8522E25B6322}"/>
    <cellStyle name="Percent 16 6 22" xfId="13951" xr:uid="{E7DA20C1-CF51-40C9-BFFC-E0317FF1BF77}"/>
    <cellStyle name="Percent 16 6 22 2" xfId="29405" xr:uid="{52397242-C3F4-4C8D-8F99-EB60CEDE35C6}"/>
    <cellStyle name="Percent 16 6 23" xfId="13952" xr:uid="{8B7B92AB-C2A8-4CDF-B748-687201AC55F3}"/>
    <cellStyle name="Percent 16 6 23 2" xfId="29406" xr:uid="{DECC1A07-06E8-426B-BA4B-77DF3C4ED425}"/>
    <cellStyle name="Percent 16 6 24" xfId="29347" xr:uid="{DD86637D-BA04-4C16-8DF0-BBAFD19EAAB8}"/>
    <cellStyle name="Percent 16 6 25" xfId="13893" xr:uid="{52677805-B5C9-4355-B1A6-AAEEAEF4BA7D}"/>
    <cellStyle name="Percent 16 6 3" xfId="4224" xr:uid="{00000000-0005-0000-0000-00006D140000}"/>
    <cellStyle name="Percent 16 6 3 2" xfId="13954" xr:uid="{AAC53C71-6263-4C41-B71B-F572038A1173}"/>
    <cellStyle name="Percent 16 6 3 2 2" xfId="29408" xr:uid="{09F0437F-2C87-4118-8EDA-C08E358BF551}"/>
    <cellStyle name="Percent 16 6 3 3" xfId="13955" xr:uid="{7A502092-70F5-4A6E-AAE0-0DF58E3AE2B6}"/>
    <cellStyle name="Percent 16 6 3 3 2" xfId="29409" xr:uid="{07E4BDD2-57E1-40FC-9E04-EE504886B9B3}"/>
    <cellStyle name="Percent 16 6 3 4" xfId="13956" xr:uid="{4F81FAFA-530B-4410-9E21-370AB1ECD034}"/>
    <cellStyle name="Percent 16 6 3 4 2" xfId="29410" xr:uid="{DF183A3C-D47B-454C-BE16-00324738C650}"/>
    <cellStyle name="Percent 16 6 3 5" xfId="13957" xr:uid="{D9320F6C-2886-48D8-89FD-F49827D9DCD5}"/>
    <cellStyle name="Percent 16 6 3 5 2" xfId="29411" xr:uid="{EDBF7A59-94A4-4885-A4B5-C382F6803B43}"/>
    <cellStyle name="Percent 16 6 3 6" xfId="29407" xr:uid="{463009DC-B031-414B-9E99-651947CEDB4E}"/>
    <cellStyle name="Percent 16 6 3 7" xfId="13953" xr:uid="{6854EB00-B992-406B-AF08-20F82E3B1E0D}"/>
    <cellStyle name="Percent 16 6 4" xfId="4225" xr:uid="{00000000-0005-0000-0000-00006E140000}"/>
    <cellStyle name="Percent 16 6 4 2" xfId="13959" xr:uid="{2CD08974-F256-4946-8BBC-6F7EA7D627BD}"/>
    <cellStyle name="Percent 16 6 4 2 2" xfId="29413" xr:uid="{A7955B93-6CA3-4F2B-8020-6E1A01214C98}"/>
    <cellStyle name="Percent 16 6 4 3" xfId="13960" xr:uid="{BEE52D07-04DF-4F3B-8EEA-51163B2FFD5D}"/>
    <cellStyle name="Percent 16 6 4 3 2" xfId="29414" xr:uid="{29D46C7A-0112-48C5-9897-BA13A37A52C3}"/>
    <cellStyle name="Percent 16 6 4 4" xfId="13961" xr:uid="{F77DBCE7-BD52-4C67-9007-5DE70D48CE7E}"/>
    <cellStyle name="Percent 16 6 4 4 2" xfId="29415" xr:uid="{4FA444A2-B47A-4A34-AF53-86A0428CC293}"/>
    <cellStyle name="Percent 16 6 4 5" xfId="13962" xr:uid="{5315B46C-FD0E-41E1-8C45-DE7CDA976431}"/>
    <cellStyle name="Percent 16 6 4 5 2" xfId="29416" xr:uid="{C53170AF-37E7-4B73-B3B6-57B7DFC6C777}"/>
    <cellStyle name="Percent 16 6 4 6" xfId="29412" xr:uid="{C05142BE-A6D0-4905-B063-F334D20B56DB}"/>
    <cellStyle name="Percent 16 6 4 7" xfId="13958" xr:uid="{5A61B076-9928-4CEB-AA7D-899E4BD47951}"/>
    <cellStyle name="Percent 16 6 5" xfId="4226" xr:uid="{00000000-0005-0000-0000-00006F140000}"/>
    <cellStyle name="Percent 16 6 5 2" xfId="13964" xr:uid="{9EC10F16-D75A-47DF-8AE8-EE8F3C3504EC}"/>
    <cellStyle name="Percent 16 6 5 2 2" xfId="29418" xr:uid="{BBD7F83A-C167-4EAF-8218-A55FDB06CF67}"/>
    <cellStyle name="Percent 16 6 5 3" xfId="13965" xr:uid="{D80699E5-AB03-45A1-B4A0-EC1DCC80FDD6}"/>
    <cellStyle name="Percent 16 6 5 3 2" xfId="29419" xr:uid="{4EB0EF19-CA96-4029-92FE-7F5D08E8DD42}"/>
    <cellStyle name="Percent 16 6 5 4" xfId="13966" xr:uid="{7B0B7D95-042D-4A00-AA4E-2B54BB4C02D7}"/>
    <cellStyle name="Percent 16 6 5 4 2" xfId="29420" xr:uid="{3F3C756B-132D-47E8-B530-06687DEB5101}"/>
    <cellStyle name="Percent 16 6 5 5" xfId="13967" xr:uid="{AB8025C1-EE2B-41CA-892D-FED54085AB63}"/>
    <cellStyle name="Percent 16 6 5 5 2" xfId="29421" xr:uid="{43BEE4CE-98C6-4A2A-B4FE-2FAF5E00FB3E}"/>
    <cellStyle name="Percent 16 6 5 6" xfId="29417" xr:uid="{855CCECD-6075-4471-8B20-0ACC197035B9}"/>
    <cellStyle name="Percent 16 6 5 7" xfId="13963" xr:uid="{1C5F8202-A41B-4206-87F0-58D2F8127941}"/>
    <cellStyle name="Percent 16 6 6" xfId="4227" xr:uid="{00000000-0005-0000-0000-000070140000}"/>
    <cellStyle name="Percent 16 6 6 2" xfId="13969" xr:uid="{225EF5C7-61F7-49A5-9FEF-3C4F2FD8889C}"/>
    <cellStyle name="Percent 16 6 6 2 2" xfId="29423" xr:uid="{E707D3DA-7619-4AC9-BE0B-DBE368D75F5D}"/>
    <cellStyle name="Percent 16 6 6 3" xfId="13970" xr:uid="{9F058E30-4342-4275-B481-51B9B5DC5B1A}"/>
    <cellStyle name="Percent 16 6 6 3 2" xfId="29424" xr:uid="{1235673D-0289-41F4-8046-6381A151DD92}"/>
    <cellStyle name="Percent 16 6 6 4" xfId="13971" xr:uid="{67D8A84E-0FD8-4A08-BA76-292B886FD4FC}"/>
    <cellStyle name="Percent 16 6 6 4 2" xfId="29425" xr:uid="{0143DA54-B79B-43F2-9BA8-DF4AB6D8AADC}"/>
    <cellStyle name="Percent 16 6 6 5" xfId="13972" xr:uid="{9BBF871D-A79D-42F9-917B-EDB35A8DAD14}"/>
    <cellStyle name="Percent 16 6 6 5 2" xfId="29426" xr:uid="{F29EC64A-9669-4AAC-8815-C194E9C20C01}"/>
    <cellStyle name="Percent 16 6 6 6" xfId="29422" xr:uid="{BC4C2D18-C5FE-4869-83E2-628724FEF8BE}"/>
    <cellStyle name="Percent 16 6 6 7" xfId="13968" xr:uid="{880A8058-A55A-497F-939A-88A5B7203F6C}"/>
    <cellStyle name="Percent 16 6 7" xfId="4228" xr:uid="{00000000-0005-0000-0000-000071140000}"/>
    <cellStyle name="Percent 16 6 7 2" xfId="13974" xr:uid="{FF3531F4-7D4F-42FA-A1E8-55C984000566}"/>
    <cellStyle name="Percent 16 6 7 2 2" xfId="29428" xr:uid="{F4DC3D13-4084-4BD5-BCD4-3A056243C9CD}"/>
    <cellStyle name="Percent 16 6 7 3" xfId="13975" xr:uid="{3B822FFC-DE97-400D-97EA-6B4218D0868B}"/>
    <cellStyle name="Percent 16 6 7 3 2" xfId="29429" xr:uid="{31D2FD11-D7B5-4A38-9D35-B249E5B938BE}"/>
    <cellStyle name="Percent 16 6 7 4" xfId="13976" xr:uid="{9DE3FA82-CEF7-49DC-8673-DB7B7E318810}"/>
    <cellStyle name="Percent 16 6 7 4 2" xfId="29430" xr:uid="{D02B7039-7676-418E-A443-3216A785D75C}"/>
    <cellStyle name="Percent 16 6 7 5" xfId="13977" xr:uid="{25B0BEBE-6037-4BD4-8E75-9B264095256D}"/>
    <cellStyle name="Percent 16 6 7 5 2" xfId="29431" xr:uid="{658ABF2B-7DCD-4231-9C4A-57C643E183BF}"/>
    <cellStyle name="Percent 16 6 7 6" xfId="29427" xr:uid="{71BC8367-8CDF-4FE9-9683-D5037C13550E}"/>
    <cellStyle name="Percent 16 6 7 7" xfId="13973" xr:uid="{D6D882C0-D903-4E7A-B9F2-E254B2769D16}"/>
    <cellStyle name="Percent 16 6 8" xfId="4229" xr:uid="{00000000-0005-0000-0000-000072140000}"/>
    <cellStyle name="Percent 16 6 8 2" xfId="13979" xr:uid="{0EDEE4A6-4AE5-485D-9A51-3F1F9AAF11A1}"/>
    <cellStyle name="Percent 16 6 8 2 2" xfId="29433" xr:uid="{BAF76374-4704-4684-B272-8866C1A833B3}"/>
    <cellStyle name="Percent 16 6 8 3" xfId="13980" xr:uid="{16E3B641-F263-4CF1-BCBA-C98C5F89170E}"/>
    <cellStyle name="Percent 16 6 8 3 2" xfId="29434" xr:uid="{D70A8EDD-9278-415F-8015-AB0C4CA671A3}"/>
    <cellStyle name="Percent 16 6 8 4" xfId="13981" xr:uid="{6CF0B4F1-AF73-455B-95CF-B57254A244DF}"/>
    <cellStyle name="Percent 16 6 8 4 2" xfId="29435" xr:uid="{80B1D115-AC4A-422F-90D8-99B79988ED4F}"/>
    <cellStyle name="Percent 16 6 8 5" xfId="13982" xr:uid="{50517DC0-8DD2-4732-9B3C-7F01250A5B3D}"/>
    <cellStyle name="Percent 16 6 8 5 2" xfId="29436" xr:uid="{BEAD0EC3-9A95-4011-B919-63740AB745D9}"/>
    <cellStyle name="Percent 16 6 8 6" xfId="29432" xr:uid="{F28F01F1-DABD-454F-ABB9-1BDB733BF0D0}"/>
    <cellStyle name="Percent 16 6 8 7" xfId="13978" xr:uid="{CA878DB7-6D62-4AB0-821B-1CFBF6EFD40E}"/>
    <cellStyle name="Percent 16 6 9" xfId="4230" xr:uid="{00000000-0005-0000-0000-000073140000}"/>
    <cellStyle name="Percent 16 6 9 2" xfId="13984" xr:uid="{7C782EE6-EAEC-4FDE-99B1-EB0652A5979D}"/>
    <cellStyle name="Percent 16 6 9 2 2" xfId="29438" xr:uid="{86320A3A-4F63-4E6E-B590-1532CA481C77}"/>
    <cellStyle name="Percent 16 6 9 3" xfId="13985" xr:uid="{7BFC162A-3902-43E3-9186-1A7C9D2AC9E2}"/>
    <cellStyle name="Percent 16 6 9 3 2" xfId="29439" xr:uid="{3D0D55EB-0A19-46A3-AEA5-7826444DB12E}"/>
    <cellStyle name="Percent 16 6 9 4" xfId="13986" xr:uid="{F17392AA-81ED-41D9-90AB-6B7FC0027331}"/>
    <cellStyle name="Percent 16 6 9 4 2" xfId="29440" xr:uid="{195BD0A7-BDBE-4410-8BEC-217A3303A0B5}"/>
    <cellStyle name="Percent 16 6 9 5" xfId="13987" xr:uid="{3650526B-098B-4612-8703-B8A2438DC1D7}"/>
    <cellStyle name="Percent 16 6 9 5 2" xfId="29441" xr:uid="{660407EA-7DB8-48EB-86BE-4B1E8598ED52}"/>
    <cellStyle name="Percent 16 6 9 6" xfId="29437" xr:uid="{4F7902EF-44C2-4726-A592-C4F6AC3FE829}"/>
    <cellStyle name="Percent 16 6 9 7" xfId="13983" xr:uid="{327EDBF7-347A-4D9A-A09E-06893FC900D7}"/>
    <cellStyle name="Percent 16 7" xfId="4231" xr:uid="{00000000-0005-0000-0000-000074140000}"/>
    <cellStyle name="Percent 16 7 10" xfId="4232" xr:uid="{00000000-0005-0000-0000-000075140000}"/>
    <cellStyle name="Percent 16 7 10 2" xfId="13990" xr:uid="{652B5AFE-CE74-48A8-9C4F-2ED475D59C83}"/>
    <cellStyle name="Percent 16 7 10 2 2" xfId="29444" xr:uid="{DF7DFF57-9B02-429C-8C66-CCF8E314998C}"/>
    <cellStyle name="Percent 16 7 10 3" xfId="13991" xr:uid="{387613E8-08F1-4EAE-960D-2D14A01D416F}"/>
    <cellStyle name="Percent 16 7 10 3 2" xfId="29445" xr:uid="{F9EDFED2-38E4-4DD9-84D3-268A917A2A97}"/>
    <cellStyle name="Percent 16 7 10 4" xfId="13992" xr:uid="{B8F4505E-C537-4AD2-833C-7BE92AF391E3}"/>
    <cellStyle name="Percent 16 7 10 4 2" xfId="29446" xr:uid="{EC64649A-2A30-4CAD-9C43-1FECDCF66A15}"/>
    <cellStyle name="Percent 16 7 10 5" xfId="13993" xr:uid="{F44F44D0-6A1D-4A30-ABA3-90F2D82A5AC6}"/>
    <cellStyle name="Percent 16 7 10 5 2" xfId="29447" xr:uid="{F811DA91-EDE5-4522-9C0A-608671351C8B}"/>
    <cellStyle name="Percent 16 7 10 6" xfId="29443" xr:uid="{D184FC75-0B05-41A0-BB5A-6BC70EFF102F}"/>
    <cellStyle name="Percent 16 7 10 7" xfId="13989" xr:uid="{7B1C0FCE-41B4-4C68-BE32-9EEC4D565E05}"/>
    <cellStyle name="Percent 16 7 11" xfId="4233" xr:uid="{00000000-0005-0000-0000-000076140000}"/>
    <cellStyle name="Percent 16 7 11 2" xfId="13995" xr:uid="{9A59A1F7-0DC3-44D5-A58C-495B0ED28050}"/>
    <cellStyle name="Percent 16 7 11 2 2" xfId="29449" xr:uid="{D47EF32E-E177-4978-86B5-18FFDD06B592}"/>
    <cellStyle name="Percent 16 7 11 3" xfId="13996" xr:uid="{0AB28F08-8321-4EDA-9F6A-3BD6007AE1B1}"/>
    <cellStyle name="Percent 16 7 11 3 2" xfId="29450" xr:uid="{C6235E4D-94C9-4F36-9A4A-3B7EC232C159}"/>
    <cellStyle name="Percent 16 7 11 4" xfId="13997" xr:uid="{BB4A8769-B7BA-4438-B626-3EE514E5B4BC}"/>
    <cellStyle name="Percent 16 7 11 4 2" xfId="29451" xr:uid="{50C323BA-6FC5-4415-A11F-1F9255F14254}"/>
    <cellStyle name="Percent 16 7 11 5" xfId="13998" xr:uid="{69AF3040-DBF7-44F4-9C1B-9EE47D6CDD6B}"/>
    <cellStyle name="Percent 16 7 11 5 2" xfId="29452" xr:uid="{C663A949-FADA-4ADA-B520-4C202C5B9DD5}"/>
    <cellStyle name="Percent 16 7 11 6" xfId="29448" xr:uid="{4DAE2D67-C33E-46A6-B73B-B58D34DDA2CB}"/>
    <cellStyle name="Percent 16 7 11 7" xfId="13994" xr:uid="{D22766C4-FAD3-4D02-AC86-186756EE848E}"/>
    <cellStyle name="Percent 16 7 12" xfId="4234" xr:uid="{00000000-0005-0000-0000-000077140000}"/>
    <cellStyle name="Percent 16 7 12 2" xfId="14000" xr:uid="{A5895226-612C-4F51-B4E4-5478915EE8A7}"/>
    <cellStyle name="Percent 16 7 12 2 2" xfId="29454" xr:uid="{7614B9B5-41A7-4377-A85A-5308EFA540A2}"/>
    <cellStyle name="Percent 16 7 12 3" xfId="14001" xr:uid="{AEDD41B8-ED37-4D7D-B8D1-5F79E20125B0}"/>
    <cellStyle name="Percent 16 7 12 3 2" xfId="29455" xr:uid="{68F3E5FC-7A77-4DC8-8FE3-A212F40716A2}"/>
    <cellStyle name="Percent 16 7 12 4" xfId="14002" xr:uid="{2EFD460C-1F68-4BC1-9AFC-478B0B6C91C5}"/>
    <cellStyle name="Percent 16 7 12 4 2" xfId="29456" xr:uid="{DF383CCE-4142-4590-899B-3A67F8C59918}"/>
    <cellStyle name="Percent 16 7 12 5" xfId="14003" xr:uid="{5800997C-0ADD-472B-AD9D-C2795B7A3C54}"/>
    <cellStyle name="Percent 16 7 12 5 2" xfId="29457" xr:uid="{ADF5EE3B-5613-4EDD-9898-6EB9D17A1434}"/>
    <cellStyle name="Percent 16 7 12 6" xfId="29453" xr:uid="{AE0BF357-C620-46C7-BCFE-F008B2A21743}"/>
    <cellStyle name="Percent 16 7 12 7" xfId="13999" xr:uid="{A43DEEAE-F6AA-4F22-A5D4-B40751299B78}"/>
    <cellStyle name="Percent 16 7 13" xfId="4235" xr:uid="{00000000-0005-0000-0000-000078140000}"/>
    <cellStyle name="Percent 16 7 13 2" xfId="14005" xr:uid="{2E4114B1-4D3F-451F-BC4B-F8644A2F5211}"/>
    <cellStyle name="Percent 16 7 13 2 2" xfId="29459" xr:uid="{6BBBA9CC-6C86-4E2F-87EB-3120C5D654A3}"/>
    <cellStyle name="Percent 16 7 13 3" xfId="14006" xr:uid="{06AC21E9-C700-44E3-B9DF-F687D9342D07}"/>
    <cellStyle name="Percent 16 7 13 3 2" xfId="29460" xr:uid="{3728D0CB-23D9-4F49-9356-CB0EAE23BAD5}"/>
    <cellStyle name="Percent 16 7 13 4" xfId="14007" xr:uid="{FC854146-93E7-406B-BAF4-88977C31C23C}"/>
    <cellStyle name="Percent 16 7 13 4 2" xfId="29461" xr:uid="{2DA52405-B90D-4393-A7BB-595026B39D5F}"/>
    <cellStyle name="Percent 16 7 13 5" xfId="14008" xr:uid="{5CA2E1E1-8858-4FC8-9775-F7E6F58ABD3A}"/>
    <cellStyle name="Percent 16 7 13 5 2" xfId="29462" xr:uid="{08BD6604-F68F-4E2D-942C-7CDC55B6B7A9}"/>
    <cellStyle name="Percent 16 7 13 6" xfId="29458" xr:uid="{4879EBE4-8C6C-47B8-9E96-AE552F824CB0}"/>
    <cellStyle name="Percent 16 7 13 7" xfId="14004" xr:uid="{79C68E63-D211-4DA8-96C6-B0A6D6526001}"/>
    <cellStyle name="Percent 16 7 14" xfId="4236" xr:uid="{00000000-0005-0000-0000-000079140000}"/>
    <cellStyle name="Percent 16 7 14 2" xfId="14010" xr:uid="{6DBC62AE-7D3D-43F0-89AE-81817362D268}"/>
    <cellStyle name="Percent 16 7 14 2 2" xfId="29464" xr:uid="{19DD4A74-8E9E-42A9-9D8C-4C0BB7B68AC7}"/>
    <cellStyle name="Percent 16 7 14 3" xfId="14011" xr:uid="{1254D69B-ACDA-46E2-BA31-F0732B3B6A30}"/>
    <cellStyle name="Percent 16 7 14 3 2" xfId="29465" xr:uid="{1E0670BB-C2A0-4E21-9E5F-445C26AADE0E}"/>
    <cellStyle name="Percent 16 7 14 4" xfId="14012" xr:uid="{C8F1D502-4FC5-4C37-81AC-5E2367D627B5}"/>
    <cellStyle name="Percent 16 7 14 4 2" xfId="29466" xr:uid="{9FA763A8-6727-4A18-BBD4-E23396DC4795}"/>
    <cellStyle name="Percent 16 7 14 5" xfId="14013" xr:uid="{662679A2-B654-41F1-8D16-F29C59758F4C}"/>
    <cellStyle name="Percent 16 7 14 5 2" xfId="29467" xr:uid="{A2D6513C-4641-4F94-8EC6-F3F5F4B1F330}"/>
    <cellStyle name="Percent 16 7 14 6" xfId="29463" xr:uid="{373E1433-AA62-426D-825D-8C1A73AA329E}"/>
    <cellStyle name="Percent 16 7 14 7" xfId="14009" xr:uid="{19C92BF3-E015-46BD-B455-57BE08C9B96E}"/>
    <cellStyle name="Percent 16 7 15" xfId="4237" xr:uid="{00000000-0005-0000-0000-00007A140000}"/>
    <cellStyle name="Percent 16 7 15 2" xfId="14015" xr:uid="{5103CDD8-0890-46A3-B60F-B1FF037C2DCE}"/>
    <cellStyle name="Percent 16 7 15 2 2" xfId="29469" xr:uid="{8F3802BF-991F-4FA4-9381-95CF7A1D8E5F}"/>
    <cellStyle name="Percent 16 7 15 3" xfId="14016" xr:uid="{E692E52F-5377-407A-98F5-18D9CC56E66B}"/>
    <cellStyle name="Percent 16 7 15 3 2" xfId="29470" xr:uid="{175B95C0-EA42-4A90-9AB1-428A697FDE03}"/>
    <cellStyle name="Percent 16 7 15 4" xfId="14017" xr:uid="{00DF1627-3846-495A-BAF4-914D688D9D00}"/>
    <cellStyle name="Percent 16 7 15 4 2" xfId="29471" xr:uid="{7470F507-69A2-459C-A942-52DF1706D4C3}"/>
    <cellStyle name="Percent 16 7 15 5" xfId="14018" xr:uid="{DAFAF177-F246-468A-903A-647F10001D13}"/>
    <cellStyle name="Percent 16 7 15 5 2" xfId="29472" xr:uid="{4D9D008C-248A-4C42-B9A2-F2FBE036D574}"/>
    <cellStyle name="Percent 16 7 15 6" xfId="29468" xr:uid="{DC5188D2-153D-49DE-8A18-4577F7D94785}"/>
    <cellStyle name="Percent 16 7 15 7" xfId="14014" xr:uid="{69CE4831-9E5D-4BB1-B8E3-9F6E3C47D7DA}"/>
    <cellStyle name="Percent 16 7 16" xfId="4238" xr:uid="{00000000-0005-0000-0000-00007B140000}"/>
    <cellStyle name="Percent 16 7 16 2" xfId="14020" xr:uid="{9D45914C-77E6-48FD-9504-E59B217B62B0}"/>
    <cellStyle name="Percent 16 7 16 2 2" xfId="29474" xr:uid="{FCF8C064-3198-4013-B341-D6C96EA3D866}"/>
    <cellStyle name="Percent 16 7 16 3" xfId="14021" xr:uid="{12E41F8F-1275-4D69-89C9-9E220849679E}"/>
    <cellStyle name="Percent 16 7 16 3 2" xfId="29475" xr:uid="{7BEEF408-4768-4EAD-BF76-5D05C667C6A2}"/>
    <cellStyle name="Percent 16 7 16 4" xfId="14022" xr:uid="{29608770-E09E-4A05-966E-11C612415E18}"/>
    <cellStyle name="Percent 16 7 16 4 2" xfId="29476" xr:uid="{2EEEA6D1-2AC4-4224-8E8A-819AC9D6DFE2}"/>
    <cellStyle name="Percent 16 7 16 5" xfId="14023" xr:uid="{1ADA50CB-334B-4EA0-AC6C-1069FB47FCAC}"/>
    <cellStyle name="Percent 16 7 16 5 2" xfId="29477" xr:uid="{9ECA38CD-9E09-46B2-9892-30C462AF0E8A}"/>
    <cellStyle name="Percent 16 7 16 6" xfId="29473" xr:uid="{21B59849-9C75-479C-ABFE-9EA342132098}"/>
    <cellStyle name="Percent 16 7 16 7" xfId="14019" xr:uid="{0B294792-A45F-45D3-8CB1-3103E655DBB2}"/>
    <cellStyle name="Percent 16 7 17" xfId="4239" xr:uid="{00000000-0005-0000-0000-00007C140000}"/>
    <cellStyle name="Percent 16 7 17 2" xfId="14025" xr:uid="{C5FB12D5-DEBB-44F1-9080-68A95CD1C7FA}"/>
    <cellStyle name="Percent 16 7 17 2 2" xfId="29479" xr:uid="{8F74DCAA-3FF7-4BCF-BC27-874B2D282F1E}"/>
    <cellStyle name="Percent 16 7 17 3" xfId="14026" xr:uid="{696BB9E2-4F9C-4DD9-A322-58E30CE76AA1}"/>
    <cellStyle name="Percent 16 7 17 3 2" xfId="29480" xr:uid="{7CC8590E-F151-4BC7-8816-DC50EBD4B599}"/>
    <cellStyle name="Percent 16 7 17 4" xfId="14027" xr:uid="{8AF431F0-E28D-4D3C-BFDD-EE441C3B6735}"/>
    <cellStyle name="Percent 16 7 17 4 2" xfId="29481" xr:uid="{F374EA03-4A8F-431E-995C-1AEC4C40D0EE}"/>
    <cellStyle name="Percent 16 7 17 5" xfId="14028" xr:uid="{372A69AC-0B91-4172-8E70-1C603624F7BA}"/>
    <cellStyle name="Percent 16 7 17 5 2" xfId="29482" xr:uid="{3516050D-57C9-4DE0-8C6C-BF2754ADF37E}"/>
    <cellStyle name="Percent 16 7 17 6" xfId="29478" xr:uid="{655928EA-3C94-42C6-A0B9-1AE56DEDDE7C}"/>
    <cellStyle name="Percent 16 7 17 7" xfId="14024" xr:uid="{2B00065C-A2D6-4CCA-954A-27EAC75E3F71}"/>
    <cellStyle name="Percent 16 7 18" xfId="4240" xr:uid="{00000000-0005-0000-0000-00007D140000}"/>
    <cellStyle name="Percent 16 7 18 2" xfId="14030" xr:uid="{278F7955-77D0-4906-9218-5D283D214784}"/>
    <cellStyle name="Percent 16 7 18 2 2" xfId="29484" xr:uid="{D038CD65-00F1-49A9-94F6-8FDAA419B9CC}"/>
    <cellStyle name="Percent 16 7 18 3" xfId="14031" xr:uid="{5CF4B3FC-E6A0-4D05-94CE-9BF052FB6243}"/>
    <cellStyle name="Percent 16 7 18 3 2" xfId="29485" xr:uid="{80F9ADF2-42B9-45CF-9997-88A196CC3302}"/>
    <cellStyle name="Percent 16 7 18 4" xfId="14032" xr:uid="{ACB522F9-D317-4303-B6CC-A2DA21B1FE67}"/>
    <cellStyle name="Percent 16 7 18 4 2" xfId="29486" xr:uid="{B6711BF2-2F80-4E6E-BAEA-BFF28B54A377}"/>
    <cellStyle name="Percent 16 7 18 5" xfId="14033" xr:uid="{F299299E-493E-47B3-9CE1-8636602663AF}"/>
    <cellStyle name="Percent 16 7 18 5 2" xfId="29487" xr:uid="{79E06B5D-FE7E-4F59-A108-60B311EBE3E4}"/>
    <cellStyle name="Percent 16 7 18 6" xfId="29483" xr:uid="{6D80D939-E389-4AA3-ADD9-C13037D3D0FF}"/>
    <cellStyle name="Percent 16 7 18 7" xfId="14029" xr:uid="{9DAE8025-8047-4534-A14C-635166CDC0C8}"/>
    <cellStyle name="Percent 16 7 19" xfId="4241" xr:uid="{00000000-0005-0000-0000-00007E140000}"/>
    <cellStyle name="Percent 16 7 19 2" xfId="14035" xr:uid="{1BC8E6AD-367E-416D-B285-31FC2DB4762C}"/>
    <cellStyle name="Percent 16 7 19 2 2" xfId="29489" xr:uid="{44C7846A-1AA0-4A82-8353-B008DB0669E1}"/>
    <cellStyle name="Percent 16 7 19 3" xfId="14036" xr:uid="{7D98BC1C-E4DE-447D-AC79-A47E436D6DE0}"/>
    <cellStyle name="Percent 16 7 19 3 2" xfId="29490" xr:uid="{583E1299-65FC-4E67-BBD3-57CADB19D60C}"/>
    <cellStyle name="Percent 16 7 19 4" xfId="14037" xr:uid="{6752107A-81E8-450A-BFCD-76219F0CA666}"/>
    <cellStyle name="Percent 16 7 19 4 2" xfId="29491" xr:uid="{00F6DEFA-811E-46AF-A331-893A79BDAFB4}"/>
    <cellStyle name="Percent 16 7 19 5" xfId="14038" xr:uid="{52AD6DD6-22E7-43F2-BD69-C4E90DACA17B}"/>
    <cellStyle name="Percent 16 7 19 5 2" xfId="29492" xr:uid="{A8FA97E5-7D8A-4557-B29E-22E39747B78A}"/>
    <cellStyle name="Percent 16 7 19 6" xfId="29488" xr:uid="{44878AFE-CA83-4CF9-B758-C215EFDE73DA}"/>
    <cellStyle name="Percent 16 7 19 7" xfId="14034" xr:uid="{B38F4146-C6EA-49FC-BA51-35042516BFF2}"/>
    <cellStyle name="Percent 16 7 2" xfId="4242" xr:uid="{00000000-0005-0000-0000-00007F140000}"/>
    <cellStyle name="Percent 16 7 2 2" xfId="4243" xr:uid="{00000000-0005-0000-0000-000080140000}"/>
    <cellStyle name="Percent 16 7 2 2 2" xfId="14041" xr:uid="{45A9041E-7C03-48AB-8624-0FFC669E0272}"/>
    <cellStyle name="Percent 16 7 2 2 2 2" xfId="29495" xr:uid="{6AA98476-9470-4598-B273-5F5207703B7B}"/>
    <cellStyle name="Percent 16 7 2 2 3" xfId="14042" xr:uid="{03197985-60DF-4D2E-A0AF-983685440E2E}"/>
    <cellStyle name="Percent 16 7 2 2 3 2" xfId="29496" xr:uid="{90F834B3-052F-44F3-91B5-3F516370B00F}"/>
    <cellStyle name="Percent 16 7 2 2 4" xfId="14043" xr:uid="{4D8B4056-1887-4608-9458-DBF2AA10306F}"/>
    <cellStyle name="Percent 16 7 2 2 4 2" xfId="29497" xr:uid="{EA28A245-17D0-4307-BCC9-F5B1359D7EFC}"/>
    <cellStyle name="Percent 16 7 2 2 5" xfId="14044" xr:uid="{C353D5B5-E411-43F1-81AF-0F7F8AD76890}"/>
    <cellStyle name="Percent 16 7 2 2 5 2" xfId="29498" xr:uid="{AA17C79B-A674-4E13-AF26-85E11AF013E7}"/>
    <cellStyle name="Percent 16 7 2 2 6" xfId="29494" xr:uid="{2298A4A3-ABA4-4D4C-A122-2BCCD6871822}"/>
    <cellStyle name="Percent 16 7 2 2 7" xfId="14040" xr:uid="{7FCC32A0-D1BD-4C6A-8074-2199D21624D1}"/>
    <cellStyle name="Percent 16 7 2 3" xfId="4244" xr:uid="{00000000-0005-0000-0000-000081140000}"/>
    <cellStyle name="Percent 16 7 2 3 2" xfId="14046" xr:uid="{593ABA4C-6521-4E25-B296-4A36BB8BCBC9}"/>
    <cellStyle name="Percent 16 7 2 3 2 2" xfId="29500" xr:uid="{B1A7BEAF-5A72-4171-A01E-04EDBDB7AA9E}"/>
    <cellStyle name="Percent 16 7 2 3 3" xfId="14047" xr:uid="{0B55BA99-5EF9-4CB5-92AA-AD1DE2F829FB}"/>
    <cellStyle name="Percent 16 7 2 3 3 2" xfId="29501" xr:uid="{154CDDF9-AEC6-453F-B734-4B13D2F61632}"/>
    <cellStyle name="Percent 16 7 2 3 4" xfId="14048" xr:uid="{9DE47AE7-DD55-41E1-90C4-300EDB0BA4F9}"/>
    <cellStyle name="Percent 16 7 2 3 4 2" xfId="29502" xr:uid="{06592BE6-B8EC-4A05-AADF-E33BC0BDB44E}"/>
    <cellStyle name="Percent 16 7 2 3 5" xfId="14049" xr:uid="{83C2E9DC-E2FD-4950-9B31-D0DAD0067F91}"/>
    <cellStyle name="Percent 16 7 2 3 5 2" xfId="29503" xr:uid="{FCC0B308-B047-4DBE-BDB4-EE4B74B87153}"/>
    <cellStyle name="Percent 16 7 2 3 6" xfId="29499" xr:uid="{0213306E-98BD-4F99-9AE5-42BA850045E9}"/>
    <cellStyle name="Percent 16 7 2 3 7" xfId="14045" xr:uid="{D740406B-A635-4D6E-9F98-49EFD6C358F4}"/>
    <cellStyle name="Percent 16 7 2 4" xfId="14050" xr:uid="{BB2393FE-ECAD-4F0C-B5EA-3B5FDC2E4AFF}"/>
    <cellStyle name="Percent 16 7 2 4 2" xfId="29504" xr:uid="{9B34C3AB-9FDC-4F8B-8085-311A143C3316}"/>
    <cellStyle name="Percent 16 7 2 5" xfId="14051" xr:uid="{7E0964C3-71A7-4E76-85EE-4747DFA9F76D}"/>
    <cellStyle name="Percent 16 7 2 5 2" xfId="29505" xr:uid="{12EE9E5D-259A-4196-B333-E4914197566F}"/>
    <cellStyle name="Percent 16 7 2 6" xfId="14052" xr:uid="{E2C26EF2-0C66-4C28-A0CF-AA5ED290283A}"/>
    <cellStyle name="Percent 16 7 2 6 2" xfId="29506" xr:uid="{B15F0C88-EC16-4D84-B6D5-C379AFA760C2}"/>
    <cellStyle name="Percent 16 7 2 7" xfId="14053" xr:uid="{EC5A4C33-932C-4286-824F-6CC030C8933F}"/>
    <cellStyle name="Percent 16 7 2 7 2" xfId="29507" xr:uid="{86909760-288D-444C-8BA5-67C2325108E5}"/>
    <cellStyle name="Percent 16 7 2 8" xfId="29493" xr:uid="{D9C7F037-D172-4A83-8B0F-49735E032BC3}"/>
    <cellStyle name="Percent 16 7 2 9" xfId="14039" xr:uid="{BECB685D-B919-449F-AFA9-B02DE1BB0DEB}"/>
    <cellStyle name="Percent 16 7 20" xfId="14054" xr:uid="{960EFFF1-5A75-4978-A000-B0EFDEDE4BE6}"/>
    <cellStyle name="Percent 16 7 20 2" xfId="29508" xr:uid="{835C0FB9-0315-4013-8A7C-BAFD99AC33F8}"/>
    <cellStyle name="Percent 16 7 21" xfId="14055" xr:uid="{D9DCBCAF-5D58-482F-AE4D-1FF52E60F92B}"/>
    <cellStyle name="Percent 16 7 21 2" xfId="29509" xr:uid="{D0754E70-6CA9-40AC-89F9-E98C221C738B}"/>
    <cellStyle name="Percent 16 7 22" xfId="14056" xr:uid="{04DE4BA0-2232-470B-9D59-F37EDE187F21}"/>
    <cellStyle name="Percent 16 7 22 2" xfId="29510" xr:uid="{307313D9-8AAE-4D48-B7C0-A36994D4EAE2}"/>
    <cellStyle name="Percent 16 7 23" xfId="14057" xr:uid="{34A4E95A-1ADC-4BE7-B656-0A90DF6B7FE6}"/>
    <cellStyle name="Percent 16 7 23 2" xfId="29511" xr:uid="{F76BFC13-9081-4061-9392-6581694C2143}"/>
    <cellStyle name="Percent 16 7 24" xfId="29442" xr:uid="{AFEF3EA3-640B-4DA8-8D09-B217DD5B9963}"/>
    <cellStyle name="Percent 16 7 25" xfId="13988" xr:uid="{06879D5B-9DB2-42E8-B1B7-3B4F8A7F4507}"/>
    <cellStyle name="Percent 16 7 3" xfId="4245" xr:uid="{00000000-0005-0000-0000-000082140000}"/>
    <cellStyle name="Percent 16 7 3 2" xfId="4246" xr:uid="{00000000-0005-0000-0000-000083140000}"/>
    <cellStyle name="Percent 16 7 3 2 2" xfId="14060" xr:uid="{4F4FAEBD-1646-47D3-9797-4ED74DB53FFA}"/>
    <cellStyle name="Percent 16 7 3 2 2 2" xfId="29514" xr:uid="{04A6E957-7CCB-484A-BB6B-C70EC661C047}"/>
    <cellStyle name="Percent 16 7 3 2 3" xfId="14061" xr:uid="{5F1B3334-9371-4949-A173-8BACBF279F52}"/>
    <cellStyle name="Percent 16 7 3 2 3 2" xfId="29515" xr:uid="{EF682ECA-F09D-468D-9FEB-2863F9C0EAC3}"/>
    <cellStyle name="Percent 16 7 3 2 4" xfId="14062" xr:uid="{10762A73-79DC-4605-8F50-261DF7A02D37}"/>
    <cellStyle name="Percent 16 7 3 2 4 2" xfId="29516" xr:uid="{D190C632-CE6C-4456-84EC-C26D5A80FF4D}"/>
    <cellStyle name="Percent 16 7 3 2 5" xfId="14063" xr:uid="{92E2F4F7-7D49-4220-8322-E92FB320954A}"/>
    <cellStyle name="Percent 16 7 3 2 5 2" xfId="29517" xr:uid="{2C94CCFE-6F58-4E1D-8727-A26AC8693B4B}"/>
    <cellStyle name="Percent 16 7 3 2 6" xfId="29513" xr:uid="{EC28CB40-D78E-49D3-ACE0-6D76445AB63A}"/>
    <cellStyle name="Percent 16 7 3 2 7" xfId="14059" xr:uid="{3557DE71-2624-4E3E-A45A-EFA1D8B15D67}"/>
    <cellStyle name="Percent 16 7 3 3" xfId="4247" xr:uid="{00000000-0005-0000-0000-000084140000}"/>
    <cellStyle name="Percent 16 7 3 3 2" xfId="14065" xr:uid="{B0C4A623-2FE7-4876-9D7C-A4E3D477494A}"/>
    <cellStyle name="Percent 16 7 3 3 2 2" xfId="29519" xr:uid="{8F7605F7-303D-4B7B-B78B-F12B3BE4B469}"/>
    <cellStyle name="Percent 16 7 3 3 3" xfId="14066" xr:uid="{4C870A47-FE49-4270-A326-F8A948700540}"/>
    <cellStyle name="Percent 16 7 3 3 3 2" xfId="29520" xr:uid="{44F2C8B7-C4A2-46C1-948C-BD3D93E0072E}"/>
    <cellStyle name="Percent 16 7 3 3 4" xfId="14067" xr:uid="{37C4DAC9-2104-497D-A65E-11800B965418}"/>
    <cellStyle name="Percent 16 7 3 3 4 2" xfId="29521" xr:uid="{9A0F26A3-F661-41C4-A66A-1A1CEBCA6FE2}"/>
    <cellStyle name="Percent 16 7 3 3 5" xfId="14068" xr:uid="{28E7F484-315D-4B74-8CB8-E2F12A6B0773}"/>
    <cellStyle name="Percent 16 7 3 3 5 2" xfId="29522" xr:uid="{EEDE52CB-E232-42E1-B53A-DCB977076FBA}"/>
    <cellStyle name="Percent 16 7 3 3 6" xfId="29518" xr:uid="{A7723528-1DBA-4A8C-828F-AADAFA6C55CC}"/>
    <cellStyle name="Percent 16 7 3 3 7" xfId="14064" xr:uid="{E57304DD-C64F-4AF6-B820-72FC7B54019B}"/>
    <cellStyle name="Percent 16 7 3 4" xfId="14069" xr:uid="{01819F35-133A-446D-9B7E-19DEC7F8BB58}"/>
    <cellStyle name="Percent 16 7 3 4 2" xfId="29523" xr:uid="{796D0E9D-9190-448B-A755-2C848BFEFB4A}"/>
    <cellStyle name="Percent 16 7 3 5" xfId="14070" xr:uid="{6F8A615F-3CD2-42B6-9B10-FB2D61B6278F}"/>
    <cellStyle name="Percent 16 7 3 5 2" xfId="29524" xr:uid="{2D539E38-ED77-4A28-9748-FA58E1B33E24}"/>
    <cellStyle name="Percent 16 7 3 6" xfId="14071" xr:uid="{0D5558ED-AF8E-41E7-9605-FC09EB0EB23F}"/>
    <cellStyle name="Percent 16 7 3 6 2" xfId="29525" xr:uid="{BD240909-BA7F-4005-93CA-800B3004E0A3}"/>
    <cellStyle name="Percent 16 7 3 7" xfId="14072" xr:uid="{B5C10B7C-B177-41A0-93C5-16E69EB865EC}"/>
    <cellStyle name="Percent 16 7 3 7 2" xfId="29526" xr:uid="{9970046B-1DB4-4E85-BA37-0CA7C1DBFF48}"/>
    <cellStyle name="Percent 16 7 3 8" xfId="29512" xr:uid="{F94B7CFB-6058-451F-AA80-4D443D14DF8C}"/>
    <cellStyle name="Percent 16 7 3 9" xfId="14058" xr:uid="{C8B9ED86-8FBF-45C8-B36B-C7AAFF078F02}"/>
    <cellStyle name="Percent 16 7 4" xfId="4248" xr:uid="{00000000-0005-0000-0000-000085140000}"/>
    <cellStyle name="Percent 16 7 4 2" xfId="14074" xr:uid="{B3EBA48B-94F3-4FC6-90B6-7E911C3D745A}"/>
    <cellStyle name="Percent 16 7 4 2 2" xfId="29528" xr:uid="{0CC3A131-383B-4BAF-8ECE-31B2E5B1B423}"/>
    <cellStyle name="Percent 16 7 4 3" xfId="14075" xr:uid="{BC8DCDC2-3306-478B-B317-ECB46E46A622}"/>
    <cellStyle name="Percent 16 7 4 3 2" xfId="29529" xr:uid="{C9FE6955-F25B-49A6-A6A9-F3DE728CF91E}"/>
    <cellStyle name="Percent 16 7 4 4" xfId="14076" xr:uid="{EDE832A7-D0CA-4849-9362-AEB72210B514}"/>
    <cellStyle name="Percent 16 7 4 4 2" xfId="29530" xr:uid="{3044CF3C-954B-423E-8232-9C360318D5F4}"/>
    <cellStyle name="Percent 16 7 4 5" xfId="14077" xr:uid="{27B1BD87-CDC1-4BCA-8859-9F57C63A0DAD}"/>
    <cellStyle name="Percent 16 7 4 5 2" xfId="29531" xr:uid="{F4687B17-C118-4466-A17B-B172CF13FAF5}"/>
    <cellStyle name="Percent 16 7 4 6" xfId="29527" xr:uid="{D45306F6-B743-48F6-8684-DB3723FCF3F3}"/>
    <cellStyle name="Percent 16 7 4 7" xfId="14073" xr:uid="{9E83E1EF-A317-4C22-8807-E93BD3E1CC9B}"/>
    <cellStyle name="Percent 16 7 5" xfId="4249" xr:uid="{00000000-0005-0000-0000-000086140000}"/>
    <cellStyle name="Percent 16 7 5 2" xfId="14079" xr:uid="{AC383794-444F-4B77-826F-B03FA16060D6}"/>
    <cellStyle name="Percent 16 7 5 2 2" xfId="29533" xr:uid="{DDF3C560-BC9E-4AA7-B8CE-225B17FA185E}"/>
    <cellStyle name="Percent 16 7 5 3" xfId="14080" xr:uid="{2A22941F-3A5C-4E47-9AFE-1EDC9E23632B}"/>
    <cellStyle name="Percent 16 7 5 3 2" xfId="29534" xr:uid="{313A2096-0D4C-4836-B1EB-1F659B5FE147}"/>
    <cellStyle name="Percent 16 7 5 4" xfId="14081" xr:uid="{A8A515F5-2867-4324-BC2E-415716F457CC}"/>
    <cellStyle name="Percent 16 7 5 4 2" xfId="29535" xr:uid="{A765621B-5467-4F38-B6B0-9DE7B64E325D}"/>
    <cellStyle name="Percent 16 7 5 5" xfId="14082" xr:uid="{1B41FC88-C713-4038-B702-5AAE3FDD7917}"/>
    <cellStyle name="Percent 16 7 5 5 2" xfId="29536" xr:uid="{BB5E752B-76A0-4D48-8CAF-DE91ADCD0394}"/>
    <cellStyle name="Percent 16 7 5 6" xfId="29532" xr:uid="{EDFC8C2B-5867-4DD6-A53E-2DA912CEC7E2}"/>
    <cellStyle name="Percent 16 7 5 7" xfId="14078" xr:uid="{EC099A4D-9D3F-4A0B-AC48-23F967BE7733}"/>
    <cellStyle name="Percent 16 7 6" xfId="4250" xr:uid="{00000000-0005-0000-0000-000087140000}"/>
    <cellStyle name="Percent 16 7 6 2" xfId="14084" xr:uid="{1748C667-CB07-4E2F-B04B-24FB0D22C8C6}"/>
    <cellStyle name="Percent 16 7 6 2 2" xfId="29538" xr:uid="{F5EF1E66-9FD6-4DFC-BDA2-85297D2FF065}"/>
    <cellStyle name="Percent 16 7 6 3" xfId="14085" xr:uid="{929CA655-6F53-495B-929E-F0C1874C5FF0}"/>
    <cellStyle name="Percent 16 7 6 3 2" xfId="29539" xr:uid="{EEFA14BE-EE94-4CE2-95DE-962E7F3E0D4E}"/>
    <cellStyle name="Percent 16 7 6 4" xfId="14086" xr:uid="{90A3C2FE-83CB-4A35-A9D6-09EE4A0C555E}"/>
    <cellStyle name="Percent 16 7 6 4 2" xfId="29540" xr:uid="{C0A52381-45AB-4689-9955-8B6AEAE1C738}"/>
    <cellStyle name="Percent 16 7 6 5" xfId="14087" xr:uid="{6744B7F7-50DE-4816-8035-FDB68F24AD02}"/>
    <cellStyle name="Percent 16 7 6 5 2" xfId="29541" xr:uid="{E9E76F0F-1EE6-4ACF-A9F3-72EA04C0D988}"/>
    <cellStyle name="Percent 16 7 6 6" xfId="29537" xr:uid="{393612BA-93D7-4C7A-B510-A507210B99E9}"/>
    <cellStyle name="Percent 16 7 6 7" xfId="14083" xr:uid="{FFE0E778-3E75-4563-A797-F97215868C1E}"/>
    <cellStyle name="Percent 16 7 7" xfId="4251" xr:uid="{00000000-0005-0000-0000-000088140000}"/>
    <cellStyle name="Percent 16 7 7 2" xfId="14089" xr:uid="{CB346216-4C10-41D9-99E9-0BCEE0CE76D3}"/>
    <cellStyle name="Percent 16 7 7 2 2" xfId="29543" xr:uid="{F4246E37-C989-4D6D-8ACE-E0BEFF411EC4}"/>
    <cellStyle name="Percent 16 7 7 3" xfId="14090" xr:uid="{9358A492-646D-4D5B-A395-FA26ECD9E8D7}"/>
    <cellStyle name="Percent 16 7 7 3 2" xfId="29544" xr:uid="{E28E366D-A0B8-4BFE-906C-C0B24308DF71}"/>
    <cellStyle name="Percent 16 7 7 4" xfId="14091" xr:uid="{F928C9FB-6870-43BC-B164-152A4767DD9E}"/>
    <cellStyle name="Percent 16 7 7 4 2" xfId="29545" xr:uid="{6AC9067B-936F-48C0-A591-D4A5AB7C0317}"/>
    <cellStyle name="Percent 16 7 7 5" xfId="14092" xr:uid="{D7E709C4-85EF-4C07-A00A-4C2113ECD180}"/>
    <cellStyle name="Percent 16 7 7 5 2" xfId="29546" xr:uid="{9ECC0532-2E37-4C76-B812-F727731BC092}"/>
    <cellStyle name="Percent 16 7 7 6" xfId="29542" xr:uid="{53733D33-46C7-4B36-9523-22A1BF87563A}"/>
    <cellStyle name="Percent 16 7 7 7" xfId="14088" xr:uid="{A069F147-C1E7-4E70-817E-20E2D1D967BE}"/>
    <cellStyle name="Percent 16 7 8" xfId="4252" xr:uid="{00000000-0005-0000-0000-000089140000}"/>
    <cellStyle name="Percent 16 7 8 2" xfId="14094" xr:uid="{6EE92499-3D07-4987-80EF-DBAC78F074A9}"/>
    <cellStyle name="Percent 16 7 8 2 2" xfId="29548" xr:uid="{33BC3D7C-8349-4BB2-A706-ECF4DE15DF51}"/>
    <cellStyle name="Percent 16 7 8 3" xfId="14095" xr:uid="{231F86E6-4498-4164-BEA0-FA60C8EC857E}"/>
    <cellStyle name="Percent 16 7 8 3 2" xfId="29549" xr:uid="{D43B234F-E216-4D5F-9D2B-165841458494}"/>
    <cellStyle name="Percent 16 7 8 4" xfId="14096" xr:uid="{6E3EE603-86F9-4B5B-BD5E-CE61898644CB}"/>
    <cellStyle name="Percent 16 7 8 4 2" xfId="29550" xr:uid="{04719836-30A8-4BF0-AC20-5BF2B46A0895}"/>
    <cellStyle name="Percent 16 7 8 5" xfId="14097" xr:uid="{E483F34A-1F6E-4D1B-A0A9-3D741D1E6496}"/>
    <cellStyle name="Percent 16 7 8 5 2" xfId="29551" xr:uid="{F9464B22-3A82-4C9C-9D7B-D1B3A98C1AE5}"/>
    <cellStyle name="Percent 16 7 8 6" xfId="29547" xr:uid="{DD231B57-A882-4268-A630-93546314BD96}"/>
    <cellStyle name="Percent 16 7 8 7" xfId="14093" xr:uid="{FB84FC11-DE6D-4CEA-B44F-FF3AA6C917CD}"/>
    <cellStyle name="Percent 16 7 9" xfId="4253" xr:uid="{00000000-0005-0000-0000-00008A140000}"/>
    <cellStyle name="Percent 16 7 9 2" xfId="14099" xr:uid="{BFDB8933-2B70-4A2F-AC86-09BA478CBDD6}"/>
    <cellStyle name="Percent 16 7 9 2 2" xfId="29553" xr:uid="{07B19998-2D85-468D-9D68-BEE2F364A062}"/>
    <cellStyle name="Percent 16 7 9 3" xfId="14100" xr:uid="{396B3983-CA7A-4D9E-BA82-D3CFBC94BDFB}"/>
    <cellStyle name="Percent 16 7 9 3 2" xfId="29554" xr:uid="{4F250F4A-E3F0-498D-A0EF-9E24911E5B38}"/>
    <cellStyle name="Percent 16 7 9 4" xfId="14101" xr:uid="{61C77F03-C871-4286-BC2E-F2E7011850D3}"/>
    <cellStyle name="Percent 16 7 9 4 2" xfId="29555" xr:uid="{D5CA9AFD-5EB0-4DE3-8A54-CF5C1C1E5D8F}"/>
    <cellStyle name="Percent 16 7 9 5" xfId="14102" xr:uid="{7597C260-C78C-49DA-9308-044803F4E629}"/>
    <cellStyle name="Percent 16 7 9 5 2" xfId="29556" xr:uid="{16EDFF8B-8F33-456C-BA5F-04C0D0003BC9}"/>
    <cellStyle name="Percent 16 7 9 6" xfId="29552" xr:uid="{CEA1B039-B8E2-4E34-8BBE-9CEC55C59962}"/>
    <cellStyle name="Percent 16 7 9 7" xfId="14098" xr:uid="{F1AE5B32-9F75-49AD-8D6B-CE93DC90B750}"/>
    <cellStyle name="Percent 16 8" xfId="4254" xr:uid="{00000000-0005-0000-0000-00008B140000}"/>
    <cellStyle name="Percent 16 8 10" xfId="4255" xr:uid="{00000000-0005-0000-0000-00008C140000}"/>
    <cellStyle name="Percent 16 8 10 2" xfId="14105" xr:uid="{FB41392B-CD21-4288-A7D7-7AA4A3A5B927}"/>
    <cellStyle name="Percent 16 8 10 2 2" xfId="29559" xr:uid="{13D3304E-3ED1-432B-B1FE-4E355E6BC598}"/>
    <cellStyle name="Percent 16 8 10 3" xfId="14106" xr:uid="{A2E8DBF0-4DF1-4E74-BB02-CF383E021DF3}"/>
    <cellStyle name="Percent 16 8 10 3 2" xfId="29560" xr:uid="{E3EB3DA0-3C03-4E00-8B89-364CAF81C718}"/>
    <cellStyle name="Percent 16 8 10 4" xfId="14107" xr:uid="{B87F527C-F2A0-48EA-851B-44EA202080FE}"/>
    <cellStyle name="Percent 16 8 10 4 2" xfId="29561" xr:uid="{29ECA123-BF4F-4F43-ABB0-965313A15433}"/>
    <cellStyle name="Percent 16 8 10 5" xfId="14108" xr:uid="{8BB30A3D-2BB3-42E9-BCCB-FD403C65CE5D}"/>
    <cellStyle name="Percent 16 8 10 5 2" xfId="29562" xr:uid="{3B172EE2-CF3C-4691-87BE-8A020BF1B29C}"/>
    <cellStyle name="Percent 16 8 10 6" xfId="29558" xr:uid="{3DE00A5A-317A-4BB7-A0F9-A6EA4284493E}"/>
    <cellStyle name="Percent 16 8 10 7" xfId="14104" xr:uid="{E19625CB-6F3E-4642-B490-5A4BE69F4EE4}"/>
    <cellStyle name="Percent 16 8 11" xfId="4256" xr:uid="{00000000-0005-0000-0000-00008D140000}"/>
    <cellStyle name="Percent 16 8 11 2" xfId="14110" xr:uid="{C30F9CA6-CB7A-4621-9703-C79DAA6CAA68}"/>
    <cellStyle name="Percent 16 8 11 2 2" xfId="29564" xr:uid="{54255325-F690-464E-9075-FA9F183742AC}"/>
    <cellStyle name="Percent 16 8 11 3" xfId="14111" xr:uid="{25630BB7-AA5B-461B-AD1D-3770F8B2C2BC}"/>
    <cellStyle name="Percent 16 8 11 3 2" xfId="29565" xr:uid="{0119A062-A3D6-473B-B2AC-B562286206A5}"/>
    <cellStyle name="Percent 16 8 11 4" xfId="14112" xr:uid="{7C1DBE69-1BCF-4583-9846-04D53496ECC9}"/>
    <cellStyle name="Percent 16 8 11 4 2" xfId="29566" xr:uid="{10C23EE4-AE9F-4919-AF0E-3F2C21DADA6D}"/>
    <cellStyle name="Percent 16 8 11 5" xfId="14113" xr:uid="{C6876CC2-CDC8-4E55-8EB7-7251C990C183}"/>
    <cellStyle name="Percent 16 8 11 5 2" xfId="29567" xr:uid="{D4C3CC89-EFD6-4527-B375-C530853478B7}"/>
    <cellStyle name="Percent 16 8 11 6" xfId="29563" xr:uid="{982D857F-2872-444B-929B-89A823C0A0DB}"/>
    <cellStyle name="Percent 16 8 11 7" xfId="14109" xr:uid="{67A16A6A-5DE1-473B-B959-8E154F56F59E}"/>
    <cellStyle name="Percent 16 8 12" xfId="4257" xr:uid="{00000000-0005-0000-0000-00008E140000}"/>
    <cellStyle name="Percent 16 8 12 2" xfId="14115" xr:uid="{523C3F9A-55C5-400E-8250-F44AAFD44DC0}"/>
    <cellStyle name="Percent 16 8 12 2 2" xfId="29569" xr:uid="{0CE35030-A005-48D9-A80D-D03F309516FB}"/>
    <cellStyle name="Percent 16 8 12 3" xfId="14116" xr:uid="{F40C0258-F032-4A1C-80DA-7D61221B49E5}"/>
    <cellStyle name="Percent 16 8 12 3 2" xfId="29570" xr:uid="{302D8C39-017D-45AD-A5AC-BC83C0ABE9F0}"/>
    <cellStyle name="Percent 16 8 12 4" xfId="14117" xr:uid="{A6755AEA-2F01-417C-975D-1CDB544BCEAF}"/>
    <cellStyle name="Percent 16 8 12 4 2" xfId="29571" xr:uid="{DAAC654E-62A9-4A93-9747-B24650A39C6C}"/>
    <cellStyle name="Percent 16 8 12 5" xfId="14118" xr:uid="{FEF40A59-73B8-4E46-9B64-50A5E1DB256E}"/>
    <cellStyle name="Percent 16 8 12 5 2" xfId="29572" xr:uid="{C8379398-E3AE-4BC3-B86C-9FD6F3E923E5}"/>
    <cellStyle name="Percent 16 8 12 6" xfId="29568" xr:uid="{F848FD52-A00F-4FA1-8863-0064FA137F03}"/>
    <cellStyle name="Percent 16 8 12 7" xfId="14114" xr:uid="{09116030-05D7-458C-8406-B71F1F865877}"/>
    <cellStyle name="Percent 16 8 13" xfId="4258" xr:uid="{00000000-0005-0000-0000-00008F140000}"/>
    <cellStyle name="Percent 16 8 13 2" xfId="14120" xr:uid="{6836F43E-3996-460A-B0C0-9C493F520A49}"/>
    <cellStyle name="Percent 16 8 13 2 2" xfId="29574" xr:uid="{38DF22E1-B533-4AD2-8766-A4E24BE13015}"/>
    <cellStyle name="Percent 16 8 13 3" xfId="14121" xr:uid="{5ADD68EB-94D5-40E4-8346-B33E9BF79F20}"/>
    <cellStyle name="Percent 16 8 13 3 2" xfId="29575" xr:uid="{D9214815-A873-4890-AB10-04F890C1941A}"/>
    <cellStyle name="Percent 16 8 13 4" xfId="14122" xr:uid="{98DECF03-1C25-4B61-8DEE-03C92BB973E4}"/>
    <cellStyle name="Percent 16 8 13 4 2" xfId="29576" xr:uid="{AABB4191-BF32-402D-A2F9-9F7B7D55AF9A}"/>
    <cellStyle name="Percent 16 8 13 5" xfId="14123" xr:uid="{6D8AE8ED-C742-4B6D-B111-5A21DF047899}"/>
    <cellStyle name="Percent 16 8 13 5 2" xfId="29577" xr:uid="{82B1DBBD-7A58-4AA5-AA2D-D028AED40A10}"/>
    <cellStyle name="Percent 16 8 13 6" xfId="29573" xr:uid="{DC346E78-16A6-4F63-B320-588149C518AA}"/>
    <cellStyle name="Percent 16 8 13 7" xfId="14119" xr:uid="{96C1E6F6-ECEE-47B2-AAFB-C6BDF6842268}"/>
    <cellStyle name="Percent 16 8 14" xfId="4259" xr:uid="{00000000-0005-0000-0000-000090140000}"/>
    <cellStyle name="Percent 16 8 14 2" xfId="14125" xr:uid="{F64476EF-ECBE-4D15-BF2C-60598A84F0BC}"/>
    <cellStyle name="Percent 16 8 14 2 2" xfId="29579" xr:uid="{F3C84915-F88B-41A4-BB78-AE6145BE0AC6}"/>
    <cellStyle name="Percent 16 8 14 3" xfId="14126" xr:uid="{12646BD0-1B3F-47D3-9992-10C842B8E017}"/>
    <cellStyle name="Percent 16 8 14 3 2" xfId="29580" xr:uid="{CD94B7DD-FB75-4E49-9E35-605CC1993F9D}"/>
    <cellStyle name="Percent 16 8 14 4" xfId="14127" xr:uid="{BA499311-B43C-44E9-B38E-2CA6836B322B}"/>
    <cellStyle name="Percent 16 8 14 4 2" xfId="29581" xr:uid="{22D38EA1-3526-4215-844F-3B80A014442F}"/>
    <cellStyle name="Percent 16 8 14 5" xfId="14128" xr:uid="{9056F48D-8FED-4DD7-A48D-073139605C62}"/>
    <cellStyle name="Percent 16 8 14 5 2" xfId="29582" xr:uid="{2FD28B32-902B-49B8-8CC7-4DACEAB778AF}"/>
    <cellStyle name="Percent 16 8 14 6" xfId="29578" xr:uid="{91883C96-D734-4CE3-8EF8-4205E71F0F84}"/>
    <cellStyle name="Percent 16 8 14 7" xfId="14124" xr:uid="{3BE90BA1-622D-41E8-84FC-48C2DD14A56F}"/>
    <cellStyle name="Percent 16 8 15" xfId="4260" xr:uid="{00000000-0005-0000-0000-000091140000}"/>
    <cellStyle name="Percent 16 8 15 2" xfId="14130" xr:uid="{575B8353-19F3-48FC-AD4E-E660F4017F97}"/>
    <cellStyle name="Percent 16 8 15 2 2" xfId="29584" xr:uid="{0F30B79E-C866-4E51-81A7-4F947661FCD4}"/>
    <cellStyle name="Percent 16 8 15 3" xfId="14131" xr:uid="{79677F12-808F-42F7-9AA0-317B4A8BBA5E}"/>
    <cellStyle name="Percent 16 8 15 3 2" xfId="29585" xr:uid="{3E2CFD2D-2F95-4F53-8A40-8C746FD17628}"/>
    <cellStyle name="Percent 16 8 15 4" xfId="14132" xr:uid="{B848825D-1037-4796-BAB0-B6882B815CD6}"/>
    <cellStyle name="Percent 16 8 15 4 2" xfId="29586" xr:uid="{932B3D55-316F-456F-8AE9-92D29A17FFE3}"/>
    <cellStyle name="Percent 16 8 15 5" xfId="14133" xr:uid="{E1AD75E0-2B4B-4FCB-9773-2841AB189513}"/>
    <cellStyle name="Percent 16 8 15 5 2" xfId="29587" xr:uid="{F36E5745-500E-4FDF-BBC7-681671D32ED8}"/>
    <cellStyle name="Percent 16 8 15 6" xfId="29583" xr:uid="{2734B5A0-0093-4DCE-81EA-F9C993D82E8E}"/>
    <cellStyle name="Percent 16 8 15 7" xfId="14129" xr:uid="{EE2602A8-313A-4117-88F6-FA9F5764380E}"/>
    <cellStyle name="Percent 16 8 16" xfId="4261" xr:uid="{00000000-0005-0000-0000-000092140000}"/>
    <cellStyle name="Percent 16 8 16 2" xfId="14135" xr:uid="{DB6F6CF0-8500-427E-9D2C-2604E4AC5455}"/>
    <cellStyle name="Percent 16 8 16 2 2" xfId="29589" xr:uid="{3C2DE109-5F90-49F9-9996-E03676AFC288}"/>
    <cellStyle name="Percent 16 8 16 3" xfId="14136" xr:uid="{31E5E5E2-8BBC-48D1-A41B-B84A4BF87BF5}"/>
    <cellStyle name="Percent 16 8 16 3 2" xfId="29590" xr:uid="{529810D8-DBC5-4B96-8573-6FEA0AF33301}"/>
    <cellStyle name="Percent 16 8 16 4" xfId="14137" xr:uid="{ABF605D8-9CDB-4E2E-B04F-6EEDC5685F0F}"/>
    <cellStyle name="Percent 16 8 16 4 2" xfId="29591" xr:uid="{37EE5A05-B15D-4446-994F-6A35FF38AEBC}"/>
    <cellStyle name="Percent 16 8 16 5" xfId="14138" xr:uid="{6B1B09C8-F62D-4550-9423-1FF58643CD3F}"/>
    <cellStyle name="Percent 16 8 16 5 2" xfId="29592" xr:uid="{2D7564FE-9233-4873-8827-25E866D17E90}"/>
    <cellStyle name="Percent 16 8 16 6" xfId="29588" xr:uid="{3674B9D6-4CB4-418F-B6F6-A1826A8834AA}"/>
    <cellStyle name="Percent 16 8 16 7" xfId="14134" xr:uid="{17A94BD2-888E-4C55-A5FF-068AD0953CA2}"/>
    <cellStyle name="Percent 16 8 17" xfId="4262" xr:uid="{00000000-0005-0000-0000-000093140000}"/>
    <cellStyle name="Percent 16 8 17 2" xfId="14140" xr:uid="{F9A9B51E-26CB-4AE3-9018-5EF3CB810DCF}"/>
    <cellStyle name="Percent 16 8 17 2 2" xfId="29594" xr:uid="{1F789861-6C68-4083-AA2A-970C9C30F816}"/>
    <cellStyle name="Percent 16 8 17 3" xfId="14141" xr:uid="{5034ED0C-D6CA-44CD-9693-605FB185BE49}"/>
    <cellStyle name="Percent 16 8 17 3 2" xfId="29595" xr:uid="{CDB6D5FB-1B3A-4BDC-A6DC-1785E2FA8B95}"/>
    <cellStyle name="Percent 16 8 17 4" xfId="14142" xr:uid="{A4290B28-D8AF-44D5-8DF6-3F30603101E4}"/>
    <cellStyle name="Percent 16 8 17 4 2" xfId="29596" xr:uid="{2CB03307-C7AD-45C5-B657-09826683B057}"/>
    <cellStyle name="Percent 16 8 17 5" xfId="14143" xr:uid="{AF12DA7A-8126-4492-9A3A-187D53374A2D}"/>
    <cellStyle name="Percent 16 8 17 5 2" xfId="29597" xr:uid="{4C032813-DDDB-4738-A9F0-2FF7C9C17BFA}"/>
    <cellStyle name="Percent 16 8 17 6" xfId="29593" xr:uid="{3C8C3889-8765-4863-B83A-810DDD734FE0}"/>
    <cellStyle name="Percent 16 8 17 7" xfId="14139" xr:uid="{BE59BE53-276C-4881-81E3-FD1DA1EAEB4B}"/>
    <cellStyle name="Percent 16 8 18" xfId="14144" xr:uid="{7D18FEAB-4307-4450-A6E2-D5F89CE727F8}"/>
    <cellStyle name="Percent 16 8 18 2" xfId="29598" xr:uid="{C382724A-F990-47C6-860B-DC4CF5BBE37F}"/>
    <cellStyle name="Percent 16 8 19" xfId="14145" xr:uid="{6A9D5895-BBFF-4EA5-810E-6D43252BFFAA}"/>
    <cellStyle name="Percent 16 8 19 2" xfId="29599" xr:uid="{FF91E9C3-61AA-4BFA-9C4A-46A6CE66E01F}"/>
    <cellStyle name="Percent 16 8 2" xfId="4263" xr:uid="{00000000-0005-0000-0000-000094140000}"/>
    <cellStyle name="Percent 16 8 2 2" xfId="14147" xr:uid="{1C741AF1-0804-4AE1-9FBC-5B197A142319}"/>
    <cellStyle name="Percent 16 8 2 2 2" xfId="29601" xr:uid="{3464C80D-9623-4336-ABD9-BDB87EA7C339}"/>
    <cellStyle name="Percent 16 8 2 3" xfId="14148" xr:uid="{CA31D1E2-D935-4CAC-B32D-4EF12B43002F}"/>
    <cellStyle name="Percent 16 8 2 3 2" xfId="29602" xr:uid="{A22BE0A1-564F-4EF7-AA24-E1594586234C}"/>
    <cellStyle name="Percent 16 8 2 4" xfId="14149" xr:uid="{9D054FCC-DE45-4187-BF02-CC182233942B}"/>
    <cellStyle name="Percent 16 8 2 4 2" xfId="29603" xr:uid="{46E26C00-15F9-4734-BDFD-698F5374BBB4}"/>
    <cellStyle name="Percent 16 8 2 5" xfId="14150" xr:uid="{161E361F-8969-4BDD-B320-D2B234CB73A9}"/>
    <cellStyle name="Percent 16 8 2 5 2" xfId="29604" xr:uid="{82DE1A1F-4BA8-4DAA-B888-06668B2D3222}"/>
    <cellStyle name="Percent 16 8 2 6" xfId="29600" xr:uid="{987CC17B-22EC-47BE-A27D-FE1CE7DB1612}"/>
    <cellStyle name="Percent 16 8 2 7" xfId="14146" xr:uid="{64C3F5BA-49FF-401F-8D90-11F1DB35F9E9}"/>
    <cellStyle name="Percent 16 8 20" xfId="14151" xr:uid="{DBF51161-4326-41C8-9CC8-04D98E1679A2}"/>
    <cellStyle name="Percent 16 8 20 2" xfId="29605" xr:uid="{F6AE22E4-A7BA-406A-ACA5-BF5FB9D5F577}"/>
    <cellStyle name="Percent 16 8 21" xfId="14152" xr:uid="{F26D4BB6-1795-46AC-9CEA-2FBFF2DB8BDD}"/>
    <cellStyle name="Percent 16 8 21 2" xfId="29606" xr:uid="{F6272298-3441-45E3-84D4-039F4056230E}"/>
    <cellStyle name="Percent 16 8 22" xfId="29557" xr:uid="{D9B539AA-0972-435C-908E-06E17DC6D8CB}"/>
    <cellStyle name="Percent 16 8 23" xfId="14103" xr:uid="{2ABF04A3-E600-47B9-A3A8-AAA14E679F34}"/>
    <cellStyle name="Percent 16 8 3" xfId="4264" xr:uid="{00000000-0005-0000-0000-000095140000}"/>
    <cellStyle name="Percent 16 8 3 2" xfId="14154" xr:uid="{51FF91E1-60FF-4F15-95F5-712475E875FB}"/>
    <cellStyle name="Percent 16 8 3 2 2" xfId="29608" xr:uid="{A8BC780A-F25C-498E-B848-93B45006BAEF}"/>
    <cellStyle name="Percent 16 8 3 3" xfId="14155" xr:uid="{52136BB6-F2D0-4195-882D-F80B43114252}"/>
    <cellStyle name="Percent 16 8 3 3 2" xfId="29609" xr:uid="{65BF8AC2-336C-4D8D-9480-DE93EA0B3F26}"/>
    <cellStyle name="Percent 16 8 3 4" xfId="14156" xr:uid="{0562118A-D19E-4820-B2A9-B79BFD3EBB7E}"/>
    <cellStyle name="Percent 16 8 3 4 2" xfId="29610" xr:uid="{24C13E92-D505-4459-87DB-32EF892A0FC3}"/>
    <cellStyle name="Percent 16 8 3 5" xfId="14157" xr:uid="{E3BC5A62-9C49-4A4F-B657-33B0D7DF8408}"/>
    <cellStyle name="Percent 16 8 3 5 2" xfId="29611" xr:uid="{3DF18560-46A5-4552-829E-38F1E6F289DC}"/>
    <cellStyle name="Percent 16 8 3 6" xfId="29607" xr:uid="{17D08E0E-B288-413C-8FFA-CA114DFBD205}"/>
    <cellStyle name="Percent 16 8 3 7" xfId="14153" xr:uid="{722F80B5-EE73-4512-81D6-B886646FAC31}"/>
    <cellStyle name="Percent 16 8 4" xfId="4265" xr:uid="{00000000-0005-0000-0000-000096140000}"/>
    <cellStyle name="Percent 16 8 4 2" xfId="14159" xr:uid="{81A904F3-1C95-4F94-A97B-555052F6E843}"/>
    <cellStyle name="Percent 16 8 4 2 2" xfId="29613" xr:uid="{346C08CC-1CE4-45A2-9E66-8F87507C02DC}"/>
    <cellStyle name="Percent 16 8 4 3" xfId="14160" xr:uid="{C645B4A3-CAFF-4893-8ABE-4FC9EACBECB0}"/>
    <cellStyle name="Percent 16 8 4 3 2" xfId="29614" xr:uid="{27ACE1AE-19E6-4F5E-A6FC-EACA895CF719}"/>
    <cellStyle name="Percent 16 8 4 4" xfId="14161" xr:uid="{FAE38F3F-3B17-4A89-A522-1A447268D5EC}"/>
    <cellStyle name="Percent 16 8 4 4 2" xfId="29615" xr:uid="{946AC3C1-30B2-4910-B0FE-14F1FDF42EF1}"/>
    <cellStyle name="Percent 16 8 4 5" xfId="14162" xr:uid="{F659EA34-98E0-4D43-9885-7C20B98C0C0F}"/>
    <cellStyle name="Percent 16 8 4 5 2" xfId="29616" xr:uid="{68DD72C3-4509-4EF9-BBCB-7180CB85D932}"/>
    <cellStyle name="Percent 16 8 4 6" xfId="29612" xr:uid="{4DF7B591-53E0-4312-A354-AEBC0F075929}"/>
    <cellStyle name="Percent 16 8 4 7" xfId="14158" xr:uid="{A98F088C-C570-44C4-947B-86672F7BD1A7}"/>
    <cellStyle name="Percent 16 8 5" xfId="4266" xr:uid="{00000000-0005-0000-0000-000097140000}"/>
    <cellStyle name="Percent 16 8 5 2" xfId="14164" xr:uid="{02BCE452-C9A9-4163-8DD7-14AE724F375A}"/>
    <cellStyle name="Percent 16 8 5 2 2" xfId="29618" xr:uid="{2D27B9A5-7C7F-449A-B564-5F9890818E8E}"/>
    <cellStyle name="Percent 16 8 5 3" xfId="14165" xr:uid="{30C11993-238A-47F4-B5BF-F6E3BE8DD6A5}"/>
    <cellStyle name="Percent 16 8 5 3 2" xfId="29619" xr:uid="{67071177-63AA-400F-9E4E-94DF7CDFEE00}"/>
    <cellStyle name="Percent 16 8 5 4" xfId="14166" xr:uid="{4086C693-9298-4D29-93D7-CDCEB7C65053}"/>
    <cellStyle name="Percent 16 8 5 4 2" xfId="29620" xr:uid="{9204ED6E-98F9-4EB7-9A89-8DE88BF10034}"/>
    <cellStyle name="Percent 16 8 5 5" xfId="14167" xr:uid="{B19113F8-008B-4A41-8D63-9EFB6CD5C166}"/>
    <cellStyle name="Percent 16 8 5 5 2" xfId="29621" xr:uid="{3F3BCDC1-B1EC-497E-8430-29CF5A81D284}"/>
    <cellStyle name="Percent 16 8 5 6" xfId="29617" xr:uid="{FEDDF1E2-FB4D-4728-8B1E-AD9A40B8F96E}"/>
    <cellStyle name="Percent 16 8 5 7" xfId="14163" xr:uid="{9611FDDC-1481-4659-A8D6-299F4667D0B2}"/>
    <cellStyle name="Percent 16 8 6" xfId="4267" xr:uid="{00000000-0005-0000-0000-000098140000}"/>
    <cellStyle name="Percent 16 8 6 2" xfId="14169" xr:uid="{E4B1761A-6898-4980-B9EB-96CF8764DF44}"/>
    <cellStyle name="Percent 16 8 6 2 2" xfId="29623" xr:uid="{00274572-88C5-44D8-97FA-BC3549945A32}"/>
    <cellStyle name="Percent 16 8 6 3" xfId="14170" xr:uid="{F047C889-6136-4D90-82EA-48A380877749}"/>
    <cellStyle name="Percent 16 8 6 3 2" xfId="29624" xr:uid="{EB961F16-08D4-48C5-B840-631530CAE43A}"/>
    <cellStyle name="Percent 16 8 6 4" xfId="14171" xr:uid="{33AA6A91-57B7-4E22-BB20-34497E16F302}"/>
    <cellStyle name="Percent 16 8 6 4 2" xfId="29625" xr:uid="{0FE92D7B-60ED-4298-B0A2-FE74E760E41A}"/>
    <cellStyle name="Percent 16 8 6 5" xfId="14172" xr:uid="{45D23E21-D199-4EAC-8C59-9581F8743699}"/>
    <cellStyle name="Percent 16 8 6 5 2" xfId="29626" xr:uid="{518FBA05-0969-4595-AE2D-1985E75D165D}"/>
    <cellStyle name="Percent 16 8 6 6" xfId="29622" xr:uid="{EC31B558-ABC3-452B-A7B3-EC7F2EA0B16A}"/>
    <cellStyle name="Percent 16 8 6 7" xfId="14168" xr:uid="{A8857BAB-9F4B-4369-8B81-C13BC3B806C4}"/>
    <cellStyle name="Percent 16 8 7" xfId="4268" xr:uid="{00000000-0005-0000-0000-000099140000}"/>
    <cellStyle name="Percent 16 8 7 2" xfId="14174" xr:uid="{4BE5A549-95EF-4F4C-BAE3-735DF335425F}"/>
    <cellStyle name="Percent 16 8 7 2 2" xfId="29628" xr:uid="{8E4C2BCE-33B7-4E23-9721-6A1339FE59A2}"/>
    <cellStyle name="Percent 16 8 7 3" xfId="14175" xr:uid="{9DFED209-4749-49F1-89FE-D5ACE170A847}"/>
    <cellStyle name="Percent 16 8 7 3 2" xfId="29629" xr:uid="{F764181A-AADB-462A-90E3-3161ADB42D45}"/>
    <cellStyle name="Percent 16 8 7 4" xfId="14176" xr:uid="{5292C059-0495-400D-B340-5CE43F692352}"/>
    <cellStyle name="Percent 16 8 7 4 2" xfId="29630" xr:uid="{71428BCA-6BCB-4C97-9849-493C8FFA448F}"/>
    <cellStyle name="Percent 16 8 7 5" xfId="14177" xr:uid="{20480EDC-DC44-4C3F-A038-053FD95DA1ED}"/>
    <cellStyle name="Percent 16 8 7 5 2" xfId="29631" xr:uid="{BEFFEDEC-3626-4D18-B3EC-FC903D6368D4}"/>
    <cellStyle name="Percent 16 8 7 6" xfId="29627" xr:uid="{60C958EC-05C6-4A33-AD6F-B4B487BC0DB3}"/>
    <cellStyle name="Percent 16 8 7 7" xfId="14173" xr:uid="{B2F4A176-FC3A-4921-8B8F-4A56C4B2B241}"/>
    <cellStyle name="Percent 16 8 8" xfId="4269" xr:uid="{00000000-0005-0000-0000-00009A140000}"/>
    <cellStyle name="Percent 16 8 8 2" xfId="14179" xr:uid="{E61AC162-A293-4927-BE9B-6F8F52FA9118}"/>
    <cellStyle name="Percent 16 8 8 2 2" xfId="29633" xr:uid="{5381309C-E4B2-475E-A818-C0FB88D92B68}"/>
    <cellStyle name="Percent 16 8 8 3" xfId="14180" xr:uid="{6A1D939C-88FD-48D4-8535-1A8BC9F633B9}"/>
    <cellStyle name="Percent 16 8 8 3 2" xfId="29634" xr:uid="{26E8F368-1918-4286-AE94-576210E284C4}"/>
    <cellStyle name="Percent 16 8 8 4" xfId="14181" xr:uid="{4D6E4435-5BD9-45D1-90ED-3518B60B0704}"/>
    <cellStyle name="Percent 16 8 8 4 2" xfId="29635" xr:uid="{30509D11-58BB-484D-AE16-9BA0A9779BCF}"/>
    <cellStyle name="Percent 16 8 8 5" xfId="14182" xr:uid="{C62F3D1C-E362-482B-BD7E-12B8AE0D1509}"/>
    <cellStyle name="Percent 16 8 8 5 2" xfId="29636" xr:uid="{573D09C9-0481-4BED-BE7B-74A40F207585}"/>
    <cellStyle name="Percent 16 8 8 6" xfId="29632" xr:uid="{054B89AB-4864-4B70-A51D-80E086850842}"/>
    <cellStyle name="Percent 16 8 8 7" xfId="14178" xr:uid="{B554D5CF-3062-43C9-B484-8443A61A4B54}"/>
    <cellStyle name="Percent 16 8 9" xfId="4270" xr:uid="{00000000-0005-0000-0000-00009B140000}"/>
    <cellStyle name="Percent 16 8 9 2" xfId="14184" xr:uid="{FB0069FE-6037-4AEF-BFAD-DF85B799CA70}"/>
    <cellStyle name="Percent 16 8 9 2 2" xfId="29638" xr:uid="{533B8884-F038-4184-B6E1-53492B4AB2DA}"/>
    <cellStyle name="Percent 16 8 9 3" xfId="14185" xr:uid="{4255CB3A-9148-4947-BCDB-A583C0BD7523}"/>
    <cellStyle name="Percent 16 8 9 3 2" xfId="29639" xr:uid="{0C376D23-78DE-4829-9223-FB16F83926C5}"/>
    <cellStyle name="Percent 16 8 9 4" xfId="14186" xr:uid="{22A01B40-CF16-4AF0-98D4-3BFFD7F4F46F}"/>
    <cellStyle name="Percent 16 8 9 4 2" xfId="29640" xr:uid="{D5CC7FDD-E26C-4B70-B30A-6C21ED96C8E6}"/>
    <cellStyle name="Percent 16 8 9 5" xfId="14187" xr:uid="{478CADA7-82E6-4C24-8298-A49CAC781AD7}"/>
    <cellStyle name="Percent 16 8 9 5 2" xfId="29641" xr:uid="{1395C2A2-0E46-470C-831C-E901E966ACF0}"/>
    <cellStyle name="Percent 16 8 9 6" xfId="29637" xr:uid="{BF56B9D9-E923-4446-A5BA-32D42AE56141}"/>
    <cellStyle name="Percent 16 8 9 7" xfId="14183" xr:uid="{173D7E5F-04F2-4A1E-8A03-28A5D2916F95}"/>
    <cellStyle name="Percent 16 9" xfId="4271" xr:uid="{00000000-0005-0000-0000-00009C140000}"/>
    <cellStyle name="Percent 16 9 10" xfId="4272" xr:uid="{00000000-0005-0000-0000-00009D140000}"/>
    <cellStyle name="Percent 16 9 10 2" xfId="14190" xr:uid="{645D846F-299E-4582-BD73-609A7DC44813}"/>
    <cellStyle name="Percent 16 9 10 2 2" xfId="29644" xr:uid="{1A34D319-4DF6-418A-8600-8DEB5F28CF3D}"/>
    <cellStyle name="Percent 16 9 10 3" xfId="14191" xr:uid="{0847203E-7827-4AD0-81F9-B8082692EC8F}"/>
    <cellStyle name="Percent 16 9 10 3 2" xfId="29645" xr:uid="{166C1A1B-A08A-4FEE-BE5F-CF8085D1D9DE}"/>
    <cellStyle name="Percent 16 9 10 4" xfId="14192" xr:uid="{454CF3DC-E6D1-4488-A2A9-E63A78E22B05}"/>
    <cellStyle name="Percent 16 9 10 4 2" xfId="29646" xr:uid="{AC534D0D-24CE-4F15-9879-FEEB79401734}"/>
    <cellStyle name="Percent 16 9 10 5" xfId="14193" xr:uid="{7BAF4E6B-E3C0-4446-B3DB-8B26A1F7D522}"/>
    <cellStyle name="Percent 16 9 10 5 2" xfId="29647" xr:uid="{BA035DEA-D51B-4A13-82E4-F650A2138D95}"/>
    <cellStyle name="Percent 16 9 10 6" xfId="29643" xr:uid="{B83BF1AC-210C-472D-B80B-34A2206DB1EC}"/>
    <cellStyle name="Percent 16 9 10 7" xfId="14189" xr:uid="{E4933452-A2B8-40C7-9B0C-B04AD5E4FA76}"/>
    <cellStyle name="Percent 16 9 11" xfId="4273" xr:uid="{00000000-0005-0000-0000-00009E140000}"/>
    <cellStyle name="Percent 16 9 11 2" xfId="14195" xr:uid="{339DB9E7-97C9-4F8B-B6E1-B459CC5ACB4F}"/>
    <cellStyle name="Percent 16 9 11 2 2" xfId="29649" xr:uid="{B9164BF4-A1AC-432A-93DB-1E6974A64310}"/>
    <cellStyle name="Percent 16 9 11 3" xfId="14196" xr:uid="{7738AA4D-8F77-4C82-B57B-A31867ECDF7C}"/>
    <cellStyle name="Percent 16 9 11 3 2" xfId="29650" xr:uid="{08A5324B-B9E0-4A00-B57B-E2144B13F569}"/>
    <cellStyle name="Percent 16 9 11 4" xfId="14197" xr:uid="{99BF8E30-95CE-4D59-AD94-ED621FEFE5C3}"/>
    <cellStyle name="Percent 16 9 11 4 2" xfId="29651" xr:uid="{D1197140-3EE7-4D69-9840-A3A95ABBABA6}"/>
    <cellStyle name="Percent 16 9 11 5" xfId="14198" xr:uid="{21BF8D48-23E1-4058-822B-8D73DBC30AAF}"/>
    <cellStyle name="Percent 16 9 11 5 2" xfId="29652" xr:uid="{CA44E697-079A-4CF8-828D-B801EDFCE5BD}"/>
    <cellStyle name="Percent 16 9 11 6" xfId="29648" xr:uid="{E04577BD-237D-4A15-98A1-BDDDD0F31520}"/>
    <cellStyle name="Percent 16 9 11 7" xfId="14194" xr:uid="{63A4B56C-6D27-457C-A98F-120356F99F0F}"/>
    <cellStyle name="Percent 16 9 12" xfId="4274" xr:uid="{00000000-0005-0000-0000-00009F140000}"/>
    <cellStyle name="Percent 16 9 12 2" xfId="14200" xr:uid="{6E2A10B9-1434-4604-8CA1-84BD71896A50}"/>
    <cellStyle name="Percent 16 9 12 2 2" xfId="29654" xr:uid="{5D20B270-FC2C-4A5C-BBB1-350EAB66EAF8}"/>
    <cellStyle name="Percent 16 9 12 3" xfId="14201" xr:uid="{A5EBE782-D0AF-4DE6-8D3F-D0B761FDC17E}"/>
    <cellStyle name="Percent 16 9 12 3 2" xfId="29655" xr:uid="{BF59A6C2-C951-4B33-87E8-55F4F8B3CFC6}"/>
    <cellStyle name="Percent 16 9 12 4" xfId="14202" xr:uid="{31C44CB3-DD9C-45AE-9CF7-CC1AD409B5D9}"/>
    <cellStyle name="Percent 16 9 12 4 2" xfId="29656" xr:uid="{AF5F535D-23BC-4576-B681-4F2D53E676BF}"/>
    <cellStyle name="Percent 16 9 12 5" xfId="14203" xr:uid="{3A5CD913-C21A-42E0-AB86-4592EEF38505}"/>
    <cellStyle name="Percent 16 9 12 5 2" xfId="29657" xr:uid="{7A236371-6D32-43E0-9551-A1F1A00FA755}"/>
    <cellStyle name="Percent 16 9 12 6" xfId="29653" xr:uid="{BCDBE11E-E4B7-43D4-A458-781A8C25549E}"/>
    <cellStyle name="Percent 16 9 12 7" xfId="14199" xr:uid="{7FED6AC3-2C19-44C3-B3BF-25BF95331C8D}"/>
    <cellStyle name="Percent 16 9 13" xfId="4275" xr:uid="{00000000-0005-0000-0000-0000A0140000}"/>
    <cellStyle name="Percent 16 9 13 2" xfId="14205" xr:uid="{11D3D57E-7678-4C72-8A8C-BC491B39B895}"/>
    <cellStyle name="Percent 16 9 13 2 2" xfId="29659" xr:uid="{72221B49-F56A-49BD-94CA-6DEB61705159}"/>
    <cellStyle name="Percent 16 9 13 3" xfId="14206" xr:uid="{B85A0AA7-F6D1-4DBF-A9D9-D0875C5DF294}"/>
    <cellStyle name="Percent 16 9 13 3 2" xfId="29660" xr:uid="{B8C6F75B-92A9-430C-91D1-B19D1EC3D7CF}"/>
    <cellStyle name="Percent 16 9 13 4" xfId="14207" xr:uid="{CD722F3A-F4E6-4A5C-A3F7-ED4626FEC696}"/>
    <cellStyle name="Percent 16 9 13 4 2" xfId="29661" xr:uid="{559FBED8-AB02-4DF9-B304-2950FB27B21C}"/>
    <cellStyle name="Percent 16 9 13 5" xfId="14208" xr:uid="{01E486EE-E51F-4A0F-9508-BA3CC9862756}"/>
    <cellStyle name="Percent 16 9 13 5 2" xfId="29662" xr:uid="{3ED0058F-7828-446A-9534-81074730A25F}"/>
    <cellStyle name="Percent 16 9 13 6" xfId="29658" xr:uid="{1F4BED06-D672-4AEE-8552-3EF753BA2778}"/>
    <cellStyle name="Percent 16 9 13 7" xfId="14204" xr:uid="{8DFB0313-1D31-48F7-836F-FB4CE1CCA182}"/>
    <cellStyle name="Percent 16 9 14" xfId="4276" xr:uid="{00000000-0005-0000-0000-0000A1140000}"/>
    <cellStyle name="Percent 16 9 14 2" xfId="14210" xr:uid="{9BF9E2B4-A2B0-46FB-BA8A-99FA92E58F62}"/>
    <cellStyle name="Percent 16 9 14 2 2" xfId="29664" xr:uid="{FD41B800-2491-4F2A-BF49-E0A1E1BC21E0}"/>
    <cellStyle name="Percent 16 9 14 3" xfId="14211" xr:uid="{B101BB2C-725F-4A42-A223-0329B08E128B}"/>
    <cellStyle name="Percent 16 9 14 3 2" xfId="29665" xr:uid="{E10EDB1B-B133-454C-900B-B82983DFE4B6}"/>
    <cellStyle name="Percent 16 9 14 4" xfId="14212" xr:uid="{CC3A4127-CAAB-4339-9723-632F585F4462}"/>
    <cellStyle name="Percent 16 9 14 4 2" xfId="29666" xr:uid="{E39C1933-C04B-473E-913D-5C4B1EA889AA}"/>
    <cellStyle name="Percent 16 9 14 5" xfId="14213" xr:uid="{BA3C2174-9820-4875-92EC-EA9503F3661A}"/>
    <cellStyle name="Percent 16 9 14 5 2" xfId="29667" xr:uid="{65BB0BA0-0922-4B55-8136-3080FF5554AA}"/>
    <cellStyle name="Percent 16 9 14 6" xfId="29663" xr:uid="{DAB58AE0-AB24-4D46-969C-66A3B6023C39}"/>
    <cellStyle name="Percent 16 9 14 7" xfId="14209" xr:uid="{8DCA7714-2FD1-4559-97FA-83803E1C72D2}"/>
    <cellStyle name="Percent 16 9 15" xfId="4277" xr:uid="{00000000-0005-0000-0000-0000A2140000}"/>
    <cellStyle name="Percent 16 9 15 2" xfId="14215" xr:uid="{84A10B4A-F250-4C82-9402-B4FC57E991AB}"/>
    <cellStyle name="Percent 16 9 15 2 2" xfId="29669" xr:uid="{0A624DA3-D9B8-4D2F-BB3E-99B267C13D20}"/>
    <cellStyle name="Percent 16 9 15 3" xfId="14216" xr:uid="{F14A194B-4431-421C-86AF-9C83E7C6F3CD}"/>
    <cellStyle name="Percent 16 9 15 3 2" xfId="29670" xr:uid="{223D4F1C-146E-4767-A691-A35297341B6B}"/>
    <cellStyle name="Percent 16 9 15 4" xfId="14217" xr:uid="{896C50AC-6D48-4616-A322-35E734AD766F}"/>
    <cellStyle name="Percent 16 9 15 4 2" xfId="29671" xr:uid="{0595996A-1C2E-4569-8CE0-C95B2981AA19}"/>
    <cellStyle name="Percent 16 9 15 5" xfId="14218" xr:uid="{6C42405F-017D-4D64-A1E3-2CB86F4E1DE2}"/>
    <cellStyle name="Percent 16 9 15 5 2" xfId="29672" xr:uid="{06DFF3F6-9CD9-4F4B-84D1-FBF421364507}"/>
    <cellStyle name="Percent 16 9 15 6" xfId="29668" xr:uid="{11FD1503-B662-4DC5-8F40-E338308E2F52}"/>
    <cellStyle name="Percent 16 9 15 7" xfId="14214" xr:uid="{66CB2943-B7D8-41D1-B92A-BE794C9DFB6B}"/>
    <cellStyle name="Percent 16 9 16" xfId="4278" xr:uid="{00000000-0005-0000-0000-0000A3140000}"/>
    <cellStyle name="Percent 16 9 16 2" xfId="14220" xr:uid="{F057E4FF-85E5-4125-8679-123CEF26DA86}"/>
    <cellStyle name="Percent 16 9 16 2 2" xfId="29674" xr:uid="{46F7BD2D-0D27-45EF-84FD-D261363FC635}"/>
    <cellStyle name="Percent 16 9 16 3" xfId="14221" xr:uid="{7BFF501E-91F5-4CCA-8511-F048A8DA23D7}"/>
    <cellStyle name="Percent 16 9 16 3 2" xfId="29675" xr:uid="{32A3D2C9-5B53-4AA9-BA68-4D7BCA25AE68}"/>
    <cellStyle name="Percent 16 9 16 4" xfId="14222" xr:uid="{DD4BC284-106A-4D70-9F7D-5E20EC122ECB}"/>
    <cellStyle name="Percent 16 9 16 4 2" xfId="29676" xr:uid="{262ECD87-B5A8-41F1-A313-3321C7136DE6}"/>
    <cellStyle name="Percent 16 9 16 5" xfId="14223" xr:uid="{DA9FDB9D-D546-446B-B78A-6FCB9B53D643}"/>
    <cellStyle name="Percent 16 9 16 5 2" xfId="29677" xr:uid="{59283C31-66E5-4865-85A6-A0B3BFB7EC1A}"/>
    <cellStyle name="Percent 16 9 16 6" xfId="29673" xr:uid="{4100B112-43FD-4124-99E5-009F400396C5}"/>
    <cellStyle name="Percent 16 9 16 7" xfId="14219" xr:uid="{8A0EEC04-9B33-435A-9AD1-6E57AABCFA7D}"/>
    <cellStyle name="Percent 16 9 17" xfId="4279" xr:uid="{00000000-0005-0000-0000-0000A4140000}"/>
    <cellStyle name="Percent 16 9 17 2" xfId="14225" xr:uid="{5AFE4282-E644-4A1D-9A4C-71D53031717F}"/>
    <cellStyle name="Percent 16 9 17 2 2" xfId="29679" xr:uid="{12E20A39-DA39-4691-A0B9-B5C84C8D4938}"/>
    <cellStyle name="Percent 16 9 17 3" xfId="14226" xr:uid="{4760EA9B-0448-41F6-945F-7965F84CE0E4}"/>
    <cellStyle name="Percent 16 9 17 3 2" xfId="29680" xr:uid="{0D5A8C85-A84A-45D7-BC18-743D7D07D3E4}"/>
    <cellStyle name="Percent 16 9 17 4" xfId="14227" xr:uid="{DEF7AB42-CF7C-4743-A467-33F6DF5B5636}"/>
    <cellStyle name="Percent 16 9 17 4 2" xfId="29681" xr:uid="{36FF3180-3C9E-47D4-9387-8C40C38997C4}"/>
    <cellStyle name="Percent 16 9 17 5" xfId="14228" xr:uid="{11D26C25-70D4-4058-9629-04B68FE81F82}"/>
    <cellStyle name="Percent 16 9 17 5 2" xfId="29682" xr:uid="{3CB4D8E1-E419-497A-ABCB-9AE570C6BB4C}"/>
    <cellStyle name="Percent 16 9 17 6" xfId="29678" xr:uid="{4A25B3E2-E413-411A-B694-092A297F0295}"/>
    <cellStyle name="Percent 16 9 17 7" xfId="14224" xr:uid="{67265B63-DE94-4CAE-AC3B-EA0BAC4B5062}"/>
    <cellStyle name="Percent 16 9 18" xfId="14229" xr:uid="{1C4B7B87-B124-4A08-A477-DABDAB8C4E63}"/>
    <cellStyle name="Percent 16 9 18 2" xfId="29683" xr:uid="{64A89DB7-CF96-47AB-837E-FD0BA35B0BF4}"/>
    <cellStyle name="Percent 16 9 19" xfId="14230" xr:uid="{C73F6F93-4E7F-4CEC-85DB-86B516518C88}"/>
    <cellStyle name="Percent 16 9 19 2" xfId="29684" xr:uid="{E4D98615-87DD-405F-AC1E-82003807EDE0}"/>
    <cellStyle name="Percent 16 9 2" xfId="4280" xr:uid="{00000000-0005-0000-0000-0000A5140000}"/>
    <cellStyle name="Percent 16 9 2 2" xfId="14232" xr:uid="{F55AC4C2-32A3-441B-AB36-E565108FF815}"/>
    <cellStyle name="Percent 16 9 2 2 2" xfId="29686" xr:uid="{AAF6BE55-2AF5-483A-B9FF-9175DC6436A3}"/>
    <cellStyle name="Percent 16 9 2 3" xfId="14233" xr:uid="{4A345A5E-C12B-4F2C-AB44-7A38D89DFE86}"/>
    <cellStyle name="Percent 16 9 2 3 2" xfId="29687" xr:uid="{B49A7A17-A432-4536-82CA-07F71D7E0CBB}"/>
    <cellStyle name="Percent 16 9 2 4" xfId="14234" xr:uid="{4B4AE95C-1A33-4BC2-B175-E3B33E03430D}"/>
    <cellStyle name="Percent 16 9 2 4 2" xfId="29688" xr:uid="{4C975159-F894-4BE0-9C2B-F36B1A57775C}"/>
    <cellStyle name="Percent 16 9 2 5" xfId="14235" xr:uid="{0657AEBB-BB30-4115-837E-23591627D59B}"/>
    <cellStyle name="Percent 16 9 2 5 2" xfId="29689" xr:uid="{86B3AC18-C807-4B5E-B688-B446444AACF4}"/>
    <cellStyle name="Percent 16 9 2 6" xfId="29685" xr:uid="{030CFFC0-F3AE-4B02-85F0-EC72C44F719E}"/>
    <cellStyle name="Percent 16 9 2 7" xfId="14231" xr:uid="{809A9336-7383-4FE4-82D4-C942E7C95035}"/>
    <cellStyle name="Percent 16 9 20" xfId="14236" xr:uid="{C415E62C-ADB5-4BCC-9961-7CF45A603982}"/>
    <cellStyle name="Percent 16 9 20 2" xfId="29690" xr:uid="{77741FD5-0CA8-496A-BD30-A8146AA3BB5E}"/>
    <cellStyle name="Percent 16 9 21" xfId="14237" xr:uid="{A0F58357-427C-42B6-A47E-2ECE1CCADCE6}"/>
    <cellStyle name="Percent 16 9 21 2" xfId="29691" xr:uid="{9CC466AA-C9FF-48F9-B513-599B73977ECC}"/>
    <cellStyle name="Percent 16 9 22" xfId="29642" xr:uid="{320B6F24-2EDA-4C59-BF88-84E9B9A47100}"/>
    <cellStyle name="Percent 16 9 23" xfId="14188" xr:uid="{D0FBB393-E0DC-479C-B091-140AAD7048DC}"/>
    <cellStyle name="Percent 16 9 3" xfId="4281" xr:uid="{00000000-0005-0000-0000-0000A6140000}"/>
    <cellStyle name="Percent 16 9 3 2" xfId="14239" xr:uid="{EB1039B6-DC74-47F9-9230-1324E0D6BC95}"/>
    <cellStyle name="Percent 16 9 3 2 2" xfId="29693" xr:uid="{FFB3898F-790E-4FAC-9ED5-F42DC24EF586}"/>
    <cellStyle name="Percent 16 9 3 3" xfId="14240" xr:uid="{D856EC0B-9F26-4728-ACCC-57A765C9C53B}"/>
    <cellStyle name="Percent 16 9 3 3 2" xfId="29694" xr:uid="{6B52915F-595E-4F2D-91C1-98531DD53011}"/>
    <cellStyle name="Percent 16 9 3 4" xfId="14241" xr:uid="{67C656D4-1BDC-4278-BF85-F0552A5D0055}"/>
    <cellStyle name="Percent 16 9 3 4 2" xfId="29695" xr:uid="{EACF6243-2896-49F6-BBAD-739DA476E47A}"/>
    <cellStyle name="Percent 16 9 3 5" xfId="14242" xr:uid="{FDA772B8-3B74-467E-9BFB-4C5E109CB6C3}"/>
    <cellStyle name="Percent 16 9 3 5 2" xfId="29696" xr:uid="{8C04B4DC-5DB3-41C1-A2F7-215E529851EE}"/>
    <cellStyle name="Percent 16 9 3 6" xfId="29692" xr:uid="{3E6BFCF9-3DAA-4296-854F-7DA255B22A1C}"/>
    <cellStyle name="Percent 16 9 3 7" xfId="14238" xr:uid="{F96E7D8F-3951-4D52-AE9B-2D6740FB0EBF}"/>
    <cellStyle name="Percent 16 9 4" xfId="4282" xr:uid="{00000000-0005-0000-0000-0000A7140000}"/>
    <cellStyle name="Percent 16 9 4 2" xfId="14244" xr:uid="{BD9192A6-6228-447F-B08A-5764CEFFE763}"/>
    <cellStyle name="Percent 16 9 4 2 2" xfId="29698" xr:uid="{9E396F11-B0C8-4CD0-A431-895322C7B257}"/>
    <cellStyle name="Percent 16 9 4 3" xfId="14245" xr:uid="{AB87B08C-CF85-49B0-B0D3-C3B03AAB0790}"/>
    <cellStyle name="Percent 16 9 4 3 2" xfId="29699" xr:uid="{ECAF5F5A-9BE5-4A9C-86A1-FC269AB163F2}"/>
    <cellStyle name="Percent 16 9 4 4" xfId="14246" xr:uid="{900DA25E-BEA9-4E46-B968-915F97312362}"/>
    <cellStyle name="Percent 16 9 4 4 2" xfId="29700" xr:uid="{1EA8A83B-65CF-4527-B0ED-555A01C40A7D}"/>
    <cellStyle name="Percent 16 9 4 5" xfId="14247" xr:uid="{5B404F93-E598-44BE-A727-B91DA55DE48E}"/>
    <cellStyle name="Percent 16 9 4 5 2" xfId="29701" xr:uid="{29301238-208D-4C32-AC30-EA5B147895AF}"/>
    <cellStyle name="Percent 16 9 4 6" xfId="29697" xr:uid="{BB471B73-01A8-465B-B275-23956F9A8646}"/>
    <cellStyle name="Percent 16 9 4 7" xfId="14243" xr:uid="{C3AEAC7E-5AF1-45AD-B566-09452CBD10F4}"/>
    <cellStyle name="Percent 16 9 5" xfId="4283" xr:uid="{00000000-0005-0000-0000-0000A8140000}"/>
    <cellStyle name="Percent 16 9 5 2" xfId="14249" xr:uid="{CCE96527-C25C-4616-992E-D445C243996A}"/>
    <cellStyle name="Percent 16 9 5 2 2" xfId="29703" xr:uid="{CC5AB576-D078-48A9-82E1-73E4CA90B6BE}"/>
    <cellStyle name="Percent 16 9 5 3" xfId="14250" xr:uid="{F69256B4-1503-48B5-9E2C-35ABE5D2DC9D}"/>
    <cellStyle name="Percent 16 9 5 3 2" xfId="29704" xr:uid="{CCAE04A1-6EE8-4B50-8EE3-21768FD34792}"/>
    <cellStyle name="Percent 16 9 5 4" xfId="14251" xr:uid="{9A6A073E-6C37-4A4A-B298-B2E5E38C2422}"/>
    <cellStyle name="Percent 16 9 5 4 2" xfId="29705" xr:uid="{999D8B46-66D3-4221-9A6B-91CF4E4CD2B1}"/>
    <cellStyle name="Percent 16 9 5 5" xfId="14252" xr:uid="{6E92B0E6-FF32-401A-8E60-6B5D222BA6E4}"/>
    <cellStyle name="Percent 16 9 5 5 2" xfId="29706" xr:uid="{87286D4A-B23C-4747-BAA7-2DFC64CC8C7A}"/>
    <cellStyle name="Percent 16 9 5 6" xfId="29702" xr:uid="{844834A7-EDC8-4228-AB99-5B0B274DAF72}"/>
    <cellStyle name="Percent 16 9 5 7" xfId="14248" xr:uid="{98F4732D-4272-4002-B6F4-1A986BB0A595}"/>
    <cellStyle name="Percent 16 9 6" xfId="4284" xr:uid="{00000000-0005-0000-0000-0000A9140000}"/>
    <cellStyle name="Percent 16 9 6 2" xfId="14254" xr:uid="{1E68E8E7-EDF3-4D89-A952-1A81EF0F7F0F}"/>
    <cellStyle name="Percent 16 9 6 2 2" xfId="29708" xr:uid="{6247E944-3BC8-4CF3-8878-F3C2455B2699}"/>
    <cellStyle name="Percent 16 9 6 3" xfId="14255" xr:uid="{EEFDBF2E-3534-47A7-924D-B1DEB47BD0D3}"/>
    <cellStyle name="Percent 16 9 6 3 2" xfId="29709" xr:uid="{16FBA502-DC9E-48EF-BC36-7F23C1108E1F}"/>
    <cellStyle name="Percent 16 9 6 4" xfId="14256" xr:uid="{B3FAC3B7-0A54-45E3-890F-61B206AC0FD2}"/>
    <cellStyle name="Percent 16 9 6 4 2" xfId="29710" xr:uid="{B4C30FB2-3396-4EC6-9E03-FF1F9BCCCC46}"/>
    <cellStyle name="Percent 16 9 6 5" xfId="14257" xr:uid="{1D3C1DD3-7910-4CCB-9500-C797DDDCE891}"/>
    <cellStyle name="Percent 16 9 6 5 2" xfId="29711" xr:uid="{7EAD4715-BC85-4427-B528-3E3CA1A1AD8C}"/>
    <cellStyle name="Percent 16 9 6 6" xfId="29707" xr:uid="{EFA76FFB-4486-46B0-9B9E-76EC0C062DC7}"/>
    <cellStyle name="Percent 16 9 6 7" xfId="14253" xr:uid="{B5D7EC94-FB4B-4B63-9481-A6EFDC5ECBCC}"/>
    <cellStyle name="Percent 16 9 7" xfId="4285" xr:uid="{00000000-0005-0000-0000-0000AA140000}"/>
    <cellStyle name="Percent 16 9 7 2" xfId="14259" xr:uid="{CFED888A-7187-42A1-96E7-0ACA2F554B10}"/>
    <cellStyle name="Percent 16 9 7 2 2" xfId="29713" xr:uid="{9AA506AF-FCC0-4861-9447-CFD5CCADDA62}"/>
    <cellStyle name="Percent 16 9 7 3" xfId="14260" xr:uid="{A1FB3FB5-931D-4B7C-AB60-40D84A1F52F2}"/>
    <cellStyle name="Percent 16 9 7 3 2" xfId="29714" xr:uid="{D3D6B38D-230E-45B7-BD05-6F2B9DC73F13}"/>
    <cellStyle name="Percent 16 9 7 4" xfId="14261" xr:uid="{365BADAC-975B-4DB3-A116-E468F4F1401C}"/>
    <cellStyle name="Percent 16 9 7 4 2" xfId="29715" xr:uid="{144B3091-3F8C-4DB1-AB2B-84050232D233}"/>
    <cellStyle name="Percent 16 9 7 5" xfId="14262" xr:uid="{6237C4F5-7C47-4EA2-A4F8-289CD1FFECDC}"/>
    <cellStyle name="Percent 16 9 7 5 2" xfId="29716" xr:uid="{6420CEF6-663B-475C-BAC0-B26531830825}"/>
    <cellStyle name="Percent 16 9 7 6" xfId="29712" xr:uid="{5C09EAD9-01F8-41A5-B729-EB1ED2CFA35B}"/>
    <cellStyle name="Percent 16 9 7 7" xfId="14258" xr:uid="{A5D4116D-E8B5-4B0F-A369-DB92E37CF3AB}"/>
    <cellStyle name="Percent 16 9 8" xfId="4286" xr:uid="{00000000-0005-0000-0000-0000AB140000}"/>
    <cellStyle name="Percent 16 9 8 2" xfId="14264" xr:uid="{4B12E6C0-7D2A-4C44-B773-79109AE0023C}"/>
    <cellStyle name="Percent 16 9 8 2 2" xfId="29718" xr:uid="{E694CEA5-335A-4F16-AC9D-21D5D0A3DD8B}"/>
    <cellStyle name="Percent 16 9 8 3" xfId="14265" xr:uid="{18F4DE6F-646B-4C87-8432-591421D40619}"/>
    <cellStyle name="Percent 16 9 8 3 2" xfId="29719" xr:uid="{395C2CF1-2229-4DA4-A0E4-6347CF9C16E6}"/>
    <cellStyle name="Percent 16 9 8 4" xfId="14266" xr:uid="{418D8D11-D600-4DC8-BAE2-B62E9641B75E}"/>
    <cellStyle name="Percent 16 9 8 4 2" xfId="29720" xr:uid="{4D4B8ED7-B3F2-4A01-B581-F1666BE286CE}"/>
    <cellStyle name="Percent 16 9 8 5" xfId="14267" xr:uid="{9EF91E00-E0E9-4397-ADD7-2689A6367D5D}"/>
    <cellStyle name="Percent 16 9 8 5 2" xfId="29721" xr:uid="{CCE248A7-745B-41B5-897B-AA723CC264F3}"/>
    <cellStyle name="Percent 16 9 8 6" xfId="29717" xr:uid="{5721CE96-3D01-4D7F-A157-E2E0B0FBC199}"/>
    <cellStyle name="Percent 16 9 8 7" xfId="14263" xr:uid="{4B267C3F-B1CC-45EF-B9DC-41ADE70BBA87}"/>
    <cellStyle name="Percent 16 9 9" xfId="4287" xr:uid="{00000000-0005-0000-0000-0000AC140000}"/>
    <cellStyle name="Percent 16 9 9 2" xfId="14269" xr:uid="{FFFBD9FA-A058-4936-AB5F-4B2B4EC96A53}"/>
    <cellStyle name="Percent 16 9 9 2 2" xfId="29723" xr:uid="{0987226C-C429-42A7-899D-4FA56D207837}"/>
    <cellStyle name="Percent 16 9 9 3" xfId="14270" xr:uid="{48C43080-88D3-4455-8EF7-BBA32310F09B}"/>
    <cellStyle name="Percent 16 9 9 3 2" xfId="29724" xr:uid="{D968FF35-0624-4A95-92FB-FD955D61677C}"/>
    <cellStyle name="Percent 16 9 9 4" xfId="14271" xr:uid="{CA3EBA00-D765-47D5-BC87-1A85A0FB4A1E}"/>
    <cellStyle name="Percent 16 9 9 4 2" xfId="29725" xr:uid="{74911B3D-B26D-4185-ACC4-C8AD3DF1D8E4}"/>
    <cellStyle name="Percent 16 9 9 5" xfId="14272" xr:uid="{349E9F1E-2A22-4CFA-B13B-3A25812B83F2}"/>
    <cellStyle name="Percent 16 9 9 5 2" xfId="29726" xr:uid="{B0851169-2450-4ED9-94CF-A613EF678E46}"/>
    <cellStyle name="Percent 16 9 9 6" xfId="29722" xr:uid="{6453CAC9-5AD8-480C-A4FA-1A3FC12EF5D3}"/>
    <cellStyle name="Percent 16 9 9 7" xfId="14268" xr:uid="{123A88B4-501E-4157-8DE8-94EEB15AFA18}"/>
    <cellStyle name="Percent 17" xfId="4288" xr:uid="{00000000-0005-0000-0000-0000AD140000}"/>
    <cellStyle name="Percent 17 10" xfId="14274" xr:uid="{519B3A9E-8E4F-4794-9D07-53F323577C31}"/>
    <cellStyle name="Percent 17 10 2" xfId="14275" xr:uid="{309DBC45-CD21-400B-AB1A-B5F08799A471}"/>
    <cellStyle name="Percent 17 10 2 2" xfId="29729" xr:uid="{4A7BF7ED-5677-40A2-9962-1EB8256F918F}"/>
    <cellStyle name="Percent 17 10 3" xfId="14276" xr:uid="{C04387EF-920E-4290-AFA1-718469E521D9}"/>
    <cellStyle name="Percent 17 10 3 2" xfId="29730" xr:uid="{A4768E8A-8134-4088-BD19-AE895987985D}"/>
    <cellStyle name="Percent 17 10 4" xfId="29728" xr:uid="{5F730E5D-D85C-4FCD-BD4D-15080EA4A4CA}"/>
    <cellStyle name="Percent 17 11" xfId="14277" xr:uid="{D42839CA-01EC-4E71-B265-4D5E154FFBD0}"/>
    <cellStyle name="Percent 17 11 2" xfId="29731" xr:uid="{ADD3E2A7-DE65-4886-AC81-E9989AA33234}"/>
    <cellStyle name="Percent 17 12" xfId="14278" xr:uid="{A07ACD5F-446E-408D-AD5A-1E99EAEE0138}"/>
    <cellStyle name="Percent 17 12 2" xfId="29732" xr:uid="{8EA3AD26-F809-4D06-93C5-DE83484F0E44}"/>
    <cellStyle name="Percent 17 13" xfId="14279" xr:uid="{501F7652-32E7-4008-B723-283894DD9D26}"/>
    <cellStyle name="Percent 17 13 2" xfId="29733" xr:uid="{EC351B84-7E4E-40D1-ACAF-0C707F56A0CE}"/>
    <cellStyle name="Percent 17 14" xfId="29727" xr:uid="{BF9947A3-3E7A-4781-828F-98051CEC4105}"/>
    <cellStyle name="Percent 17 15" xfId="14273" xr:uid="{E82E97C5-5CD6-4F1B-8D8B-87689E6EE034}"/>
    <cellStyle name="Percent 17 2" xfId="4289" xr:uid="{00000000-0005-0000-0000-0000AE140000}"/>
    <cellStyle name="Percent 17 2 2" xfId="14281" xr:uid="{90AF87FF-ADA3-4D17-BBEA-867D59CF6F29}"/>
    <cellStyle name="Percent 17 2 2 2" xfId="29735" xr:uid="{5F206079-5822-4919-AEB5-49AC069776D1}"/>
    <cellStyle name="Percent 17 2 3" xfId="14282" xr:uid="{219C578C-1CB1-4643-A6BE-2007C41667E6}"/>
    <cellStyle name="Percent 17 2 3 2" xfId="29736" xr:uid="{98851960-984C-41EE-ACC8-B530D226A74A}"/>
    <cellStyle name="Percent 17 2 4" xfId="14283" xr:uid="{CEF8E1BC-ED4D-43A4-A399-D07C55969526}"/>
    <cellStyle name="Percent 17 2 4 2" xfId="29737" xr:uid="{A7F6B8A5-A08F-4DB8-888C-82A8A54AE1C6}"/>
    <cellStyle name="Percent 17 2 5" xfId="14284" xr:uid="{DB4DB0FE-AC27-4AB1-BE1B-103ACF3C0799}"/>
    <cellStyle name="Percent 17 2 5 2" xfId="29738" xr:uid="{DC17EEBD-7EDF-4C21-BBEE-5BA7CC3BF837}"/>
    <cellStyle name="Percent 17 2 6" xfId="14285" xr:uid="{879808A6-A163-4515-B8D7-28DE27D44201}"/>
    <cellStyle name="Percent 17 2 6 2" xfId="29739" xr:uid="{F0C8EF42-5410-4564-ACF3-CDAC7C18CE1C}"/>
    <cellStyle name="Percent 17 2 7" xfId="29734" xr:uid="{ACCA84C9-D4A4-442B-873F-67F83C7C8C1E}"/>
    <cellStyle name="Percent 17 2 8" xfId="14280" xr:uid="{DCC4A233-598D-49D7-BF57-9E31359096E7}"/>
    <cellStyle name="Percent 17 3" xfId="4290" xr:uid="{00000000-0005-0000-0000-0000AF140000}"/>
    <cellStyle name="Percent 17 3 2" xfId="14287" xr:uid="{196B6214-8E2B-481D-BAEC-2A3AC7D0B682}"/>
    <cellStyle name="Percent 17 3 2 2" xfId="29741" xr:uid="{1683FF84-BADF-434A-BAD3-A0DE25ADA6DC}"/>
    <cellStyle name="Percent 17 3 3" xfId="14288" xr:uid="{AA08E61C-C386-42A1-942C-BF74DFD791C0}"/>
    <cellStyle name="Percent 17 3 3 2" xfId="29742" xr:uid="{19218834-25AD-4E87-9684-3708222C5708}"/>
    <cellStyle name="Percent 17 3 4" xfId="14289" xr:uid="{B1752EF2-19DD-4039-8FC1-BD4B41BA6897}"/>
    <cellStyle name="Percent 17 3 4 2" xfId="29743" xr:uid="{11708C4B-9546-4143-BE3A-5A30F5D48173}"/>
    <cellStyle name="Percent 17 3 5" xfId="14290" xr:uid="{E05F5AE1-8131-44E8-B717-EAED3A2E2573}"/>
    <cellStyle name="Percent 17 3 5 2" xfId="29744" xr:uid="{8AE4653E-6672-4DEC-9D1B-C22077E973B6}"/>
    <cellStyle name="Percent 17 3 6" xfId="29740" xr:uid="{C3FB99AF-403D-4F6A-942D-A4CE589129F7}"/>
    <cellStyle name="Percent 17 3 7" xfId="14286" xr:uid="{AD606262-5437-4989-B51D-FF7294804D0A}"/>
    <cellStyle name="Percent 17 4" xfId="4291" xr:uid="{00000000-0005-0000-0000-0000B0140000}"/>
    <cellStyle name="Percent 17 4 2" xfId="14292" xr:uid="{7A0358D4-452F-4A62-BDBF-A114A3DB5AD3}"/>
    <cellStyle name="Percent 17 4 2 2" xfId="29746" xr:uid="{DE86D1BD-14C7-42EF-BBCD-79DAE5344361}"/>
    <cellStyle name="Percent 17 4 3" xfId="14293" xr:uid="{A14005F3-7483-448E-9331-3C0336BCFC98}"/>
    <cellStyle name="Percent 17 4 3 2" xfId="29747" xr:uid="{80E6B731-CFA8-4F28-A3D9-C1636D6F7526}"/>
    <cellStyle name="Percent 17 4 4" xfId="14294" xr:uid="{96DB4A7C-10D3-48B9-985E-AC8BBAF62085}"/>
    <cellStyle name="Percent 17 4 4 2" xfId="29748" xr:uid="{5AFEDF1F-C988-4389-A582-DFBC0BD30885}"/>
    <cellStyle name="Percent 17 4 5" xfId="14295" xr:uid="{819763B1-094A-46EA-A0D3-EDBA1B8D69BF}"/>
    <cellStyle name="Percent 17 4 5 2" xfId="29749" xr:uid="{9CE4ED4F-C3C8-41E4-8B08-37F39F6536C9}"/>
    <cellStyle name="Percent 17 4 6" xfId="29745" xr:uid="{B56C4A8A-8745-4FEB-AD41-6988226334B0}"/>
    <cellStyle name="Percent 17 4 7" xfId="14291" xr:uid="{6369A615-494C-4A4B-9E59-472A5A6EEE14}"/>
    <cellStyle name="Percent 17 5" xfId="4292" xr:uid="{00000000-0005-0000-0000-0000B1140000}"/>
    <cellStyle name="Percent 17 5 2" xfId="14297" xr:uid="{76FB6417-8DC8-43BC-B77A-BD507D2CDCF4}"/>
    <cellStyle name="Percent 17 5 2 2" xfId="29751" xr:uid="{163235E2-9335-47DB-94FB-68A34AC78048}"/>
    <cellStyle name="Percent 17 5 3" xfId="14298" xr:uid="{092CB44A-B406-4E70-A3FA-42560B0858BF}"/>
    <cellStyle name="Percent 17 5 3 2" xfId="29752" xr:uid="{2E0B20BB-6276-43AB-B1A9-B84988F4746E}"/>
    <cellStyle name="Percent 17 5 4" xfId="14299" xr:uid="{CF0B49A9-9128-4CA6-993B-F120F8A68ADB}"/>
    <cellStyle name="Percent 17 5 4 2" xfId="29753" xr:uid="{BDF5DF49-21CF-4AFB-AEEB-545E570C705F}"/>
    <cellStyle name="Percent 17 5 5" xfId="14300" xr:uid="{2A62D3FD-1426-4C16-B974-5B2306925358}"/>
    <cellStyle name="Percent 17 5 5 2" xfId="29754" xr:uid="{4568E05A-2D1E-4C42-9509-B9C68007C46D}"/>
    <cellStyle name="Percent 17 5 6" xfId="29750" xr:uid="{305DB401-7DD9-4824-BF7D-78D0F2B0DD94}"/>
    <cellStyle name="Percent 17 5 7" xfId="14296" xr:uid="{CBAAA4DE-137A-4E6B-879D-CC38252C46E2}"/>
    <cellStyle name="Percent 17 6" xfId="4293" xr:uid="{00000000-0005-0000-0000-0000B2140000}"/>
    <cellStyle name="Percent 17 6 2" xfId="14302" xr:uid="{4B7EEE61-39DC-4299-98D6-4F1E4473B901}"/>
    <cellStyle name="Percent 17 6 2 2" xfId="29756" xr:uid="{66AC882A-2DF3-45EA-B65A-0751B468C97E}"/>
    <cellStyle name="Percent 17 6 3" xfId="14303" xr:uid="{66403FF5-2C09-424E-9D9A-79625E073D67}"/>
    <cellStyle name="Percent 17 6 3 2" xfId="29757" xr:uid="{8204ABFF-B1AB-4535-97EF-C4C30766D612}"/>
    <cellStyle name="Percent 17 6 4" xfId="14304" xr:uid="{49451E84-8A8D-4F1D-84E0-7FF0EE5CFB3E}"/>
    <cellStyle name="Percent 17 6 4 2" xfId="29758" xr:uid="{6160EABD-9CC8-4286-A8F2-06A30ECAE966}"/>
    <cellStyle name="Percent 17 6 5" xfId="14305" xr:uid="{8021C590-D187-464D-AEBA-C7127C3243BD}"/>
    <cellStyle name="Percent 17 6 5 2" xfId="29759" xr:uid="{21DF270D-A4BC-4537-8E86-195F018D255F}"/>
    <cellStyle name="Percent 17 6 6" xfId="29755" xr:uid="{32750487-6910-4D94-BFAB-75DEE2D49084}"/>
    <cellStyle name="Percent 17 6 7" xfId="14301" xr:uid="{D4F0BC1B-DA8C-4050-BCAB-488E6D896AFA}"/>
    <cellStyle name="Percent 17 7" xfId="4294" xr:uid="{00000000-0005-0000-0000-0000B3140000}"/>
    <cellStyle name="Percent 17 7 2" xfId="4295" xr:uid="{00000000-0005-0000-0000-0000B4140000}"/>
    <cellStyle name="Percent 17 7 2 2" xfId="14308" xr:uid="{B3901903-D31F-45CB-97F8-318780746479}"/>
    <cellStyle name="Percent 17 7 2 2 2" xfId="29762" xr:uid="{63DF553A-03F4-4757-BF0D-1927D4442CD7}"/>
    <cellStyle name="Percent 17 7 2 3" xfId="14309" xr:uid="{2695F113-004E-47E1-8B6A-20B36D918FC2}"/>
    <cellStyle name="Percent 17 7 2 3 2" xfId="29763" xr:uid="{3C5C3580-344E-47EC-9D95-8482F1A85294}"/>
    <cellStyle name="Percent 17 7 2 4" xfId="14310" xr:uid="{20FABB85-60CB-46AF-ABE6-CE0B42AE8DE1}"/>
    <cellStyle name="Percent 17 7 2 4 2" xfId="29764" xr:uid="{94233D78-9ECA-4E08-AC03-06126B379E21}"/>
    <cellStyle name="Percent 17 7 2 5" xfId="14311" xr:uid="{0F92DDF8-B8EE-4985-9B29-852B2F8F21CA}"/>
    <cellStyle name="Percent 17 7 2 5 2" xfId="29765" xr:uid="{9E3404F5-0F69-4E32-91FB-EF046B8B0C5F}"/>
    <cellStyle name="Percent 17 7 2 6" xfId="29761" xr:uid="{52248D28-5912-413C-8883-34998494B8CA}"/>
    <cellStyle name="Percent 17 7 2 7" xfId="14307" xr:uid="{84F02170-A057-43F3-9C6A-10D3FBDD81E5}"/>
    <cellStyle name="Percent 17 7 3" xfId="4296" xr:uid="{00000000-0005-0000-0000-0000B5140000}"/>
    <cellStyle name="Percent 17 7 3 2" xfId="14313" xr:uid="{E98FF3B8-EAF8-4889-94F5-2B80AD9B911F}"/>
    <cellStyle name="Percent 17 7 3 2 2" xfId="29767" xr:uid="{9307FEC2-D75B-4DB4-B6E3-18B303053AEB}"/>
    <cellStyle name="Percent 17 7 3 3" xfId="14314" xr:uid="{E86E44CA-21F2-4FDA-A2A5-D5438FBA98E6}"/>
    <cellStyle name="Percent 17 7 3 3 2" xfId="29768" xr:uid="{49098AB5-8B41-4061-B9A1-38662D18D846}"/>
    <cellStyle name="Percent 17 7 3 4" xfId="14315" xr:uid="{D67E9E3B-0041-48D4-8145-85A31764A063}"/>
    <cellStyle name="Percent 17 7 3 4 2" xfId="29769" xr:uid="{0022F409-CF6B-4162-A88B-9E6969AAFA18}"/>
    <cellStyle name="Percent 17 7 3 5" xfId="14316" xr:uid="{2805E45C-16E1-4A2F-A451-90560882A0D8}"/>
    <cellStyle name="Percent 17 7 3 5 2" xfId="29770" xr:uid="{A0A9B72C-A1ED-4B83-AE4E-CA4E994AB7D3}"/>
    <cellStyle name="Percent 17 7 3 6" xfId="29766" xr:uid="{7BF98BBB-48FE-4EE9-ADE1-B7DFF0E56E90}"/>
    <cellStyle name="Percent 17 7 3 7" xfId="14312" xr:uid="{D00373E8-1A43-4BB4-A15D-89F1E7629B70}"/>
    <cellStyle name="Percent 17 7 4" xfId="14317" xr:uid="{F543799D-8873-4F80-B379-26B975960DC3}"/>
    <cellStyle name="Percent 17 7 4 2" xfId="29771" xr:uid="{6A4E6FFE-014E-4D2F-A884-AD73ADBCB0FE}"/>
    <cellStyle name="Percent 17 7 5" xfId="14318" xr:uid="{338F6594-0239-4FC5-B3D5-A7B4D029798B}"/>
    <cellStyle name="Percent 17 7 5 2" xfId="29772" xr:uid="{BE7C4FBF-080D-4DE5-85CB-582662961D6E}"/>
    <cellStyle name="Percent 17 7 6" xfId="14319" xr:uid="{A2C9751C-CDA5-4F9F-AE92-1867CAA32BB0}"/>
    <cellStyle name="Percent 17 7 6 2" xfId="29773" xr:uid="{CA45BD24-A983-49A3-A7DB-D2BFC22AAB17}"/>
    <cellStyle name="Percent 17 7 7" xfId="14320" xr:uid="{0B68F3E6-B8CC-4315-BED4-25495C4A1722}"/>
    <cellStyle name="Percent 17 7 7 2" xfId="29774" xr:uid="{8CBCD788-165F-497A-86E6-05049B93B1AC}"/>
    <cellStyle name="Percent 17 7 8" xfId="29760" xr:uid="{9B2E5D9C-EAF6-4BF9-86BC-400E529BD0E4}"/>
    <cellStyle name="Percent 17 7 9" xfId="14306" xr:uid="{E2A41C1A-8B97-413F-ADE1-1AA549B28C4D}"/>
    <cellStyle name="Percent 17 8" xfId="4297" xr:uid="{00000000-0005-0000-0000-0000B6140000}"/>
    <cellStyle name="Percent 17 8 2" xfId="4298" xr:uid="{00000000-0005-0000-0000-0000B7140000}"/>
    <cellStyle name="Percent 17 8 2 2" xfId="14323" xr:uid="{211B63A4-4599-4FDA-A9A2-575390080ABD}"/>
    <cellStyle name="Percent 17 8 2 2 2" xfId="29777" xr:uid="{254C2481-3D19-4CA6-A696-72C2B2C54376}"/>
    <cellStyle name="Percent 17 8 2 3" xfId="14324" xr:uid="{50F9A2B4-0624-4313-8A23-F9E2C8CCB361}"/>
    <cellStyle name="Percent 17 8 2 3 2" xfId="29778" xr:uid="{FCC4C9A9-131B-42D6-87C8-5112B5096EC9}"/>
    <cellStyle name="Percent 17 8 2 4" xfId="14325" xr:uid="{8AD10586-26A1-48BB-BAED-3F90506CFF54}"/>
    <cellStyle name="Percent 17 8 2 4 2" xfId="29779" xr:uid="{65C43FCF-0BEA-4261-806D-364E8E140F91}"/>
    <cellStyle name="Percent 17 8 2 5" xfId="14326" xr:uid="{8920C2F5-C507-4118-82D5-8F763A07353A}"/>
    <cellStyle name="Percent 17 8 2 5 2" xfId="29780" xr:uid="{BFBA68D1-AEAA-4637-81E4-83A570DA217D}"/>
    <cellStyle name="Percent 17 8 2 6" xfId="29776" xr:uid="{1FB7CEC9-6AEC-42CF-B794-B4CAA202D36B}"/>
    <cellStyle name="Percent 17 8 2 7" xfId="14322" xr:uid="{020848A2-E43A-4207-A5D6-FC7CD5A236D7}"/>
    <cellStyle name="Percent 17 8 3" xfId="14327" xr:uid="{0C1BA129-3E21-46EA-9B9B-E624D143C3E0}"/>
    <cellStyle name="Percent 17 8 3 2" xfId="29781" xr:uid="{2BE59CCE-174C-47FF-8CEE-8CB752212D52}"/>
    <cellStyle name="Percent 17 8 4" xfId="14328" xr:uid="{BF38C3C3-671F-4BA5-B850-8C73B7755454}"/>
    <cellStyle name="Percent 17 8 4 2" xfId="29782" xr:uid="{48EB40AA-DBCE-4AD8-A0F9-54964A3068FF}"/>
    <cellStyle name="Percent 17 8 5" xfId="14329" xr:uid="{C358FE91-A6CF-4306-B757-56320E1FA090}"/>
    <cellStyle name="Percent 17 8 5 2" xfId="29783" xr:uid="{9A09E7F2-C9F8-4022-95A1-A10D80E9093B}"/>
    <cellStyle name="Percent 17 8 6" xfId="14330" xr:uid="{03E8559B-FD9F-48C3-921B-9619EE0BEA62}"/>
    <cellStyle name="Percent 17 8 6 2" xfId="29784" xr:uid="{E0411C3F-651A-4960-AC0E-E64C2D93161B}"/>
    <cellStyle name="Percent 17 8 7" xfId="29775" xr:uid="{D76EB658-285A-460D-BAFE-DCFB5530F5F5}"/>
    <cellStyle name="Percent 17 8 8" xfId="14321" xr:uid="{6EDA13BD-2249-4870-A13D-E98D51769619}"/>
    <cellStyle name="Percent 17 9" xfId="4299" xr:uid="{00000000-0005-0000-0000-0000B8140000}"/>
    <cellStyle name="Percent 17 9 10" xfId="29785" xr:uid="{808FDFD4-C4B3-4060-BB9C-9DE75DBD97AC}"/>
    <cellStyle name="Percent 17 9 11" xfId="14331" xr:uid="{5F069757-F3FE-4E01-867D-8DED17E88D8C}"/>
    <cellStyle name="Percent 17 9 2" xfId="14332" xr:uid="{3C79F44D-6B8C-4DBC-9E5F-FF9C329575FF}"/>
    <cellStyle name="Percent 17 9 2 2" xfId="29786" xr:uid="{8BBF0ACB-1D1A-40E6-BFF4-DDDC81458F9F}"/>
    <cellStyle name="Percent 17 9 3" xfId="14333" xr:uid="{F03AA39F-40F4-447F-B7B1-FCB4A990CAAD}"/>
    <cellStyle name="Percent 17 9 3 2" xfId="29787" xr:uid="{93BEC641-FE20-40EE-A98F-0C7508E0A434}"/>
    <cellStyle name="Percent 17 9 4" xfId="14334" xr:uid="{E3D05C6E-1CC4-4D24-A25A-5FFD13528802}"/>
    <cellStyle name="Percent 17 9 4 2" xfId="29788" xr:uid="{F12FAE64-74C2-4DBF-BF03-F8E99DB7ADA3}"/>
    <cellStyle name="Percent 17 9 5" xfId="14335" xr:uid="{1448F0F1-F025-41F6-BF43-F4A4CBC2D44F}"/>
    <cellStyle name="Percent 17 9 5 2" xfId="29789" xr:uid="{34248397-2249-4E99-AFC4-0517EDE20776}"/>
    <cellStyle name="Percent 17 9 6" xfId="14336" xr:uid="{2C64AFBD-A0E9-42A9-ADC6-FFD74A7E0D7D}"/>
    <cellStyle name="Percent 17 9 6 2" xfId="29790" xr:uid="{8955CA35-38ED-4525-B903-9FB768BC3D9F}"/>
    <cellStyle name="Percent 17 9 7" xfId="14337" xr:uid="{06DE61DB-0AA4-423B-BD54-8C5D39D42C41}"/>
    <cellStyle name="Percent 17 9 7 2" xfId="29791" xr:uid="{CBD2C8DE-BADD-44BF-A998-BA79EF66FA8E}"/>
    <cellStyle name="Percent 17 9 8" xfId="14338" xr:uid="{4C232D7E-76FD-460A-8A05-FB0B2748E339}"/>
    <cellStyle name="Percent 17 9 8 2" xfId="29792" xr:uid="{23750164-617A-4D9B-B2CC-5BF6CE4D8356}"/>
    <cellStyle name="Percent 17 9 9" xfId="14339" xr:uid="{86C200E0-496D-47D6-80AF-AA0E2D0F80D1}"/>
    <cellStyle name="Percent 17 9 9 2" xfId="29793" xr:uid="{B7A2029C-F1FC-439D-95E8-FB2E364858A1}"/>
    <cellStyle name="Percent 18" xfId="4300" xr:uid="{00000000-0005-0000-0000-0000B9140000}"/>
    <cellStyle name="Percent 18 2" xfId="4301" xr:uid="{00000000-0005-0000-0000-0000BA140000}"/>
    <cellStyle name="Percent 18 2 2" xfId="14342" xr:uid="{6F3B42D5-6437-4ABD-9E13-E3274459A5E9}"/>
    <cellStyle name="Percent 18 2 2 2" xfId="29796" xr:uid="{E47D1B5C-F7B6-45E2-AF7C-F514A715F9FE}"/>
    <cellStyle name="Percent 18 2 3" xfId="14343" xr:uid="{D721B6FE-A5AF-4B6F-9115-8C398520F177}"/>
    <cellStyle name="Percent 18 2 3 2" xfId="29797" xr:uid="{81183593-9824-4908-9985-8B0996EE6A6F}"/>
    <cellStyle name="Percent 18 2 4" xfId="29795" xr:uid="{6F346A8E-0517-49FC-A786-C6849B5EB854}"/>
    <cellStyle name="Percent 18 2 5" xfId="14341" xr:uid="{9A2E5A13-22F8-452C-8A76-71F7649CDA9D}"/>
    <cellStyle name="Percent 18 3" xfId="14344" xr:uid="{7B26C03F-74B6-4A10-A57D-C689F73E44DD}"/>
    <cellStyle name="Percent 18 3 2" xfId="29798" xr:uid="{DCABBEA5-238C-4E21-AD69-E9D2954044F7}"/>
    <cellStyle name="Percent 18 4" xfId="14345" xr:uid="{E844D63D-4A89-46BF-9A19-52368BAF602F}"/>
    <cellStyle name="Percent 18 4 2" xfId="29799" xr:uid="{613D7F79-7FAE-44D9-90FD-B66E8A3FE5D8}"/>
    <cellStyle name="Percent 18 5" xfId="14346" xr:uid="{0794498D-A2D8-4244-8BDE-0339C7967ACF}"/>
    <cellStyle name="Percent 18 5 2" xfId="29800" xr:uid="{393B18BD-B944-4D74-898A-360BE8ABCEB3}"/>
    <cellStyle name="Percent 18 6" xfId="14347" xr:uid="{19E8395B-F3FA-4F9D-99D1-6243794AE49F}"/>
    <cellStyle name="Percent 18 6 2" xfId="29801" xr:uid="{8D6C13AA-2696-4AEB-B2C6-EEA045560979}"/>
    <cellStyle name="Percent 18 7" xfId="14348" xr:uid="{C50ED07B-6304-4162-B284-21932663126C}"/>
    <cellStyle name="Percent 18 7 2" xfId="29802" xr:uid="{AC45B698-9959-4079-BD41-535AE5D43E57}"/>
    <cellStyle name="Percent 18 8" xfId="29794" xr:uid="{339F2EC1-E091-4676-A1AD-599769AEE75B}"/>
    <cellStyle name="Percent 18 9" xfId="14340" xr:uid="{51BD3045-11AD-42F0-BECE-D639F3CF20F1}"/>
    <cellStyle name="Percent 19" xfId="4302" xr:uid="{00000000-0005-0000-0000-0000BB140000}"/>
    <cellStyle name="Percent 19 2" xfId="4303" xr:uid="{00000000-0005-0000-0000-0000BC140000}"/>
    <cellStyle name="Percent 19 2 2" xfId="14351" xr:uid="{8BE4AF65-F4E8-4F34-96B2-075644A8D0EA}"/>
    <cellStyle name="Percent 19 2 2 2" xfId="29805" xr:uid="{904C5C68-2688-4DA3-A41F-A207F738BF82}"/>
    <cellStyle name="Percent 19 2 3" xfId="14352" xr:uid="{E2BD929B-0AA2-4BD5-8471-B7D46EA14C24}"/>
    <cellStyle name="Percent 19 2 3 2" xfId="29806" xr:uid="{0B390D76-3AC0-4EA9-AFD4-31D2E73EF096}"/>
    <cellStyle name="Percent 19 2 4" xfId="14353" xr:uid="{B0777A90-FA41-418F-BD05-3E719A9D1D5F}"/>
    <cellStyle name="Percent 19 2 4 2" xfId="29807" xr:uid="{CE4AA3DF-CBE7-4FBD-9B15-684B99163523}"/>
    <cellStyle name="Percent 19 2 5" xfId="14354" xr:uid="{8D2CDC2F-51BC-4A81-BAE1-AD8E21488705}"/>
    <cellStyle name="Percent 19 2 5 2" xfId="29808" xr:uid="{D6960FDC-3ED8-48BA-8DDB-70AD7B004C76}"/>
    <cellStyle name="Percent 19 2 6" xfId="29804" xr:uid="{C5290ABC-1687-48D9-A2FC-D6F2B35BC025}"/>
    <cellStyle name="Percent 19 2 7" xfId="14350" xr:uid="{F789FA38-A682-49BE-8600-B88169550115}"/>
    <cellStyle name="Percent 19 3" xfId="14355" xr:uid="{F7BA2834-F59B-4D7F-87D5-9AA29D4FE6CC}"/>
    <cellStyle name="Percent 19 3 2" xfId="29809" xr:uid="{B02C7C59-8F1E-488B-938A-4206E0F4A726}"/>
    <cellStyle name="Percent 19 4" xfId="14356" xr:uid="{AE56C1FE-A4FD-4B29-9A89-5D97411E6088}"/>
    <cellStyle name="Percent 19 4 2" xfId="29810" xr:uid="{499C3185-8ED8-400D-B4EE-3E85789C0968}"/>
    <cellStyle name="Percent 19 5" xfId="14357" xr:uid="{BB7606D4-F37D-4A28-81A3-543D11E55DD0}"/>
    <cellStyle name="Percent 19 5 2" xfId="29811" xr:uid="{6AD53CB1-E1E5-4CCB-937E-6054B16EE79E}"/>
    <cellStyle name="Percent 19 6" xfId="14358" xr:uid="{ED8BCDF4-AAFC-4974-B679-65EFBDD1995F}"/>
    <cellStyle name="Percent 19 6 2" xfId="29812" xr:uid="{CC0A86F0-FDAD-4F06-9E2B-C74E4FC43C96}"/>
    <cellStyle name="Percent 19 7" xfId="29803" xr:uid="{2AA435E4-DD3A-462C-88E3-5968BFE4A21E}"/>
    <cellStyle name="Percent 19 8" xfId="14349" xr:uid="{44A02DBE-1B86-4A27-A523-8368B6EC7705}"/>
    <cellStyle name="Percent 2" xfId="5542" xr:uid="{00000000-0005-0000-0000-0000BD140000}"/>
    <cellStyle name="Percent 2 10" xfId="4304" xr:uid="{00000000-0005-0000-0000-0000BE140000}"/>
    <cellStyle name="Percent 2 10 10" xfId="14360" xr:uid="{A44661CA-156F-4D52-8B1E-546DD4435CE5}"/>
    <cellStyle name="Percent 2 10 10 2" xfId="29814" xr:uid="{38548A87-A7B8-4B13-9E87-A4CCD763B278}"/>
    <cellStyle name="Percent 2 10 11" xfId="14361" xr:uid="{CC627E0C-669B-4EE9-9A6E-3960E04991D9}"/>
    <cellStyle name="Percent 2 10 11 2" xfId="29815" xr:uid="{A435D30C-51D3-47DB-B971-AA1E3C88E45D}"/>
    <cellStyle name="Percent 2 10 12" xfId="14362" xr:uid="{1D0DB858-5A06-46B9-9B8A-27DBD428224A}"/>
    <cellStyle name="Percent 2 10 12 2" xfId="29816" xr:uid="{9F9C30D1-AF0F-462B-828F-F79A613D56A4}"/>
    <cellStyle name="Percent 2 10 13" xfId="29813" xr:uid="{7DEC8353-6807-4585-8CB0-C31AC96BABF9}"/>
    <cellStyle name="Percent 2 10 14" xfId="14359" xr:uid="{4CEC77AB-AC00-4D26-8B19-926706F6467C}"/>
    <cellStyle name="Percent 2 10 2" xfId="4305" xr:uid="{00000000-0005-0000-0000-0000BF140000}"/>
    <cellStyle name="Percent 2 10 2 2" xfId="14364" xr:uid="{81D55696-3128-4080-9DAF-46B94828F858}"/>
    <cellStyle name="Percent 2 10 2 2 2" xfId="29818" xr:uid="{B6588FE9-693B-4360-8E89-C70150F7EA36}"/>
    <cellStyle name="Percent 2 10 2 3" xfId="14365" xr:uid="{A7614D90-B05D-4595-B928-467BD4BDBD55}"/>
    <cellStyle name="Percent 2 10 2 3 2" xfId="29819" xr:uid="{1B1EB2E4-3B29-4FAD-8A42-67D6C4E76892}"/>
    <cellStyle name="Percent 2 10 2 4" xfId="14366" xr:uid="{A4DD7B93-18E0-49B9-8C26-D75B10861BA5}"/>
    <cellStyle name="Percent 2 10 2 4 2" xfId="29820" xr:uid="{08D41E24-452F-4388-A058-A8E469C276BD}"/>
    <cellStyle name="Percent 2 10 2 5" xfId="14367" xr:uid="{5BD4459C-541A-41E2-B2EC-5C59CB47FA5A}"/>
    <cellStyle name="Percent 2 10 2 5 2" xfId="29821" xr:uid="{1456F0C8-51A7-4887-A2B2-AB7E8275298D}"/>
    <cellStyle name="Percent 2 10 2 6" xfId="29817" xr:uid="{1B51D52A-A543-44FB-AA21-FC8B86B62920}"/>
    <cellStyle name="Percent 2 10 2 7" xfId="14363" xr:uid="{416830FB-C7E0-4FB5-9036-39581F92CD62}"/>
    <cellStyle name="Percent 2 10 3" xfId="4306" xr:uid="{00000000-0005-0000-0000-0000C0140000}"/>
    <cellStyle name="Percent 2 10 3 2" xfId="14369" xr:uid="{15F58EA4-B24B-40D5-AB41-6B4366389BF3}"/>
    <cellStyle name="Percent 2 10 3 2 2" xfId="29823" xr:uid="{87665B9F-7933-464E-B3BD-DD437BB0E264}"/>
    <cellStyle name="Percent 2 10 3 3" xfId="14370" xr:uid="{CC9BFE6F-89BA-4F85-926E-20465796EF75}"/>
    <cellStyle name="Percent 2 10 3 3 2" xfId="29824" xr:uid="{F77CD51E-4491-415F-8F03-ABF688D0C374}"/>
    <cellStyle name="Percent 2 10 3 4" xfId="14371" xr:uid="{13FCBD81-0A34-4268-AD47-9CA83D63202A}"/>
    <cellStyle name="Percent 2 10 3 4 2" xfId="29825" xr:uid="{AB453FEB-4912-433B-9212-FA599D0C99E9}"/>
    <cellStyle name="Percent 2 10 3 5" xfId="14372" xr:uid="{29E2CA4C-FAD4-46E1-BC04-5A58451B3E5B}"/>
    <cellStyle name="Percent 2 10 3 5 2" xfId="29826" xr:uid="{D7B19BAB-6A4D-45E8-A3FD-413AB6843D76}"/>
    <cellStyle name="Percent 2 10 3 6" xfId="29822" xr:uid="{3D7EF021-F6BB-4951-8457-C788DFA121BB}"/>
    <cellStyle name="Percent 2 10 3 7" xfId="14368" xr:uid="{DAAFB591-1AB9-43D2-AD1A-AB18D3E5611C}"/>
    <cellStyle name="Percent 2 10 4" xfId="4307" xr:uid="{00000000-0005-0000-0000-0000C1140000}"/>
    <cellStyle name="Percent 2 10 4 2" xfId="14374" xr:uid="{FE1A9885-2845-4282-913D-0508F70F1ECE}"/>
    <cellStyle name="Percent 2 10 4 2 2" xfId="29828" xr:uid="{B104AB33-BFB0-4621-99ED-6DDAEFA15304}"/>
    <cellStyle name="Percent 2 10 4 3" xfId="14375" xr:uid="{E5691A33-20FE-43DB-BCBF-499339F6ADAF}"/>
    <cellStyle name="Percent 2 10 4 3 2" xfId="29829" xr:uid="{149453BB-4C33-4F8D-87E1-D8D47CAD8C77}"/>
    <cellStyle name="Percent 2 10 4 4" xfId="14376" xr:uid="{E70F8BC2-7420-4598-8FF6-000F551DA23F}"/>
    <cellStyle name="Percent 2 10 4 4 2" xfId="29830" xr:uid="{075A22D8-10ED-45AB-8138-CB3A36894411}"/>
    <cellStyle name="Percent 2 10 4 5" xfId="14377" xr:uid="{646AD6FF-7AAD-4D65-8FDD-7CEC9605DA2A}"/>
    <cellStyle name="Percent 2 10 4 5 2" xfId="29831" xr:uid="{B8A59B80-DC62-4A33-91FB-170E18025051}"/>
    <cellStyle name="Percent 2 10 4 6" xfId="29827" xr:uid="{D57A237E-B808-4484-B537-C481836397D0}"/>
    <cellStyle name="Percent 2 10 4 7" xfId="14373" xr:uid="{C1CA6685-44DE-4667-A92B-D858D429CF1A}"/>
    <cellStyle name="Percent 2 10 5" xfId="4308" xr:uid="{00000000-0005-0000-0000-0000C2140000}"/>
    <cellStyle name="Percent 2 10 5 2" xfId="14379" xr:uid="{5D62EF09-3D41-4442-97C7-604F327DB6D9}"/>
    <cellStyle name="Percent 2 10 5 2 2" xfId="29833" xr:uid="{71964AD4-EDB8-4C5A-B616-6BC0D291B6E6}"/>
    <cellStyle name="Percent 2 10 5 3" xfId="14380" xr:uid="{3D3BBE93-7668-43D7-8DF7-5ECEC0E2EF4B}"/>
    <cellStyle name="Percent 2 10 5 3 2" xfId="29834" xr:uid="{27422520-90E9-4CAC-8FC0-9CB377A10496}"/>
    <cellStyle name="Percent 2 10 5 4" xfId="14381" xr:uid="{46ED7FFA-2E64-47D6-B95F-060824357D4D}"/>
    <cellStyle name="Percent 2 10 5 4 2" xfId="29835" xr:uid="{428FDC32-11C4-4191-B7A7-43E2101639AC}"/>
    <cellStyle name="Percent 2 10 5 5" xfId="14382" xr:uid="{B06A3D98-A918-4E1C-9B85-0922D9CB321F}"/>
    <cellStyle name="Percent 2 10 5 5 2" xfId="29836" xr:uid="{56E72DA6-FDC2-44F1-B0AB-60BD269619B4}"/>
    <cellStyle name="Percent 2 10 5 6" xfId="29832" xr:uid="{8A99CD06-AEF6-44E8-A30F-A2B6D20258F8}"/>
    <cellStyle name="Percent 2 10 5 7" xfId="14378" xr:uid="{135864B5-3183-43E5-A45C-5FDCC628E024}"/>
    <cellStyle name="Percent 2 10 6" xfId="4309" xr:uid="{00000000-0005-0000-0000-0000C3140000}"/>
    <cellStyle name="Percent 2 10 6 2" xfId="14384" xr:uid="{5D235891-0641-4FEA-B690-29AC9ED8F09F}"/>
    <cellStyle name="Percent 2 10 6 2 2" xfId="29838" xr:uid="{ADAE0A7B-7EC0-462D-A342-846F16E9F583}"/>
    <cellStyle name="Percent 2 10 6 3" xfId="14385" xr:uid="{1392EDBD-A9B9-40B7-96D3-8B41CD5005F0}"/>
    <cellStyle name="Percent 2 10 6 3 2" xfId="29839" xr:uid="{68BFF640-D9A0-44B5-89FC-38B2B0E9F7A3}"/>
    <cellStyle name="Percent 2 10 6 4" xfId="14386" xr:uid="{836C4C65-313F-489B-9800-640CA9C53573}"/>
    <cellStyle name="Percent 2 10 6 4 2" xfId="29840" xr:uid="{7416FE8E-E8A0-43A6-B130-C801D3534ADA}"/>
    <cellStyle name="Percent 2 10 6 5" xfId="14387" xr:uid="{150CA721-38EE-461D-A6A8-C7E3F0F016EB}"/>
    <cellStyle name="Percent 2 10 6 5 2" xfId="29841" xr:uid="{37CAE313-503B-450A-B342-BC533C4E4F3E}"/>
    <cellStyle name="Percent 2 10 6 6" xfId="29837" xr:uid="{49C2518F-C67C-48E1-823B-7C092CBC76CC}"/>
    <cellStyle name="Percent 2 10 6 7" xfId="14383" xr:uid="{D168609F-7EBB-4FA1-8F86-C29CBF4E82FF}"/>
    <cellStyle name="Percent 2 10 7" xfId="4310" xr:uid="{00000000-0005-0000-0000-0000C4140000}"/>
    <cellStyle name="Percent 2 10 7 2" xfId="14389" xr:uid="{7B4B8DEB-9A0F-447F-B25E-7020C478202F}"/>
    <cellStyle name="Percent 2 10 7 2 2" xfId="29843" xr:uid="{DE539572-42B2-447B-A241-CB5A5FDD1A46}"/>
    <cellStyle name="Percent 2 10 7 3" xfId="14390" xr:uid="{6BC4B420-C7E5-4549-889D-AAB1DFCA4102}"/>
    <cellStyle name="Percent 2 10 7 3 2" xfId="29844" xr:uid="{77E65225-E3C0-4070-9F26-CAF544185E35}"/>
    <cellStyle name="Percent 2 10 7 4" xfId="14391" xr:uid="{E8B8AFC7-BD4F-4585-93F7-9E048967FEA0}"/>
    <cellStyle name="Percent 2 10 7 4 2" xfId="29845" xr:uid="{0335FCA5-44C5-4847-8C50-8328930D73C9}"/>
    <cellStyle name="Percent 2 10 7 5" xfId="14392" xr:uid="{3CD20C7A-B44F-4922-8F02-C1D10FC19A03}"/>
    <cellStyle name="Percent 2 10 7 5 2" xfId="29846" xr:uid="{6E2BFC85-03FC-4A52-ADF4-FDB4E966428A}"/>
    <cellStyle name="Percent 2 10 7 6" xfId="29842" xr:uid="{58D33E3F-A432-4186-9145-A731132FF100}"/>
    <cellStyle name="Percent 2 10 7 7" xfId="14388" xr:uid="{457214FA-5B54-488B-9E0E-413133449879}"/>
    <cellStyle name="Percent 2 10 8" xfId="4311" xr:uid="{00000000-0005-0000-0000-0000C5140000}"/>
    <cellStyle name="Percent 2 10 8 2" xfId="14394" xr:uid="{BDDF78F7-D00D-436B-BA97-3A11D132712E}"/>
    <cellStyle name="Percent 2 10 8 2 2" xfId="29848" xr:uid="{6179A3F7-1CDF-4C98-B653-D2C1B3DE1B9B}"/>
    <cellStyle name="Percent 2 10 8 3" xfId="14395" xr:uid="{89ED0F6F-52BE-4DAF-9B66-992237A709D3}"/>
    <cellStyle name="Percent 2 10 8 3 2" xfId="29849" xr:uid="{4670A7C9-B0F5-43AF-BEAD-61ADAE0F2779}"/>
    <cellStyle name="Percent 2 10 8 4" xfId="14396" xr:uid="{45E03434-43FD-446B-9892-7BC26FFF8859}"/>
    <cellStyle name="Percent 2 10 8 4 2" xfId="29850" xr:uid="{C83A9E10-4E4E-45B4-9DAB-15B71BACA024}"/>
    <cellStyle name="Percent 2 10 8 5" xfId="14397" xr:uid="{3C0EAD86-3DD7-4427-97D1-66A31D6C9398}"/>
    <cellStyle name="Percent 2 10 8 5 2" xfId="29851" xr:uid="{ECBCDE61-0E2D-474E-94B0-1846CBEC3F46}"/>
    <cellStyle name="Percent 2 10 8 6" xfId="29847" xr:uid="{01E75584-AB94-4A81-ADFD-AFDBEF1C7D54}"/>
    <cellStyle name="Percent 2 10 8 7" xfId="14393" xr:uid="{E8513840-AED5-4355-BBB8-C26C9FBA55F0}"/>
    <cellStyle name="Percent 2 10 9" xfId="14398" xr:uid="{86097125-AF8B-4470-92F6-AC3A48BEDA1B}"/>
    <cellStyle name="Percent 2 10 9 2" xfId="29852" xr:uid="{0901657B-31F4-4A61-98C0-F146A2A8B0BF}"/>
    <cellStyle name="Percent 2 11" xfId="4312" xr:uid="{00000000-0005-0000-0000-0000C6140000}"/>
    <cellStyle name="Percent 2 11 10" xfId="14400" xr:uid="{8DE13DC2-A093-43C4-9A9A-B52BA06F9A79}"/>
    <cellStyle name="Percent 2 11 10 2" xfId="29854" xr:uid="{C312C2C9-6AE2-4C58-B961-07E8AC197188}"/>
    <cellStyle name="Percent 2 11 11" xfId="14401" xr:uid="{207DCCEB-30D8-4FC1-AA7A-9DD5ED2E5BF9}"/>
    <cellStyle name="Percent 2 11 11 2" xfId="29855" xr:uid="{5C12A91D-FB1B-4252-B408-E9708E693ECD}"/>
    <cellStyle name="Percent 2 11 12" xfId="14402" xr:uid="{3E01D08F-3446-4C7F-92B8-F3A6D3997677}"/>
    <cellStyle name="Percent 2 11 12 2" xfId="29856" xr:uid="{11FB0F8C-47C2-480B-9DB6-20DE10ACAFA2}"/>
    <cellStyle name="Percent 2 11 13" xfId="29853" xr:uid="{3BA7A483-98A2-43CF-A0F9-6DF34C8E55B2}"/>
    <cellStyle name="Percent 2 11 14" xfId="14399" xr:uid="{B2941DF0-AAFB-49E6-9FD4-57BACB6D7138}"/>
    <cellStyle name="Percent 2 11 2" xfId="4313" xr:uid="{00000000-0005-0000-0000-0000C7140000}"/>
    <cellStyle name="Percent 2 11 2 2" xfId="14404" xr:uid="{DBADEFC2-0F59-45B5-A08E-688BA2CC8982}"/>
    <cellStyle name="Percent 2 11 2 2 2" xfId="29858" xr:uid="{51760310-481E-4564-936A-1C795CFCBAA1}"/>
    <cellStyle name="Percent 2 11 2 3" xfId="14405" xr:uid="{70062FDF-6176-494F-9708-F26E19B97277}"/>
    <cellStyle name="Percent 2 11 2 3 2" xfId="29859" xr:uid="{75C8246C-F6AF-44F4-BBAE-ED4C3ADCB029}"/>
    <cellStyle name="Percent 2 11 2 4" xfId="14406" xr:uid="{B026BBD9-EEFF-40C5-AE6E-8323E7B690C6}"/>
    <cellStyle name="Percent 2 11 2 4 2" xfId="29860" xr:uid="{8EA317B5-2045-411F-8786-6EED546582A2}"/>
    <cellStyle name="Percent 2 11 2 5" xfId="14407" xr:uid="{C218EDBA-E117-449E-9229-F695434AA1BC}"/>
    <cellStyle name="Percent 2 11 2 5 2" xfId="29861" xr:uid="{55EF45A6-E832-43B7-BA1A-60C87ABDF23E}"/>
    <cellStyle name="Percent 2 11 2 6" xfId="29857" xr:uid="{3805F1F4-888C-4A1F-B43E-130DF48F152F}"/>
    <cellStyle name="Percent 2 11 2 7" xfId="14403" xr:uid="{D398AD4E-3E47-4D71-8741-116D4501EC27}"/>
    <cellStyle name="Percent 2 11 3" xfId="4314" xr:uid="{00000000-0005-0000-0000-0000C8140000}"/>
    <cellStyle name="Percent 2 11 3 2" xfId="14409" xr:uid="{8EA8A3E5-AA57-499E-B313-5BC1368F5794}"/>
    <cellStyle name="Percent 2 11 3 2 2" xfId="29863" xr:uid="{CA8DFD6A-4BFE-4904-BBE3-37F121328A41}"/>
    <cellStyle name="Percent 2 11 3 3" xfId="14410" xr:uid="{1FA16E3A-56F8-4286-B013-07D4426D0389}"/>
    <cellStyle name="Percent 2 11 3 3 2" xfId="29864" xr:uid="{AFE1E6BD-8543-48C5-A3DE-B8B0EA911177}"/>
    <cellStyle name="Percent 2 11 3 4" xfId="14411" xr:uid="{2E55D84A-9292-447B-9BE6-FC7705301B7A}"/>
    <cellStyle name="Percent 2 11 3 4 2" xfId="29865" xr:uid="{B795540D-3739-4D6C-9B69-8F6DD9DBD30F}"/>
    <cellStyle name="Percent 2 11 3 5" xfId="14412" xr:uid="{50A8BF79-38BE-4C79-8488-962D783E35F3}"/>
    <cellStyle name="Percent 2 11 3 5 2" xfId="29866" xr:uid="{E1DC35F4-7351-4DB9-8E74-76BE8166FFE7}"/>
    <cellStyle name="Percent 2 11 3 6" xfId="29862" xr:uid="{83097CF0-DFD1-4F87-9545-8CDDE030A861}"/>
    <cellStyle name="Percent 2 11 3 7" xfId="14408" xr:uid="{F6D78BAE-4F36-4C1F-8AEB-AB37B8A115FC}"/>
    <cellStyle name="Percent 2 11 4" xfId="4315" xr:uid="{00000000-0005-0000-0000-0000C9140000}"/>
    <cellStyle name="Percent 2 11 4 2" xfId="14414" xr:uid="{E51B002C-23BD-41C0-8F20-C9FBE48F65A4}"/>
    <cellStyle name="Percent 2 11 4 2 2" xfId="29868" xr:uid="{13173928-CC80-4546-B013-22B3A683A8DB}"/>
    <cellStyle name="Percent 2 11 4 3" xfId="14415" xr:uid="{FFE07E39-0D15-4424-BA7D-58939C6D43B3}"/>
    <cellStyle name="Percent 2 11 4 3 2" xfId="29869" xr:uid="{741DF6CF-8D5A-48B2-8806-539FF58B7F41}"/>
    <cellStyle name="Percent 2 11 4 4" xfId="14416" xr:uid="{979C861C-2FE6-48F4-AE7D-A364896EDAF7}"/>
    <cellStyle name="Percent 2 11 4 4 2" xfId="29870" xr:uid="{DFFA1AA4-0C3F-46B3-9E6B-76AF2C49C97B}"/>
    <cellStyle name="Percent 2 11 4 5" xfId="14417" xr:uid="{B6A72E17-FBCA-44FF-97B8-C7451A3C3558}"/>
    <cellStyle name="Percent 2 11 4 5 2" xfId="29871" xr:uid="{C58EE1E0-6FB1-4778-B4AA-9BA6861080E9}"/>
    <cellStyle name="Percent 2 11 4 6" xfId="29867" xr:uid="{814EB91B-BB6A-40CF-A8F7-26BAA7F43E44}"/>
    <cellStyle name="Percent 2 11 4 7" xfId="14413" xr:uid="{9D48392D-D3B6-4E0E-BF89-904F1D8C3006}"/>
    <cellStyle name="Percent 2 11 5" xfId="4316" xr:uid="{00000000-0005-0000-0000-0000CA140000}"/>
    <cellStyle name="Percent 2 11 5 2" xfId="14419" xr:uid="{58241FEC-6A6F-4D5F-A2AF-6B5EE068409C}"/>
    <cellStyle name="Percent 2 11 5 2 2" xfId="29873" xr:uid="{63914ABF-872D-4EF4-8F11-3CA1EDD073EC}"/>
    <cellStyle name="Percent 2 11 5 3" xfId="14420" xr:uid="{95A41D2B-5778-4423-B8CE-1DC0A3913FE9}"/>
    <cellStyle name="Percent 2 11 5 3 2" xfId="29874" xr:uid="{CD1076C7-F36C-4070-882A-F66752966589}"/>
    <cellStyle name="Percent 2 11 5 4" xfId="14421" xr:uid="{BACDBEB2-0024-415A-AA16-A55ED89DA620}"/>
    <cellStyle name="Percent 2 11 5 4 2" xfId="29875" xr:uid="{AEE81708-3C0F-4D96-86F6-96C3048F0931}"/>
    <cellStyle name="Percent 2 11 5 5" xfId="14422" xr:uid="{9D8E8F98-5A91-47FB-98FF-ED99BF07CF98}"/>
    <cellStyle name="Percent 2 11 5 5 2" xfId="29876" xr:uid="{CEB93928-61C9-4447-AD5C-F71D4F69219A}"/>
    <cellStyle name="Percent 2 11 5 6" xfId="29872" xr:uid="{D7407804-F574-41B0-A724-331EA9468577}"/>
    <cellStyle name="Percent 2 11 5 7" xfId="14418" xr:uid="{B7FD82BB-AA4E-4C31-A367-691A4471F858}"/>
    <cellStyle name="Percent 2 11 6" xfId="4317" xr:uid="{00000000-0005-0000-0000-0000CB140000}"/>
    <cellStyle name="Percent 2 11 6 2" xfId="14424" xr:uid="{94B5D89D-EA7E-4778-B51C-46840320F700}"/>
    <cellStyle name="Percent 2 11 6 2 2" xfId="29878" xr:uid="{843FB1C9-B459-4209-BFFB-3499DCEE9F5C}"/>
    <cellStyle name="Percent 2 11 6 3" xfId="14425" xr:uid="{AD035FAD-0D35-4E01-973B-9B707E1AFDAC}"/>
    <cellStyle name="Percent 2 11 6 3 2" xfId="29879" xr:uid="{A56C7852-8D44-488C-96D9-D70924B47B4D}"/>
    <cellStyle name="Percent 2 11 6 4" xfId="14426" xr:uid="{97BC1AB0-032C-4D13-87D2-D29A62022107}"/>
    <cellStyle name="Percent 2 11 6 4 2" xfId="29880" xr:uid="{7C6D398A-4939-458A-9185-88FB4699284F}"/>
    <cellStyle name="Percent 2 11 6 5" xfId="14427" xr:uid="{E9B8A7F6-565A-4FBB-A6FD-5C8CE531FA66}"/>
    <cellStyle name="Percent 2 11 6 5 2" xfId="29881" xr:uid="{23834CDB-7B33-414D-B68D-3A1914B7F55D}"/>
    <cellStyle name="Percent 2 11 6 6" xfId="29877" xr:uid="{E681E770-4F8B-491F-9A4B-1702DD13B038}"/>
    <cellStyle name="Percent 2 11 6 7" xfId="14423" xr:uid="{8E0036DF-10ED-4C16-9D73-9999465D3A8E}"/>
    <cellStyle name="Percent 2 11 7" xfId="4318" xr:uid="{00000000-0005-0000-0000-0000CC140000}"/>
    <cellStyle name="Percent 2 11 7 2" xfId="14429" xr:uid="{E6C63350-98B5-482C-AB1F-2B0550823B79}"/>
    <cellStyle name="Percent 2 11 7 2 2" xfId="29883" xr:uid="{84F35381-64CA-48BC-AC30-E341771D369B}"/>
    <cellStyle name="Percent 2 11 7 3" xfId="14430" xr:uid="{15E6947A-C37E-4E22-B026-2A53C08FB994}"/>
    <cellStyle name="Percent 2 11 7 3 2" xfId="29884" xr:uid="{0BF0055C-E466-4766-BA4D-7E34166E2F66}"/>
    <cellStyle name="Percent 2 11 7 4" xfId="14431" xr:uid="{873037E0-2F61-4A2E-A6A6-6F83BA37A574}"/>
    <cellStyle name="Percent 2 11 7 4 2" xfId="29885" xr:uid="{FDEBCEC5-E9EE-4D0A-9034-EE47594F8D6C}"/>
    <cellStyle name="Percent 2 11 7 5" xfId="14432" xr:uid="{D8538999-22C9-449B-B40B-E31A5B784F5A}"/>
    <cellStyle name="Percent 2 11 7 5 2" xfId="29886" xr:uid="{048FC54F-BF61-41DF-A1EA-6BFBB75C628F}"/>
    <cellStyle name="Percent 2 11 7 6" xfId="29882" xr:uid="{03E4763E-F92A-469B-B492-1F5B4F57453E}"/>
    <cellStyle name="Percent 2 11 7 7" xfId="14428" xr:uid="{CA64800A-E141-4849-8EB0-4ED004F12A2F}"/>
    <cellStyle name="Percent 2 11 8" xfId="4319" xr:uid="{00000000-0005-0000-0000-0000CD140000}"/>
    <cellStyle name="Percent 2 11 8 2" xfId="14434" xr:uid="{1C632439-54FD-4838-AE4D-5E34695B3B17}"/>
    <cellStyle name="Percent 2 11 8 2 2" xfId="29888" xr:uid="{DD75CA00-FA10-4B65-BD6B-388F0CD7CBE9}"/>
    <cellStyle name="Percent 2 11 8 3" xfId="14435" xr:uid="{FF775965-6B55-4EEC-BAF2-A8861C4FA798}"/>
    <cellStyle name="Percent 2 11 8 3 2" xfId="29889" xr:uid="{499F7FF8-B158-4773-AE7D-47A8B67509BF}"/>
    <cellStyle name="Percent 2 11 8 4" xfId="14436" xr:uid="{541669DB-1C1C-4578-9D56-1B7EC05C6637}"/>
    <cellStyle name="Percent 2 11 8 4 2" xfId="29890" xr:uid="{E96820BD-DC45-4249-90AB-93F0E19AF7DC}"/>
    <cellStyle name="Percent 2 11 8 5" xfId="14437" xr:uid="{04348D84-2E1C-4A79-8F89-1610A48B44AD}"/>
    <cellStyle name="Percent 2 11 8 5 2" xfId="29891" xr:uid="{73B2EBE0-A783-4346-9B16-7A336DC950EC}"/>
    <cellStyle name="Percent 2 11 8 6" xfId="29887" xr:uid="{0EC21065-D3D4-49CA-A97F-FB5908B0C2C8}"/>
    <cellStyle name="Percent 2 11 8 7" xfId="14433" xr:uid="{FBBDC814-DB57-46B8-8B74-49268D24653B}"/>
    <cellStyle name="Percent 2 11 9" xfId="14438" xr:uid="{B51A1266-DC82-492C-977A-14E961DFA9D3}"/>
    <cellStyle name="Percent 2 11 9 2" xfId="29892" xr:uid="{28AAD4C3-60C5-4D0D-A116-EA1709CA83C1}"/>
    <cellStyle name="Percent 2 12" xfId="4320" xr:uid="{00000000-0005-0000-0000-0000CE140000}"/>
    <cellStyle name="Percent 2 12 2" xfId="14440" xr:uid="{AD5C2956-4A71-4F05-BC81-8F58CCF1748C}"/>
    <cellStyle name="Percent 2 12 2 2" xfId="29894" xr:uid="{B9858788-D281-4622-9BB6-8931DA854909}"/>
    <cellStyle name="Percent 2 12 3" xfId="14441" xr:uid="{62D02855-AD10-4EC1-9828-7CCF061AEE21}"/>
    <cellStyle name="Percent 2 12 3 2" xfId="29895" xr:uid="{5146DC04-9C03-4783-8995-95D5CC9B85F4}"/>
    <cellStyle name="Percent 2 12 4" xfId="14442" xr:uid="{BFD8A4E9-4CC4-410B-A364-7F9C0FB87A5E}"/>
    <cellStyle name="Percent 2 12 4 2" xfId="29896" xr:uid="{B7319C15-BE88-4B9C-9A1B-A663954EE9A0}"/>
    <cellStyle name="Percent 2 12 5" xfId="14443" xr:uid="{61912A3F-55CC-4B54-95FE-6D96D686A07F}"/>
    <cellStyle name="Percent 2 12 5 2" xfId="29897" xr:uid="{31B4F4B8-EC71-4FE4-9AEA-7F40BD4451B5}"/>
    <cellStyle name="Percent 2 12 6" xfId="29893" xr:uid="{23A8547C-5A20-49B0-A345-B26128482507}"/>
    <cellStyle name="Percent 2 12 7" xfId="14439" xr:uid="{58451425-5E18-405A-A4D5-1556DDAB6511}"/>
    <cellStyle name="Percent 2 13" xfId="4321" xr:uid="{00000000-0005-0000-0000-0000CF140000}"/>
    <cellStyle name="Percent 2 13 2" xfId="14445" xr:uid="{B08776DB-03BE-462E-A880-D14505D46575}"/>
    <cellStyle name="Percent 2 13 2 2" xfId="29899" xr:uid="{9E9B8E29-B963-474E-A47E-76B0138FDCD8}"/>
    <cellStyle name="Percent 2 13 3" xfId="14446" xr:uid="{DA5871B2-6DF0-4749-BAFD-804DC8E6E4E7}"/>
    <cellStyle name="Percent 2 13 3 2" xfId="29900" xr:uid="{0C66632A-5BC3-4CEA-9DB9-113D1A8FA489}"/>
    <cellStyle name="Percent 2 13 4" xfId="14447" xr:uid="{0F210086-A305-4A84-8140-197423D70C84}"/>
    <cellStyle name="Percent 2 13 4 2" xfId="29901" xr:uid="{A313F0D6-CDAE-448A-93B0-82AA8979BEDB}"/>
    <cellStyle name="Percent 2 13 5" xfId="14448" xr:uid="{B6DF284B-2FC6-49DB-90F4-2040D53D8DB4}"/>
    <cellStyle name="Percent 2 13 5 2" xfId="29902" xr:uid="{CD1DEA27-91FD-43A5-BE15-5E9602B873F6}"/>
    <cellStyle name="Percent 2 13 6" xfId="29898" xr:uid="{F911E1D9-D90F-4A7D-BE02-44C5F176DC19}"/>
    <cellStyle name="Percent 2 13 7" xfId="14444" xr:uid="{FAE3F2A2-7C39-4E54-A430-BE0BF508B7A8}"/>
    <cellStyle name="Percent 2 14" xfId="4322" xr:uid="{00000000-0005-0000-0000-0000D0140000}"/>
    <cellStyle name="Percent 2 14 2" xfId="14450" xr:uid="{55C3299C-B054-4EAC-BA95-6795C26B414D}"/>
    <cellStyle name="Percent 2 14 2 2" xfId="29904" xr:uid="{7F43CC7B-4225-4A45-B946-343021869D21}"/>
    <cellStyle name="Percent 2 14 3" xfId="14451" xr:uid="{8F6E8E3D-2A3A-4865-85EE-2FCB80D7989E}"/>
    <cellStyle name="Percent 2 14 3 2" xfId="29905" xr:uid="{21CBF562-13A0-479D-87B4-F47A9FD9B77F}"/>
    <cellStyle name="Percent 2 14 4" xfId="14452" xr:uid="{16D37A8F-1757-4463-9E41-589AEAA7B46B}"/>
    <cellStyle name="Percent 2 14 4 2" xfId="29906" xr:uid="{32E714D5-BB0D-4F33-8225-5193027BF181}"/>
    <cellStyle name="Percent 2 14 5" xfId="14453" xr:uid="{654C112F-F1AF-4BC5-B71F-729698B9A611}"/>
    <cellStyle name="Percent 2 14 5 2" xfId="29907" xr:uid="{4044DC1D-9111-4410-B313-1DC55C21A9E0}"/>
    <cellStyle name="Percent 2 14 6" xfId="29903" xr:uid="{CF111490-ABF8-4166-A10C-A0AEBD0A5FB5}"/>
    <cellStyle name="Percent 2 14 7" xfId="14449" xr:uid="{2765312A-AB06-4C9A-A149-5E6E7553E399}"/>
    <cellStyle name="Percent 2 15" xfId="4323" xr:uid="{00000000-0005-0000-0000-0000D1140000}"/>
    <cellStyle name="Percent 2 15 2" xfId="14455" xr:uid="{C38C63CB-8A71-4BC7-ADD1-77103DE794DD}"/>
    <cellStyle name="Percent 2 15 2 2" xfId="29909" xr:uid="{5B812060-05B9-43A0-84CC-CDE750FD7AE0}"/>
    <cellStyle name="Percent 2 15 3" xfId="14456" xr:uid="{9805614A-FE82-405E-82BE-894560786D9A}"/>
    <cellStyle name="Percent 2 15 3 2" xfId="29910" xr:uid="{F95DF198-D00F-44B8-BB94-8B780E862A91}"/>
    <cellStyle name="Percent 2 15 4" xfId="14457" xr:uid="{730CFF87-3E59-48C2-A227-2D307B70C141}"/>
    <cellStyle name="Percent 2 15 4 2" xfId="29911" xr:uid="{8DC20F6D-0AEC-44A5-A992-9F038AC777CF}"/>
    <cellStyle name="Percent 2 15 5" xfId="14458" xr:uid="{D209DE48-E5E9-4C35-8A18-71F6BAD5148F}"/>
    <cellStyle name="Percent 2 15 5 2" xfId="29912" xr:uid="{48118AF7-8FC0-4C48-9956-EAAFA27E5E65}"/>
    <cellStyle name="Percent 2 15 6" xfId="29908" xr:uid="{6E32C2DF-9C67-4ACF-A48C-6805771E990A}"/>
    <cellStyle name="Percent 2 15 7" xfId="14454" xr:uid="{B36415A8-B3A2-41F6-A585-3177EB3B278C}"/>
    <cellStyle name="Percent 2 16" xfId="4324" xr:uid="{00000000-0005-0000-0000-0000D2140000}"/>
    <cellStyle name="Percent 2 16 2" xfId="14460" xr:uid="{D173004B-484B-4684-BB85-68F1362BC2CE}"/>
    <cellStyle name="Percent 2 16 2 2" xfId="29914" xr:uid="{D15C76ED-877D-4331-901D-205A20741E45}"/>
    <cellStyle name="Percent 2 16 3" xfId="14461" xr:uid="{2006A694-2646-4AB4-BD20-3EB00509179C}"/>
    <cellStyle name="Percent 2 16 3 2" xfId="29915" xr:uid="{DC94F5E0-805C-4750-9EAE-7FC80E7B5681}"/>
    <cellStyle name="Percent 2 16 4" xfId="14462" xr:uid="{5337FDA5-92C2-45EF-A68F-6A37CE8E2508}"/>
    <cellStyle name="Percent 2 16 4 2" xfId="29916" xr:uid="{3413C159-3FD0-4307-B3F7-E84934321C93}"/>
    <cellStyle name="Percent 2 16 5" xfId="14463" xr:uid="{242E120B-9253-49A4-99F9-6ED0466EBE66}"/>
    <cellStyle name="Percent 2 16 5 2" xfId="29917" xr:uid="{0012F895-9076-4F86-892D-DBEA7ECEFE1F}"/>
    <cellStyle name="Percent 2 16 6" xfId="29913" xr:uid="{FD3E08A7-9066-43A6-8A8F-32F6D3B3E5EE}"/>
    <cellStyle name="Percent 2 16 7" xfId="14459" xr:uid="{8674983A-4BDE-4430-9643-87ACC882E76C}"/>
    <cellStyle name="Percent 2 17" xfId="4325" xr:uid="{00000000-0005-0000-0000-0000D3140000}"/>
    <cellStyle name="Percent 2 17 2" xfId="14465" xr:uid="{10D6ECC3-27DE-40AC-95A3-0338A1DF1F8F}"/>
    <cellStyle name="Percent 2 17 2 2" xfId="29919" xr:uid="{A948866C-0C21-4B09-9D04-440EBF377E3B}"/>
    <cellStyle name="Percent 2 17 3" xfId="14466" xr:uid="{CC3EBF32-29FE-4D20-8C39-E3E29F983F1A}"/>
    <cellStyle name="Percent 2 17 3 2" xfId="29920" xr:uid="{52305F51-B3E3-4557-A643-8C915838FF75}"/>
    <cellStyle name="Percent 2 17 4" xfId="14467" xr:uid="{D583B889-98B5-4E1B-88C3-E3079DCD60BB}"/>
    <cellStyle name="Percent 2 17 4 2" xfId="29921" xr:uid="{10E20C3D-E45B-448F-A017-0C411634FE07}"/>
    <cellStyle name="Percent 2 17 5" xfId="14468" xr:uid="{1E908AFA-D54B-41CC-817B-9B88BBC5AA08}"/>
    <cellStyle name="Percent 2 17 5 2" xfId="29922" xr:uid="{D91C9C58-AEC1-48AA-A050-4E753B9B375B}"/>
    <cellStyle name="Percent 2 17 6" xfId="29918" xr:uid="{A63D8A8F-C387-41EC-A742-0CCFFA2AB0F3}"/>
    <cellStyle name="Percent 2 17 7" xfId="14464" xr:uid="{F7FA97A7-5305-4396-B2D7-87FA4A660B83}"/>
    <cellStyle name="Percent 2 18" xfId="4326" xr:uid="{00000000-0005-0000-0000-0000D4140000}"/>
    <cellStyle name="Percent 2 18 2" xfId="14470" xr:uid="{9F5514E2-9D1A-4B68-BB47-5FF3C157D86F}"/>
    <cellStyle name="Percent 2 18 2 2" xfId="29924" xr:uid="{29557B61-BDD3-4DBF-A26F-CF5A2124EC82}"/>
    <cellStyle name="Percent 2 18 3" xfId="14471" xr:uid="{CC31C662-1B25-4B5B-A9ED-30B9F82F3C03}"/>
    <cellStyle name="Percent 2 18 3 2" xfId="29925" xr:uid="{EE7A4B19-041C-4550-AC72-81FDCC2BA108}"/>
    <cellStyle name="Percent 2 18 4" xfId="14472" xr:uid="{4D8B88D5-A4D3-46B9-8588-A0F366D01859}"/>
    <cellStyle name="Percent 2 18 4 2" xfId="29926" xr:uid="{27D249F7-5DF6-4373-9F7A-D80F05646639}"/>
    <cellStyle name="Percent 2 18 5" xfId="14473" xr:uid="{4E346E34-FF83-4035-8C64-577ABA34C5E9}"/>
    <cellStyle name="Percent 2 18 5 2" xfId="29927" xr:uid="{63F8D5A5-2FCA-4C3E-8162-9B377BBFD07C}"/>
    <cellStyle name="Percent 2 18 6" xfId="29923" xr:uid="{61866E6C-9602-491E-8111-E9878810A692}"/>
    <cellStyle name="Percent 2 18 7" xfId="14469" xr:uid="{B448B033-C528-405B-9278-F5906FC0592C}"/>
    <cellStyle name="Percent 2 19" xfId="4327" xr:uid="{00000000-0005-0000-0000-0000D5140000}"/>
    <cellStyle name="Percent 2 19 2" xfId="14475" xr:uid="{E6185C24-2DB3-4483-A832-FA68525FD1F6}"/>
    <cellStyle name="Percent 2 19 2 2" xfId="14476" xr:uid="{C1B2D53E-22B6-43B0-9546-3E6736FAF346}"/>
    <cellStyle name="Percent 2 19 2 2 2" xfId="29930" xr:uid="{F0410F8B-2320-4C92-8769-FED7C58B8F03}"/>
    <cellStyle name="Percent 2 19 2 3" xfId="29929" xr:uid="{D9F048D8-3F0A-495E-BC34-0AE5ABE75DFA}"/>
    <cellStyle name="Percent 2 19 3" xfId="14477" xr:uid="{235EF6D4-1040-449A-A9FF-EB1904E68319}"/>
    <cellStyle name="Percent 2 19 3 2" xfId="29931" xr:uid="{B089E7E5-BF15-4ADE-B33A-33D416B72DB1}"/>
    <cellStyle name="Percent 2 19 4" xfId="14478" xr:uid="{D938D91A-101A-45F1-B8F5-7E0ED8062621}"/>
    <cellStyle name="Percent 2 19 4 2" xfId="29932" xr:uid="{B9706C98-D517-4CB5-BCCF-40BEF0B37700}"/>
    <cellStyle name="Percent 2 19 5" xfId="14479" xr:uid="{4C0BE6DB-26FF-4AB7-9141-67ED2A3CCF35}"/>
    <cellStyle name="Percent 2 19 5 2" xfId="29933" xr:uid="{7E7E9D05-DB72-4626-9E4B-8BE733743600}"/>
    <cellStyle name="Percent 2 19 6" xfId="14480" xr:uid="{A1E72B0E-7CA3-4A66-8BED-582F82C08B55}"/>
    <cellStyle name="Percent 2 19 6 2" xfId="29934" xr:uid="{6AE101BD-A65F-4FA0-986B-3A2972DB6207}"/>
    <cellStyle name="Percent 2 19 7" xfId="29928" xr:uid="{F0F24AFE-4A2D-4303-8AC8-0EC4E6A94214}"/>
    <cellStyle name="Percent 2 19 8" xfId="14474" xr:uid="{E8AD6832-2E0B-4D79-80D5-3C79E752F461}"/>
    <cellStyle name="Percent 2 2" xfId="4328" xr:uid="{00000000-0005-0000-0000-0000D6140000}"/>
    <cellStyle name="Percent 2 2 10" xfId="5543" xr:uid="{00000000-0005-0000-0000-0000D7140000}"/>
    <cellStyle name="Percent 2 2 10 2" xfId="29936" xr:uid="{3BA234B0-B06A-4379-86A5-319F8CED9E32}"/>
    <cellStyle name="Percent 2 2 10 3" xfId="14482" xr:uid="{BBDA410A-8F83-4AC9-A975-F67B3953E359}"/>
    <cellStyle name="Percent 2 2 11" xfId="14483" xr:uid="{AEBAA574-A3AC-415D-953F-302280068C34}"/>
    <cellStyle name="Percent 2 2 11 2" xfId="29937" xr:uid="{4C0B0473-4302-4209-8567-B6AD50A0BC18}"/>
    <cellStyle name="Percent 2 2 12" xfId="14484" xr:uid="{32D243BC-DD37-45D4-8F86-38C9A95C6215}"/>
    <cellStyle name="Percent 2 2 12 2" xfId="29938" xr:uid="{B8F7A88D-738B-4567-85F1-866532FE2220}"/>
    <cellStyle name="Percent 2 2 13" xfId="14485" xr:uid="{03A057AD-AC5D-4DCB-9993-DC1E1365C338}"/>
    <cellStyle name="Percent 2 2 13 2" xfId="29939" xr:uid="{3F6954F2-29FB-4E3C-B983-968B0BFB83A6}"/>
    <cellStyle name="Percent 2 2 14" xfId="21438" xr:uid="{E7F7FFF8-1645-462D-80E4-1CF6BF1EDCEA}"/>
    <cellStyle name="Percent 2 2 15" xfId="29935" xr:uid="{8A2AE77A-2FE3-465A-9CEE-57DB40945102}"/>
    <cellStyle name="Percent 2 2 16" xfId="14481" xr:uid="{DDC97CAB-E486-4588-8F5A-37A4EAA7DA40}"/>
    <cellStyle name="Percent 2 2 2" xfId="4329" xr:uid="{00000000-0005-0000-0000-0000D8140000}"/>
    <cellStyle name="Percent 2 2 2 2" xfId="5545" xr:uid="{00000000-0005-0000-0000-0000D9140000}"/>
    <cellStyle name="Percent 2 2 2 2 2" xfId="29941" xr:uid="{ACA1C0B5-F2C2-44E9-BFCC-8F2D53B6DFD5}"/>
    <cellStyle name="Percent 2 2 2 2 3" xfId="14487" xr:uid="{4FD29102-61F4-40A3-8422-CC1D7F1E94C8}"/>
    <cellStyle name="Percent 2 2 2 3" xfId="5546" xr:uid="{00000000-0005-0000-0000-0000DA140000}"/>
    <cellStyle name="Percent 2 2 2 3 2" xfId="29942" xr:uid="{88E362EC-2938-4353-B51C-7AFCFE24F5F9}"/>
    <cellStyle name="Percent 2 2 2 3 3" xfId="14488" xr:uid="{D7AB8289-41CA-4A43-814E-23C139C0EF9E}"/>
    <cellStyle name="Percent 2 2 2 4" xfId="5544" xr:uid="{00000000-0005-0000-0000-0000DB140000}"/>
    <cellStyle name="Percent 2 2 2 4 2" xfId="29943" xr:uid="{7075C2E6-1CC1-49BB-9898-9EC9D3F93465}"/>
    <cellStyle name="Percent 2 2 2 4 3" xfId="14489" xr:uid="{A0160A9A-212A-4F64-98AC-6C1BF12A8AC2}"/>
    <cellStyle name="Percent 2 2 2 5" xfId="14490" xr:uid="{ED9DF79E-896D-4CA4-86EA-C4A56B02243D}"/>
    <cellStyle name="Percent 2 2 2 5 2" xfId="29944" xr:uid="{6EFBE21D-0C47-46AA-89A8-75BF4194ECBE}"/>
    <cellStyle name="Percent 2 2 2 6" xfId="21439" xr:uid="{DC22B8CC-8356-4780-AC14-11A447148B32}"/>
    <cellStyle name="Percent 2 2 2 7" xfId="29940" xr:uid="{A4BE5930-B4CB-4CB6-A525-8D99D05B738B}"/>
    <cellStyle name="Percent 2 2 2 8" xfId="14486" xr:uid="{09306027-F036-46CA-8469-F9E319327FCC}"/>
    <cellStyle name="Percent 2 2 3" xfId="4330" xr:uid="{00000000-0005-0000-0000-0000DC140000}"/>
    <cellStyle name="Percent 2 2 3 10" xfId="29945" xr:uid="{3BA9CA90-F152-4179-9155-FEB74ADD7A3B}"/>
    <cellStyle name="Percent 2 2 3 11" xfId="14491" xr:uid="{04AF8CCD-63A4-4368-B53B-8FC4B996E9EB}"/>
    <cellStyle name="Percent 2 2 3 2" xfId="4331" xr:uid="{00000000-0005-0000-0000-0000DD140000}"/>
    <cellStyle name="Percent 2 2 3 2 2" xfId="14493" xr:uid="{AD0EF4DC-0D19-4510-8FB3-9A0F63DF2AEE}"/>
    <cellStyle name="Percent 2 2 3 2 2 2" xfId="29947" xr:uid="{AE015819-DFD2-45FD-A770-9A949C40AB89}"/>
    <cellStyle name="Percent 2 2 3 2 3" xfId="14494" xr:uid="{59A2BF2B-17E0-4D47-9AF4-807580EBC34F}"/>
    <cellStyle name="Percent 2 2 3 2 3 2" xfId="29948" xr:uid="{1F90A57C-69FC-443C-B283-5A991CC0EE79}"/>
    <cellStyle name="Percent 2 2 3 2 4" xfId="14495" xr:uid="{FAD03072-D462-4AE7-98A7-99BE799A1935}"/>
    <cellStyle name="Percent 2 2 3 2 4 2" xfId="29949" xr:uid="{361C0C44-C927-4FA2-BA33-1DB328D4E74D}"/>
    <cellStyle name="Percent 2 2 3 2 5" xfId="14496" xr:uid="{E5E32086-ED41-4A5B-B483-6A0D6678D09C}"/>
    <cellStyle name="Percent 2 2 3 2 5 2" xfId="29950" xr:uid="{5A2839FD-4E93-4D48-95D1-D1A1C9D12FD8}"/>
    <cellStyle name="Percent 2 2 3 2 6" xfId="21441" xr:uid="{AA51C00E-9C8A-4CED-8F02-82B36227BCBC}"/>
    <cellStyle name="Percent 2 2 3 2 7" xfId="29946" xr:uid="{D28E8279-7F78-4664-827C-9F45B07848E5}"/>
    <cellStyle name="Percent 2 2 3 2 8" xfId="14492" xr:uid="{6FD4910D-81C6-4C65-A85C-0A5E3DF2A5B1}"/>
    <cellStyle name="Percent 2 2 3 3" xfId="4332" xr:uid="{00000000-0005-0000-0000-0000DE140000}"/>
    <cellStyle name="Percent 2 2 3 3 2" xfId="14498" xr:uid="{E835ED03-9F27-41A7-9163-CD8305D7B5BF}"/>
    <cellStyle name="Percent 2 2 3 3 2 2" xfId="29952" xr:uid="{D15CB85F-68E9-4590-AFC8-26F31AA64CA9}"/>
    <cellStyle name="Percent 2 2 3 3 3" xfId="14499" xr:uid="{4015F321-3B67-43E5-874B-0FB0DFDCA210}"/>
    <cellStyle name="Percent 2 2 3 3 3 2" xfId="29953" xr:uid="{5566085A-FE14-4089-99E7-A9104087D411}"/>
    <cellStyle name="Percent 2 2 3 3 4" xfId="14500" xr:uid="{C2C9C30B-0BFF-4A1A-B0BE-F558DAFF857B}"/>
    <cellStyle name="Percent 2 2 3 3 4 2" xfId="29954" xr:uid="{A006D466-7012-4B32-86B4-C8413BF8290E}"/>
    <cellStyle name="Percent 2 2 3 3 5" xfId="14501" xr:uid="{E5A98684-00C3-4D26-86FA-1E31AF4B9375}"/>
    <cellStyle name="Percent 2 2 3 3 5 2" xfId="29955" xr:uid="{089ED3C7-030A-490A-AE90-808FB06741C1}"/>
    <cellStyle name="Percent 2 2 3 3 6" xfId="29951" xr:uid="{D6D02077-EAFA-45DB-A019-4AA8B6313F6D}"/>
    <cellStyle name="Percent 2 2 3 3 7" xfId="14497" xr:uid="{624AE51A-F681-4509-B562-95AB1A753CC6}"/>
    <cellStyle name="Percent 2 2 3 4" xfId="4333" xr:uid="{00000000-0005-0000-0000-0000DF140000}"/>
    <cellStyle name="Percent 2 2 3 4 2" xfId="4334" xr:uid="{00000000-0005-0000-0000-0000E0140000}"/>
    <cellStyle name="Percent 2 2 3 4 2 2" xfId="14504" xr:uid="{7B82CDB6-8AF1-4AE4-833A-784E97E20280}"/>
    <cellStyle name="Percent 2 2 3 4 2 2 2" xfId="29958" xr:uid="{AF75208C-DBF9-4DB7-B29E-9637015E33AA}"/>
    <cellStyle name="Percent 2 2 3 4 2 3" xfId="14505" xr:uid="{4699B8D2-9E73-4045-A576-147F3C785D37}"/>
    <cellStyle name="Percent 2 2 3 4 2 3 2" xfId="29959" xr:uid="{146BC9FB-888D-4ECB-B7E1-D6CDA1244845}"/>
    <cellStyle name="Percent 2 2 3 4 2 4" xfId="14506" xr:uid="{6F56A33F-A04B-4324-AE80-A2C523D6F8A3}"/>
    <cellStyle name="Percent 2 2 3 4 2 4 2" xfId="29960" xr:uid="{F6FC66A4-E1EF-4E63-A035-8B4B928E29EA}"/>
    <cellStyle name="Percent 2 2 3 4 2 5" xfId="14507" xr:uid="{1946A85B-AE6A-4534-B8FC-81283565E9FF}"/>
    <cellStyle name="Percent 2 2 3 4 2 5 2" xfId="29961" xr:uid="{6FCAA08C-5796-4D80-B4C3-35A2D877CCD8}"/>
    <cellStyle name="Percent 2 2 3 4 2 6" xfId="29957" xr:uid="{94CA637E-848B-4B6A-9E7E-E46523638289}"/>
    <cellStyle name="Percent 2 2 3 4 2 7" xfId="14503" xr:uid="{0A97B4F9-D8A9-4F81-BB75-7FFFA178B0F1}"/>
    <cellStyle name="Percent 2 2 3 4 3" xfId="14508" xr:uid="{55C8058B-F8FB-41DA-BCA1-739F1BE202C1}"/>
    <cellStyle name="Percent 2 2 3 4 3 2" xfId="29962" xr:uid="{6E703603-8E62-420B-BAEC-FE84BF61204A}"/>
    <cellStyle name="Percent 2 2 3 4 4" xfId="14509" xr:uid="{2FCAF913-1293-4848-9CAD-CB394066E1B9}"/>
    <cellStyle name="Percent 2 2 3 4 4 2" xfId="29963" xr:uid="{9C9C42CA-A5AF-4CC7-9CFC-135517C15BF2}"/>
    <cellStyle name="Percent 2 2 3 4 5" xfId="14510" xr:uid="{3099BEDF-6060-40D4-8B03-4C81E2070208}"/>
    <cellStyle name="Percent 2 2 3 4 5 2" xfId="29964" xr:uid="{40532FA8-059A-4A66-9BBC-8C2583D0A459}"/>
    <cellStyle name="Percent 2 2 3 4 6" xfId="14511" xr:uid="{6A715034-84D7-46D6-B278-FEA98533A658}"/>
    <cellStyle name="Percent 2 2 3 4 6 2" xfId="29965" xr:uid="{992E96AD-1DE6-47BF-92C8-C1919739A586}"/>
    <cellStyle name="Percent 2 2 3 4 7" xfId="29956" xr:uid="{6F615E2B-07D1-4421-8251-FBEEC5913229}"/>
    <cellStyle name="Percent 2 2 3 4 8" xfId="14502" xr:uid="{1F251C00-B740-4922-A4CE-49C5BA4F2B80}"/>
    <cellStyle name="Percent 2 2 3 5" xfId="5547" xr:uid="{00000000-0005-0000-0000-0000E1140000}"/>
    <cellStyle name="Percent 2 2 3 5 2" xfId="29966" xr:uid="{BCDD62E5-2C4D-4C63-863A-D54C86629BE9}"/>
    <cellStyle name="Percent 2 2 3 5 3" xfId="14512" xr:uid="{58D2007C-D853-4912-93F6-277DCA8334D7}"/>
    <cellStyle name="Percent 2 2 3 6" xfId="14513" xr:uid="{3C399A3A-6C2D-4E5F-9CB7-920359F08EFB}"/>
    <cellStyle name="Percent 2 2 3 6 2" xfId="29967" xr:uid="{3C235FA6-90F9-4FCB-B7D4-763EC51C67BF}"/>
    <cellStyle name="Percent 2 2 3 7" xfId="14514" xr:uid="{69954FD9-E3FC-470C-9E31-89B87C03C181}"/>
    <cellStyle name="Percent 2 2 3 7 2" xfId="29968" xr:uid="{AE7459D8-286C-4791-A664-36150F70E474}"/>
    <cellStyle name="Percent 2 2 3 8" xfId="14515" xr:uid="{1DE6F3A8-886B-469D-8BA9-162A8AD06D7C}"/>
    <cellStyle name="Percent 2 2 3 8 2" xfId="29969" xr:uid="{A5122FC5-55EC-4BE7-A165-D8A2A1C3C5EF}"/>
    <cellStyle name="Percent 2 2 3 9" xfId="21440" xr:uid="{F16B0069-1B05-4DA8-922B-13051CEA2FB3}"/>
    <cellStyle name="Percent 2 2 4" xfId="4335" xr:uid="{00000000-0005-0000-0000-0000E2140000}"/>
    <cellStyle name="Percent 2 2 4 10" xfId="14516" xr:uid="{E48CBAD0-C4B5-4F6D-AFB7-3419E214401D}"/>
    <cellStyle name="Percent 2 2 4 2" xfId="4336" xr:uid="{00000000-0005-0000-0000-0000E3140000}"/>
    <cellStyle name="Percent 2 2 4 2 2" xfId="14518" xr:uid="{EDD4BEAC-296C-4433-9F64-60C6CFE5D15B}"/>
    <cellStyle name="Percent 2 2 4 2 2 2" xfId="29972" xr:uid="{119BA61F-9637-4B30-9E24-CC793DF75A06}"/>
    <cellStyle name="Percent 2 2 4 2 3" xfId="14519" xr:uid="{68248030-54D9-46AF-844B-269ABF9697E9}"/>
    <cellStyle name="Percent 2 2 4 2 3 2" xfId="29973" xr:uid="{E58184CA-2B2A-4C48-84B2-AD6A52AEA0AE}"/>
    <cellStyle name="Percent 2 2 4 2 4" xfId="14520" xr:uid="{B261A8BC-7505-4AF4-9A96-E961A75BE144}"/>
    <cellStyle name="Percent 2 2 4 2 4 2" xfId="29974" xr:uid="{ECA891E2-FEF6-4B8A-9437-8CFA3F7BE372}"/>
    <cellStyle name="Percent 2 2 4 2 5" xfId="14521" xr:uid="{F2D3EA6D-C103-4C1F-8746-D08BC7E97813}"/>
    <cellStyle name="Percent 2 2 4 2 5 2" xfId="29975" xr:uid="{936322EB-5D81-4FD3-AFC2-99E989B66A4F}"/>
    <cellStyle name="Percent 2 2 4 2 6" xfId="29971" xr:uid="{39D81AED-BE13-4572-A142-56060956BD66}"/>
    <cellStyle name="Percent 2 2 4 2 7" xfId="14517" xr:uid="{AAD7D118-27BE-4C05-BC2B-06C6EBA1B6AB}"/>
    <cellStyle name="Percent 2 2 4 3" xfId="4337" xr:uid="{00000000-0005-0000-0000-0000E4140000}"/>
    <cellStyle name="Percent 2 2 4 3 2" xfId="14523" xr:uid="{921E9460-FE3E-45AB-BF29-04D4691EB48E}"/>
    <cellStyle name="Percent 2 2 4 3 2 2" xfId="29977" xr:uid="{D5A05F24-7581-4A2E-8799-35DA55C9A1E0}"/>
    <cellStyle name="Percent 2 2 4 3 3" xfId="14524" xr:uid="{6DFD831D-6DD4-4FE1-8B65-B898E51BE8A9}"/>
    <cellStyle name="Percent 2 2 4 3 3 2" xfId="29978" xr:uid="{1565D0EC-7B59-4C40-9119-51926AB5A1F7}"/>
    <cellStyle name="Percent 2 2 4 3 4" xfId="14525" xr:uid="{77144F2F-44DA-4CD0-8AFB-F6821CE459D7}"/>
    <cellStyle name="Percent 2 2 4 3 4 2" xfId="29979" xr:uid="{BD6A0559-8A21-42FB-9AFA-9E33114E307E}"/>
    <cellStyle name="Percent 2 2 4 3 5" xfId="14526" xr:uid="{57A69EA7-0E7F-4C0F-B90C-BC076A2DD7B3}"/>
    <cellStyle name="Percent 2 2 4 3 5 2" xfId="29980" xr:uid="{A372FF5A-37CF-4D83-BA25-2AC0D1BD61F2}"/>
    <cellStyle name="Percent 2 2 4 3 6" xfId="29976" xr:uid="{8958E5C1-0E13-41E4-BD03-4FA89F5D5537}"/>
    <cellStyle name="Percent 2 2 4 3 7" xfId="14522" xr:uid="{11BCC8C1-D9BD-4CAD-953F-EF843CB7A1C1}"/>
    <cellStyle name="Percent 2 2 4 4" xfId="14527" xr:uid="{29EAD86D-DC48-4F61-8719-0B953207F307}"/>
    <cellStyle name="Percent 2 2 4 4 2" xfId="29981" xr:uid="{6A4D11DC-2F25-4EAC-9BFC-D5618B90BB62}"/>
    <cellStyle name="Percent 2 2 4 5" xfId="14528" xr:uid="{475F898C-6C51-46A2-B4BA-D443821D7CA2}"/>
    <cellStyle name="Percent 2 2 4 5 2" xfId="29982" xr:uid="{1105AE50-5E7D-4CE1-9094-5AE5F437E144}"/>
    <cellStyle name="Percent 2 2 4 6" xfId="14529" xr:uid="{1990E3DC-FEE2-4210-9292-CD2095DE00DC}"/>
    <cellStyle name="Percent 2 2 4 6 2" xfId="29983" xr:uid="{A16FDF76-F6DF-40E1-A6AE-C899AA117F26}"/>
    <cellStyle name="Percent 2 2 4 7" xfId="14530" xr:uid="{30546C32-B0CD-4BF8-A742-2774AD9E2E31}"/>
    <cellStyle name="Percent 2 2 4 7 2" xfId="29984" xr:uid="{FCB699C4-373A-4302-B160-1E6797F75AF3}"/>
    <cellStyle name="Percent 2 2 4 8" xfId="14531" xr:uid="{4B694D9D-CC48-4416-8944-2F3FA239C36D}"/>
    <cellStyle name="Percent 2 2 4 8 2" xfId="29985" xr:uid="{BF5346FC-64F6-4E1C-A42D-F390B6A29507}"/>
    <cellStyle name="Percent 2 2 4 9" xfId="29970" xr:uid="{DE912575-DC44-47A1-AE13-E560C10F1277}"/>
    <cellStyle name="Percent 2 2 5" xfId="4338" xr:uid="{00000000-0005-0000-0000-0000E5140000}"/>
    <cellStyle name="Percent 2 2 5 2" xfId="14533" xr:uid="{7FFCEFA9-02C0-4D5A-83D6-54790CD11F10}"/>
    <cellStyle name="Percent 2 2 5 2 2" xfId="29987" xr:uid="{DC962BD5-AEE6-41C4-8C22-C0888D23B356}"/>
    <cellStyle name="Percent 2 2 5 3" xfId="14534" xr:uid="{FF3E970C-92A4-41BC-B74C-CA1460173634}"/>
    <cellStyle name="Percent 2 2 5 3 2" xfId="29988" xr:uid="{635502A4-A874-450A-AF9B-001D315CE767}"/>
    <cellStyle name="Percent 2 2 5 4" xfId="14535" xr:uid="{B391D9C9-0532-4F74-9439-39A4B23712DB}"/>
    <cellStyle name="Percent 2 2 5 4 2" xfId="29989" xr:uid="{7D23268D-EE4A-491A-A498-3BD4A024DAAE}"/>
    <cellStyle name="Percent 2 2 5 5" xfId="14536" xr:uid="{5B519FDC-6DD3-4054-9FE3-68393361F084}"/>
    <cellStyle name="Percent 2 2 5 5 2" xfId="29990" xr:uid="{31F17941-675F-4456-80B6-6957C2E144FF}"/>
    <cellStyle name="Percent 2 2 5 6" xfId="29986" xr:uid="{389B0D0A-220B-4088-9066-F84875C2014E}"/>
    <cellStyle name="Percent 2 2 5 7" xfId="14532" xr:uid="{C2AB3386-30A2-4C33-857B-C42A8322E2B4}"/>
    <cellStyle name="Percent 2 2 6" xfId="4339" xr:uid="{00000000-0005-0000-0000-0000E6140000}"/>
    <cellStyle name="Percent 2 2 6 10" xfId="14537" xr:uid="{FCCE7E96-0586-4304-A3A6-FBF228BF3A9D}"/>
    <cellStyle name="Percent 2 2 6 2" xfId="4340" xr:uid="{00000000-0005-0000-0000-0000E7140000}"/>
    <cellStyle name="Percent 2 2 6 2 2" xfId="14539" xr:uid="{E6579C20-8B19-4FDD-B89E-78797610CBB2}"/>
    <cellStyle name="Percent 2 2 6 2 2 2" xfId="29993" xr:uid="{6B23AEE1-7EDD-4898-BB67-4DA7D9E68D61}"/>
    <cellStyle name="Percent 2 2 6 2 3" xfId="14540" xr:uid="{9176DAAA-F976-45A1-86E0-8D50E6DA13E4}"/>
    <cellStyle name="Percent 2 2 6 2 3 2" xfId="29994" xr:uid="{FCED4467-64B0-4458-83C9-0B4C615CECE9}"/>
    <cellStyle name="Percent 2 2 6 2 4" xfId="14541" xr:uid="{64108B2C-228E-4D64-918E-18D05DCB1B8C}"/>
    <cellStyle name="Percent 2 2 6 2 4 2" xfId="29995" xr:uid="{49D0094E-AC01-4A71-AE0B-A869E155F27A}"/>
    <cellStyle name="Percent 2 2 6 2 5" xfId="14542" xr:uid="{11A1EC1A-A874-46E8-B410-443AC74B9CF9}"/>
    <cellStyle name="Percent 2 2 6 2 5 2" xfId="29996" xr:uid="{B7521149-D629-468E-9FE7-7EFD07B3A159}"/>
    <cellStyle name="Percent 2 2 6 2 6" xfId="29992" xr:uid="{51875D3E-9D0E-4FAE-852F-524FBBAF01FF}"/>
    <cellStyle name="Percent 2 2 6 2 7" xfId="14538" xr:uid="{492D17CA-8DB0-4EDC-917D-05C49D2B7121}"/>
    <cellStyle name="Percent 2 2 6 3" xfId="4341" xr:uid="{00000000-0005-0000-0000-0000E8140000}"/>
    <cellStyle name="Percent 2 2 6 3 2" xfId="14544" xr:uid="{7B9BA20D-CECF-48D5-89C0-10BFE580AD1B}"/>
    <cellStyle name="Percent 2 2 6 3 2 2" xfId="29998" xr:uid="{4C6B0A5F-9480-46DC-9668-391DFD3CA8DB}"/>
    <cellStyle name="Percent 2 2 6 3 3" xfId="14545" xr:uid="{C04D12DA-747D-4F76-8AAA-DF27C94532C8}"/>
    <cellStyle name="Percent 2 2 6 3 3 2" xfId="29999" xr:uid="{0019C2DD-9044-47A9-9C02-22A03D69A32F}"/>
    <cellStyle name="Percent 2 2 6 3 4" xfId="14546" xr:uid="{537FA523-3AF2-4FB3-BD16-3C91EBAE00CF}"/>
    <cellStyle name="Percent 2 2 6 3 4 2" xfId="30000" xr:uid="{515B7DA7-5EC9-4519-9A8C-6CAAB201CA87}"/>
    <cellStyle name="Percent 2 2 6 3 5" xfId="14547" xr:uid="{2FE7E805-EF67-4DF5-8D00-424CD975C9AF}"/>
    <cellStyle name="Percent 2 2 6 3 5 2" xfId="30001" xr:uid="{80736991-34B5-426B-8532-336CC7FF2EFC}"/>
    <cellStyle name="Percent 2 2 6 3 6" xfId="29997" xr:uid="{AE97F5A3-7A4F-45A9-A54C-0495637E680C}"/>
    <cellStyle name="Percent 2 2 6 3 7" xfId="14543" xr:uid="{98BDBBCE-B726-483E-999B-3CDD5DCC18D4}"/>
    <cellStyle name="Percent 2 2 6 4" xfId="14548" xr:uid="{8A6294A9-F0D4-473E-B029-95E00575C44F}"/>
    <cellStyle name="Percent 2 2 6 4 2" xfId="30002" xr:uid="{94EBFEB7-5DF8-4ED9-93BA-1F9D60F4374D}"/>
    <cellStyle name="Percent 2 2 6 5" xfId="14549" xr:uid="{4FF32992-0BBD-4EAD-8566-2BA9F1B3F21D}"/>
    <cellStyle name="Percent 2 2 6 5 2" xfId="30003" xr:uid="{99F76F18-75DC-4F98-AA7A-E29F0A1A0AA3}"/>
    <cellStyle name="Percent 2 2 6 6" xfId="14550" xr:uid="{293C2943-3F5E-42DF-84A1-85B2E3A79768}"/>
    <cellStyle name="Percent 2 2 6 6 2" xfId="30004" xr:uid="{2C452102-131E-44AD-8EDF-804CB1B7797B}"/>
    <cellStyle name="Percent 2 2 6 7" xfId="14551" xr:uid="{9C82B74F-3EE6-4892-A9BF-383DA38169AB}"/>
    <cellStyle name="Percent 2 2 6 7 2" xfId="30005" xr:uid="{D578BE29-CF47-4A06-A0C5-DB4AC8E15C0D}"/>
    <cellStyle name="Percent 2 2 6 8" xfId="14552" xr:uid="{18610740-077D-4D4B-A1BC-D5B4AAE34C21}"/>
    <cellStyle name="Percent 2 2 6 8 2" xfId="30006" xr:uid="{7B2D1E39-C350-4560-8FB2-0E3E8664A447}"/>
    <cellStyle name="Percent 2 2 6 9" xfId="29991" xr:uid="{961B79CE-6769-4528-B93D-07383CC919E7}"/>
    <cellStyle name="Percent 2 2 7" xfId="4342" xr:uid="{00000000-0005-0000-0000-0000E9140000}"/>
    <cellStyle name="Percent 2 2 7 10" xfId="14553" xr:uid="{27DD2786-611B-4DDE-B529-1CB8B909C969}"/>
    <cellStyle name="Percent 2 2 7 2" xfId="4343" xr:uid="{00000000-0005-0000-0000-0000EA140000}"/>
    <cellStyle name="Percent 2 2 7 2 2" xfId="14555" xr:uid="{180013A4-BDDD-46AE-A425-986E7A057764}"/>
    <cellStyle name="Percent 2 2 7 2 2 2" xfId="30009" xr:uid="{3780D1A2-9AE6-4CA1-AA82-82B65F346C9F}"/>
    <cellStyle name="Percent 2 2 7 2 3" xfId="14556" xr:uid="{7D1CA282-4A35-4182-89B5-E60004A4B942}"/>
    <cellStyle name="Percent 2 2 7 2 3 2" xfId="30010" xr:uid="{B1503036-CA7E-4A46-A5B0-79F13D89FE99}"/>
    <cellStyle name="Percent 2 2 7 2 4" xfId="14557" xr:uid="{7BF08866-4E29-4105-AD79-1653094BAD46}"/>
    <cellStyle name="Percent 2 2 7 2 4 2" xfId="30011" xr:uid="{6B571E3A-6C4A-4952-B2C3-FA77041B95B8}"/>
    <cellStyle name="Percent 2 2 7 2 5" xfId="14558" xr:uid="{8497EBF5-3A39-42A7-B445-63013DD9D3A1}"/>
    <cellStyle name="Percent 2 2 7 2 5 2" xfId="30012" xr:uid="{1D042C8B-4314-4547-856F-A108CF32DF4E}"/>
    <cellStyle name="Percent 2 2 7 2 6" xfId="30008" xr:uid="{7C4A95B3-E252-44F5-82B0-F4DA7E319BF4}"/>
    <cellStyle name="Percent 2 2 7 2 7" xfId="14554" xr:uid="{B00D97A1-B85F-45B5-AC21-AA34F89D28A3}"/>
    <cellStyle name="Percent 2 2 7 3" xfId="4344" xr:uid="{00000000-0005-0000-0000-0000EB140000}"/>
    <cellStyle name="Percent 2 2 7 3 2" xfId="14560" xr:uid="{7A4C0078-6C11-4B5A-A1A1-8F18334E59B3}"/>
    <cellStyle name="Percent 2 2 7 3 2 2" xfId="30014" xr:uid="{B93388BC-23FD-4FA3-AB64-CB12D68E33A9}"/>
    <cellStyle name="Percent 2 2 7 3 3" xfId="14561" xr:uid="{CEF2E51D-0109-444E-8D91-13DCF4941E15}"/>
    <cellStyle name="Percent 2 2 7 3 3 2" xfId="30015" xr:uid="{E4FBA7DC-292C-49DC-9A13-C3A02A42F069}"/>
    <cellStyle name="Percent 2 2 7 3 4" xfId="14562" xr:uid="{1D5C48F8-A8C9-4270-AB17-B5C2F9714875}"/>
    <cellStyle name="Percent 2 2 7 3 4 2" xfId="30016" xr:uid="{549DA00E-BCEF-4CCB-9A16-E45FC370830B}"/>
    <cellStyle name="Percent 2 2 7 3 5" xfId="14563" xr:uid="{D0F669A2-69EA-4DF1-AD5B-F5DB362705A4}"/>
    <cellStyle name="Percent 2 2 7 3 5 2" xfId="30017" xr:uid="{DEF3AF10-E56D-4F06-8288-A739F687A0E5}"/>
    <cellStyle name="Percent 2 2 7 3 6" xfId="30013" xr:uid="{B423E9C4-C4C1-4ED9-8DE9-7935707FB951}"/>
    <cellStyle name="Percent 2 2 7 3 7" xfId="14559" xr:uid="{30E19F70-6A20-4226-B77B-58F02F3F8DE4}"/>
    <cellStyle name="Percent 2 2 7 4" xfId="14564" xr:uid="{CA93A2D7-41D9-49A2-A05E-7C4207D02C24}"/>
    <cellStyle name="Percent 2 2 7 4 2" xfId="30018" xr:uid="{845DC072-9231-4D42-8095-89DDFC41C3D9}"/>
    <cellStyle name="Percent 2 2 7 5" xfId="14565" xr:uid="{36E62715-AF1F-472C-82B1-37DE5DE2FFBF}"/>
    <cellStyle name="Percent 2 2 7 5 2" xfId="30019" xr:uid="{80795CB5-1A7F-42AC-82A3-1C4659001CDB}"/>
    <cellStyle name="Percent 2 2 7 6" xfId="14566" xr:uid="{C688DF28-6518-45B0-A930-38F3C8D1D802}"/>
    <cellStyle name="Percent 2 2 7 6 2" xfId="30020" xr:uid="{6EFB7FF9-852C-4854-9AD6-64D46090392F}"/>
    <cellStyle name="Percent 2 2 7 7" xfId="14567" xr:uid="{457DCAF8-7D7F-4C6C-8288-E6D80B21FEA4}"/>
    <cellStyle name="Percent 2 2 7 7 2" xfId="30021" xr:uid="{2C208F8C-C696-4852-8ADD-A7FC9809F1B7}"/>
    <cellStyle name="Percent 2 2 7 8" xfId="14568" xr:uid="{8C5AB058-5646-4851-93C2-A6B0EB2F739C}"/>
    <cellStyle name="Percent 2 2 7 8 2" xfId="30022" xr:uid="{945A2CE4-4154-4C46-8D41-7ECC4FF2FC33}"/>
    <cellStyle name="Percent 2 2 7 9" xfId="30007" xr:uid="{4E2AAEE9-B86D-4437-A230-7452A6415040}"/>
    <cellStyle name="Percent 2 2 8" xfId="4345" xr:uid="{00000000-0005-0000-0000-0000EC140000}"/>
    <cellStyle name="Percent 2 2 8 2" xfId="14570" xr:uid="{62C4DFF9-F67E-494C-B510-A33601799DCA}"/>
    <cellStyle name="Percent 2 2 8 2 2" xfId="30024" xr:uid="{E21A7A01-4BE7-4790-9CF6-D9B5740F5413}"/>
    <cellStyle name="Percent 2 2 8 3" xfId="14571" xr:uid="{03E8FCB6-B8D3-4BAE-919F-7CEBE54DA862}"/>
    <cellStyle name="Percent 2 2 8 3 2" xfId="30025" xr:uid="{5CA56F94-AFE9-4029-90BB-9C1A2FC79E48}"/>
    <cellStyle name="Percent 2 2 8 4" xfId="14572" xr:uid="{CA38D35F-03CC-4036-9825-53ABBC50DEB4}"/>
    <cellStyle name="Percent 2 2 8 4 2" xfId="30026" xr:uid="{DF4DFB32-0E63-48F7-B4A9-823F35C6CE3C}"/>
    <cellStyle name="Percent 2 2 8 5" xfId="14573" xr:uid="{6C983C7F-9768-47EB-9DA5-AB2E1763A3AC}"/>
    <cellStyle name="Percent 2 2 8 5 2" xfId="30027" xr:uid="{44AA1542-E591-43E8-91B4-6AE255C7D145}"/>
    <cellStyle name="Percent 2 2 8 6" xfId="30023" xr:uid="{E0C1CCB1-64A7-438C-8C9E-5835BD7AB68A}"/>
    <cellStyle name="Percent 2 2 8 7" xfId="14569" xr:uid="{5EEACD7A-9ABF-4EBA-A760-7927677EF701}"/>
    <cellStyle name="Percent 2 2 9" xfId="4346" xr:uid="{00000000-0005-0000-0000-0000ED140000}"/>
    <cellStyle name="Percent 2 2 9 2" xfId="14575" xr:uid="{11AD280B-D010-428B-B90D-4BB4C2354FE4}"/>
    <cellStyle name="Percent 2 2 9 2 2" xfId="30029" xr:uid="{E2AD31E6-2280-45C7-96A7-F8999481A6ED}"/>
    <cellStyle name="Percent 2 2 9 3" xfId="14576" xr:uid="{5BE377E9-903F-4D83-AFE0-B0F463F90987}"/>
    <cellStyle name="Percent 2 2 9 3 2" xfId="30030" xr:uid="{A3A7C002-56DB-44B0-BE68-08B1923D1987}"/>
    <cellStyle name="Percent 2 2 9 4" xfId="14577" xr:uid="{8BB1B12E-90F8-423A-95C0-5DC5B3497787}"/>
    <cellStyle name="Percent 2 2 9 4 2" xfId="30031" xr:uid="{98EE1CC3-C595-4F33-A82C-A071CF25DD0A}"/>
    <cellStyle name="Percent 2 2 9 5" xfId="14578" xr:uid="{A96BF59C-5233-4B11-8460-ACFACDEB7302}"/>
    <cellStyle name="Percent 2 2 9 5 2" xfId="30032" xr:uid="{2965DBBE-6577-4864-9803-9393FAAE1C4D}"/>
    <cellStyle name="Percent 2 2 9 6" xfId="30028" xr:uid="{D384629A-CF9E-45D2-A3EB-5BF0CB9DEED6}"/>
    <cellStyle name="Percent 2 2 9 7" xfId="14574" xr:uid="{E4B38DCC-6982-41A7-85BC-69FCC03AF320}"/>
    <cellStyle name="Percent 2 20" xfId="4347" xr:uid="{00000000-0005-0000-0000-0000EE140000}"/>
    <cellStyle name="Percent 2 20 2" xfId="14580" xr:uid="{A14A5C7A-E0DA-4F15-BA5D-9CF07AFE1040}"/>
    <cellStyle name="Percent 2 20 2 2" xfId="14581" xr:uid="{C7027A5F-5A16-41E5-9E31-A6702D57485D}"/>
    <cellStyle name="Percent 2 20 2 2 2" xfId="30035" xr:uid="{30B6A3DC-C998-4AFD-9998-040F28D4D0EF}"/>
    <cellStyle name="Percent 2 20 2 3" xfId="14582" xr:uid="{666CE6B6-3A5F-4B02-8F04-D28F191FCF9A}"/>
    <cellStyle name="Percent 2 20 2 3 2" xfId="30036" xr:uid="{88E04E10-8959-4AFC-AD3B-CF47A26A84CC}"/>
    <cellStyle name="Percent 2 20 2 4" xfId="14583" xr:uid="{51696C99-E2C1-40ED-8EBE-196D51A8E555}"/>
    <cellStyle name="Percent 2 20 2 4 2" xfId="30037" xr:uid="{BEF21B0F-BDFB-4182-A730-6610327A85EF}"/>
    <cellStyle name="Percent 2 20 2 5" xfId="30034" xr:uid="{300B5BB0-EDB1-46BD-869F-7E2DBF99A07E}"/>
    <cellStyle name="Percent 2 20 3" xfId="14584" xr:uid="{5B5D653C-FED8-4B30-9DC3-6C9A9F41D3A0}"/>
    <cellStyle name="Percent 2 20 3 2" xfId="30038" xr:uid="{72BA0634-F9D6-44A8-BE6C-6CF86B9098A8}"/>
    <cellStyle name="Percent 2 20 4" xfId="14585" xr:uid="{6BE90862-6781-410F-8BFC-A00E451AD567}"/>
    <cellStyle name="Percent 2 20 4 2" xfId="30039" xr:uid="{CEAF9C28-0E62-4A55-BE56-EAFA7E7DA294}"/>
    <cellStyle name="Percent 2 20 5" xfId="14586" xr:uid="{282B168D-7530-4909-B362-7B4A990514F1}"/>
    <cellStyle name="Percent 2 20 5 2" xfId="30040" xr:uid="{8344D30F-68BC-43F2-AEFB-61CA5487935E}"/>
    <cellStyle name="Percent 2 20 6" xfId="14587" xr:uid="{512DE3D2-6795-40F2-9807-59920319ED68}"/>
    <cellStyle name="Percent 2 20 6 2" xfId="30041" xr:uid="{A027F6F5-D601-4071-A8F7-BD6478825919}"/>
    <cellStyle name="Percent 2 20 7" xfId="30033" xr:uid="{4B834BBF-7B08-4EBB-B8BD-C962C1D83E1E}"/>
    <cellStyle name="Percent 2 20 8" xfId="14579" xr:uid="{206ADC1F-352E-4D2E-B9E0-90D0F3495F7D}"/>
    <cellStyle name="Percent 2 21" xfId="4348" xr:uid="{00000000-0005-0000-0000-0000EF140000}"/>
    <cellStyle name="Percent 2 21 2" xfId="14589" xr:uid="{087A5791-A029-4E3C-B900-72B2CF9BDBF3}"/>
    <cellStyle name="Percent 2 21 2 2" xfId="30043" xr:uid="{48389C8E-7F47-4D37-8DE0-8E855C3A3F99}"/>
    <cellStyle name="Percent 2 21 3" xfId="14590" xr:uid="{5997C380-D312-4902-B99E-CFD73529616F}"/>
    <cellStyle name="Percent 2 21 3 2" xfId="30044" xr:uid="{8DF903C5-8D34-4E7D-A195-98FA7E8ED267}"/>
    <cellStyle name="Percent 2 21 4" xfId="14591" xr:uid="{EC8244D4-F91C-4443-909C-03C3EDA64C93}"/>
    <cellStyle name="Percent 2 21 4 2" xfId="30045" xr:uid="{C0301991-A9D3-4C34-A204-37DFA569DCD8}"/>
    <cellStyle name="Percent 2 21 5" xfId="14592" xr:uid="{D18298AE-B56D-4C6B-A245-475E3F99B9B6}"/>
    <cellStyle name="Percent 2 21 5 2" xfId="30046" xr:uid="{89C2092F-D1C5-4436-837F-E3F05EDAD93C}"/>
    <cellStyle name="Percent 2 21 6" xfId="30042" xr:uid="{04E83316-3B0A-476A-A149-2C2B1A218FCF}"/>
    <cellStyle name="Percent 2 21 7" xfId="14588" xr:uid="{F0194800-B8A1-4B4B-AB5F-C4ABB0832259}"/>
    <cellStyle name="Percent 2 22" xfId="4349" xr:uid="{00000000-0005-0000-0000-0000F0140000}"/>
    <cellStyle name="Percent 2 22 2" xfId="14594" xr:uid="{53F0999A-92A9-4706-B083-C5405AA6C98B}"/>
    <cellStyle name="Percent 2 22 2 2" xfId="30048" xr:uid="{A295E947-EEF2-4693-8BE9-09FE9BC34401}"/>
    <cellStyle name="Percent 2 22 3" xfId="14595" xr:uid="{89B931C1-5F04-4369-925F-DBB35B16EF54}"/>
    <cellStyle name="Percent 2 22 3 2" xfId="30049" xr:uid="{D9FC2B38-1B95-42A2-954C-FB3F32BB1454}"/>
    <cellStyle name="Percent 2 22 4" xfId="14596" xr:uid="{5F537354-1FBE-4F30-8BBA-9B6E3D0CDBF9}"/>
    <cellStyle name="Percent 2 22 4 2" xfId="30050" xr:uid="{DCBF4E47-3350-4EF3-8A87-57A322D12F63}"/>
    <cellStyle name="Percent 2 22 5" xfId="14597" xr:uid="{C9D91A6F-3D0E-4984-ABEF-24D8AD5B2923}"/>
    <cellStyle name="Percent 2 22 5 2" xfId="30051" xr:uid="{BF917FFC-0FFA-4C9E-BEC9-73DA1D56DB66}"/>
    <cellStyle name="Percent 2 22 6" xfId="30047" xr:uid="{33959F2F-BB1C-4D4B-A793-68E47B08991D}"/>
    <cellStyle name="Percent 2 22 7" xfId="14593" xr:uid="{D1893B22-6F0A-4C9E-83E3-AE2CA8FE13EB}"/>
    <cellStyle name="Percent 2 23" xfId="4350" xr:uid="{00000000-0005-0000-0000-0000F1140000}"/>
    <cellStyle name="Percent 2 23 2" xfId="14599" xr:uid="{CD3E0495-3B2E-4E33-BB32-FB35365287A8}"/>
    <cellStyle name="Percent 2 23 2 2" xfId="30053" xr:uid="{F33F0F9C-9C33-4362-882A-67A091DD15C5}"/>
    <cellStyle name="Percent 2 23 3" xfId="14600" xr:uid="{6B0E5F09-A13C-4CB6-A8D5-E047A8C53049}"/>
    <cellStyle name="Percent 2 23 3 2" xfId="30054" xr:uid="{30845E61-4EA9-44C0-A8EF-DD658FBFC2EE}"/>
    <cellStyle name="Percent 2 23 4" xfId="14601" xr:uid="{C5E29A5C-FB9B-4973-AA30-A73091C20B0B}"/>
    <cellStyle name="Percent 2 23 4 2" xfId="30055" xr:uid="{134CC183-29BB-4134-AEA2-973AB8AD4DC7}"/>
    <cellStyle name="Percent 2 23 5" xfId="14602" xr:uid="{E29BFF38-1E69-45C6-8497-75FFDAAB203C}"/>
    <cellStyle name="Percent 2 23 5 2" xfId="30056" xr:uid="{9DC35FCE-097C-42DA-B27E-9D3E50D5E315}"/>
    <cellStyle name="Percent 2 23 6" xfId="30052" xr:uid="{ECC5A02E-90B1-4007-9CA2-E0673A56DC0C}"/>
    <cellStyle name="Percent 2 23 7" xfId="14598" xr:uid="{4D4C2C5A-D0B6-4F49-A41B-D9EBC2A261F1}"/>
    <cellStyle name="Percent 2 24" xfId="4351" xr:uid="{00000000-0005-0000-0000-0000F2140000}"/>
    <cellStyle name="Percent 2 24 2" xfId="14604" xr:uid="{3797F479-0CD6-4FF8-8405-2109C44F06DE}"/>
    <cellStyle name="Percent 2 24 2 2" xfId="30058" xr:uid="{BBE3DD4F-4A5B-4636-A06C-C848AAE72EDA}"/>
    <cellStyle name="Percent 2 24 3" xfId="14605" xr:uid="{E36E0216-1490-4B81-93ED-38FA76534BC9}"/>
    <cellStyle name="Percent 2 24 3 2" xfId="30059" xr:uid="{84F5AF11-7914-46FD-B2E5-D08979371045}"/>
    <cellStyle name="Percent 2 24 4" xfId="14606" xr:uid="{B36B6B45-5F96-4062-9E93-DC9D12FB4385}"/>
    <cellStyle name="Percent 2 24 4 2" xfId="30060" xr:uid="{7622CC3E-2BDD-4BD4-8251-723DB73BA413}"/>
    <cellStyle name="Percent 2 24 5" xfId="14607" xr:uid="{7E60C6B8-BCC2-43FC-9191-1C844C67A351}"/>
    <cellStyle name="Percent 2 24 5 2" xfId="30061" xr:uid="{EAC3788E-348A-4EC8-B4F1-D06085F33920}"/>
    <cellStyle name="Percent 2 24 6" xfId="30057" xr:uid="{44E8DCE7-592E-4385-A642-547F040118C3}"/>
    <cellStyle name="Percent 2 24 7" xfId="14603" xr:uid="{FDEFE607-A50E-40E2-8B6D-3DD7AC80B324}"/>
    <cellStyle name="Percent 2 25" xfId="4352" xr:uid="{00000000-0005-0000-0000-0000F3140000}"/>
    <cellStyle name="Percent 2 25 2" xfId="14609" xr:uid="{4BFF2675-3FCA-41F8-8363-39B55E27E699}"/>
    <cellStyle name="Percent 2 25 2 2" xfId="30063" xr:uid="{A6DAC408-D31F-485E-82D9-2245D1980E8D}"/>
    <cellStyle name="Percent 2 25 3" xfId="14610" xr:uid="{4B2AC6FF-AAB3-4D71-B861-95D207CEA42C}"/>
    <cellStyle name="Percent 2 25 3 2" xfId="30064" xr:uid="{B9A2FA7C-DDEA-4300-850D-C9B7354DAA33}"/>
    <cellStyle name="Percent 2 25 4" xfId="14611" xr:uid="{F0CF393D-0922-41CA-819B-97164564258E}"/>
    <cellStyle name="Percent 2 25 4 2" xfId="30065" xr:uid="{7928A0FE-F76D-41F0-A9EB-0D0C079762A1}"/>
    <cellStyle name="Percent 2 25 5" xfId="14612" xr:uid="{37AF6A03-7819-484A-B351-72D0191AC309}"/>
    <cellStyle name="Percent 2 25 5 2" xfId="30066" xr:uid="{8E87AD4F-6CBE-463C-8D76-BF8F6A32A2C7}"/>
    <cellStyle name="Percent 2 25 6" xfId="30062" xr:uid="{06021F7C-29A9-44E6-952B-B3F405F49EAD}"/>
    <cellStyle name="Percent 2 25 7" xfId="14608" xr:uid="{AA8F7989-64BE-472C-92B3-C4D11AC720D9}"/>
    <cellStyle name="Percent 2 26" xfId="4353" xr:uid="{00000000-0005-0000-0000-0000F4140000}"/>
    <cellStyle name="Percent 2 26 2" xfId="14614" xr:uid="{D51301C9-B1FB-4817-B34F-7393323DA049}"/>
    <cellStyle name="Percent 2 26 2 2" xfId="30068" xr:uid="{58547475-F980-49F9-BAD3-1F44ABDF752D}"/>
    <cellStyle name="Percent 2 26 3" xfId="14615" xr:uid="{CBC5F7B9-9026-403D-8EF6-FEDDFCC15EA4}"/>
    <cellStyle name="Percent 2 26 3 2" xfId="30069" xr:uid="{05B4B902-1B03-4CD1-860C-87E84B498AFE}"/>
    <cellStyle name="Percent 2 26 4" xfId="14616" xr:uid="{42F2FCA8-21B6-4663-8D10-EF0303F41316}"/>
    <cellStyle name="Percent 2 26 4 2" xfId="30070" xr:uid="{E336EA3F-B5F1-4799-A942-F761509E096D}"/>
    <cellStyle name="Percent 2 26 5" xfId="14617" xr:uid="{97E5ED58-601F-44BA-BD5C-45DB1E9CB9D7}"/>
    <cellStyle name="Percent 2 26 5 2" xfId="30071" xr:uid="{B64933FC-ECBA-4D2D-BB04-998E0A587EB9}"/>
    <cellStyle name="Percent 2 26 6" xfId="30067" xr:uid="{31A64238-4559-474A-AFA3-D8D555F50C24}"/>
    <cellStyle name="Percent 2 26 7" xfId="14613" xr:uid="{F6DD1F89-BA70-4DC9-8787-E6382947A05B}"/>
    <cellStyle name="Percent 2 27" xfId="4354" xr:uid="{00000000-0005-0000-0000-0000F5140000}"/>
    <cellStyle name="Percent 2 27 2" xfId="14619" xr:uid="{B2C2AB2B-8DF0-4938-9EBA-CA7DC1A0078A}"/>
    <cellStyle name="Percent 2 27 2 2" xfId="30073" xr:uid="{7665DD4E-E5AF-43D7-8996-E3B175A03E87}"/>
    <cellStyle name="Percent 2 27 3" xfId="14620" xr:uid="{E933E25A-CEF2-4400-9996-85F0C2C426A6}"/>
    <cellStyle name="Percent 2 27 3 2" xfId="30074" xr:uid="{541E94ED-A6F4-4BDB-8EE5-865250D87483}"/>
    <cellStyle name="Percent 2 27 4" xfId="14621" xr:uid="{D09334B5-8E5F-4C25-BB61-FA8AB443935E}"/>
    <cellStyle name="Percent 2 27 4 2" xfId="30075" xr:uid="{C248CA99-06D1-4096-995E-C2D1E9FA0BF4}"/>
    <cellStyle name="Percent 2 27 5" xfId="14622" xr:uid="{59C421B0-25FD-4E02-81DE-A7C454182FBE}"/>
    <cellStyle name="Percent 2 27 5 2" xfId="30076" xr:uid="{D50CB2C1-3E90-4359-A855-EB932BF5312E}"/>
    <cellStyle name="Percent 2 27 6" xfId="30072" xr:uid="{44737743-3BA3-44E5-8C5B-0E87229A95E7}"/>
    <cellStyle name="Percent 2 27 7" xfId="14618" xr:uid="{6D276FD0-7F6B-41F7-B48B-471BF9D14ED0}"/>
    <cellStyle name="Percent 2 28" xfId="4355" xr:uid="{00000000-0005-0000-0000-0000F6140000}"/>
    <cellStyle name="Percent 2 28 2" xfId="14624" xr:uid="{78843B46-9E14-415E-A737-7097520F43A2}"/>
    <cellStyle name="Percent 2 28 2 2" xfId="30078" xr:uid="{AC9B7D1B-B0E0-4063-A704-BE43A1157331}"/>
    <cellStyle name="Percent 2 28 3" xfId="14625" xr:uid="{1D81514D-49D6-4FCD-873D-F33AB754D036}"/>
    <cellStyle name="Percent 2 28 3 2" xfId="30079" xr:uid="{C78CBB3C-C0C0-4208-86D2-EDD511B43498}"/>
    <cellStyle name="Percent 2 28 4" xfId="14626" xr:uid="{AF75D171-37E4-4CC9-9FD4-76DBCDC527C0}"/>
    <cellStyle name="Percent 2 28 4 2" xfId="30080" xr:uid="{43442F9B-2C19-4A48-AB94-7E58AF9A7647}"/>
    <cellStyle name="Percent 2 28 5" xfId="14627" xr:uid="{7CE4F134-1360-47AE-8A97-85F3B844AF70}"/>
    <cellStyle name="Percent 2 28 5 2" xfId="30081" xr:uid="{F3058C64-1351-447B-9E25-CF4E40BDA506}"/>
    <cellStyle name="Percent 2 28 6" xfId="30077" xr:uid="{7EEA9D37-2FE1-4664-A255-FFC4CF02C269}"/>
    <cellStyle name="Percent 2 28 7" xfId="14623" xr:uid="{9DBBE380-0297-40F2-8BB6-69AC905B9F80}"/>
    <cellStyle name="Percent 2 29" xfId="4356" xr:uid="{00000000-0005-0000-0000-0000F7140000}"/>
    <cellStyle name="Percent 2 29 2" xfId="14629" xr:uid="{CF2E0644-04A3-4651-8C5D-DDC75D1DE086}"/>
    <cellStyle name="Percent 2 29 2 2" xfId="30083" xr:uid="{20BA66C7-2079-4B09-9844-905CE32007CE}"/>
    <cellStyle name="Percent 2 29 3" xfId="14630" xr:uid="{550DD3F8-1550-4B11-BA0C-5FBB0061394B}"/>
    <cellStyle name="Percent 2 29 3 2" xfId="30084" xr:uid="{5E521D88-2EA4-48F3-AE2E-C83DCBA8254B}"/>
    <cellStyle name="Percent 2 29 4" xfId="14631" xr:uid="{35307F29-6B6F-4FC0-AE3C-55B808E7222B}"/>
    <cellStyle name="Percent 2 29 4 2" xfId="30085" xr:uid="{5DA6685D-11D0-47CE-A99B-14978339524D}"/>
    <cellStyle name="Percent 2 29 5" xfId="14632" xr:uid="{CAB85266-ECBD-457C-8DA9-A4283FBFE54E}"/>
    <cellStyle name="Percent 2 29 5 2" xfId="30086" xr:uid="{A48A2AA0-B060-4315-A308-D62F2C5686E1}"/>
    <cellStyle name="Percent 2 29 6" xfId="30082" xr:uid="{98B0E2D6-BD70-4462-A8B5-0405FB03BA44}"/>
    <cellStyle name="Percent 2 29 7" xfId="14628" xr:uid="{05CA50B4-5EED-45BA-AB8E-F7C54589CCF4}"/>
    <cellStyle name="Percent 2 3" xfId="4357" xr:uid="{00000000-0005-0000-0000-0000F8140000}"/>
    <cellStyle name="Percent 2 3 10" xfId="4358" xr:uid="{00000000-0005-0000-0000-0000F9140000}"/>
    <cellStyle name="Percent 2 3 10 2" xfId="14635" xr:uid="{2A5A8D4B-92D4-4DFE-A3EA-AD1A906D9C24}"/>
    <cellStyle name="Percent 2 3 10 2 2" xfId="30089" xr:uid="{E86D72B2-9B2E-464A-BFF4-1831048CE202}"/>
    <cellStyle name="Percent 2 3 10 3" xfId="14636" xr:uid="{AC902C06-DC41-4714-BE2B-20D08A0545ED}"/>
    <cellStyle name="Percent 2 3 10 3 2" xfId="30090" xr:uid="{0CDD4ACB-B6AF-4E99-BA30-3AA11BFB8D25}"/>
    <cellStyle name="Percent 2 3 10 4" xfId="14637" xr:uid="{D6DB7747-29AD-4FB7-8D68-9CBC631874AA}"/>
    <cellStyle name="Percent 2 3 10 4 2" xfId="30091" xr:uid="{D92964C9-14F9-4894-943A-FD0864D29CB6}"/>
    <cellStyle name="Percent 2 3 10 5" xfId="14638" xr:uid="{084222B3-67A3-4E45-A874-762CE9D89E3E}"/>
    <cellStyle name="Percent 2 3 10 5 2" xfId="30092" xr:uid="{0E2040FA-1C58-4E8A-B68C-240D1508A4B8}"/>
    <cellStyle name="Percent 2 3 10 6" xfId="30088" xr:uid="{5EFDCDB7-4809-4583-AB1F-1FB417A8F93B}"/>
    <cellStyle name="Percent 2 3 10 7" xfId="14634" xr:uid="{8CFA85B6-EEAE-4F26-9DEF-D5EFDC90B1E9}"/>
    <cellStyle name="Percent 2 3 11" xfId="4359" xr:uid="{00000000-0005-0000-0000-0000FA140000}"/>
    <cellStyle name="Percent 2 3 11 2" xfId="14640" xr:uid="{496A93C0-DE40-4D28-8B4A-CDA92B4181F8}"/>
    <cellStyle name="Percent 2 3 11 2 2" xfId="30094" xr:uid="{F65D1623-7696-4FC0-949B-943AED81D4EC}"/>
    <cellStyle name="Percent 2 3 11 3" xfId="14641" xr:uid="{1C167522-05A1-44D1-A94D-79FA1A574ABA}"/>
    <cellStyle name="Percent 2 3 11 3 2" xfId="30095" xr:uid="{D38C9FAE-728E-46AC-8218-61383B9A904B}"/>
    <cellStyle name="Percent 2 3 11 4" xfId="14642" xr:uid="{BC26FCCA-8DF7-43B4-B96D-B097ED481419}"/>
    <cellStyle name="Percent 2 3 11 4 2" xfId="30096" xr:uid="{27348927-D1F6-4FE0-ADDA-0932782EE244}"/>
    <cellStyle name="Percent 2 3 11 5" xfId="14643" xr:uid="{78450824-5AF7-4090-BF01-3E978CFAD175}"/>
    <cellStyle name="Percent 2 3 11 5 2" xfId="30097" xr:uid="{ED31DEA4-53DA-412A-A03D-FFA38862F60C}"/>
    <cellStyle name="Percent 2 3 11 6" xfId="30093" xr:uid="{8C5D2153-CA04-4174-B6FE-485436558C7E}"/>
    <cellStyle name="Percent 2 3 11 7" xfId="14639" xr:uid="{8E0A2F9D-D350-4041-93AA-E065AF1B8704}"/>
    <cellStyle name="Percent 2 3 12" xfId="4360" xr:uid="{00000000-0005-0000-0000-0000FB140000}"/>
    <cellStyle name="Percent 2 3 12 2" xfId="14645" xr:uid="{2F6DBAA7-D476-454E-AEBF-C6F92E28F7F9}"/>
    <cellStyle name="Percent 2 3 12 2 2" xfId="30099" xr:uid="{A57661BE-929D-4D33-AE7E-935B031EE620}"/>
    <cellStyle name="Percent 2 3 12 3" xfId="14646" xr:uid="{8CB8DD30-2296-4830-96E5-E894A62031A5}"/>
    <cellStyle name="Percent 2 3 12 3 2" xfId="30100" xr:uid="{2005E4D4-C1A7-4D59-AA8C-B50DC2D75D0B}"/>
    <cellStyle name="Percent 2 3 12 4" xfId="14647" xr:uid="{7EDB4428-0D78-424F-A1B3-776E5160DDF3}"/>
    <cellStyle name="Percent 2 3 12 4 2" xfId="30101" xr:uid="{6437B13E-5F86-45C3-8246-B244052F15CE}"/>
    <cellStyle name="Percent 2 3 12 5" xfId="14648" xr:uid="{D1E3D695-BD3D-47B8-8768-B3FE639564EC}"/>
    <cellStyle name="Percent 2 3 12 5 2" xfId="30102" xr:uid="{3F9E8E60-7740-4876-ABB7-30BFFFECA7FA}"/>
    <cellStyle name="Percent 2 3 12 6" xfId="30098" xr:uid="{1BEAB426-B3D4-427A-8198-678B9FBC1307}"/>
    <cellStyle name="Percent 2 3 12 7" xfId="14644" xr:uid="{D2479E06-39B1-45C1-9A2D-C11DE7B14806}"/>
    <cellStyle name="Percent 2 3 13" xfId="4361" xr:uid="{00000000-0005-0000-0000-0000FC140000}"/>
    <cellStyle name="Percent 2 3 13 2" xfId="14650" xr:uid="{37594C3E-2ABD-41D7-BE7A-5D1840CEBED0}"/>
    <cellStyle name="Percent 2 3 13 2 2" xfId="30104" xr:uid="{2A8A5696-64E8-4265-BF5C-A3A6CB3FEC08}"/>
    <cellStyle name="Percent 2 3 13 3" xfId="14651" xr:uid="{307F6262-BA8A-466B-97FC-7DB815EEA272}"/>
    <cellStyle name="Percent 2 3 13 3 2" xfId="30105" xr:uid="{C898B620-B232-4BC4-BCC6-D3ACD993B6DD}"/>
    <cellStyle name="Percent 2 3 13 4" xfId="14652" xr:uid="{2AB3F03E-8E79-4B66-A694-54CC1CC458AC}"/>
    <cellStyle name="Percent 2 3 13 4 2" xfId="30106" xr:uid="{FE5AD17E-1D2D-47FE-9ECA-40CFB40C657F}"/>
    <cellStyle name="Percent 2 3 13 5" xfId="14653" xr:uid="{31483239-8924-4868-920F-7F6FA0EECE64}"/>
    <cellStyle name="Percent 2 3 13 5 2" xfId="30107" xr:uid="{C5571E85-78B6-4635-803F-029BF96F63C8}"/>
    <cellStyle name="Percent 2 3 13 6" xfId="30103" xr:uid="{52CE474D-11AF-48C0-8A9C-56E2FF5B2E0E}"/>
    <cellStyle name="Percent 2 3 13 7" xfId="14649" xr:uid="{F09E3667-9848-43FF-BB62-1023F3A95A01}"/>
    <cellStyle name="Percent 2 3 14" xfId="4362" xr:uid="{00000000-0005-0000-0000-0000FD140000}"/>
    <cellStyle name="Percent 2 3 14 2" xfId="14655" xr:uid="{590EAAD5-05C0-4808-A0C2-B1A7CD3E64D4}"/>
    <cellStyle name="Percent 2 3 14 2 2" xfId="30109" xr:uid="{FA007449-D40B-4C4C-B345-08C55667F9C4}"/>
    <cellStyle name="Percent 2 3 14 3" xfId="14656" xr:uid="{C09F5273-85B5-495D-A1C9-4875E3ED7677}"/>
    <cellStyle name="Percent 2 3 14 3 2" xfId="30110" xr:uid="{7FFD42F8-6843-4529-A8DA-E0F0418A1004}"/>
    <cellStyle name="Percent 2 3 14 4" xfId="14657" xr:uid="{D5FA5853-C1C5-47A3-BC52-1E68F51ECD6D}"/>
    <cellStyle name="Percent 2 3 14 4 2" xfId="30111" xr:uid="{688FDF3D-E59B-4E40-AB83-139D827D5FFA}"/>
    <cellStyle name="Percent 2 3 14 5" xfId="14658" xr:uid="{62AF1100-C008-404B-986F-36AE2944FD7D}"/>
    <cellStyle name="Percent 2 3 14 5 2" xfId="30112" xr:uid="{6F034443-AD1F-4246-839E-D4BE8EBFF7CC}"/>
    <cellStyle name="Percent 2 3 14 6" xfId="30108" xr:uid="{654F7B21-AA23-4E7F-B132-059A0BCFFBAC}"/>
    <cellStyle name="Percent 2 3 14 7" xfId="14654" xr:uid="{A52C8411-A427-4C0B-8E9C-AC3434734850}"/>
    <cellStyle name="Percent 2 3 15" xfId="4363" xr:uid="{00000000-0005-0000-0000-0000FE140000}"/>
    <cellStyle name="Percent 2 3 15 2" xfId="14660" xr:uid="{6FAC15B3-3F17-464A-ADA6-4435ACD2FA7E}"/>
    <cellStyle name="Percent 2 3 15 2 2" xfId="30114" xr:uid="{14AC688F-A480-46E6-AFC8-5AA7D2DC1EAF}"/>
    <cellStyle name="Percent 2 3 15 3" xfId="14661" xr:uid="{1C2665F5-98C3-4681-8655-2BF002B8AAA8}"/>
    <cellStyle name="Percent 2 3 15 3 2" xfId="30115" xr:uid="{8E2498C5-6BB9-4FA6-A3DA-8E3716F9DA88}"/>
    <cellStyle name="Percent 2 3 15 4" xfId="14662" xr:uid="{32A38FB7-C169-4738-AE01-6134092F108F}"/>
    <cellStyle name="Percent 2 3 15 4 2" xfId="30116" xr:uid="{96F3A314-22DC-47F0-A510-4628AABC575A}"/>
    <cellStyle name="Percent 2 3 15 5" xfId="14663" xr:uid="{E7136345-0206-4D6A-9EAC-EE5E59E5BA02}"/>
    <cellStyle name="Percent 2 3 15 5 2" xfId="30117" xr:uid="{51292522-EA13-45FA-9DFA-61D92B58FED1}"/>
    <cellStyle name="Percent 2 3 15 6" xfId="30113" xr:uid="{000F1198-6398-4FB7-AB54-32A5A6E929D1}"/>
    <cellStyle name="Percent 2 3 15 7" xfId="14659" xr:uid="{9D72FB70-5019-481A-9DBD-B43ED500B9F1}"/>
    <cellStyle name="Percent 2 3 16" xfId="4364" xr:uid="{00000000-0005-0000-0000-0000FF140000}"/>
    <cellStyle name="Percent 2 3 16 2" xfId="14665" xr:uid="{A4D2EBA4-CD2C-4ABF-B546-19CBFFDE4F6A}"/>
    <cellStyle name="Percent 2 3 16 2 2" xfId="30119" xr:uid="{53447E28-CE99-4F2C-8CA4-086ABABEADF4}"/>
    <cellStyle name="Percent 2 3 16 3" xfId="14666" xr:uid="{17ED72CA-EAFF-4C28-99B0-48B80489EFB4}"/>
    <cellStyle name="Percent 2 3 16 3 2" xfId="30120" xr:uid="{82A9B75E-FC5A-4713-902D-C824ED9A6EC7}"/>
    <cellStyle name="Percent 2 3 16 4" xfId="14667" xr:uid="{5409EAFC-5142-4198-900A-A583F713DA10}"/>
    <cellStyle name="Percent 2 3 16 4 2" xfId="30121" xr:uid="{923B4506-2941-4DC3-B2A6-68400CF40DD0}"/>
    <cellStyle name="Percent 2 3 16 5" xfId="14668" xr:uid="{91F16C59-FB02-4380-AD41-C60A33BD9524}"/>
    <cellStyle name="Percent 2 3 16 5 2" xfId="30122" xr:uid="{2780F192-A1C6-47BC-BE98-95692F5C9E51}"/>
    <cellStyle name="Percent 2 3 16 6" xfId="30118" xr:uid="{267E3A0B-07E6-48E4-80D2-C62455F19871}"/>
    <cellStyle name="Percent 2 3 16 7" xfId="14664" xr:uid="{DCFBE908-14B8-49CB-B753-D57E0FEF2EB2}"/>
    <cellStyle name="Percent 2 3 17" xfId="5548" xr:uid="{00000000-0005-0000-0000-000000150000}"/>
    <cellStyle name="Percent 2 3 17 2" xfId="30123" xr:uid="{5A1E7EFE-920D-4B7D-A872-40FE56226C4C}"/>
    <cellStyle name="Percent 2 3 17 3" xfId="14669" xr:uid="{5CC62111-091D-49B0-866A-F78528D1FBB2}"/>
    <cellStyle name="Percent 2 3 18" xfId="14670" xr:uid="{26A604D7-A3A8-468A-8D46-3EFD4EC56FCD}"/>
    <cellStyle name="Percent 2 3 18 2" xfId="30124" xr:uid="{C82D4D9F-42B0-4175-8BBF-65F67C42274F}"/>
    <cellStyle name="Percent 2 3 19" xfId="14671" xr:uid="{54758741-7389-490C-BB7E-B655E496E82E}"/>
    <cellStyle name="Percent 2 3 19 2" xfId="30125" xr:uid="{EED0FE10-BFFF-4556-9A44-A11C35C8937E}"/>
    <cellStyle name="Percent 2 3 2" xfId="4365" xr:uid="{00000000-0005-0000-0000-000001150000}"/>
    <cellStyle name="Percent 2 3 2 2" xfId="5549" xr:uid="{00000000-0005-0000-0000-000002150000}"/>
    <cellStyle name="Percent 2 3 2 2 2" xfId="30127" xr:uid="{ACC847E3-AD60-4500-9546-A5EFB2AC3298}"/>
    <cellStyle name="Percent 2 3 2 2 3" xfId="14673" xr:uid="{4BF015B4-65DD-48B5-92EB-1257D2B9B8B0}"/>
    <cellStyle name="Percent 2 3 2 3" xfId="14674" xr:uid="{C2BB967B-3BB9-4677-A94A-A3EC5157409E}"/>
    <cellStyle name="Percent 2 3 2 3 2" xfId="30128" xr:uid="{530B221F-72A4-4695-8CF1-D2607429A9FD}"/>
    <cellStyle name="Percent 2 3 2 4" xfId="14675" xr:uid="{9BB1A024-B94E-4485-90B4-786017CE395A}"/>
    <cellStyle name="Percent 2 3 2 4 2" xfId="30129" xr:uid="{10984684-A1E3-468F-9E66-35FAC4C25C1F}"/>
    <cellStyle name="Percent 2 3 2 5" xfId="14676" xr:uid="{77E7DF69-457E-4506-8F94-4937E5DA9D66}"/>
    <cellStyle name="Percent 2 3 2 5 2" xfId="30130" xr:uid="{54AB76D6-D688-4CF1-912A-14BF1B2F9C02}"/>
    <cellStyle name="Percent 2 3 2 6" xfId="21443" xr:uid="{F359FA0B-4965-434E-95C1-FEBA7BB2B315}"/>
    <cellStyle name="Percent 2 3 2 7" xfId="30126" xr:uid="{06942532-AEE0-4C94-9180-CE2FB93F4D16}"/>
    <cellStyle name="Percent 2 3 2 8" xfId="14672" xr:uid="{A4DA6259-195D-4F5B-A09C-4600E2272D60}"/>
    <cellStyle name="Percent 2 3 20" xfId="14677" xr:uid="{949893C7-D3AF-4B77-81AA-1EDC6A924411}"/>
    <cellStyle name="Percent 2 3 20 2" xfId="30131" xr:uid="{587A687B-F48D-4A0C-BE32-9DBF3CABDD60}"/>
    <cellStyle name="Percent 2 3 21" xfId="21442" xr:uid="{31964FDF-0ED0-4770-A2FB-FF06A5D91989}"/>
    <cellStyle name="Percent 2 3 22" xfId="30087" xr:uid="{9CFDA89A-00E6-405B-A02D-E82977663753}"/>
    <cellStyle name="Percent 2 3 23" xfId="14633" xr:uid="{9B8E36E9-E840-4490-A32B-83751F980DA5}"/>
    <cellStyle name="Percent 2 3 3" xfId="4366" xr:uid="{00000000-0005-0000-0000-000003150000}"/>
    <cellStyle name="Percent 2 3 3 10" xfId="14678" xr:uid="{D831435F-F3BA-414F-BE64-18400F357EFA}"/>
    <cellStyle name="Percent 2 3 3 2" xfId="4367" xr:uid="{00000000-0005-0000-0000-000004150000}"/>
    <cellStyle name="Percent 2 3 3 2 2" xfId="14680" xr:uid="{37FE6EA4-5714-4CD7-A26A-5431914004FF}"/>
    <cellStyle name="Percent 2 3 3 2 2 2" xfId="30134" xr:uid="{D2C57E2E-4A57-4399-AB1E-61C56A21D988}"/>
    <cellStyle name="Percent 2 3 3 2 3" xfId="14681" xr:uid="{2ED763A6-5B84-4B40-A48D-EB52EA66332F}"/>
    <cellStyle name="Percent 2 3 3 2 3 2" xfId="30135" xr:uid="{ED206512-3492-4DCA-996E-EFC3BD49381F}"/>
    <cellStyle name="Percent 2 3 3 2 4" xfId="14682" xr:uid="{6AF1D3B0-95DE-4343-BAA6-BD0AC38CF917}"/>
    <cellStyle name="Percent 2 3 3 2 4 2" xfId="30136" xr:uid="{16D3E30E-0B43-4BC1-82FE-9EC2CE144917}"/>
    <cellStyle name="Percent 2 3 3 2 5" xfId="14683" xr:uid="{71FB2E90-B144-492D-84BB-72FF72CFA5D1}"/>
    <cellStyle name="Percent 2 3 3 2 5 2" xfId="30137" xr:uid="{BE5F0535-B3CA-4F49-B453-789162169EAF}"/>
    <cellStyle name="Percent 2 3 3 2 6" xfId="21445" xr:uid="{1B07F2D0-5D11-4B02-8188-53F99AF653B9}"/>
    <cellStyle name="Percent 2 3 3 2 7" xfId="30133" xr:uid="{311ACC1F-FA75-4B16-AAC6-C9A5C4D8F89F}"/>
    <cellStyle name="Percent 2 3 3 2 8" xfId="14679" xr:uid="{C6025E9F-37AD-45E3-9A9F-817817B9C321}"/>
    <cellStyle name="Percent 2 3 3 3" xfId="4368" xr:uid="{00000000-0005-0000-0000-000005150000}"/>
    <cellStyle name="Percent 2 3 3 3 10" xfId="14684" xr:uid="{D368BC35-70DD-421C-B206-3A602B22D8A4}"/>
    <cellStyle name="Percent 2 3 3 3 2" xfId="4369" xr:uid="{00000000-0005-0000-0000-000006150000}"/>
    <cellStyle name="Percent 2 3 3 3 2 2" xfId="14686" xr:uid="{EF4414B2-187B-4DF0-B458-F2C522960AC8}"/>
    <cellStyle name="Percent 2 3 3 3 2 2 2" xfId="30140" xr:uid="{11A41A58-B7ED-4895-B83E-55D084789677}"/>
    <cellStyle name="Percent 2 3 3 3 2 3" xfId="14687" xr:uid="{408DD4FE-9541-417E-8F3E-A7A41435151E}"/>
    <cellStyle name="Percent 2 3 3 3 2 3 2" xfId="30141" xr:uid="{B845105C-EDEE-4092-8A60-777898D39C50}"/>
    <cellStyle name="Percent 2 3 3 3 2 4" xfId="14688" xr:uid="{4890A8D9-062C-4292-B633-C0422B42C560}"/>
    <cellStyle name="Percent 2 3 3 3 2 4 2" xfId="30142" xr:uid="{7C958D7D-8592-43CD-810C-A9B9F9567039}"/>
    <cellStyle name="Percent 2 3 3 3 2 5" xfId="14689" xr:uid="{E2F980D8-0824-4070-AE09-EE50BB029F95}"/>
    <cellStyle name="Percent 2 3 3 3 2 5 2" xfId="30143" xr:uid="{0CC25710-396C-40C8-9CAC-BD0134FC9635}"/>
    <cellStyle name="Percent 2 3 3 3 2 6" xfId="30139" xr:uid="{215015F3-C168-499B-9625-37E2C6214170}"/>
    <cellStyle name="Percent 2 3 3 3 2 7" xfId="14685" xr:uid="{FA9ECD89-FAEC-4652-A0D1-CA751FBD5475}"/>
    <cellStyle name="Percent 2 3 3 3 3" xfId="4370" xr:uid="{00000000-0005-0000-0000-000007150000}"/>
    <cellStyle name="Percent 2 3 3 3 3 2" xfId="14691" xr:uid="{8571AE6F-7FEE-4B11-8E5A-744C8F2E4855}"/>
    <cellStyle name="Percent 2 3 3 3 3 2 2" xfId="30145" xr:uid="{F11D35FE-4B7C-4EEB-B939-20E72EC5A9C2}"/>
    <cellStyle name="Percent 2 3 3 3 3 3" xfId="14692" xr:uid="{BD9020D6-86BE-442B-BAF3-6BBFCED47504}"/>
    <cellStyle name="Percent 2 3 3 3 3 3 2" xfId="30146" xr:uid="{680FF42A-7779-4D30-9DF0-EA58DB4C90DE}"/>
    <cellStyle name="Percent 2 3 3 3 3 4" xfId="14693" xr:uid="{2B7D315C-EC7B-49A6-AA17-8A8213B99566}"/>
    <cellStyle name="Percent 2 3 3 3 3 4 2" xfId="30147" xr:uid="{D4523718-EDC3-4F0A-961A-243379291BC4}"/>
    <cellStyle name="Percent 2 3 3 3 3 5" xfId="14694" xr:uid="{701E86EC-096B-4F02-8BB9-8A4207909A7A}"/>
    <cellStyle name="Percent 2 3 3 3 3 5 2" xfId="30148" xr:uid="{6B384728-DE76-4777-88EB-F4A02BAFB7A9}"/>
    <cellStyle name="Percent 2 3 3 3 3 6" xfId="30144" xr:uid="{A45888A2-3934-4620-83E4-5F88D4EB8542}"/>
    <cellStyle name="Percent 2 3 3 3 3 7" xfId="14690" xr:uid="{0E0B7DE2-19AC-48E6-87F1-0C0ABF635D14}"/>
    <cellStyle name="Percent 2 3 3 3 4" xfId="4371" xr:uid="{00000000-0005-0000-0000-000008150000}"/>
    <cellStyle name="Percent 2 3 3 3 4 2" xfId="4372" xr:uid="{00000000-0005-0000-0000-000009150000}"/>
    <cellStyle name="Percent 2 3 3 3 4 2 2" xfId="14697" xr:uid="{44B92C1D-F23C-4C49-8BA7-0D8083A4B325}"/>
    <cellStyle name="Percent 2 3 3 3 4 2 2 2" xfId="30151" xr:uid="{15E9C6BB-0CEE-4CFC-8F10-4CC685BAD625}"/>
    <cellStyle name="Percent 2 3 3 3 4 2 3" xfId="14698" xr:uid="{0EC31538-7C18-4012-89F0-C07F1A8F3692}"/>
    <cellStyle name="Percent 2 3 3 3 4 2 3 2" xfId="30152" xr:uid="{5E075020-B115-4478-A431-9622394DB92A}"/>
    <cellStyle name="Percent 2 3 3 3 4 2 4" xfId="14699" xr:uid="{23777D11-BE5B-4F81-8EDE-0E0B39C2C120}"/>
    <cellStyle name="Percent 2 3 3 3 4 2 4 2" xfId="30153" xr:uid="{40450E3D-FC20-4A72-BB34-0B315F072319}"/>
    <cellStyle name="Percent 2 3 3 3 4 2 5" xfId="14700" xr:uid="{A6B8D190-2D10-42C9-A281-F21B030F93A7}"/>
    <cellStyle name="Percent 2 3 3 3 4 2 5 2" xfId="30154" xr:uid="{F9011555-2A7C-4F3B-8721-C47A24901C41}"/>
    <cellStyle name="Percent 2 3 3 3 4 2 6" xfId="30150" xr:uid="{C5BD8814-221C-48A3-B75D-C22B878B1813}"/>
    <cellStyle name="Percent 2 3 3 3 4 2 7" xfId="14696" xr:uid="{AE69E229-EBCD-48DE-8F29-DC5D12491C27}"/>
    <cellStyle name="Percent 2 3 3 3 4 3" xfId="14701" xr:uid="{03E0CCE2-3012-4BBC-8036-702CD7EF9318}"/>
    <cellStyle name="Percent 2 3 3 3 4 3 2" xfId="30155" xr:uid="{3261D427-DE6F-4656-BC1C-184CB5D7F384}"/>
    <cellStyle name="Percent 2 3 3 3 4 4" xfId="14702" xr:uid="{4918291D-11F2-4759-9B19-02A83B96FDEB}"/>
    <cellStyle name="Percent 2 3 3 3 4 4 2" xfId="30156" xr:uid="{6AA2237B-96A8-4B45-8833-0B70F9F151E2}"/>
    <cellStyle name="Percent 2 3 3 3 4 5" xfId="14703" xr:uid="{F7F48C60-2D24-4218-BA7A-111B09A99CDA}"/>
    <cellStyle name="Percent 2 3 3 3 4 5 2" xfId="30157" xr:uid="{8E8FBCA0-9758-487E-9809-6E2279F98F5F}"/>
    <cellStyle name="Percent 2 3 3 3 4 6" xfId="14704" xr:uid="{C286360D-2CA4-4F93-B613-E3806337EAB9}"/>
    <cellStyle name="Percent 2 3 3 3 4 6 2" xfId="30158" xr:uid="{72B53972-8D5C-400F-BC0D-E40366E354C2}"/>
    <cellStyle name="Percent 2 3 3 3 4 7" xfId="30149" xr:uid="{279E3C60-AE18-49A6-9B32-6CB517655813}"/>
    <cellStyle name="Percent 2 3 3 3 4 8" xfId="14695" xr:uid="{63BE0D9A-BA50-4910-B173-AE2463B04F46}"/>
    <cellStyle name="Percent 2 3 3 3 5" xfId="14705" xr:uid="{9AE03C30-76B0-47CD-9D15-38D826E98914}"/>
    <cellStyle name="Percent 2 3 3 3 5 2" xfId="30159" xr:uid="{39BCEA5C-50E3-4717-A9F6-DC687CC1391C}"/>
    <cellStyle name="Percent 2 3 3 3 6" xfId="14706" xr:uid="{FC3394D2-E18D-4672-88E3-FD4EC77A4656}"/>
    <cellStyle name="Percent 2 3 3 3 6 2" xfId="30160" xr:uid="{653855B5-74FA-40C8-92A2-90045CED0C5E}"/>
    <cellStyle name="Percent 2 3 3 3 7" xfId="14707" xr:uid="{A5E13DD8-4D76-4267-807C-5B3C2085B6A9}"/>
    <cellStyle name="Percent 2 3 3 3 7 2" xfId="30161" xr:uid="{1DBFEACF-467B-45E6-8DB7-011278C99FBE}"/>
    <cellStyle name="Percent 2 3 3 3 8" xfId="14708" xr:uid="{A4DB9859-1A7B-49FC-A2AA-CB58A18670CF}"/>
    <cellStyle name="Percent 2 3 3 3 8 2" xfId="30162" xr:uid="{AAEFD0DD-FB0E-4CE0-8C5F-4E26CF199849}"/>
    <cellStyle name="Percent 2 3 3 3 9" xfId="30138" xr:uid="{C25C3B8F-13C1-4B65-AEA5-BA9B442321D5}"/>
    <cellStyle name="Percent 2 3 3 4" xfId="5550" xr:uid="{00000000-0005-0000-0000-00000A150000}"/>
    <cellStyle name="Percent 2 3 3 4 2" xfId="30163" xr:uid="{138EF22D-9A92-4DC0-B0F1-92B272F12054}"/>
    <cellStyle name="Percent 2 3 3 4 3" xfId="14709" xr:uid="{DB354CD6-8B7A-4C2A-A605-881B48238413}"/>
    <cellStyle name="Percent 2 3 3 5" xfId="14710" xr:uid="{040C51F9-DC4C-4698-9540-31F84459977B}"/>
    <cellStyle name="Percent 2 3 3 5 2" xfId="30164" xr:uid="{FCB6D2E9-C5BC-4475-94E7-BB94332F7586}"/>
    <cellStyle name="Percent 2 3 3 6" xfId="14711" xr:uid="{D11D4E2B-5D82-40F2-A798-66E6D76F31E0}"/>
    <cellStyle name="Percent 2 3 3 6 2" xfId="30165" xr:uid="{87F818A9-5B59-4650-8C8D-2CCB26A0C33B}"/>
    <cellStyle name="Percent 2 3 3 7" xfId="14712" xr:uid="{428F1603-45C6-4EAD-A3AC-9112EC53C0F2}"/>
    <cellStyle name="Percent 2 3 3 7 2" xfId="30166" xr:uid="{5575449E-8373-4A48-9CE0-FE8C78278461}"/>
    <cellStyle name="Percent 2 3 3 8" xfId="21444" xr:uid="{C30D23E4-836F-4FF5-92CD-8D514DBD75D9}"/>
    <cellStyle name="Percent 2 3 3 9" xfId="30132" xr:uid="{778DC030-85A6-4F37-87D7-705FDBAFC70E}"/>
    <cellStyle name="Percent 2 3 4" xfId="4373" xr:uid="{00000000-0005-0000-0000-00000B150000}"/>
    <cellStyle name="Percent 2 3 4 2" xfId="14714" xr:uid="{7A9721B1-12E4-4F0C-AB81-92C5E5C77659}"/>
    <cellStyle name="Percent 2 3 4 2 2" xfId="30168" xr:uid="{DD5F87F2-C480-46D8-8329-390EF40186F1}"/>
    <cellStyle name="Percent 2 3 4 3" xfId="14715" xr:uid="{99EAFDFE-99CD-4274-AD26-6B8B4CC18F10}"/>
    <cellStyle name="Percent 2 3 4 3 2" xfId="30169" xr:uid="{AEBC300F-5FEA-4B70-BC5B-62F96E66F1D4}"/>
    <cellStyle name="Percent 2 3 4 4" xfId="14716" xr:uid="{62672D37-A854-437E-9B96-6CC2C465D55B}"/>
    <cellStyle name="Percent 2 3 4 4 2" xfId="30170" xr:uid="{FB50B245-3044-4F7E-921F-115E99AEAC21}"/>
    <cellStyle name="Percent 2 3 4 5" xfId="14717" xr:uid="{2EED2DD4-DAB5-4833-B7FF-0F3FBFA4C13E}"/>
    <cellStyle name="Percent 2 3 4 5 2" xfId="30171" xr:uid="{DF923764-3439-4164-A717-ADA9D791F2F1}"/>
    <cellStyle name="Percent 2 3 4 6" xfId="30167" xr:uid="{A8D9F84B-E473-43AA-95B4-6BF631DC2EA6}"/>
    <cellStyle name="Percent 2 3 4 7" xfId="14713" xr:uid="{DBD11A92-0AA3-41F2-B025-DD80573EDC7F}"/>
    <cellStyle name="Percent 2 3 5" xfId="4374" xr:uid="{00000000-0005-0000-0000-00000C150000}"/>
    <cellStyle name="Percent 2 3 5 2" xfId="4375" xr:uid="{00000000-0005-0000-0000-00000D150000}"/>
    <cellStyle name="Percent 2 3 5 2 2" xfId="14720" xr:uid="{F86A0A56-9255-4E09-A013-D06953CC6265}"/>
    <cellStyle name="Percent 2 3 5 2 2 2" xfId="30174" xr:uid="{689D6E4C-57BF-41BE-A11A-4A589F9ECDCC}"/>
    <cellStyle name="Percent 2 3 5 2 3" xfId="14721" xr:uid="{B8549D11-6501-4420-A072-26C5D58C4933}"/>
    <cellStyle name="Percent 2 3 5 2 3 2" xfId="30175" xr:uid="{0CA7A85A-1A94-4E3D-A910-AB5E6A8C5646}"/>
    <cellStyle name="Percent 2 3 5 2 4" xfId="14722" xr:uid="{3899C875-6436-47AF-82EE-5E74C7EBCAD6}"/>
    <cellStyle name="Percent 2 3 5 2 4 2" xfId="30176" xr:uid="{EEF77489-9680-4847-917E-FE749528A66C}"/>
    <cellStyle name="Percent 2 3 5 2 5" xfId="14723" xr:uid="{9020BB05-B733-4381-9AE8-003F8411798C}"/>
    <cellStyle name="Percent 2 3 5 2 5 2" xfId="30177" xr:uid="{EB1A7FFF-4D8D-4D9A-A1A8-F1BAC93999AC}"/>
    <cellStyle name="Percent 2 3 5 2 6" xfId="30173" xr:uid="{38E0DEC0-E2F5-4A09-92EE-042C6A0C9EDA}"/>
    <cellStyle name="Percent 2 3 5 2 7" xfId="14719" xr:uid="{2FD17837-107F-4A96-96EB-48BDC0C3B8D7}"/>
    <cellStyle name="Percent 2 3 5 3" xfId="14724" xr:uid="{9EBC9167-327D-4B2D-B657-14D073BE718E}"/>
    <cellStyle name="Percent 2 3 5 3 2" xfId="30178" xr:uid="{9B3D25E2-031A-4972-8F83-ED145F5DD6B9}"/>
    <cellStyle name="Percent 2 3 5 4" xfId="14725" xr:uid="{DF4A13D3-948D-4705-AFB9-E471B47D8181}"/>
    <cellStyle name="Percent 2 3 5 4 2" xfId="30179" xr:uid="{D929564E-AF6C-4D35-94CE-D25F0BD32E5E}"/>
    <cellStyle name="Percent 2 3 5 5" xfId="14726" xr:uid="{0865C682-35E9-4CCB-8C70-B4DD13C27F61}"/>
    <cellStyle name="Percent 2 3 5 5 2" xfId="30180" xr:uid="{048F3C75-ACF3-4AB1-A02F-CC020FD90BF7}"/>
    <cellStyle name="Percent 2 3 5 6" xfId="14727" xr:uid="{E5C6548B-D10E-45A7-A0EE-C7CE3B24F80C}"/>
    <cellStyle name="Percent 2 3 5 6 2" xfId="30181" xr:uid="{969B1A88-6DA4-41FD-AE51-A9EA1A375D99}"/>
    <cellStyle name="Percent 2 3 5 7" xfId="30172" xr:uid="{47387694-A20D-4EE5-8B50-A1CC6C3E02C7}"/>
    <cellStyle name="Percent 2 3 5 8" xfId="14718" xr:uid="{4F8B449E-BE59-46F7-92A4-8C0F6F7F6872}"/>
    <cellStyle name="Percent 2 3 6" xfId="4376" xr:uid="{00000000-0005-0000-0000-00000E150000}"/>
    <cellStyle name="Percent 2 3 6 2" xfId="14729" xr:uid="{41D74367-9C49-4164-B0F4-FBAABD6DB046}"/>
    <cellStyle name="Percent 2 3 6 2 2" xfId="30183" xr:uid="{56793C37-4F48-4627-92EE-279007FD5B9B}"/>
    <cellStyle name="Percent 2 3 6 3" xfId="14730" xr:uid="{42D116B1-9A7D-4627-B95E-837BBB783891}"/>
    <cellStyle name="Percent 2 3 6 3 2" xfId="30184" xr:uid="{E5EFEC6A-E1CD-470F-8034-33D9CFB9F76A}"/>
    <cellStyle name="Percent 2 3 6 4" xfId="14731" xr:uid="{1F1D4C32-2506-4AB2-92FD-9D88032A5FCF}"/>
    <cellStyle name="Percent 2 3 6 4 2" xfId="30185" xr:uid="{42B1E186-C3B9-4C20-AF25-B0938973A9B1}"/>
    <cellStyle name="Percent 2 3 6 5" xfId="14732" xr:uid="{A70167D5-B68C-422F-939F-B8008871C4ED}"/>
    <cellStyle name="Percent 2 3 6 5 2" xfId="30186" xr:uid="{5886A3AC-C39F-4E2C-B0C5-26ADFEE04151}"/>
    <cellStyle name="Percent 2 3 6 6" xfId="30182" xr:uid="{D042366A-EA01-4BED-A0D4-8EF8FD7031BC}"/>
    <cellStyle name="Percent 2 3 6 7" xfId="14728" xr:uid="{BD0CD997-BC76-484E-981F-7DE2FF23096A}"/>
    <cellStyle name="Percent 2 3 7" xfId="4377" xr:uid="{00000000-0005-0000-0000-00000F150000}"/>
    <cellStyle name="Percent 2 3 7 2" xfId="14734" xr:uid="{1BF92867-3652-4178-ADA2-FB320D79796C}"/>
    <cellStyle name="Percent 2 3 7 2 2" xfId="30188" xr:uid="{48BDABFE-39F6-48AF-8E80-9EF56D3412C7}"/>
    <cellStyle name="Percent 2 3 7 3" xfId="14735" xr:uid="{262D62B3-B9A0-4F70-B5C0-38044962C8D9}"/>
    <cellStyle name="Percent 2 3 7 3 2" xfId="30189" xr:uid="{54BF034F-B58E-4C58-8871-7C496834019D}"/>
    <cellStyle name="Percent 2 3 7 4" xfId="14736" xr:uid="{15E8A4AE-BDD9-4553-BCAE-EF5C8B106803}"/>
    <cellStyle name="Percent 2 3 7 4 2" xfId="30190" xr:uid="{6B0EED11-0CD4-44C0-A5D3-244F38E0A5A0}"/>
    <cellStyle name="Percent 2 3 7 5" xfId="14737" xr:uid="{853349F4-6D94-484A-9A1E-CEF13EFC4A99}"/>
    <cellStyle name="Percent 2 3 7 5 2" xfId="30191" xr:uid="{F55F6262-DE49-4A07-80A7-9C47B0516D48}"/>
    <cellStyle name="Percent 2 3 7 6" xfId="30187" xr:uid="{9404913E-9086-43F9-9FD1-91EC2E2D61EB}"/>
    <cellStyle name="Percent 2 3 7 7" xfId="14733" xr:uid="{E3275871-65C8-48BC-9C91-7C1A5F02ABDD}"/>
    <cellStyle name="Percent 2 3 8" xfId="4378" xr:uid="{00000000-0005-0000-0000-000010150000}"/>
    <cellStyle name="Percent 2 3 8 2" xfId="14739" xr:uid="{194C9510-4724-4EAF-AB38-80E7BD776EA6}"/>
    <cellStyle name="Percent 2 3 8 2 2" xfId="30193" xr:uid="{2C05803B-214D-4F77-B002-37A2C9D2FA5F}"/>
    <cellStyle name="Percent 2 3 8 3" xfId="14740" xr:uid="{F6574148-3F7E-4489-9D7D-794222E7A612}"/>
    <cellStyle name="Percent 2 3 8 3 2" xfId="30194" xr:uid="{0FBD112C-24EC-44C4-A07B-9DB7D42852BC}"/>
    <cellStyle name="Percent 2 3 8 4" xfId="14741" xr:uid="{BEB6C8DF-BB84-4EF5-89F9-F33D9061CE67}"/>
    <cellStyle name="Percent 2 3 8 4 2" xfId="30195" xr:uid="{D3850BAD-7695-4D36-A5F6-40A1B05C24BC}"/>
    <cellStyle name="Percent 2 3 8 5" xfId="14742" xr:uid="{EA268597-BCB7-4EB8-A5C2-C50CA21AFCD7}"/>
    <cellStyle name="Percent 2 3 8 5 2" xfId="30196" xr:uid="{AA032A2D-475B-47FE-B2CA-8DFBFBB7D398}"/>
    <cellStyle name="Percent 2 3 8 6" xfId="30192" xr:uid="{2AA289DD-22A7-4ECE-8269-AA0751528E5C}"/>
    <cellStyle name="Percent 2 3 8 7" xfId="14738" xr:uid="{CF423E30-178E-4155-9160-0AB5AF5D40FB}"/>
    <cellStyle name="Percent 2 3 9" xfId="4379" xr:uid="{00000000-0005-0000-0000-000011150000}"/>
    <cellStyle name="Percent 2 3 9 2" xfId="14744" xr:uid="{B3C389F7-EF5E-4C38-85EB-EEB70C3FB750}"/>
    <cellStyle name="Percent 2 3 9 2 2" xfId="30198" xr:uid="{4A3B9C30-32E0-4C6A-BC47-F175EC0B9101}"/>
    <cellStyle name="Percent 2 3 9 3" xfId="14745" xr:uid="{429C2B19-51B5-425A-AD09-9675B8777F2A}"/>
    <cellStyle name="Percent 2 3 9 3 2" xfId="30199" xr:uid="{2614D4C4-81F8-4E37-80C3-B433D8EFB9AE}"/>
    <cellStyle name="Percent 2 3 9 4" xfId="14746" xr:uid="{48A3884E-2DB7-4143-B0D0-F13EAC756A02}"/>
    <cellStyle name="Percent 2 3 9 4 2" xfId="30200" xr:uid="{08D28E96-CB48-4D52-A5AD-4671E710D49A}"/>
    <cellStyle name="Percent 2 3 9 5" xfId="14747" xr:uid="{DDB3FA02-8C21-4DFE-9208-A376D77D48B5}"/>
    <cellStyle name="Percent 2 3 9 5 2" xfId="30201" xr:uid="{DA92C52D-1452-445E-BDAF-223E2ECEBE3B}"/>
    <cellStyle name="Percent 2 3 9 6" xfId="30197" xr:uid="{F5483EF7-5E62-4E61-AE74-FCF34B186E32}"/>
    <cellStyle name="Percent 2 3 9 7" xfId="14743" xr:uid="{D1CB30E2-A907-411D-98E5-F6A70BCBB316}"/>
    <cellStyle name="Percent 2 30" xfId="4380" xr:uid="{00000000-0005-0000-0000-000012150000}"/>
    <cellStyle name="Percent 2 30 2" xfId="14749" xr:uid="{4E53A753-FFA3-464A-ACCE-21D41AECF4C1}"/>
    <cellStyle name="Percent 2 30 2 2" xfId="30203" xr:uid="{8D6A6EFD-3210-46F9-8176-3DB4ACC7730E}"/>
    <cellStyle name="Percent 2 30 3" xfId="14750" xr:uid="{0CFA12AD-09C4-4EAD-ACC3-3E6117566FFB}"/>
    <cellStyle name="Percent 2 30 3 2" xfId="30204" xr:uid="{7E488325-C9C2-4BAF-9CEA-03E0C0CC78BE}"/>
    <cellStyle name="Percent 2 30 4" xfId="14751" xr:uid="{5F3A41BF-3EFF-4DD5-AA36-E1DB133E0FF5}"/>
    <cellStyle name="Percent 2 30 4 2" xfId="30205" xr:uid="{363AFEF0-6FFD-497E-9EE9-B5E6F7E9994B}"/>
    <cellStyle name="Percent 2 30 5" xfId="14752" xr:uid="{54B10412-1460-4A3D-846E-1AFFC5FD1971}"/>
    <cellStyle name="Percent 2 30 5 2" xfId="30206" xr:uid="{89968D0D-5BE8-403D-BC78-7359F65E2058}"/>
    <cellStyle name="Percent 2 30 6" xfId="30202" xr:uid="{F53893D2-CB08-4B3F-AD85-C4998AE2DC47}"/>
    <cellStyle name="Percent 2 30 7" xfId="14748" xr:uid="{FEE74336-1F5F-4DB6-B283-51DBAC70F624}"/>
    <cellStyle name="Percent 2 31" xfId="4381" xr:uid="{00000000-0005-0000-0000-000013150000}"/>
    <cellStyle name="Percent 2 31 2" xfId="14754" xr:uid="{FCB339F3-600C-4DBE-A3D7-2E161D9E3B13}"/>
    <cellStyle name="Percent 2 31 2 2" xfId="30208" xr:uid="{27EE625B-03F2-4F4B-A787-B2890098DEF9}"/>
    <cellStyle name="Percent 2 31 3" xfId="14755" xr:uid="{26EBEB87-0D50-4004-B8EE-476B675B19F8}"/>
    <cellStyle name="Percent 2 31 3 2" xfId="30209" xr:uid="{7A0ACF81-B652-48FB-B4EC-05AB5A7FD830}"/>
    <cellStyle name="Percent 2 31 4" xfId="14756" xr:uid="{CD3F3CD0-3813-4939-A5C8-9211658FFDC7}"/>
    <cellStyle name="Percent 2 31 4 2" xfId="30210" xr:uid="{57923041-FD03-4DBE-9483-B606F3060845}"/>
    <cellStyle name="Percent 2 31 5" xfId="14757" xr:uid="{46411A03-192B-4349-B767-C4AE5E645DD5}"/>
    <cellStyle name="Percent 2 31 5 2" xfId="30211" xr:uid="{56F3464A-A6DB-4D1C-9195-EA8262C5921C}"/>
    <cellStyle name="Percent 2 31 6" xfId="30207" xr:uid="{5B5AEB76-8E55-4570-BD9D-B588DD3B7C6E}"/>
    <cellStyle name="Percent 2 31 7" xfId="14753" xr:uid="{C68DB319-BFAC-4D00-BD57-546608801E89}"/>
    <cellStyle name="Percent 2 32" xfId="4382" xr:uid="{00000000-0005-0000-0000-000014150000}"/>
    <cellStyle name="Percent 2 32 2" xfId="14759" xr:uid="{4FAB8951-24E0-4298-9CC0-A0530823C8E1}"/>
    <cellStyle name="Percent 2 32 2 2" xfId="30213" xr:uid="{DC2782A7-09A7-4F75-9DA2-41465627BF85}"/>
    <cellStyle name="Percent 2 32 3" xfId="14760" xr:uid="{D2A9614B-47CB-4C3B-A9A5-A0D401E0F9A0}"/>
    <cellStyle name="Percent 2 32 3 2" xfId="30214" xr:uid="{A01F6DF2-809E-4499-84FA-99FB644CE99B}"/>
    <cellStyle name="Percent 2 32 4" xfId="14761" xr:uid="{D5828C73-CC6B-4407-A03D-7C886A11BE44}"/>
    <cellStyle name="Percent 2 32 4 2" xfId="30215" xr:uid="{A3622178-4790-429A-9838-DB9CB407355E}"/>
    <cellStyle name="Percent 2 32 5" xfId="14762" xr:uid="{68664491-CEC7-4BFE-B5A0-E810FE6184D3}"/>
    <cellStyle name="Percent 2 32 5 2" xfId="30216" xr:uid="{3D1F4C78-27D7-4AA1-9E29-E7BF63FFF850}"/>
    <cellStyle name="Percent 2 32 6" xfId="30212" xr:uid="{78CE6B87-256C-440B-BA52-573DD8A7BAD7}"/>
    <cellStyle name="Percent 2 32 7" xfId="14758" xr:uid="{FD7DEFE5-61E8-4A83-9A48-68CFA515A5D6}"/>
    <cellStyle name="Percent 2 33" xfId="4383" xr:uid="{00000000-0005-0000-0000-000015150000}"/>
    <cellStyle name="Percent 2 33 2" xfId="14764" xr:uid="{4F8CA640-2526-4EE4-8982-16310851327F}"/>
    <cellStyle name="Percent 2 33 2 2" xfId="30218" xr:uid="{82F6E891-E72C-4F49-87EB-0CC53E98F9C5}"/>
    <cellStyle name="Percent 2 33 3" xfId="14765" xr:uid="{136742DE-12A8-4BC4-BC35-B61C0C327857}"/>
    <cellStyle name="Percent 2 33 3 2" xfId="30219" xr:uid="{69FFD1E6-B277-48FB-89ED-B82C433FF41A}"/>
    <cellStyle name="Percent 2 33 4" xfId="14766" xr:uid="{EC7FBB62-F507-45FA-8263-5AD5E7508CA0}"/>
    <cellStyle name="Percent 2 33 4 2" xfId="30220" xr:uid="{9D89E42B-4EE0-4EA5-9AFD-560F79F8DBA0}"/>
    <cellStyle name="Percent 2 33 5" xfId="14767" xr:uid="{0A8FEB0F-D411-42EB-AEE5-8BD5A2B5973F}"/>
    <cellStyle name="Percent 2 33 5 2" xfId="30221" xr:uid="{0615D6AC-30D5-4A3B-A2F5-828C25E1AC6B}"/>
    <cellStyle name="Percent 2 33 6" xfId="30217" xr:uid="{CD3C7753-BDEE-43FB-A6AB-4D3701860A8C}"/>
    <cellStyle name="Percent 2 33 7" xfId="14763" xr:uid="{DDED7EEE-81EB-41E0-9975-0DD240078205}"/>
    <cellStyle name="Percent 2 34" xfId="4384" xr:uid="{00000000-0005-0000-0000-000016150000}"/>
    <cellStyle name="Percent 2 34 2" xfId="14769" xr:uid="{04768741-6B0F-4E25-91EC-F7A9DC0CF4CF}"/>
    <cellStyle name="Percent 2 34 2 2" xfId="30223" xr:uid="{88179B47-2D70-4441-8F1C-E050D5D53FF7}"/>
    <cellStyle name="Percent 2 34 3" xfId="14770" xr:uid="{0494DE79-88D6-4B54-880D-942D39D8574C}"/>
    <cellStyle name="Percent 2 34 3 2" xfId="30224" xr:uid="{DCECDD13-39EC-4A4A-A4B0-2828E894D0E4}"/>
    <cellStyle name="Percent 2 34 4" xfId="14771" xr:uid="{2B43B51F-2BE5-4237-9669-80EFEFA244E1}"/>
    <cellStyle name="Percent 2 34 4 2" xfId="30225" xr:uid="{89197C72-22FA-4791-A069-31013518E23B}"/>
    <cellStyle name="Percent 2 34 5" xfId="14772" xr:uid="{39CC3F33-E226-4D54-8095-40344BF4096D}"/>
    <cellStyle name="Percent 2 34 5 2" xfId="30226" xr:uid="{D6837186-085C-4A7B-BA97-C4E79252108E}"/>
    <cellStyle name="Percent 2 34 6" xfId="30222" xr:uid="{173CB1B8-E326-45C5-AFF3-28864D249EE6}"/>
    <cellStyle name="Percent 2 34 7" xfId="14768" xr:uid="{2B49E767-332A-4357-929A-2B93C0016E66}"/>
    <cellStyle name="Percent 2 35" xfId="4385" xr:uid="{00000000-0005-0000-0000-000017150000}"/>
    <cellStyle name="Percent 2 35 2" xfId="14774" xr:uid="{724794EE-3CE9-4E48-B7AF-0F97068A433D}"/>
    <cellStyle name="Percent 2 35 2 2" xfId="30228" xr:uid="{25A57339-717B-466E-9983-E9647BC22A50}"/>
    <cellStyle name="Percent 2 35 3" xfId="14775" xr:uid="{C0DF4B75-70EE-4162-97E9-7FFDE8A179B7}"/>
    <cellStyle name="Percent 2 35 3 2" xfId="30229" xr:uid="{7967872B-8358-413B-AE8E-D27946BAAF89}"/>
    <cellStyle name="Percent 2 35 4" xfId="14776" xr:uid="{1F70076B-F06F-41D6-884A-F6F11802A6ED}"/>
    <cellStyle name="Percent 2 35 4 2" xfId="30230" xr:uid="{636A67E1-CB9D-4428-8719-6E7A56A3FBF2}"/>
    <cellStyle name="Percent 2 35 5" xfId="14777" xr:uid="{6147D770-BBA7-47F8-A8A3-B9B87CCD81D0}"/>
    <cellStyle name="Percent 2 35 5 2" xfId="30231" xr:uid="{CC20C19D-562F-4D98-8EF1-600BB71DE848}"/>
    <cellStyle name="Percent 2 35 6" xfId="30227" xr:uid="{1A55FD01-997A-4F02-B9B6-8FF05976FE57}"/>
    <cellStyle name="Percent 2 35 7" xfId="14773" xr:uid="{2A33A9CE-C6F4-4A9B-97BE-743C61C7EC15}"/>
    <cellStyle name="Percent 2 36" xfId="4386" xr:uid="{00000000-0005-0000-0000-000018150000}"/>
    <cellStyle name="Percent 2 36 2" xfId="14779" xr:uid="{8EE1BD3A-C1C7-49D3-AE75-5ACA755ABDC4}"/>
    <cellStyle name="Percent 2 36 2 2" xfId="30233" xr:uid="{D15BCF46-0828-4A5F-9339-FBAC0AEEE5B3}"/>
    <cellStyle name="Percent 2 36 3" xfId="14780" xr:uid="{B221CCF2-BE0F-4B9B-B8A0-B5919B8698B3}"/>
    <cellStyle name="Percent 2 36 3 2" xfId="30234" xr:uid="{D35FC201-6905-4A66-B87C-1D9969E1B032}"/>
    <cellStyle name="Percent 2 36 4" xfId="14781" xr:uid="{74E131C2-8BAC-4884-9BA5-D30D1350A653}"/>
    <cellStyle name="Percent 2 36 4 2" xfId="30235" xr:uid="{B9AD420A-F4A6-4223-AE86-DE60D53469D6}"/>
    <cellStyle name="Percent 2 36 5" xfId="14782" xr:uid="{55D995A6-5BB4-4D4C-8CD3-2EF5D06433D8}"/>
    <cellStyle name="Percent 2 36 5 2" xfId="30236" xr:uid="{4F9893C1-D2EB-45CB-8B2F-8A4E53E61988}"/>
    <cellStyle name="Percent 2 36 6" xfId="30232" xr:uid="{0CFF08DC-6F01-413F-9D9F-5E1D01B138F7}"/>
    <cellStyle name="Percent 2 36 7" xfId="14778" xr:uid="{E573A4A5-C836-46ED-8E92-0962308E4A75}"/>
    <cellStyle name="Percent 2 37" xfId="4387" xr:uid="{00000000-0005-0000-0000-000019150000}"/>
    <cellStyle name="Percent 2 37 2" xfId="14784" xr:uid="{6EC9BDDF-9B31-4770-8497-FBB91F475B16}"/>
    <cellStyle name="Percent 2 37 2 2" xfId="30238" xr:uid="{4513D930-853F-4E9D-9212-DAD63883C413}"/>
    <cellStyle name="Percent 2 37 3" xfId="14785" xr:uid="{C64CF92C-7006-49D6-9CD3-7A2037775B81}"/>
    <cellStyle name="Percent 2 37 3 2" xfId="30239" xr:uid="{F1369371-868F-4820-ABD8-8640BA9F0A02}"/>
    <cellStyle name="Percent 2 37 4" xfId="14786" xr:uid="{47D12130-A676-401C-8A03-51DABD83F92A}"/>
    <cellStyle name="Percent 2 37 4 2" xfId="30240" xr:uid="{C987FF65-C86D-49F4-B15B-3F9EEA1544D2}"/>
    <cellStyle name="Percent 2 37 5" xfId="14787" xr:uid="{98AA9DBA-919D-4F08-B48F-9CC3662EDC3E}"/>
    <cellStyle name="Percent 2 37 5 2" xfId="30241" xr:uid="{88F8D1B1-F6CB-41EE-B238-F0E9CF856331}"/>
    <cellStyle name="Percent 2 37 6" xfId="30237" xr:uid="{CC68892B-C02D-42BA-AD66-04F8C35BC8BB}"/>
    <cellStyle name="Percent 2 37 7" xfId="14783" xr:uid="{F24FB537-1C33-4A80-A424-151FC80B7B16}"/>
    <cellStyle name="Percent 2 38" xfId="4388" xr:uid="{00000000-0005-0000-0000-00001A150000}"/>
    <cellStyle name="Percent 2 38 2" xfId="14789" xr:uid="{28A6DA96-A9FA-43B5-B353-A601CB8BEB08}"/>
    <cellStyle name="Percent 2 38 2 2" xfId="30243" xr:uid="{CD9018E4-7176-4E89-AEC1-7AFCB1BBDB0C}"/>
    <cellStyle name="Percent 2 38 3" xfId="14790" xr:uid="{CAA5E0AC-D23C-4A5E-BFDA-928396B12B47}"/>
    <cellStyle name="Percent 2 38 3 2" xfId="30244" xr:uid="{3F665971-E2DA-454C-A915-D904E539BEA1}"/>
    <cellStyle name="Percent 2 38 4" xfId="14791" xr:uid="{E9F62E68-7C2F-49DC-8334-ABA1607FFC68}"/>
    <cellStyle name="Percent 2 38 4 2" xfId="30245" xr:uid="{21B3F8C3-D960-4E75-AEA2-63E1E8782734}"/>
    <cellStyle name="Percent 2 38 5" xfId="14792" xr:uid="{14652F88-7856-4430-A728-6628ABBEE1E5}"/>
    <cellStyle name="Percent 2 38 5 2" xfId="30246" xr:uid="{4A6C0D04-8EB2-484A-AEAF-7D7EC75B367D}"/>
    <cellStyle name="Percent 2 38 6" xfId="30242" xr:uid="{2FF8B939-8524-42C5-B65A-B4514A400A74}"/>
    <cellStyle name="Percent 2 38 7" xfId="14788" xr:uid="{6F721166-0C09-49D4-844D-394695B85624}"/>
    <cellStyle name="Percent 2 39" xfId="4389" xr:uid="{00000000-0005-0000-0000-00001B150000}"/>
    <cellStyle name="Percent 2 39 2" xfId="14794" xr:uid="{E4265DD4-BDA3-479C-9EFF-E9B7E3A02A0F}"/>
    <cellStyle name="Percent 2 39 2 2" xfId="30248" xr:uid="{0A774B67-E20D-44E0-A2E0-09791A14B4EB}"/>
    <cellStyle name="Percent 2 39 3" xfId="14795" xr:uid="{A8758F31-7637-4332-BEC7-EFBF73EABF35}"/>
    <cellStyle name="Percent 2 39 3 2" xfId="30249" xr:uid="{CF43670F-8914-4110-A88A-1929D08B8521}"/>
    <cellStyle name="Percent 2 39 4" xfId="14796" xr:uid="{723C4DBE-E0C6-48A7-AF58-AFF4B6293A49}"/>
    <cellStyle name="Percent 2 39 4 2" xfId="30250" xr:uid="{B18426AB-C514-4D23-991B-C7DD3ED6A61C}"/>
    <cellStyle name="Percent 2 39 5" xfId="14797" xr:uid="{CE365CA7-F625-42C1-8574-DD95D39F1D6D}"/>
    <cellStyle name="Percent 2 39 5 2" xfId="30251" xr:uid="{B1D48760-F410-4006-9A63-22A77A91EAF9}"/>
    <cellStyle name="Percent 2 39 6" xfId="30247" xr:uid="{0BB7D9FD-4A88-4552-A907-B4F79934A079}"/>
    <cellStyle name="Percent 2 39 7" xfId="14793" xr:uid="{F1918EFA-AA9D-46F6-B3E9-9789B2CCAB75}"/>
    <cellStyle name="Percent 2 4" xfId="4390" xr:uid="{00000000-0005-0000-0000-00001C150000}"/>
    <cellStyle name="Percent 2 4 10" xfId="4391" xr:uid="{00000000-0005-0000-0000-00001D150000}"/>
    <cellStyle name="Percent 2 4 10 2" xfId="14800" xr:uid="{BDB9D769-5F85-4BC0-BFA8-8593B297A212}"/>
    <cellStyle name="Percent 2 4 10 2 2" xfId="30254" xr:uid="{D3E1F7E5-452D-4D67-BB79-E896BBFBD4EF}"/>
    <cellStyle name="Percent 2 4 10 3" xfId="14801" xr:uid="{9881DADE-C8DC-4149-B975-53C6F850ECE3}"/>
    <cellStyle name="Percent 2 4 10 3 2" xfId="30255" xr:uid="{9ABC2231-CC45-4454-9DE7-140BC821A7A5}"/>
    <cellStyle name="Percent 2 4 10 4" xfId="14802" xr:uid="{08B7319B-96DF-4B4E-B031-00EA124499F7}"/>
    <cellStyle name="Percent 2 4 10 4 2" xfId="30256" xr:uid="{1CC966EA-3A1F-4327-BBD4-A9FCAC760A82}"/>
    <cellStyle name="Percent 2 4 10 5" xfId="14803" xr:uid="{7483598D-A152-4C51-AD01-6C5470350E3C}"/>
    <cellStyle name="Percent 2 4 10 5 2" xfId="30257" xr:uid="{2BE883D4-220D-483D-B4CF-FF26A1AD20BD}"/>
    <cellStyle name="Percent 2 4 10 6" xfId="30253" xr:uid="{667606D5-CF3F-49E9-932F-6B8BB198660F}"/>
    <cellStyle name="Percent 2 4 10 7" xfId="14799" xr:uid="{FCB9E6CB-9FB5-40BB-8AA6-E920C8000FBB}"/>
    <cellStyle name="Percent 2 4 11" xfId="4392" xr:uid="{00000000-0005-0000-0000-00001E150000}"/>
    <cellStyle name="Percent 2 4 11 2" xfId="14805" xr:uid="{F63158E0-A61C-490D-BB98-CB31AB860EFE}"/>
    <cellStyle name="Percent 2 4 11 2 2" xfId="30259" xr:uid="{7A300901-BE37-49BF-9360-CC6B44B3DE70}"/>
    <cellStyle name="Percent 2 4 11 3" xfId="14806" xr:uid="{0C503A38-F55B-45F9-A1B0-AF94B50986BA}"/>
    <cellStyle name="Percent 2 4 11 3 2" xfId="30260" xr:uid="{35B46A98-2B2C-475D-8FB2-EE4075422457}"/>
    <cellStyle name="Percent 2 4 11 4" xfId="14807" xr:uid="{1B6463C0-9AA1-4455-8DD6-BDA3D60ACC5A}"/>
    <cellStyle name="Percent 2 4 11 4 2" xfId="30261" xr:uid="{849E2172-DE16-4283-9E79-66DCFD51C348}"/>
    <cellStyle name="Percent 2 4 11 5" xfId="14808" xr:uid="{853D2AF2-8AE9-4A19-8487-0BF933093660}"/>
    <cellStyle name="Percent 2 4 11 5 2" xfId="30262" xr:uid="{25513872-FDF1-49A5-BDE9-F316CAD6DE75}"/>
    <cellStyle name="Percent 2 4 11 6" xfId="30258" xr:uid="{C42649E8-1D05-4D73-903F-583C76AEC0A9}"/>
    <cellStyle name="Percent 2 4 11 7" xfId="14804" xr:uid="{8BF0D79A-6496-4F4E-AFE6-B052C741D2A8}"/>
    <cellStyle name="Percent 2 4 12" xfId="4393" xr:uid="{00000000-0005-0000-0000-00001F150000}"/>
    <cellStyle name="Percent 2 4 12 2" xfId="14810" xr:uid="{4161106A-9147-42A7-B89F-27482D38E989}"/>
    <cellStyle name="Percent 2 4 12 2 2" xfId="30264" xr:uid="{A1AF3502-A4F9-4447-8468-36FED3C2A9C2}"/>
    <cellStyle name="Percent 2 4 12 3" xfId="14811" xr:uid="{B98BFACC-4199-4685-90E8-1FCF52034B32}"/>
    <cellStyle name="Percent 2 4 12 3 2" xfId="30265" xr:uid="{3263797E-F539-4B43-A3DC-B9917DD99C82}"/>
    <cellStyle name="Percent 2 4 12 4" xfId="14812" xr:uid="{40B357C1-E07B-4872-8BBE-50DE9223B3C1}"/>
    <cellStyle name="Percent 2 4 12 4 2" xfId="30266" xr:uid="{A2C163E9-AC76-4DAF-AE0A-892026435BE8}"/>
    <cellStyle name="Percent 2 4 12 5" xfId="14813" xr:uid="{4898BA10-CA18-45E1-89D7-91162D577CAA}"/>
    <cellStyle name="Percent 2 4 12 5 2" xfId="30267" xr:uid="{6EADB5EE-FEC3-495E-82F8-E47EAFEC9E23}"/>
    <cellStyle name="Percent 2 4 12 6" xfId="30263" xr:uid="{0F9D9187-AE1D-4811-B597-748771BAAC67}"/>
    <cellStyle name="Percent 2 4 12 7" xfId="14809" xr:uid="{BF56899A-FC2A-456C-B24D-05F28780BB84}"/>
    <cellStyle name="Percent 2 4 13" xfId="4394" xr:uid="{00000000-0005-0000-0000-000020150000}"/>
    <cellStyle name="Percent 2 4 13 2" xfId="14815" xr:uid="{C1B83937-C70A-4840-8AB6-8C90E81125D9}"/>
    <cellStyle name="Percent 2 4 13 2 2" xfId="30269" xr:uid="{FF56EFA3-58E6-4E2D-8FD5-5B487FBD8AB3}"/>
    <cellStyle name="Percent 2 4 13 3" xfId="14816" xr:uid="{55D87903-EC17-4194-90B1-D9EC3C8B68D6}"/>
    <cellStyle name="Percent 2 4 13 3 2" xfId="30270" xr:uid="{50F19F91-7A0A-4BEC-9D2C-9D3C6426B148}"/>
    <cellStyle name="Percent 2 4 13 4" xfId="14817" xr:uid="{D2DF1E8B-4BD5-4C83-881D-EF66E731A111}"/>
    <cellStyle name="Percent 2 4 13 4 2" xfId="30271" xr:uid="{0ED7C6ED-8AB2-4952-8CE0-4F338DF6F5CA}"/>
    <cellStyle name="Percent 2 4 13 5" xfId="14818" xr:uid="{94310B16-EF9D-439D-90C5-AE0E3CC02EBC}"/>
    <cellStyle name="Percent 2 4 13 5 2" xfId="30272" xr:uid="{29F06E71-ECAF-46B2-9D97-7B2BB4CC6FD3}"/>
    <cellStyle name="Percent 2 4 13 6" xfId="30268" xr:uid="{EA447704-E5E0-436D-AA73-540872EDCA9C}"/>
    <cellStyle name="Percent 2 4 13 7" xfId="14814" xr:uid="{C6772693-AE61-4350-AF0A-A83C34711751}"/>
    <cellStyle name="Percent 2 4 14" xfId="4395" xr:uid="{00000000-0005-0000-0000-000021150000}"/>
    <cellStyle name="Percent 2 4 14 2" xfId="14820" xr:uid="{4E5354E5-D589-4053-A4C9-E16BA5CEFAD7}"/>
    <cellStyle name="Percent 2 4 14 2 2" xfId="30274" xr:uid="{CA17864F-30F4-4A2F-9219-165F46D17C29}"/>
    <cellStyle name="Percent 2 4 14 3" xfId="14821" xr:uid="{A5EC105A-6CC8-495A-9C4F-D7C3A4971241}"/>
    <cellStyle name="Percent 2 4 14 3 2" xfId="30275" xr:uid="{56CAE396-E0CC-4704-89F9-2FB7FBC9C474}"/>
    <cellStyle name="Percent 2 4 14 4" xfId="14822" xr:uid="{DE1FBD0E-FC1B-4660-8A40-6D30D2A00CBC}"/>
    <cellStyle name="Percent 2 4 14 4 2" xfId="30276" xr:uid="{7CF152F5-245D-4A9F-82D7-3CCE5F716A83}"/>
    <cellStyle name="Percent 2 4 14 5" xfId="14823" xr:uid="{F549C55C-9588-48C5-9841-D1F293A6A962}"/>
    <cellStyle name="Percent 2 4 14 5 2" xfId="30277" xr:uid="{117FCF27-EC8E-4FA4-A50D-C77FE2BCA7AD}"/>
    <cellStyle name="Percent 2 4 14 6" xfId="30273" xr:uid="{FDA1E432-FFE4-4619-937E-9B66B1151EE8}"/>
    <cellStyle name="Percent 2 4 14 7" xfId="14819" xr:uid="{DECEAA5B-C84F-464B-814E-C70ECDD3E338}"/>
    <cellStyle name="Percent 2 4 15" xfId="4396" xr:uid="{00000000-0005-0000-0000-000022150000}"/>
    <cellStyle name="Percent 2 4 15 2" xfId="14825" xr:uid="{81123E10-C9F5-4930-B59E-45024E2CA4BB}"/>
    <cellStyle name="Percent 2 4 15 2 2" xfId="30279" xr:uid="{6A414199-526C-4569-9225-8D3BE9B89D33}"/>
    <cellStyle name="Percent 2 4 15 3" xfId="14826" xr:uid="{9839F383-CB50-4593-A54A-16112BA2BF25}"/>
    <cellStyle name="Percent 2 4 15 3 2" xfId="30280" xr:uid="{CB3F35B4-2075-46B2-B55D-7A1E4C8BDD34}"/>
    <cellStyle name="Percent 2 4 15 4" xfId="14827" xr:uid="{E492CE52-8C94-47EC-BA78-C7FAD6516831}"/>
    <cellStyle name="Percent 2 4 15 4 2" xfId="30281" xr:uid="{CB396B39-39DE-493F-BD7B-CD478773744F}"/>
    <cellStyle name="Percent 2 4 15 5" xfId="14828" xr:uid="{A4961A86-E373-4BF4-A16D-65664F8D019F}"/>
    <cellStyle name="Percent 2 4 15 5 2" xfId="30282" xr:uid="{182DE6E0-5A74-4E65-B83F-33F6B6FF74CD}"/>
    <cellStyle name="Percent 2 4 15 6" xfId="30278" xr:uid="{66E97CFA-1076-46B9-9CF0-8D597E755099}"/>
    <cellStyle name="Percent 2 4 15 7" xfId="14824" xr:uid="{47656AB3-ED0E-4E62-B1A6-94D6249C9003}"/>
    <cellStyle name="Percent 2 4 16" xfId="4397" xr:uid="{00000000-0005-0000-0000-000023150000}"/>
    <cellStyle name="Percent 2 4 16 2" xfId="14830" xr:uid="{5D5FFBA1-7F76-46AB-8F0C-6FAC59F5E5C6}"/>
    <cellStyle name="Percent 2 4 16 2 2" xfId="30284" xr:uid="{07C9FF2F-3CEB-4EFB-B48A-258583AC6D0D}"/>
    <cellStyle name="Percent 2 4 16 3" xfId="14831" xr:uid="{C8E6D786-3A4F-4A5F-B0E0-11B9738C8889}"/>
    <cellStyle name="Percent 2 4 16 3 2" xfId="30285" xr:uid="{855C4AA8-F335-4398-BE4B-D8E53E1DF719}"/>
    <cellStyle name="Percent 2 4 16 4" xfId="14832" xr:uid="{E0597C96-4740-4293-8D07-D0E523569A47}"/>
    <cellStyle name="Percent 2 4 16 4 2" xfId="30286" xr:uid="{CD0C50BF-D19C-4B96-B081-AEB7C4002FA1}"/>
    <cellStyle name="Percent 2 4 16 5" xfId="14833" xr:uid="{2F0CA745-E496-4FDF-8BA2-7E9E3A81E6EA}"/>
    <cellStyle name="Percent 2 4 16 5 2" xfId="30287" xr:uid="{F452FDD0-F3A6-45C3-90B7-6BEABDC1B8B4}"/>
    <cellStyle name="Percent 2 4 16 6" xfId="30283" xr:uid="{E074AD72-F155-48CD-B1CF-84B7A0405042}"/>
    <cellStyle name="Percent 2 4 16 7" xfId="14829" xr:uid="{5CD175EF-4118-4B13-AC35-98571543720F}"/>
    <cellStyle name="Percent 2 4 17" xfId="4398" xr:uid="{00000000-0005-0000-0000-000024150000}"/>
    <cellStyle name="Percent 2 4 17 2" xfId="14835" xr:uid="{F3AEC5E8-C97D-4948-B55E-FF54B5248471}"/>
    <cellStyle name="Percent 2 4 17 2 2" xfId="30289" xr:uid="{446A4CD4-621E-476D-BA7A-4EDFCFEA3BF8}"/>
    <cellStyle name="Percent 2 4 17 3" xfId="14836" xr:uid="{77558662-7421-4AC8-B7E0-154E209754D1}"/>
    <cellStyle name="Percent 2 4 17 3 2" xfId="30290" xr:uid="{2BEF4309-0684-410A-BDB3-55AD5A06F288}"/>
    <cellStyle name="Percent 2 4 17 4" xfId="14837" xr:uid="{9F33D17C-2A3F-444E-B346-DBCA059C72A1}"/>
    <cellStyle name="Percent 2 4 17 4 2" xfId="30291" xr:uid="{663BE086-4BD6-45B4-B7D3-B2920B4D5A90}"/>
    <cellStyle name="Percent 2 4 17 5" xfId="14838" xr:uid="{5D9CF852-B676-48F9-9A18-0099A515D10C}"/>
    <cellStyle name="Percent 2 4 17 5 2" xfId="30292" xr:uid="{7438ED68-53DD-47AB-B9CB-F6A77631DD57}"/>
    <cellStyle name="Percent 2 4 17 6" xfId="30288" xr:uid="{9C899B17-7DA3-4A0C-BA26-926B74D4B0BF}"/>
    <cellStyle name="Percent 2 4 17 7" xfId="14834" xr:uid="{8E9590E0-586C-48CB-A494-194A8E8A54BE}"/>
    <cellStyle name="Percent 2 4 18" xfId="5551" xr:uid="{00000000-0005-0000-0000-000025150000}"/>
    <cellStyle name="Percent 2 4 18 2" xfId="30293" xr:uid="{7D1F24F3-8A4A-4673-9469-3A2F93EBAC63}"/>
    <cellStyle name="Percent 2 4 18 3" xfId="14839" xr:uid="{A63CD7D4-76F7-41FE-97B0-0F2D56126BF2}"/>
    <cellStyle name="Percent 2 4 19" xfId="14840" xr:uid="{3AC93948-E6DD-4305-8C49-64FD3FC77E0D}"/>
    <cellStyle name="Percent 2 4 19 2" xfId="30294" xr:uid="{7FC79942-D703-43C8-A79D-A9358013D561}"/>
    <cellStyle name="Percent 2 4 2" xfId="4399" xr:uid="{00000000-0005-0000-0000-000026150000}"/>
    <cellStyle name="Percent 2 4 2 2" xfId="14842" xr:uid="{CB7CC422-75E0-477C-B329-A4C3F48F024B}"/>
    <cellStyle name="Percent 2 4 2 2 2" xfId="30296" xr:uid="{080A9A19-91AF-44DC-B130-1FCB37E44FC6}"/>
    <cellStyle name="Percent 2 4 2 3" xfId="14843" xr:uid="{7DAD84B3-A4BC-47A3-B6DE-39786422BC2B}"/>
    <cellStyle name="Percent 2 4 2 3 2" xfId="30297" xr:uid="{B5444323-056F-4385-B395-2D993458A27D}"/>
    <cellStyle name="Percent 2 4 2 4" xfId="14844" xr:uid="{63413B11-3AD7-410F-A227-F58AC8576926}"/>
    <cellStyle name="Percent 2 4 2 4 2" xfId="30298" xr:uid="{22021728-B08F-43BA-BDFC-635A14224FCE}"/>
    <cellStyle name="Percent 2 4 2 5" xfId="14845" xr:uid="{0BF7AAA5-4FAC-4952-A8F1-CB8FC2418B8C}"/>
    <cellStyle name="Percent 2 4 2 5 2" xfId="30299" xr:uid="{71F0DADF-C4CF-483B-A88A-3DEDEC2B59E0}"/>
    <cellStyle name="Percent 2 4 2 6" xfId="30295" xr:uid="{B0DC4973-40DB-4BA3-9E05-6E44C15AE339}"/>
    <cellStyle name="Percent 2 4 2 7" xfId="14841" xr:uid="{FD633577-B8EF-444F-A0C4-682A74B47042}"/>
    <cellStyle name="Percent 2 4 20" xfId="14846" xr:uid="{C0C83BF6-19EB-4516-A701-6C375A54BEB1}"/>
    <cellStyle name="Percent 2 4 20 2" xfId="30300" xr:uid="{C6426D47-7697-45FF-A58B-B87C35DEA682}"/>
    <cellStyle name="Percent 2 4 21" xfId="14847" xr:uid="{6AA8A4CA-EE4A-45BB-94BB-F7DA796CA6D4}"/>
    <cellStyle name="Percent 2 4 21 2" xfId="30301" xr:uid="{507654B4-D266-427D-9C59-904314FCE610}"/>
    <cellStyle name="Percent 2 4 22" xfId="14848" xr:uid="{5DFEDA3F-4002-4FE2-9496-D52554C3374C}"/>
    <cellStyle name="Percent 2 4 22 2" xfId="30302" xr:uid="{1EA0A787-50A5-4C46-B173-1C2217E26CA4}"/>
    <cellStyle name="Percent 2 4 23" xfId="21446" xr:uid="{4E2E10F3-CC49-4A81-AB2D-3213D57DAE36}"/>
    <cellStyle name="Percent 2 4 24" xfId="30252" xr:uid="{732D93F9-43AA-4AA5-ADC1-5F4B469780C8}"/>
    <cellStyle name="Percent 2 4 25" xfId="14798" xr:uid="{0AB37044-2EF8-422A-B136-5D9ADFE0EBF3}"/>
    <cellStyle name="Percent 2 4 3" xfId="4400" xr:uid="{00000000-0005-0000-0000-000027150000}"/>
    <cellStyle name="Percent 2 4 3 2" xfId="14850" xr:uid="{B542FB5B-7BF3-481D-8B61-9162EF9D938D}"/>
    <cellStyle name="Percent 2 4 3 2 2" xfId="30304" xr:uid="{740406D7-517D-415C-8487-7FBAD8006B34}"/>
    <cellStyle name="Percent 2 4 3 3" xfId="14851" xr:uid="{DDAB523F-77C0-4DA3-942C-211D77608613}"/>
    <cellStyle name="Percent 2 4 3 3 2" xfId="30305" xr:uid="{2C08EBE5-29E3-4A5F-89AB-F9909EB8CF1E}"/>
    <cellStyle name="Percent 2 4 3 4" xfId="14852" xr:uid="{955856E6-052E-4996-9092-987B997C08F1}"/>
    <cellStyle name="Percent 2 4 3 4 2" xfId="30306" xr:uid="{1C7025A5-7E1B-49AD-832F-EDEA81C6CB40}"/>
    <cellStyle name="Percent 2 4 3 5" xfId="14853" xr:uid="{0EB71163-57FD-4FE3-BDDD-8C57885AD3B2}"/>
    <cellStyle name="Percent 2 4 3 5 2" xfId="30307" xr:uid="{27AB8311-8AD3-4B0C-976F-3961435C0256}"/>
    <cellStyle name="Percent 2 4 3 6" xfId="30303" xr:uid="{C02FAF54-62AA-407E-AC4F-B9764949C3FB}"/>
    <cellStyle name="Percent 2 4 3 7" xfId="14849" xr:uid="{BC9F3D1B-C5FE-407C-9833-9EA216710A7F}"/>
    <cellStyle name="Percent 2 4 4" xfId="4401" xr:uid="{00000000-0005-0000-0000-000028150000}"/>
    <cellStyle name="Percent 2 4 4 2" xfId="14855" xr:uid="{53024951-C04B-447B-A3A9-EB3CCEE479AD}"/>
    <cellStyle name="Percent 2 4 4 2 2" xfId="30309" xr:uid="{D41E3E77-B09F-42D5-9854-63A17EDB7FA8}"/>
    <cellStyle name="Percent 2 4 4 3" xfId="14856" xr:uid="{7E4A79EC-28FD-45C7-BB10-B6A05FE78E92}"/>
    <cellStyle name="Percent 2 4 4 3 2" xfId="30310" xr:uid="{EDB1ABAF-947E-4676-9A84-C2AB11FE1305}"/>
    <cellStyle name="Percent 2 4 4 4" xfId="14857" xr:uid="{08352D15-9FD0-490C-BF6C-2510DD6314D2}"/>
    <cellStyle name="Percent 2 4 4 4 2" xfId="30311" xr:uid="{FD18B746-5F1B-4563-B3FD-416F57E20C34}"/>
    <cellStyle name="Percent 2 4 4 5" xfId="14858" xr:uid="{9288767E-AA66-4FA0-A24C-58AEFB66AE2D}"/>
    <cellStyle name="Percent 2 4 4 5 2" xfId="30312" xr:uid="{18D2C690-83F9-4D31-8F4A-9C1294629EA9}"/>
    <cellStyle name="Percent 2 4 4 6" xfId="30308" xr:uid="{C0A5449B-B3CA-45DA-B7B7-0F2D4ED19E29}"/>
    <cellStyle name="Percent 2 4 4 7" xfId="14854" xr:uid="{97A64B29-1ECE-4214-A627-4144A05EAB3B}"/>
    <cellStyle name="Percent 2 4 5" xfId="4402" xr:uid="{00000000-0005-0000-0000-000029150000}"/>
    <cellStyle name="Percent 2 4 5 2" xfId="14860" xr:uid="{3D6A6B4D-E4A7-4A52-BAF7-282AC24E5621}"/>
    <cellStyle name="Percent 2 4 5 2 2" xfId="30314" xr:uid="{9B380AC5-AA92-4D2A-BC00-072DE7F32BFC}"/>
    <cellStyle name="Percent 2 4 5 3" xfId="14861" xr:uid="{E942F007-9AEE-48CA-A6C7-6BA9AF511AA9}"/>
    <cellStyle name="Percent 2 4 5 3 2" xfId="30315" xr:uid="{FDF55B3E-0D13-4CCD-9D2A-36DA191B1323}"/>
    <cellStyle name="Percent 2 4 5 4" xfId="14862" xr:uid="{E79C0A3F-E298-4065-ACCD-E184BA6E8EBD}"/>
    <cellStyle name="Percent 2 4 5 4 2" xfId="30316" xr:uid="{7DC66A64-A9A3-4D3E-B0CE-69EA3296B6C7}"/>
    <cellStyle name="Percent 2 4 5 5" xfId="14863" xr:uid="{FC5BDA33-DBDF-4A4D-9438-B139DC11E5E9}"/>
    <cellStyle name="Percent 2 4 5 5 2" xfId="30317" xr:uid="{845E0132-77EF-4107-90B3-1A573E9D2EB9}"/>
    <cellStyle name="Percent 2 4 5 6" xfId="30313" xr:uid="{C0B3B54A-103E-4606-AEDD-34666ABE80C4}"/>
    <cellStyle name="Percent 2 4 5 7" xfId="14859" xr:uid="{4DA8944D-65D5-4E1E-856D-8AE0DB8E4678}"/>
    <cellStyle name="Percent 2 4 6" xfId="4403" xr:uid="{00000000-0005-0000-0000-00002A150000}"/>
    <cellStyle name="Percent 2 4 6 2" xfId="14865" xr:uid="{B5B9F060-95AC-471B-A583-847EAF53A976}"/>
    <cellStyle name="Percent 2 4 6 2 2" xfId="30319" xr:uid="{3282B5C1-9F9C-4F74-954E-B9CFD208C741}"/>
    <cellStyle name="Percent 2 4 6 3" xfId="14866" xr:uid="{F3DC4771-C53D-4F90-872F-141519F87DA5}"/>
    <cellStyle name="Percent 2 4 6 3 2" xfId="30320" xr:uid="{614800CA-21E2-42CA-87CC-61D7884BD6C0}"/>
    <cellStyle name="Percent 2 4 6 4" xfId="14867" xr:uid="{646FA1DA-72A2-4679-8AAF-E2DB34AB44E4}"/>
    <cellStyle name="Percent 2 4 6 4 2" xfId="30321" xr:uid="{5F49C8AD-078B-4315-AFFC-31C0FB7EA2AE}"/>
    <cellStyle name="Percent 2 4 6 5" xfId="14868" xr:uid="{9A6319AB-9271-4977-A8CF-C538C0159A31}"/>
    <cellStyle name="Percent 2 4 6 5 2" xfId="30322" xr:uid="{AFC71528-31BC-4685-B9DC-1348BEC1447D}"/>
    <cellStyle name="Percent 2 4 6 6" xfId="30318" xr:uid="{88D12A3B-B253-41B7-8B44-9A94E86B9A58}"/>
    <cellStyle name="Percent 2 4 6 7" xfId="14864" xr:uid="{ABD15858-CC81-4FBA-B450-10C3B1C71BA7}"/>
    <cellStyle name="Percent 2 4 7" xfId="4404" xr:uid="{00000000-0005-0000-0000-00002B150000}"/>
    <cellStyle name="Percent 2 4 7 2" xfId="14870" xr:uid="{5AA762BE-786D-4979-89AA-42CF37BE291B}"/>
    <cellStyle name="Percent 2 4 7 2 2" xfId="30324" xr:uid="{FAD336CD-4265-4F9F-B722-DBE962529E0A}"/>
    <cellStyle name="Percent 2 4 7 3" xfId="14871" xr:uid="{13EF4C76-8181-48CE-B3C0-6FCBA418ABA9}"/>
    <cellStyle name="Percent 2 4 7 3 2" xfId="30325" xr:uid="{22EF64E7-CB9F-4A89-8544-EF1BE8E2541A}"/>
    <cellStyle name="Percent 2 4 7 4" xfId="14872" xr:uid="{B36E0AB7-E71C-4BD0-8E27-A7C916E12072}"/>
    <cellStyle name="Percent 2 4 7 4 2" xfId="30326" xr:uid="{9F03205F-CDDB-4827-8BBD-45E9B42C3D5E}"/>
    <cellStyle name="Percent 2 4 7 5" xfId="14873" xr:uid="{CEA8E36C-FF6F-4B18-B170-22819AB057A3}"/>
    <cellStyle name="Percent 2 4 7 5 2" xfId="30327" xr:uid="{EA99B93A-0002-461E-9DD6-F18261437302}"/>
    <cellStyle name="Percent 2 4 7 6" xfId="30323" xr:uid="{B1731BB6-EC1B-4437-87E3-C957A7426D56}"/>
    <cellStyle name="Percent 2 4 7 7" xfId="14869" xr:uid="{50D59FFF-2442-42ED-9B9A-C4A944C7680E}"/>
    <cellStyle name="Percent 2 4 8" xfId="4405" xr:uid="{00000000-0005-0000-0000-00002C150000}"/>
    <cellStyle name="Percent 2 4 8 2" xfId="14875" xr:uid="{EAFB538A-DEB5-46E2-B6E0-AF4640FD59DD}"/>
    <cellStyle name="Percent 2 4 8 2 2" xfId="30329" xr:uid="{6424A620-1E25-426F-9540-559EC414A0CA}"/>
    <cellStyle name="Percent 2 4 8 3" xfId="14876" xr:uid="{0CBDB7B3-65AD-4122-B90F-BF297BFF280B}"/>
    <cellStyle name="Percent 2 4 8 3 2" xfId="30330" xr:uid="{0B5ABFB0-1121-4D37-92FA-5D11242284B5}"/>
    <cellStyle name="Percent 2 4 8 4" xfId="14877" xr:uid="{F56B3BA3-179F-4FC2-AC28-C0AF9532EEB3}"/>
    <cellStyle name="Percent 2 4 8 4 2" xfId="30331" xr:uid="{C0C56B66-E547-40E6-90B3-61451EACE2CA}"/>
    <cellStyle name="Percent 2 4 8 5" xfId="14878" xr:uid="{5617471F-891A-424C-B304-F974CE93E1A5}"/>
    <cellStyle name="Percent 2 4 8 5 2" xfId="30332" xr:uid="{A2C5953D-9E44-4740-9AD6-A95A066C57E7}"/>
    <cellStyle name="Percent 2 4 8 6" xfId="30328" xr:uid="{DEA1CE1A-FC7B-4293-8212-E0089BC7CE37}"/>
    <cellStyle name="Percent 2 4 8 7" xfId="14874" xr:uid="{699D83A3-E5EC-4601-9C11-26B09D5F1449}"/>
    <cellStyle name="Percent 2 4 9" xfId="4406" xr:uid="{00000000-0005-0000-0000-00002D150000}"/>
    <cellStyle name="Percent 2 4 9 2" xfId="14880" xr:uid="{108B0EC5-2524-410D-8D21-812D1F54A6B4}"/>
    <cellStyle name="Percent 2 4 9 2 2" xfId="30334" xr:uid="{F5B962A6-6A9D-4BF2-9C46-149F1DA7986E}"/>
    <cellStyle name="Percent 2 4 9 3" xfId="14881" xr:uid="{9D2C49B2-9639-482E-952C-CBD88ACB62A3}"/>
    <cellStyle name="Percent 2 4 9 3 2" xfId="30335" xr:uid="{6C90254C-239B-44FD-9441-C313D4EC70C0}"/>
    <cellStyle name="Percent 2 4 9 4" xfId="14882" xr:uid="{51720F5B-1F71-46EC-A4E9-7E2B8DC4213B}"/>
    <cellStyle name="Percent 2 4 9 4 2" xfId="30336" xr:uid="{29F437FF-4B5B-47B0-9C69-DEA9265BBFB1}"/>
    <cellStyle name="Percent 2 4 9 5" xfId="14883" xr:uid="{28C1B925-620F-4C8B-9A8A-77C30AA42212}"/>
    <cellStyle name="Percent 2 4 9 5 2" xfId="30337" xr:uid="{5B93D57B-270F-4355-933A-6D0C223CF5AA}"/>
    <cellStyle name="Percent 2 4 9 6" xfId="30333" xr:uid="{3988E5D3-1830-43B0-9474-0DD7936E7716}"/>
    <cellStyle name="Percent 2 4 9 7" xfId="14879" xr:uid="{F2EE46AA-4CC8-445B-89EC-DB0FF4BD288B}"/>
    <cellStyle name="Percent 2 40" xfId="4407" xr:uid="{00000000-0005-0000-0000-00002E150000}"/>
    <cellStyle name="Percent 2 40 2" xfId="14885" xr:uid="{E144B5BF-48B8-4097-AE23-24DF1DEDD2F8}"/>
    <cellStyle name="Percent 2 40 2 2" xfId="30339" xr:uid="{E0B8CE65-5BC2-48F2-97D6-6AA287DE6DBD}"/>
    <cellStyle name="Percent 2 40 3" xfId="14886" xr:uid="{81D53433-9531-40B9-9972-28CD1C8C33DF}"/>
    <cellStyle name="Percent 2 40 3 2" xfId="30340" xr:uid="{91C386B2-1508-4743-9647-B68CF6B6654D}"/>
    <cellStyle name="Percent 2 40 4" xfId="14887" xr:uid="{5D505C05-D934-4959-9C32-F5CB6C32A553}"/>
    <cellStyle name="Percent 2 40 4 2" xfId="30341" xr:uid="{9C73E5F1-F03D-4B0F-8BEE-4D4DC92060B5}"/>
    <cellStyle name="Percent 2 40 5" xfId="14888" xr:uid="{AC2B3281-C14A-49A0-9E9C-C47036767DF4}"/>
    <cellStyle name="Percent 2 40 5 2" xfId="30342" xr:uid="{416AA50E-7318-4000-896C-957D9F79E6EC}"/>
    <cellStyle name="Percent 2 40 6" xfId="30338" xr:uid="{77440AD8-00CB-4C9E-AE1C-46C7CA8CD35D}"/>
    <cellStyle name="Percent 2 40 7" xfId="14884" xr:uid="{00DC270B-73DE-46C6-9623-719734D7D104}"/>
    <cellStyle name="Percent 2 41" xfId="4408" xr:uid="{00000000-0005-0000-0000-00002F150000}"/>
    <cellStyle name="Percent 2 41 2" xfId="14890" xr:uid="{587A85A8-5B99-47CE-8D55-5DFF0AE6946F}"/>
    <cellStyle name="Percent 2 41 2 2" xfId="30344" xr:uid="{ED761316-4377-43B9-8DAD-74C0E0A20ED6}"/>
    <cellStyle name="Percent 2 41 3" xfId="14891" xr:uid="{AAAC099F-20DB-4B2A-8FA7-EFEE432CBCA0}"/>
    <cellStyle name="Percent 2 41 3 2" xfId="30345" xr:uid="{418E5926-7A2E-4091-9263-D00CE3CE607E}"/>
    <cellStyle name="Percent 2 41 4" xfId="14892" xr:uid="{1E786487-2FE0-490A-A338-35FC6105D554}"/>
    <cellStyle name="Percent 2 41 4 2" xfId="30346" xr:uid="{4D2AE13B-EB53-4C99-AFB5-3715356E66E9}"/>
    <cellStyle name="Percent 2 41 5" xfId="14893" xr:uid="{F85120AB-DC4D-4CD5-AF9E-57840BC518E5}"/>
    <cellStyle name="Percent 2 41 5 2" xfId="30347" xr:uid="{A0A6D069-73AD-4C88-9195-DC9C4D6EB029}"/>
    <cellStyle name="Percent 2 41 6" xfId="30343" xr:uid="{A9CCBE12-64D4-4316-BB2D-43EC60C8A7C2}"/>
    <cellStyle name="Percent 2 41 7" xfId="14889" xr:uid="{F7964C5D-B3F8-4D77-82C1-C7A5EF4CB020}"/>
    <cellStyle name="Percent 2 42" xfId="4409" xr:uid="{00000000-0005-0000-0000-000030150000}"/>
    <cellStyle name="Percent 2 42 2" xfId="14895" xr:uid="{451935B0-EBFF-4BAE-BC9F-F26473FDB584}"/>
    <cellStyle name="Percent 2 42 2 2" xfId="30349" xr:uid="{372F395B-9406-495A-B704-255B0BA95C2F}"/>
    <cellStyle name="Percent 2 42 3" xfId="14896" xr:uid="{2B8A48C6-ED01-4B7E-830F-DB05F4199221}"/>
    <cellStyle name="Percent 2 42 3 2" xfId="30350" xr:uid="{CDBB815E-3D3C-420D-ADB6-FA01E0DB757B}"/>
    <cellStyle name="Percent 2 42 4" xfId="14897" xr:uid="{051EE55A-6ABE-4A88-AD22-10C822A0E401}"/>
    <cellStyle name="Percent 2 42 4 2" xfId="30351" xr:uid="{23694540-C99F-4115-8214-F82C45E170FC}"/>
    <cellStyle name="Percent 2 42 5" xfId="14898" xr:uid="{E2470A8F-66BE-4B46-B194-FE32200B7AA7}"/>
    <cellStyle name="Percent 2 42 5 2" xfId="30352" xr:uid="{BB420947-268F-4D93-9CB1-7062B2C204F1}"/>
    <cellStyle name="Percent 2 42 6" xfId="30348" xr:uid="{FE6957B8-6933-436F-ABAB-0396367C408F}"/>
    <cellStyle name="Percent 2 42 7" xfId="14894" xr:uid="{A484550B-CA9C-48A5-81DC-C7553FEAE431}"/>
    <cellStyle name="Percent 2 43" xfId="4410" xr:uid="{00000000-0005-0000-0000-000031150000}"/>
    <cellStyle name="Percent 2 43 2" xfId="14900" xr:uid="{C07B5EFE-2CEE-45A5-ABC1-F69E975BA89E}"/>
    <cellStyle name="Percent 2 43 2 2" xfId="30354" xr:uid="{04163B73-7F12-4198-A27D-FF857574CA7F}"/>
    <cellStyle name="Percent 2 43 3" xfId="14901" xr:uid="{542072E9-5A50-4C12-B156-A00D6AFBA27C}"/>
    <cellStyle name="Percent 2 43 3 2" xfId="30355" xr:uid="{9D229CA1-D7E4-4ED7-AB79-5BDCDB2153B8}"/>
    <cellStyle name="Percent 2 43 4" xfId="14902" xr:uid="{96F1D78B-E226-42AC-9269-D635935F0458}"/>
    <cellStyle name="Percent 2 43 4 2" xfId="30356" xr:uid="{AB9D0968-9E0E-4EA8-8DFF-BC51C629BF33}"/>
    <cellStyle name="Percent 2 43 5" xfId="14903" xr:uid="{F59C17A7-1EA3-4EBC-B40C-549A0E2202EA}"/>
    <cellStyle name="Percent 2 43 5 2" xfId="30357" xr:uid="{39E6284F-C69E-41A8-A2D2-404FA91C4CEB}"/>
    <cellStyle name="Percent 2 43 6" xfId="30353" xr:uid="{2E6767E5-E3C2-4FC2-A9DE-7A670B496AE8}"/>
    <cellStyle name="Percent 2 43 7" xfId="14899" xr:uid="{0E479FA8-EFF3-4514-89A0-72BA66C1BDBA}"/>
    <cellStyle name="Percent 2 44" xfId="4411" xr:uid="{00000000-0005-0000-0000-000032150000}"/>
    <cellStyle name="Percent 2 44 2" xfId="14905" xr:uid="{9F7046ED-CFD1-45C2-95E5-29828592A73D}"/>
    <cellStyle name="Percent 2 44 2 2" xfId="30359" xr:uid="{CC57CFC0-351B-4129-B990-673E8D3E0C41}"/>
    <cellStyle name="Percent 2 44 3" xfId="14906" xr:uid="{FC577394-336B-4E10-8D11-7C55BBB0B606}"/>
    <cellStyle name="Percent 2 44 3 2" xfId="30360" xr:uid="{9668FABE-97B0-4FA5-A987-4C3C3C44EB1E}"/>
    <cellStyle name="Percent 2 44 4" xfId="14907" xr:uid="{53ACFFE2-3977-407E-BC83-EA1A8D32ACA7}"/>
    <cellStyle name="Percent 2 44 4 2" xfId="30361" xr:uid="{97A7BE6B-75F2-4D58-BE0A-652A82329829}"/>
    <cellStyle name="Percent 2 44 5" xfId="14908" xr:uid="{6CFF8B34-B8A9-4EB1-9F7E-B2A887B351BA}"/>
    <cellStyle name="Percent 2 44 5 2" xfId="30362" xr:uid="{ABA5DBB9-5C9D-4281-9117-EE6601A64C26}"/>
    <cellStyle name="Percent 2 44 6" xfId="30358" xr:uid="{086AC89B-0416-44F7-A12E-64D9C72998EF}"/>
    <cellStyle name="Percent 2 44 7" xfId="14904" xr:uid="{C55838E6-59D7-4511-8CE4-AEA39F800D6C}"/>
    <cellStyle name="Percent 2 45" xfId="4412" xr:uid="{00000000-0005-0000-0000-000033150000}"/>
    <cellStyle name="Percent 2 45 2" xfId="14910" xr:uid="{5F36AB16-0EFB-4A11-BEBB-AA66003EFD1A}"/>
    <cellStyle name="Percent 2 45 2 2" xfId="30364" xr:uid="{A33F8542-2000-4328-8F13-EAFBD017E0DD}"/>
    <cellStyle name="Percent 2 45 3" xfId="14911" xr:uid="{0549E676-0BBB-438F-A5B4-EA068FDDE883}"/>
    <cellStyle name="Percent 2 45 3 2" xfId="30365" xr:uid="{936D9D72-B635-4F47-B2D3-2A3915653F8B}"/>
    <cellStyle name="Percent 2 45 4" xfId="14912" xr:uid="{DC871A19-5CE1-4647-BD36-862600BFB4F5}"/>
    <cellStyle name="Percent 2 45 4 2" xfId="30366" xr:uid="{A0A7118C-3D65-4984-B1B1-11DC8A33CA38}"/>
    <cellStyle name="Percent 2 45 5" xfId="14913" xr:uid="{19B6659A-7A98-41DA-B3CB-E1021CC7B230}"/>
    <cellStyle name="Percent 2 45 5 2" xfId="30367" xr:uid="{FE8A4B0A-BE74-4D8E-8952-CA0C0055618D}"/>
    <cellStyle name="Percent 2 45 6" xfId="30363" xr:uid="{054D279C-D9A1-4EB0-ADA8-34336EC875DA}"/>
    <cellStyle name="Percent 2 45 7" xfId="14909" xr:uid="{49263029-517D-483F-B55E-523CD9FF3E93}"/>
    <cellStyle name="Percent 2 46" xfId="4413" xr:uid="{00000000-0005-0000-0000-000034150000}"/>
    <cellStyle name="Percent 2 46 2" xfId="14915" xr:uid="{7119B3F8-C576-4AC4-B8BC-6726A61098CC}"/>
    <cellStyle name="Percent 2 46 2 2" xfId="30369" xr:uid="{F692BCB0-64B3-40C7-BA4D-A1202B412CFE}"/>
    <cellStyle name="Percent 2 46 3" xfId="14916" xr:uid="{B895E563-A7C0-4324-90CF-7D73029B5059}"/>
    <cellStyle name="Percent 2 46 3 2" xfId="30370" xr:uid="{088CCCB1-6BF5-46AC-9867-AC2296C5A8A4}"/>
    <cellStyle name="Percent 2 46 4" xfId="14917" xr:uid="{281AF2CA-1225-42CC-85AA-4D2827A2BE13}"/>
    <cellStyle name="Percent 2 46 4 2" xfId="30371" xr:uid="{7C33B8FF-CA42-4DA1-8F2A-9792D2909DE3}"/>
    <cellStyle name="Percent 2 46 5" xfId="14918" xr:uid="{7DEED5FA-AA51-410A-8903-1CC840006694}"/>
    <cellStyle name="Percent 2 46 5 2" xfId="30372" xr:uid="{4FC4FBCC-1E4A-428A-B6E6-517FAD1235DD}"/>
    <cellStyle name="Percent 2 46 6" xfId="30368" xr:uid="{F1374E58-8387-4676-A9A2-6B98B248CCE2}"/>
    <cellStyle name="Percent 2 46 7" xfId="14914" xr:uid="{D3EDE0D7-1C71-47AB-8F65-A535EE7B2CF9}"/>
    <cellStyle name="Percent 2 47" xfId="4414" xr:uid="{00000000-0005-0000-0000-000035150000}"/>
    <cellStyle name="Percent 2 47 2" xfId="14920" xr:uid="{64F5CBF3-8031-497F-8CC8-CC18D3020F82}"/>
    <cellStyle name="Percent 2 47 2 2" xfId="30374" xr:uid="{5B9A74E9-5AB6-4EA6-8BBB-D15F16ED02DE}"/>
    <cellStyle name="Percent 2 47 3" xfId="14921" xr:uid="{8CD35C64-E3B8-4B69-9811-D0172FE154C0}"/>
    <cellStyle name="Percent 2 47 3 2" xfId="30375" xr:uid="{198A9FC1-6A6A-4613-8300-46BDCB53FA16}"/>
    <cellStyle name="Percent 2 47 4" xfId="14922" xr:uid="{BBB5FDCE-F64C-4853-943E-D3AAF1F6BA23}"/>
    <cellStyle name="Percent 2 47 4 2" xfId="30376" xr:uid="{6F6E7D61-362E-413A-82FA-094917A7CB8D}"/>
    <cellStyle name="Percent 2 47 5" xfId="14923" xr:uid="{B1C19BEC-A1FD-4626-BCD1-C84F7A455763}"/>
    <cellStyle name="Percent 2 47 5 2" xfId="30377" xr:uid="{30758CEF-446B-4152-A02E-C8C10DAC6A60}"/>
    <cellStyle name="Percent 2 47 6" xfId="30373" xr:uid="{D42A9749-96D8-4DE6-8FB6-3D540BAC9275}"/>
    <cellStyle name="Percent 2 47 7" xfId="14919" xr:uid="{7A01B2BA-0C96-4048-8EFF-C04A8A0DFC42}"/>
    <cellStyle name="Percent 2 48" xfId="4415" xr:uid="{00000000-0005-0000-0000-000036150000}"/>
    <cellStyle name="Percent 2 48 2" xfId="4416" xr:uid="{00000000-0005-0000-0000-000037150000}"/>
    <cellStyle name="Percent 2 48 2 2" xfId="14926" xr:uid="{13E7A41E-8B4F-48A6-93EF-478936B5A071}"/>
    <cellStyle name="Percent 2 48 2 2 2" xfId="30380" xr:uid="{08A8F30A-CD1F-486A-8F55-552B744AB08B}"/>
    <cellStyle name="Percent 2 48 2 3" xfId="14927" xr:uid="{CD1FBE10-18FD-4622-99CA-82C5E4F0B7A5}"/>
    <cellStyle name="Percent 2 48 2 3 2" xfId="30381" xr:uid="{49C3335C-DEF4-47A4-BE0A-99F7B411483E}"/>
    <cellStyle name="Percent 2 48 2 4" xfId="14928" xr:uid="{77EC670E-B469-4C9A-AB91-C6B70037B962}"/>
    <cellStyle name="Percent 2 48 2 4 2" xfId="30382" xr:uid="{1F14B7B2-477B-425C-84A9-D6066A51CADC}"/>
    <cellStyle name="Percent 2 48 2 5" xfId="14929" xr:uid="{F9A0EB2D-DEA8-4DE9-94A0-93A4C1A47698}"/>
    <cellStyle name="Percent 2 48 2 5 2" xfId="30383" xr:uid="{662DA29F-151A-4CA2-8107-B7E043DFC909}"/>
    <cellStyle name="Percent 2 48 2 6" xfId="30379" xr:uid="{61F515F6-4EEF-42E4-BBB4-94F3705B96A0}"/>
    <cellStyle name="Percent 2 48 2 7" xfId="14925" xr:uid="{064895CE-4B4F-4793-A09D-06CFCED60C16}"/>
    <cellStyle name="Percent 2 48 3" xfId="14930" xr:uid="{9474935E-7F84-4456-B614-4471508FA774}"/>
    <cellStyle name="Percent 2 48 3 2" xfId="30384" xr:uid="{8B00A0F3-24AF-4CE7-B187-99DF6AC09E23}"/>
    <cellStyle name="Percent 2 48 4" xfId="14931" xr:uid="{6BBDBAC2-C763-4E3D-B754-39E0BD61801F}"/>
    <cellStyle name="Percent 2 48 4 2" xfId="30385" xr:uid="{E12338E5-04CD-4E09-AD01-31D0097B9F27}"/>
    <cellStyle name="Percent 2 48 5" xfId="14932" xr:uid="{64F5B4E6-29E2-4713-8A48-213CEEC1D9FE}"/>
    <cellStyle name="Percent 2 48 5 2" xfId="30386" xr:uid="{0BE38150-6853-4B1C-B252-5951E4BB6A39}"/>
    <cellStyle name="Percent 2 48 6" xfId="14933" xr:uid="{C64B950F-2363-496A-B516-D7FEE6511610}"/>
    <cellStyle name="Percent 2 48 6 2" xfId="30387" xr:uid="{D710FC96-7C93-480F-88E5-7FA16942AE18}"/>
    <cellStyle name="Percent 2 48 7" xfId="14934" xr:uid="{8DFE8257-F77E-41E8-9F5F-6C7BD4F342CB}"/>
    <cellStyle name="Percent 2 48 7 2" xfId="30388" xr:uid="{A0AD07CC-AF51-4CC3-B2CC-2AA2EA91D26A}"/>
    <cellStyle name="Percent 2 48 8" xfId="30378" xr:uid="{99F17BCF-6BA0-4B33-A419-31FC5624C905}"/>
    <cellStyle name="Percent 2 48 9" xfId="14924" xr:uid="{D9C98EDC-5096-4685-83FD-03C32A04B336}"/>
    <cellStyle name="Percent 2 49" xfId="4417" xr:uid="{00000000-0005-0000-0000-000038150000}"/>
    <cellStyle name="Percent 2 49 2" xfId="14936" xr:uid="{B383B100-618E-4B98-BD6A-7C1533D433E1}"/>
    <cellStyle name="Percent 2 49 2 2" xfId="30390" xr:uid="{A592A89C-0707-462E-B959-452579CCB213}"/>
    <cellStyle name="Percent 2 49 3" xfId="14937" xr:uid="{184D6C4D-603E-4550-8DA6-99CAE40A9193}"/>
    <cellStyle name="Percent 2 49 3 2" xfId="30391" xr:uid="{2BEE273B-A0E0-4963-904A-ECDB83930DD7}"/>
    <cellStyle name="Percent 2 49 4" xfId="14938" xr:uid="{68B06FA9-5B67-45C1-9CC9-E11D9C13E4AB}"/>
    <cellStyle name="Percent 2 49 4 2" xfId="30392" xr:uid="{18FF4028-B5D3-455C-9E79-8861E8D7CF71}"/>
    <cellStyle name="Percent 2 49 5" xfId="14939" xr:uid="{3BCDD591-9726-483C-B0EE-E043E740D50E}"/>
    <cellStyle name="Percent 2 49 5 2" xfId="30393" xr:uid="{396CEBD0-A5B2-4CDB-9F36-8BFDB2B5EC4A}"/>
    <cellStyle name="Percent 2 49 6" xfId="14940" xr:uid="{1D5C7891-29A8-4B89-9B7D-254FAD8EDF94}"/>
    <cellStyle name="Percent 2 49 6 2" xfId="30394" xr:uid="{396767E4-E2D2-4BB1-94CA-5D4B9B9A68CD}"/>
    <cellStyle name="Percent 2 49 7" xfId="30389" xr:uid="{C719E460-E80A-4BBD-AA60-69E1477488A2}"/>
    <cellStyle name="Percent 2 49 8" xfId="14935" xr:uid="{ECE94A88-3700-4275-A93B-46248C4B2A7A}"/>
    <cellStyle name="Percent 2 5" xfId="4418" xr:uid="{00000000-0005-0000-0000-000039150000}"/>
    <cellStyle name="Percent 2 5 10" xfId="4419" xr:uid="{00000000-0005-0000-0000-00003A150000}"/>
    <cellStyle name="Percent 2 5 10 2" xfId="14943" xr:uid="{5242B266-5B0C-4DC2-90D4-C6F9B4BD28C6}"/>
    <cellStyle name="Percent 2 5 10 2 2" xfId="30397" xr:uid="{AFC644BD-56BE-420C-AC50-454226044115}"/>
    <cellStyle name="Percent 2 5 10 3" xfId="14944" xr:uid="{4CE91B99-92C9-489D-91DE-714988E769A7}"/>
    <cellStyle name="Percent 2 5 10 3 2" xfId="30398" xr:uid="{52972C49-1D9F-4EF6-B4B6-905EEA5DBF17}"/>
    <cellStyle name="Percent 2 5 10 4" xfId="14945" xr:uid="{C864BE8B-5AA2-4600-BD79-4C620610B44A}"/>
    <cellStyle name="Percent 2 5 10 4 2" xfId="30399" xr:uid="{C1602C38-2384-4251-A815-DB5F3836F7BA}"/>
    <cellStyle name="Percent 2 5 10 5" xfId="14946" xr:uid="{44F1120F-6846-4ADE-9A6B-20548DF0A26C}"/>
    <cellStyle name="Percent 2 5 10 5 2" xfId="30400" xr:uid="{97CA0F6B-FA01-46D7-8782-53E70D09735F}"/>
    <cellStyle name="Percent 2 5 10 6" xfId="30396" xr:uid="{9A707747-EB6D-4322-BD3A-B174CC634984}"/>
    <cellStyle name="Percent 2 5 10 7" xfId="14942" xr:uid="{A706868E-91D4-4D78-A3A7-3B6F9D586D0E}"/>
    <cellStyle name="Percent 2 5 11" xfId="4420" xr:uid="{00000000-0005-0000-0000-00003B150000}"/>
    <cellStyle name="Percent 2 5 11 2" xfId="14948" xr:uid="{A5DE8B4F-AA4C-4583-955B-4115970BFD0C}"/>
    <cellStyle name="Percent 2 5 11 2 2" xfId="30402" xr:uid="{AB473F3F-63A2-491A-8FBF-86ACB1B54D94}"/>
    <cellStyle name="Percent 2 5 11 3" xfId="14949" xr:uid="{72EA403D-13B1-4FC4-90A2-493E433998BD}"/>
    <cellStyle name="Percent 2 5 11 3 2" xfId="30403" xr:uid="{A3417DE9-6595-4D46-9657-78B4DB67B592}"/>
    <cellStyle name="Percent 2 5 11 4" xfId="14950" xr:uid="{86C504F7-D52C-4C99-9442-37C271BC65C3}"/>
    <cellStyle name="Percent 2 5 11 4 2" xfId="30404" xr:uid="{5FE90922-1C76-4205-A99B-F3AC5AD185FC}"/>
    <cellStyle name="Percent 2 5 11 5" xfId="14951" xr:uid="{9E1FAB15-45EE-4B30-B541-526F69AB6121}"/>
    <cellStyle name="Percent 2 5 11 5 2" xfId="30405" xr:uid="{D78895CE-4B27-4F52-B5F8-1C247875E79F}"/>
    <cellStyle name="Percent 2 5 11 6" xfId="30401" xr:uid="{25A002CF-9A06-4BCF-886A-F8DAF5D28AEC}"/>
    <cellStyle name="Percent 2 5 11 7" xfId="14947" xr:uid="{5F790350-3F71-439A-BD80-B0FD8F809A8C}"/>
    <cellStyle name="Percent 2 5 12" xfId="4421" xr:uid="{00000000-0005-0000-0000-00003C150000}"/>
    <cellStyle name="Percent 2 5 12 2" xfId="14953" xr:uid="{2E9684C4-124A-406E-9AC8-E3105E722477}"/>
    <cellStyle name="Percent 2 5 12 2 2" xfId="30407" xr:uid="{547D4482-7617-495B-8063-D0888D310915}"/>
    <cellStyle name="Percent 2 5 12 3" xfId="14954" xr:uid="{C2092D4D-C64B-49B5-8BEA-7FA1BEE9FDFD}"/>
    <cellStyle name="Percent 2 5 12 3 2" xfId="30408" xr:uid="{08488371-D7F1-4875-BB6E-456AC48F4217}"/>
    <cellStyle name="Percent 2 5 12 4" xfId="14955" xr:uid="{381E9831-1A46-4A56-A284-908E8962DBC9}"/>
    <cellStyle name="Percent 2 5 12 4 2" xfId="30409" xr:uid="{59F63A7A-5AC1-4D68-BC3E-5DC22A4953E6}"/>
    <cellStyle name="Percent 2 5 12 5" xfId="14956" xr:uid="{6A5E352E-A699-479D-99E7-8C38C3923353}"/>
    <cellStyle name="Percent 2 5 12 5 2" xfId="30410" xr:uid="{99ECE01E-D759-492A-BD30-0723FB723E11}"/>
    <cellStyle name="Percent 2 5 12 6" xfId="30406" xr:uid="{EDE6DEE5-574E-4D6F-8BC2-7965A24254F3}"/>
    <cellStyle name="Percent 2 5 12 7" xfId="14952" xr:uid="{638AD487-5B66-45D1-A8F0-DABE2C41440A}"/>
    <cellStyle name="Percent 2 5 13" xfId="4422" xr:uid="{00000000-0005-0000-0000-00003D150000}"/>
    <cellStyle name="Percent 2 5 13 2" xfId="14958" xr:uid="{0BCC1F6B-59A9-472C-9AE1-77F01903E627}"/>
    <cellStyle name="Percent 2 5 13 2 2" xfId="30412" xr:uid="{9DBE0025-B0B9-4605-8DBF-CFAF43E96771}"/>
    <cellStyle name="Percent 2 5 13 3" xfId="14959" xr:uid="{770B2B53-95CC-44A4-AB63-435840CE267B}"/>
    <cellStyle name="Percent 2 5 13 3 2" xfId="30413" xr:uid="{A1329D88-ABAD-41CA-B10A-912B428A6C72}"/>
    <cellStyle name="Percent 2 5 13 4" xfId="14960" xr:uid="{AF84B021-7A13-49E1-A08A-B572E170E34D}"/>
    <cellStyle name="Percent 2 5 13 4 2" xfId="30414" xr:uid="{F64962B3-DB77-45F4-8B98-CE3585A2E2EC}"/>
    <cellStyle name="Percent 2 5 13 5" xfId="14961" xr:uid="{DF84E3A7-7BD0-4B3F-9432-3CCEAB1CA3A4}"/>
    <cellStyle name="Percent 2 5 13 5 2" xfId="30415" xr:uid="{8AF54DF8-7819-448F-BD9F-42ADE3F41649}"/>
    <cellStyle name="Percent 2 5 13 6" xfId="30411" xr:uid="{BCC9FE6A-03BB-4D3D-AE89-07C3A24B7F31}"/>
    <cellStyle name="Percent 2 5 13 7" xfId="14957" xr:uid="{4D913611-9BFE-4C2F-9405-5C4EBB136483}"/>
    <cellStyle name="Percent 2 5 14" xfId="4423" xr:uid="{00000000-0005-0000-0000-00003E150000}"/>
    <cellStyle name="Percent 2 5 14 2" xfId="14963" xr:uid="{824B6597-9842-4A23-BDFB-DC34078F617D}"/>
    <cellStyle name="Percent 2 5 14 2 2" xfId="30417" xr:uid="{C0A0E51B-BE0F-47D2-8956-2A12899CCFED}"/>
    <cellStyle name="Percent 2 5 14 3" xfId="14964" xr:uid="{B8E7D2C6-FA9C-447D-B99E-66EE9CC08310}"/>
    <cellStyle name="Percent 2 5 14 3 2" xfId="30418" xr:uid="{A348BE3F-8524-432A-B6B7-E4BF2663A74E}"/>
    <cellStyle name="Percent 2 5 14 4" xfId="14965" xr:uid="{CD7E8C40-82D2-41DF-8FA0-8BCC8CAFCB08}"/>
    <cellStyle name="Percent 2 5 14 4 2" xfId="30419" xr:uid="{8A7AC801-481A-456C-9558-C906001E1766}"/>
    <cellStyle name="Percent 2 5 14 5" xfId="14966" xr:uid="{A04CEA3C-00D3-49A7-8787-292394873B80}"/>
    <cellStyle name="Percent 2 5 14 5 2" xfId="30420" xr:uid="{C005FA3A-3046-4A95-8FD2-6098AB7E7914}"/>
    <cellStyle name="Percent 2 5 14 6" xfId="30416" xr:uid="{06199804-6C99-43D7-B06A-6B7BF747B50B}"/>
    <cellStyle name="Percent 2 5 14 7" xfId="14962" xr:uid="{70406744-738F-4055-B499-0B212A0FF1E1}"/>
    <cellStyle name="Percent 2 5 15" xfId="4424" xr:uid="{00000000-0005-0000-0000-00003F150000}"/>
    <cellStyle name="Percent 2 5 15 2" xfId="14968" xr:uid="{27D8F99E-AD60-4703-83C6-5B388BA71F17}"/>
    <cellStyle name="Percent 2 5 15 2 2" xfId="30422" xr:uid="{969443AC-9F8D-4FD8-8747-653D305DAB9C}"/>
    <cellStyle name="Percent 2 5 15 3" xfId="14969" xr:uid="{40D1C0B6-CAFC-47B8-9D46-D3B8EE9CE596}"/>
    <cellStyle name="Percent 2 5 15 3 2" xfId="30423" xr:uid="{81EC2C10-B0A6-48D8-A5E1-19D0A987B4A2}"/>
    <cellStyle name="Percent 2 5 15 4" xfId="14970" xr:uid="{837F1C0D-6958-4A3B-A8BA-A285E80D7684}"/>
    <cellStyle name="Percent 2 5 15 4 2" xfId="30424" xr:uid="{69FE70BB-724F-4129-9F02-E0B1A8EE5847}"/>
    <cellStyle name="Percent 2 5 15 5" xfId="14971" xr:uid="{CD461958-E317-4793-89CF-7874DDF009BE}"/>
    <cellStyle name="Percent 2 5 15 5 2" xfId="30425" xr:uid="{C86FCD09-7965-4DCF-84E0-E97F1CC98828}"/>
    <cellStyle name="Percent 2 5 15 6" xfId="30421" xr:uid="{8361BDCB-3826-4599-AE32-E47B4FD1BA0B}"/>
    <cellStyle name="Percent 2 5 15 7" xfId="14967" xr:uid="{DE71FC80-864A-4D50-B1B8-1BC0DCC6E0B8}"/>
    <cellStyle name="Percent 2 5 16" xfId="5552" xr:uid="{00000000-0005-0000-0000-000040150000}"/>
    <cellStyle name="Percent 2 5 16 2" xfId="30426" xr:uid="{6116BB13-D917-4073-BBD6-602581D41D31}"/>
    <cellStyle name="Percent 2 5 16 3" xfId="14972" xr:uid="{B29304F8-B658-48B5-8E81-1948ED8AE80D}"/>
    <cellStyle name="Percent 2 5 17" xfId="14973" xr:uid="{9FC42CEE-7664-42D7-BECE-16FB62B1701A}"/>
    <cellStyle name="Percent 2 5 17 2" xfId="30427" xr:uid="{5F52EB83-8839-493C-BE62-2E1E397D3E9E}"/>
    <cellStyle name="Percent 2 5 18" xfId="14974" xr:uid="{96E189C3-F406-4068-9E63-EE7D6704B0DF}"/>
    <cellStyle name="Percent 2 5 18 2" xfId="30428" xr:uid="{44293AAA-8A40-47BE-9681-B86BB111F4DC}"/>
    <cellStyle name="Percent 2 5 19" xfId="14975" xr:uid="{9437FAF3-4224-4CA3-9950-1C12631EEFF5}"/>
    <cellStyle name="Percent 2 5 19 2" xfId="30429" xr:uid="{E8AB0090-8276-4A3F-9D81-6972CFBB415F}"/>
    <cellStyle name="Percent 2 5 2" xfId="4425" xr:uid="{00000000-0005-0000-0000-000041150000}"/>
    <cellStyle name="Percent 2 5 2 2" xfId="14977" xr:uid="{3AAC8074-4409-4A99-9246-160A2AEFBD1B}"/>
    <cellStyle name="Percent 2 5 2 2 2" xfId="30431" xr:uid="{D51D4966-D728-4057-9CFC-5CF82CB25F9B}"/>
    <cellStyle name="Percent 2 5 2 3" xfId="14978" xr:uid="{F647D0EB-9EC1-42E0-9DA5-E8B20D020B7C}"/>
    <cellStyle name="Percent 2 5 2 3 2" xfId="30432" xr:uid="{9FA35887-C7FB-44B3-A7FB-6B5F2E8BE819}"/>
    <cellStyle name="Percent 2 5 2 4" xfId="14979" xr:uid="{BF384DC3-FB45-4B5A-A18B-FFC3C6069239}"/>
    <cellStyle name="Percent 2 5 2 4 2" xfId="30433" xr:uid="{8B53EC09-4007-4652-B980-52816992A911}"/>
    <cellStyle name="Percent 2 5 2 5" xfId="14980" xr:uid="{FF5523A8-65B9-4F50-8B5F-990795519019}"/>
    <cellStyle name="Percent 2 5 2 5 2" xfId="30434" xr:uid="{3DE8D8DB-32DA-4BF5-BFE3-9993ABBC0850}"/>
    <cellStyle name="Percent 2 5 2 6" xfId="21448" xr:uid="{E4565D71-614A-4914-9D96-8CB6EB39AE52}"/>
    <cellStyle name="Percent 2 5 2 7" xfId="30430" xr:uid="{37806505-C1EA-4EE0-94F5-426532CE9B67}"/>
    <cellStyle name="Percent 2 5 2 8" xfId="14976" xr:uid="{CC797690-2D03-46EF-A5E1-73FDEA6DCC28}"/>
    <cellStyle name="Percent 2 5 20" xfId="21447" xr:uid="{D6C4FEB6-566F-4339-AC90-D945ADBFEDB5}"/>
    <cellStyle name="Percent 2 5 21" xfId="30395" xr:uid="{B0C0EAE5-AA70-4245-9A4A-AC7D69C28C3C}"/>
    <cellStyle name="Percent 2 5 22" xfId="14941" xr:uid="{DDE4CC7A-7CC8-496D-8512-BC49EDE8741F}"/>
    <cellStyle name="Percent 2 5 3" xfId="4426" xr:uid="{00000000-0005-0000-0000-000042150000}"/>
    <cellStyle name="Percent 2 5 3 2" xfId="14982" xr:uid="{227E21D3-7B34-4DDA-BF48-F5516AF89D53}"/>
    <cellStyle name="Percent 2 5 3 2 2" xfId="30436" xr:uid="{2C0F3D86-7F13-4FAE-BB59-1C7FD772119E}"/>
    <cellStyle name="Percent 2 5 3 3" xfId="14983" xr:uid="{278AB73E-61A4-4CBF-8CE3-3B57C59BA933}"/>
    <cellStyle name="Percent 2 5 3 3 2" xfId="30437" xr:uid="{ED04DA15-DC0F-4235-9572-4352A238CD1E}"/>
    <cellStyle name="Percent 2 5 3 4" xfId="14984" xr:uid="{421C732B-F3B3-4930-8472-EDB25EAB93E1}"/>
    <cellStyle name="Percent 2 5 3 4 2" xfId="30438" xr:uid="{E2D352C8-2F82-41D3-A8B1-68CC989B36F2}"/>
    <cellStyle name="Percent 2 5 3 5" xfId="14985" xr:uid="{6AA42438-1408-4618-8D80-0667BEBB6EAC}"/>
    <cellStyle name="Percent 2 5 3 5 2" xfId="30439" xr:uid="{BA8A1B23-AA69-4401-AD0F-42883704EFD3}"/>
    <cellStyle name="Percent 2 5 3 6" xfId="21449" xr:uid="{81C81102-EE35-4628-88C8-57F82BA62621}"/>
    <cellStyle name="Percent 2 5 3 7" xfId="30435" xr:uid="{16B63572-A39F-403F-B61F-399372DCDFA7}"/>
    <cellStyle name="Percent 2 5 3 8" xfId="14981" xr:uid="{F1B0BD56-0611-4A06-8745-A4A09AD14DCA}"/>
    <cellStyle name="Percent 2 5 4" xfId="4427" xr:uid="{00000000-0005-0000-0000-000043150000}"/>
    <cellStyle name="Percent 2 5 4 2" xfId="14987" xr:uid="{EFFF990B-746C-4130-9A39-4D67579E0B53}"/>
    <cellStyle name="Percent 2 5 4 2 2" xfId="30441" xr:uid="{F7830D31-2F99-42DC-8330-219625704B59}"/>
    <cellStyle name="Percent 2 5 4 3" xfId="14988" xr:uid="{ECE0E365-B94B-480F-AF56-C0F84CC2285F}"/>
    <cellStyle name="Percent 2 5 4 3 2" xfId="30442" xr:uid="{BF1290D8-130A-4C08-B73A-A07A0FBB8569}"/>
    <cellStyle name="Percent 2 5 4 4" xfId="14989" xr:uid="{9C0612BF-F29E-4CA6-972C-92E62B722C3E}"/>
    <cellStyle name="Percent 2 5 4 4 2" xfId="30443" xr:uid="{80A865A0-EA51-4360-AC21-CBAABE42DCAC}"/>
    <cellStyle name="Percent 2 5 4 5" xfId="14990" xr:uid="{2642B529-2A9D-46C8-A4EC-3E52E29B8F83}"/>
    <cellStyle name="Percent 2 5 4 5 2" xfId="30444" xr:uid="{74F6B99F-EFE6-4D32-8B58-CD14954D7EFB}"/>
    <cellStyle name="Percent 2 5 4 6" xfId="30440" xr:uid="{2706E557-CD0B-4777-BE8C-3539DD437F37}"/>
    <cellStyle name="Percent 2 5 4 7" xfId="14986" xr:uid="{301EFC78-6206-4456-998E-FF6A9C1B3189}"/>
    <cellStyle name="Percent 2 5 5" xfId="4428" xr:uid="{00000000-0005-0000-0000-000044150000}"/>
    <cellStyle name="Percent 2 5 5 2" xfId="14992" xr:uid="{3D51600D-DBF4-4D47-8A71-E0A025D9E5AC}"/>
    <cellStyle name="Percent 2 5 5 2 2" xfId="30446" xr:uid="{8C8F518B-5670-4B9B-BC89-83FF62057A87}"/>
    <cellStyle name="Percent 2 5 5 3" xfId="14993" xr:uid="{44EC43F2-8F82-43D4-A1FC-F7258617CE5D}"/>
    <cellStyle name="Percent 2 5 5 3 2" xfId="30447" xr:uid="{6899D366-5B18-4836-AB9C-BEB502D160F9}"/>
    <cellStyle name="Percent 2 5 5 4" xfId="14994" xr:uid="{629181B6-023B-40A9-8B12-C9A6753CDEE9}"/>
    <cellStyle name="Percent 2 5 5 4 2" xfId="30448" xr:uid="{48AA7C5B-134C-47EC-8782-8E5AC257FC2E}"/>
    <cellStyle name="Percent 2 5 5 5" xfId="14995" xr:uid="{0F18B2C6-4898-4EBA-B64A-A659F5075D60}"/>
    <cellStyle name="Percent 2 5 5 5 2" xfId="30449" xr:uid="{D0C47C13-D12F-4955-A30C-95F0BC23188C}"/>
    <cellStyle name="Percent 2 5 5 6" xfId="30445" xr:uid="{C964B313-1BD7-4044-964C-D3879F53B3F9}"/>
    <cellStyle name="Percent 2 5 5 7" xfId="14991" xr:uid="{B841F751-A97E-48FA-BF64-D263DBAC66A1}"/>
    <cellStyle name="Percent 2 5 6" xfId="4429" xr:uid="{00000000-0005-0000-0000-000045150000}"/>
    <cellStyle name="Percent 2 5 6 2" xfId="14997" xr:uid="{FB943A19-CF4A-421F-8227-3B39AFC97B2F}"/>
    <cellStyle name="Percent 2 5 6 2 2" xfId="30451" xr:uid="{8C16A081-D6B4-493C-BE60-4CB82CA98BE8}"/>
    <cellStyle name="Percent 2 5 6 3" xfId="14998" xr:uid="{EA620FF2-FBAF-438B-8274-F5FF79C4BE0C}"/>
    <cellStyle name="Percent 2 5 6 3 2" xfId="30452" xr:uid="{EAEA1ECC-E30F-408F-B19E-17328A3B228E}"/>
    <cellStyle name="Percent 2 5 6 4" xfId="14999" xr:uid="{39B28BC6-1874-4C2C-A998-3BCA7E5ECD9E}"/>
    <cellStyle name="Percent 2 5 6 4 2" xfId="30453" xr:uid="{6335BA0F-367F-4085-89D9-18F4D47C511B}"/>
    <cellStyle name="Percent 2 5 6 5" xfId="15000" xr:uid="{57E4C5A7-2E19-4BA0-ADA6-FBE0DF2FF60E}"/>
    <cellStyle name="Percent 2 5 6 5 2" xfId="30454" xr:uid="{5427D94B-C122-4363-B1BC-023F67C303EE}"/>
    <cellStyle name="Percent 2 5 6 6" xfId="30450" xr:uid="{B9054B6B-9C5C-49E3-8D67-CFDBFC6FF9CC}"/>
    <cellStyle name="Percent 2 5 6 7" xfId="14996" xr:uid="{BA7FB619-6C44-4433-9EEF-D9870E6BB983}"/>
    <cellStyle name="Percent 2 5 7" xfId="4430" xr:uid="{00000000-0005-0000-0000-000046150000}"/>
    <cellStyle name="Percent 2 5 7 2" xfId="15002" xr:uid="{931CE2B0-6868-424B-93DE-BE59088C5244}"/>
    <cellStyle name="Percent 2 5 7 2 2" xfId="30456" xr:uid="{5C2DA8D7-9929-4E00-96BD-59134BD406E8}"/>
    <cellStyle name="Percent 2 5 7 3" xfId="15003" xr:uid="{9F0D6C52-67B4-4579-92BA-87705B306C11}"/>
    <cellStyle name="Percent 2 5 7 3 2" xfId="30457" xr:uid="{DEF1D8FE-0A78-4E78-921B-D331314A9D79}"/>
    <cellStyle name="Percent 2 5 7 4" xfId="15004" xr:uid="{6526411E-7E0A-4B7B-A27F-C314A06EC796}"/>
    <cellStyle name="Percent 2 5 7 4 2" xfId="30458" xr:uid="{F4247953-3AB5-4037-8769-D002AB71A249}"/>
    <cellStyle name="Percent 2 5 7 5" xfId="15005" xr:uid="{DA525A43-A997-41CB-B5E6-05E2710267C1}"/>
    <cellStyle name="Percent 2 5 7 5 2" xfId="30459" xr:uid="{B2A235FC-AA03-4423-9D9D-BA402D2AD0D8}"/>
    <cellStyle name="Percent 2 5 7 6" xfId="30455" xr:uid="{6CAC1DC2-F2E0-447F-A617-2FAD52903312}"/>
    <cellStyle name="Percent 2 5 7 7" xfId="15001" xr:uid="{6508616E-8CA3-4D19-8870-B7F3CB31AA47}"/>
    <cellStyle name="Percent 2 5 8" xfId="4431" xr:uid="{00000000-0005-0000-0000-000047150000}"/>
    <cellStyle name="Percent 2 5 8 2" xfId="15007" xr:uid="{8D3C988B-DFBA-4D7D-AFD6-81F737F6A128}"/>
    <cellStyle name="Percent 2 5 8 2 2" xfId="30461" xr:uid="{B3366C8F-67FC-4C44-A849-97DBDA4DDC46}"/>
    <cellStyle name="Percent 2 5 8 3" xfId="15008" xr:uid="{7E9FD9FF-DC1B-474C-99DB-B371CD430C74}"/>
    <cellStyle name="Percent 2 5 8 3 2" xfId="30462" xr:uid="{E2101183-23CB-4E20-85DE-1097D5F8023D}"/>
    <cellStyle name="Percent 2 5 8 4" xfId="15009" xr:uid="{6C325056-4B7B-4611-8934-BD10A9B72447}"/>
    <cellStyle name="Percent 2 5 8 4 2" xfId="30463" xr:uid="{BE8995EF-5F43-4301-AA3C-E3B7EA7AEAE4}"/>
    <cellStyle name="Percent 2 5 8 5" xfId="15010" xr:uid="{C3391CFC-A9CE-4158-AE6B-6F5932A07E7A}"/>
    <cellStyle name="Percent 2 5 8 5 2" xfId="30464" xr:uid="{405244EF-0981-4E1A-B78D-29CD47E76BC6}"/>
    <cellStyle name="Percent 2 5 8 6" xfId="30460" xr:uid="{51260455-CECD-4F87-B23D-8EB87A7C1817}"/>
    <cellStyle name="Percent 2 5 8 7" xfId="15006" xr:uid="{CB5AA7E8-C950-4583-A26B-AF1BD788E903}"/>
    <cellStyle name="Percent 2 5 9" xfId="4432" xr:uid="{00000000-0005-0000-0000-000048150000}"/>
    <cellStyle name="Percent 2 5 9 2" xfId="15012" xr:uid="{61A29713-6DDF-41FA-B88A-D93A3E75DCAB}"/>
    <cellStyle name="Percent 2 5 9 2 2" xfId="30466" xr:uid="{62144859-DA92-4223-A392-B71114933BB5}"/>
    <cellStyle name="Percent 2 5 9 3" xfId="15013" xr:uid="{2313A87D-6B5C-456F-BB1F-978F471A0F47}"/>
    <cellStyle name="Percent 2 5 9 3 2" xfId="30467" xr:uid="{943BE130-16F5-494E-8C98-6E9EC2D784E6}"/>
    <cellStyle name="Percent 2 5 9 4" xfId="15014" xr:uid="{BEBA5DA6-EA66-48F0-B38D-CB000CC28A2D}"/>
    <cellStyle name="Percent 2 5 9 4 2" xfId="30468" xr:uid="{4D51DE14-C302-4740-9B6F-D43298B2C1C1}"/>
    <cellStyle name="Percent 2 5 9 5" xfId="15015" xr:uid="{13DFBB74-1645-471F-A2D9-B45DBF2712F4}"/>
    <cellStyle name="Percent 2 5 9 5 2" xfId="30469" xr:uid="{CCE87936-DE7D-4297-A1B4-F117014E8846}"/>
    <cellStyle name="Percent 2 5 9 6" xfId="30465" xr:uid="{1ED148D6-FE85-4251-88CB-C21439816128}"/>
    <cellStyle name="Percent 2 5 9 7" xfId="15011" xr:uid="{6E0E3CEA-C0BE-4A47-BB13-806DFE5177BB}"/>
    <cellStyle name="Percent 2 50" xfId="15016" xr:uid="{58F8108E-47EA-4780-9E6D-53C32EBE70B5}"/>
    <cellStyle name="Percent 2 50 2" xfId="30470" xr:uid="{CA9133A6-421C-42A6-BE66-BF69E31B2273}"/>
    <cellStyle name="Percent 2 6" xfId="4433" xr:uid="{00000000-0005-0000-0000-000049150000}"/>
    <cellStyle name="Percent 2 6 10" xfId="4434" xr:uid="{00000000-0005-0000-0000-00004A150000}"/>
    <cellStyle name="Percent 2 6 10 2" xfId="15019" xr:uid="{EA6849E3-8EFB-4D9C-9858-ECD8C5E875F5}"/>
    <cellStyle name="Percent 2 6 10 2 2" xfId="30473" xr:uid="{77BDA277-643A-428F-9074-3CFB5CB797C7}"/>
    <cellStyle name="Percent 2 6 10 3" xfId="15020" xr:uid="{86448113-3FCF-4332-AFBC-8689722F97B9}"/>
    <cellStyle name="Percent 2 6 10 3 2" xfId="30474" xr:uid="{3FCA8F31-1817-4734-8C97-F65EE2D12AF9}"/>
    <cellStyle name="Percent 2 6 10 4" xfId="15021" xr:uid="{CEF788BA-B5D5-4241-99BF-D52E87DC5241}"/>
    <cellStyle name="Percent 2 6 10 4 2" xfId="30475" xr:uid="{72A3C451-D026-4F96-82C8-D0E804FAB872}"/>
    <cellStyle name="Percent 2 6 10 5" xfId="15022" xr:uid="{ACECCE09-A869-4D42-B78F-24B8F1543BCA}"/>
    <cellStyle name="Percent 2 6 10 5 2" xfId="30476" xr:uid="{24ED7D44-6F3F-440F-A488-DC9C1AFBFE6F}"/>
    <cellStyle name="Percent 2 6 10 6" xfId="30472" xr:uid="{B73B6601-B7D0-4D85-960D-3A50FD89E999}"/>
    <cellStyle name="Percent 2 6 10 7" xfId="15018" xr:uid="{C83634E7-EDEE-4B46-AFD4-0750125813BA}"/>
    <cellStyle name="Percent 2 6 11" xfId="4435" xr:uid="{00000000-0005-0000-0000-00004B150000}"/>
    <cellStyle name="Percent 2 6 11 2" xfId="15024" xr:uid="{F80842B3-0C15-4AE8-B7BB-F7611CF5B138}"/>
    <cellStyle name="Percent 2 6 11 2 2" xfId="30478" xr:uid="{8443F329-4B0D-4D9B-A2B1-CD8F27E039A9}"/>
    <cellStyle name="Percent 2 6 11 3" xfId="15025" xr:uid="{DB0D0E21-21CE-4617-BD76-3DE26F9F45A1}"/>
    <cellStyle name="Percent 2 6 11 3 2" xfId="30479" xr:uid="{2941A217-B2B4-4B05-B8C4-34CFBEE8F145}"/>
    <cellStyle name="Percent 2 6 11 4" xfId="15026" xr:uid="{651BC21F-5957-4D75-A411-A584D880AD5F}"/>
    <cellStyle name="Percent 2 6 11 4 2" xfId="30480" xr:uid="{D374C119-157E-40E7-BBA2-F198FC0F8714}"/>
    <cellStyle name="Percent 2 6 11 5" xfId="15027" xr:uid="{9D1701DF-FBA8-48FE-B2CB-F9644E14AC86}"/>
    <cellStyle name="Percent 2 6 11 5 2" xfId="30481" xr:uid="{F374129B-5768-4EED-B400-934756998D59}"/>
    <cellStyle name="Percent 2 6 11 6" xfId="30477" xr:uid="{F61E4447-164B-4FE9-92D9-060E50FE9773}"/>
    <cellStyle name="Percent 2 6 11 7" xfId="15023" xr:uid="{926D68CC-F1E8-498B-8CDB-7F699BBCC4CD}"/>
    <cellStyle name="Percent 2 6 12" xfId="4436" xr:uid="{00000000-0005-0000-0000-00004C150000}"/>
    <cellStyle name="Percent 2 6 12 2" xfId="15029" xr:uid="{51F4AF3B-F4D3-4B1C-9E7D-461E8FDC7166}"/>
    <cellStyle name="Percent 2 6 12 2 2" xfId="30483" xr:uid="{4113783B-CB7E-450E-82A9-8094A1303016}"/>
    <cellStyle name="Percent 2 6 12 3" xfId="15030" xr:uid="{DD97B79E-2944-4FCE-A7E6-EDFC2A2602F1}"/>
    <cellStyle name="Percent 2 6 12 3 2" xfId="30484" xr:uid="{EBCBB469-B322-4146-B1FE-DA2BC55CAD40}"/>
    <cellStyle name="Percent 2 6 12 4" xfId="15031" xr:uid="{A2F9BF57-F2E7-40CF-9264-BB63B9411A60}"/>
    <cellStyle name="Percent 2 6 12 4 2" xfId="30485" xr:uid="{8E432AB7-F93F-4A73-BB9B-60C7ACCBEFC5}"/>
    <cellStyle name="Percent 2 6 12 5" xfId="15032" xr:uid="{8AD0DDED-E36C-4D53-9D79-E1AE1C2AA116}"/>
    <cellStyle name="Percent 2 6 12 5 2" xfId="30486" xr:uid="{CF896FB6-785D-487E-962E-72E4DF0D8C8C}"/>
    <cellStyle name="Percent 2 6 12 6" xfId="30482" xr:uid="{DD4FA4EE-021A-493F-830F-8C29317BA39F}"/>
    <cellStyle name="Percent 2 6 12 7" xfId="15028" xr:uid="{32F17717-37F9-46C4-BB50-D0CA2E41AC82}"/>
    <cellStyle name="Percent 2 6 13" xfId="4437" xr:uid="{00000000-0005-0000-0000-00004D150000}"/>
    <cellStyle name="Percent 2 6 13 2" xfId="15034" xr:uid="{F7D8C080-5C37-4CA3-AA99-2C970D6DF561}"/>
    <cellStyle name="Percent 2 6 13 2 2" xfId="30488" xr:uid="{636926D8-17F0-419D-AA71-A3299FA524F4}"/>
    <cellStyle name="Percent 2 6 13 3" xfId="15035" xr:uid="{CF96F7C8-2DDF-4A5B-80A3-B6F66156A53E}"/>
    <cellStyle name="Percent 2 6 13 3 2" xfId="30489" xr:uid="{2A06E2A2-E4F6-4F98-A0F9-30B6B65C379A}"/>
    <cellStyle name="Percent 2 6 13 4" xfId="15036" xr:uid="{C92C85A5-8C47-4F97-9471-41A12D9CFA0F}"/>
    <cellStyle name="Percent 2 6 13 4 2" xfId="30490" xr:uid="{628D78B7-59EA-4F84-82C6-F744A8451246}"/>
    <cellStyle name="Percent 2 6 13 5" xfId="15037" xr:uid="{7D8B81A9-CBA4-459E-9F70-A67542FFD3F9}"/>
    <cellStyle name="Percent 2 6 13 5 2" xfId="30491" xr:uid="{9A41CCB0-1345-44A3-BD20-B87F4722368D}"/>
    <cellStyle name="Percent 2 6 13 6" xfId="30487" xr:uid="{4589B731-2C94-4485-BBA8-70CC5119E1CD}"/>
    <cellStyle name="Percent 2 6 13 7" xfId="15033" xr:uid="{29566135-E5F7-4535-B0CA-8D884B678067}"/>
    <cellStyle name="Percent 2 6 14" xfId="4438" xr:uid="{00000000-0005-0000-0000-00004E150000}"/>
    <cellStyle name="Percent 2 6 14 2" xfId="15039" xr:uid="{5DC332ED-756E-426A-9C1A-DF8C34CFFAFA}"/>
    <cellStyle name="Percent 2 6 14 2 2" xfId="30493" xr:uid="{B582356D-E6C4-4186-9922-660136ABBE5A}"/>
    <cellStyle name="Percent 2 6 14 3" xfId="15040" xr:uid="{8BEE64DE-A6BD-4C05-92A7-7EC25B8D3BE1}"/>
    <cellStyle name="Percent 2 6 14 3 2" xfId="30494" xr:uid="{28878601-74B9-4D74-8C29-C4F639727C26}"/>
    <cellStyle name="Percent 2 6 14 4" xfId="15041" xr:uid="{B5D86DF5-A89B-45F4-B9BA-F2C825307ACB}"/>
    <cellStyle name="Percent 2 6 14 4 2" xfId="30495" xr:uid="{93D8AE62-E294-4FE3-A352-BE07293D977F}"/>
    <cellStyle name="Percent 2 6 14 5" xfId="15042" xr:uid="{0356905A-CA46-4D52-8212-87B950AEE20B}"/>
    <cellStyle name="Percent 2 6 14 5 2" xfId="30496" xr:uid="{124A8EF2-5C7B-45EC-854D-CC3247CD642D}"/>
    <cellStyle name="Percent 2 6 14 6" xfId="30492" xr:uid="{FDE27CAE-5E79-4E4B-A652-C876CE3E0CD1}"/>
    <cellStyle name="Percent 2 6 14 7" xfId="15038" xr:uid="{9128ABF3-2C76-4F03-BB70-AE252A9F5EB4}"/>
    <cellStyle name="Percent 2 6 15" xfId="4439" xr:uid="{00000000-0005-0000-0000-00004F150000}"/>
    <cellStyle name="Percent 2 6 15 2" xfId="15044" xr:uid="{DD45A181-3EFC-4C5C-8F2B-313032DADE7A}"/>
    <cellStyle name="Percent 2 6 15 2 2" xfId="30498" xr:uid="{F93AFFD9-B8EE-427A-BF43-2824CBD74E56}"/>
    <cellStyle name="Percent 2 6 15 3" xfId="15045" xr:uid="{CF06F20F-A3B2-42DF-A6BD-601267520824}"/>
    <cellStyle name="Percent 2 6 15 3 2" xfId="30499" xr:uid="{73182F6F-11CA-446E-A042-52C961422D7F}"/>
    <cellStyle name="Percent 2 6 15 4" xfId="15046" xr:uid="{4CFE4314-09B1-4C4A-8E3E-C4902A55F92E}"/>
    <cellStyle name="Percent 2 6 15 4 2" xfId="30500" xr:uid="{94C0158A-0F99-4437-8356-73816B7A977B}"/>
    <cellStyle name="Percent 2 6 15 5" xfId="15047" xr:uid="{A5A0F6E5-9A80-42C6-B13A-6EC792BF8E7A}"/>
    <cellStyle name="Percent 2 6 15 5 2" xfId="30501" xr:uid="{F9C073CD-8874-4849-B98C-3320E2A918B4}"/>
    <cellStyle name="Percent 2 6 15 6" xfId="30497" xr:uid="{1900C94A-1538-47E1-B0E9-E64304A39BAB}"/>
    <cellStyle name="Percent 2 6 15 7" xfId="15043" xr:uid="{94FCE2C9-3EDB-4BEB-AF43-7BCCC70C5FC8}"/>
    <cellStyle name="Percent 2 6 16" xfId="15048" xr:uid="{339CDBBD-E73B-4D02-92FF-1F64AF39281F}"/>
    <cellStyle name="Percent 2 6 16 2" xfId="30502" xr:uid="{22556BD6-A2DC-45CC-ADBB-0A58AA6A54A7}"/>
    <cellStyle name="Percent 2 6 17" xfId="15049" xr:uid="{45D81475-2B48-4869-BE35-7EE117973D64}"/>
    <cellStyle name="Percent 2 6 17 2" xfId="30503" xr:uid="{D9C0D2A3-9B0F-4CA0-85AD-2A35D9EE41F8}"/>
    <cellStyle name="Percent 2 6 18" xfId="15050" xr:uid="{2D6EE6D5-C232-423A-BB3A-04A5CA2324D7}"/>
    <cellStyle name="Percent 2 6 18 2" xfId="30504" xr:uid="{B15A2667-2B85-4671-B098-58CA019A8137}"/>
    <cellStyle name="Percent 2 6 19" xfId="15051" xr:uid="{A3CC5837-0A0B-4C09-96BD-470B9696F9C7}"/>
    <cellStyle name="Percent 2 6 19 2" xfId="30505" xr:uid="{F2F1C1EC-E94E-410A-B4D2-D7D003206D4F}"/>
    <cellStyle name="Percent 2 6 2" xfId="4440" xr:uid="{00000000-0005-0000-0000-000050150000}"/>
    <cellStyle name="Percent 2 6 2 2" xfId="15053" xr:uid="{86D438CE-4C20-457D-9D84-9D290457D706}"/>
    <cellStyle name="Percent 2 6 2 2 2" xfId="30507" xr:uid="{347B5FA5-D45E-48E9-A103-E4DDF2E6FCC8}"/>
    <cellStyle name="Percent 2 6 2 3" xfId="15054" xr:uid="{17CDE5C5-019D-4859-9913-904035A440D6}"/>
    <cellStyle name="Percent 2 6 2 3 2" xfId="30508" xr:uid="{EA5A6E06-71C1-482E-8444-AA364997046E}"/>
    <cellStyle name="Percent 2 6 2 4" xfId="15055" xr:uid="{330857A7-7C68-438D-883B-DCE508505167}"/>
    <cellStyle name="Percent 2 6 2 4 2" xfId="30509" xr:uid="{4451461E-E6B2-47F7-B3F3-2D2F774F8B45}"/>
    <cellStyle name="Percent 2 6 2 5" xfId="15056" xr:uid="{37317EA1-855F-4063-A18C-EE4C2023D792}"/>
    <cellStyle name="Percent 2 6 2 5 2" xfId="30510" xr:uid="{051763A1-B40D-4827-A706-F902CA2DB66B}"/>
    <cellStyle name="Percent 2 6 2 6" xfId="30506" xr:uid="{0CB49D50-74E0-4E4B-B476-656559116CD8}"/>
    <cellStyle name="Percent 2 6 2 7" xfId="15052" xr:uid="{CB6579E6-9005-4554-A3F3-E38F7F8D082A}"/>
    <cellStyle name="Percent 2 6 20" xfId="30471" xr:uid="{D0452D42-F1B0-452B-B618-B7CC92AF028D}"/>
    <cellStyle name="Percent 2 6 21" xfId="15017" xr:uid="{7B909F0A-C453-49BB-BCFE-C587EB8D2EAB}"/>
    <cellStyle name="Percent 2 6 3" xfId="4441" xr:uid="{00000000-0005-0000-0000-000051150000}"/>
    <cellStyle name="Percent 2 6 3 2" xfId="15058" xr:uid="{C536B0C9-C45C-49AE-A98B-FBF2916E815D}"/>
    <cellStyle name="Percent 2 6 3 2 2" xfId="30512" xr:uid="{58B92907-9863-4AE1-8534-E7CBCC83CE0C}"/>
    <cellStyle name="Percent 2 6 3 3" xfId="15059" xr:uid="{D1D01707-BE82-44BC-AA8F-09003CFF6615}"/>
    <cellStyle name="Percent 2 6 3 3 2" xfId="30513" xr:uid="{CF87D626-785C-47E1-94C5-CDD718648A17}"/>
    <cellStyle name="Percent 2 6 3 4" xfId="15060" xr:uid="{5AA85C38-EB63-4699-9900-C50F1A6B908F}"/>
    <cellStyle name="Percent 2 6 3 4 2" xfId="30514" xr:uid="{EE908537-F6F5-48BD-99FE-E4BB32DA8AE8}"/>
    <cellStyle name="Percent 2 6 3 5" xfId="15061" xr:uid="{AD54FB06-B81E-46F9-A5D7-5C8531502B60}"/>
    <cellStyle name="Percent 2 6 3 5 2" xfId="30515" xr:uid="{59AC05A4-5B45-4AAE-BC86-6D00668A9991}"/>
    <cellStyle name="Percent 2 6 3 6" xfId="30511" xr:uid="{B5D93ABB-BE2B-4E55-93ED-6EB646EB1298}"/>
    <cellStyle name="Percent 2 6 3 7" xfId="15057" xr:uid="{5B49ACC1-F5E3-453E-82EB-3CB17B4204AE}"/>
    <cellStyle name="Percent 2 6 4" xfId="4442" xr:uid="{00000000-0005-0000-0000-000052150000}"/>
    <cellStyle name="Percent 2 6 4 2" xfId="15063" xr:uid="{E0E464FB-F6C3-4433-8DB8-CF2AEDC17F27}"/>
    <cellStyle name="Percent 2 6 4 2 2" xfId="30517" xr:uid="{2F2E6AD5-A65F-476F-98DE-235CAD804D15}"/>
    <cellStyle name="Percent 2 6 4 3" xfId="15064" xr:uid="{257C03CF-03DB-4443-89DC-1E3151DDE376}"/>
    <cellStyle name="Percent 2 6 4 3 2" xfId="30518" xr:uid="{69BC8D5A-66AB-4FE7-AF00-8B8BAB805E34}"/>
    <cellStyle name="Percent 2 6 4 4" xfId="15065" xr:uid="{623EAEDF-B286-4CDB-BEF9-767A0DA6089D}"/>
    <cellStyle name="Percent 2 6 4 4 2" xfId="30519" xr:uid="{C4D600C0-DC1D-4266-B71B-CAB5EC498F4E}"/>
    <cellStyle name="Percent 2 6 4 5" xfId="15066" xr:uid="{B7306AD1-CB74-465B-9AC0-28848DD67D9A}"/>
    <cellStyle name="Percent 2 6 4 5 2" xfId="30520" xr:uid="{4F729CF3-D24E-4A2F-A503-A359F66F5D72}"/>
    <cellStyle name="Percent 2 6 4 6" xfId="30516" xr:uid="{7C25C56D-BECF-4672-AFB4-36C568B13318}"/>
    <cellStyle name="Percent 2 6 4 7" xfId="15062" xr:uid="{7881DE66-4DE8-4718-A285-542FEABE0279}"/>
    <cellStyle name="Percent 2 6 5" xfId="4443" xr:uid="{00000000-0005-0000-0000-000053150000}"/>
    <cellStyle name="Percent 2 6 5 2" xfId="15068" xr:uid="{87C2D919-8862-4E1E-8578-ED222860E25F}"/>
    <cellStyle name="Percent 2 6 5 2 2" xfId="30522" xr:uid="{8930D71C-553D-4C8C-B550-F54AF45C310E}"/>
    <cellStyle name="Percent 2 6 5 3" xfId="15069" xr:uid="{5249AE88-4745-45B3-AE87-18F691CF735D}"/>
    <cellStyle name="Percent 2 6 5 3 2" xfId="30523" xr:uid="{CE74B74D-CA75-472B-986A-4FF5EE3B1454}"/>
    <cellStyle name="Percent 2 6 5 4" xfId="15070" xr:uid="{3108959D-FF66-4094-9033-6AECF3EBD138}"/>
    <cellStyle name="Percent 2 6 5 4 2" xfId="30524" xr:uid="{E9BC3041-A3D8-4ACF-8D91-37C0CC5D206E}"/>
    <cellStyle name="Percent 2 6 5 5" xfId="15071" xr:uid="{97E7F464-D4E3-496F-968E-683CF0A9C969}"/>
    <cellStyle name="Percent 2 6 5 5 2" xfId="30525" xr:uid="{8FEEBA42-F054-4348-AB7A-20D82E02FAEF}"/>
    <cellStyle name="Percent 2 6 5 6" xfId="30521" xr:uid="{BFA3397F-992F-46A6-9D1E-2FAA82E2017A}"/>
    <cellStyle name="Percent 2 6 5 7" xfId="15067" xr:uid="{CD2DADE5-147F-4056-B0F5-E3E705109CB0}"/>
    <cellStyle name="Percent 2 6 6" xfId="4444" xr:uid="{00000000-0005-0000-0000-000054150000}"/>
    <cellStyle name="Percent 2 6 6 2" xfId="15073" xr:uid="{C188120D-A998-4DD1-89B9-62FEEE01E20B}"/>
    <cellStyle name="Percent 2 6 6 2 2" xfId="30527" xr:uid="{361D010A-66DD-4833-97C3-344A0A777196}"/>
    <cellStyle name="Percent 2 6 6 3" xfId="15074" xr:uid="{08F7AD77-253C-4204-AE89-6A8F190F6798}"/>
    <cellStyle name="Percent 2 6 6 3 2" xfId="30528" xr:uid="{0E6D43CC-D759-4359-A690-5BE2EA79C9F7}"/>
    <cellStyle name="Percent 2 6 6 4" xfId="15075" xr:uid="{5E692FE9-6BE8-4213-ACB5-652D5ED34DE8}"/>
    <cellStyle name="Percent 2 6 6 4 2" xfId="30529" xr:uid="{A1386558-912E-4E8B-8A0E-F63AC912A47A}"/>
    <cellStyle name="Percent 2 6 6 5" xfId="15076" xr:uid="{C35BCA2A-DADD-46E5-B189-F97C168420F0}"/>
    <cellStyle name="Percent 2 6 6 5 2" xfId="30530" xr:uid="{E4516CEF-8247-4B6F-A40B-6D30423F2A71}"/>
    <cellStyle name="Percent 2 6 6 6" xfId="30526" xr:uid="{54F76F87-0C0D-4E1F-8271-0F5C84B2EEDF}"/>
    <cellStyle name="Percent 2 6 6 7" xfId="15072" xr:uid="{A570A780-EB59-42DC-A051-6BEA71DBCC03}"/>
    <cellStyle name="Percent 2 6 7" xfId="4445" xr:uid="{00000000-0005-0000-0000-000055150000}"/>
    <cellStyle name="Percent 2 6 7 2" xfId="15078" xr:uid="{520367B9-8F55-44D2-B5CA-6050346BB987}"/>
    <cellStyle name="Percent 2 6 7 2 2" xfId="30532" xr:uid="{4912B48D-4076-47F8-8BE9-2C856D15C62E}"/>
    <cellStyle name="Percent 2 6 7 3" xfId="15079" xr:uid="{457CEF5D-734F-4BBB-AF2C-A7D2A67B5FCA}"/>
    <cellStyle name="Percent 2 6 7 3 2" xfId="30533" xr:uid="{D45EDA84-90EE-4141-A66F-7E6396ACB5D6}"/>
    <cellStyle name="Percent 2 6 7 4" xfId="15080" xr:uid="{C1F15196-502F-4E87-AC8C-65DD5F817BCA}"/>
    <cellStyle name="Percent 2 6 7 4 2" xfId="30534" xr:uid="{7755B5B3-C75C-4228-9341-44C3EB739E17}"/>
    <cellStyle name="Percent 2 6 7 5" xfId="15081" xr:uid="{65C03E42-C1D5-49C4-A9D8-C7B6BC204FAA}"/>
    <cellStyle name="Percent 2 6 7 5 2" xfId="30535" xr:uid="{91675017-AE3B-4D51-B2D3-886FDD72A3BA}"/>
    <cellStyle name="Percent 2 6 7 6" xfId="30531" xr:uid="{DF562B10-5979-4BEA-86E3-E69B5E2B4084}"/>
    <cellStyle name="Percent 2 6 7 7" xfId="15077" xr:uid="{54F7E049-1B9B-4B63-B4C4-088EB810F366}"/>
    <cellStyle name="Percent 2 6 8" xfId="4446" xr:uid="{00000000-0005-0000-0000-000056150000}"/>
    <cellStyle name="Percent 2 6 8 2" xfId="15083" xr:uid="{43338077-0577-4EA4-8ADA-2311E7D9AEB3}"/>
    <cellStyle name="Percent 2 6 8 2 2" xfId="30537" xr:uid="{A3066967-84A2-4EBA-94B3-0A409862FC7A}"/>
    <cellStyle name="Percent 2 6 8 3" xfId="15084" xr:uid="{96E90304-41BF-4860-8D91-5E34D5DFB697}"/>
    <cellStyle name="Percent 2 6 8 3 2" xfId="30538" xr:uid="{9593156E-8451-43C5-86C6-72F80353AEDF}"/>
    <cellStyle name="Percent 2 6 8 4" xfId="15085" xr:uid="{1F476816-4C16-4B79-AFDB-0A7BEDDD47F5}"/>
    <cellStyle name="Percent 2 6 8 4 2" xfId="30539" xr:uid="{80358EB0-9CA8-4082-8FA1-7B9C6E46DAFB}"/>
    <cellStyle name="Percent 2 6 8 5" xfId="15086" xr:uid="{E73158BA-06E3-4667-97F6-379A3A8FEEF3}"/>
    <cellStyle name="Percent 2 6 8 5 2" xfId="30540" xr:uid="{1ED1F1D2-1427-49DB-92A9-D620E28A963C}"/>
    <cellStyle name="Percent 2 6 8 6" xfId="30536" xr:uid="{A74AEEFF-918B-4B08-AD06-EABB57842399}"/>
    <cellStyle name="Percent 2 6 8 7" xfId="15082" xr:uid="{44E2EAA1-D72D-443A-9854-F143338C93DA}"/>
    <cellStyle name="Percent 2 6 9" xfId="4447" xr:uid="{00000000-0005-0000-0000-000057150000}"/>
    <cellStyle name="Percent 2 6 9 2" xfId="15088" xr:uid="{8C5E0552-B339-4AD5-BDB7-8AAC3647547B}"/>
    <cellStyle name="Percent 2 6 9 2 2" xfId="30542" xr:uid="{448677A3-892D-4060-AC74-94F24173CCDD}"/>
    <cellStyle name="Percent 2 6 9 3" xfId="15089" xr:uid="{33E6DEA8-A222-49D3-8008-770188996898}"/>
    <cellStyle name="Percent 2 6 9 3 2" xfId="30543" xr:uid="{5CCF4C2D-1DD4-4B27-9FC0-E420F48755BC}"/>
    <cellStyle name="Percent 2 6 9 4" xfId="15090" xr:uid="{005F88CF-F13D-478C-B55F-5B4B598AF332}"/>
    <cellStyle name="Percent 2 6 9 4 2" xfId="30544" xr:uid="{F140C3C5-3934-4271-8607-08C18CF8629A}"/>
    <cellStyle name="Percent 2 6 9 5" xfId="15091" xr:uid="{AFA6C03C-8A8A-4879-968A-DDE4CBB0CED6}"/>
    <cellStyle name="Percent 2 6 9 5 2" xfId="30545" xr:uid="{1D2E9FB9-9580-4B60-A67A-0B8AEBECFD61}"/>
    <cellStyle name="Percent 2 6 9 6" xfId="30541" xr:uid="{4E10E9F6-6510-4EFC-B68F-2E30F28C8012}"/>
    <cellStyle name="Percent 2 6 9 7" xfId="15087" xr:uid="{AEE18038-C32D-4EA0-8366-831B5C4B94BE}"/>
    <cellStyle name="Percent 2 7" xfId="4448" xr:uid="{00000000-0005-0000-0000-000058150000}"/>
    <cellStyle name="Percent 2 7 10" xfId="15093" xr:uid="{3F938E2C-E5D5-4842-BBD0-A8705B3431B6}"/>
    <cellStyle name="Percent 2 7 10 2" xfId="30547" xr:uid="{8E5728F6-C0EE-465E-BC3C-E9547CDD52D6}"/>
    <cellStyle name="Percent 2 7 11" xfId="15094" xr:uid="{011A824B-C89E-4793-A0F6-1D1A0AB3E440}"/>
    <cellStyle name="Percent 2 7 11 2" xfId="30548" xr:uid="{89EC1701-987E-4F90-A84E-ECE6401FA7A6}"/>
    <cellStyle name="Percent 2 7 12" xfId="15095" xr:uid="{4509CF51-3811-46F0-9971-97278471F593}"/>
    <cellStyle name="Percent 2 7 12 2" xfId="30549" xr:uid="{3D3D0B18-5913-458C-AEA7-BC363E7B1FDD}"/>
    <cellStyle name="Percent 2 7 13" xfId="30546" xr:uid="{52F44AA8-1179-4DB9-85FB-F08C17F1B042}"/>
    <cellStyle name="Percent 2 7 14" xfId="15092" xr:uid="{380C563C-468B-410D-B11A-771302DBEC42}"/>
    <cellStyle name="Percent 2 7 2" xfId="4449" xr:uid="{00000000-0005-0000-0000-000059150000}"/>
    <cellStyle name="Percent 2 7 2 2" xfId="15097" xr:uid="{70C61C80-BF9D-41D7-85B1-7A4BC50A1B61}"/>
    <cellStyle name="Percent 2 7 2 2 2" xfId="30551" xr:uid="{E96D07E1-B182-4F22-8A49-029F8340EF9F}"/>
    <cellStyle name="Percent 2 7 2 3" xfId="15098" xr:uid="{83848078-596F-4CB1-8571-2CFFA6C309E2}"/>
    <cellStyle name="Percent 2 7 2 3 2" xfId="30552" xr:uid="{3DC6E5A5-4333-4898-AEB8-CDF3E5B493B7}"/>
    <cellStyle name="Percent 2 7 2 4" xfId="15099" xr:uid="{83F2C6F3-040A-4423-9F49-9C05F367159D}"/>
    <cellStyle name="Percent 2 7 2 4 2" xfId="30553" xr:uid="{7940EE9A-4FD7-4645-809F-E63A3B377DA7}"/>
    <cellStyle name="Percent 2 7 2 5" xfId="15100" xr:uid="{847B6F8C-75D5-4B3C-8EA6-93B4CBADDE79}"/>
    <cellStyle name="Percent 2 7 2 5 2" xfId="30554" xr:uid="{0B06A93F-3447-4ABD-83A4-D6BB1424069C}"/>
    <cellStyle name="Percent 2 7 2 6" xfId="30550" xr:uid="{0D83103F-5FBB-472C-BB94-EAB951591D86}"/>
    <cellStyle name="Percent 2 7 2 7" xfId="15096" xr:uid="{AE4E74D9-EB7F-4E21-ACC4-A4C444D55EF3}"/>
    <cellStyle name="Percent 2 7 3" xfId="4450" xr:uid="{00000000-0005-0000-0000-00005A150000}"/>
    <cellStyle name="Percent 2 7 3 2" xfId="15102" xr:uid="{D98F8B2A-509E-4507-80F0-12EF523A13DF}"/>
    <cellStyle name="Percent 2 7 3 2 2" xfId="30556" xr:uid="{E9F8A517-128C-4808-B2DC-61769F2525C4}"/>
    <cellStyle name="Percent 2 7 3 3" xfId="15103" xr:uid="{6BD7CD8D-A31C-4D2D-ADFF-8FF118202C3B}"/>
    <cellStyle name="Percent 2 7 3 3 2" xfId="30557" xr:uid="{9180F4AF-1493-4994-9074-A9161C011806}"/>
    <cellStyle name="Percent 2 7 3 4" xfId="15104" xr:uid="{4BFBB309-B714-4FBF-9E4F-2198E1C448FB}"/>
    <cellStyle name="Percent 2 7 3 4 2" xfId="30558" xr:uid="{BE1A5273-FC2D-4E46-89AE-8B10AAC3F85A}"/>
    <cellStyle name="Percent 2 7 3 5" xfId="15105" xr:uid="{8976B3D1-6E8D-41E5-A9F6-2BB356DB07B0}"/>
    <cellStyle name="Percent 2 7 3 5 2" xfId="30559" xr:uid="{D5F1AEDB-7932-4DD4-98F4-9098D7ED2C97}"/>
    <cellStyle name="Percent 2 7 3 6" xfId="30555" xr:uid="{07CA4F9A-324C-48C1-94E4-5B79D878300C}"/>
    <cellStyle name="Percent 2 7 3 7" xfId="15101" xr:uid="{A5A63CB4-6A38-4FCF-9D5B-157B7526B1A9}"/>
    <cellStyle name="Percent 2 7 4" xfId="4451" xr:uid="{00000000-0005-0000-0000-00005B150000}"/>
    <cellStyle name="Percent 2 7 4 2" xfId="15107" xr:uid="{48F8786C-A52D-43F1-BCE2-1B83C803735C}"/>
    <cellStyle name="Percent 2 7 4 2 2" xfId="30561" xr:uid="{6AF0602D-D2BD-43D1-9221-1535000DA102}"/>
    <cellStyle name="Percent 2 7 4 3" xfId="15108" xr:uid="{73602FE2-8B84-473D-834D-E67725A1311C}"/>
    <cellStyle name="Percent 2 7 4 3 2" xfId="30562" xr:uid="{87912031-1223-44C1-BEC5-3934E6B6A767}"/>
    <cellStyle name="Percent 2 7 4 4" xfId="15109" xr:uid="{51162750-222C-4E35-8F07-642465E8D40A}"/>
    <cellStyle name="Percent 2 7 4 4 2" xfId="30563" xr:uid="{62BBF39D-2E27-4A62-9633-B1191173D9B5}"/>
    <cellStyle name="Percent 2 7 4 5" xfId="15110" xr:uid="{A5AA9C81-B8D3-4063-ACA3-9AE0F2F16E1E}"/>
    <cellStyle name="Percent 2 7 4 5 2" xfId="30564" xr:uid="{805069FA-1B83-4C65-A9BE-1D70D56ECB5A}"/>
    <cellStyle name="Percent 2 7 4 6" xfId="30560" xr:uid="{8CFA0AE0-A7BD-447F-A3A4-2EA7FCD4B772}"/>
    <cellStyle name="Percent 2 7 4 7" xfId="15106" xr:uid="{D61D9C23-8450-4E4C-894B-3836E8E38111}"/>
    <cellStyle name="Percent 2 7 5" xfId="4452" xr:uid="{00000000-0005-0000-0000-00005C150000}"/>
    <cellStyle name="Percent 2 7 5 2" xfId="15112" xr:uid="{96D5384B-E780-4F18-9361-2DEB5262A50D}"/>
    <cellStyle name="Percent 2 7 5 2 2" xfId="30566" xr:uid="{8E7F661D-7F5F-4A7D-9081-9A322B301D58}"/>
    <cellStyle name="Percent 2 7 5 3" xfId="15113" xr:uid="{C64D728B-6A07-463C-997F-3DF10C3DBF8D}"/>
    <cellStyle name="Percent 2 7 5 3 2" xfId="30567" xr:uid="{7DFCE6E6-C486-48CF-8984-D37D963B9323}"/>
    <cellStyle name="Percent 2 7 5 4" xfId="15114" xr:uid="{555CA0CA-F14E-490A-B7B7-47B9B21AA659}"/>
    <cellStyle name="Percent 2 7 5 4 2" xfId="30568" xr:uid="{C4BB60B2-4277-4873-87CE-54982F24EE6A}"/>
    <cellStyle name="Percent 2 7 5 5" xfId="15115" xr:uid="{4FEF3498-146F-41D0-997F-B0DDAD24EFE3}"/>
    <cellStyle name="Percent 2 7 5 5 2" xfId="30569" xr:uid="{3D8F72C5-28AF-410F-945A-04C299F4E4C6}"/>
    <cellStyle name="Percent 2 7 5 6" xfId="30565" xr:uid="{FC34D2A0-8439-4998-8092-C879B00A3F4F}"/>
    <cellStyle name="Percent 2 7 5 7" xfId="15111" xr:uid="{9CD1E958-C305-4FCE-83AB-4F6BF41080C3}"/>
    <cellStyle name="Percent 2 7 6" xfId="4453" xr:uid="{00000000-0005-0000-0000-00005D150000}"/>
    <cellStyle name="Percent 2 7 6 2" xfId="15117" xr:uid="{8A99AC39-2FD2-45CB-9AF9-1B9748E8D36F}"/>
    <cellStyle name="Percent 2 7 6 2 2" xfId="30571" xr:uid="{153CEB8D-0D40-4C9E-AFB4-E680AFECD19A}"/>
    <cellStyle name="Percent 2 7 6 3" xfId="15118" xr:uid="{E29F0AD5-C177-4AFA-8469-B6F3587BE1B9}"/>
    <cellStyle name="Percent 2 7 6 3 2" xfId="30572" xr:uid="{93271998-BE6C-4469-8425-EE6F6AEBB7A6}"/>
    <cellStyle name="Percent 2 7 6 4" xfId="15119" xr:uid="{34BBFAE5-53AB-4A71-B559-C64C4E1DF0FE}"/>
    <cellStyle name="Percent 2 7 6 4 2" xfId="30573" xr:uid="{308F2098-9D88-41BE-8FE3-176DBD0ECB7B}"/>
    <cellStyle name="Percent 2 7 6 5" xfId="15120" xr:uid="{E7F3771E-CE41-4977-AB80-2B245BDBC02A}"/>
    <cellStyle name="Percent 2 7 6 5 2" xfId="30574" xr:uid="{50809762-C65E-4905-AA80-C6841D25300A}"/>
    <cellStyle name="Percent 2 7 6 6" xfId="30570" xr:uid="{E30057F4-51A9-439A-828C-8BE40B964CBC}"/>
    <cellStyle name="Percent 2 7 6 7" xfId="15116" xr:uid="{2570583A-0FF7-4906-98F9-3A33EEC9C23B}"/>
    <cellStyle name="Percent 2 7 7" xfId="4454" xr:uid="{00000000-0005-0000-0000-00005E150000}"/>
    <cellStyle name="Percent 2 7 7 2" xfId="15122" xr:uid="{86284401-0456-4641-A3C3-B8A152372AE7}"/>
    <cellStyle name="Percent 2 7 7 2 2" xfId="30576" xr:uid="{75CBF730-CE75-4E7D-B22C-E0CF34482019}"/>
    <cellStyle name="Percent 2 7 7 3" xfId="15123" xr:uid="{D140506A-BFE8-44B6-96EB-0F4634C8B742}"/>
    <cellStyle name="Percent 2 7 7 3 2" xfId="30577" xr:uid="{A62E3692-74D0-4165-AAAD-7B67279686BB}"/>
    <cellStyle name="Percent 2 7 7 4" xfId="15124" xr:uid="{F394F0B6-8DA3-4597-B502-27772D918F98}"/>
    <cellStyle name="Percent 2 7 7 4 2" xfId="30578" xr:uid="{CD1A0CCC-E75C-4EB3-972E-930151D44FAD}"/>
    <cellStyle name="Percent 2 7 7 5" xfId="15125" xr:uid="{D8511C63-31F8-4641-BB64-3D136E7C0B96}"/>
    <cellStyle name="Percent 2 7 7 5 2" xfId="30579" xr:uid="{A9A8504B-B91B-4F0A-A537-B9169745E796}"/>
    <cellStyle name="Percent 2 7 7 6" xfId="30575" xr:uid="{C3417E4D-E414-41D9-9DCF-6E1FAFC26122}"/>
    <cellStyle name="Percent 2 7 7 7" xfId="15121" xr:uid="{AC8E7397-B8D8-4985-8F06-7E395451D8D7}"/>
    <cellStyle name="Percent 2 7 8" xfId="4455" xr:uid="{00000000-0005-0000-0000-00005F150000}"/>
    <cellStyle name="Percent 2 7 8 2" xfId="15127" xr:uid="{3801CB38-FE57-427D-8A11-B7C268C9C340}"/>
    <cellStyle name="Percent 2 7 8 2 2" xfId="30581" xr:uid="{2BFF97B7-4EC5-4CC9-B6C3-3148BF0F1277}"/>
    <cellStyle name="Percent 2 7 8 3" xfId="15128" xr:uid="{17F93592-98F1-419A-A550-74597B0C40C1}"/>
    <cellStyle name="Percent 2 7 8 3 2" xfId="30582" xr:uid="{CA83689A-06E0-4530-8425-4EB8E73CF8CE}"/>
    <cellStyle name="Percent 2 7 8 4" xfId="15129" xr:uid="{CF9F7810-1898-4E69-8573-2DAA461D5F0A}"/>
    <cellStyle name="Percent 2 7 8 4 2" xfId="30583" xr:uid="{230D68A5-9E74-472A-8213-D517ECB5E471}"/>
    <cellStyle name="Percent 2 7 8 5" xfId="15130" xr:uid="{9D6C46B1-011A-41E1-BFA2-13484EA0B52D}"/>
    <cellStyle name="Percent 2 7 8 5 2" xfId="30584" xr:uid="{0EF8BB62-6CF7-4EBA-956D-E24BE2CB0632}"/>
    <cellStyle name="Percent 2 7 8 6" xfId="30580" xr:uid="{FEB28DE3-2AFF-44B6-AD30-2B4290BE0FCA}"/>
    <cellStyle name="Percent 2 7 8 7" xfId="15126" xr:uid="{06EFAC85-6457-43AD-B709-F7FB1A5AAE71}"/>
    <cellStyle name="Percent 2 7 9" xfId="15131" xr:uid="{BFC153B7-2CF7-4743-834F-569B22FFB086}"/>
    <cellStyle name="Percent 2 7 9 2" xfId="30585" xr:uid="{F21028E8-A9C3-4E88-AE9A-505FCC665203}"/>
    <cellStyle name="Percent 2 8" xfId="4456" xr:uid="{00000000-0005-0000-0000-000060150000}"/>
    <cellStyle name="Percent 2 8 10" xfId="15133" xr:uid="{233B7B20-0E28-40E6-B29C-51268190BDCD}"/>
    <cellStyle name="Percent 2 8 10 2" xfId="30587" xr:uid="{C19BC999-B9E4-4D18-92EF-5325C5215E56}"/>
    <cellStyle name="Percent 2 8 11" xfId="15134" xr:uid="{13D6D237-B1A9-4B0B-B311-1F33F03F8B0F}"/>
    <cellStyle name="Percent 2 8 11 2" xfId="30588" xr:uid="{5627B8D0-AE88-46DD-B1FF-B43E26804713}"/>
    <cellStyle name="Percent 2 8 12" xfId="15135" xr:uid="{DEA33A3D-ECF4-4471-9EAB-A7FBD5A3AAFE}"/>
    <cellStyle name="Percent 2 8 12 2" xfId="30589" xr:uid="{79D9CAF7-6B8F-482B-B9E2-864EDED273B2}"/>
    <cellStyle name="Percent 2 8 13" xfId="30586" xr:uid="{59493E4A-6A2D-495D-857F-72C543DE1584}"/>
    <cellStyle name="Percent 2 8 14" xfId="15132" xr:uid="{324F9F42-4F42-4919-B461-0CEF26087434}"/>
    <cellStyle name="Percent 2 8 2" xfId="4457" xr:uid="{00000000-0005-0000-0000-000061150000}"/>
    <cellStyle name="Percent 2 8 2 2" xfId="15137" xr:uid="{EEA33993-5B87-4860-A532-F7F06EFF9735}"/>
    <cellStyle name="Percent 2 8 2 2 2" xfId="30591" xr:uid="{0B8EB763-CCD0-4999-A5E4-F1049C488EFC}"/>
    <cellStyle name="Percent 2 8 2 3" xfId="15138" xr:uid="{16A93C42-62AD-4CB3-B4FD-403783B1E841}"/>
    <cellStyle name="Percent 2 8 2 3 2" xfId="30592" xr:uid="{D4F604CD-BF08-4D1F-8736-1715BEE5CA02}"/>
    <cellStyle name="Percent 2 8 2 4" xfId="15139" xr:uid="{8F75B49A-E7CF-4951-A71D-8B61B78C5E74}"/>
    <cellStyle name="Percent 2 8 2 4 2" xfId="30593" xr:uid="{01351384-CD00-4D78-A66C-B0764F13A6B7}"/>
    <cellStyle name="Percent 2 8 2 5" xfId="15140" xr:uid="{4D2BEC6F-9A67-440A-9FDA-2DE46AFBD048}"/>
    <cellStyle name="Percent 2 8 2 5 2" xfId="30594" xr:uid="{58BB2CD2-8B61-4D0A-926D-815FF47BA2BA}"/>
    <cellStyle name="Percent 2 8 2 6" xfId="30590" xr:uid="{B773A48D-B10E-42AC-B2EB-729355229BE3}"/>
    <cellStyle name="Percent 2 8 2 7" xfId="15136" xr:uid="{9CB20C45-9577-4620-BE71-7AEA177AC09F}"/>
    <cellStyle name="Percent 2 8 3" xfId="4458" xr:uid="{00000000-0005-0000-0000-000062150000}"/>
    <cellStyle name="Percent 2 8 3 2" xfId="15142" xr:uid="{9A9BC2F2-7D8A-4F7C-B9F3-00985FAEAB26}"/>
    <cellStyle name="Percent 2 8 3 2 2" xfId="30596" xr:uid="{71087178-A72E-4A34-8B79-5B9481AEF18D}"/>
    <cellStyle name="Percent 2 8 3 3" xfId="15143" xr:uid="{A8811381-70F4-4340-9ED7-AF54F9A20582}"/>
    <cellStyle name="Percent 2 8 3 3 2" xfId="30597" xr:uid="{76230C54-2997-447A-9333-662A2D6834FF}"/>
    <cellStyle name="Percent 2 8 3 4" xfId="15144" xr:uid="{26E4AEB9-F6B0-4F5F-B66B-5802AD18794B}"/>
    <cellStyle name="Percent 2 8 3 4 2" xfId="30598" xr:uid="{1C5495F3-96C0-4176-A685-0EF9933ED272}"/>
    <cellStyle name="Percent 2 8 3 5" xfId="15145" xr:uid="{40132BBC-B5B7-490E-B28A-99B28F2E9A4D}"/>
    <cellStyle name="Percent 2 8 3 5 2" xfId="30599" xr:uid="{83B5E4D9-2120-47B6-A31E-259E7399E064}"/>
    <cellStyle name="Percent 2 8 3 6" xfId="30595" xr:uid="{6EAEF3B8-167F-434C-A912-2D56D3C555DC}"/>
    <cellStyle name="Percent 2 8 3 7" xfId="15141" xr:uid="{25D55309-02E1-4589-B522-24C4B2060920}"/>
    <cellStyle name="Percent 2 8 4" xfId="4459" xr:uid="{00000000-0005-0000-0000-000063150000}"/>
    <cellStyle name="Percent 2 8 4 2" xfId="15147" xr:uid="{5316B762-0E76-415F-AEC0-601FAE3B8770}"/>
    <cellStyle name="Percent 2 8 4 2 2" xfId="30601" xr:uid="{692941AF-FD0B-4DBC-A0DA-CB1E44259EAB}"/>
    <cellStyle name="Percent 2 8 4 3" xfId="15148" xr:uid="{5B99C89D-A422-4233-AC7A-4618A1FF3AAD}"/>
    <cellStyle name="Percent 2 8 4 3 2" xfId="30602" xr:uid="{DFD43C47-1DC4-49FA-954F-5A94F7ED5986}"/>
    <cellStyle name="Percent 2 8 4 4" xfId="15149" xr:uid="{565359BA-1432-4017-87EB-5ABDEB0ABEDE}"/>
    <cellStyle name="Percent 2 8 4 4 2" xfId="30603" xr:uid="{E9A0F30D-D483-49BE-9B83-C1EF5C3EC30E}"/>
    <cellStyle name="Percent 2 8 4 5" xfId="15150" xr:uid="{9699B13D-0C67-4ACC-A360-CA12B78070B7}"/>
    <cellStyle name="Percent 2 8 4 5 2" xfId="30604" xr:uid="{80C22E73-F4AF-433B-ADE9-4A51B4A38630}"/>
    <cellStyle name="Percent 2 8 4 6" xfId="30600" xr:uid="{8549FDE9-33E1-44A7-997E-5EA6E0809FA3}"/>
    <cellStyle name="Percent 2 8 4 7" xfId="15146" xr:uid="{CC6862BD-A672-448A-AA0E-77423B9600E7}"/>
    <cellStyle name="Percent 2 8 5" xfId="4460" xr:uid="{00000000-0005-0000-0000-000064150000}"/>
    <cellStyle name="Percent 2 8 5 2" xfId="15152" xr:uid="{CBA9ABAC-C617-4D9E-A6C3-320EF551C13A}"/>
    <cellStyle name="Percent 2 8 5 2 2" xfId="30606" xr:uid="{1D25F21A-A683-4C7F-A59F-09A9FBFFB320}"/>
    <cellStyle name="Percent 2 8 5 3" xfId="15153" xr:uid="{C19BDC24-8E3A-47CA-B9C5-67A1A1020171}"/>
    <cellStyle name="Percent 2 8 5 3 2" xfId="30607" xr:uid="{2A64BC86-725C-4C93-BCFD-D9211B83D6D3}"/>
    <cellStyle name="Percent 2 8 5 4" xfId="15154" xr:uid="{D9ED4A81-ECDB-4F21-B716-D1056D9572AA}"/>
    <cellStyle name="Percent 2 8 5 4 2" xfId="30608" xr:uid="{41A73C50-25A9-40C9-AD8F-327863FE1ED0}"/>
    <cellStyle name="Percent 2 8 5 5" xfId="15155" xr:uid="{F6ADF642-3390-4E0D-B6F7-025C010D9635}"/>
    <cellStyle name="Percent 2 8 5 5 2" xfId="30609" xr:uid="{C80E1306-1118-4B45-8B8B-77CE98321C56}"/>
    <cellStyle name="Percent 2 8 5 6" xfId="30605" xr:uid="{9DF6856B-92F9-422D-8278-F7761A2695C2}"/>
    <cellStyle name="Percent 2 8 5 7" xfId="15151" xr:uid="{CAFBA4F1-5962-4BFE-9CAA-6171839492C6}"/>
    <cellStyle name="Percent 2 8 6" xfId="4461" xr:uid="{00000000-0005-0000-0000-000065150000}"/>
    <cellStyle name="Percent 2 8 6 2" xfId="15157" xr:uid="{A6606DA4-727A-45C1-A6EA-4ECFCE7B3189}"/>
    <cellStyle name="Percent 2 8 6 2 2" xfId="30611" xr:uid="{EFA62A1E-3FD5-4C55-83C4-44974D06D26A}"/>
    <cellStyle name="Percent 2 8 6 3" xfId="15158" xr:uid="{F2DB5FB2-3C64-4C5B-96FF-31CABA377897}"/>
    <cellStyle name="Percent 2 8 6 3 2" xfId="30612" xr:uid="{237B832B-33D4-4AA0-82C3-A087B20FA934}"/>
    <cellStyle name="Percent 2 8 6 4" xfId="15159" xr:uid="{C4F916E2-1C49-41B5-818D-4CED976B0F2F}"/>
    <cellStyle name="Percent 2 8 6 4 2" xfId="30613" xr:uid="{031A81AF-A70E-4911-A0FC-B58A64950DFD}"/>
    <cellStyle name="Percent 2 8 6 5" xfId="15160" xr:uid="{092F26E1-56E5-492F-8E12-0E063D539FE4}"/>
    <cellStyle name="Percent 2 8 6 5 2" xfId="30614" xr:uid="{845729DC-784C-4C57-B5AF-30439EF20A46}"/>
    <cellStyle name="Percent 2 8 6 6" xfId="30610" xr:uid="{3A5B2CD4-B831-49F8-A30E-CEA5ADDD145C}"/>
    <cellStyle name="Percent 2 8 6 7" xfId="15156" xr:uid="{27E5554B-2488-4911-8D7E-FA3609A95BF7}"/>
    <cellStyle name="Percent 2 8 7" xfId="4462" xr:uid="{00000000-0005-0000-0000-000066150000}"/>
    <cellStyle name="Percent 2 8 7 2" xfId="15162" xr:uid="{AB3081FA-40C9-4D04-A120-EAF0FF29821C}"/>
    <cellStyle name="Percent 2 8 7 2 2" xfId="30616" xr:uid="{899AEDE0-815D-4732-AF8B-287F36E03C99}"/>
    <cellStyle name="Percent 2 8 7 3" xfId="15163" xr:uid="{6D7B2692-FC67-4066-BCAC-73CEE1DC661F}"/>
    <cellStyle name="Percent 2 8 7 3 2" xfId="30617" xr:uid="{527D3D53-725F-4B27-841C-BE90BC2649CC}"/>
    <cellStyle name="Percent 2 8 7 4" xfId="15164" xr:uid="{22B0C0F3-DB17-431D-B816-1611F7BA734E}"/>
    <cellStyle name="Percent 2 8 7 4 2" xfId="30618" xr:uid="{EA553D92-BFA5-4DD7-A51E-B4F2EE816624}"/>
    <cellStyle name="Percent 2 8 7 5" xfId="15165" xr:uid="{0557EF10-B5AA-4AFC-ABEA-8A35CC8FB569}"/>
    <cellStyle name="Percent 2 8 7 5 2" xfId="30619" xr:uid="{99BD5501-D4CB-4B00-81AE-C079575FA473}"/>
    <cellStyle name="Percent 2 8 7 6" xfId="30615" xr:uid="{D685C15F-9FC5-438D-995F-F3DD3A558A4A}"/>
    <cellStyle name="Percent 2 8 7 7" xfId="15161" xr:uid="{44BFB388-2DF9-4D0B-9C71-623679EA8942}"/>
    <cellStyle name="Percent 2 8 8" xfId="4463" xr:uid="{00000000-0005-0000-0000-000067150000}"/>
    <cellStyle name="Percent 2 8 8 2" xfId="15167" xr:uid="{9F8C343A-1AF3-49ED-985F-1ACE7BDDFA78}"/>
    <cellStyle name="Percent 2 8 8 2 2" xfId="30621" xr:uid="{96F942D2-EFBD-4F36-BD64-75B95184FF2E}"/>
    <cellStyle name="Percent 2 8 8 3" xfId="15168" xr:uid="{C6CBA3BF-E522-4FBB-8E81-7B0CEB688725}"/>
    <cellStyle name="Percent 2 8 8 3 2" xfId="30622" xr:uid="{C37E35F4-36C7-4BC9-BEE2-607BD1A325D4}"/>
    <cellStyle name="Percent 2 8 8 4" xfId="15169" xr:uid="{7F8F7182-6BCA-4679-94AB-DD929962744F}"/>
    <cellStyle name="Percent 2 8 8 4 2" xfId="30623" xr:uid="{742F911C-EFB2-4E44-B540-BC50CCDA3D9B}"/>
    <cellStyle name="Percent 2 8 8 5" xfId="15170" xr:uid="{94C3DF00-3818-438D-93E9-9D00AC24620A}"/>
    <cellStyle name="Percent 2 8 8 5 2" xfId="30624" xr:uid="{03A36AED-61D5-4FC9-A938-3265B11ADED8}"/>
    <cellStyle name="Percent 2 8 8 6" xfId="30620" xr:uid="{9437EB74-E61B-4153-A608-81A1727AC464}"/>
    <cellStyle name="Percent 2 8 8 7" xfId="15166" xr:uid="{BF3EDEC5-9A83-4D3B-81FC-28EA998EEB6B}"/>
    <cellStyle name="Percent 2 8 9" xfId="15171" xr:uid="{D848F15F-00D5-4D38-A754-2075D6A064C3}"/>
    <cellStyle name="Percent 2 8 9 2" xfId="30625" xr:uid="{37C51E61-B47D-4E54-8494-37F8DF911911}"/>
    <cellStyle name="Percent 2 9" xfId="4464" xr:uid="{00000000-0005-0000-0000-000068150000}"/>
    <cellStyle name="Percent 2 9 10" xfId="15173" xr:uid="{202F47C8-1740-4467-BA73-92F728927F6B}"/>
    <cellStyle name="Percent 2 9 10 2" xfId="30627" xr:uid="{EE914AF2-4070-4F83-BB6B-41A626EA9BA6}"/>
    <cellStyle name="Percent 2 9 11" xfId="15174" xr:uid="{BA21ED63-75B2-4F17-9488-DEC37E058E36}"/>
    <cellStyle name="Percent 2 9 11 2" xfId="30628" xr:uid="{AC2A8BF2-C879-461A-B8F7-ED12EE68E4E2}"/>
    <cellStyle name="Percent 2 9 12" xfId="15175" xr:uid="{4FDE3A55-C6A6-4D62-8CE7-F1D5F655F99A}"/>
    <cellStyle name="Percent 2 9 12 2" xfId="30629" xr:uid="{9145DE18-18C8-4076-8EC7-54058F2DF649}"/>
    <cellStyle name="Percent 2 9 13" xfId="30626" xr:uid="{BC46569D-735C-4F88-985F-F2BFBD6343D8}"/>
    <cellStyle name="Percent 2 9 14" xfId="15172" xr:uid="{2BEB6959-A751-4391-B5A8-4515140AA9EC}"/>
    <cellStyle name="Percent 2 9 2" xfId="4465" xr:uid="{00000000-0005-0000-0000-000069150000}"/>
    <cellStyle name="Percent 2 9 2 2" xfId="15177" xr:uid="{F9A7714D-D70E-4B28-98B7-9BFD1C231E42}"/>
    <cellStyle name="Percent 2 9 2 2 2" xfId="30631" xr:uid="{EE32B242-A307-4572-9611-CBA062351607}"/>
    <cellStyle name="Percent 2 9 2 3" xfId="15178" xr:uid="{F1BEB65B-9CAC-4FB1-A33C-C6DA7AEC31BC}"/>
    <cellStyle name="Percent 2 9 2 3 2" xfId="30632" xr:uid="{A81F24CA-3F03-4056-8020-6C5B42D12B7A}"/>
    <cellStyle name="Percent 2 9 2 4" xfId="15179" xr:uid="{1A05528A-110F-4624-98FC-7CA269AA729E}"/>
    <cellStyle name="Percent 2 9 2 4 2" xfId="30633" xr:uid="{08788B4D-590B-4D6F-99E3-897055C1B070}"/>
    <cellStyle name="Percent 2 9 2 5" xfId="15180" xr:uid="{DD546C6D-AA58-4042-BD9B-D7F649206105}"/>
    <cellStyle name="Percent 2 9 2 5 2" xfId="30634" xr:uid="{4AEDF52E-3926-494D-9FD7-EF207542B9D0}"/>
    <cellStyle name="Percent 2 9 2 6" xfId="30630" xr:uid="{0FDC410D-3383-4EAA-99D3-55050122B2A2}"/>
    <cellStyle name="Percent 2 9 2 7" xfId="15176" xr:uid="{1D0945FF-5547-4F24-9C0F-0C64672FFC63}"/>
    <cellStyle name="Percent 2 9 3" xfId="4466" xr:uid="{00000000-0005-0000-0000-00006A150000}"/>
    <cellStyle name="Percent 2 9 3 2" xfId="15182" xr:uid="{A38FF2A9-D906-464D-A286-939572FED601}"/>
    <cellStyle name="Percent 2 9 3 2 2" xfId="30636" xr:uid="{F5271EBB-1439-4A22-856B-2E1C3C0483E7}"/>
    <cellStyle name="Percent 2 9 3 3" xfId="15183" xr:uid="{F7F89A2E-691D-4A4D-ABB5-A31BAA512D93}"/>
    <cellStyle name="Percent 2 9 3 3 2" xfId="30637" xr:uid="{3785CB7D-624B-44F2-84E7-332E5438F6B2}"/>
    <cellStyle name="Percent 2 9 3 4" xfId="15184" xr:uid="{1A5B70D5-9EF2-46F0-8AAD-654A8EC6B47A}"/>
    <cellStyle name="Percent 2 9 3 4 2" xfId="30638" xr:uid="{79706289-AF04-422A-9D6A-495B1562AFA3}"/>
    <cellStyle name="Percent 2 9 3 5" xfId="15185" xr:uid="{68B99BC4-7F9C-4D27-8436-D5AB5E6226A5}"/>
    <cellStyle name="Percent 2 9 3 5 2" xfId="30639" xr:uid="{B724B8C4-662A-439F-9210-F89D50E0F1E3}"/>
    <cellStyle name="Percent 2 9 3 6" xfId="30635" xr:uid="{ED736B05-7C5E-4938-8743-6EF0FACCD24C}"/>
    <cellStyle name="Percent 2 9 3 7" xfId="15181" xr:uid="{2A95E396-AD04-467C-A3F7-37F5CADE5B42}"/>
    <cellStyle name="Percent 2 9 4" xfId="4467" xr:uid="{00000000-0005-0000-0000-00006B150000}"/>
    <cellStyle name="Percent 2 9 4 2" xfId="15187" xr:uid="{611D2D6E-8671-4240-BA3B-ADF12C8C6378}"/>
    <cellStyle name="Percent 2 9 4 2 2" xfId="30641" xr:uid="{083D53CE-4559-4B29-9E62-454E3A83EA02}"/>
    <cellStyle name="Percent 2 9 4 3" xfId="15188" xr:uid="{D3E98794-A93A-427E-AB9D-EB3818282D26}"/>
    <cellStyle name="Percent 2 9 4 3 2" xfId="30642" xr:uid="{7B72CB44-A771-4EC4-87EA-5693A97A5489}"/>
    <cellStyle name="Percent 2 9 4 4" xfId="15189" xr:uid="{0F691D8E-76CF-45E1-BA66-C402F18C06B7}"/>
    <cellStyle name="Percent 2 9 4 4 2" xfId="30643" xr:uid="{23CE3C61-92C7-4AF3-A308-37E7910BC77E}"/>
    <cellStyle name="Percent 2 9 4 5" xfId="15190" xr:uid="{2FA14F56-9F38-46BB-A66E-2173C406DEF6}"/>
    <cellStyle name="Percent 2 9 4 5 2" xfId="30644" xr:uid="{2B593A6C-CC32-41FB-A3C7-9DE45FB146B3}"/>
    <cellStyle name="Percent 2 9 4 6" xfId="30640" xr:uid="{777F5682-5264-4888-93CE-99122D440014}"/>
    <cellStyle name="Percent 2 9 4 7" xfId="15186" xr:uid="{23D37E44-B351-4F02-9802-117BDB69FE5C}"/>
    <cellStyle name="Percent 2 9 5" xfId="4468" xr:uid="{00000000-0005-0000-0000-00006C150000}"/>
    <cellStyle name="Percent 2 9 5 2" xfId="15192" xr:uid="{92959C7A-962C-4076-AD4C-BEBB8F990978}"/>
    <cellStyle name="Percent 2 9 5 2 2" xfId="30646" xr:uid="{9E752F0D-6CEB-4B5C-A4A8-17028EAC4FDB}"/>
    <cellStyle name="Percent 2 9 5 3" xfId="15193" xr:uid="{63CD733A-D952-4904-A70B-FE6031123C8A}"/>
    <cellStyle name="Percent 2 9 5 3 2" xfId="30647" xr:uid="{732B1AC7-9677-47C5-96D8-5179353CC8AB}"/>
    <cellStyle name="Percent 2 9 5 4" xfId="15194" xr:uid="{10D1A535-EA3A-4443-B43A-2BAABBEB76E1}"/>
    <cellStyle name="Percent 2 9 5 4 2" xfId="30648" xr:uid="{7E372CD1-0862-4D14-A4F0-966E250FA527}"/>
    <cellStyle name="Percent 2 9 5 5" xfId="15195" xr:uid="{B7629D24-8EBD-463F-B528-21270D291B2C}"/>
    <cellStyle name="Percent 2 9 5 5 2" xfId="30649" xr:uid="{68ECFD1A-6BCB-44DA-8AA8-6C9248288B08}"/>
    <cellStyle name="Percent 2 9 5 6" xfId="30645" xr:uid="{6A3951CE-A667-4927-B863-72BFD4E19890}"/>
    <cellStyle name="Percent 2 9 5 7" xfId="15191" xr:uid="{3FCA26F8-6CB3-45A5-9151-9605682BD7A0}"/>
    <cellStyle name="Percent 2 9 6" xfId="4469" xr:uid="{00000000-0005-0000-0000-00006D150000}"/>
    <cellStyle name="Percent 2 9 6 2" xfId="15197" xr:uid="{C116F2C8-20FB-4396-AB40-5EB60D9E9759}"/>
    <cellStyle name="Percent 2 9 6 2 2" xfId="30651" xr:uid="{7B9567F3-E142-4439-B822-D83ABC812E06}"/>
    <cellStyle name="Percent 2 9 6 3" xfId="15198" xr:uid="{A03688EE-1D85-4565-8167-835ED012BDEC}"/>
    <cellStyle name="Percent 2 9 6 3 2" xfId="30652" xr:uid="{F1B40917-643F-4427-8808-6FD631F2F5B1}"/>
    <cellStyle name="Percent 2 9 6 4" xfId="15199" xr:uid="{01CD378A-2217-41F4-86A8-7A317EFC00B2}"/>
    <cellStyle name="Percent 2 9 6 4 2" xfId="30653" xr:uid="{CEB0197A-A72C-4B50-8F49-3330A81E025B}"/>
    <cellStyle name="Percent 2 9 6 5" xfId="15200" xr:uid="{55E2AFF7-336D-43DE-A574-8AC2213DFD36}"/>
    <cellStyle name="Percent 2 9 6 5 2" xfId="30654" xr:uid="{F78C3D58-E4FF-4847-AE3F-DD776D7A4596}"/>
    <cellStyle name="Percent 2 9 6 6" xfId="30650" xr:uid="{18A9F15E-E834-4ABD-A0CC-0AB72F89FCF9}"/>
    <cellStyle name="Percent 2 9 6 7" xfId="15196" xr:uid="{48C96F1C-E398-4FFE-8A01-69E9EB8676E6}"/>
    <cellStyle name="Percent 2 9 7" xfId="4470" xr:uid="{00000000-0005-0000-0000-00006E150000}"/>
    <cellStyle name="Percent 2 9 7 2" xfId="15202" xr:uid="{35ED0494-AC34-48BD-ABEE-CA57AAAF9F12}"/>
    <cellStyle name="Percent 2 9 7 2 2" xfId="30656" xr:uid="{F4AB7A75-5E43-4CBC-B6CD-6E9C71EDF82F}"/>
    <cellStyle name="Percent 2 9 7 3" xfId="15203" xr:uid="{03D6E8F5-5328-43E7-A39E-2EF70D3078AD}"/>
    <cellStyle name="Percent 2 9 7 3 2" xfId="30657" xr:uid="{E2E7F2BF-F18A-4E67-93BC-3BA867E0BC1C}"/>
    <cellStyle name="Percent 2 9 7 4" xfId="15204" xr:uid="{C5B6BB71-9D96-4FC7-8A51-DEE3D5378A23}"/>
    <cellStyle name="Percent 2 9 7 4 2" xfId="30658" xr:uid="{3776E23C-3D99-4720-B397-C68359A71176}"/>
    <cellStyle name="Percent 2 9 7 5" xfId="15205" xr:uid="{4D5695F2-A7E1-4B61-881F-1921483DC837}"/>
    <cellStyle name="Percent 2 9 7 5 2" xfId="30659" xr:uid="{A79B94A1-DACE-4815-A4EF-BD58005A82FE}"/>
    <cellStyle name="Percent 2 9 7 6" xfId="30655" xr:uid="{C99F8609-FB5E-466C-9651-5687D0BF4D5D}"/>
    <cellStyle name="Percent 2 9 7 7" xfId="15201" xr:uid="{2BE87316-3D5E-4C4F-9076-D775555D1EAE}"/>
    <cellStyle name="Percent 2 9 8" xfId="4471" xr:uid="{00000000-0005-0000-0000-00006F150000}"/>
    <cellStyle name="Percent 2 9 8 2" xfId="15207" xr:uid="{6086C34C-786D-49BF-8859-95DE72428A8D}"/>
    <cellStyle name="Percent 2 9 8 2 2" xfId="30661" xr:uid="{F34ED2A6-019C-46FF-A3E4-8637BE307386}"/>
    <cellStyle name="Percent 2 9 8 3" xfId="15208" xr:uid="{44666753-4D18-4FDE-A5CE-BC5DF339191D}"/>
    <cellStyle name="Percent 2 9 8 3 2" xfId="30662" xr:uid="{5FA04611-C3C7-41BA-92BE-7F2E42F3D8E9}"/>
    <cellStyle name="Percent 2 9 8 4" xfId="15209" xr:uid="{01987A74-54D6-4852-82CC-AB1136E7AE5A}"/>
    <cellStyle name="Percent 2 9 8 4 2" xfId="30663" xr:uid="{83081802-E7CA-48EA-B493-D38FD73B4801}"/>
    <cellStyle name="Percent 2 9 8 5" xfId="15210" xr:uid="{B3E052A2-F560-4BED-971D-8185365E9C74}"/>
    <cellStyle name="Percent 2 9 8 5 2" xfId="30664" xr:uid="{841A0CDB-4A41-47C8-B607-3813BD793222}"/>
    <cellStyle name="Percent 2 9 8 6" xfId="30660" xr:uid="{2DEBFF6F-11E6-478F-8CD6-09CC4AB8D984}"/>
    <cellStyle name="Percent 2 9 8 7" xfId="15206" xr:uid="{60E0CD39-9B51-43C2-A436-051BA4A78F5F}"/>
    <cellStyle name="Percent 2 9 9" xfId="15211" xr:uid="{F87F51B0-3439-468F-9BCD-9843D84536AF}"/>
    <cellStyle name="Percent 2 9 9 2" xfId="30665" xr:uid="{5A0B713C-CD16-42D1-8EE5-47131C6BC017}"/>
    <cellStyle name="Percent 20" xfId="4472" xr:uid="{00000000-0005-0000-0000-000070150000}"/>
    <cellStyle name="Percent 20 10" xfId="15213" xr:uid="{0B12BF81-7187-4E85-BB2A-DC78BE101C15}"/>
    <cellStyle name="Percent 20 10 2" xfId="30667" xr:uid="{CCAE8F47-8D3F-4927-A0F9-C74B25F67410}"/>
    <cellStyle name="Percent 20 11" xfId="15214" xr:uid="{5702413C-64E1-430B-B7BF-37641BD4D34F}"/>
    <cellStyle name="Percent 20 11 2" xfId="30668" xr:uid="{CD0A8063-52E3-4CBD-B42F-8A39E42792B1}"/>
    <cellStyle name="Percent 20 12" xfId="15215" xr:uid="{C9D31972-9BEC-4AD4-AFC2-735FE0B9FCAE}"/>
    <cellStyle name="Percent 20 12 2" xfId="30669" xr:uid="{A5AC8E96-AE3D-4489-BB48-7C6196F18FEC}"/>
    <cellStyle name="Percent 20 13" xfId="30666" xr:uid="{FA6180FA-DFA6-41B8-A011-91FE560AA61D}"/>
    <cellStyle name="Percent 20 14" xfId="15212" xr:uid="{2543D82B-B1A4-4010-A816-D4B336C497E5}"/>
    <cellStyle name="Percent 20 2" xfId="4473" xr:uid="{00000000-0005-0000-0000-000071150000}"/>
    <cellStyle name="Percent 20 2 2" xfId="15217" xr:uid="{3DE63FAC-3979-492D-8AB9-4B6C96AD1AA0}"/>
    <cellStyle name="Percent 20 2 2 2" xfId="30671" xr:uid="{98BF7FF0-1955-47CC-9D73-987D24196E4F}"/>
    <cellStyle name="Percent 20 2 3" xfId="15218" xr:uid="{062F9396-B48A-4C72-AB3C-2ECABC525D29}"/>
    <cellStyle name="Percent 20 2 3 2" xfId="30672" xr:uid="{1269ECEE-65B5-4706-88B3-5E16C717B13B}"/>
    <cellStyle name="Percent 20 2 4" xfId="15219" xr:uid="{93C472A1-E344-4CDD-AE38-6616B89B348B}"/>
    <cellStyle name="Percent 20 2 4 2" xfId="30673" xr:uid="{BC11186D-4093-44E7-86B4-083737A7DCDF}"/>
    <cellStyle name="Percent 20 2 5" xfId="15220" xr:uid="{87A6FBA4-3A7E-4EA0-A48D-F3938A52EFE0}"/>
    <cellStyle name="Percent 20 2 5 2" xfId="30674" xr:uid="{68718D19-2508-4DB2-A3BA-21F0DAE37488}"/>
    <cellStyle name="Percent 20 2 6" xfId="15221" xr:uid="{FB88990D-7F01-4E4A-8D77-BA2F3C63ADCC}"/>
    <cellStyle name="Percent 20 2 6 2" xfId="30675" xr:uid="{862C973B-6DEA-4AAE-AE28-654F49E0F339}"/>
    <cellStyle name="Percent 20 2 7" xfId="30670" xr:uid="{A3CB3DBF-8E34-45AF-98E3-EA170F1B5EE7}"/>
    <cellStyle name="Percent 20 2 8" xfId="15216" xr:uid="{9BBD79AA-F835-4EAB-9B23-8D3C38FCF923}"/>
    <cellStyle name="Percent 20 3" xfId="4474" xr:uid="{00000000-0005-0000-0000-000072150000}"/>
    <cellStyle name="Percent 20 3 2" xfId="15223" xr:uid="{6474E76C-650A-4762-9B1E-42D81F88EE7F}"/>
    <cellStyle name="Percent 20 3 2 2" xfId="30677" xr:uid="{ABDB5845-EA81-4C95-AE07-2963BCA732D8}"/>
    <cellStyle name="Percent 20 3 3" xfId="15224" xr:uid="{1BE11893-C362-4730-9A36-3FB7E64A4C7F}"/>
    <cellStyle name="Percent 20 3 3 2" xfId="30678" xr:uid="{7600A3E4-D05F-4B3A-99B5-1201BAC51164}"/>
    <cellStyle name="Percent 20 3 4" xfId="15225" xr:uid="{EEBDB94A-1704-4293-9D18-A7F7EF4DB57F}"/>
    <cellStyle name="Percent 20 3 4 2" xfId="30679" xr:uid="{652E430D-CB08-448D-8CD0-4A6324FFC1A2}"/>
    <cellStyle name="Percent 20 3 5" xfId="15226" xr:uid="{489F40A2-D515-4E71-A682-2B4F01B2836F}"/>
    <cellStyle name="Percent 20 3 5 2" xfId="30680" xr:uid="{CEC79AB6-3119-463C-9922-E87A053509DA}"/>
    <cellStyle name="Percent 20 3 6" xfId="30676" xr:uid="{2688FAD9-E827-420E-9D43-BAFE589DA951}"/>
    <cellStyle name="Percent 20 3 7" xfId="15222" xr:uid="{07471A0C-9707-4170-B9BE-EE039ACB35B3}"/>
    <cellStyle name="Percent 20 4" xfId="4475" xr:uid="{00000000-0005-0000-0000-000073150000}"/>
    <cellStyle name="Percent 20 4 2" xfId="15228" xr:uid="{EBE9E614-F363-42EE-A955-3D76069062E6}"/>
    <cellStyle name="Percent 20 4 2 2" xfId="30682" xr:uid="{930EC0B7-5AF5-40E2-9139-E4F7800612C3}"/>
    <cellStyle name="Percent 20 4 3" xfId="15229" xr:uid="{B7BAB0B5-C619-42CE-BD68-567DE23C645E}"/>
    <cellStyle name="Percent 20 4 3 2" xfId="30683" xr:uid="{0A9F4D61-0426-480E-B5E6-A15D53BA6BD0}"/>
    <cellStyle name="Percent 20 4 4" xfId="15230" xr:uid="{631CD551-CA36-4AC7-BC51-D4FD7593B340}"/>
    <cellStyle name="Percent 20 4 4 2" xfId="30684" xr:uid="{9561C71E-4B8E-4E34-8091-A62C7A5EEAEC}"/>
    <cellStyle name="Percent 20 4 5" xfId="15231" xr:uid="{F8CD9B1C-1B53-4DB1-8113-E84BDE119410}"/>
    <cellStyle name="Percent 20 4 5 2" xfId="30685" xr:uid="{25DB7542-13A5-4A9F-87B1-89030C88B0A0}"/>
    <cellStyle name="Percent 20 4 6" xfId="30681" xr:uid="{941AD3F4-BAA0-4D91-9BD1-38DE3FA26064}"/>
    <cellStyle name="Percent 20 4 7" xfId="15227" xr:uid="{652BB556-2EFE-4863-BC9C-E744FCDE3564}"/>
    <cellStyle name="Percent 20 5" xfId="4476" xr:uid="{00000000-0005-0000-0000-000074150000}"/>
    <cellStyle name="Percent 20 5 2" xfId="15233" xr:uid="{583D9CD4-0A33-44EA-A151-97402B3BC668}"/>
    <cellStyle name="Percent 20 5 2 2" xfId="30687" xr:uid="{BDA5DE1F-1324-4D6D-A5F0-BF2441718A09}"/>
    <cellStyle name="Percent 20 5 3" xfId="15234" xr:uid="{96D91077-6A5A-4E3F-BBD2-52BD105411D9}"/>
    <cellStyle name="Percent 20 5 3 2" xfId="30688" xr:uid="{CBBBF38B-BEED-44CF-8986-E0C6A45CC5BA}"/>
    <cellStyle name="Percent 20 5 4" xfId="15235" xr:uid="{62C71D89-3668-46D1-BCDE-FBF29CB67F18}"/>
    <cellStyle name="Percent 20 5 4 2" xfId="30689" xr:uid="{9E572D78-FDAE-4B85-A28C-90C0B8876882}"/>
    <cellStyle name="Percent 20 5 5" xfId="15236" xr:uid="{23493AF1-CC22-4300-BF34-CC2C286A98BE}"/>
    <cellStyle name="Percent 20 5 5 2" xfId="30690" xr:uid="{2963D353-E18B-4631-B1D5-B23465C9D3C9}"/>
    <cellStyle name="Percent 20 5 6" xfId="30686" xr:uid="{A4336B86-9F83-4B7E-8D16-D597565C234C}"/>
    <cellStyle name="Percent 20 5 7" xfId="15232" xr:uid="{F7DC0F93-5A7F-4C76-9D3C-113561908368}"/>
    <cellStyle name="Percent 20 6" xfId="4477" xr:uid="{00000000-0005-0000-0000-000075150000}"/>
    <cellStyle name="Percent 20 6 2" xfId="15238" xr:uid="{CF451089-9830-4BEE-8A9A-2A0801A04967}"/>
    <cellStyle name="Percent 20 6 2 2" xfId="30692" xr:uid="{31E9527A-7A34-485B-AE9A-E5BDB28CAAD2}"/>
    <cellStyle name="Percent 20 6 3" xfId="15239" xr:uid="{AD5859C0-FEE2-4AD6-8A93-E07F8EAC0689}"/>
    <cellStyle name="Percent 20 6 3 2" xfId="30693" xr:uid="{57111B71-AB0A-47FB-9F1F-57DA0D3E3C59}"/>
    <cellStyle name="Percent 20 6 4" xfId="15240" xr:uid="{BB1C129E-2419-4385-8E96-47F2D138214E}"/>
    <cellStyle name="Percent 20 6 4 2" xfId="30694" xr:uid="{A5B1E2BA-A6DA-4C65-B596-D004F5DD700D}"/>
    <cellStyle name="Percent 20 6 5" xfId="15241" xr:uid="{7F854F66-C95D-45EF-A0E6-7B8242C09ACB}"/>
    <cellStyle name="Percent 20 6 5 2" xfId="30695" xr:uid="{C544DCCF-0761-4E71-8EBA-332637E91831}"/>
    <cellStyle name="Percent 20 6 6" xfId="30691" xr:uid="{01869343-B7D4-4089-ACE6-4639F1A7AC88}"/>
    <cellStyle name="Percent 20 6 7" xfId="15237" xr:uid="{2AF52F7F-0276-4A7D-B707-053A0F635FDA}"/>
    <cellStyle name="Percent 20 7" xfId="4478" xr:uid="{00000000-0005-0000-0000-000076150000}"/>
    <cellStyle name="Percent 20 7 2" xfId="4479" xr:uid="{00000000-0005-0000-0000-000077150000}"/>
    <cellStyle name="Percent 20 7 2 2" xfId="15244" xr:uid="{298AF5B5-D1A5-417F-9352-3F2F34296D81}"/>
    <cellStyle name="Percent 20 7 2 2 2" xfId="30698" xr:uid="{7FB6B73B-6220-486A-BFFC-FDBB821C4F85}"/>
    <cellStyle name="Percent 20 7 2 3" xfId="15245" xr:uid="{4532B4D3-B668-46C6-8C4F-012D477DB004}"/>
    <cellStyle name="Percent 20 7 2 3 2" xfId="30699" xr:uid="{11C064FD-BC40-4301-962B-568950490FA8}"/>
    <cellStyle name="Percent 20 7 2 4" xfId="15246" xr:uid="{51314F22-91CE-49EC-A9C7-520B05CA2B89}"/>
    <cellStyle name="Percent 20 7 2 4 2" xfId="30700" xr:uid="{710D8DFF-4017-4912-BE65-A3FA5E9F0518}"/>
    <cellStyle name="Percent 20 7 2 5" xfId="15247" xr:uid="{4A824BEF-584C-4BF0-8ADE-784A3A08F631}"/>
    <cellStyle name="Percent 20 7 2 5 2" xfId="30701" xr:uid="{ED51BC61-BD60-4C84-A19B-735FFCBC7BC0}"/>
    <cellStyle name="Percent 20 7 2 6" xfId="30697" xr:uid="{1D8F3899-A447-48CF-A6F7-26AD796CE41F}"/>
    <cellStyle name="Percent 20 7 2 7" xfId="15243" xr:uid="{953D8B54-1C8A-4FF8-A7CB-4E32E3B2156B}"/>
    <cellStyle name="Percent 20 7 3" xfId="4480" xr:uid="{00000000-0005-0000-0000-000078150000}"/>
    <cellStyle name="Percent 20 7 3 2" xfId="15249" xr:uid="{0BA4FF51-691A-45BB-BC10-1EBCC66EFA34}"/>
    <cellStyle name="Percent 20 7 3 2 2" xfId="30703" xr:uid="{4CCA5C27-6BE6-40EB-80C0-E6840BCDB1C1}"/>
    <cellStyle name="Percent 20 7 3 3" xfId="15250" xr:uid="{CB3BC04C-7BD0-49DC-AF41-F66C4BF04357}"/>
    <cellStyle name="Percent 20 7 3 3 2" xfId="30704" xr:uid="{7FFE0DB4-4FA4-4EC5-8F03-6BB2BD0FFC1C}"/>
    <cellStyle name="Percent 20 7 3 4" xfId="15251" xr:uid="{290CF45D-FBF6-45A9-BCBC-9CC477688598}"/>
    <cellStyle name="Percent 20 7 3 4 2" xfId="30705" xr:uid="{FC92E059-EE59-4EE5-A0DF-E46EBD68B810}"/>
    <cellStyle name="Percent 20 7 3 5" xfId="15252" xr:uid="{638C1464-FE5F-4834-8606-8996ECBC7188}"/>
    <cellStyle name="Percent 20 7 3 5 2" xfId="30706" xr:uid="{CD03A311-D69E-4779-8AB3-3041299162F6}"/>
    <cellStyle name="Percent 20 7 3 6" xfId="30702" xr:uid="{1D73DFB9-4172-47EF-81FD-E88DD9E50D68}"/>
    <cellStyle name="Percent 20 7 3 7" xfId="15248" xr:uid="{52424563-95B3-475B-A026-9BC1433F7F64}"/>
    <cellStyle name="Percent 20 7 4" xfId="15253" xr:uid="{AC4FBA67-3E08-492F-9F97-26B1D84CB6D9}"/>
    <cellStyle name="Percent 20 7 4 2" xfId="30707" xr:uid="{5B2605D4-80AE-4191-8260-056229113637}"/>
    <cellStyle name="Percent 20 7 5" xfId="15254" xr:uid="{CB105271-145C-496E-9131-8E3DE6E3E1B5}"/>
    <cellStyle name="Percent 20 7 5 2" xfId="30708" xr:uid="{BDC2C685-60F8-4660-B880-23074D83C538}"/>
    <cellStyle name="Percent 20 7 6" xfId="15255" xr:uid="{AA46134E-B1CF-49D0-9275-D9C29EE09881}"/>
    <cellStyle name="Percent 20 7 6 2" xfId="30709" xr:uid="{D5BD50C1-C215-4971-86C3-EE6D0AD3CC70}"/>
    <cellStyle name="Percent 20 7 7" xfId="15256" xr:uid="{95EDE5DF-CFA3-4822-8AF2-0AB0ADC7A576}"/>
    <cellStyle name="Percent 20 7 7 2" xfId="30710" xr:uid="{36431E97-EAE8-4B0E-9248-D928EEDCF594}"/>
    <cellStyle name="Percent 20 7 8" xfId="30696" xr:uid="{16CF2837-72C7-4DB1-B5CB-84A71CA80667}"/>
    <cellStyle name="Percent 20 7 9" xfId="15242" xr:uid="{621FEE30-2784-450F-9CE1-FC1F5B8B4A80}"/>
    <cellStyle name="Percent 20 8" xfId="15257" xr:uid="{F2F8CF66-8EDD-4D17-B648-A2FEFE58D561}"/>
    <cellStyle name="Percent 20 8 2" xfId="30711" xr:uid="{9539DA31-F5F5-4FDB-8CE9-ED37DF8CFFF3}"/>
    <cellStyle name="Percent 20 9" xfId="15258" xr:uid="{2849697B-248D-476A-9828-1377C3D2B56E}"/>
    <cellStyle name="Percent 20 9 2" xfId="30712" xr:uid="{3C24280D-36A4-46E7-9633-60054E159DBC}"/>
    <cellStyle name="Percent 21" xfId="4481" xr:uid="{00000000-0005-0000-0000-000079150000}"/>
    <cellStyle name="Percent 21 10" xfId="15260" xr:uid="{4E2091D0-C7FB-4742-95F2-79076572F8EA}"/>
    <cellStyle name="Percent 21 10 2" xfId="30714" xr:uid="{6EADB8A4-5577-4208-93CE-2E496A0A16B2}"/>
    <cellStyle name="Percent 21 11" xfId="15261" xr:uid="{C222EA89-C224-4689-A85E-1CD25836F4C2}"/>
    <cellStyle name="Percent 21 11 2" xfId="30715" xr:uid="{70434C2C-3125-41D3-A254-7AEE281ADE3E}"/>
    <cellStyle name="Percent 21 12" xfId="30713" xr:uid="{2E1C009C-ADC9-47ED-B26C-3538E4FA5064}"/>
    <cellStyle name="Percent 21 13" xfId="15259" xr:uid="{5A762231-6FCB-4CB5-9E19-C21B4558B13E}"/>
    <cellStyle name="Percent 21 2" xfId="4482" xr:uid="{00000000-0005-0000-0000-00007A150000}"/>
    <cellStyle name="Percent 21 2 2" xfId="15263" xr:uid="{2CC89601-60A5-437E-B943-387E275395D4}"/>
    <cellStyle name="Percent 21 2 2 2" xfId="30717" xr:uid="{9ADB54F9-BAD4-4056-84B8-58CA7114E92C}"/>
    <cellStyle name="Percent 21 2 3" xfId="15264" xr:uid="{E05A14EE-FFB3-42FF-B149-AB88D574565A}"/>
    <cellStyle name="Percent 21 2 3 2" xfId="30718" xr:uid="{1BD3673E-30D3-4A65-B1CA-A0C49065C4F2}"/>
    <cellStyle name="Percent 21 2 4" xfId="15265" xr:uid="{0D55F0AF-7350-43D5-8558-A896A03B5299}"/>
    <cellStyle name="Percent 21 2 4 2" xfId="30719" xr:uid="{32386EDC-D862-4F5A-B80C-CF9E976E0F12}"/>
    <cellStyle name="Percent 21 2 5" xfId="15266" xr:uid="{9A98D559-FE25-4BE0-A397-F2330883454D}"/>
    <cellStyle name="Percent 21 2 5 2" xfId="30720" xr:uid="{B7408FCD-F3B7-4092-9E74-8C2AB75FC9C2}"/>
    <cellStyle name="Percent 21 2 6" xfId="30716" xr:uid="{A963D721-5F59-435F-B377-16D705077964}"/>
    <cellStyle name="Percent 21 2 7" xfId="15262" xr:uid="{42566E1C-A5DE-484F-A5EA-8CEFF5B4E1D6}"/>
    <cellStyle name="Percent 21 3" xfId="4483" xr:uid="{00000000-0005-0000-0000-00007B150000}"/>
    <cellStyle name="Percent 21 3 2" xfId="15268" xr:uid="{47D41D48-83FA-41A1-93D2-CD871C21A551}"/>
    <cellStyle name="Percent 21 3 2 2" xfId="30722" xr:uid="{D7B2301A-6D13-4579-9242-FFC85500C039}"/>
    <cellStyle name="Percent 21 3 3" xfId="15269" xr:uid="{9F138416-12A7-4EE8-BD89-846F6C7F64A9}"/>
    <cellStyle name="Percent 21 3 3 2" xfId="30723" xr:uid="{44F49C5D-8D62-4EC5-9A91-4884FC7C71B6}"/>
    <cellStyle name="Percent 21 3 4" xfId="15270" xr:uid="{B55C9CFA-7471-4ADE-BC93-8830EBB3E2A2}"/>
    <cellStyle name="Percent 21 3 4 2" xfId="30724" xr:uid="{325FA807-6364-4E9D-81D9-9D6DB993DF3E}"/>
    <cellStyle name="Percent 21 3 5" xfId="15271" xr:uid="{500EC3D8-3B01-41A6-B005-50BC05041665}"/>
    <cellStyle name="Percent 21 3 5 2" xfId="30725" xr:uid="{A0C02211-E7C8-493A-8CBD-F50C3B678D57}"/>
    <cellStyle name="Percent 21 3 6" xfId="30721" xr:uid="{D3C7031A-B44D-4791-9E00-5C7BF0762D97}"/>
    <cellStyle name="Percent 21 3 7" xfId="15267" xr:uid="{AC064B36-461B-4BCC-9BC5-9E1DA3334828}"/>
    <cellStyle name="Percent 21 4" xfId="4484" xr:uid="{00000000-0005-0000-0000-00007C150000}"/>
    <cellStyle name="Percent 21 4 2" xfId="15273" xr:uid="{BEA2FF2C-8254-48C2-B43B-79A2CC3F7ABB}"/>
    <cellStyle name="Percent 21 4 2 2" xfId="30727" xr:uid="{C8983917-9DAB-4771-A599-D0A2DBBEF93A}"/>
    <cellStyle name="Percent 21 4 3" xfId="15274" xr:uid="{67568DD6-804B-42B5-8610-B8B0745C9CFE}"/>
    <cellStyle name="Percent 21 4 3 2" xfId="30728" xr:uid="{90683F99-B403-4707-AE91-1362EA4CF43A}"/>
    <cellStyle name="Percent 21 4 4" xfId="15275" xr:uid="{96D2DEDC-7A14-4848-92FA-BD45C973F664}"/>
    <cellStyle name="Percent 21 4 4 2" xfId="30729" xr:uid="{87F738FA-B074-47C4-9F00-74534932EEEA}"/>
    <cellStyle name="Percent 21 4 5" xfId="15276" xr:uid="{61F0A6D3-5D7F-427F-9A50-62B592EC9515}"/>
    <cellStyle name="Percent 21 4 5 2" xfId="30730" xr:uid="{8A2D9F9F-F83B-4CB2-AD4E-6FF5AE719390}"/>
    <cellStyle name="Percent 21 4 6" xfId="30726" xr:uid="{930A57DB-14A9-4C97-87F5-5A890830FFE1}"/>
    <cellStyle name="Percent 21 4 7" xfId="15272" xr:uid="{53CAC6E9-81F8-43BC-BC78-FDC513BBA3C6}"/>
    <cellStyle name="Percent 21 5" xfId="4485" xr:uid="{00000000-0005-0000-0000-00007D150000}"/>
    <cellStyle name="Percent 21 5 2" xfId="15278" xr:uid="{53EEB0A2-1593-4445-AC4D-4F2288F5356A}"/>
    <cellStyle name="Percent 21 5 2 2" xfId="30732" xr:uid="{082ECBEC-B11D-4192-9F4C-352B27EA4408}"/>
    <cellStyle name="Percent 21 5 3" xfId="15279" xr:uid="{B1D2B582-7720-43F3-90DD-F0D3056AEB88}"/>
    <cellStyle name="Percent 21 5 3 2" xfId="30733" xr:uid="{F84AAF7D-CD6C-4669-9E42-C57A1D55E621}"/>
    <cellStyle name="Percent 21 5 4" xfId="15280" xr:uid="{B0C44316-E4B6-4B04-A414-7B5E21FDA72B}"/>
    <cellStyle name="Percent 21 5 4 2" xfId="30734" xr:uid="{ACE3D54E-CB5F-4028-AC91-991C3D37F1DF}"/>
    <cellStyle name="Percent 21 5 5" xfId="15281" xr:uid="{A04F4E56-8B4D-40E7-9E99-5EB8F3A83B21}"/>
    <cellStyle name="Percent 21 5 5 2" xfId="30735" xr:uid="{B2827E22-CDF7-4A76-944F-06F9CE2A64ED}"/>
    <cellStyle name="Percent 21 5 6" xfId="30731" xr:uid="{B8DC9D14-5A45-48AD-8B5D-DEC49DDF80BB}"/>
    <cellStyle name="Percent 21 5 7" xfId="15277" xr:uid="{958BA023-14D3-491F-96FA-40051A3C05D3}"/>
    <cellStyle name="Percent 21 6" xfId="4486" xr:uid="{00000000-0005-0000-0000-00007E150000}"/>
    <cellStyle name="Percent 21 6 2" xfId="15283" xr:uid="{EA00B94D-681A-4102-8E9C-F9E2A4386936}"/>
    <cellStyle name="Percent 21 6 2 2" xfId="30737" xr:uid="{039617D8-D065-47CC-A87E-F557C571D4BF}"/>
    <cellStyle name="Percent 21 6 3" xfId="15284" xr:uid="{1176B37A-FED5-4D3F-AAA9-7E29434E1FFB}"/>
    <cellStyle name="Percent 21 6 3 2" xfId="30738" xr:uid="{7C013C1A-6FA9-4ABD-B8B9-F68039932F42}"/>
    <cellStyle name="Percent 21 6 4" xfId="15285" xr:uid="{B97EBD29-3CAE-4FFC-8AEE-EA42153A29A9}"/>
    <cellStyle name="Percent 21 6 4 2" xfId="30739" xr:uid="{0F8F8743-8A19-4935-930A-A4B9137844CB}"/>
    <cellStyle name="Percent 21 6 5" xfId="15286" xr:uid="{D3C8A829-EE9C-4781-8F47-E911D9DFDE2D}"/>
    <cellStyle name="Percent 21 6 5 2" xfId="30740" xr:uid="{AB08D13F-6E0B-4E3A-B27E-8EAB44EC4A7E}"/>
    <cellStyle name="Percent 21 6 6" xfId="30736" xr:uid="{3ABCD19B-19B3-4C66-B025-FCD0F3C68BF4}"/>
    <cellStyle name="Percent 21 6 7" xfId="15282" xr:uid="{923DB94B-1AA9-4DA0-AE8F-1FAB09CCFB7D}"/>
    <cellStyle name="Percent 21 7" xfId="4487" xr:uid="{00000000-0005-0000-0000-00007F150000}"/>
    <cellStyle name="Percent 21 7 2" xfId="4488" xr:uid="{00000000-0005-0000-0000-000080150000}"/>
    <cellStyle name="Percent 21 7 2 2" xfId="15289" xr:uid="{B6496F84-1960-4D66-BCC2-EB1F30504D3A}"/>
    <cellStyle name="Percent 21 7 2 2 2" xfId="30743" xr:uid="{1A37C27A-6710-46F3-89DE-A48AEA371726}"/>
    <cellStyle name="Percent 21 7 2 3" xfId="15290" xr:uid="{C1872E21-2196-4BD6-BB71-210872E855C2}"/>
    <cellStyle name="Percent 21 7 2 3 2" xfId="30744" xr:uid="{20D710F1-5466-4C86-9683-9A06FB14260E}"/>
    <cellStyle name="Percent 21 7 2 4" xfId="15291" xr:uid="{B57FD48F-8831-4DFF-8EC4-B013D90BB781}"/>
    <cellStyle name="Percent 21 7 2 4 2" xfId="30745" xr:uid="{C557005F-3643-42F4-9D1C-5819A89D790A}"/>
    <cellStyle name="Percent 21 7 2 5" xfId="15292" xr:uid="{7B2E205B-D1D6-4022-9688-8A9A4DE2B835}"/>
    <cellStyle name="Percent 21 7 2 5 2" xfId="30746" xr:uid="{E62C1FA4-3C75-48D5-A3EC-18CDCBCBAC79}"/>
    <cellStyle name="Percent 21 7 2 6" xfId="30742" xr:uid="{0102BCD9-9C09-4ACD-8907-2A2A7185DA28}"/>
    <cellStyle name="Percent 21 7 2 7" xfId="15288" xr:uid="{944DBC1F-1A43-4392-B59D-AF1397314472}"/>
    <cellStyle name="Percent 21 7 3" xfId="4489" xr:uid="{00000000-0005-0000-0000-000081150000}"/>
    <cellStyle name="Percent 21 7 3 2" xfId="15294" xr:uid="{F9B4423A-E8B9-44CE-91B6-8CB866F11C00}"/>
    <cellStyle name="Percent 21 7 3 2 2" xfId="30748" xr:uid="{D2877850-E1EE-45BE-90FE-00227FAB00D0}"/>
    <cellStyle name="Percent 21 7 3 3" xfId="15295" xr:uid="{A135947B-0DF7-406F-8F69-4248831D1929}"/>
    <cellStyle name="Percent 21 7 3 3 2" xfId="30749" xr:uid="{F978ABFA-740A-47FC-BAC0-7ABE191A5059}"/>
    <cellStyle name="Percent 21 7 3 4" xfId="15296" xr:uid="{E6F74F1D-0DFB-4CEA-B025-5F8C75202859}"/>
    <cellStyle name="Percent 21 7 3 4 2" xfId="30750" xr:uid="{DB28CD47-09CC-471D-AB67-CB48E5898799}"/>
    <cellStyle name="Percent 21 7 3 5" xfId="15297" xr:uid="{BE40DB10-1834-47CE-A375-A78AE7D502E0}"/>
    <cellStyle name="Percent 21 7 3 5 2" xfId="30751" xr:uid="{E1805027-B58E-462F-BC3D-CF3EAD714385}"/>
    <cellStyle name="Percent 21 7 3 6" xfId="30747" xr:uid="{E0B20296-6D44-4E95-B975-EAA3A3D5E2C9}"/>
    <cellStyle name="Percent 21 7 3 7" xfId="15293" xr:uid="{FAA3AC71-91A5-4B94-B69E-EC9A1D209756}"/>
    <cellStyle name="Percent 21 7 4" xfId="15298" xr:uid="{F0007274-F8C8-4D08-97B4-CAC6D21BDAD2}"/>
    <cellStyle name="Percent 21 7 4 2" xfId="30752" xr:uid="{BA4F201F-BF58-4F8E-AD18-0512E2B8168C}"/>
    <cellStyle name="Percent 21 7 5" xfId="15299" xr:uid="{7487713B-D213-4A6B-8688-89C797E81274}"/>
    <cellStyle name="Percent 21 7 5 2" xfId="30753" xr:uid="{C0EAB937-1953-4377-8F13-0113174A8BFE}"/>
    <cellStyle name="Percent 21 7 6" xfId="15300" xr:uid="{0C8EF285-87BB-4D2D-8611-F2EC444474E2}"/>
    <cellStyle name="Percent 21 7 6 2" xfId="30754" xr:uid="{18BEB728-EDF6-45E3-9110-7D92FA7AEAC7}"/>
    <cellStyle name="Percent 21 7 7" xfId="15301" xr:uid="{43C2B92F-7C02-42EF-89E7-4ED5DA23E1E3}"/>
    <cellStyle name="Percent 21 7 7 2" xfId="30755" xr:uid="{16C803F4-C26F-477C-8DB1-846CFAB8B5E6}"/>
    <cellStyle name="Percent 21 7 8" xfId="30741" xr:uid="{C84B2A1E-2DAF-4414-8F20-D75ECDFC8497}"/>
    <cellStyle name="Percent 21 7 9" xfId="15287" xr:uid="{D2405A73-13E1-4203-BCC9-A4EC535DB0E7}"/>
    <cellStyle name="Percent 21 8" xfId="15302" xr:uid="{EF8D87EE-7E84-45E3-A8C5-F64C6B26DBD8}"/>
    <cellStyle name="Percent 21 8 2" xfId="30756" xr:uid="{23199DEB-B885-4094-8141-C95F7479DF6C}"/>
    <cellStyle name="Percent 21 9" xfId="15303" xr:uid="{2150A9EE-630A-4773-A8C5-06FA88139E99}"/>
    <cellStyle name="Percent 21 9 2" xfId="30757" xr:uid="{0B6BDB59-52B5-4F33-928F-130ED20C383C}"/>
    <cellStyle name="Percent 22" xfId="4490" xr:uid="{00000000-0005-0000-0000-000082150000}"/>
    <cellStyle name="Percent 22 10" xfId="15305" xr:uid="{3A34DF32-9D4F-4EFD-94AF-97305BE1C856}"/>
    <cellStyle name="Percent 22 10 2" xfId="30759" xr:uid="{8C519835-3592-401B-B79C-18410FE407B4}"/>
    <cellStyle name="Percent 22 11" xfId="15306" xr:uid="{680DF194-A908-4EB4-AABA-D224BD5869B5}"/>
    <cellStyle name="Percent 22 11 2" xfId="30760" xr:uid="{360BA85C-D5D1-4FF3-BC2B-30AC65DD09B9}"/>
    <cellStyle name="Percent 22 12" xfId="30758" xr:uid="{9EC05831-AEC3-4298-BC18-BD87BEC11F79}"/>
    <cellStyle name="Percent 22 13" xfId="15304" xr:uid="{035E267B-5F5F-414F-AAAB-FCC735E1C001}"/>
    <cellStyle name="Percent 22 2" xfId="4491" xr:uid="{00000000-0005-0000-0000-000083150000}"/>
    <cellStyle name="Percent 22 2 2" xfId="15308" xr:uid="{7CFC00F3-68CD-4CA7-8DFC-50C1DEE18E09}"/>
    <cellStyle name="Percent 22 2 2 2" xfId="30762" xr:uid="{FD0A835A-2603-40CE-A9A4-31E0C42B4A2C}"/>
    <cellStyle name="Percent 22 2 3" xfId="15309" xr:uid="{477B7F63-E9CD-455C-9ACE-10895D749D43}"/>
    <cellStyle name="Percent 22 2 3 2" xfId="30763" xr:uid="{DDAF9152-C9A7-4073-921B-53BA4BB7A3C7}"/>
    <cellStyle name="Percent 22 2 4" xfId="15310" xr:uid="{2407A02A-04E4-408B-9771-901E167A8C99}"/>
    <cellStyle name="Percent 22 2 4 2" xfId="30764" xr:uid="{D4E6BED7-B27B-43B9-9D39-90CDFF54DAEB}"/>
    <cellStyle name="Percent 22 2 5" xfId="15311" xr:uid="{016FED87-E370-4F5B-AE9F-74526A1E6207}"/>
    <cellStyle name="Percent 22 2 5 2" xfId="30765" xr:uid="{9F3B91D8-A3FD-41A0-978C-67341E3CDDD4}"/>
    <cellStyle name="Percent 22 2 6" xfId="30761" xr:uid="{96A25CC8-5BAE-447C-8812-95DA55EF6EFC}"/>
    <cellStyle name="Percent 22 2 7" xfId="15307" xr:uid="{3523D63D-AD81-49F3-B620-063E544BD0F6}"/>
    <cellStyle name="Percent 22 3" xfId="4492" xr:uid="{00000000-0005-0000-0000-000084150000}"/>
    <cellStyle name="Percent 22 3 2" xfId="15313" xr:uid="{AD1AA68A-F206-484F-874E-5F45EA69066C}"/>
    <cellStyle name="Percent 22 3 2 2" xfId="30767" xr:uid="{3AC21C62-9AE3-4A8E-ADCC-9778EDCAB55E}"/>
    <cellStyle name="Percent 22 3 3" xfId="15314" xr:uid="{CF2F3C7A-C7F6-4ECA-B525-C543AAE8582F}"/>
    <cellStyle name="Percent 22 3 3 2" xfId="30768" xr:uid="{4476B2C4-5931-4CCC-BB1B-1E87B6A5CB34}"/>
    <cellStyle name="Percent 22 3 4" xfId="15315" xr:uid="{A58CA6DD-D7BA-49BD-A59D-83C6C63E2C1D}"/>
    <cellStyle name="Percent 22 3 4 2" xfId="30769" xr:uid="{7861C6C4-C0DF-4698-BB47-AE0B66302B9F}"/>
    <cellStyle name="Percent 22 3 5" xfId="15316" xr:uid="{F2DF14BE-9BB1-46F4-857C-7BB433ACC137}"/>
    <cellStyle name="Percent 22 3 5 2" xfId="30770" xr:uid="{1B5D0CF8-EDDE-4D2C-8386-67DDD47C9B8E}"/>
    <cellStyle name="Percent 22 3 6" xfId="30766" xr:uid="{160834B3-076E-456D-AEFF-B442896212BA}"/>
    <cellStyle name="Percent 22 3 7" xfId="15312" xr:uid="{E8C433F7-DD04-40AC-881A-168EDB05BEB3}"/>
    <cellStyle name="Percent 22 4" xfId="4493" xr:uid="{00000000-0005-0000-0000-000085150000}"/>
    <cellStyle name="Percent 22 4 2" xfId="15318" xr:uid="{4D541162-17FF-4445-9E53-FA39D0A57C6A}"/>
    <cellStyle name="Percent 22 4 2 2" xfId="30772" xr:uid="{4F8916D0-330A-4C18-94C0-DD06A1FFAF60}"/>
    <cellStyle name="Percent 22 4 3" xfId="15319" xr:uid="{40274201-4126-4CA3-B45D-9F43186C7660}"/>
    <cellStyle name="Percent 22 4 3 2" xfId="30773" xr:uid="{DCB2F99C-931A-4856-B64E-91A070357997}"/>
    <cellStyle name="Percent 22 4 4" xfId="15320" xr:uid="{18BD5B5A-88AF-4A39-ADF1-77CFD8C8A39F}"/>
    <cellStyle name="Percent 22 4 4 2" xfId="30774" xr:uid="{4E7A1C14-F981-46DA-A551-062D80FB1A54}"/>
    <cellStyle name="Percent 22 4 5" xfId="15321" xr:uid="{B81E920F-F7B9-446C-9387-E1EC4B19A9F5}"/>
    <cellStyle name="Percent 22 4 5 2" xfId="30775" xr:uid="{486217AE-57A0-41D7-AAF3-4B6FC67F66B9}"/>
    <cellStyle name="Percent 22 4 6" xfId="30771" xr:uid="{5D809C16-21BC-47D1-A7AC-BB539CB3E156}"/>
    <cellStyle name="Percent 22 4 7" xfId="15317" xr:uid="{D2E2A3E7-5C96-4AD4-A5A9-8F00F46EA479}"/>
    <cellStyle name="Percent 22 5" xfId="4494" xr:uid="{00000000-0005-0000-0000-000086150000}"/>
    <cellStyle name="Percent 22 5 2" xfId="15323" xr:uid="{4E9DC97A-62E7-4374-9D88-75272A8AA93E}"/>
    <cellStyle name="Percent 22 5 2 2" xfId="30777" xr:uid="{D3D369CD-9C27-431C-A163-38AA8C226EE4}"/>
    <cellStyle name="Percent 22 5 3" xfId="15324" xr:uid="{807213C6-69C6-4BCF-9360-384C3136299D}"/>
    <cellStyle name="Percent 22 5 3 2" xfId="30778" xr:uid="{25AE03BE-1192-4F84-90F1-3562ABFA1083}"/>
    <cellStyle name="Percent 22 5 4" xfId="15325" xr:uid="{29249489-20CA-4B33-944E-F4DB3475628E}"/>
    <cellStyle name="Percent 22 5 4 2" xfId="30779" xr:uid="{7C0221CF-2E27-4F67-A788-8E4987A30EBA}"/>
    <cellStyle name="Percent 22 5 5" xfId="15326" xr:uid="{CEDCCF25-EBC9-48F1-B52F-3725512FE846}"/>
    <cellStyle name="Percent 22 5 5 2" xfId="30780" xr:uid="{12B49452-5D54-48F7-A729-F992E18D9DA1}"/>
    <cellStyle name="Percent 22 5 6" xfId="30776" xr:uid="{BA5AF131-891E-4B8F-A944-782335BEB8AF}"/>
    <cellStyle name="Percent 22 5 7" xfId="15322" xr:uid="{F14E9607-18B1-41DB-AACA-8242C177BA4B}"/>
    <cellStyle name="Percent 22 6" xfId="4495" xr:uid="{00000000-0005-0000-0000-000087150000}"/>
    <cellStyle name="Percent 22 6 2" xfId="15328" xr:uid="{56E06DB5-B654-47D9-B148-1744681B0B6E}"/>
    <cellStyle name="Percent 22 6 2 2" xfId="30782" xr:uid="{579FE27A-76E4-48F5-8115-A996866A23C4}"/>
    <cellStyle name="Percent 22 6 3" xfId="15329" xr:uid="{B828E75F-E41F-4C0B-B860-EF3D514D674D}"/>
    <cellStyle name="Percent 22 6 3 2" xfId="30783" xr:uid="{936B55A6-F801-4395-833E-CB9FFA9CECAA}"/>
    <cellStyle name="Percent 22 6 4" xfId="15330" xr:uid="{78D0C79F-FBEB-4C1E-8227-37B92ED5DA66}"/>
    <cellStyle name="Percent 22 6 4 2" xfId="30784" xr:uid="{0CF777E3-5D77-43C3-A0C9-ED8903A04ADD}"/>
    <cellStyle name="Percent 22 6 5" xfId="15331" xr:uid="{78B8E971-8F67-4F59-857A-24EFD67DE4E6}"/>
    <cellStyle name="Percent 22 6 5 2" xfId="30785" xr:uid="{0C7A859B-5BF3-4242-B32B-3B420BBBFE10}"/>
    <cellStyle name="Percent 22 6 6" xfId="30781" xr:uid="{0E5CED8B-7DF1-412F-85CA-58946FCDD420}"/>
    <cellStyle name="Percent 22 6 7" xfId="15327" xr:uid="{B249C1BB-0994-4E9F-A38D-00345BC654D8}"/>
    <cellStyle name="Percent 22 7" xfId="4496" xr:uid="{00000000-0005-0000-0000-000088150000}"/>
    <cellStyle name="Percent 22 7 2" xfId="4497" xr:uid="{00000000-0005-0000-0000-000089150000}"/>
    <cellStyle name="Percent 22 7 2 2" xfId="15334" xr:uid="{C9AD1949-D9C1-4301-846F-2955FE5BB4FA}"/>
    <cellStyle name="Percent 22 7 2 2 2" xfId="30788" xr:uid="{EA162F35-0BA0-4DF3-9717-2CE475D3D987}"/>
    <cellStyle name="Percent 22 7 2 3" xfId="15335" xr:uid="{7704A724-4BB6-405B-AFD6-A452FE6B150A}"/>
    <cellStyle name="Percent 22 7 2 3 2" xfId="30789" xr:uid="{F5AF935A-38AA-4BBF-B966-20612BD5F9C4}"/>
    <cellStyle name="Percent 22 7 2 4" xfId="15336" xr:uid="{6785FB0F-B85A-41CA-8CEA-A22922DC6EE4}"/>
    <cellStyle name="Percent 22 7 2 4 2" xfId="30790" xr:uid="{475E530E-E44A-4131-953C-257ADD69EFE0}"/>
    <cellStyle name="Percent 22 7 2 5" xfId="15337" xr:uid="{1F89FC8E-53D6-4FC3-8CF2-60838E8AF32A}"/>
    <cellStyle name="Percent 22 7 2 5 2" xfId="30791" xr:uid="{F8730D8E-11F6-4E02-BE9A-BC2F0F93169D}"/>
    <cellStyle name="Percent 22 7 2 6" xfId="30787" xr:uid="{11DAE396-1AFF-4229-B564-029C51FAB406}"/>
    <cellStyle name="Percent 22 7 2 7" xfId="15333" xr:uid="{3C1CDAB0-834B-49F6-9885-F2D48C80C4E7}"/>
    <cellStyle name="Percent 22 7 3" xfId="4498" xr:uid="{00000000-0005-0000-0000-00008A150000}"/>
    <cellStyle name="Percent 22 7 3 2" xfId="15339" xr:uid="{DFB4EC03-9BB7-414C-B686-198C59B12BD1}"/>
    <cellStyle name="Percent 22 7 3 2 2" xfId="30793" xr:uid="{D71B86DC-8068-432C-872C-1763DB3FB61D}"/>
    <cellStyle name="Percent 22 7 3 3" xfId="15340" xr:uid="{DDF7EC50-8207-4315-974F-56B4E95119BA}"/>
    <cellStyle name="Percent 22 7 3 3 2" xfId="30794" xr:uid="{CBA23D4A-221B-4145-B94C-E12FE27DBD55}"/>
    <cellStyle name="Percent 22 7 3 4" xfId="15341" xr:uid="{36FAA5B4-AC43-469D-9BC1-ECCCE230F5CD}"/>
    <cellStyle name="Percent 22 7 3 4 2" xfId="30795" xr:uid="{256EF659-122F-4068-A448-A1CF0C48C25D}"/>
    <cellStyle name="Percent 22 7 3 5" xfId="15342" xr:uid="{92C09753-A17E-4616-82BE-D908DDBAF3C6}"/>
    <cellStyle name="Percent 22 7 3 5 2" xfId="30796" xr:uid="{D44389B3-0CDB-42B2-B822-B7B2BE24EC1D}"/>
    <cellStyle name="Percent 22 7 3 6" xfId="30792" xr:uid="{6B1B9930-8358-4122-99C2-894AF4B3A6CC}"/>
    <cellStyle name="Percent 22 7 3 7" xfId="15338" xr:uid="{19B51DB7-D804-4BF5-B229-7CEACA064D42}"/>
    <cellStyle name="Percent 22 7 4" xfId="15343" xr:uid="{19CF9FE3-E2CA-4689-91D3-DA9F3559DA85}"/>
    <cellStyle name="Percent 22 7 4 2" xfId="30797" xr:uid="{7B361C4B-41AB-4E9A-AF78-51D6B79ABFF6}"/>
    <cellStyle name="Percent 22 7 5" xfId="15344" xr:uid="{ACA556C0-27E7-4689-877D-EC31ACF6EE5B}"/>
    <cellStyle name="Percent 22 7 5 2" xfId="30798" xr:uid="{B57A777A-73A0-454D-88B0-7FD8BE010554}"/>
    <cellStyle name="Percent 22 7 6" xfId="15345" xr:uid="{71102E0C-7272-430E-B682-2087479401B5}"/>
    <cellStyle name="Percent 22 7 6 2" xfId="30799" xr:uid="{3B51012C-509C-4A7B-8205-170D52809F10}"/>
    <cellStyle name="Percent 22 7 7" xfId="15346" xr:uid="{49C2F465-974F-4651-926D-CB7E1388DA6A}"/>
    <cellStyle name="Percent 22 7 7 2" xfId="30800" xr:uid="{404F2AAF-BB05-428F-AF39-5434B754BC20}"/>
    <cellStyle name="Percent 22 7 8" xfId="30786" xr:uid="{7AC33CE6-CBC3-4153-A0E2-EB8E85CD3B04}"/>
    <cellStyle name="Percent 22 7 9" xfId="15332" xr:uid="{EA2E99BD-893C-4A0E-9E07-402A34D0E59E}"/>
    <cellStyle name="Percent 22 8" xfId="15347" xr:uid="{0605BBA9-073B-4DB0-84AB-921C2FF61668}"/>
    <cellStyle name="Percent 22 8 2" xfId="30801" xr:uid="{5D6E7198-BCC2-4736-B9A5-93CB84A32AC4}"/>
    <cellStyle name="Percent 22 9" xfId="15348" xr:uid="{16FAB69C-B88B-49A9-937B-610DBE99D052}"/>
    <cellStyle name="Percent 22 9 2" xfId="30802" xr:uid="{D15C0AB5-78FB-4B9E-8D36-1EAF1E35A573}"/>
    <cellStyle name="Percent 23" xfId="4499" xr:uid="{00000000-0005-0000-0000-00008B150000}"/>
    <cellStyle name="Percent 23 10" xfId="15350" xr:uid="{3BC54C65-0213-457B-80DE-45F9A299513E}"/>
    <cellStyle name="Percent 23 10 2" xfId="30804" xr:uid="{E8F44C6F-7F70-4ABA-A497-BEC0A48D7EF8}"/>
    <cellStyle name="Percent 23 11" xfId="15351" xr:uid="{14AEFBD7-7153-440E-991E-ACF40338763E}"/>
    <cellStyle name="Percent 23 11 2" xfId="30805" xr:uid="{D356B185-5DF5-406C-8224-B0556FDDA6F1}"/>
    <cellStyle name="Percent 23 12" xfId="30803" xr:uid="{285B66B2-3944-4050-96FB-8BF49242398A}"/>
    <cellStyle name="Percent 23 13" xfId="15349" xr:uid="{3C22532D-25DE-437C-8A31-42D7E8787709}"/>
    <cellStyle name="Percent 23 2" xfId="4500" xr:uid="{00000000-0005-0000-0000-00008C150000}"/>
    <cellStyle name="Percent 23 2 2" xfId="15353" xr:uid="{7A388E47-4371-4BD7-ADA4-4DED7303EC12}"/>
    <cellStyle name="Percent 23 2 2 2" xfId="30807" xr:uid="{C562251E-2CBC-49FB-9E42-DE63C0242E74}"/>
    <cellStyle name="Percent 23 2 3" xfId="15354" xr:uid="{0D6EA2C6-DB4B-49B3-A45B-004EB500EAEE}"/>
    <cellStyle name="Percent 23 2 3 2" xfId="30808" xr:uid="{B9244985-747A-44D0-B80E-26A47EC96FD1}"/>
    <cellStyle name="Percent 23 2 4" xfId="15355" xr:uid="{647D6E98-66BE-4261-87E4-AC6D9102061E}"/>
    <cellStyle name="Percent 23 2 4 2" xfId="30809" xr:uid="{49AB1708-520A-42CE-8FF7-3ECE8E4DB8F5}"/>
    <cellStyle name="Percent 23 2 5" xfId="15356" xr:uid="{8B7A90C8-51A2-4E52-BA48-90925437022A}"/>
    <cellStyle name="Percent 23 2 5 2" xfId="30810" xr:uid="{3B2868C0-5E23-411D-89E4-AD86F9E336A3}"/>
    <cellStyle name="Percent 23 2 6" xfId="30806" xr:uid="{4F15C2DB-9EF4-4877-B9D9-99497F89FB24}"/>
    <cellStyle name="Percent 23 2 7" xfId="15352" xr:uid="{66FD9E74-6C9C-42A0-B030-40F3CCF69FA1}"/>
    <cellStyle name="Percent 23 3" xfId="4501" xr:uid="{00000000-0005-0000-0000-00008D150000}"/>
    <cellStyle name="Percent 23 3 2" xfId="15358" xr:uid="{250FC3F8-E2E5-44C3-9C35-3E3974DBF1B7}"/>
    <cellStyle name="Percent 23 3 2 2" xfId="30812" xr:uid="{8167CD87-8F7A-4227-B849-8FB5EEA0BA16}"/>
    <cellStyle name="Percent 23 3 3" xfId="15359" xr:uid="{7E3A1A8A-443F-409C-9B90-417F890AE31C}"/>
    <cellStyle name="Percent 23 3 3 2" xfId="30813" xr:uid="{921D79F5-AD38-4D37-8379-0A643C3E843A}"/>
    <cellStyle name="Percent 23 3 4" xfId="15360" xr:uid="{35D160A5-0B9B-4E91-939D-F3666951CFA7}"/>
    <cellStyle name="Percent 23 3 4 2" xfId="30814" xr:uid="{5F80AAAD-0DD2-4BE0-8609-A7471A72F76F}"/>
    <cellStyle name="Percent 23 3 5" xfId="15361" xr:uid="{818BB68F-8183-41C7-9474-E8FD82828AD3}"/>
    <cellStyle name="Percent 23 3 5 2" xfId="30815" xr:uid="{AAE717E9-1BE5-4233-ADB4-36206326C2CF}"/>
    <cellStyle name="Percent 23 3 6" xfId="30811" xr:uid="{2AE2406C-355D-47A8-A79A-7ADAF6E73899}"/>
    <cellStyle name="Percent 23 3 7" xfId="15357" xr:uid="{42D6D3A2-3F2E-468B-A1AD-34C5617892F8}"/>
    <cellStyle name="Percent 23 4" xfId="4502" xr:uid="{00000000-0005-0000-0000-00008E150000}"/>
    <cellStyle name="Percent 23 4 2" xfId="15363" xr:uid="{EF37FCF8-D8F7-4806-B656-9D46AC08D936}"/>
    <cellStyle name="Percent 23 4 2 2" xfId="30817" xr:uid="{0DCCE230-06CC-4EB0-962A-7FAFAB4AFE13}"/>
    <cellStyle name="Percent 23 4 3" xfId="15364" xr:uid="{D830D82E-8E9D-4515-BD0A-D9A2FD5148F6}"/>
    <cellStyle name="Percent 23 4 3 2" xfId="30818" xr:uid="{DE1FCC44-7AFB-46C7-848B-3D5DFCA34AC4}"/>
    <cellStyle name="Percent 23 4 4" xfId="15365" xr:uid="{CF8D5E07-76E9-4E51-ADE8-B0E9FF376F02}"/>
    <cellStyle name="Percent 23 4 4 2" xfId="30819" xr:uid="{D3452FD3-ED94-4711-B8F6-6D8C844EFD5A}"/>
    <cellStyle name="Percent 23 4 5" xfId="15366" xr:uid="{24A30168-F659-4566-9775-FC9AF61A5696}"/>
    <cellStyle name="Percent 23 4 5 2" xfId="30820" xr:uid="{E29D1DD4-7FE8-488C-8096-6D36C6252BDA}"/>
    <cellStyle name="Percent 23 4 6" xfId="30816" xr:uid="{075D202B-489A-4BFA-ACFC-01230017D6AE}"/>
    <cellStyle name="Percent 23 4 7" xfId="15362" xr:uid="{8AB3DF96-238D-4521-877A-E9F66B450C17}"/>
    <cellStyle name="Percent 23 5" xfId="4503" xr:uid="{00000000-0005-0000-0000-00008F150000}"/>
    <cellStyle name="Percent 23 5 2" xfId="15368" xr:uid="{B1A3ED56-4D86-4DE7-814C-2B6A40E89AD1}"/>
    <cellStyle name="Percent 23 5 2 2" xfId="30822" xr:uid="{47468146-E4B5-4ED3-98E5-12AF46559747}"/>
    <cellStyle name="Percent 23 5 3" xfId="15369" xr:uid="{E4729B4F-CAF8-4367-8019-B0E8A0D3FD72}"/>
    <cellStyle name="Percent 23 5 3 2" xfId="30823" xr:uid="{15C5866D-F487-4DBE-A711-2FCD138E468D}"/>
    <cellStyle name="Percent 23 5 4" xfId="15370" xr:uid="{364C82D6-FA0D-4E0F-ACDC-9AA424E9E33C}"/>
    <cellStyle name="Percent 23 5 4 2" xfId="30824" xr:uid="{ED15F17D-EC47-4C52-9518-1121B0F9BDD5}"/>
    <cellStyle name="Percent 23 5 5" xfId="15371" xr:uid="{44548B33-2D20-4812-8FD9-FC5C84BAFA60}"/>
    <cellStyle name="Percent 23 5 5 2" xfId="30825" xr:uid="{12EB49F3-B5A4-480E-9F4C-9B4B9D4CFB6F}"/>
    <cellStyle name="Percent 23 5 6" xfId="30821" xr:uid="{889D5CDF-BAE0-42F1-B83A-7472A8788529}"/>
    <cellStyle name="Percent 23 5 7" xfId="15367" xr:uid="{24C34921-4C52-4722-AA3C-C4DA6A51F2A9}"/>
    <cellStyle name="Percent 23 6" xfId="4504" xr:uid="{00000000-0005-0000-0000-000090150000}"/>
    <cellStyle name="Percent 23 6 2" xfId="15373" xr:uid="{DC3AC9D8-50A6-4FEE-9E5E-996365D99075}"/>
    <cellStyle name="Percent 23 6 2 2" xfId="30827" xr:uid="{78A476D3-5219-426E-BEAE-F4F5EE1DADC6}"/>
    <cellStyle name="Percent 23 6 3" xfId="15374" xr:uid="{B177051C-0BF9-4A7A-B5C7-BF48E81F594C}"/>
    <cellStyle name="Percent 23 6 3 2" xfId="30828" xr:uid="{AD72CD85-E698-4FD0-A8BC-F53BEF7FEC7E}"/>
    <cellStyle name="Percent 23 6 4" xfId="15375" xr:uid="{5DB9AC74-00A8-45E8-A1F3-A0343E80943A}"/>
    <cellStyle name="Percent 23 6 4 2" xfId="30829" xr:uid="{B627D74B-1897-4931-BAD2-81F8B80C6CDB}"/>
    <cellStyle name="Percent 23 6 5" xfId="15376" xr:uid="{741A06D3-78E3-477F-AEA9-BB6FD476BC9B}"/>
    <cellStyle name="Percent 23 6 5 2" xfId="30830" xr:uid="{D22E09A3-0749-44D8-B8D1-B999348E624D}"/>
    <cellStyle name="Percent 23 6 6" xfId="30826" xr:uid="{4086CBA7-7DF6-4091-A757-661764381A12}"/>
    <cellStyle name="Percent 23 6 7" xfId="15372" xr:uid="{9F566326-667F-4E29-95A4-5538BFE0826C}"/>
    <cellStyle name="Percent 23 7" xfId="4505" xr:uid="{00000000-0005-0000-0000-000091150000}"/>
    <cellStyle name="Percent 23 7 2" xfId="4506" xr:uid="{00000000-0005-0000-0000-000092150000}"/>
    <cellStyle name="Percent 23 7 2 2" xfId="15379" xr:uid="{47B4DDDF-8102-4BEE-B5F2-A484416DF6FF}"/>
    <cellStyle name="Percent 23 7 2 2 2" xfId="30833" xr:uid="{B7F3037D-E67D-4BC7-90F6-77E7F43F5976}"/>
    <cellStyle name="Percent 23 7 2 3" xfId="15380" xr:uid="{3F033B22-31F6-4956-93A0-EF6AACD82EBA}"/>
    <cellStyle name="Percent 23 7 2 3 2" xfId="30834" xr:uid="{30D68A05-7543-4EF5-BFE1-8FCBDCD97C48}"/>
    <cellStyle name="Percent 23 7 2 4" xfId="15381" xr:uid="{DC9D4D94-29C4-4760-A393-325F0D8B5BCB}"/>
    <cellStyle name="Percent 23 7 2 4 2" xfId="30835" xr:uid="{B77F2DC2-C157-454D-AE69-6F69BD7E8F01}"/>
    <cellStyle name="Percent 23 7 2 5" xfId="15382" xr:uid="{0B890370-9E93-4756-B296-D36B33382333}"/>
    <cellStyle name="Percent 23 7 2 5 2" xfId="30836" xr:uid="{F3DDF75E-FB0F-4666-A9A2-55E16DE022BD}"/>
    <cellStyle name="Percent 23 7 2 6" xfId="30832" xr:uid="{FC52C0EC-92DB-4287-8D10-7F7B25793C34}"/>
    <cellStyle name="Percent 23 7 2 7" xfId="15378" xr:uid="{AC96D3E8-D47C-431C-A87E-D52C49A8B986}"/>
    <cellStyle name="Percent 23 7 3" xfId="4507" xr:uid="{00000000-0005-0000-0000-000093150000}"/>
    <cellStyle name="Percent 23 7 3 2" xfId="15384" xr:uid="{07231B37-B13E-443E-8F97-8ADBB71AAE1A}"/>
    <cellStyle name="Percent 23 7 3 2 2" xfId="30838" xr:uid="{6C013082-1F80-4D21-B0DB-86A563E24F2F}"/>
    <cellStyle name="Percent 23 7 3 3" xfId="15385" xr:uid="{8716AC09-FD36-4A7A-BFF2-01D36CC4762F}"/>
    <cellStyle name="Percent 23 7 3 3 2" xfId="30839" xr:uid="{59195D37-6D99-4633-912B-03C2916F0F04}"/>
    <cellStyle name="Percent 23 7 3 4" xfId="15386" xr:uid="{095BA262-1333-4C65-A05A-34B3B931E38E}"/>
    <cellStyle name="Percent 23 7 3 4 2" xfId="30840" xr:uid="{EFDC01B6-F1BF-45EA-B55D-14DAE83F4FDE}"/>
    <cellStyle name="Percent 23 7 3 5" xfId="15387" xr:uid="{1662FAAC-99B8-4B58-9A0F-6C7147D9C20F}"/>
    <cellStyle name="Percent 23 7 3 5 2" xfId="30841" xr:uid="{10B72D88-0427-49BE-92C6-A1E2976B76D2}"/>
    <cellStyle name="Percent 23 7 3 6" xfId="30837" xr:uid="{E48CDF4F-2B79-42F3-9CD0-A853AFCCBED0}"/>
    <cellStyle name="Percent 23 7 3 7" xfId="15383" xr:uid="{9AE1C84C-0E15-4594-AC87-9FCA7802101E}"/>
    <cellStyle name="Percent 23 7 4" xfId="15388" xr:uid="{7C24353C-AD53-4E07-885D-3D71B9CDB0AF}"/>
    <cellStyle name="Percent 23 7 4 2" xfId="30842" xr:uid="{85441325-E93C-40E6-ADB7-32BBB7C57572}"/>
    <cellStyle name="Percent 23 7 5" xfId="15389" xr:uid="{3C1C1ED3-7E9E-4D33-8FA0-3A9E7B82CB2B}"/>
    <cellStyle name="Percent 23 7 5 2" xfId="30843" xr:uid="{E9B544F0-3A04-427B-B676-E32AB51B00C6}"/>
    <cellStyle name="Percent 23 7 6" xfId="15390" xr:uid="{E0FE127F-234A-4774-A4B0-B40DEFDB5173}"/>
    <cellStyle name="Percent 23 7 6 2" xfId="30844" xr:uid="{8B6A4151-2443-4C6F-BB73-8B75BF3A6494}"/>
    <cellStyle name="Percent 23 7 7" xfId="15391" xr:uid="{4E1DD18C-F743-4B18-B4F8-6D0C5669876B}"/>
    <cellStyle name="Percent 23 7 7 2" xfId="30845" xr:uid="{2D1D2E67-19EF-4705-9F0B-2DF0E6B8D7A3}"/>
    <cellStyle name="Percent 23 7 8" xfId="30831" xr:uid="{E371F087-5DF6-4966-9B9C-EA5B48F4218F}"/>
    <cellStyle name="Percent 23 7 9" xfId="15377" xr:uid="{6767D653-1CB2-4FC6-821C-166710448AAF}"/>
    <cellStyle name="Percent 23 8" xfId="15392" xr:uid="{7808C672-9553-49E9-96E0-3F941A6BF8B4}"/>
    <cellStyle name="Percent 23 8 2" xfId="30846" xr:uid="{8CB9F7C1-F945-4E18-940B-60E4F168CB4F}"/>
    <cellStyle name="Percent 23 9" xfId="15393" xr:uid="{2EE13621-4C4C-4AE9-A04C-4B19FA0CF035}"/>
    <cellStyle name="Percent 23 9 2" xfId="30847" xr:uid="{811AF81C-8C00-480E-B6CE-650C4FE6A3D6}"/>
    <cellStyle name="Percent 24" xfId="4508" xr:uid="{00000000-0005-0000-0000-000094150000}"/>
    <cellStyle name="Percent 24 10" xfId="15395" xr:uid="{022D5F1B-5296-4D5A-A521-633CFD8BB30A}"/>
    <cellStyle name="Percent 24 10 2" xfId="15396" xr:uid="{DF98AD88-8BF4-4E29-B5E6-D53DDDE39136}"/>
    <cellStyle name="Percent 24 10 2 2" xfId="15397" xr:uid="{3967FB6D-AC7C-4E2E-914F-19FF026AE452}"/>
    <cellStyle name="Percent 24 10 2 2 2" xfId="30851" xr:uid="{EF925AB6-5802-4AED-A93A-A8A2A631C1F4}"/>
    <cellStyle name="Percent 24 10 2 3" xfId="30850" xr:uid="{21895455-EC47-4D12-98A3-725E618BF227}"/>
    <cellStyle name="Percent 24 10 3" xfId="15398" xr:uid="{B2E78B3A-E9BE-4973-9809-38FDACB0DB71}"/>
    <cellStyle name="Percent 24 10 3 2" xfId="30852" xr:uid="{7415016C-FEAF-4C70-8A42-18819619CA19}"/>
    <cellStyle name="Percent 24 10 4" xfId="30849" xr:uid="{42B4B636-DB20-423E-A394-77FE3FE1D96D}"/>
    <cellStyle name="Percent 24 11" xfId="15399" xr:uid="{EF7C67DD-5207-4ED2-B35A-1C80562D2962}"/>
    <cellStyle name="Percent 24 11 2" xfId="15400" xr:uid="{A259F128-E875-4535-88BF-A7C7D0263ED3}"/>
    <cellStyle name="Percent 24 11 2 2" xfId="30854" xr:uid="{C7E3ECB5-D3B0-42FB-BB83-C3EF2D84D461}"/>
    <cellStyle name="Percent 24 11 3" xfId="30853" xr:uid="{ACDADB65-58FA-4B64-9991-6EA6608D70ED}"/>
    <cellStyle name="Percent 24 12" xfId="15401" xr:uid="{B6C0B83B-7666-48FB-A831-4F0F1E7D36A7}"/>
    <cellStyle name="Percent 24 12 2" xfId="30855" xr:uid="{706720DE-9326-46A8-9B05-6F8DB81CF74F}"/>
    <cellStyle name="Percent 24 13" xfId="15402" xr:uid="{578D3778-1AFF-4E81-A17F-64792119841F}"/>
    <cellStyle name="Percent 24 13 2" xfId="30856" xr:uid="{EACC83B9-1214-465C-A4DE-27C4E80C8F32}"/>
    <cellStyle name="Percent 24 14" xfId="15403" xr:uid="{26A5C641-09D2-486C-91F2-021BD5CE69D1}"/>
    <cellStyle name="Percent 24 14 2" xfId="30857" xr:uid="{2AE286F4-4463-4C00-A805-8955B01CE98C}"/>
    <cellStyle name="Percent 24 15" xfId="15404" xr:uid="{796E0118-D21A-4C11-AC90-B6F1B3E657B0}"/>
    <cellStyle name="Percent 24 15 2" xfId="30858" xr:uid="{694348A8-93E7-4A62-8D7F-C62859BA6025}"/>
    <cellStyle name="Percent 24 16" xfId="30848" xr:uid="{77A0C5F7-2430-4CAE-B8CD-BDD1AF8A6FCC}"/>
    <cellStyle name="Percent 24 17" xfId="15394" xr:uid="{E57671D1-832C-450F-8FF0-FD29FC619545}"/>
    <cellStyle name="Percent 24 2" xfId="4509" xr:uid="{00000000-0005-0000-0000-000095150000}"/>
    <cellStyle name="Percent 24 2 2" xfId="15406" xr:uid="{CD7BD2D8-A19C-44DB-9463-3A6255148801}"/>
    <cellStyle name="Percent 24 2 2 2" xfId="30860" xr:uid="{534714A6-AD0C-458D-A054-E687DC77C9B0}"/>
    <cellStyle name="Percent 24 2 3" xfId="15407" xr:uid="{3282B7F4-AD91-471D-AA68-A36E1F5FE344}"/>
    <cellStyle name="Percent 24 2 3 2" xfId="30861" xr:uid="{A37A3F75-DCF6-4178-B72C-DF93C811E67C}"/>
    <cellStyle name="Percent 24 2 4" xfId="15408" xr:uid="{EBA1AD68-0986-469D-BC53-5771112005DC}"/>
    <cellStyle name="Percent 24 2 4 2" xfId="30862" xr:uid="{094664C5-740E-4946-BAC0-F65FAF77337E}"/>
    <cellStyle name="Percent 24 2 5" xfId="15409" xr:uid="{69C775DA-35B5-49BF-BE0B-378CC7CB0F5C}"/>
    <cellStyle name="Percent 24 2 5 2" xfId="30863" xr:uid="{427E275F-ADB3-4281-9CE9-F33F5C60FB30}"/>
    <cellStyle name="Percent 24 2 6" xfId="30859" xr:uid="{FC518B7B-3C8B-4DC3-8751-89B6C433FEE8}"/>
    <cellStyle name="Percent 24 2 7" xfId="15405" xr:uid="{7B5E1D97-DB9A-47F9-9F8C-A503EC3CC650}"/>
    <cellStyle name="Percent 24 3" xfId="4510" xr:uid="{00000000-0005-0000-0000-000096150000}"/>
    <cellStyle name="Percent 24 3 2" xfId="15411" xr:uid="{4DEAC11A-2C1C-49A2-AB17-E4A71101616D}"/>
    <cellStyle name="Percent 24 3 2 2" xfId="30865" xr:uid="{A39FC9BA-D3B7-482C-88B8-69984BC7FF5F}"/>
    <cellStyle name="Percent 24 3 3" xfId="15412" xr:uid="{4AF9D851-1C04-43F7-BCBE-A664C218B3E1}"/>
    <cellStyle name="Percent 24 3 3 2" xfId="30866" xr:uid="{0DA43597-873F-4607-BE19-6285AF600DFA}"/>
    <cellStyle name="Percent 24 3 4" xfId="15413" xr:uid="{F0C1C508-8A07-44FF-9B19-F6C69DA7A455}"/>
    <cellStyle name="Percent 24 3 4 2" xfId="30867" xr:uid="{98F199E5-CC7F-4C95-9761-BF62C40346E4}"/>
    <cellStyle name="Percent 24 3 5" xfId="15414" xr:uid="{5B2766B7-80C8-4E46-B98F-F44AA8CBE15E}"/>
    <cellStyle name="Percent 24 3 5 2" xfId="30868" xr:uid="{1CDB690D-6F8E-4830-9184-52D060FEEF1E}"/>
    <cellStyle name="Percent 24 3 6" xfId="30864" xr:uid="{FA9EE2EB-5319-4A7E-9A73-FE69D819F134}"/>
    <cellStyle name="Percent 24 3 7" xfId="15410" xr:uid="{7E0D7311-FAD2-4A48-B9D4-53CDA4BA9FF5}"/>
    <cellStyle name="Percent 24 4" xfId="4511" xr:uid="{00000000-0005-0000-0000-000097150000}"/>
    <cellStyle name="Percent 24 4 2" xfId="15416" xr:uid="{67363BA6-2205-4076-A9E9-0D5FE8B923C0}"/>
    <cellStyle name="Percent 24 4 2 2" xfId="30870" xr:uid="{BC9B1740-1506-473E-8B1B-52FBD955138D}"/>
    <cellStyle name="Percent 24 4 3" xfId="15417" xr:uid="{EA0EEC02-00E2-4F92-85E1-F1C05C3F9637}"/>
    <cellStyle name="Percent 24 4 3 2" xfId="30871" xr:uid="{86AC5047-3F7F-42CD-927A-E799DF3267DF}"/>
    <cellStyle name="Percent 24 4 4" xfId="15418" xr:uid="{5D196E46-2FAB-48A6-A09C-02203D01CD74}"/>
    <cellStyle name="Percent 24 4 4 2" xfId="30872" xr:uid="{A71982DF-BBF0-43DB-AA58-2E001B163810}"/>
    <cellStyle name="Percent 24 4 5" xfId="15419" xr:uid="{8B36BEE8-06E8-4B82-9397-54E49D45A4D8}"/>
    <cellStyle name="Percent 24 4 5 2" xfId="30873" xr:uid="{3F5F567C-E6F9-42B8-B1D7-FB99BC60BB0E}"/>
    <cellStyle name="Percent 24 4 6" xfId="30869" xr:uid="{577F7AE1-859D-4742-A9D3-0460FA101DEB}"/>
    <cellStyle name="Percent 24 4 7" xfId="15415" xr:uid="{7290EE08-C744-4BBC-99A3-96F8E11533EB}"/>
    <cellStyle name="Percent 24 5" xfId="4512" xr:uid="{00000000-0005-0000-0000-000098150000}"/>
    <cellStyle name="Percent 24 5 2" xfId="15421" xr:uid="{DAF18AE5-E93F-46A6-8FED-8BD9E6B64FFB}"/>
    <cellStyle name="Percent 24 5 2 2" xfId="30875" xr:uid="{DF8F88F5-C23A-45CD-9E85-E638D3F631E4}"/>
    <cellStyle name="Percent 24 5 3" xfId="15422" xr:uid="{B476DE78-86B5-4D50-BB80-DE9C81194B67}"/>
    <cellStyle name="Percent 24 5 3 2" xfId="30876" xr:uid="{0F960B65-BF73-42C4-946B-5F52701A3D6D}"/>
    <cellStyle name="Percent 24 5 4" xfId="15423" xr:uid="{8CC829B1-ECA4-46FF-8B6F-59B2859EBF75}"/>
    <cellStyle name="Percent 24 5 4 2" xfId="30877" xr:uid="{A634210E-F177-4C22-A626-BAD9FAFA4AFB}"/>
    <cellStyle name="Percent 24 5 5" xfId="15424" xr:uid="{FC5CAE70-5C52-45CF-84DE-0D82A024E8D1}"/>
    <cellStyle name="Percent 24 5 5 2" xfId="30878" xr:uid="{B3A7A982-6CE2-487F-A7BD-131EA8CC0419}"/>
    <cellStyle name="Percent 24 5 6" xfId="30874" xr:uid="{3A13429D-9053-4A06-8705-3AE09DFAC52E}"/>
    <cellStyle name="Percent 24 5 7" xfId="15420" xr:uid="{C0FA066A-4918-4BF6-9391-FA21E4C3F67A}"/>
    <cellStyle name="Percent 24 6" xfId="4513" xr:uid="{00000000-0005-0000-0000-000099150000}"/>
    <cellStyle name="Percent 24 6 2" xfId="15426" xr:uid="{68173F34-3525-45AF-B84F-5BD46969CF35}"/>
    <cellStyle name="Percent 24 6 2 2" xfId="30880" xr:uid="{E9CB9CFB-FB3B-4CFE-85E5-ABD2C219DE2F}"/>
    <cellStyle name="Percent 24 6 3" xfId="15427" xr:uid="{5EDDAE20-974C-483B-9256-827281570C37}"/>
    <cellStyle name="Percent 24 6 3 2" xfId="30881" xr:uid="{0D64336E-C98F-42EA-8F12-B441ED2416FC}"/>
    <cellStyle name="Percent 24 6 4" xfId="15428" xr:uid="{09EA9BE9-11A9-4542-B27D-D0B9FC15FF07}"/>
    <cellStyle name="Percent 24 6 4 2" xfId="30882" xr:uid="{534A8447-061C-4371-BC45-392318AAD462}"/>
    <cellStyle name="Percent 24 6 5" xfId="15429" xr:uid="{8DCAA862-51BD-45B0-B7DC-90F8F951990E}"/>
    <cellStyle name="Percent 24 6 5 2" xfId="30883" xr:uid="{3BD43AF6-BE79-4CE5-92BF-CEEEBE4E58E7}"/>
    <cellStyle name="Percent 24 6 6" xfId="30879" xr:uid="{48590B91-142F-4303-BB46-A7219229E245}"/>
    <cellStyle name="Percent 24 6 7" xfId="15425" xr:uid="{CAECECCF-02D4-4850-9F86-976D6FE25E6D}"/>
    <cellStyle name="Percent 24 7" xfId="4514" xr:uid="{00000000-0005-0000-0000-00009A150000}"/>
    <cellStyle name="Percent 24 7 2" xfId="4515" xr:uid="{00000000-0005-0000-0000-00009B150000}"/>
    <cellStyle name="Percent 24 7 2 2" xfId="15432" xr:uid="{C93E982F-EB8A-45F3-A439-7C442F2E358E}"/>
    <cellStyle name="Percent 24 7 2 2 2" xfId="30886" xr:uid="{1FBC6810-948E-4BF0-8F18-B19D65DBD491}"/>
    <cellStyle name="Percent 24 7 2 3" xfId="15433" xr:uid="{7DDAB18D-87CC-4F5A-920A-CFC7AD6C62BF}"/>
    <cellStyle name="Percent 24 7 2 3 2" xfId="30887" xr:uid="{E2B0EC1F-7E2C-4121-9D9E-CCEBB3A9209C}"/>
    <cellStyle name="Percent 24 7 2 4" xfId="15434" xr:uid="{FC27E202-DBC3-426D-96B0-F8904A850DB0}"/>
    <cellStyle name="Percent 24 7 2 4 2" xfId="30888" xr:uid="{1F56A5BC-7CD2-41DE-8E79-7936F507A4C1}"/>
    <cellStyle name="Percent 24 7 2 5" xfId="15435" xr:uid="{1B772460-CED4-4E9C-9489-AB22348CB3AD}"/>
    <cellStyle name="Percent 24 7 2 5 2" xfId="30889" xr:uid="{248321EA-8690-4304-BA7D-BF4BFD73F7FF}"/>
    <cellStyle name="Percent 24 7 2 6" xfId="30885" xr:uid="{4514728E-2ACC-4C88-B193-E2F233B07021}"/>
    <cellStyle name="Percent 24 7 2 7" xfId="15431" xr:uid="{9E03D6AA-09A5-4528-9E29-90A3D5C99456}"/>
    <cellStyle name="Percent 24 7 3" xfId="4516" xr:uid="{00000000-0005-0000-0000-00009C150000}"/>
    <cellStyle name="Percent 24 7 3 2" xfId="15437" xr:uid="{ADB8A8AB-DB6C-4045-B591-2847892893A5}"/>
    <cellStyle name="Percent 24 7 3 2 2" xfId="30891" xr:uid="{66B949F3-5186-4BA7-9BD5-3C4C3BD523F6}"/>
    <cellStyle name="Percent 24 7 3 3" xfId="15438" xr:uid="{53DCFBA5-50B2-4356-836C-C515B432E7DC}"/>
    <cellStyle name="Percent 24 7 3 3 2" xfId="30892" xr:uid="{EC709879-5651-43FC-A2EA-C9555449602F}"/>
    <cellStyle name="Percent 24 7 3 4" xfId="15439" xr:uid="{62C942C9-C5F5-44B6-A24F-3EFB21DB5578}"/>
    <cellStyle name="Percent 24 7 3 4 2" xfId="30893" xr:uid="{1A3A467E-A1D5-44F8-AD1C-4E4338D4A3A6}"/>
    <cellStyle name="Percent 24 7 3 5" xfId="15440" xr:uid="{4A675639-24D1-4852-A727-3D98F77081E1}"/>
    <cellStyle name="Percent 24 7 3 5 2" xfId="30894" xr:uid="{CA4C2E6B-D1A3-4E27-B6EB-CAE21CE779E2}"/>
    <cellStyle name="Percent 24 7 3 6" xfId="30890" xr:uid="{EB6CF5B7-D3C7-45FF-9199-A5262DB693C3}"/>
    <cellStyle name="Percent 24 7 3 7" xfId="15436" xr:uid="{354BF877-5929-4D03-A2CE-F0CBD5FC5C30}"/>
    <cellStyle name="Percent 24 7 4" xfId="15441" xr:uid="{671C716E-F532-4943-9717-F1211D087D4F}"/>
    <cellStyle name="Percent 24 7 4 2" xfId="30895" xr:uid="{36EEAAB3-F119-4F23-8783-DB19544D0D24}"/>
    <cellStyle name="Percent 24 7 5" xfId="15442" xr:uid="{822091E6-E538-4958-BA3A-67D0A5DD150C}"/>
    <cellStyle name="Percent 24 7 5 2" xfId="30896" xr:uid="{FC2DAE58-4764-4276-8423-551BFFB82DF3}"/>
    <cellStyle name="Percent 24 7 6" xfId="15443" xr:uid="{2BCB9263-5FD8-46F2-894D-FC241C19E1F8}"/>
    <cellStyle name="Percent 24 7 6 2" xfId="30897" xr:uid="{4323D3F7-8702-412A-9875-E9D18830394B}"/>
    <cellStyle name="Percent 24 7 7" xfId="15444" xr:uid="{07471741-7464-4B36-B878-BAE8789073A3}"/>
    <cellStyle name="Percent 24 7 7 2" xfId="30898" xr:uid="{7F58BE14-37F8-4B14-A039-6DB943BC9BDF}"/>
    <cellStyle name="Percent 24 7 8" xfId="30884" xr:uid="{28547A83-FB60-4852-90A5-74E2C57B0099}"/>
    <cellStyle name="Percent 24 7 9" xfId="15430" xr:uid="{AC22A778-8B66-4D46-9CE4-99E840095376}"/>
    <cellStyle name="Percent 24 8" xfId="4517" xr:uid="{00000000-0005-0000-0000-00009D150000}"/>
    <cellStyle name="Percent 24 8 10" xfId="15445" xr:uid="{FB5266A2-076B-4B2F-9E70-1C98B578A7A0}"/>
    <cellStyle name="Percent 24 8 2" xfId="15446" xr:uid="{6C443861-DC60-4723-8E03-03B06ECD9423}"/>
    <cellStyle name="Percent 24 8 2 2" xfId="15447" xr:uid="{FEE06394-79FE-4BF7-818B-A77EE9E862DB}"/>
    <cellStyle name="Percent 24 8 2 2 2" xfId="15448" xr:uid="{59E4A454-0A50-48EC-B324-E91ECF030515}"/>
    <cellStyle name="Percent 24 8 2 2 2 2" xfId="30902" xr:uid="{44E4768E-91EC-4399-BC1C-07EFF340C5A5}"/>
    <cellStyle name="Percent 24 8 2 2 3" xfId="30901" xr:uid="{24882A66-53CE-45C6-B28B-8CEBA0F526B3}"/>
    <cellStyle name="Percent 24 8 2 3" xfId="15449" xr:uid="{D494B381-A608-44DA-9D92-BD0B4544E27A}"/>
    <cellStyle name="Percent 24 8 2 3 2" xfId="30903" xr:uid="{E8225A5E-E7CA-4C2A-A063-7C7FE1FF96EF}"/>
    <cellStyle name="Percent 24 8 2 4" xfId="30900" xr:uid="{DD2BD0B2-7894-47A1-A382-FEF68E4EFF4F}"/>
    <cellStyle name="Percent 24 8 3" xfId="15450" xr:uid="{D7EC855C-9BE9-49CA-AB69-EEF8C2EA98C2}"/>
    <cellStyle name="Percent 24 8 3 2" xfId="15451" xr:uid="{BBA633C7-7A60-4311-A1AC-A3AB6052B42A}"/>
    <cellStyle name="Percent 24 8 3 2 2" xfId="15452" xr:uid="{5CB6B498-562D-4D0D-9928-17964A0F5FDF}"/>
    <cellStyle name="Percent 24 8 3 2 2 2" xfId="30906" xr:uid="{0C818087-C77A-47C4-92EA-EA66F64899C7}"/>
    <cellStyle name="Percent 24 8 3 2 3" xfId="30905" xr:uid="{AEFBC6BF-41D3-48D4-BD0C-BC0A9DA8CC43}"/>
    <cellStyle name="Percent 24 8 3 3" xfId="15453" xr:uid="{B5D76147-E57D-4992-A40E-02D7D761C18E}"/>
    <cellStyle name="Percent 24 8 3 3 2" xfId="30907" xr:uid="{43593B21-EEDF-48CB-88F9-75392F220D46}"/>
    <cellStyle name="Percent 24 8 3 4" xfId="30904" xr:uid="{70398A46-77AA-4A75-AF70-10B2208CD5CD}"/>
    <cellStyle name="Percent 24 8 4" xfId="15454" xr:uid="{D1968985-CE01-4954-A758-FAE53F6567A2}"/>
    <cellStyle name="Percent 24 8 4 2" xfId="15455" xr:uid="{78A387D0-E538-4C41-B75D-D009AF8C7051}"/>
    <cellStyle name="Percent 24 8 4 2 2" xfId="30909" xr:uid="{C6A72BEA-E8CD-46A4-A57F-116FF0CB6757}"/>
    <cellStyle name="Percent 24 8 4 3" xfId="30908" xr:uid="{450F9218-F9FD-4E52-853F-D647C90FB7FE}"/>
    <cellStyle name="Percent 24 8 5" xfId="15456" xr:uid="{3E353CEC-BA83-4CD4-A706-3B56B8CEE7A8}"/>
    <cellStyle name="Percent 24 8 5 2" xfId="30910" xr:uid="{51CFE21D-C2EF-4F38-8425-70620AAD5DF3}"/>
    <cellStyle name="Percent 24 8 6" xfId="15457" xr:uid="{05C09F31-3890-4B2C-81C8-590044759CC5}"/>
    <cellStyle name="Percent 24 8 6 2" xfId="30911" xr:uid="{DB45CC51-4D87-413B-B5EA-9D6CD91FC9E8}"/>
    <cellStyle name="Percent 24 8 7" xfId="15458" xr:uid="{9575AECB-D6C7-4CDB-B6AD-86E1E82A742E}"/>
    <cellStyle name="Percent 24 8 7 2" xfId="30912" xr:uid="{5B1DCC57-C858-443E-9614-34C625960C71}"/>
    <cellStyle name="Percent 24 8 8" xfId="15459" xr:uid="{10B39B35-246F-4568-ABA7-98DAE743A287}"/>
    <cellStyle name="Percent 24 8 8 2" xfId="30913" xr:uid="{93E323DB-954D-40FF-AACC-5212E8C147C2}"/>
    <cellStyle name="Percent 24 8 9" xfId="30899" xr:uid="{B1DBB1A2-4104-4364-9A01-228E3D9B8E09}"/>
    <cellStyle name="Percent 24 9" xfId="15460" xr:uid="{F25E614D-EBE3-4555-BE9E-28D7B6CC87D0}"/>
    <cellStyle name="Percent 24 9 2" xfId="15461" xr:uid="{19843764-57AF-4529-A21B-7928BD1AA1A9}"/>
    <cellStyle name="Percent 24 9 2 2" xfId="15462" xr:uid="{023E17C9-F142-474A-A3D7-AFA3D9561EEE}"/>
    <cellStyle name="Percent 24 9 2 2 2" xfId="30916" xr:uid="{8F1F1E19-DAD0-4DF1-950B-C32228DAD962}"/>
    <cellStyle name="Percent 24 9 2 3" xfId="30915" xr:uid="{312D668F-1972-4710-A902-795E0108EC97}"/>
    <cellStyle name="Percent 24 9 3" xfId="15463" xr:uid="{B05F9E7F-0521-4C47-B152-815A8CF65659}"/>
    <cellStyle name="Percent 24 9 3 2" xfId="30917" xr:uid="{86662838-18C5-4EC1-8804-130F150C16AE}"/>
    <cellStyle name="Percent 24 9 4" xfId="30914" xr:uid="{C5C5544E-EBAF-47BF-90C5-6BC63B4C93EE}"/>
    <cellStyle name="Percent 25" xfId="4518" xr:uid="{00000000-0005-0000-0000-00009E150000}"/>
    <cellStyle name="Percent 25 10" xfId="15465" xr:uid="{9A9BF6C7-C95D-4979-BABF-9C6798998CB9}"/>
    <cellStyle name="Percent 25 10 2" xfId="30919" xr:uid="{80140A85-8B3D-48EF-88A4-7BCA133DA2E8}"/>
    <cellStyle name="Percent 25 11" xfId="15466" xr:uid="{48145E2D-A7DA-429D-9AF4-D291EB609A55}"/>
    <cellStyle name="Percent 25 11 2" xfId="30920" xr:uid="{E8C8DC5C-55D6-40CE-929A-F0869F928B75}"/>
    <cellStyle name="Percent 25 12" xfId="30918" xr:uid="{A0C2D129-894F-472D-8393-39879C565BB7}"/>
    <cellStyle name="Percent 25 13" xfId="15464" xr:uid="{1F570F02-2B4C-4250-9FBE-4BD2967CEE2A}"/>
    <cellStyle name="Percent 25 2" xfId="4519" xr:uid="{00000000-0005-0000-0000-00009F150000}"/>
    <cellStyle name="Percent 25 2 2" xfId="15468" xr:uid="{C7C4DFA9-8D9B-4EE2-A9F0-7E8A8D9D3278}"/>
    <cellStyle name="Percent 25 2 2 2" xfId="30922" xr:uid="{2F1D027A-2009-4370-A1ED-66E75B2BAB98}"/>
    <cellStyle name="Percent 25 2 3" xfId="15469" xr:uid="{97D8868F-279F-4128-AC36-802B9229E72D}"/>
    <cellStyle name="Percent 25 2 3 2" xfId="30923" xr:uid="{29E25EAA-2C5F-4909-BB10-F1902DEDCEDA}"/>
    <cellStyle name="Percent 25 2 4" xfId="15470" xr:uid="{4CFAFECB-0635-4A03-B584-A8338BDC3696}"/>
    <cellStyle name="Percent 25 2 4 2" xfId="30924" xr:uid="{BBE17AEA-992B-4E25-9CD6-413D4EB6FC93}"/>
    <cellStyle name="Percent 25 2 5" xfId="15471" xr:uid="{6E6DB073-E90D-4397-82B1-6CA808866508}"/>
    <cellStyle name="Percent 25 2 5 2" xfId="30925" xr:uid="{8422D095-1011-429C-AD33-C200C0FC77EE}"/>
    <cellStyle name="Percent 25 2 6" xfId="30921" xr:uid="{0B2A3043-CB22-497C-A467-0BC6AE03E4F3}"/>
    <cellStyle name="Percent 25 2 7" xfId="15467" xr:uid="{4D21B191-7868-4B59-B171-00273AABF73A}"/>
    <cellStyle name="Percent 25 3" xfId="4520" xr:uid="{00000000-0005-0000-0000-0000A0150000}"/>
    <cellStyle name="Percent 25 3 2" xfId="15473" xr:uid="{7980DC9E-DADA-4514-BFCD-3DBFD61DE821}"/>
    <cellStyle name="Percent 25 3 2 2" xfId="30927" xr:uid="{DAD6C60E-99B5-468A-B90A-C7ECDC016654}"/>
    <cellStyle name="Percent 25 3 3" xfId="15474" xr:uid="{D357A58F-D20E-4DF6-ADD4-E58576F01D45}"/>
    <cellStyle name="Percent 25 3 3 2" xfId="30928" xr:uid="{2AD7C18C-3109-4C54-8E06-E38E82098471}"/>
    <cellStyle name="Percent 25 3 4" xfId="15475" xr:uid="{400E1BD1-D530-4B91-9B15-46D6E44A8E47}"/>
    <cellStyle name="Percent 25 3 4 2" xfId="30929" xr:uid="{57ECA37B-467E-4A50-B6BA-20A2E8A29DF1}"/>
    <cellStyle name="Percent 25 3 5" xfId="15476" xr:uid="{073AA73C-D157-4225-9A3D-4022A1E35554}"/>
    <cellStyle name="Percent 25 3 5 2" xfId="30930" xr:uid="{6E550667-2994-4965-94E6-82ACEBA5A36C}"/>
    <cellStyle name="Percent 25 3 6" xfId="30926" xr:uid="{00478CBC-062D-42CE-8938-7E88F83FCE37}"/>
    <cellStyle name="Percent 25 3 7" xfId="15472" xr:uid="{6BD4E66F-3C4E-4F8F-A983-DE38CDBAB2C8}"/>
    <cellStyle name="Percent 25 4" xfId="4521" xr:uid="{00000000-0005-0000-0000-0000A1150000}"/>
    <cellStyle name="Percent 25 4 2" xfId="15478" xr:uid="{397034EC-6C4E-47B2-9375-767EC0594869}"/>
    <cellStyle name="Percent 25 4 2 2" xfId="30932" xr:uid="{6798096E-143C-4F71-BDA6-1824A58A6EE6}"/>
    <cellStyle name="Percent 25 4 3" xfId="15479" xr:uid="{E72E7A68-8741-4F9D-B777-2AD078D10005}"/>
    <cellStyle name="Percent 25 4 3 2" xfId="30933" xr:uid="{A85DA675-3D7A-4349-B673-0C7FBFB87F31}"/>
    <cellStyle name="Percent 25 4 4" xfId="15480" xr:uid="{BDE2FA15-0E41-47C3-974D-6D16A13E42B3}"/>
    <cellStyle name="Percent 25 4 4 2" xfId="30934" xr:uid="{0FB52208-5AF3-4D12-A22A-77AFBC25EF8B}"/>
    <cellStyle name="Percent 25 4 5" xfId="15481" xr:uid="{805EB83B-B813-4566-A7E2-844B75E75391}"/>
    <cellStyle name="Percent 25 4 5 2" xfId="30935" xr:uid="{BBF31D03-2BF0-443F-9B88-95CACE0E38C9}"/>
    <cellStyle name="Percent 25 4 6" xfId="30931" xr:uid="{31EB8697-3A99-4196-A1D9-EC30F27B20EB}"/>
    <cellStyle name="Percent 25 4 7" xfId="15477" xr:uid="{FAF94418-FF01-4281-9F32-D0B89E2CF916}"/>
    <cellStyle name="Percent 25 5" xfId="4522" xr:uid="{00000000-0005-0000-0000-0000A2150000}"/>
    <cellStyle name="Percent 25 5 2" xfId="15483" xr:uid="{F9829E47-B638-4C88-9009-6635479A6390}"/>
    <cellStyle name="Percent 25 5 2 2" xfId="30937" xr:uid="{5AC20859-1EE4-4C04-B91D-60AABD474253}"/>
    <cellStyle name="Percent 25 5 3" xfId="15484" xr:uid="{34F48B4E-9F46-4310-978A-F55F4B3FC47F}"/>
    <cellStyle name="Percent 25 5 3 2" xfId="30938" xr:uid="{27B96669-2A40-40B7-81F2-9ED81163F8B9}"/>
    <cellStyle name="Percent 25 5 4" xfId="15485" xr:uid="{1791EFA8-2DB8-4606-8709-F35A0EBFAE30}"/>
    <cellStyle name="Percent 25 5 4 2" xfId="30939" xr:uid="{85A98E9E-C070-4B7B-BE50-4400D57479C6}"/>
    <cellStyle name="Percent 25 5 5" xfId="15486" xr:uid="{E3F4B1C4-C9DE-4C57-902E-27B90C39DED3}"/>
    <cellStyle name="Percent 25 5 5 2" xfId="30940" xr:uid="{E55427DC-8073-4BF1-BBCD-3020B3649EB7}"/>
    <cellStyle name="Percent 25 5 6" xfId="30936" xr:uid="{BC1482D3-8AE4-490C-88E2-605E49D0FEC7}"/>
    <cellStyle name="Percent 25 5 7" xfId="15482" xr:uid="{E0A6DA66-C1C3-4F10-B2D9-48A5F709E605}"/>
    <cellStyle name="Percent 25 6" xfId="4523" xr:uid="{00000000-0005-0000-0000-0000A3150000}"/>
    <cellStyle name="Percent 25 6 2" xfId="15488" xr:uid="{D2714898-B2F8-4DFE-AE6E-1F204FFD393E}"/>
    <cellStyle name="Percent 25 6 2 2" xfId="30942" xr:uid="{79516C59-0A6E-483A-8A4B-446E49C80991}"/>
    <cellStyle name="Percent 25 6 3" xfId="15489" xr:uid="{A9B03B8F-812E-4EDE-B605-9D13EC23DDD6}"/>
    <cellStyle name="Percent 25 6 3 2" xfId="30943" xr:uid="{8B444CB9-7E9C-4B7F-8C2A-DF3037F601E2}"/>
    <cellStyle name="Percent 25 6 4" xfId="15490" xr:uid="{8F0D8324-66AB-425C-B0B1-814BF6894D5C}"/>
    <cellStyle name="Percent 25 6 4 2" xfId="30944" xr:uid="{0BD7AD97-E45D-4EF0-9FFB-67C756DABDF3}"/>
    <cellStyle name="Percent 25 6 5" xfId="15491" xr:uid="{D1EF2DF7-A86E-485F-B5CF-E898EAD4FB1D}"/>
    <cellStyle name="Percent 25 6 5 2" xfId="30945" xr:uid="{C160981A-E511-4A6D-A7F3-9BAFD1945B8D}"/>
    <cellStyle name="Percent 25 6 6" xfId="30941" xr:uid="{F4EA7F59-418D-4805-86F9-6331C816BEC5}"/>
    <cellStyle name="Percent 25 6 7" xfId="15487" xr:uid="{59BCD2FB-AFEF-47E2-B17E-ACB1A3D61857}"/>
    <cellStyle name="Percent 25 7" xfId="4524" xr:uid="{00000000-0005-0000-0000-0000A4150000}"/>
    <cellStyle name="Percent 25 7 2" xfId="4525" xr:uid="{00000000-0005-0000-0000-0000A5150000}"/>
    <cellStyle name="Percent 25 7 2 2" xfId="15494" xr:uid="{8C59994B-ED36-4F02-B8E8-C0EAE044E0AF}"/>
    <cellStyle name="Percent 25 7 2 2 2" xfId="30948" xr:uid="{F0B09263-CE64-482F-8CC6-5F1D25BF22C0}"/>
    <cellStyle name="Percent 25 7 2 3" xfId="15495" xr:uid="{51CA9258-EF02-4A19-90E7-BF1730628743}"/>
    <cellStyle name="Percent 25 7 2 3 2" xfId="30949" xr:uid="{8C78589C-7DCD-49A3-9E23-9488BF4FB76D}"/>
    <cellStyle name="Percent 25 7 2 4" xfId="15496" xr:uid="{6338EBB3-92D1-43A6-93D3-B812254F4AC9}"/>
    <cellStyle name="Percent 25 7 2 4 2" xfId="30950" xr:uid="{47808954-0E24-4C3C-99A9-616B7C34DEE4}"/>
    <cellStyle name="Percent 25 7 2 5" xfId="15497" xr:uid="{1A37CDAF-7162-42A2-B6A5-2896F615AFF0}"/>
    <cellStyle name="Percent 25 7 2 5 2" xfId="30951" xr:uid="{5F7D946D-C7E1-4B5D-A6A8-CEC9B7AA3738}"/>
    <cellStyle name="Percent 25 7 2 6" xfId="30947" xr:uid="{66455543-F0D9-439F-B03B-AF28712FFFF6}"/>
    <cellStyle name="Percent 25 7 2 7" xfId="15493" xr:uid="{2751858E-DE79-462F-B4A8-9E9285921D8B}"/>
    <cellStyle name="Percent 25 7 3" xfId="4526" xr:uid="{00000000-0005-0000-0000-0000A6150000}"/>
    <cellStyle name="Percent 25 7 3 2" xfId="15499" xr:uid="{344E72D9-AD77-48B1-A6BD-70DB501C0E77}"/>
    <cellStyle name="Percent 25 7 3 2 2" xfId="30953" xr:uid="{B8722AE8-2409-454D-9D20-EFCF3A86FE3A}"/>
    <cellStyle name="Percent 25 7 3 3" xfId="15500" xr:uid="{217EFDFB-75E4-42D2-898C-99CFD1B84F43}"/>
    <cellStyle name="Percent 25 7 3 3 2" xfId="30954" xr:uid="{F7CBA920-BC47-4D10-88FB-416FF4DD142D}"/>
    <cellStyle name="Percent 25 7 3 4" xfId="15501" xr:uid="{3F4EFC88-4631-4E3F-99D2-775F3CE03A2E}"/>
    <cellStyle name="Percent 25 7 3 4 2" xfId="30955" xr:uid="{5E695C36-0464-48DF-9FB3-1E16E26438C3}"/>
    <cellStyle name="Percent 25 7 3 5" xfId="15502" xr:uid="{D9F410B1-6621-4D5F-B241-E3A21B410526}"/>
    <cellStyle name="Percent 25 7 3 5 2" xfId="30956" xr:uid="{6AE10EE1-46BF-4888-A2D9-88CA2C76965F}"/>
    <cellStyle name="Percent 25 7 3 6" xfId="30952" xr:uid="{390703F3-192C-4D6E-8DB6-7EA8414E15A9}"/>
    <cellStyle name="Percent 25 7 3 7" xfId="15498" xr:uid="{7FFD7E4A-F970-4CE6-8366-4801F63A9CDC}"/>
    <cellStyle name="Percent 25 7 4" xfId="15503" xr:uid="{BF6AED29-28CA-484C-85C9-7A0973DB106E}"/>
    <cellStyle name="Percent 25 7 4 2" xfId="30957" xr:uid="{98102B62-6DDB-41CD-BE06-73FB3D64E0CE}"/>
    <cellStyle name="Percent 25 7 5" xfId="15504" xr:uid="{EDD4379C-BF2E-4AEA-AD48-8F99A74AD798}"/>
    <cellStyle name="Percent 25 7 5 2" xfId="30958" xr:uid="{7FA128FE-8217-4BBF-A6B1-7F96B3A70AED}"/>
    <cellStyle name="Percent 25 7 6" xfId="15505" xr:uid="{66669E5A-38ED-46E4-BB87-9A2AA8F7C214}"/>
    <cellStyle name="Percent 25 7 6 2" xfId="30959" xr:uid="{01DA96C0-F0B5-434E-91B6-2C8B8852A575}"/>
    <cellStyle name="Percent 25 7 7" xfId="15506" xr:uid="{2AB1A9AC-63AC-4640-A663-5CF82E93A995}"/>
    <cellStyle name="Percent 25 7 7 2" xfId="30960" xr:uid="{8D6BB052-CAAC-418D-ABBF-308DAECEB2EB}"/>
    <cellStyle name="Percent 25 7 8" xfId="30946" xr:uid="{2E90E220-576D-4401-8AAB-8C311A060416}"/>
    <cellStyle name="Percent 25 7 9" xfId="15492" xr:uid="{120ED8E9-110C-4E69-AF24-635DF5AD02C9}"/>
    <cellStyle name="Percent 25 8" xfId="15507" xr:uid="{E25AB325-7D29-4E25-9562-3F81398B808C}"/>
    <cellStyle name="Percent 25 8 2" xfId="30961" xr:uid="{24AFA786-EBF0-44E9-B949-12BA76A0CB04}"/>
    <cellStyle name="Percent 25 9" xfId="15508" xr:uid="{330E0FA5-7C12-4630-BA0F-4FB591F601A2}"/>
    <cellStyle name="Percent 25 9 2" xfId="30962" xr:uid="{3B02FA9D-51BE-454A-89DF-4297A9E51819}"/>
    <cellStyle name="Percent 26" xfId="4527" xr:uid="{00000000-0005-0000-0000-0000A7150000}"/>
    <cellStyle name="Percent 26 10" xfId="15510" xr:uid="{82285786-0BDB-4F2E-9BA0-606C74077E09}"/>
    <cellStyle name="Percent 26 10 2" xfId="30964" xr:uid="{0D40DC7D-9511-42EA-8998-B272F1BED471}"/>
    <cellStyle name="Percent 26 11" xfId="15511" xr:uid="{DE5F73A3-C87C-4D41-A9A2-89B07B1BAD8A}"/>
    <cellStyle name="Percent 26 11 2" xfId="30965" xr:uid="{6F2D28A3-7C82-4684-BC03-28F0BF102290}"/>
    <cellStyle name="Percent 26 12" xfId="30963" xr:uid="{303F15D0-FC52-4161-BAAB-A852D3D6ADB0}"/>
    <cellStyle name="Percent 26 13" xfId="15509" xr:uid="{505B718B-6954-4B67-BF81-8CC1ABFF3427}"/>
    <cellStyle name="Percent 26 2" xfId="4528" xr:uid="{00000000-0005-0000-0000-0000A8150000}"/>
    <cellStyle name="Percent 26 2 2" xfId="15513" xr:uid="{59407EFC-1505-418A-B8FC-AD9C0AE2E9BB}"/>
    <cellStyle name="Percent 26 2 2 2" xfId="30967" xr:uid="{EB62AFD8-6C46-44E1-8072-5D5350D0E280}"/>
    <cellStyle name="Percent 26 2 3" xfId="15514" xr:uid="{BA660D69-085E-401F-A20E-B005A15C79C2}"/>
    <cellStyle name="Percent 26 2 3 2" xfId="30968" xr:uid="{71B30590-F6B3-4584-A9B0-185AB0ED04EA}"/>
    <cellStyle name="Percent 26 2 4" xfId="15515" xr:uid="{8A5A174A-BB5E-4094-B7FC-214948E7FACB}"/>
    <cellStyle name="Percent 26 2 4 2" xfId="30969" xr:uid="{9AD3A9D6-4AFD-40BE-B2FF-8C5C45253D61}"/>
    <cellStyle name="Percent 26 2 5" xfId="15516" xr:uid="{BE4142D5-2442-4218-A89C-F3A0AC80EAAC}"/>
    <cellStyle name="Percent 26 2 5 2" xfId="30970" xr:uid="{63A7D12E-02E3-412A-8096-52DA14E2FF00}"/>
    <cellStyle name="Percent 26 2 6" xfId="30966" xr:uid="{6E6CEAFD-CA54-4EDC-852B-EA2C770520A0}"/>
    <cellStyle name="Percent 26 2 7" xfId="15512" xr:uid="{B0F97217-1705-4BB7-B865-740DE71D6A0E}"/>
    <cellStyle name="Percent 26 3" xfId="4529" xr:uid="{00000000-0005-0000-0000-0000A9150000}"/>
    <cellStyle name="Percent 26 3 2" xfId="15518" xr:uid="{407B27DC-8625-4D7B-ADCE-A49191503F7E}"/>
    <cellStyle name="Percent 26 3 2 2" xfId="30972" xr:uid="{BDD722D6-606A-4629-8329-7C8651BFBA1B}"/>
    <cellStyle name="Percent 26 3 3" xfId="15519" xr:uid="{CF866A98-5B80-4367-B9A6-4DBB960E75A1}"/>
    <cellStyle name="Percent 26 3 3 2" xfId="30973" xr:uid="{95C674EC-269C-4DF1-8E92-51DD81C7E62D}"/>
    <cellStyle name="Percent 26 3 4" xfId="15520" xr:uid="{DC019B95-F016-4FEB-B3DD-639DEDF7CFF2}"/>
    <cellStyle name="Percent 26 3 4 2" xfId="30974" xr:uid="{3281A773-F9D3-4ADE-9648-3F26E49C9C44}"/>
    <cellStyle name="Percent 26 3 5" xfId="15521" xr:uid="{FCBB2902-67D0-47BB-A5B2-60CFC4A886CA}"/>
    <cellStyle name="Percent 26 3 5 2" xfId="30975" xr:uid="{EEB2187D-2E86-49F1-AC2A-3E97FD801126}"/>
    <cellStyle name="Percent 26 3 6" xfId="30971" xr:uid="{DD9A9016-B7F9-4166-B698-97CA4801D8CC}"/>
    <cellStyle name="Percent 26 3 7" xfId="15517" xr:uid="{9AA48343-B3F6-43F6-919D-CEEB478EDF20}"/>
    <cellStyle name="Percent 26 4" xfId="4530" xr:uid="{00000000-0005-0000-0000-0000AA150000}"/>
    <cellStyle name="Percent 26 4 2" xfId="15523" xr:uid="{E902577D-FD30-4DA1-87CB-54EFDD724847}"/>
    <cellStyle name="Percent 26 4 2 2" xfId="30977" xr:uid="{C690440C-13A0-4526-8767-BFA968BB985A}"/>
    <cellStyle name="Percent 26 4 3" xfId="15524" xr:uid="{DF22C418-3D11-4E42-8838-B744D35D0C2F}"/>
    <cellStyle name="Percent 26 4 3 2" xfId="30978" xr:uid="{7EB87DC3-339F-4596-93D8-0B2E88A03487}"/>
    <cellStyle name="Percent 26 4 4" xfId="15525" xr:uid="{62213421-4722-4798-9F77-AE91203E07F1}"/>
    <cellStyle name="Percent 26 4 4 2" xfId="30979" xr:uid="{A5817F7E-DFCF-44D6-8163-9D977109E8EF}"/>
    <cellStyle name="Percent 26 4 5" xfId="15526" xr:uid="{668BC38A-5618-44AA-8749-7B1F87FD3D42}"/>
    <cellStyle name="Percent 26 4 5 2" xfId="30980" xr:uid="{7F8E5524-6842-4215-BEE0-A77FB7845F6E}"/>
    <cellStyle name="Percent 26 4 6" xfId="30976" xr:uid="{C50230CB-BB3D-4AC7-B6A7-BF1755C10FF5}"/>
    <cellStyle name="Percent 26 4 7" xfId="15522" xr:uid="{AE1DC4F5-D501-4B0B-AE34-AE836A3E82ED}"/>
    <cellStyle name="Percent 26 5" xfId="4531" xr:uid="{00000000-0005-0000-0000-0000AB150000}"/>
    <cellStyle name="Percent 26 5 2" xfId="15528" xr:uid="{56BD4081-AF25-48BA-9838-A15EA75D6DEF}"/>
    <cellStyle name="Percent 26 5 2 2" xfId="30982" xr:uid="{41C22775-3D1C-4E7C-8F58-6C78A85E8882}"/>
    <cellStyle name="Percent 26 5 3" xfId="15529" xr:uid="{C1604838-CD3E-48A3-97F5-FD1D5A561632}"/>
    <cellStyle name="Percent 26 5 3 2" xfId="30983" xr:uid="{81681089-2B54-4989-A3A0-4D578F3BA8FD}"/>
    <cellStyle name="Percent 26 5 4" xfId="15530" xr:uid="{F8275305-23E2-446E-A432-EBA05877BAA5}"/>
    <cellStyle name="Percent 26 5 4 2" xfId="30984" xr:uid="{33942187-81E2-4DBA-8942-2DFB36CA50D6}"/>
    <cellStyle name="Percent 26 5 5" xfId="15531" xr:uid="{FF31407A-09DE-4121-8DEB-3DDA94DECD45}"/>
    <cellStyle name="Percent 26 5 5 2" xfId="30985" xr:uid="{CBF50922-AF30-4D2F-A0AA-99993862C2AD}"/>
    <cellStyle name="Percent 26 5 6" xfId="30981" xr:uid="{FC16518D-5FBD-4976-B61C-290EC00B5E11}"/>
    <cellStyle name="Percent 26 5 7" xfId="15527" xr:uid="{3AB1AAAC-7E7D-4FC8-B835-25A02151BC8B}"/>
    <cellStyle name="Percent 26 6" xfId="4532" xr:uid="{00000000-0005-0000-0000-0000AC150000}"/>
    <cellStyle name="Percent 26 6 2" xfId="15533" xr:uid="{93431440-B1FF-4AA0-90E6-662826D80FCD}"/>
    <cellStyle name="Percent 26 6 2 2" xfId="30987" xr:uid="{0791B9BD-2537-4E35-8F48-9399C80B350D}"/>
    <cellStyle name="Percent 26 6 3" xfId="15534" xr:uid="{927AEB60-5ECC-4111-9537-A6499D8928A9}"/>
    <cellStyle name="Percent 26 6 3 2" xfId="30988" xr:uid="{55805583-9F5C-4FA5-B82B-029E4833C3F9}"/>
    <cellStyle name="Percent 26 6 4" xfId="15535" xr:uid="{CC15623D-763C-42B4-84A9-C4A1DEDAF933}"/>
    <cellStyle name="Percent 26 6 4 2" xfId="30989" xr:uid="{EF8EFEBA-BC12-4EC5-8700-A2FD52C8F3C6}"/>
    <cellStyle name="Percent 26 6 5" xfId="15536" xr:uid="{15E58BC9-BE79-442B-99AE-89ED2D661F5A}"/>
    <cellStyle name="Percent 26 6 5 2" xfId="30990" xr:uid="{482AEE5E-C927-4398-9815-3449839BB818}"/>
    <cellStyle name="Percent 26 6 6" xfId="30986" xr:uid="{6BD23883-F925-4F6A-AFFD-AB01BA3CBC44}"/>
    <cellStyle name="Percent 26 6 7" xfId="15532" xr:uid="{C62AD39C-0631-4EC3-ACFA-A26677063343}"/>
    <cellStyle name="Percent 26 7" xfId="4533" xr:uid="{00000000-0005-0000-0000-0000AD150000}"/>
    <cellStyle name="Percent 26 7 2" xfId="4534" xr:uid="{00000000-0005-0000-0000-0000AE150000}"/>
    <cellStyle name="Percent 26 7 2 2" xfId="15539" xr:uid="{E0BAE192-27F7-45F6-9B56-0A395C6EE003}"/>
    <cellStyle name="Percent 26 7 2 2 2" xfId="30993" xr:uid="{A7843996-6ED4-41AE-914C-B7811E68072B}"/>
    <cellStyle name="Percent 26 7 2 3" xfId="15540" xr:uid="{79ED60ED-825A-41F7-8523-456E6E73A36B}"/>
    <cellStyle name="Percent 26 7 2 3 2" xfId="30994" xr:uid="{B11DF90B-A5DF-4206-86E3-4DD92BF20936}"/>
    <cellStyle name="Percent 26 7 2 4" xfId="15541" xr:uid="{7D78FB6F-A810-4003-88CE-4732687AAFD3}"/>
    <cellStyle name="Percent 26 7 2 4 2" xfId="30995" xr:uid="{5BBD17AE-C3BA-42F1-A7AF-7B3092D61E6E}"/>
    <cellStyle name="Percent 26 7 2 5" xfId="15542" xr:uid="{C6ABE866-1CF1-4937-A029-0DDB23D78BFB}"/>
    <cellStyle name="Percent 26 7 2 5 2" xfId="30996" xr:uid="{B8D01F14-B0EF-4552-81F3-372AF4B64CBF}"/>
    <cellStyle name="Percent 26 7 2 6" xfId="30992" xr:uid="{4DF292A7-77F8-4A2F-B10B-459FE0AC91D5}"/>
    <cellStyle name="Percent 26 7 2 7" xfId="15538" xr:uid="{354923A1-5009-4FC8-A7AA-71169BD40FED}"/>
    <cellStyle name="Percent 26 7 3" xfId="4535" xr:uid="{00000000-0005-0000-0000-0000AF150000}"/>
    <cellStyle name="Percent 26 7 3 2" xfId="15544" xr:uid="{DE96DF5E-55C5-4444-B4D7-88E47AA74681}"/>
    <cellStyle name="Percent 26 7 3 2 2" xfId="30998" xr:uid="{CA19E31D-BC98-41F1-8586-A1B981E55195}"/>
    <cellStyle name="Percent 26 7 3 3" xfId="15545" xr:uid="{65408FBB-707F-44F7-8E7C-A6E40BE7EAE8}"/>
    <cellStyle name="Percent 26 7 3 3 2" xfId="30999" xr:uid="{B4FF9411-4363-44D1-9F0D-B9F561467D05}"/>
    <cellStyle name="Percent 26 7 3 4" xfId="15546" xr:uid="{56EFD6D1-CB57-4F26-A821-576CCADA449F}"/>
    <cellStyle name="Percent 26 7 3 4 2" xfId="31000" xr:uid="{3734AA39-51D0-419B-8C2C-067C8A827445}"/>
    <cellStyle name="Percent 26 7 3 5" xfId="15547" xr:uid="{8623EBBB-2344-4C52-B4BC-40BF462B4E26}"/>
    <cellStyle name="Percent 26 7 3 5 2" xfId="31001" xr:uid="{A2611980-ADA1-4149-8361-597FF036501B}"/>
    <cellStyle name="Percent 26 7 3 6" xfId="30997" xr:uid="{F67F8BA2-633A-40AD-96E7-BA796F857451}"/>
    <cellStyle name="Percent 26 7 3 7" xfId="15543" xr:uid="{1C32B896-CECE-48F1-9CBA-78E492B43902}"/>
    <cellStyle name="Percent 26 7 4" xfId="15548" xr:uid="{C02CC593-3686-4BC0-BF10-E46190F77137}"/>
    <cellStyle name="Percent 26 7 4 2" xfId="31002" xr:uid="{D2DC07F2-3CA4-4A14-A49E-E1F7E34CE3DD}"/>
    <cellStyle name="Percent 26 7 5" xfId="15549" xr:uid="{0089A427-329E-4917-8745-1E67BBD00034}"/>
    <cellStyle name="Percent 26 7 5 2" xfId="31003" xr:uid="{B7402571-F044-4A63-871B-5A01F3AA5587}"/>
    <cellStyle name="Percent 26 7 6" xfId="15550" xr:uid="{F6768FE8-C287-47E9-8B45-EBE4DF049695}"/>
    <cellStyle name="Percent 26 7 6 2" xfId="31004" xr:uid="{598383B6-EFFE-43E4-8441-7D52CA007F08}"/>
    <cellStyle name="Percent 26 7 7" xfId="15551" xr:uid="{AE976FB1-90CE-4B83-8696-1DF4149C8530}"/>
    <cellStyle name="Percent 26 7 7 2" xfId="31005" xr:uid="{B3DB0332-2A2D-432C-B1A9-5FDCF14A43CD}"/>
    <cellStyle name="Percent 26 7 8" xfId="30991" xr:uid="{C27F0261-34C5-464C-8E6C-70E9E17DB353}"/>
    <cellStyle name="Percent 26 7 9" xfId="15537" xr:uid="{B5EE243E-CCEE-4241-9E9E-E054AC67A113}"/>
    <cellStyle name="Percent 26 8" xfId="15552" xr:uid="{591F7610-492F-4CE4-9D2A-978EE10F87F6}"/>
    <cellStyle name="Percent 26 8 2" xfId="31006" xr:uid="{745A5B72-6D51-48C0-B8B2-0817025799B9}"/>
    <cellStyle name="Percent 26 9" xfId="15553" xr:uid="{CAB3E1E3-4A77-435E-BD16-AEDEF10C62FD}"/>
    <cellStyle name="Percent 26 9 2" xfId="31007" xr:uid="{570FDCA1-6433-4D66-953E-1D32228A163C}"/>
    <cellStyle name="Percent 27" xfId="4536" xr:uid="{00000000-0005-0000-0000-0000B0150000}"/>
    <cellStyle name="Percent 27 2" xfId="15555" xr:uid="{AC13A8B8-EB4F-4FB7-A4B3-747E782D2AE1}"/>
    <cellStyle name="Percent 27 2 2" xfId="31009" xr:uid="{CFB97B1B-52C7-420E-88BE-9E5AC6CF3F32}"/>
    <cellStyle name="Percent 27 3" xfId="15556" xr:uid="{D1F45EC7-3530-42A0-82BA-F9995A090608}"/>
    <cellStyle name="Percent 27 3 2" xfId="31010" xr:uid="{0E62D4FA-0B7A-4AD7-B510-B14AFF73D570}"/>
    <cellStyle name="Percent 27 4" xfId="15557" xr:uid="{81A83B4D-0128-45BC-AADA-86732FCDC7D4}"/>
    <cellStyle name="Percent 27 4 2" xfId="31011" xr:uid="{04641535-69A5-4BB9-9949-AB69EC8505F4}"/>
    <cellStyle name="Percent 27 5" xfId="15558" xr:uid="{C514767D-C2D1-4CC7-88AB-177FCD308FBC}"/>
    <cellStyle name="Percent 27 5 2" xfId="31012" xr:uid="{035F3EEA-68C3-4FA1-AAB5-D55E5D056E93}"/>
    <cellStyle name="Percent 27 6" xfId="31008" xr:uid="{3F171C39-F64A-4DC2-AC82-26F66D7423B4}"/>
    <cellStyle name="Percent 27 7" xfId="15554" xr:uid="{F18E9C8C-E2EC-425F-8A2A-5DADC4A0AA44}"/>
    <cellStyle name="Percent 28" xfId="4537" xr:uid="{00000000-0005-0000-0000-0000B1150000}"/>
    <cellStyle name="Percent 28 10" xfId="31013" xr:uid="{E7910AD4-D2ED-4760-A472-CD0C92DC8171}"/>
    <cellStyle name="Percent 28 11" xfId="15559" xr:uid="{8D2FA497-BADF-4B6D-A8C4-4F14B58477E0}"/>
    <cellStyle name="Percent 28 2" xfId="4538" xr:uid="{00000000-0005-0000-0000-0000B2150000}"/>
    <cellStyle name="Percent 28 2 10" xfId="15560" xr:uid="{FA31DB1C-0364-4980-B7ED-DA84E7CD2667}"/>
    <cellStyle name="Percent 28 2 2" xfId="15561" xr:uid="{2DB4F43B-9BEC-42A9-BB13-2FC8E7E8CAFE}"/>
    <cellStyle name="Percent 28 2 2 2" xfId="15562" xr:uid="{2558122F-A550-4829-9FA9-1D8C3C6E18F9}"/>
    <cellStyle name="Percent 28 2 2 2 2" xfId="15563" xr:uid="{833258FE-287A-4D59-A323-65CB2F504DC0}"/>
    <cellStyle name="Percent 28 2 2 2 2 2" xfId="31017" xr:uid="{81264D0D-6EBE-4A7C-90A4-C821A0E35272}"/>
    <cellStyle name="Percent 28 2 2 2 3" xfId="31016" xr:uid="{90B2C863-D9CC-4157-A41F-05A19619E9F7}"/>
    <cellStyle name="Percent 28 2 2 3" xfId="15564" xr:uid="{617705CB-BB90-46C4-AA4A-7BB90536C7CD}"/>
    <cellStyle name="Percent 28 2 2 3 2" xfId="31018" xr:uid="{1FEA0088-F9B6-4525-BC7D-A147B7378990}"/>
    <cellStyle name="Percent 28 2 2 4" xfId="31015" xr:uid="{6A2315AA-03E2-4136-80AC-C4150A7775DA}"/>
    <cellStyle name="Percent 28 2 3" xfId="15565" xr:uid="{F539E292-4177-4CCE-A0D4-0A1916F1A8AC}"/>
    <cellStyle name="Percent 28 2 3 2" xfId="15566" xr:uid="{C9E9ECAF-67B3-4090-B0E0-9BFB20995FFC}"/>
    <cellStyle name="Percent 28 2 3 2 2" xfId="15567" xr:uid="{D4574519-B0C0-41AB-92D2-DD20E71E7DEE}"/>
    <cellStyle name="Percent 28 2 3 2 2 2" xfId="31021" xr:uid="{CB5347CF-0011-42CD-AA54-EE2CDEDF6692}"/>
    <cellStyle name="Percent 28 2 3 2 3" xfId="31020" xr:uid="{954FDBE6-8BD3-498F-89D5-380A7393B487}"/>
    <cellStyle name="Percent 28 2 3 3" xfId="15568" xr:uid="{2AFC2825-9E24-4FF7-A5C6-7F9ACCE28DE0}"/>
    <cellStyle name="Percent 28 2 3 3 2" xfId="31022" xr:uid="{148DFF2A-2505-489B-B256-08572581E851}"/>
    <cellStyle name="Percent 28 2 3 4" xfId="31019" xr:uid="{6BC755BA-4D07-46FD-8F71-D1DBF031C5E5}"/>
    <cellStyle name="Percent 28 2 4" xfId="15569" xr:uid="{CB3ED370-2B6B-457B-9087-AF1255A222DB}"/>
    <cellStyle name="Percent 28 2 4 2" xfId="15570" xr:uid="{C7BB6540-18EE-420A-B13B-9AFE0CA566A7}"/>
    <cellStyle name="Percent 28 2 4 2 2" xfId="31024" xr:uid="{2B26F537-59DF-40DB-8319-26160CC843B5}"/>
    <cellStyle name="Percent 28 2 4 3" xfId="31023" xr:uid="{7318DC33-E82E-4ECA-A760-222949BA21BE}"/>
    <cellStyle name="Percent 28 2 5" xfId="15571" xr:uid="{CB514ECD-A4AE-4478-92D5-A4AED27B0C55}"/>
    <cellStyle name="Percent 28 2 5 2" xfId="31025" xr:uid="{C173A1D5-BAF1-43DA-92C2-63D66493FB8F}"/>
    <cellStyle name="Percent 28 2 6" xfId="15572" xr:uid="{2A22EE41-631A-4CA5-AA8F-4FEB8395731C}"/>
    <cellStyle name="Percent 28 2 6 2" xfId="31026" xr:uid="{D94398BD-C189-43AB-97F2-07AFED43DD97}"/>
    <cellStyle name="Percent 28 2 7" xfId="15573" xr:uid="{933962C0-FD73-48B1-9725-AF4DA5B7B648}"/>
    <cellStyle name="Percent 28 2 7 2" xfId="31027" xr:uid="{95BBF4CC-6E09-451C-BE00-1E82919A3284}"/>
    <cellStyle name="Percent 28 2 8" xfId="15574" xr:uid="{76A273E8-8F63-4AE6-84A0-EAC705A70BB5}"/>
    <cellStyle name="Percent 28 2 8 2" xfId="31028" xr:uid="{DF5686FC-3D8D-44F0-90FA-AC04A4F4EC0F}"/>
    <cellStyle name="Percent 28 2 9" xfId="31014" xr:uid="{B8D7CEDD-98C5-4D57-A327-723C5BF89170}"/>
    <cellStyle name="Percent 28 3" xfId="15575" xr:uid="{FF5567B2-FE32-4EDA-8AD2-BD8BCA873F52}"/>
    <cellStyle name="Percent 28 3 2" xfId="15576" xr:uid="{DDAC7B1E-BA5C-47FF-BBC4-A3DED0580D3D}"/>
    <cellStyle name="Percent 28 3 2 2" xfId="15577" xr:uid="{C2A3D1B3-D17D-4698-9680-BF2D75B4D077}"/>
    <cellStyle name="Percent 28 3 2 2 2" xfId="31031" xr:uid="{2B132CE7-5F31-400A-A4DF-B8D44ECBEC3F}"/>
    <cellStyle name="Percent 28 3 2 3" xfId="31030" xr:uid="{791E315E-93BF-413C-A2E6-D608260CEC55}"/>
    <cellStyle name="Percent 28 3 3" xfId="15578" xr:uid="{08501AEF-960E-4B47-9F00-15F60F12D183}"/>
    <cellStyle name="Percent 28 3 3 2" xfId="31032" xr:uid="{87AA643B-BC0A-4AFE-A635-02699143F06D}"/>
    <cellStyle name="Percent 28 3 4" xfId="31029" xr:uid="{2870A180-15E2-40F4-9062-9C4424D4A711}"/>
    <cellStyle name="Percent 28 4" xfId="15579" xr:uid="{A8C97440-3404-432E-8CFF-1991F9A64D72}"/>
    <cellStyle name="Percent 28 4 2" xfId="15580" xr:uid="{9177937A-FFD9-4A0A-AA55-236B24666549}"/>
    <cellStyle name="Percent 28 4 2 2" xfId="15581" xr:uid="{EFBAD135-A7E8-40DD-8020-777A9CA3F365}"/>
    <cellStyle name="Percent 28 4 2 2 2" xfId="31035" xr:uid="{29F442F3-CAFC-49B7-8B45-9BE82F9961A5}"/>
    <cellStyle name="Percent 28 4 2 3" xfId="31034" xr:uid="{80AAFD80-0845-471E-B134-C84F4993D62F}"/>
    <cellStyle name="Percent 28 4 3" xfId="15582" xr:uid="{43C380FB-D0BB-4853-847E-8CDDA0D44B7E}"/>
    <cellStyle name="Percent 28 4 3 2" xfId="31036" xr:uid="{9A4D1796-4C0E-4EF6-900F-A4C9329D84A5}"/>
    <cellStyle name="Percent 28 4 4" xfId="31033" xr:uid="{646C1ED1-A742-4B72-A786-D72276051B68}"/>
    <cellStyle name="Percent 28 5" xfId="15583" xr:uid="{48B25840-ECA3-429A-A451-5A49B6FC02D4}"/>
    <cellStyle name="Percent 28 5 2" xfId="15584" xr:uid="{8444BF21-D930-41F0-B020-345ECAE53A14}"/>
    <cellStyle name="Percent 28 5 2 2" xfId="31038" xr:uid="{BB8D93C8-AE21-441F-AE18-71E656067C20}"/>
    <cellStyle name="Percent 28 5 3" xfId="31037" xr:uid="{E7C40CB6-16B5-44FF-BC7F-FEEC977F9A04}"/>
    <cellStyle name="Percent 28 6" xfId="15585" xr:uid="{F7C427F6-FB92-410D-9360-EC92081B656F}"/>
    <cellStyle name="Percent 28 6 2" xfId="31039" xr:uid="{4861DDA4-C893-4413-9B6F-67093FBC6D58}"/>
    <cellStyle name="Percent 28 7" xfId="15586" xr:uid="{B66E6EBF-D519-4C9E-B263-3F164098CFB1}"/>
    <cellStyle name="Percent 28 7 2" xfId="31040" xr:uid="{F9D64830-B228-40BA-8C92-CE9DF8A114A8}"/>
    <cellStyle name="Percent 28 8" xfId="15587" xr:uid="{53457D69-7FB0-41C6-916C-B3875ECCDD87}"/>
    <cellStyle name="Percent 28 8 2" xfId="31041" xr:uid="{8A058BA5-0230-4D3B-8EE8-66E60EF43342}"/>
    <cellStyle name="Percent 28 9" xfId="15588" xr:uid="{8B5901BA-D166-4145-B1B0-BB5AD742F5ED}"/>
    <cellStyle name="Percent 28 9 2" xfId="31042" xr:uid="{51F68AF3-044C-45F7-B1DD-99C37DC0E5F0}"/>
    <cellStyle name="Percent 29" xfId="21437" xr:uid="{92CB1733-8709-4EAE-B927-C3FF4E470188}"/>
    <cellStyle name="Percent 29 2" xfId="36840" xr:uid="{2E92AFF7-7135-43B4-BE78-0476822612E6}"/>
    <cellStyle name="Percent 3" xfId="5553" xr:uid="{00000000-0005-0000-0000-0000B3150000}"/>
    <cellStyle name="Percent 3 10" xfId="4539" xr:uid="{00000000-0005-0000-0000-0000B4150000}"/>
    <cellStyle name="Percent 3 10 10" xfId="4540" xr:uid="{00000000-0005-0000-0000-0000B5150000}"/>
    <cellStyle name="Percent 3 10 10 2" xfId="15591" xr:uid="{4CC2A1AC-11AE-4CC8-B48A-B204AD12FF49}"/>
    <cellStyle name="Percent 3 10 10 2 2" xfId="31045" xr:uid="{2E7A4922-0E45-40BD-98B7-A917F45CA715}"/>
    <cellStyle name="Percent 3 10 10 3" xfId="15592" xr:uid="{041608C9-D85B-496F-97F3-98C4B4A25B03}"/>
    <cellStyle name="Percent 3 10 10 3 2" xfId="31046" xr:uid="{386671EC-4A65-4065-A67A-AE46F649BB78}"/>
    <cellStyle name="Percent 3 10 10 4" xfId="15593" xr:uid="{D4F74DFF-FD65-4766-8807-B940F110ED18}"/>
    <cellStyle name="Percent 3 10 10 4 2" xfId="31047" xr:uid="{BEDDDDF5-D6BB-4AE3-BFE9-454FCB1BF573}"/>
    <cellStyle name="Percent 3 10 10 5" xfId="15594" xr:uid="{3FF706A2-A156-4485-AC35-CA33C3EF7441}"/>
    <cellStyle name="Percent 3 10 10 5 2" xfId="31048" xr:uid="{75D3D989-3BC1-4EAA-BE76-2E00BF1C3256}"/>
    <cellStyle name="Percent 3 10 10 6" xfId="31044" xr:uid="{8FDA8BC2-B71F-46CE-B76C-10FB077E9B64}"/>
    <cellStyle name="Percent 3 10 10 7" xfId="15590" xr:uid="{EA08CD1B-9BC6-45F4-BE78-02CECCCBE3E4}"/>
    <cellStyle name="Percent 3 10 11" xfId="4541" xr:uid="{00000000-0005-0000-0000-0000B6150000}"/>
    <cellStyle name="Percent 3 10 11 2" xfId="15596" xr:uid="{3439919E-E305-4C29-9122-744B77FAD3A4}"/>
    <cellStyle name="Percent 3 10 11 2 2" xfId="31050" xr:uid="{CC16A9AB-EE4F-43A8-84B6-503044AD344F}"/>
    <cellStyle name="Percent 3 10 11 3" xfId="15597" xr:uid="{5D3AD65D-7C47-4BD5-BB32-9EFE06FB74AC}"/>
    <cellStyle name="Percent 3 10 11 3 2" xfId="31051" xr:uid="{1BEE707C-A802-4AF6-8B4F-B7593441C30B}"/>
    <cellStyle name="Percent 3 10 11 4" xfId="15598" xr:uid="{2B350CBE-EE11-4ECC-99D5-CE437D3F31AF}"/>
    <cellStyle name="Percent 3 10 11 4 2" xfId="31052" xr:uid="{1FB52507-19E9-42E3-9118-19901BA9978F}"/>
    <cellStyle name="Percent 3 10 11 5" xfId="15599" xr:uid="{BF713F3F-8963-4B50-8197-A0F85C401DA8}"/>
    <cellStyle name="Percent 3 10 11 5 2" xfId="31053" xr:uid="{D134CB07-EE0E-40B7-BEB4-4592C2A61FE5}"/>
    <cellStyle name="Percent 3 10 11 6" xfId="31049" xr:uid="{A09D6777-AD2A-431A-BFAC-C1F9DEFFB6DF}"/>
    <cellStyle name="Percent 3 10 11 7" xfId="15595" xr:uid="{DFB7CF50-17A5-47C7-B2F9-B75ECA54FAC8}"/>
    <cellStyle name="Percent 3 10 12" xfId="4542" xr:uid="{00000000-0005-0000-0000-0000B7150000}"/>
    <cellStyle name="Percent 3 10 12 2" xfId="15601" xr:uid="{00B83037-F9C4-4DEC-90DB-A465162207C8}"/>
    <cellStyle name="Percent 3 10 12 2 2" xfId="31055" xr:uid="{412DBBEC-6855-43E7-8BEC-2D638887F099}"/>
    <cellStyle name="Percent 3 10 12 3" xfId="15602" xr:uid="{103035B7-36B0-46F8-9EEC-76BCF4530752}"/>
    <cellStyle name="Percent 3 10 12 3 2" xfId="31056" xr:uid="{D0E49941-E418-44B2-9F31-787E91DB6661}"/>
    <cellStyle name="Percent 3 10 12 4" xfId="15603" xr:uid="{635ACF68-D91B-494A-B63F-D0A803236D14}"/>
    <cellStyle name="Percent 3 10 12 4 2" xfId="31057" xr:uid="{63CEE33A-7E1D-4414-BD84-8DE3F7FD8BF4}"/>
    <cellStyle name="Percent 3 10 12 5" xfId="15604" xr:uid="{086EFD63-253F-4561-BABD-9D120742034A}"/>
    <cellStyle name="Percent 3 10 12 5 2" xfId="31058" xr:uid="{A7D33341-3D2E-48C2-827F-CB3780AC0C1A}"/>
    <cellStyle name="Percent 3 10 12 6" xfId="31054" xr:uid="{CA13B466-F04F-4311-AD88-6C19E19AEF2F}"/>
    <cellStyle name="Percent 3 10 12 7" xfId="15600" xr:uid="{A6D822AE-1074-452D-B56B-0ACBC82A87B9}"/>
    <cellStyle name="Percent 3 10 13" xfId="4543" xr:uid="{00000000-0005-0000-0000-0000B8150000}"/>
    <cellStyle name="Percent 3 10 13 2" xfId="15606" xr:uid="{516B849A-0BF0-402C-B8A3-64A3E8DC49FA}"/>
    <cellStyle name="Percent 3 10 13 2 2" xfId="31060" xr:uid="{3F370364-11CB-411A-9622-6F5031F08311}"/>
    <cellStyle name="Percent 3 10 13 3" xfId="15607" xr:uid="{28171630-2466-4929-AB67-9A19A32B1D67}"/>
    <cellStyle name="Percent 3 10 13 3 2" xfId="31061" xr:uid="{519B825A-D445-429C-893E-664175B43BC1}"/>
    <cellStyle name="Percent 3 10 13 4" xfId="15608" xr:uid="{9B519153-34AF-4232-BA58-A2DFA4F02FCD}"/>
    <cellStyle name="Percent 3 10 13 4 2" xfId="31062" xr:uid="{A39AAE82-D7D7-49F9-8960-11FC11DB9F45}"/>
    <cellStyle name="Percent 3 10 13 5" xfId="15609" xr:uid="{73EB40B9-D5F4-4559-BB46-2A918BBCA41F}"/>
    <cellStyle name="Percent 3 10 13 5 2" xfId="31063" xr:uid="{8FA79DCC-A0F3-47BF-AFDD-C9CA868595EB}"/>
    <cellStyle name="Percent 3 10 13 6" xfId="31059" xr:uid="{44C2BAFF-1493-4A70-8528-427101F9B73D}"/>
    <cellStyle name="Percent 3 10 13 7" xfId="15605" xr:uid="{95A8112C-52E4-46A6-815A-1583EB74CD24}"/>
    <cellStyle name="Percent 3 10 14" xfId="4544" xr:uid="{00000000-0005-0000-0000-0000B9150000}"/>
    <cellStyle name="Percent 3 10 14 2" xfId="15611" xr:uid="{D9055985-D51D-4E3C-A63C-81F69A42BD99}"/>
    <cellStyle name="Percent 3 10 14 2 2" xfId="31065" xr:uid="{1A837522-CF30-4B8B-9EBD-FDD725B7CE4B}"/>
    <cellStyle name="Percent 3 10 14 3" xfId="15612" xr:uid="{5B9AA784-FC2D-4CF9-B6C9-3F0088350A1A}"/>
    <cellStyle name="Percent 3 10 14 3 2" xfId="31066" xr:uid="{76152DED-7531-4B40-BBB6-F724BE946D25}"/>
    <cellStyle name="Percent 3 10 14 4" xfId="15613" xr:uid="{56B5FD19-E8FA-413A-ACDF-5CE2A1D3B753}"/>
    <cellStyle name="Percent 3 10 14 4 2" xfId="31067" xr:uid="{8A13AEFC-28F5-4A09-B99B-A7F656A4EC82}"/>
    <cellStyle name="Percent 3 10 14 5" xfId="15614" xr:uid="{21FB9962-6B4F-4FA3-942A-C4A32ADF8249}"/>
    <cellStyle name="Percent 3 10 14 5 2" xfId="31068" xr:uid="{48959D66-E469-4F3F-8721-5EA15C5C3380}"/>
    <cellStyle name="Percent 3 10 14 6" xfId="31064" xr:uid="{5EBDAC82-BC04-4655-8B04-244185A1AE24}"/>
    <cellStyle name="Percent 3 10 14 7" xfId="15610" xr:uid="{291F3599-861B-4BA2-A8AD-511A66137E43}"/>
    <cellStyle name="Percent 3 10 15" xfId="4545" xr:uid="{00000000-0005-0000-0000-0000BA150000}"/>
    <cellStyle name="Percent 3 10 15 2" xfId="15616" xr:uid="{05E37D9F-EDD9-4273-84E4-88047D66CE15}"/>
    <cellStyle name="Percent 3 10 15 2 2" xfId="31070" xr:uid="{9160FCF5-0D63-4E8D-B7F9-E0251220034F}"/>
    <cellStyle name="Percent 3 10 15 3" xfId="15617" xr:uid="{13F46596-6FDE-402A-8C2D-0F7B4F134BC7}"/>
    <cellStyle name="Percent 3 10 15 3 2" xfId="31071" xr:uid="{7CF499DB-747E-44AF-AF57-C5ACDFC66330}"/>
    <cellStyle name="Percent 3 10 15 4" xfId="15618" xr:uid="{57EB6875-40DC-4CDF-A5FC-0EB92FC313C6}"/>
    <cellStyle name="Percent 3 10 15 4 2" xfId="31072" xr:uid="{6CDC1FE2-F036-42B8-97A1-39FBAE537B66}"/>
    <cellStyle name="Percent 3 10 15 5" xfId="15619" xr:uid="{A707E4EE-2465-466D-ABE7-0D42CC4552CF}"/>
    <cellStyle name="Percent 3 10 15 5 2" xfId="31073" xr:uid="{9065AA88-D402-49E4-BEB2-2CEF9B3D4397}"/>
    <cellStyle name="Percent 3 10 15 6" xfId="31069" xr:uid="{F6EDB9D8-0F5F-4160-9BD5-8D4ED4DC31BF}"/>
    <cellStyle name="Percent 3 10 15 7" xfId="15615" xr:uid="{2CD03640-13AA-4A0C-8B9F-2F8BFA0723DA}"/>
    <cellStyle name="Percent 3 10 16" xfId="15620" xr:uid="{20916A57-24F4-4AC2-932F-DF026187C3E7}"/>
    <cellStyle name="Percent 3 10 16 2" xfId="31074" xr:uid="{0E756A14-A069-4D40-9C08-E888910D9AAB}"/>
    <cellStyle name="Percent 3 10 17" xfId="15621" xr:uid="{233969E1-1915-4300-AADD-AF41072B7EBC}"/>
    <cellStyle name="Percent 3 10 17 2" xfId="31075" xr:uid="{6FD02E5A-4B74-4E02-814F-99AD0F80DDC0}"/>
    <cellStyle name="Percent 3 10 18" xfId="15622" xr:uid="{D0E13EA9-CA85-4D97-8367-FEB7B106AF1D}"/>
    <cellStyle name="Percent 3 10 18 2" xfId="31076" xr:uid="{6BBCCF0C-7259-4831-A621-F6B527EC4686}"/>
    <cellStyle name="Percent 3 10 19" xfId="15623" xr:uid="{A57DB2C4-7E89-4ABC-8901-5565BFE35477}"/>
    <cellStyle name="Percent 3 10 19 2" xfId="31077" xr:uid="{E41DAF03-E178-4D9E-9D5B-ABD6A45E9B65}"/>
    <cellStyle name="Percent 3 10 2" xfId="4546" xr:uid="{00000000-0005-0000-0000-0000BB150000}"/>
    <cellStyle name="Percent 3 10 2 2" xfId="15625" xr:uid="{32FE7BFD-FF46-4487-AE05-DDC4E24722BA}"/>
    <cellStyle name="Percent 3 10 2 2 2" xfId="31079" xr:uid="{8C83227A-BA15-46E5-9739-BBA588AE2880}"/>
    <cellStyle name="Percent 3 10 2 3" xfId="15626" xr:uid="{4CBEE97A-B9E6-43A9-9217-823833161055}"/>
    <cellStyle name="Percent 3 10 2 3 2" xfId="31080" xr:uid="{50F2F34B-C628-4CCA-9373-CA8E4378E438}"/>
    <cellStyle name="Percent 3 10 2 4" xfId="15627" xr:uid="{DDB73377-6F34-4F1B-908D-DD13A5C672FA}"/>
    <cellStyle name="Percent 3 10 2 4 2" xfId="31081" xr:uid="{961755E2-95E7-4586-ADD3-83192AEEA099}"/>
    <cellStyle name="Percent 3 10 2 5" xfId="15628" xr:uid="{7BC6D4AD-5F4E-4010-92CE-7377375FD05B}"/>
    <cellStyle name="Percent 3 10 2 5 2" xfId="31082" xr:uid="{B3800660-119E-4B39-B69A-18360A03C4F3}"/>
    <cellStyle name="Percent 3 10 2 6" xfId="31078" xr:uid="{DCAE971E-8521-4CAD-84CF-115BEF1FB388}"/>
    <cellStyle name="Percent 3 10 2 7" xfId="15624" xr:uid="{D1ABEC3E-D802-4CF3-A45C-C2A093A32A95}"/>
    <cellStyle name="Percent 3 10 20" xfId="31043" xr:uid="{B92EDF85-1465-4153-B728-BD3FE7392F06}"/>
    <cellStyle name="Percent 3 10 21" xfId="15589" xr:uid="{EB68DEC4-D47E-40DE-8989-895C1ED0B683}"/>
    <cellStyle name="Percent 3 10 3" xfId="4547" xr:uid="{00000000-0005-0000-0000-0000BC150000}"/>
    <cellStyle name="Percent 3 10 3 2" xfId="15630" xr:uid="{2DC809D5-AD55-4D97-AC0B-DD4936FC709A}"/>
    <cellStyle name="Percent 3 10 3 2 2" xfId="31084" xr:uid="{3166D162-5004-4F7E-91D0-A3CF31D1B3C3}"/>
    <cellStyle name="Percent 3 10 3 3" xfId="15631" xr:uid="{CF09B69A-9C1B-4622-B6D0-4A54A6C19422}"/>
    <cellStyle name="Percent 3 10 3 3 2" xfId="31085" xr:uid="{D696B11C-72A6-4995-88B3-AB0DEC45BAC5}"/>
    <cellStyle name="Percent 3 10 3 4" xfId="15632" xr:uid="{D25124E5-921E-4A4E-A4F2-E1ABF584CD53}"/>
    <cellStyle name="Percent 3 10 3 4 2" xfId="31086" xr:uid="{333D1C8B-5E1E-4758-9E80-1F17690CA24F}"/>
    <cellStyle name="Percent 3 10 3 5" xfId="15633" xr:uid="{DC464A32-A9DD-453F-AF9A-23E987AD0D05}"/>
    <cellStyle name="Percent 3 10 3 5 2" xfId="31087" xr:uid="{1DB3E92F-7F15-4435-803A-96A2EE4A3AEB}"/>
    <cellStyle name="Percent 3 10 3 6" xfId="31083" xr:uid="{3229FA6F-3761-494C-B51F-729ACC6A1682}"/>
    <cellStyle name="Percent 3 10 3 7" xfId="15629" xr:uid="{CA24641E-89F3-4428-B713-7CB8CE5DA957}"/>
    <cellStyle name="Percent 3 10 4" xfId="4548" xr:uid="{00000000-0005-0000-0000-0000BD150000}"/>
    <cellStyle name="Percent 3 10 4 2" xfId="15635" xr:uid="{633DE54F-AA1A-4666-B3F1-0A663D52BEFD}"/>
    <cellStyle name="Percent 3 10 4 2 2" xfId="31089" xr:uid="{2F2700BF-0C80-4B99-86F5-16960A7F37CB}"/>
    <cellStyle name="Percent 3 10 4 3" xfId="15636" xr:uid="{C3D083E3-4583-403D-8879-BE7A4C2176F8}"/>
    <cellStyle name="Percent 3 10 4 3 2" xfId="31090" xr:uid="{51919B1F-0562-457A-86E1-39C612A756BC}"/>
    <cellStyle name="Percent 3 10 4 4" xfId="15637" xr:uid="{44F593F7-4C91-4572-B0F4-DDAE507DE04E}"/>
    <cellStyle name="Percent 3 10 4 4 2" xfId="31091" xr:uid="{BD688CB4-1017-4C79-A798-A3D1399F8910}"/>
    <cellStyle name="Percent 3 10 4 5" xfId="15638" xr:uid="{4F4E07EC-109C-4A67-B491-745C96AA2C9E}"/>
    <cellStyle name="Percent 3 10 4 5 2" xfId="31092" xr:uid="{DF895451-49C0-4CF9-AF4B-89E8C7ED279E}"/>
    <cellStyle name="Percent 3 10 4 6" xfId="31088" xr:uid="{546D5D03-683B-4B97-B6B8-BE5929AFB6A1}"/>
    <cellStyle name="Percent 3 10 4 7" xfId="15634" xr:uid="{FBBF3A04-C5F8-47D1-8C91-E82822E462E1}"/>
    <cellStyle name="Percent 3 10 5" xfId="4549" xr:uid="{00000000-0005-0000-0000-0000BE150000}"/>
    <cellStyle name="Percent 3 10 5 2" xfId="15640" xr:uid="{C3C93B6F-14C3-40DE-B1A8-9C8E098B888D}"/>
    <cellStyle name="Percent 3 10 5 2 2" xfId="31094" xr:uid="{A6B488AC-30A3-4835-9D7D-4E67B449A4A7}"/>
    <cellStyle name="Percent 3 10 5 3" xfId="15641" xr:uid="{9C19FA87-F7F6-4C92-A38E-4DE5930664CB}"/>
    <cellStyle name="Percent 3 10 5 3 2" xfId="31095" xr:uid="{EEBE8634-0AA2-4CC2-BB92-7B6F4AFC9942}"/>
    <cellStyle name="Percent 3 10 5 4" xfId="15642" xr:uid="{3EA9AA1C-0C39-4E1E-A1E9-D6C0D286ADEB}"/>
    <cellStyle name="Percent 3 10 5 4 2" xfId="31096" xr:uid="{587434AF-0829-49D9-9234-855CDFC13FB0}"/>
    <cellStyle name="Percent 3 10 5 5" xfId="15643" xr:uid="{21BE2ED3-0F3B-41BE-AD12-C34E4816771B}"/>
    <cellStyle name="Percent 3 10 5 5 2" xfId="31097" xr:uid="{49409466-2D09-4C62-BBF5-56CC876AB856}"/>
    <cellStyle name="Percent 3 10 5 6" xfId="31093" xr:uid="{2C1B41B6-D402-4D99-ADD9-4273578D8595}"/>
    <cellStyle name="Percent 3 10 5 7" xfId="15639" xr:uid="{6FFD3B12-8F34-4A31-849A-8EC150107DC8}"/>
    <cellStyle name="Percent 3 10 6" xfId="4550" xr:uid="{00000000-0005-0000-0000-0000BF150000}"/>
    <cellStyle name="Percent 3 10 6 2" xfId="15645" xr:uid="{717799E9-631D-47BE-815E-F291A2F6F80C}"/>
    <cellStyle name="Percent 3 10 6 2 2" xfId="31099" xr:uid="{EA3E5599-7065-4B97-BBB4-9964A7F46208}"/>
    <cellStyle name="Percent 3 10 6 3" xfId="15646" xr:uid="{89DFC95D-73EB-4AFD-800E-4BF5534ACB5B}"/>
    <cellStyle name="Percent 3 10 6 3 2" xfId="31100" xr:uid="{053F80BB-7889-4F3F-A715-AC13E3D64A8B}"/>
    <cellStyle name="Percent 3 10 6 4" xfId="15647" xr:uid="{1CB572F3-B9D0-425A-AAFB-1A35783B673B}"/>
    <cellStyle name="Percent 3 10 6 4 2" xfId="31101" xr:uid="{3BD556FA-6C6E-4DF4-B96E-DC4442F7A65A}"/>
    <cellStyle name="Percent 3 10 6 5" xfId="15648" xr:uid="{0C483FAC-15BC-4121-B746-BE43E082D277}"/>
    <cellStyle name="Percent 3 10 6 5 2" xfId="31102" xr:uid="{58A15AC2-C13E-4EE4-A0DC-F39C670D8801}"/>
    <cellStyle name="Percent 3 10 6 6" xfId="31098" xr:uid="{762326C3-EE57-4EB5-A016-A36E656E6F42}"/>
    <cellStyle name="Percent 3 10 6 7" xfId="15644" xr:uid="{2118A1D5-0F92-4923-93EA-3D65849785A4}"/>
    <cellStyle name="Percent 3 10 7" xfId="4551" xr:uid="{00000000-0005-0000-0000-0000C0150000}"/>
    <cellStyle name="Percent 3 10 7 2" xfId="15650" xr:uid="{97DA003A-352D-440D-A95A-C7456CCF88C8}"/>
    <cellStyle name="Percent 3 10 7 2 2" xfId="31104" xr:uid="{09930840-9B1E-4ACE-8659-93490A09DB41}"/>
    <cellStyle name="Percent 3 10 7 3" xfId="15651" xr:uid="{518BC88C-B43E-4F7E-8BBF-F4300ED269C7}"/>
    <cellStyle name="Percent 3 10 7 3 2" xfId="31105" xr:uid="{4279BC1B-538E-4C86-8FC3-23CCC68258F2}"/>
    <cellStyle name="Percent 3 10 7 4" xfId="15652" xr:uid="{F3504931-EB5D-402A-9D4C-E037FC910FB3}"/>
    <cellStyle name="Percent 3 10 7 4 2" xfId="31106" xr:uid="{E55AB858-4556-4B10-A877-530C9A9B6DF0}"/>
    <cellStyle name="Percent 3 10 7 5" xfId="15653" xr:uid="{3044CFF0-3FFC-4A22-BE70-1BEA58CB7112}"/>
    <cellStyle name="Percent 3 10 7 5 2" xfId="31107" xr:uid="{A501222F-0651-4EC4-82AD-BCDD4E5158A0}"/>
    <cellStyle name="Percent 3 10 7 6" xfId="31103" xr:uid="{FCD0CCAE-3782-4EE2-B7E1-B711005928A4}"/>
    <cellStyle name="Percent 3 10 7 7" xfId="15649" xr:uid="{3D78F923-405E-4B46-8562-05E2483CBEE6}"/>
    <cellStyle name="Percent 3 10 8" xfId="4552" xr:uid="{00000000-0005-0000-0000-0000C1150000}"/>
    <cellStyle name="Percent 3 10 8 2" xfId="15655" xr:uid="{C92F7AD5-333D-4776-8F65-68411B791433}"/>
    <cellStyle name="Percent 3 10 8 2 2" xfId="31109" xr:uid="{749C96BC-8E6E-48D7-B862-43FF21ED7718}"/>
    <cellStyle name="Percent 3 10 8 3" xfId="15656" xr:uid="{F5ED185C-DE77-4C9D-99B8-56C492DE4E93}"/>
    <cellStyle name="Percent 3 10 8 3 2" xfId="31110" xr:uid="{5CDEC5B6-82F2-4DF1-9A4E-45F92FC21036}"/>
    <cellStyle name="Percent 3 10 8 4" xfId="15657" xr:uid="{38865D17-B49A-4258-8992-FE7F3607C8C3}"/>
    <cellStyle name="Percent 3 10 8 4 2" xfId="31111" xr:uid="{3EEADA70-6F54-4368-914A-3D6551C37664}"/>
    <cellStyle name="Percent 3 10 8 5" xfId="15658" xr:uid="{87836336-1F4B-4092-8D69-02F4D4098228}"/>
    <cellStyle name="Percent 3 10 8 5 2" xfId="31112" xr:uid="{80960BE0-9F69-4505-BAFE-3D6F5125FDF2}"/>
    <cellStyle name="Percent 3 10 8 6" xfId="31108" xr:uid="{79DEC676-34B7-445A-9512-C077640B2736}"/>
    <cellStyle name="Percent 3 10 8 7" xfId="15654" xr:uid="{C484DE45-F5FE-4541-9EEA-2DB390A3CEC8}"/>
    <cellStyle name="Percent 3 10 9" xfId="4553" xr:uid="{00000000-0005-0000-0000-0000C2150000}"/>
    <cellStyle name="Percent 3 10 9 2" xfId="15660" xr:uid="{9E060DEE-73D8-4695-A400-A450FDA60698}"/>
    <cellStyle name="Percent 3 10 9 2 2" xfId="31114" xr:uid="{10C64101-743D-4C44-A07C-036EA11EE0FA}"/>
    <cellStyle name="Percent 3 10 9 3" xfId="15661" xr:uid="{5528AFB1-5208-4141-B720-B1E05CB964E3}"/>
    <cellStyle name="Percent 3 10 9 3 2" xfId="31115" xr:uid="{16E96DD8-DEEA-4A8C-95BB-7F0811161D46}"/>
    <cellStyle name="Percent 3 10 9 4" xfId="15662" xr:uid="{73E3CEE8-CFA4-4EFA-93A5-E06F4C7C67D3}"/>
    <cellStyle name="Percent 3 10 9 4 2" xfId="31116" xr:uid="{F05898AC-DB7B-4CF5-B0BC-3ADA371F24B8}"/>
    <cellStyle name="Percent 3 10 9 5" xfId="15663" xr:uid="{893E4A90-39B0-40A6-8A02-2F183CC5565E}"/>
    <cellStyle name="Percent 3 10 9 5 2" xfId="31117" xr:uid="{871801EB-A57D-482B-A7F6-06BEE532B29D}"/>
    <cellStyle name="Percent 3 10 9 6" xfId="31113" xr:uid="{08FEC4B3-5818-47AB-B4B7-9D8A0205F3F0}"/>
    <cellStyle name="Percent 3 10 9 7" xfId="15659" xr:uid="{5F938568-0A85-437C-A048-CDE5BB0D5674}"/>
    <cellStyle name="Percent 3 11" xfId="4554" xr:uid="{00000000-0005-0000-0000-0000C3150000}"/>
    <cellStyle name="Percent 3 11 2" xfId="15665" xr:uid="{D96219C4-3F3A-4015-99BE-C7B5F8C8E94B}"/>
    <cellStyle name="Percent 3 11 2 2" xfId="31119" xr:uid="{D482E80A-D3A4-48A2-8B67-98223E2EFDA6}"/>
    <cellStyle name="Percent 3 11 3" xfId="15666" xr:uid="{746890D1-A957-4829-98DB-B82CF11D1D0F}"/>
    <cellStyle name="Percent 3 11 3 2" xfId="31120" xr:uid="{3A208308-B334-49B4-B308-E397ED8830FA}"/>
    <cellStyle name="Percent 3 11 4" xfId="15667" xr:uid="{913F4E2D-7F16-4CDE-86AC-13644F229E39}"/>
    <cellStyle name="Percent 3 11 4 2" xfId="31121" xr:uid="{D04FE86A-2342-4FA8-BFA4-6DBEB0583386}"/>
    <cellStyle name="Percent 3 11 5" xfId="15668" xr:uid="{1FCEA89C-6DBD-45AB-9F91-14EDAFA5108B}"/>
    <cellStyle name="Percent 3 11 5 2" xfId="31122" xr:uid="{96B4FDFD-94FA-4AEA-8FF7-B4309DA6D410}"/>
    <cellStyle name="Percent 3 11 6" xfId="31118" xr:uid="{77E9C415-4BC5-49CE-A5AD-A91FC2ABE9E7}"/>
    <cellStyle name="Percent 3 11 7" xfId="15664" xr:uid="{2571BB8D-359C-43DC-863B-A0079FD4F1A8}"/>
    <cellStyle name="Percent 3 12" xfId="4555" xr:uid="{00000000-0005-0000-0000-0000C4150000}"/>
    <cellStyle name="Percent 3 12 2" xfId="15670" xr:uid="{79DE381C-0303-4B82-82CC-33B233C5CA51}"/>
    <cellStyle name="Percent 3 12 2 2" xfId="31124" xr:uid="{12530B6A-D981-4B21-BA38-AD6CD8B38ED4}"/>
    <cellStyle name="Percent 3 12 3" xfId="15671" xr:uid="{2C8FC6D8-DC02-48BA-B8D2-5ED96424D831}"/>
    <cellStyle name="Percent 3 12 3 2" xfId="31125" xr:uid="{B81824FF-F4C7-4BCF-B74B-FB8B6F75267C}"/>
    <cellStyle name="Percent 3 12 4" xfId="15672" xr:uid="{E7DD155A-E12D-45FC-8FB2-2260ADCCCBF6}"/>
    <cellStyle name="Percent 3 12 4 2" xfId="31126" xr:uid="{7B13BBA9-5756-4485-9D91-01ACEC11836A}"/>
    <cellStyle name="Percent 3 12 5" xfId="15673" xr:uid="{8EE397C6-32EF-4AA9-9607-5053430D1E02}"/>
    <cellStyle name="Percent 3 12 5 2" xfId="31127" xr:uid="{83CF769B-B20C-458F-9D29-603A19A5BA4C}"/>
    <cellStyle name="Percent 3 12 6" xfId="31123" xr:uid="{E030DC8B-F5CF-4137-8621-847347F8CA9F}"/>
    <cellStyle name="Percent 3 12 7" xfId="15669" xr:uid="{71BAAECF-0253-45EB-ACF1-004F44149F1A}"/>
    <cellStyle name="Percent 3 13" xfId="4556" xr:uid="{00000000-0005-0000-0000-0000C5150000}"/>
    <cellStyle name="Percent 3 13 2" xfId="15675" xr:uid="{D15B12AD-1A78-4B09-84EA-EB23FB414932}"/>
    <cellStyle name="Percent 3 13 2 2" xfId="31129" xr:uid="{A42F90E7-4B44-43D6-BE91-B0310AC6B3E8}"/>
    <cellStyle name="Percent 3 13 3" xfId="15676" xr:uid="{950D3DE4-141C-436E-9BE4-896658888D77}"/>
    <cellStyle name="Percent 3 13 3 2" xfId="31130" xr:uid="{72FAB372-E70E-499E-A337-E1E72D67BBD8}"/>
    <cellStyle name="Percent 3 13 4" xfId="15677" xr:uid="{446C5640-B5AC-40A3-88A8-5E646AE8BC4D}"/>
    <cellStyle name="Percent 3 13 4 2" xfId="31131" xr:uid="{0CC071EF-7724-4BA5-87F6-E402595127B9}"/>
    <cellStyle name="Percent 3 13 5" xfId="15678" xr:uid="{02DC0000-D3E4-407C-92C9-D90805E5E5C5}"/>
    <cellStyle name="Percent 3 13 5 2" xfId="31132" xr:uid="{0F1445A2-B400-4AF1-8B9D-38EF7F9FA2C8}"/>
    <cellStyle name="Percent 3 13 6" xfId="31128" xr:uid="{927FFC68-75C9-47FE-B30E-34B3C11F75BD}"/>
    <cellStyle name="Percent 3 13 7" xfId="15674" xr:uid="{AF954876-139A-4C7B-8F5F-C98D5E3B08A8}"/>
    <cellStyle name="Percent 3 14" xfId="4557" xr:uid="{00000000-0005-0000-0000-0000C6150000}"/>
    <cellStyle name="Percent 3 14 2" xfId="15680" xr:uid="{118BFE62-3CC2-4682-A477-C7AA55948AB1}"/>
    <cellStyle name="Percent 3 14 2 2" xfId="31134" xr:uid="{A674F34B-DD0F-4945-B871-CE01B0E733C2}"/>
    <cellStyle name="Percent 3 14 3" xfId="15681" xr:uid="{95F2F58A-D9B0-4684-9BDF-A81FB6D5836E}"/>
    <cellStyle name="Percent 3 14 3 2" xfId="31135" xr:uid="{DE266F58-DCBA-489F-83B6-7948E7FBD461}"/>
    <cellStyle name="Percent 3 14 4" xfId="15682" xr:uid="{EB4BB156-CCD3-460A-9314-2BDDF13025BF}"/>
    <cellStyle name="Percent 3 14 4 2" xfId="31136" xr:uid="{81D69B1A-CB87-4BB0-A8C4-6A5802012FB7}"/>
    <cellStyle name="Percent 3 14 5" xfId="15683" xr:uid="{3ED84626-4A8D-46A7-804A-B3721AA5218B}"/>
    <cellStyle name="Percent 3 14 5 2" xfId="31137" xr:uid="{1E4A655B-71A7-4CE2-ACF9-32A822897EB4}"/>
    <cellStyle name="Percent 3 14 6" xfId="31133" xr:uid="{0A13D12C-0CFF-4798-BBE2-E28A7F26BEC5}"/>
    <cellStyle name="Percent 3 14 7" xfId="15679" xr:uid="{F2923977-A9E4-49C7-AB1D-F0C414F6B9B4}"/>
    <cellStyle name="Percent 3 15" xfId="4558" xr:uid="{00000000-0005-0000-0000-0000C7150000}"/>
    <cellStyle name="Percent 3 15 2" xfId="15685" xr:uid="{CB190252-D4E0-4677-860D-CDF2754F71A7}"/>
    <cellStyle name="Percent 3 15 2 2" xfId="31139" xr:uid="{C31CEF95-6597-4DF5-AD5B-3DD512020A90}"/>
    <cellStyle name="Percent 3 15 3" xfId="15686" xr:uid="{B9E3D419-BAAB-4BE9-A3C1-45B193415BA8}"/>
    <cellStyle name="Percent 3 15 3 2" xfId="31140" xr:uid="{AD09F4DB-30CE-4715-B3E3-8AA815FDE1B3}"/>
    <cellStyle name="Percent 3 15 4" xfId="15687" xr:uid="{B68AC00F-ED6F-4A2B-8992-18BD4758DB0A}"/>
    <cellStyle name="Percent 3 15 4 2" xfId="31141" xr:uid="{1AE9B131-4EDF-4393-B250-773FD9DF1E91}"/>
    <cellStyle name="Percent 3 15 5" xfId="15688" xr:uid="{782AB694-471C-448D-8977-D9970B8431D3}"/>
    <cellStyle name="Percent 3 15 5 2" xfId="31142" xr:uid="{CD954EAC-1847-4BA6-80B1-A42AC41BB606}"/>
    <cellStyle name="Percent 3 15 6" xfId="31138" xr:uid="{FE1ED23C-EAD3-43A9-9192-C1A2DDC178B2}"/>
    <cellStyle name="Percent 3 15 7" xfId="15684" xr:uid="{0CDB28E1-DAD7-49D9-94A7-8AF0101E2782}"/>
    <cellStyle name="Percent 3 16" xfId="4559" xr:uid="{00000000-0005-0000-0000-0000C8150000}"/>
    <cellStyle name="Percent 3 16 2" xfId="15690" xr:uid="{9C956A0A-A676-4F40-A11C-FA8318AFF5A4}"/>
    <cellStyle name="Percent 3 16 2 2" xfId="31144" xr:uid="{2EB7E419-9974-4949-87B2-EA9C97254408}"/>
    <cellStyle name="Percent 3 16 3" xfId="15691" xr:uid="{C84773C1-4C1F-4982-9898-0F2413AEE40D}"/>
    <cellStyle name="Percent 3 16 3 2" xfId="31145" xr:uid="{F29421AD-D650-47AC-978D-EF3A6B8220F1}"/>
    <cellStyle name="Percent 3 16 4" xfId="15692" xr:uid="{C6CAE145-4254-4737-8BDD-66D6BE48F269}"/>
    <cellStyle name="Percent 3 16 4 2" xfId="31146" xr:uid="{401BF992-1229-4F2D-A943-157DFDA59787}"/>
    <cellStyle name="Percent 3 16 5" xfId="15693" xr:uid="{E576D502-DDC9-462F-A9DB-4BB52E580FDD}"/>
    <cellStyle name="Percent 3 16 5 2" xfId="31147" xr:uid="{B989CD66-1DB0-4A10-8815-F80199DC0191}"/>
    <cellStyle name="Percent 3 16 6" xfId="31143" xr:uid="{89487E8B-D3E0-4576-9D24-F0DA3E68BFC4}"/>
    <cellStyle name="Percent 3 16 7" xfId="15689" xr:uid="{CEF18F95-5412-4360-A748-8A752CA0DC98}"/>
    <cellStyle name="Percent 3 17" xfId="4560" xr:uid="{00000000-0005-0000-0000-0000C9150000}"/>
    <cellStyle name="Percent 3 17 2" xfId="15695" xr:uid="{597739C9-1922-4809-86EC-39BC811D5360}"/>
    <cellStyle name="Percent 3 17 2 2" xfId="31149" xr:uid="{4517FEC3-2F7C-4EFA-AFF0-5F86EFB65651}"/>
    <cellStyle name="Percent 3 17 3" xfId="15696" xr:uid="{66FEBADA-D7CA-497A-8DD6-D8511454EC5A}"/>
    <cellStyle name="Percent 3 17 3 2" xfId="31150" xr:uid="{196FE247-7441-4A13-8B79-711C9FEB15E8}"/>
    <cellStyle name="Percent 3 17 4" xfId="15697" xr:uid="{0AD0F654-6C62-4AA3-8294-EF9D0B16DF5D}"/>
    <cellStyle name="Percent 3 17 4 2" xfId="31151" xr:uid="{2584BFE8-86CF-4FCB-9C5B-8B5EAF1CC6E2}"/>
    <cellStyle name="Percent 3 17 5" xfId="15698" xr:uid="{B8739870-EB85-4085-BA47-A9CF77A14F80}"/>
    <cellStyle name="Percent 3 17 5 2" xfId="31152" xr:uid="{C3C57584-0324-4C97-B244-A1A7275B8926}"/>
    <cellStyle name="Percent 3 17 6" xfId="31148" xr:uid="{4D3AAA9E-F4CC-41EE-8780-357B4F406BD6}"/>
    <cellStyle name="Percent 3 17 7" xfId="15694" xr:uid="{1BDA9CCB-91D4-459F-8C5A-9939E71EB412}"/>
    <cellStyle name="Percent 3 18" xfId="4561" xr:uid="{00000000-0005-0000-0000-0000CA150000}"/>
    <cellStyle name="Percent 3 18 2" xfId="15700" xr:uid="{BDA7632F-A0AE-4E15-B129-CDD49F5E8BC9}"/>
    <cellStyle name="Percent 3 18 2 2" xfId="31154" xr:uid="{4F30D872-949B-47F4-8033-EFFE87C3AF72}"/>
    <cellStyle name="Percent 3 18 3" xfId="15701" xr:uid="{7B4D2FC5-2B68-4583-97EC-7A193C6796EE}"/>
    <cellStyle name="Percent 3 18 3 2" xfId="31155" xr:uid="{38CACE1E-900F-4B13-9E39-0FCE3A2F5740}"/>
    <cellStyle name="Percent 3 18 4" xfId="15702" xr:uid="{AD16BFDB-0CE5-4E17-944E-C1C74A6E3114}"/>
    <cellStyle name="Percent 3 18 4 2" xfId="31156" xr:uid="{C065DB4F-29AB-4D07-BAB6-8B9D433DEAB5}"/>
    <cellStyle name="Percent 3 18 5" xfId="15703" xr:uid="{DAF1A11B-4E40-45B0-8E66-D7751A9AAA2E}"/>
    <cellStyle name="Percent 3 18 5 2" xfId="31157" xr:uid="{348CD12C-4073-45A3-9D2F-537C63676387}"/>
    <cellStyle name="Percent 3 18 6" xfId="31153" xr:uid="{DC3B1889-A308-4A57-8287-DBEC53554647}"/>
    <cellStyle name="Percent 3 18 7" xfId="15699" xr:uid="{E326AE34-208D-484C-964D-332A85F3DFB2}"/>
    <cellStyle name="Percent 3 19" xfId="4562" xr:uid="{00000000-0005-0000-0000-0000CB150000}"/>
    <cellStyle name="Percent 3 19 2" xfId="15705" xr:uid="{10ADE358-FA01-4C54-A39E-0C3BC19A755A}"/>
    <cellStyle name="Percent 3 19 2 2" xfId="31159" xr:uid="{00FA6B76-775E-4153-9997-3FBC7DA0AF6A}"/>
    <cellStyle name="Percent 3 19 3" xfId="15706" xr:uid="{2FC6C8B4-ACEA-482D-8A65-C0251CCF9FC2}"/>
    <cellStyle name="Percent 3 19 3 2" xfId="31160" xr:uid="{935D19D8-DC3C-4C7C-AA5E-755BD4A4EFA4}"/>
    <cellStyle name="Percent 3 19 4" xfId="15707" xr:uid="{7237AD29-6E65-41A6-A040-922855FDD757}"/>
    <cellStyle name="Percent 3 19 4 2" xfId="31161" xr:uid="{58F510EE-F68E-4260-B8B1-3EAD80CF0D9F}"/>
    <cellStyle name="Percent 3 19 5" xfId="15708" xr:uid="{9CA8FE27-05EC-4B93-8FC8-A9018BD25363}"/>
    <cellStyle name="Percent 3 19 5 2" xfId="31162" xr:uid="{ADE079CB-6463-4552-B5EC-06ABFAB2BAF9}"/>
    <cellStyle name="Percent 3 19 6" xfId="31158" xr:uid="{33AFD53B-263B-45E3-9F87-40DBC38447CE}"/>
    <cellStyle name="Percent 3 19 7" xfId="15704" xr:uid="{77CE6341-806E-449E-AEED-3A99E93B2974}"/>
    <cellStyle name="Percent 3 2" xfId="4563" xr:uid="{00000000-0005-0000-0000-0000CC150000}"/>
    <cellStyle name="Percent 3 2 10" xfId="4564" xr:uid="{00000000-0005-0000-0000-0000CD150000}"/>
    <cellStyle name="Percent 3 2 10 2" xfId="15711" xr:uid="{8A6825B0-FE49-4DFC-96B3-7943F2069781}"/>
    <cellStyle name="Percent 3 2 10 2 2" xfId="31165" xr:uid="{7D3A01B5-CD51-403F-80A4-41ADE3D74416}"/>
    <cellStyle name="Percent 3 2 10 3" xfId="15712" xr:uid="{BE91E3D5-7A98-4E1D-86BF-0E841D374B6C}"/>
    <cellStyle name="Percent 3 2 10 3 2" xfId="31166" xr:uid="{AE59F205-90AD-4C4D-B52F-CA83DF78CEC4}"/>
    <cellStyle name="Percent 3 2 10 4" xfId="15713" xr:uid="{1252911A-DDF4-410A-A47F-D6D2B1316604}"/>
    <cellStyle name="Percent 3 2 10 4 2" xfId="31167" xr:uid="{87CA922D-6F3A-4FAD-90EB-7C20869EC797}"/>
    <cellStyle name="Percent 3 2 10 5" xfId="15714" xr:uid="{58F11A67-E8C5-4138-92A4-82D63ECFB6CC}"/>
    <cellStyle name="Percent 3 2 10 5 2" xfId="31168" xr:uid="{7F66D232-0248-4733-8536-CB2A9AA57DC9}"/>
    <cellStyle name="Percent 3 2 10 6" xfId="31164" xr:uid="{FF5E43C8-22AE-4AF0-95B9-44F78008FF71}"/>
    <cellStyle name="Percent 3 2 10 7" xfId="15710" xr:uid="{9DBEA482-7414-4AE6-A7D6-BD3756E8E5E8}"/>
    <cellStyle name="Percent 3 2 11" xfId="4565" xr:uid="{00000000-0005-0000-0000-0000CE150000}"/>
    <cellStyle name="Percent 3 2 11 2" xfId="15716" xr:uid="{275AECB9-56CD-4919-9B7D-CFC6099A50E2}"/>
    <cellStyle name="Percent 3 2 11 2 2" xfId="31170" xr:uid="{79D246BE-A802-41C8-971C-A3654F5EF8A6}"/>
    <cellStyle name="Percent 3 2 11 3" xfId="15717" xr:uid="{FCFEE21D-61C8-4D69-9FF6-75E4BC0707FE}"/>
    <cellStyle name="Percent 3 2 11 3 2" xfId="31171" xr:uid="{F347E6E9-F38B-405E-B410-DB657A8EFBC5}"/>
    <cellStyle name="Percent 3 2 11 4" xfId="15718" xr:uid="{C9835954-6668-45EC-9897-3694E2514E34}"/>
    <cellStyle name="Percent 3 2 11 4 2" xfId="31172" xr:uid="{B27360A5-1200-4DFB-9A88-CABC37A8B08A}"/>
    <cellStyle name="Percent 3 2 11 5" xfId="15719" xr:uid="{79CC4372-695F-4ADC-86B6-2687675E4856}"/>
    <cellStyle name="Percent 3 2 11 5 2" xfId="31173" xr:uid="{9F450F61-5659-43F4-95B1-A56EA1656243}"/>
    <cellStyle name="Percent 3 2 11 6" xfId="31169" xr:uid="{6DFFD5D1-A78D-4470-AAC0-278419F78209}"/>
    <cellStyle name="Percent 3 2 11 7" xfId="15715" xr:uid="{A8155D42-B568-463A-9619-735D288FCAD3}"/>
    <cellStyle name="Percent 3 2 12" xfId="4566" xr:uid="{00000000-0005-0000-0000-0000CF150000}"/>
    <cellStyle name="Percent 3 2 12 2" xfId="15721" xr:uid="{3CD9B2BB-6569-4C13-B054-1A6C7CEA57EB}"/>
    <cellStyle name="Percent 3 2 12 2 2" xfId="31175" xr:uid="{14D9DF91-15C5-47C5-8C02-792D69459562}"/>
    <cellStyle name="Percent 3 2 12 3" xfId="15722" xr:uid="{E859D9A2-81E1-4DA5-BDA4-70D7B454316A}"/>
    <cellStyle name="Percent 3 2 12 3 2" xfId="31176" xr:uid="{27EC697A-F07A-49B7-8659-1FCABC99861B}"/>
    <cellStyle name="Percent 3 2 12 4" xfId="15723" xr:uid="{36446723-4383-4CC8-BD52-6D522155044E}"/>
    <cellStyle name="Percent 3 2 12 4 2" xfId="31177" xr:uid="{62B530D0-79C7-4DFA-81FD-51032D9845C2}"/>
    <cellStyle name="Percent 3 2 12 5" xfId="15724" xr:uid="{7DCF10F4-B648-41F3-B894-144FDEF8D55D}"/>
    <cellStyle name="Percent 3 2 12 5 2" xfId="31178" xr:uid="{92E8E2BA-BF3D-4CBB-8631-E27005539DE6}"/>
    <cellStyle name="Percent 3 2 12 6" xfId="31174" xr:uid="{A4BE043F-920B-4D26-96AC-F89AC6383A06}"/>
    <cellStyle name="Percent 3 2 12 7" xfId="15720" xr:uid="{080DB00B-56D3-4D85-8226-83A2F7617CF3}"/>
    <cellStyle name="Percent 3 2 13" xfId="4567" xr:uid="{00000000-0005-0000-0000-0000D0150000}"/>
    <cellStyle name="Percent 3 2 13 2" xfId="15726" xr:uid="{9140DCD0-E555-4CF7-A943-2970FB333AB5}"/>
    <cellStyle name="Percent 3 2 13 2 2" xfId="31180" xr:uid="{216900B5-9EC0-429F-A971-6C2228A919ED}"/>
    <cellStyle name="Percent 3 2 13 3" xfId="15727" xr:uid="{8A040CAC-025C-4B6B-9BAD-45B5D62AAC35}"/>
    <cellStyle name="Percent 3 2 13 3 2" xfId="31181" xr:uid="{00D8F94F-EF85-49CF-BF29-3EA5ABEA66D1}"/>
    <cellStyle name="Percent 3 2 13 4" xfId="15728" xr:uid="{E548AD90-86A0-423C-A0DF-BF6BBF494BEE}"/>
    <cellStyle name="Percent 3 2 13 4 2" xfId="31182" xr:uid="{DFB25205-2955-41F4-9B52-070E9DB2ABC0}"/>
    <cellStyle name="Percent 3 2 13 5" xfId="15729" xr:uid="{A75E450A-F625-413E-BD22-D11152F04161}"/>
    <cellStyle name="Percent 3 2 13 5 2" xfId="31183" xr:uid="{F51244DD-A226-4C82-B959-50363BD649EA}"/>
    <cellStyle name="Percent 3 2 13 6" xfId="31179" xr:uid="{B68CC12F-F693-4E25-B47D-89F4101D376D}"/>
    <cellStyle name="Percent 3 2 13 7" xfId="15725" xr:uid="{142769E0-996B-4274-B42A-B9A3B0DBF627}"/>
    <cellStyle name="Percent 3 2 14" xfId="4568" xr:uid="{00000000-0005-0000-0000-0000D1150000}"/>
    <cellStyle name="Percent 3 2 14 2" xfId="15731" xr:uid="{F20F735A-2805-4F8A-B71A-D0C467849BE5}"/>
    <cellStyle name="Percent 3 2 14 2 2" xfId="31185" xr:uid="{174FE501-B8A0-4184-8855-A1BE9447DBD5}"/>
    <cellStyle name="Percent 3 2 14 3" xfId="15732" xr:uid="{5846C1D5-C356-4135-A2DC-93640384FAC3}"/>
    <cellStyle name="Percent 3 2 14 3 2" xfId="31186" xr:uid="{8DFD7C6B-EBFE-4E19-AE5B-598B80A775E6}"/>
    <cellStyle name="Percent 3 2 14 4" xfId="15733" xr:uid="{A33223D4-017F-4D14-B8F5-05C37E724309}"/>
    <cellStyle name="Percent 3 2 14 4 2" xfId="31187" xr:uid="{C63A46E0-C40A-472D-A766-FD9EF630F773}"/>
    <cellStyle name="Percent 3 2 14 5" xfId="15734" xr:uid="{EFB37058-103F-4F91-883B-9465D4A042CB}"/>
    <cellStyle name="Percent 3 2 14 5 2" xfId="31188" xr:uid="{CCAE7786-DF47-436B-AA21-4F4CB4206AB1}"/>
    <cellStyle name="Percent 3 2 14 6" xfId="31184" xr:uid="{B8A6DF98-0470-47A7-87DE-518560C2052F}"/>
    <cellStyle name="Percent 3 2 14 7" xfId="15730" xr:uid="{516DEF01-8EE2-4104-AAC1-1AFB74C6A7F2}"/>
    <cellStyle name="Percent 3 2 15" xfId="4569" xr:uid="{00000000-0005-0000-0000-0000D2150000}"/>
    <cellStyle name="Percent 3 2 15 2" xfId="15736" xr:uid="{36B84663-B920-4F0A-AF7B-86DBD689BD72}"/>
    <cellStyle name="Percent 3 2 15 2 2" xfId="31190" xr:uid="{F3BFDB30-4342-411F-9E28-19CEE94CD70A}"/>
    <cellStyle name="Percent 3 2 15 3" xfId="15737" xr:uid="{AE145385-5AA8-466C-B8FD-61A38FBDB1BA}"/>
    <cellStyle name="Percent 3 2 15 3 2" xfId="31191" xr:uid="{0B64C83A-285D-44BA-BF93-D3BB9F2F3BF6}"/>
    <cellStyle name="Percent 3 2 15 4" xfId="15738" xr:uid="{141F3090-AD13-4984-8CDD-DCCE0122B2B9}"/>
    <cellStyle name="Percent 3 2 15 4 2" xfId="31192" xr:uid="{6BE64143-92E9-41E6-A604-2ABF6225027B}"/>
    <cellStyle name="Percent 3 2 15 5" xfId="15739" xr:uid="{E27C5FBA-0BF3-429B-9CC3-64906027FAA7}"/>
    <cellStyle name="Percent 3 2 15 5 2" xfId="31193" xr:uid="{DBFF460C-9691-4766-ACD8-41505CF6FD79}"/>
    <cellStyle name="Percent 3 2 15 6" xfId="31189" xr:uid="{1DADD391-95C7-4A26-8648-25CE2892A7F3}"/>
    <cellStyle name="Percent 3 2 15 7" xfId="15735" xr:uid="{563DC5FA-FFD2-49AB-86D6-1F48AACA66A7}"/>
    <cellStyle name="Percent 3 2 16" xfId="4570" xr:uid="{00000000-0005-0000-0000-0000D3150000}"/>
    <cellStyle name="Percent 3 2 16 2" xfId="15741" xr:uid="{142785E2-9FC0-4967-8479-0DBE88432DB7}"/>
    <cellStyle name="Percent 3 2 16 2 2" xfId="31195" xr:uid="{004AF329-2683-45C9-98EF-F902ECD5E223}"/>
    <cellStyle name="Percent 3 2 16 3" xfId="15742" xr:uid="{A3E3EF4E-07B2-4EFA-BF6D-7F3C43F92BE5}"/>
    <cellStyle name="Percent 3 2 16 3 2" xfId="31196" xr:uid="{327E382F-FD90-4189-ACAB-5CAE7D1C0CFB}"/>
    <cellStyle name="Percent 3 2 16 4" xfId="15743" xr:uid="{BEDE0157-15CE-46E7-AF94-AEDC587A4CF1}"/>
    <cellStyle name="Percent 3 2 16 4 2" xfId="31197" xr:uid="{C3A9FEEA-2D98-46C8-B7BF-CEFA02752AB2}"/>
    <cellStyle name="Percent 3 2 16 5" xfId="15744" xr:uid="{05072011-9212-49A7-A0E8-5CE4CDF55858}"/>
    <cellStyle name="Percent 3 2 16 5 2" xfId="31198" xr:uid="{1EF40DD4-47F7-47C2-8AC3-253BB6CDD930}"/>
    <cellStyle name="Percent 3 2 16 6" xfId="31194" xr:uid="{3F18449C-6A88-43CE-AB2E-FF43DD4EF408}"/>
    <cellStyle name="Percent 3 2 16 7" xfId="15740" xr:uid="{64E919BF-467D-4AF9-AE26-7A943279F515}"/>
    <cellStyle name="Percent 3 2 17" xfId="4571" xr:uid="{00000000-0005-0000-0000-0000D4150000}"/>
    <cellStyle name="Percent 3 2 17 2" xfId="15746" xr:uid="{C5A293E0-190C-4E74-9F25-5B68F3992676}"/>
    <cellStyle name="Percent 3 2 17 2 2" xfId="31200" xr:uid="{8AD3DCAE-37A0-45CD-B574-D0CEEE537124}"/>
    <cellStyle name="Percent 3 2 17 3" xfId="15747" xr:uid="{713E253B-36A2-43AA-8546-51B427645CBD}"/>
    <cellStyle name="Percent 3 2 17 3 2" xfId="31201" xr:uid="{EB91C829-139C-47E9-80D2-BA7DF7402E93}"/>
    <cellStyle name="Percent 3 2 17 4" xfId="15748" xr:uid="{2B5CEE32-8D0A-4668-A54C-001A751619DF}"/>
    <cellStyle name="Percent 3 2 17 4 2" xfId="31202" xr:uid="{AA5B4CFC-9FF7-4592-900E-E1154A3E1363}"/>
    <cellStyle name="Percent 3 2 17 5" xfId="15749" xr:uid="{60E7F118-ECDE-4184-A4EA-500DF6D0A775}"/>
    <cellStyle name="Percent 3 2 17 5 2" xfId="31203" xr:uid="{3D84B2EC-0F31-478C-93CC-DCAEA4826310}"/>
    <cellStyle name="Percent 3 2 17 6" xfId="31199" xr:uid="{382A9E18-2A1B-451F-911E-CF6747AFAF22}"/>
    <cellStyle name="Percent 3 2 17 7" xfId="15745" xr:uid="{053AB4C3-3F2A-45B4-AB93-D64721796839}"/>
    <cellStyle name="Percent 3 2 18" xfId="5554" xr:uid="{00000000-0005-0000-0000-0000D5150000}"/>
    <cellStyle name="Percent 3 2 18 2" xfId="31204" xr:uid="{5485D996-D8AA-45EB-A3DE-243020200C24}"/>
    <cellStyle name="Percent 3 2 18 3" xfId="15750" xr:uid="{25AE145E-0D3F-48E5-BFD7-E715013A6A0C}"/>
    <cellStyle name="Percent 3 2 19" xfId="15751" xr:uid="{220AB66E-53BE-4252-8123-641B2961765B}"/>
    <cellStyle name="Percent 3 2 19 2" xfId="31205" xr:uid="{028E2669-1D22-49E9-B69F-8DFEB6DFF9CF}"/>
    <cellStyle name="Percent 3 2 2" xfId="4572" xr:uid="{00000000-0005-0000-0000-0000D6150000}"/>
    <cellStyle name="Percent 3 2 2 10" xfId="15752" xr:uid="{32D25856-1E38-4E08-BF68-BC389B7F969F}"/>
    <cellStyle name="Percent 3 2 2 2" xfId="4573" xr:uid="{00000000-0005-0000-0000-0000D7150000}"/>
    <cellStyle name="Percent 3 2 2 2 10" xfId="15753" xr:uid="{53D90101-35EF-42F0-A0E1-48F175AB055E}"/>
    <cellStyle name="Percent 3 2 2 2 2" xfId="4574" xr:uid="{00000000-0005-0000-0000-0000D8150000}"/>
    <cellStyle name="Percent 3 2 2 2 2 2" xfId="15755" xr:uid="{0F959542-2C13-4F55-A9AC-36F851B50128}"/>
    <cellStyle name="Percent 3 2 2 2 2 2 2" xfId="31209" xr:uid="{50C32A38-D954-43C3-A53D-CE6055FF60AE}"/>
    <cellStyle name="Percent 3 2 2 2 2 3" xfId="15756" xr:uid="{B4BA5F23-F72D-4AB8-B6A7-B459E50DD085}"/>
    <cellStyle name="Percent 3 2 2 2 2 3 2" xfId="31210" xr:uid="{79D45FFA-6B11-4EBC-AABE-29E0402AB5D3}"/>
    <cellStyle name="Percent 3 2 2 2 2 4" xfId="15757" xr:uid="{9C654BEC-61BD-4F8F-B432-D3A98D4A7079}"/>
    <cellStyle name="Percent 3 2 2 2 2 4 2" xfId="31211" xr:uid="{D043B71B-E39A-4127-BF38-EE9FD1B33C70}"/>
    <cellStyle name="Percent 3 2 2 2 2 5" xfId="15758" xr:uid="{7A734D3D-DB70-446B-A884-2CCAD406F202}"/>
    <cellStyle name="Percent 3 2 2 2 2 5 2" xfId="31212" xr:uid="{1A078A56-0503-47FF-A8C0-C6B3164E9CBB}"/>
    <cellStyle name="Percent 3 2 2 2 2 6" xfId="31208" xr:uid="{F27A0632-11C2-4720-B81B-E05A2628C3AE}"/>
    <cellStyle name="Percent 3 2 2 2 2 7" xfId="15754" xr:uid="{61A93619-5E7A-427C-8708-170F2564819E}"/>
    <cellStyle name="Percent 3 2 2 2 3" xfId="4575" xr:uid="{00000000-0005-0000-0000-0000D9150000}"/>
    <cellStyle name="Percent 3 2 2 2 3 2" xfId="15760" xr:uid="{94B82584-768C-4635-8A96-DC20084AF039}"/>
    <cellStyle name="Percent 3 2 2 2 3 2 2" xfId="31214" xr:uid="{F421DBB3-901A-4A9C-8583-197258F239A5}"/>
    <cellStyle name="Percent 3 2 2 2 3 3" xfId="15761" xr:uid="{DBB67ED0-CD51-4B81-A41B-3A3EB91F1107}"/>
    <cellStyle name="Percent 3 2 2 2 3 3 2" xfId="31215" xr:uid="{1F337CAE-906E-4D4F-BF17-D318992241E7}"/>
    <cellStyle name="Percent 3 2 2 2 3 4" xfId="31213" xr:uid="{026706CB-5F82-40FE-ADF1-8167C21A7E39}"/>
    <cellStyle name="Percent 3 2 2 2 3 5" xfId="15759" xr:uid="{F3F4A833-7D97-4D31-BAD8-77DE4E7D8257}"/>
    <cellStyle name="Percent 3 2 2 2 4" xfId="5556" xr:uid="{00000000-0005-0000-0000-0000DA150000}"/>
    <cellStyle name="Percent 3 2 2 2 4 2" xfId="31216" xr:uid="{64CD017F-116C-4AA1-B9BD-2A05252F42A2}"/>
    <cellStyle name="Percent 3 2 2 2 4 3" xfId="15762" xr:uid="{CA978ECB-6C9D-484B-85A0-AB8FD8F02B9C}"/>
    <cellStyle name="Percent 3 2 2 2 5" xfId="15763" xr:uid="{44285430-B89E-4071-9C13-AB92DAF88CCF}"/>
    <cellStyle name="Percent 3 2 2 2 5 2" xfId="31217" xr:uid="{C617CF03-C1FE-48D6-8615-33CE16A93249}"/>
    <cellStyle name="Percent 3 2 2 2 6" xfId="15764" xr:uid="{801836DA-D7A5-4DAA-9EED-E73417BA708C}"/>
    <cellStyle name="Percent 3 2 2 2 6 2" xfId="31218" xr:uid="{DB7B1075-509E-48F9-9F77-5C6A0F5144A0}"/>
    <cellStyle name="Percent 3 2 2 2 7" xfId="15765" xr:uid="{7B67B928-2B75-4CE7-9BCB-42401666B9DD}"/>
    <cellStyle name="Percent 3 2 2 2 7 2" xfId="31219" xr:uid="{A8AF904A-6E1E-45F8-ABE3-8A450732268D}"/>
    <cellStyle name="Percent 3 2 2 2 8" xfId="15766" xr:uid="{C2555FFB-A9CE-41D9-B39B-1E94563621FD}"/>
    <cellStyle name="Percent 3 2 2 2 8 2" xfId="31220" xr:uid="{0E4DCD15-3928-42B4-8835-FCDCB34183B9}"/>
    <cellStyle name="Percent 3 2 2 2 9" xfId="31207" xr:uid="{BF689190-ED60-4DF4-9112-B14D9C3AFE7C}"/>
    <cellStyle name="Percent 3 2 2 3" xfId="4576" xr:uid="{00000000-0005-0000-0000-0000DB150000}"/>
    <cellStyle name="Percent 3 2 2 3 2" xfId="15768" xr:uid="{C1F61833-8DD4-495F-B3F7-6AE14DC68492}"/>
    <cellStyle name="Percent 3 2 2 3 2 2" xfId="31222" xr:uid="{EB8DD522-FF0D-4C08-9204-936BC84CA77C}"/>
    <cellStyle name="Percent 3 2 2 3 3" xfId="15769" xr:uid="{CE305B0F-476F-4DF6-BCAC-AF17F522AB6A}"/>
    <cellStyle name="Percent 3 2 2 3 3 2" xfId="31223" xr:uid="{DBF4373D-99BE-4767-8D1C-864D568EB569}"/>
    <cellStyle name="Percent 3 2 2 3 4" xfId="15770" xr:uid="{6E36651A-6702-4C5F-A6BC-7C3646B9A3EC}"/>
    <cellStyle name="Percent 3 2 2 3 4 2" xfId="31224" xr:uid="{94AF20DC-5D77-4B7C-B814-35C1C771E7EA}"/>
    <cellStyle name="Percent 3 2 2 3 5" xfId="15771" xr:uid="{0D770085-0045-4A9C-B3B3-B7114AF7909B}"/>
    <cellStyle name="Percent 3 2 2 3 5 2" xfId="31225" xr:uid="{0FCABA65-E1B4-484B-88E5-FCA950FE7745}"/>
    <cellStyle name="Percent 3 2 2 3 6" xfId="15772" xr:uid="{97D7FB15-D432-450A-8FA6-3238BF1EFE15}"/>
    <cellStyle name="Percent 3 2 2 3 6 2" xfId="31226" xr:uid="{F7C41AB6-1961-48B0-87CB-0F7D6D59FA1C}"/>
    <cellStyle name="Percent 3 2 2 3 7" xfId="31221" xr:uid="{6697143F-593F-4A7A-9D50-D2CFCB2A10F0}"/>
    <cellStyle name="Percent 3 2 2 3 8" xfId="15767" xr:uid="{F12798A1-4700-4E91-93A5-C8C8B4A1709B}"/>
    <cellStyle name="Percent 3 2 2 4" xfId="5555" xr:uid="{00000000-0005-0000-0000-0000DC150000}"/>
    <cellStyle name="Percent 3 2 2 4 2" xfId="15774" xr:uid="{E4F371D3-D20B-4ADD-B38B-C522BFCFA099}"/>
    <cellStyle name="Percent 3 2 2 4 2 2" xfId="31228" xr:uid="{6A62A510-BECC-4F7E-9438-28A6A83059F5}"/>
    <cellStyle name="Percent 3 2 2 4 3" xfId="15775" xr:uid="{8206D07F-FC0C-4705-AA70-A32F37F34596}"/>
    <cellStyle name="Percent 3 2 2 4 3 2" xfId="31229" xr:uid="{674FDFC3-4F67-455D-8443-116B6752764D}"/>
    <cellStyle name="Percent 3 2 2 4 4" xfId="31227" xr:uid="{6A986B39-38A1-49DB-97FA-83CBA78A73C8}"/>
    <cellStyle name="Percent 3 2 2 4 5" xfId="15773" xr:uid="{2C3ACED2-68F8-43AA-84CF-687921B20C97}"/>
    <cellStyle name="Percent 3 2 2 5" xfId="15776" xr:uid="{CB601BBE-53D7-454F-B085-37FD389D9EAC}"/>
    <cellStyle name="Percent 3 2 2 5 2" xfId="31230" xr:uid="{71306E9D-A386-4D01-BE8C-4A8AFFE70E66}"/>
    <cellStyle name="Percent 3 2 2 6" xfId="15777" xr:uid="{8B7F11D5-0FD3-4766-93A3-D1D68069F0D4}"/>
    <cellStyle name="Percent 3 2 2 6 2" xfId="31231" xr:uid="{E1B22680-E848-481E-866F-B3357D626D57}"/>
    <cellStyle name="Percent 3 2 2 7" xfId="15778" xr:uid="{1DA6DF1A-1B3B-4AFB-8FB9-4289034F46A6}"/>
    <cellStyle name="Percent 3 2 2 7 2" xfId="31232" xr:uid="{58FDF404-2718-46A1-8821-E30118C0C1AE}"/>
    <cellStyle name="Percent 3 2 2 8" xfId="21451" xr:uid="{41A51C6B-CE72-42B1-B167-78550CCA868D}"/>
    <cellStyle name="Percent 3 2 2 9" xfId="31206" xr:uid="{89FDABFD-F036-4095-89D1-8014F04DBE10}"/>
    <cellStyle name="Percent 3 2 20" xfId="15779" xr:uid="{BF432D09-5714-4607-816B-A168211EA1AF}"/>
    <cellStyle name="Percent 3 2 20 2" xfId="31233" xr:uid="{97450371-C2D8-45C3-B257-990923997509}"/>
    <cellStyle name="Percent 3 2 21" xfId="15780" xr:uid="{EE6DEE1D-5180-47DA-80AF-F08C785EC358}"/>
    <cellStyle name="Percent 3 2 21 2" xfId="31234" xr:uid="{0A596F75-88A9-4135-A6A3-87A63DC416BB}"/>
    <cellStyle name="Percent 3 2 22" xfId="21450" xr:uid="{46D1E20C-7C5C-4951-A495-5D9C12C9C625}"/>
    <cellStyle name="Percent 3 2 23" xfId="31163" xr:uid="{AAB7E992-3F51-40D9-904A-8EBD0A437C7F}"/>
    <cellStyle name="Percent 3 2 24" xfId="15709" xr:uid="{4CD6A79D-C697-4127-B08D-B889F44F1AAA}"/>
    <cellStyle name="Percent 3 2 3" xfId="4577" xr:uid="{00000000-0005-0000-0000-0000DD150000}"/>
    <cellStyle name="Percent 3 2 3 10" xfId="31235" xr:uid="{950E9717-EB0A-42C2-AD4C-CA0C9CBB471B}"/>
    <cellStyle name="Percent 3 2 3 11" xfId="15781" xr:uid="{83645F99-16C4-42F5-AC01-E57B12B59F37}"/>
    <cellStyle name="Percent 3 2 3 2" xfId="4578" xr:uid="{00000000-0005-0000-0000-0000DE150000}"/>
    <cellStyle name="Percent 3 2 3 2 2" xfId="15783" xr:uid="{DB92AAD9-9ED9-4F52-9D15-0D90376535D7}"/>
    <cellStyle name="Percent 3 2 3 2 2 2" xfId="31237" xr:uid="{968CB457-9175-414E-AAD8-855FE527F88F}"/>
    <cellStyle name="Percent 3 2 3 2 3" xfId="15784" xr:uid="{71AB7F0A-98A2-4E7D-8564-2DFEA50ADE82}"/>
    <cellStyle name="Percent 3 2 3 2 3 2" xfId="31238" xr:uid="{89055B8C-6974-4088-A6B1-11539AD9BBAC}"/>
    <cellStyle name="Percent 3 2 3 2 4" xfId="15785" xr:uid="{F79621C9-CEEB-4846-9BAF-A20F644700AF}"/>
    <cellStyle name="Percent 3 2 3 2 4 2" xfId="31239" xr:uid="{2099430F-9DA1-4727-99A0-7331D2D30411}"/>
    <cellStyle name="Percent 3 2 3 2 5" xfId="15786" xr:uid="{5613761C-7636-4529-BB5B-F1E887FCF8DF}"/>
    <cellStyle name="Percent 3 2 3 2 5 2" xfId="31240" xr:uid="{8B31AEB9-1C06-48F8-9D76-772AAE22EB34}"/>
    <cellStyle name="Percent 3 2 3 2 6" xfId="31236" xr:uid="{495E4894-D8BE-4EF0-A497-4782D44636BF}"/>
    <cellStyle name="Percent 3 2 3 2 7" xfId="15782" xr:uid="{96C66FDC-92A4-436C-A9D5-7077AD675ACD}"/>
    <cellStyle name="Percent 3 2 3 3" xfId="4579" xr:uid="{00000000-0005-0000-0000-0000DF150000}"/>
    <cellStyle name="Percent 3 2 3 3 2" xfId="15788" xr:uid="{B6ADA3E8-D124-4BFE-B243-343D1EC64D26}"/>
    <cellStyle name="Percent 3 2 3 3 2 2" xfId="31242" xr:uid="{E8510F27-F1DF-4ED0-ADD9-41D883A86498}"/>
    <cellStyle name="Percent 3 2 3 3 3" xfId="15789" xr:uid="{9B3DE482-B6C3-4906-887F-91FAA75F1B20}"/>
    <cellStyle name="Percent 3 2 3 3 3 2" xfId="31243" xr:uid="{FC6E213F-0E20-4F96-BCD5-86F4978ADFFF}"/>
    <cellStyle name="Percent 3 2 3 3 4" xfId="31241" xr:uid="{F4560E9E-3A73-4770-A37C-A932B9292E2F}"/>
    <cellStyle name="Percent 3 2 3 3 5" xfId="15787" xr:uid="{0966A8D0-0C57-451D-92BF-027F89C18906}"/>
    <cellStyle name="Percent 3 2 3 4" xfId="15790" xr:uid="{0324504A-1CF2-47D3-AB1E-ECE10CC38E59}"/>
    <cellStyle name="Percent 3 2 3 4 2" xfId="31244" xr:uid="{C4335F6E-7B70-4CA3-9854-E0263F068BE1}"/>
    <cellStyle name="Percent 3 2 3 5" xfId="15791" xr:uid="{1787E950-03BD-43A9-896A-CC837619A396}"/>
    <cellStyle name="Percent 3 2 3 5 2" xfId="31245" xr:uid="{7742FF45-D16E-4078-9873-A9C0A4E1875C}"/>
    <cellStyle name="Percent 3 2 3 6" xfId="15792" xr:uid="{6CE6A177-A0E2-4076-B74A-78C98893D6B9}"/>
    <cellStyle name="Percent 3 2 3 6 2" xfId="31246" xr:uid="{A9297D19-1E73-40E3-BA1C-83BD62BA99A9}"/>
    <cellStyle name="Percent 3 2 3 7" xfId="15793" xr:uid="{20EB58DD-C34E-46E5-BBCF-C6558C8A4D23}"/>
    <cellStyle name="Percent 3 2 3 7 2" xfId="31247" xr:uid="{21CE1EB6-73D6-4057-B24E-2ABB53093CD1}"/>
    <cellStyle name="Percent 3 2 3 8" xfId="15794" xr:uid="{4FCFF4F1-4831-4088-898A-AC8E24D4CBE7}"/>
    <cellStyle name="Percent 3 2 3 8 2" xfId="31248" xr:uid="{9BE4DFA6-3ED9-44D8-B370-0482836E5B20}"/>
    <cellStyle name="Percent 3 2 3 9" xfId="21452" xr:uid="{6909A724-197E-4316-A300-343AB2283DBE}"/>
    <cellStyle name="Percent 3 2 4" xfId="4580" xr:uid="{00000000-0005-0000-0000-0000E0150000}"/>
    <cellStyle name="Percent 3 2 4 2" xfId="15796" xr:uid="{418D252B-45FD-4088-8554-70DA0449A31B}"/>
    <cellStyle name="Percent 3 2 4 2 2" xfId="31250" xr:uid="{0A8EC7B3-8D66-4F36-95B5-0349D273D42E}"/>
    <cellStyle name="Percent 3 2 4 3" xfId="15797" xr:uid="{BCD15967-C2A1-4F47-9B99-5984AAC34A5C}"/>
    <cellStyle name="Percent 3 2 4 3 2" xfId="31251" xr:uid="{BA67B2F5-61AC-4FDE-A75E-939C1DDD7AB5}"/>
    <cellStyle name="Percent 3 2 4 4" xfId="15798" xr:uid="{C0ACB512-C8CC-4BFC-A2EE-2744A5402C46}"/>
    <cellStyle name="Percent 3 2 4 4 2" xfId="31252" xr:uid="{9FE4FE29-463D-4B47-9FD2-B2E660015F95}"/>
    <cellStyle name="Percent 3 2 4 5" xfId="15799" xr:uid="{3EAD9EF7-5606-4F5B-94D3-A4323CB9924A}"/>
    <cellStyle name="Percent 3 2 4 5 2" xfId="31253" xr:uid="{C7118A74-A8BE-4177-8FFC-ECD1CA107445}"/>
    <cellStyle name="Percent 3 2 4 6" xfId="31249" xr:uid="{F2AC0D47-E461-489D-8F40-1D7B9A562ADE}"/>
    <cellStyle name="Percent 3 2 4 7" xfId="15795" xr:uid="{3501B91E-C9B8-48C2-8892-E7D4139E7CD5}"/>
    <cellStyle name="Percent 3 2 5" xfId="4581" xr:uid="{00000000-0005-0000-0000-0000E1150000}"/>
    <cellStyle name="Percent 3 2 5 2" xfId="15801" xr:uid="{363892CA-5366-4294-B426-EAA593CDFBFB}"/>
    <cellStyle name="Percent 3 2 5 2 2" xfId="31255" xr:uid="{B323AE92-30D7-4958-AC31-714E13DA4BA2}"/>
    <cellStyle name="Percent 3 2 5 3" xfId="15802" xr:uid="{C74941DB-7502-4E4E-B8A8-AEF1EEF3159C}"/>
    <cellStyle name="Percent 3 2 5 3 2" xfId="31256" xr:uid="{CFED3CF3-D50B-4747-A73E-A0C0CA5F5975}"/>
    <cellStyle name="Percent 3 2 5 4" xfId="15803" xr:uid="{B63DB088-74E9-4D6E-B58B-0F0D20969CBB}"/>
    <cellStyle name="Percent 3 2 5 4 2" xfId="31257" xr:uid="{21F723BE-9699-43FC-92A5-12AA5E77A237}"/>
    <cellStyle name="Percent 3 2 5 5" xfId="15804" xr:uid="{A2A9F532-D5BE-4F92-999C-F557A7375C6E}"/>
    <cellStyle name="Percent 3 2 5 5 2" xfId="31258" xr:uid="{1F278FD2-4610-425D-A4B4-D8FB7FBE3CDB}"/>
    <cellStyle name="Percent 3 2 5 6" xfId="31254" xr:uid="{41F98C39-2211-4921-AD36-C0E57559A19C}"/>
    <cellStyle name="Percent 3 2 5 7" xfId="15800" xr:uid="{9882A8F2-3E49-42EB-AD8A-98CC1A3F2718}"/>
    <cellStyle name="Percent 3 2 6" xfId="4582" xr:uid="{00000000-0005-0000-0000-0000E2150000}"/>
    <cellStyle name="Percent 3 2 6 2" xfId="15806" xr:uid="{AF4974C3-D894-4615-A08E-DD6015FBD0CB}"/>
    <cellStyle name="Percent 3 2 6 2 2" xfId="31260" xr:uid="{A939401A-11D5-4F7D-BC3F-76798667F371}"/>
    <cellStyle name="Percent 3 2 6 3" xfId="15807" xr:uid="{25A22156-4048-4613-A684-1709472A94C0}"/>
    <cellStyle name="Percent 3 2 6 3 2" xfId="31261" xr:uid="{EDBCB195-239C-4D97-981B-C7C20BC222A5}"/>
    <cellStyle name="Percent 3 2 6 4" xfId="15808" xr:uid="{2134FD6B-5484-497E-A431-100225E331B7}"/>
    <cellStyle name="Percent 3 2 6 4 2" xfId="31262" xr:uid="{60659126-7865-4355-8AB4-5F04CCBCEE90}"/>
    <cellStyle name="Percent 3 2 6 5" xfId="15809" xr:uid="{0CC6D593-F039-42BE-B02F-1AD7AF5617EB}"/>
    <cellStyle name="Percent 3 2 6 5 2" xfId="31263" xr:uid="{1FC3A62A-580B-40DE-80CB-6CAAC3CF0EC5}"/>
    <cellStyle name="Percent 3 2 6 6" xfId="31259" xr:uid="{9316DD91-7668-4BA3-9F67-1E4375CB1C04}"/>
    <cellStyle name="Percent 3 2 6 7" xfId="15805" xr:uid="{FEBA4BE4-1916-4E73-AA9B-BCB4A2857C47}"/>
    <cellStyle name="Percent 3 2 7" xfId="4583" xr:uid="{00000000-0005-0000-0000-0000E3150000}"/>
    <cellStyle name="Percent 3 2 7 2" xfId="15811" xr:uid="{ECB8FCD4-DCD6-45A1-BBD3-119597079EA3}"/>
    <cellStyle name="Percent 3 2 7 2 2" xfId="31265" xr:uid="{F44CEC0D-33B3-4C9D-9280-17EF83BD553E}"/>
    <cellStyle name="Percent 3 2 7 3" xfId="15812" xr:uid="{684EF4DF-FC1A-4E53-BDFE-92E2D15E5410}"/>
    <cellStyle name="Percent 3 2 7 3 2" xfId="31266" xr:uid="{05487769-F2D6-41D3-9422-3D4583B61D3D}"/>
    <cellStyle name="Percent 3 2 7 4" xfId="15813" xr:uid="{71FA3255-F13F-4833-AA39-53E74149048F}"/>
    <cellStyle name="Percent 3 2 7 4 2" xfId="31267" xr:uid="{C9B83689-0845-4529-9F3E-72B34802B7A8}"/>
    <cellStyle name="Percent 3 2 7 5" xfId="15814" xr:uid="{5B2CD95B-5942-491E-863A-62DC2BE3576B}"/>
    <cellStyle name="Percent 3 2 7 5 2" xfId="31268" xr:uid="{D361A518-E690-43DF-8AFC-CB8383413878}"/>
    <cellStyle name="Percent 3 2 7 6" xfId="31264" xr:uid="{F4FDB8E2-AABF-4C81-8601-0047523A0A93}"/>
    <cellStyle name="Percent 3 2 7 7" xfId="15810" xr:uid="{FC8AD064-54CA-4427-A803-2C0F2DF7615A}"/>
    <cellStyle name="Percent 3 2 8" xfId="4584" xr:uid="{00000000-0005-0000-0000-0000E4150000}"/>
    <cellStyle name="Percent 3 2 8 2" xfId="15816" xr:uid="{9FEDEB4E-6491-4646-B5EC-92B4FC04EB84}"/>
    <cellStyle name="Percent 3 2 8 2 2" xfId="31270" xr:uid="{1061B460-C16F-48AC-B35F-5D2E4C0635E3}"/>
    <cellStyle name="Percent 3 2 8 3" xfId="15817" xr:uid="{7DA46030-394E-440C-8D38-5AE2B44509C9}"/>
    <cellStyle name="Percent 3 2 8 3 2" xfId="31271" xr:uid="{E15BFD28-5EC6-4813-B6CD-64F3A489969F}"/>
    <cellStyle name="Percent 3 2 8 4" xfId="15818" xr:uid="{7ADBC438-253D-466D-8ED1-D24F77EB5B81}"/>
    <cellStyle name="Percent 3 2 8 4 2" xfId="31272" xr:uid="{635C5FBB-B7E0-44F7-AA09-1D8EE2DE1272}"/>
    <cellStyle name="Percent 3 2 8 5" xfId="15819" xr:uid="{026FE336-4B0E-4033-A5F3-A3678E8ECBA8}"/>
    <cellStyle name="Percent 3 2 8 5 2" xfId="31273" xr:uid="{2EBC1F1F-2F42-4AA5-9D90-A0A8EB14E77B}"/>
    <cellStyle name="Percent 3 2 8 6" xfId="31269" xr:uid="{A3618C69-0617-4BA0-BB62-3ECF89AD4CEA}"/>
    <cellStyle name="Percent 3 2 8 7" xfId="15815" xr:uid="{08F85AF4-24D3-4659-907F-1658BB473A27}"/>
    <cellStyle name="Percent 3 2 9" xfId="4585" xr:uid="{00000000-0005-0000-0000-0000E5150000}"/>
    <cellStyle name="Percent 3 2 9 2" xfId="15821" xr:uid="{A09814B0-1551-4CF6-8BDA-97AFF4E30A36}"/>
    <cellStyle name="Percent 3 2 9 2 2" xfId="31275" xr:uid="{8063CB87-7C1A-4BF6-8D65-8D173B0907D4}"/>
    <cellStyle name="Percent 3 2 9 3" xfId="15822" xr:uid="{E8792ECE-C49B-4195-A4A7-FDBD1EF3734A}"/>
    <cellStyle name="Percent 3 2 9 3 2" xfId="31276" xr:uid="{1C4BE12D-FB8C-4559-B717-6B4D577F052E}"/>
    <cellStyle name="Percent 3 2 9 4" xfId="15823" xr:uid="{FFC648E6-549E-433E-AC36-7F2280A4107E}"/>
    <cellStyle name="Percent 3 2 9 4 2" xfId="31277" xr:uid="{001D402F-F205-47EB-B8B6-84842A6AFDBE}"/>
    <cellStyle name="Percent 3 2 9 5" xfId="15824" xr:uid="{C21D852A-E958-4DAC-8458-59D67AE3E2DE}"/>
    <cellStyle name="Percent 3 2 9 5 2" xfId="31278" xr:uid="{40E1147A-5980-4564-95BF-F5A272527551}"/>
    <cellStyle name="Percent 3 2 9 6" xfId="31274" xr:uid="{38D7E802-3176-4869-8B62-D9D3DDB5861A}"/>
    <cellStyle name="Percent 3 2 9 7" xfId="15820" xr:uid="{99A95B96-2613-49B3-800B-7464F563EC28}"/>
    <cellStyle name="Percent 3 20" xfId="4586" xr:uid="{00000000-0005-0000-0000-0000E6150000}"/>
    <cellStyle name="Percent 3 20 2" xfId="15826" xr:uid="{CD860F9A-3446-4031-8D06-A8DCF0A33986}"/>
    <cellStyle name="Percent 3 20 2 2" xfId="31280" xr:uid="{FD66581E-33D9-4615-A264-6567CECD0800}"/>
    <cellStyle name="Percent 3 20 3" xfId="15827" xr:uid="{93D0D5EA-F501-495B-B652-FA0A97FE8480}"/>
    <cellStyle name="Percent 3 20 3 2" xfId="31281" xr:uid="{C98444AB-5136-4D67-A1CE-0146F591B67D}"/>
    <cellStyle name="Percent 3 20 4" xfId="15828" xr:uid="{B604207B-C41E-4652-845A-42BE94964EFF}"/>
    <cellStyle name="Percent 3 20 4 2" xfId="31282" xr:uid="{F3793ED9-B60E-49A7-B75A-411E49F5B784}"/>
    <cellStyle name="Percent 3 20 5" xfId="15829" xr:uid="{584323E3-A011-457A-BD73-B382BF7EF737}"/>
    <cellStyle name="Percent 3 20 5 2" xfId="31283" xr:uid="{F10F988C-C73E-4BBF-A452-B985B5C23E1C}"/>
    <cellStyle name="Percent 3 20 6" xfId="31279" xr:uid="{CB753907-80AE-45F7-B64C-8F3A629BD802}"/>
    <cellStyle name="Percent 3 20 7" xfId="15825" xr:uid="{4EB78E6C-DD18-43BA-835E-81BF7F0949CD}"/>
    <cellStyle name="Percent 3 21" xfId="4587" xr:uid="{00000000-0005-0000-0000-0000E7150000}"/>
    <cellStyle name="Percent 3 21 2" xfId="15831" xr:uid="{3EA5BB4F-E7BE-492A-A31B-BACA6DAE04B8}"/>
    <cellStyle name="Percent 3 21 2 2" xfId="31285" xr:uid="{2D3ACB89-C09B-4A3A-924B-7F4B1D940ADF}"/>
    <cellStyle name="Percent 3 21 3" xfId="15832" xr:uid="{0857C88B-EF3D-4491-A545-E02AF3FCB971}"/>
    <cellStyle name="Percent 3 21 3 2" xfId="31286" xr:uid="{D598AB81-C9B8-410D-8AD0-E5F0B3A4F762}"/>
    <cellStyle name="Percent 3 21 4" xfId="15833" xr:uid="{A14A6CE1-BB6F-4322-9919-2C07DC4CE0B1}"/>
    <cellStyle name="Percent 3 21 4 2" xfId="31287" xr:uid="{5D3C4EEB-B496-456F-8FCB-57A2358ACD1B}"/>
    <cellStyle name="Percent 3 21 5" xfId="15834" xr:uid="{E111DA07-D8B1-4BA9-8F44-3F7504C81A35}"/>
    <cellStyle name="Percent 3 21 5 2" xfId="31288" xr:uid="{8845BE1D-3081-4EBA-B854-377DF5AA9FD6}"/>
    <cellStyle name="Percent 3 21 6" xfId="31284" xr:uid="{ABC56BD4-ECCD-4216-B015-CD0B4C6FD004}"/>
    <cellStyle name="Percent 3 21 7" xfId="15830" xr:uid="{34F7256D-8199-463E-98BE-AC4785AC7217}"/>
    <cellStyle name="Percent 3 22" xfId="4588" xr:uid="{00000000-0005-0000-0000-0000E8150000}"/>
    <cellStyle name="Percent 3 22 2" xfId="15836" xr:uid="{0A9E9DDE-26BA-422F-8221-C350C44764B8}"/>
    <cellStyle name="Percent 3 22 2 2" xfId="31290" xr:uid="{81EEAA66-D2F9-4BE0-AFE7-7BCDF71C88D7}"/>
    <cellStyle name="Percent 3 22 3" xfId="15837" xr:uid="{2187E7F4-11A0-45A7-807E-B32E8BA6A108}"/>
    <cellStyle name="Percent 3 22 3 2" xfId="31291" xr:uid="{1F806FEB-2EB5-469D-B555-9B992EAC1BA4}"/>
    <cellStyle name="Percent 3 22 4" xfId="15838" xr:uid="{A4F66958-ED96-49B8-BFAC-AE323FDA1016}"/>
    <cellStyle name="Percent 3 22 4 2" xfId="31292" xr:uid="{76FCAD82-33C5-4B6F-A3F7-F30CF16051F5}"/>
    <cellStyle name="Percent 3 22 5" xfId="15839" xr:uid="{85C2D485-EDA3-44BC-A7BE-97D487556CFF}"/>
    <cellStyle name="Percent 3 22 5 2" xfId="31293" xr:uid="{785759C1-1524-46E1-AAE6-8A8ABADE1231}"/>
    <cellStyle name="Percent 3 22 6" xfId="31289" xr:uid="{62DD4AA3-9D70-47A6-8055-0ABE14B3744F}"/>
    <cellStyle name="Percent 3 22 7" xfId="15835" xr:uid="{A9117285-7B22-406F-9C2D-9B919C9337EC}"/>
    <cellStyle name="Percent 3 23" xfId="4589" xr:uid="{00000000-0005-0000-0000-0000E9150000}"/>
    <cellStyle name="Percent 3 23 2" xfId="15841" xr:uid="{78D47669-0057-4D44-B434-89AAE8AD7D6E}"/>
    <cellStyle name="Percent 3 23 2 2" xfId="31295" xr:uid="{19FC1C0B-722C-4DEC-8A87-5B1D1D04E250}"/>
    <cellStyle name="Percent 3 23 3" xfId="15842" xr:uid="{A3343DEB-CC5C-4B7D-9FF4-483CC10703BB}"/>
    <cellStyle name="Percent 3 23 3 2" xfId="31296" xr:uid="{F57DE24E-2C49-4BA2-AF42-7998C57261EF}"/>
    <cellStyle name="Percent 3 23 4" xfId="15843" xr:uid="{5D229E20-2DF8-4B09-8651-3B7D35F4A01E}"/>
    <cellStyle name="Percent 3 23 4 2" xfId="31297" xr:uid="{36DD75AD-8776-4B41-B317-D5F4CB8131CD}"/>
    <cellStyle name="Percent 3 23 5" xfId="15844" xr:uid="{713665E3-20E6-428A-B2CE-EE3915740A1C}"/>
    <cellStyle name="Percent 3 23 5 2" xfId="31298" xr:uid="{D551AF50-703B-4038-B7D5-C2C4EF682FE8}"/>
    <cellStyle name="Percent 3 23 6" xfId="31294" xr:uid="{F712CF5F-07F9-4460-8F2D-397E0D17105A}"/>
    <cellStyle name="Percent 3 23 7" xfId="15840" xr:uid="{F0BFB8A2-A783-4BCD-A65F-438A67F03979}"/>
    <cellStyle name="Percent 3 24" xfId="4590" xr:uid="{00000000-0005-0000-0000-0000EA150000}"/>
    <cellStyle name="Percent 3 24 2" xfId="15846" xr:uid="{3372ABB9-D8CE-4B51-91CB-86F926E6642F}"/>
    <cellStyle name="Percent 3 24 2 2" xfId="31300" xr:uid="{CACC89F8-76DF-4B29-8637-62A172BC81CF}"/>
    <cellStyle name="Percent 3 24 3" xfId="15847" xr:uid="{AD52C126-B206-4946-BB94-BE727671CF10}"/>
    <cellStyle name="Percent 3 24 3 2" xfId="31301" xr:uid="{20553B82-D028-49FE-B0E3-A9DA7D82E755}"/>
    <cellStyle name="Percent 3 24 4" xfId="15848" xr:uid="{D218B2A3-C699-49AB-B260-7BC70ABF057C}"/>
    <cellStyle name="Percent 3 24 4 2" xfId="31302" xr:uid="{C9B2D2AE-F014-4B2B-9C52-1C19C0EA06E1}"/>
    <cellStyle name="Percent 3 24 5" xfId="15849" xr:uid="{C73217AA-B7AA-40F7-99BA-41593A18F39E}"/>
    <cellStyle name="Percent 3 24 5 2" xfId="31303" xr:uid="{C4383A73-A9F5-4BC2-A9B2-66F3EAE6EAA4}"/>
    <cellStyle name="Percent 3 24 6" xfId="31299" xr:uid="{CE595BF2-F576-4E07-9C87-046F5659714B}"/>
    <cellStyle name="Percent 3 24 7" xfId="15845" xr:uid="{60F866C2-826F-44CA-92D7-F86AFC6F5876}"/>
    <cellStyle name="Percent 3 25" xfId="4591" xr:uid="{00000000-0005-0000-0000-0000EB150000}"/>
    <cellStyle name="Percent 3 25 2" xfId="15851" xr:uid="{FD85983B-6645-4BC6-8659-7480812DD412}"/>
    <cellStyle name="Percent 3 25 2 2" xfId="31305" xr:uid="{5C41023D-F649-4336-A679-AFA3A8F2C58A}"/>
    <cellStyle name="Percent 3 25 3" xfId="15852" xr:uid="{76B9CA43-4AC7-4DA5-8133-D6F70B468714}"/>
    <cellStyle name="Percent 3 25 3 2" xfId="31306" xr:uid="{5BFDB5FA-28BF-4A4B-8ED4-A0EA85972755}"/>
    <cellStyle name="Percent 3 25 4" xfId="15853" xr:uid="{B3D5E3F8-28DE-4C8F-A90C-8E69C68D70F2}"/>
    <cellStyle name="Percent 3 25 4 2" xfId="31307" xr:uid="{566A6905-ED0B-4F54-B57A-8AA81AFACE72}"/>
    <cellStyle name="Percent 3 25 5" xfId="15854" xr:uid="{AB818A82-8077-455B-91B2-A36733472A94}"/>
    <cellStyle name="Percent 3 25 5 2" xfId="31308" xr:uid="{283F264B-28D1-47B1-9C17-459725A4144F}"/>
    <cellStyle name="Percent 3 25 6" xfId="31304" xr:uid="{532F945E-7194-4CE6-86E2-B41FA84E9AB0}"/>
    <cellStyle name="Percent 3 25 7" xfId="15850" xr:uid="{DD3FCE3B-2FFE-4501-BE22-F31A8C0CE88B}"/>
    <cellStyle name="Percent 3 26" xfId="4592" xr:uid="{00000000-0005-0000-0000-0000EC150000}"/>
    <cellStyle name="Percent 3 26 2" xfId="15856" xr:uid="{18135BF8-CA3E-4A5F-B49F-8749ABEC31DE}"/>
    <cellStyle name="Percent 3 26 2 2" xfId="31310" xr:uid="{8BEF79EC-7069-4310-8A8D-40B8E46D71CC}"/>
    <cellStyle name="Percent 3 26 3" xfId="15857" xr:uid="{4CD3CB49-9C12-493A-B183-302AE9D1932A}"/>
    <cellStyle name="Percent 3 26 3 2" xfId="31311" xr:uid="{593FE268-3F54-4273-8A54-2834605558A3}"/>
    <cellStyle name="Percent 3 26 4" xfId="15858" xr:uid="{1C9186DE-29C8-4A27-94CB-FF654B192514}"/>
    <cellStyle name="Percent 3 26 4 2" xfId="31312" xr:uid="{A54257FE-AB50-47EB-B89D-BB9FB300D752}"/>
    <cellStyle name="Percent 3 26 5" xfId="15859" xr:uid="{AB17791A-1C2E-4479-80EA-AA959BDF44BF}"/>
    <cellStyle name="Percent 3 26 5 2" xfId="31313" xr:uid="{0E711672-CF5A-45DB-A017-7802C1132391}"/>
    <cellStyle name="Percent 3 26 6" xfId="31309" xr:uid="{4064005F-1E8C-455F-9968-4A142E58F744}"/>
    <cellStyle name="Percent 3 26 7" xfId="15855" xr:uid="{C3376346-54AD-418F-BAC3-B9D00AA129FE}"/>
    <cellStyle name="Percent 3 27" xfId="4593" xr:uid="{00000000-0005-0000-0000-0000ED150000}"/>
    <cellStyle name="Percent 3 27 2" xfId="15861" xr:uid="{F8F71213-88ED-43BB-A8E8-96B8B29A1C1B}"/>
    <cellStyle name="Percent 3 27 2 2" xfId="31315" xr:uid="{F0A0E7B0-5EA3-4640-80F0-014E6BD89049}"/>
    <cellStyle name="Percent 3 27 3" xfId="15862" xr:uid="{FD992CE9-F2CD-40BC-BB4C-90E42F2FBFAA}"/>
    <cellStyle name="Percent 3 27 3 2" xfId="31316" xr:uid="{218319E8-AF37-4869-A506-3348D249CC26}"/>
    <cellStyle name="Percent 3 27 4" xfId="15863" xr:uid="{75B8E6F4-0268-4A91-872D-F210663F801C}"/>
    <cellStyle name="Percent 3 27 4 2" xfId="31317" xr:uid="{ADDB1A33-78DD-4813-B222-5121141AF817}"/>
    <cellStyle name="Percent 3 27 5" xfId="15864" xr:uid="{229A717F-0251-4D85-BF3A-0B3D1A0986C1}"/>
    <cellStyle name="Percent 3 27 5 2" xfId="31318" xr:uid="{8DE8F6B2-D9B0-43EC-87A0-460B15CFF9E4}"/>
    <cellStyle name="Percent 3 27 6" xfId="31314" xr:uid="{63311969-4B22-4290-A134-E8FCC5F2E6E3}"/>
    <cellStyle name="Percent 3 27 7" xfId="15860" xr:uid="{8BC81E19-793E-4EE5-9A2C-3DFFE87094C0}"/>
    <cellStyle name="Percent 3 28" xfId="4594" xr:uid="{00000000-0005-0000-0000-0000EE150000}"/>
    <cellStyle name="Percent 3 28 2" xfId="15866" xr:uid="{DF895B39-E353-4D07-A155-5701515F4987}"/>
    <cellStyle name="Percent 3 28 2 2" xfId="31320" xr:uid="{B996BE2A-545E-40BB-8FD7-22D4EA37A34E}"/>
    <cellStyle name="Percent 3 28 3" xfId="15867" xr:uid="{71D60B62-808B-4720-A9DA-5D9D9B364EB4}"/>
    <cellStyle name="Percent 3 28 3 2" xfId="31321" xr:uid="{CBF924C8-C8D0-4C00-BF80-690C7AAB5C0B}"/>
    <cellStyle name="Percent 3 28 4" xfId="15868" xr:uid="{A24DD99B-2BEB-43DD-B3AB-FFF388DAE774}"/>
    <cellStyle name="Percent 3 28 4 2" xfId="31322" xr:uid="{87B6A299-BCA0-40E7-9A34-631B7140BF77}"/>
    <cellStyle name="Percent 3 28 5" xfId="15869" xr:uid="{FA3FBB40-11C6-4F27-AA7B-3F057070F76E}"/>
    <cellStyle name="Percent 3 28 5 2" xfId="31323" xr:uid="{15D1A2A1-69CB-4198-BDED-F6D34AA39117}"/>
    <cellStyle name="Percent 3 28 6" xfId="31319" xr:uid="{1AEE29D5-00E7-4C07-A351-F7CC929CB394}"/>
    <cellStyle name="Percent 3 28 7" xfId="15865" xr:uid="{E830CAD5-C1D7-4995-86F2-215C83B2D5F8}"/>
    <cellStyle name="Percent 3 29" xfId="4595" xr:uid="{00000000-0005-0000-0000-0000EF150000}"/>
    <cellStyle name="Percent 3 29 2" xfId="15871" xr:uid="{A5F7DE36-A44B-4488-A5EE-A3CCD7E9F9DA}"/>
    <cellStyle name="Percent 3 29 2 2" xfId="31325" xr:uid="{1C10B5E9-0807-4A3E-8FD5-6D6CEBC6F9A7}"/>
    <cellStyle name="Percent 3 29 3" xfId="15872" xr:uid="{A41A4448-E325-4E84-8782-6863A78352CC}"/>
    <cellStyle name="Percent 3 29 3 2" xfId="31326" xr:uid="{3ACB623A-A2D2-4CC2-853F-8F5A2588F915}"/>
    <cellStyle name="Percent 3 29 4" xfId="15873" xr:uid="{5F78B79E-917A-4BF6-89E5-113165ED81C0}"/>
    <cellStyle name="Percent 3 29 4 2" xfId="31327" xr:uid="{204B0942-46D1-48EC-BBD2-9194F4FAF6CB}"/>
    <cellStyle name="Percent 3 29 5" xfId="15874" xr:uid="{11361812-9C1A-4AC7-B44A-41527CD5B085}"/>
    <cellStyle name="Percent 3 29 5 2" xfId="31328" xr:uid="{B384B77F-114C-465E-8F75-FBC01EE6B333}"/>
    <cellStyle name="Percent 3 29 6" xfId="31324" xr:uid="{D3B09436-0D16-455D-8751-093BF5762F34}"/>
    <cellStyle name="Percent 3 29 7" xfId="15870" xr:uid="{CCF1F43C-A052-49A0-8EE5-6C54DAE54EA7}"/>
    <cellStyle name="Percent 3 3" xfId="4596" xr:uid="{00000000-0005-0000-0000-0000F0150000}"/>
    <cellStyle name="Percent 3 3 10" xfId="4597" xr:uid="{00000000-0005-0000-0000-0000F1150000}"/>
    <cellStyle name="Percent 3 3 10 2" xfId="15877" xr:uid="{580F9779-2534-4167-B5F4-715758FE22A2}"/>
    <cellStyle name="Percent 3 3 10 2 2" xfId="31331" xr:uid="{4C456083-014E-4C39-93F0-44A8FF232ECA}"/>
    <cellStyle name="Percent 3 3 10 3" xfId="15878" xr:uid="{FDF46B65-2D75-438B-9590-1887B6779823}"/>
    <cellStyle name="Percent 3 3 10 3 2" xfId="31332" xr:uid="{B8883ED5-A8F5-49DB-9E5A-36C7CC322337}"/>
    <cellStyle name="Percent 3 3 10 4" xfId="15879" xr:uid="{81052188-6FC7-4B9D-A6E9-397C496E7BF3}"/>
    <cellStyle name="Percent 3 3 10 4 2" xfId="31333" xr:uid="{EFFEBA5A-4B68-4B5E-B48F-45A2A608E21A}"/>
    <cellStyle name="Percent 3 3 10 5" xfId="15880" xr:uid="{279C2FB9-CAF0-4303-A4B2-B5CAA4E5B2A3}"/>
    <cellStyle name="Percent 3 3 10 5 2" xfId="31334" xr:uid="{E42A9488-D29B-44D1-B4B9-C5E7469D4EC7}"/>
    <cellStyle name="Percent 3 3 10 6" xfId="31330" xr:uid="{375CDF91-AD7E-4EB1-9F52-3A7780B9A951}"/>
    <cellStyle name="Percent 3 3 10 7" xfId="15876" xr:uid="{26B34E70-0FA9-4416-AA2D-51C86FDBC7F2}"/>
    <cellStyle name="Percent 3 3 11" xfId="4598" xr:uid="{00000000-0005-0000-0000-0000F2150000}"/>
    <cellStyle name="Percent 3 3 11 2" xfId="15882" xr:uid="{580311CD-EF55-47D8-9AAE-8CFDEDA1793A}"/>
    <cellStyle name="Percent 3 3 11 2 2" xfId="31336" xr:uid="{BB6BF3A8-DCDE-4137-A9E4-E534FF831676}"/>
    <cellStyle name="Percent 3 3 11 3" xfId="15883" xr:uid="{EAC9F623-FC1F-4BD8-8CE0-0A5CC40B7C2F}"/>
    <cellStyle name="Percent 3 3 11 3 2" xfId="31337" xr:uid="{944BBF97-5D7F-4444-B179-0106921BB038}"/>
    <cellStyle name="Percent 3 3 11 4" xfId="15884" xr:uid="{DAB4D7B8-3A41-4EE2-8FA6-C0E34A23A20B}"/>
    <cellStyle name="Percent 3 3 11 4 2" xfId="31338" xr:uid="{3921E88D-4BF3-4630-B364-57B6CA8BCC1A}"/>
    <cellStyle name="Percent 3 3 11 5" xfId="15885" xr:uid="{C5B0D68A-BC61-4E0E-9F4B-B10A446C7492}"/>
    <cellStyle name="Percent 3 3 11 5 2" xfId="31339" xr:uid="{DAFC6DC8-0953-4EED-8C25-F77FA53B5D6D}"/>
    <cellStyle name="Percent 3 3 11 6" xfId="31335" xr:uid="{7ABC00EF-A129-432F-A419-586167A3C133}"/>
    <cellStyle name="Percent 3 3 11 7" xfId="15881" xr:uid="{15C7322B-BD5E-460C-B089-70F669266A08}"/>
    <cellStyle name="Percent 3 3 12" xfId="4599" xr:uid="{00000000-0005-0000-0000-0000F3150000}"/>
    <cellStyle name="Percent 3 3 12 2" xfId="15887" xr:uid="{6E33ABE2-FFA2-4A42-962B-0AE7FC2B0CA6}"/>
    <cellStyle name="Percent 3 3 12 2 2" xfId="31341" xr:uid="{01B789F9-185B-4631-ADE7-C1F2EAA85F4E}"/>
    <cellStyle name="Percent 3 3 12 3" xfId="15888" xr:uid="{641073FE-0CC3-4D3D-972F-60ADD7863946}"/>
    <cellStyle name="Percent 3 3 12 3 2" xfId="31342" xr:uid="{C65BE005-6600-4377-AC5C-C7962264E4B8}"/>
    <cellStyle name="Percent 3 3 12 4" xfId="15889" xr:uid="{0659CF6E-056E-48F0-8FED-6486C15B4243}"/>
    <cellStyle name="Percent 3 3 12 4 2" xfId="31343" xr:uid="{03177903-9155-4DF6-9BA8-F7F7DCAF0A5A}"/>
    <cellStyle name="Percent 3 3 12 5" xfId="15890" xr:uid="{6E0CB406-180F-46AC-A4E4-95C8801F672B}"/>
    <cellStyle name="Percent 3 3 12 5 2" xfId="31344" xr:uid="{CB315B24-E5F3-4219-8B53-F6977237CA97}"/>
    <cellStyle name="Percent 3 3 12 6" xfId="31340" xr:uid="{0152348C-202C-470C-917E-B9E717FEBFAB}"/>
    <cellStyle name="Percent 3 3 12 7" xfId="15886" xr:uid="{4BADBE52-608F-4E9E-B08F-8EE6BACA6DB6}"/>
    <cellStyle name="Percent 3 3 13" xfId="4600" xr:uid="{00000000-0005-0000-0000-0000F4150000}"/>
    <cellStyle name="Percent 3 3 13 2" xfId="15892" xr:uid="{DD878ADC-3C66-4CB6-8F4F-84EC2FA2B021}"/>
    <cellStyle name="Percent 3 3 13 2 2" xfId="31346" xr:uid="{A5DA753B-227D-479E-8809-A627B705639B}"/>
    <cellStyle name="Percent 3 3 13 3" xfId="15893" xr:uid="{640536F1-855B-4CD6-BD29-DA8BD3EEC6E2}"/>
    <cellStyle name="Percent 3 3 13 3 2" xfId="31347" xr:uid="{272B00C5-335D-41C0-8672-6B212E2A39AC}"/>
    <cellStyle name="Percent 3 3 13 4" xfId="15894" xr:uid="{D8DD0489-686C-40CE-A212-81119B335A91}"/>
    <cellStyle name="Percent 3 3 13 4 2" xfId="31348" xr:uid="{F4893074-80CE-4F45-8781-935BE4CCD78B}"/>
    <cellStyle name="Percent 3 3 13 5" xfId="15895" xr:uid="{36101515-5526-425E-A961-76E67612D563}"/>
    <cellStyle name="Percent 3 3 13 5 2" xfId="31349" xr:uid="{D76C75F5-063B-45CF-A3FC-E440296D449A}"/>
    <cellStyle name="Percent 3 3 13 6" xfId="31345" xr:uid="{17FB5F91-1B3B-4342-82B5-8C9A6421791A}"/>
    <cellStyle name="Percent 3 3 13 7" xfId="15891" xr:uid="{83F28AA5-3D71-43B9-A8E7-85C056DF4F21}"/>
    <cellStyle name="Percent 3 3 14" xfId="4601" xr:uid="{00000000-0005-0000-0000-0000F5150000}"/>
    <cellStyle name="Percent 3 3 14 2" xfId="15897" xr:uid="{5F7F7C12-7306-4831-86B9-57B9A1FB8637}"/>
    <cellStyle name="Percent 3 3 14 2 2" xfId="31351" xr:uid="{49473FE9-4C49-4523-9F16-36EB4ED75215}"/>
    <cellStyle name="Percent 3 3 14 3" xfId="15898" xr:uid="{C2EE4B32-14CB-4204-A81C-C55AE016903A}"/>
    <cellStyle name="Percent 3 3 14 3 2" xfId="31352" xr:uid="{C668EE99-C8FF-4C91-AB97-34F98F9F3580}"/>
    <cellStyle name="Percent 3 3 14 4" xfId="15899" xr:uid="{A29BE8E7-74E1-4FF5-856A-B967FC1D671B}"/>
    <cellStyle name="Percent 3 3 14 4 2" xfId="31353" xr:uid="{95858C91-635A-4FAA-A7B8-462530911885}"/>
    <cellStyle name="Percent 3 3 14 5" xfId="15900" xr:uid="{3A11E115-CAB2-4747-BBA2-4CC645D35AB1}"/>
    <cellStyle name="Percent 3 3 14 5 2" xfId="31354" xr:uid="{D8A43965-DAC7-48FE-B0F9-E5880A316EE6}"/>
    <cellStyle name="Percent 3 3 14 6" xfId="31350" xr:uid="{356E541C-85CB-46EC-8B41-0C192623F772}"/>
    <cellStyle name="Percent 3 3 14 7" xfId="15896" xr:uid="{038243FB-4EAB-447E-BB70-0477343DF5F4}"/>
    <cellStyle name="Percent 3 3 15" xfId="4602" xr:uid="{00000000-0005-0000-0000-0000F6150000}"/>
    <cellStyle name="Percent 3 3 15 2" xfId="15902" xr:uid="{32A09C11-32C0-429B-A140-B417B8489E5C}"/>
    <cellStyle name="Percent 3 3 15 2 2" xfId="31356" xr:uid="{57EBAABF-B88D-4A09-8953-B53AF1BEEE6F}"/>
    <cellStyle name="Percent 3 3 15 3" xfId="15903" xr:uid="{9E8834BC-D97B-418D-8CE9-755FE42E47DB}"/>
    <cellStyle name="Percent 3 3 15 3 2" xfId="31357" xr:uid="{52A3FAE3-1BA1-4337-A6ED-A8C36714A487}"/>
    <cellStyle name="Percent 3 3 15 4" xfId="15904" xr:uid="{82B548F1-F179-4043-BAE3-A89AEA9D3D7D}"/>
    <cellStyle name="Percent 3 3 15 4 2" xfId="31358" xr:uid="{15F1D66A-0084-4DD3-9294-47CDB13B8BA9}"/>
    <cellStyle name="Percent 3 3 15 5" xfId="15905" xr:uid="{AC7FCEA8-1EAB-4B84-94F7-0575A34F5739}"/>
    <cellStyle name="Percent 3 3 15 5 2" xfId="31359" xr:uid="{92A4142F-786C-4AF7-B0B5-CB2BE9A730E3}"/>
    <cellStyle name="Percent 3 3 15 6" xfId="31355" xr:uid="{649C40D3-6319-485E-A6C0-A4A4A6DB535E}"/>
    <cellStyle name="Percent 3 3 15 7" xfId="15901" xr:uid="{C335C3A1-AA77-44CB-BD87-529F39E1908B}"/>
    <cellStyle name="Percent 3 3 16" xfId="5557" xr:uid="{00000000-0005-0000-0000-0000F7150000}"/>
    <cellStyle name="Percent 3 3 16 2" xfId="31360" xr:uid="{557D4642-9B58-4C53-88EF-7FAC84078E6C}"/>
    <cellStyle name="Percent 3 3 16 3" xfId="15906" xr:uid="{9A094B17-A014-4CB2-8F39-79D32B340824}"/>
    <cellStyle name="Percent 3 3 17" xfId="15907" xr:uid="{B3D8B715-43D6-45BE-ABD2-9A0F09E59AAA}"/>
    <cellStyle name="Percent 3 3 17 2" xfId="31361" xr:uid="{49B6AC70-AB40-4BD6-BD40-D0BFBB64327C}"/>
    <cellStyle name="Percent 3 3 18" xfId="15908" xr:uid="{ABDE8CF7-1A38-4C9E-AF25-3035DF531622}"/>
    <cellStyle name="Percent 3 3 18 2" xfId="31362" xr:uid="{5B267E88-174F-4AFB-9E25-46EA3E0C049D}"/>
    <cellStyle name="Percent 3 3 19" xfId="15909" xr:uid="{D367AAB2-2762-4DAB-B661-BFD2BCC3A49A}"/>
    <cellStyle name="Percent 3 3 19 2" xfId="31363" xr:uid="{1D297457-7817-4D0A-A811-35E2A3A8F44F}"/>
    <cellStyle name="Percent 3 3 2" xfId="4603" xr:uid="{00000000-0005-0000-0000-0000F8150000}"/>
    <cellStyle name="Percent 3 3 2 2" xfId="15911" xr:uid="{625E65DE-1CAE-47AA-93FB-72CBE461D2AD}"/>
    <cellStyle name="Percent 3 3 2 2 2" xfId="31365" xr:uid="{D5214C3F-C072-4967-8B1D-AB612D8FA075}"/>
    <cellStyle name="Percent 3 3 2 3" xfId="15912" xr:uid="{D4236F76-0E34-4414-AB6D-4B619933E026}"/>
    <cellStyle name="Percent 3 3 2 3 2" xfId="31366" xr:uid="{7B6D51E6-E49D-4C2F-B8B8-010E3DD330A5}"/>
    <cellStyle name="Percent 3 3 2 4" xfId="15913" xr:uid="{A7BAE38E-50B6-47BF-AA8E-4CC876B3951B}"/>
    <cellStyle name="Percent 3 3 2 4 2" xfId="31367" xr:uid="{C6D7DB4C-9992-48C6-AD44-FA59A7A2F59A}"/>
    <cellStyle name="Percent 3 3 2 5" xfId="15914" xr:uid="{9D6C6E07-45E9-4B28-A2B3-90B15536F05E}"/>
    <cellStyle name="Percent 3 3 2 5 2" xfId="31368" xr:uid="{7AD8F393-0082-4DAD-99AE-96C16340DDFE}"/>
    <cellStyle name="Percent 3 3 2 6" xfId="21454" xr:uid="{ADC7A32C-66A7-492E-BB51-7DCB2E2FB874}"/>
    <cellStyle name="Percent 3 3 2 7" xfId="31364" xr:uid="{D30204FC-727A-4FFC-BC83-A5D1999E2C45}"/>
    <cellStyle name="Percent 3 3 2 8" xfId="15910" xr:uid="{D64C0E0C-4E4E-4DC3-A4E3-E08ACABE9780}"/>
    <cellStyle name="Percent 3 3 20" xfId="21453" xr:uid="{DE063E9A-7C9C-4161-8522-AA8F7E4B8BCD}"/>
    <cellStyle name="Percent 3 3 21" xfId="31329" xr:uid="{29E06920-33CF-48D8-8D7F-D17DF2435BEC}"/>
    <cellStyle name="Percent 3 3 22" xfId="15875" xr:uid="{9C9511EC-86F8-4DB3-BCDE-641901ED4224}"/>
    <cellStyle name="Percent 3 3 3" xfId="4604" xr:uid="{00000000-0005-0000-0000-0000F9150000}"/>
    <cellStyle name="Percent 3 3 3 10" xfId="15915" xr:uid="{DFB78567-5E5C-4FEF-8330-85C83D91F67B}"/>
    <cellStyle name="Percent 3 3 3 2" xfId="4605" xr:uid="{00000000-0005-0000-0000-0000FA150000}"/>
    <cellStyle name="Percent 3 3 3 2 2" xfId="15917" xr:uid="{66EF433D-F2B0-4B7B-A1D6-4025C66D9FC2}"/>
    <cellStyle name="Percent 3 3 3 2 2 2" xfId="31371" xr:uid="{B040197A-0C4F-47D3-8DA2-731255CE292A}"/>
    <cellStyle name="Percent 3 3 3 2 3" xfId="15918" xr:uid="{38423365-0257-4473-AC2D-F0F59080E080}"/>
    <cellStyle name="Percent 3 3 3 2 3 2" xfId="31372" xr:uid="{1CB530D2-880F-4FBC-A9F5-CADF3E568ECF}"/>
    <cellStyle name="Percent 3 3 3 2 4" xfId="15919" xr:uid="{5A4B5CB7-40FA-4343-B73F-10FD0A45EDE3}"/>
    <cellStyle name="Percent 3 3 3 2 4 2" xfId="31373" xr:uid="{23738BF0-DDBF-4E19-8F0E-EAAA8024CFAD}"/>
    <cellStyle name="Percent 3 3 3 2 5" xfId="15920" xr:uid="{D19F818C-6302-4644-BA64-49D0214FE34A}"/>
    <cellStyle name="Percent 3 3 3 2 5 2" xfId="31374" xr:uid="{C906C3B8-0709-44ED-B26C-54E483C9E8FB}"/>
    <cellStyle name="Percent 3 3 3 2 6" xfId="21456" xr:uid="{D8F8C175-7097-4ABD-B49C-B887E97F1F1C}"/>
    <cellStyle name="Percent 3 3 3 2 7" xfId="31370" xr:uid="{2FAC20E3-AA82-46CA-BCAC-CB5FFC525760}"/>
    <cellStyle name="Percent 3 3 3 2 8" xfId="15916" xr:uid="{F109997F-EB34-4A16-B6E2-C05ADD65A48F}"/>
    <cellStyle name="Percent 3 3 3 3" xfId="4606" xr:uid="{00000000-0005-0000-0000-0000FB150000}"/>
    <cellStyle name="Percent 3 3 3 3 10" xfId="15921" xr:uid="{67C9E1F0-9C21-4F66-9A3F-7A5D74FFFE12}"/>
    <cellStyle name="Percent 3 3 3 3 2" xfId="4607" xr:uid="{00000000-0005-0000-0000-0000FC150000}"/>
    <cellStyle name="Percent 3 3 3 3 2 2" xfId="15923" xr:uid="{66C6C238-4283-4116-950E-103134BC9E5C}"/>
    <cellStyle name="Percent 3 3 3 3 2 2 2" xfId="31377" xr:uid="{B3B792BB-4D12-4357-B305-0427403028D6}"/>
    <cellStyle name="Percent 3 3 3 3 2 3" xfId="15924" xr:uid="{13512155-29F3-4AE8-AA8F-86F25F5C147F}"/>
    <cellStyle name="Percent 3 3 3 3 2 3 2" xfId="31378" xr:uid="{1286462C-1EBA-4D16-9E4D-38DA4512B919}"/>
    <cellStyle name="Percent 3 3 3 3 2 4" xfId="15925" xr:uid="{F7B40A4B-A281-4DB4-BFB6-EFDAE96EA690}"/>
    <cellStyle name="Percent 3 3 3 3 2 4 2" xfId="31379" xr:uid="{549265B6-CB86-4FB6-8E03-44CE92257E0F}"/>
    <cellStyle name="Percent 3 3 3 3 2 5" xfId="15926" xr:uid="{26CCF161-36B6-4E6B-BB20-4E3867F707BC}"/>
    <cellStyle name="Percent 3 3 3 3 2 5 2" xfId="31380" xr:uid="{6F618FD6-5F87-44D4-B9D7-E2B2D68E6B1F}"/>
    <cellStyle name="Percent 3 3 3 3 2 6" xfId="31376" xr:uid="{30DB7EC1-18DA-4F78-8B50-D039959E7887}"/>
    <cellStyle name="Percent 3 3 3 3 2 7" xfId="15922" xr:uid="{4E2AA0DC-7D80-413B-88EE-4B74E67CE85A}"/>
    <cellStyle name="Percent 3 3 3 3 3" xfId="4608" xr:uid="{00000000-0005-0000-0000-0000FD150000}"/>
    <cellStyle name="Percent 3 3 3 3 3 2" xfId="15928" xr:uid="{A65E3932-B011-4A64-AC2D-468B22CDD4AF}"/>
    <cellStyle name="Percent 3 3 3 3 3 2 2" xfId="31382" xr:uid="{C8A4737E-5934-443D-965E-470C561C51FF}"/>
    <cellStyle name="Percent 3 3 3 3 3 3" xfId="15929" xr:uid="{88FD1D62-352B-47D8-BF61-9CDBE7693A0E}"/>
    <cellStyle name="Percent 3 3 3 3 3 3 2" xfId="31383" xr:uid="{0D1265C9-B5E3-465D-BECB-C9A15DCC3B23}"/>
    <cellStyle name="Percent 3 3 3 3 3 4" xfId="15930" xr:uid="{E07F02C4-D68C-4BAC-8548-404EC04A6854}"/>
    <cellStyle name="Percent 3 3 3 3 3 4 2" xfId="31384" xr:uid="{A7AA87FC-9255-402F-BDEE-BA5694FF5AA7}"/>
    <cellStyle name="Percent 3 3 3 3 3 5" xfId="15931" xr:uid="{718FA0D5-0C9F-427D-9695-5EC0A5A23482}"/>
    <cellStyle name="Percent 3 3 3 3 3 5 2" xfId="31385" xr:uid="{D6383AC7-5C30-450F-B064-AAEA8299B22B}"/>
    <cellStyle name="Percent 3 3 3 3 3 6" xfId="31381" xr:uid="{BEA5AB41-4EC4-45A8-83BA-5E6A1F01D5B3}"/>
    <cellStyle name="Percent 3 3 3 3 3 7" xfId="15927" xr:uid="{835AE5EC-A338-412D-8F57-D70677678BE1}"/>
    <cellStyle name="Percent 3 3 3 3 4" xfId="4609" xr:uid="{00000000-0005-0000-0000-0000FE150000}"/>
    <cellStyle name="Percent 3 3 3 3 4 2" xfId="4610" xr:uid="{00000000-0005-0000-0000-0000FF150000}"/>
    <cellStyle name="Percent 3 3 3 3 4 2 2" xfId="15934" xr:uid="{FA367A3B-1913-407E-B618-823C71B5E575}"/>
    <cellStyle name="Percent 3 3 3 3 4 2 2 2" xfId="31388" xr:uid="{83EAB350-AC01-465C-B718-B57C0230712C}"/>
    <cellStyle name="Percent 3 3 3 3 4 2 3" xfId="15935" xr:uid="{D4830CE9-FF4E-411A-B239-B5137BE5E624}"/>
    <cellStyle name="Percent 3 3 3 3 4 2 3 2" xfId="31389" xr:uid="{D5AF3607-1200-40C0-BC70-73234FFB0C00}"/>
    <cellStyle name="Percent 3 3 3 3 4 2 4" xfId="15936" xr:uid="{7B2D2219-BF99-4978-B679-08323BC08FDC}"/>
    <cellStyle name="Percent 3 3 3 3 4 2 4 2" xfId="31390" xr:uid="{087B6E30-53B5-4BB9-9BBE-0C71E1FC0A3A}"/>
    <cellStyle name="Percent 3 3 3 3 4 2 5" xfId="15937" xr:uid="{7CC547F0-6392-45F9-B81B-C8B0939B604C}"/>
    <cellStyle name="Percent 3 3 3 3 4 2 5 2" xfId="31391" xr:uid="{BDA1CF58-1CCC-413D-B958-E0DDF4F6EEF8}"/>
    <cellStyle name="Percent 3 3 3 3 4 2 6" xfId="31387" xr:uid="{1AD7B164-04E7-4713-B689-EE3EF5DA48DD}"/>
    <cellStyle name="Percent 3 3 3 3 4 2 7" xfId="15933" xr:uid="{591569D5-B5A7-49CD-A9E8-A88EC5144E67}"/>
    <cellStyle name="Percent 3 3 3 3 4 3" xfId="15938" xr:uid="{D4BAC239-033C-4E4B-9CEB-B8C9390626DB}"/>
    <cellStyle name="Percent 3 3 3 3 4 3 2" xfId="31392" xr:uid="{E6AAC35A-B179-4942-832E-5B753A3AFA29}"/>
    <cellStyle name="Percent 3 3 3 3 4 4" xfId="15939" xr:uid="{027B0CEF-9038-4719-9994-21584DFF032A}"/>
    <cellStyle name="Percent 3 3 3 3 4 4 2" xfId="31393" xr:uid="{B251211E-C5CD-4E88-9DA4-F1504E3766FD}"/>
    <cellStyle name="Percent 3 3 3 3 4 5" xfId="15940" xr:uid="{9FBC7EB1-B4E3-4E91-8406-5EDEBCB637E2}"/>
    <cellStyle name="Percent 3 3 3 3 4 5 2" xfId="31394" xr:uid="{D0FDE8E4-EC87-437D-86D9-EC7AFC9D6590}"/>
    <cellStyle name="Percent 3 3 3 3 4 6" xfId="15941" xr:uid="{80C17C92-FEC9-4F78-85CD-6C8F7E93895C}"/>
    <cellStyle name="Percent 3 3 3 3 4 6 2" xfId="31395" xr:uid="{484A54F2-B21E-428A-84E8-DA0B9E1521AA}"/>
    <cellStyle name="Percent 3 3 3 3 4 7" xfId="31386" xr:uid="{094BE5A5-8483-4782-84BB-BFF717A8E640}"/>
    <cellStyle name="Percent 3 3 3 3 4 8" xfId="15932" xr:uid="{B3B132DF-28A8-4B2F-AA21-79FFADCB4E7D}"/>
    <cellStyle name="Percent 3 3 3 3 5" xfId="15942" xr:uid="{53DA481E-BA9D-42D8-9F35-FAD2D851B7A9}"/>
    <cellStyle name="Percent 3 3 3 3 5 2" xfId="31396" xr:uid="{4DB9E313-A33A-4C77-A85F-4811C638DD68}"/>
    <cellStyle name="Percent 3 3 3 3 6" xfId="15943" xr:uid="{2841B3B3-0573-4FDA-9E9A-C2AA77693223}"/>
    <cellStyle name="Percent 3 3 3 3 6 2" xfId="31397" xr:uid="{5A13D336-1039-4DF4-8BED-9C62A9D5391E}"/>
    <cellStyle name="Percent 3 3 3 3 7" xfId="15944" xr:uid="{E09B4E7C-2C06-4D30-BBF2-05BB9D1D0627}"/>
    <cellStyle name="Percent 3 3 3 3 7 2" xfId="31398" xr:uid="{843E6C03-B6EF-45A0-92C4-231002DF8EF7}"/>
    <cellStyle name="Percent 3 3 3 3 8" xfId="15945" xr:uid="{44AFE98B-D226-400E-8AD4-1FD4F8070F96}"/>
    <cellStyle name="Percent 3 3 3 3 8 2" xfId="31399" xr:uid="{A0E6DD81-68BF-426C-8F43-667B6B36E3A6}"/>
    <cellStyle name="Percent 3 3 3 3 9" xfId="31375" xr:uid="{51750A6B-CB86-4E03-A076-F87042F7DE1E}"/>
    <cellStyle name="Percent 3 3 3 4" xfId="15946" xr:uid="{73483802-B868-4C64-BA8F-4376CFC4FE7F}"/>
    <cellStyle name="Percent 3 3 3 4 2" xfId="31400" xr:uid="{978FA0E6-DFFE-4340-BB39-58D4E7F4F376}"/>
    <cellStyle name="Percent 3 3 3 5" xfId="15947" xr:uid="{134CE90A-978C-4EC6-BE12-7B95B188B562}"/>
    <cellStyle name="Percent 3 3 3 5 2" xfId="31401" xr:uid="{A1286346-6FAF-426F-8F87-63A99997D882}"/>
    <cellStyle name="Percent 3 3 3 6" xfId="15948" xr:uid="{25FF95AB-14A3-4CF3-A6FF-ECB7BBC39CEC}"/>
    <cellStyle name="Percent 3 3 3 6 2" xfId="31402" xr:uid="{A3E1EF3A-BBEB-413A-A923-9295DAB79D84}"/>
    <cellStyle name="Percent 3 3 3 7" xfId="15949" xr:uid="{6AD89385-BC49-483B-BF62-F74B4E8BC3B8}"/>
    <cellStyle name="Percent 3 3 3 7 2" xfId="31403" xr:uid="{E8D01F10-B430-437D-9367-49A4AAB6BE7F}"/>
    <cellStyle name="Percent 3 3 3 8" xfId="21455" xr:uid="{BBED0E81-B142-4204-BE6A-32ADA9178F6D}"/>
    <cellStyle name="Percent 3 3 3 9" xfId="31369" xr:uid="{57AF0B0E-0B9C-40A6-84D9-3CB46E78C76C}"/>
    <cellStyle name="Percent 3 3 4" xfId="4611" xr:uid="{00000000-0005-0000-0000-000000160000}"/>
    <cellStyle name="Percent 3 3 4 2" xfId="4612" xr:uid="{00000000-0005-0000-0000-000001160000}"/>
    <cellStyle name="Percent 3 3 4 2 2" xfId="15952" xr:uid="{9405BFF8-50B6-447D-B4FA-1BC7DD657DE5}"/>
    <cellStyle name="Percent 3 3 4 2 2 2" xfId="31406" xr:uid="{AD8A65CA-A6B8-48F5-BE1B-61ABF619B99A}"/>
    <cellStyle name="Percent 3 3 4 2 3" xfId="15953" xr:uid="{21E72323-2D7B-4192-920C-544C4A374DE9}"/>
    <cellStyle name="Percent 3 3 4 2 3 2" xfId="31407" xr:uid="{64200A07-CCFF-4DE8-BFA6-D30770C21122}"/>
    <cellStyle name="Percent 3 3 4 2 4" xfId="15954" xr:uid="{639D40B2-DC55-4EE6-AD64-700F027DE329}"/>
    <cellStyle name="Percent 3 3 4 2 4 2" xfId="31408" xr:uid="{6D615416-13CA-4796-8CDB-5F7A1B09FF0B}"/>
    <cellStyle name="Percent 3 3 4 2 5" xfId="15955" xr:uid="{9FE675AA-430D-4DC1-AF3A-4FDDD1E6E4EB}"/>
    <cellStyle name="Percent 3 3 4 2 5 2" xfId="31409" xr:uid="{8FF460A1-38F8-4AB9-A59B-A64D63E5F91D}"/>
    <cellStyle name="Percent 3 3 4 2 6" xfId="31405" xr:uid="{0D778A04-AE27-4FDB-9E90-2F24BB0B3A03}"/>
    <cellStyle name="Percent 3 3 4 2 7" xfId="15951" xr:uid="{24DBFD33-2F0B-4925-8602-B5B09101E988}"/>
    <cellStyle name="Percent 3 3 4 3" xfId="15956" xr:uid="{06E38544-1D7F-4071-A8D4-005666C2461C}"/>
    <cellStyle name="Percent 3 3 4 3 2" xfId="31410" xr:uid="{71DB79D1-17C9-42D7-8B54-86869C54A226}"/>
    <cellStyle name="Percent 3 3 4 4" xfId="15957" xr:uid="{48F2640E-A1CD-489A-82DD-08F877458A97}"/>
    <cellStyle name="Percent 3 3 4 4 2" xfId="31411" xr:uid="{54E353CD-B37F-4020-9B2D-820414D3F7EC}"/>
    <cellStyle name="Percent 3 3 4 5" xfId="15958" xr:uid="{2186BD8C-E48C-4E2F-8AF0-5F1D35786A67}"/>
    <cellStyle name="Percent 3 3 4 5 2" xfId="31412" xr:uid="{5C07656A-8C84-4D7D-BD50-DCBAC8C57CE6}"/>
    <cellStyle name="Percent 3 3 4 6" xfId="15959" xr:uid="{C2F2134E-07F5-465E-B72B-36D9B49E777C}"/>
    <cellStyle name="Percent 3 3 4 6 2" xfId="31413" xr:uid="{96DE1E96-F3EB-4921-B3A6-C0BADCD83418}"/>
    <cellStyle name="Percent 3 3 4 7" xfId="31404" xr:uid="{E1D38438-9EEC-4B59-A19F-15CD6FB6F04D}"/>
    <cellStyle name="Percent 3 3 4 8" xfId="15950" xr:uid="{8A589223-0703-471A-8CB6-A6C4A2A61CCA}"/>
    <cellStyle name="Percent 3 3 5" xfId="4613" xr:uid="{00000000-0005-0000-0000-000002160000}"/>
    <cellStyle name="Percent 3 3 5 2" xfId="15961" xr:uid="{BC32CC8B-33A7-4D0F-9634-9CE0D4A1B97B}"/>
    <cellStyle name="Percent 3 3 5 2 2" xfId="31415" xr:uid="{43157BDE-C66E-4F56-95AA-DEB9EA08F3AE}"/>
    <cellStyle name="Percent 3 3 5 3" xfId="15962" xr:uid="{5132F378-7704-4B6B-A59C-FFFB44E15841}"/>
    <cellStyle name="Percent 3 3 5 3 2" xfId="31416" xr:uid="{76B34B14-8EE8-4A52-B27E-C9F7FD357529}"/>
    <cellStyle name="Percent 3 3 5 4" xfId="15963" xr:uid="{D12A3B45-49A8-4547-B576-BC39D3B90C8D}"/>
    <cellStyle name="Percent 3 3 5 4 2" xfId="31417" xr:uid="{31EE429B-E807-480E-B7AB-DFB9631B9CB9}"/>
    <cellStyle name="Percent 3 3 5 5" xfId="15964" xr:uid="{428F14A7-0761-4FC7-BD93-328C42686527}"/>
    <cellStyle name="Percent 3 3 5 5 2" xfId="31418" xr:uid="{A765BEAD-55C7-4B55-A4A3-FD0B6D3533D9}"/>
    <cellStyle name="Percent 3 3 5 6" xfId="15965" xr:uid="{550E9F6A-DBEE-4951-875B-F2606AFFAFEA}"/>
    <cellStyle name="Percent 3 3 5 6 2" xfId="31419" xr:uid="{F5AB6A7B-01B5-4B10-829F-F9C6679DC95E}"/>
    <cellStyle name="Percent 3 3 5 7" xfId="15966" xr:uid="{C6B85AEE-6957-4236-9DCC-C1B42467D21D}"/>
    <cellStyle name="Percent 3 3 5 7 2" xfId="31420" xr:uid="{A3F688B6-3F18-4BD1-B523-662B7F511C4E}"/>
    <cellStyle name="Percent 3 3 5 8" xfId="31414" xr:uid="{E6474712-21F3-4BA0-9556-D13D9DF2B781}"/>
    <cellStyle name="Percent 3 3 5 9" xfId="15960" xr:uid="{1A449CED-EF9B-44E0-AB11-5CCF8078457B}"/>
    <cellStyle name="Percent 3 3 6" xfId="4614" xr:uid="{00000000-0005-0000-0000-000003160000}"/>
    <cellStyle name="Percent 3 3 6 2" xfId="4615" xr:uid="{00000000-0005-0000-0000-000004160000}"/>
    <cellStyle name="Percent 3 3 6 2 2" xfId="15969" xr:uid="{7F47BDD9-A2DB-4E08-879F-1310848CB365}"/>
    <cellStyle name="Percent 3 3 6 2 2 2" xfId="31423" xr:uid="{B2DBD265-9BEE-4890-A547-99D30BBEEFBD}"/>
    <cellStyle name="Percent 3 3 6 2 3" xfId="15970" xr:uid="{41D3A02A-A4C5-49FA-BF33-4F57EE482A04}"/>
    <cellStyle name="Percent 3 3 6 2 3 2" xfId="31424" xr:uid="{5C4157D7-742B-4ED8-9B74-222DC9B14E4A}"/>
    <cellStyle name="Percent 3 3 6 2 4" xfId="15971" xr:uid="{7F238249-3A78-4872-9773-200F21BCAB4A}"/>
    <cellStyle name="Percent 3 3 6 2 4 2" xfId="31425" xr:uid="{F099CAF7-7206-4F7E-9F59-013B6FF27DE3}"/>
    <cellStyle name="Percent 3 3 6 2 5" xfId="15972" xr:uid="{DA09012C-0BCB-4E82-BD9D-A61D8BC99F4F}"/>
    <cellStyle name="Percent 3 3 6 2 5 2" xfId="31426" xr:uid="{E08B8287-A65B-4E37-A820-5D05852244B7}"/>
    <cellStyle name="Percent 3 3 6 2 6" xfId="31422" xr:uid="{8EAA4804-B4C4-42D9-92F9-9FF90F23E02F}"/>
    <cellStyle name="Percent 3 3 6 2 7" xfId="15968" xr:uid="{7CD5B8B6-9892-4341-92B1-0C9AAC752C88}"/>
    <cellStyle name="Percent 3 3 6 3" xfId="15973" xr:uid="{BC67EF0E-E54E-4B02-AA11-6EA42931F468}"/>
    <cellStyle name="Percent 3 3 6 3 2" xfId="31427" xr:uid="{BFBDD931-88AC-47B0-8C1E-19C5E4485114}"/>
    <cellStyle name="Percent 3 3 6 4" xfId="15974" xr:uid="{2A6F42D9-6AF8-4BF9-8C6D-595D3AD7A0F6}"/>
    <cellStyle name="Percent 3 3 6 4 2" xfId="31428" xr:uid="{7E173A19-5B44-4716-87B5-2290B4589BA7}"/>
    <cellStyle name="Percent 3 3 6 5" xfId="15975" xr:uid="{B48E4389-D4F3-472F-ADA0-B7F2101B4D9A}"/>
    <cellStyle name="Percent 3 3 6 5 2" xfId="31429" xr:uid="{242129C2-DF56-4836-92B8-D380E0A5225D}"/>
    <cellStyle name="Percent 3 3 6 6" xfId="15976" xr:uid="{7867E4DA-CDA5-44EE-B6DB-EC3A768C94E4}"/>
    <cellStyle name="Percent 3 3 6 6 2" xfId="31430" xr:uid="{2EBE7CFA-4EF8-42B6-AE7C-90C38BB78714}"/>
    <cellStyle name="Percent 3 3 6 7" xfId="15977" xr:uid="{E7A05531-BFB4-4E8D-8203-2C5E55496318}"/>
    <cellStyle name="Percent 3 3 6 7 2" xfId="31431" xr:uid="{5C4C8941-1BBC-4E30-9317-4E2905C3F475}"/>
    <cellStyle name="Percent 3 3 6 8" xfId="31421" xr:uid="{7CD57868-876B-48D7-925E-2C8D781AE671}"/>
    <cellStyle name="Percent 3 3 6 9" xfId="15967" xr:uid="{B4610294-E56A-4B80-A103-1F33ED0986C3}"/>
    <cellStyle name="Percent 3 3 7" xfId="4616" xr:uid="{00000000-0005-0000-0000-000005160000}"/>
    <cellStyle name="Percent 3 3 7 2" xfId="15979" xr:uid="{3B02AB1E-9394-4A67-85DD-D54D89DDBC71}"/>
    <cellStyle name="Percent 3 3 7 2 2" xfId="31433" xr:uid="{F209BFED-938E-4C11-B1C1-4222940689C2}"/>
    <cellStyle name="Percent 3 3 7 3" xfId="15980" xr:uid="{B3BF2768-17F0-428A-AABA-1B97B33F4946}"/>
    <cellStyle name="Percent 3 3 7 3 2" xfId="31434" xr:uid="{98DE6599-9185-4712-A8CC-55A8BBB9EAEE}"/>
    <cellStyle name="Percent 3 3 7 4" xfId="15981" xr:uid="{796FFE08-85A8-43C1-94E1-65DAAB830C82}"/>
    <cellStyle name="Percent 3 3 7 4 2" xfId="31435" xr:uid="{C032260F-79C5-4218-90FE-063DF4635BFE}"/>
    <cellStyle name="Percent 3 3 7 5" xfId="15982" xr:uid="{89D57DAE-9F47-4BC0-AEB4-192EF7B6EE4B}"/>
    <cellStyle name="Percent 3 3 7 5 2" xfId="31436" xr:uid="{0C93629E-C758-42D6-9654-16771A4ED4F8}"/>
    <cellStyle name="Percent 3 3 7 6" xfId="15983" xr:uid="{A5F659FA-216F-4D02-9D72-D5CDA26EA4CE}"/>
    <cellStyle name="Percent 3 3 7 6 2" xfId="31437" xr:uid="{3ED257AD-4AAC-41A9-88B0-FB2C6714A394}"/>
    <cellStyle name="Percent 3 3 7 7" xfId="15984" xr:uid="{8071BFB8-0601-4567-959B-8D484AA1804D}"/>
    <cellStyle name="Percent 3 3 7 7 2" xfId="31438" xr:uid="{56406B6C-27B9-44D7-8615-3ED58D9D88BF}"/>
    <cellStyle name="Percent 3 3 7 8" xfId="31432" xr:uid="{6CAD1C0F-BE11-465E-9880-E8108C5F58F3}"/>
    <cellStyle name="Percent 3 3 7 9" xfId="15978" xr:uid="{EA725E9A-1363-4FEB-9701-02FF73E0B158}"/>
    <cellStyle name="Percent 3 3 8" xfId="4617" xr:uid="{00000000-0005-0000-0000-000006160000}"/>
    <cellStyle name="Percent 3 3 8 2" xfId="15986" xr:uid="{6E13B97C-AABC-4253-A959-FCD2CCEBE02E}"/>
    <cellStyle name="Percent 3 3 8 2 2" xfId="31440" xr:uid="{91A6D104-F258-4BE3-BD4C-0173BA5B9B81}"/>
    <cellStyle name="Percent 3 3 8 3" xfId="15987" xr:uid="{B39E0913-FF3D-4988-BC80-9B5457C44281}"/>
    <cellStyle name="Percent 3 3 8 3 2" xfId="31441" xr:uid="{7473CB80-116C-4448-BECE-0D4452D8311C}"/>
    <cellStyle name="Percent 3 3 8 4" xfId="15988" xr:uid="{7367A52E-284A-4EF3-9D0A-D0A69F5A4B02}"/>
    <cellStyle name="Percent 3 3 8 4 2" xfId="31442" xr:uid="{72210CD5-FDDF-4A94-A077-C870BCBF5C03}"/>
    <cellStyle name="Percent 3 3 8 5" xfId="15989" xr:uid="{C5FD5A4B-5231-4252-AB0E-7484A48D22E4}"/>
    <cellStyle name="Percent 3 3 8 5 2" xfId="31443" xr:uid="{67AB7221-5A39-4E27-B72E-9B5421F3984F}"/>
    <cellStyle name="Percent 3 3 8 6" xfId="15990" xr:uid="{DFCF0558-17A4-40B0-8F19-69D4FFA833F2}"/>
    <cellStyle name="Percent 3 3 8 6 2" xfId="31444" xr:uid="{CBEE0F61-A1F6-407F-AAAD-6828431A88EA}"/>
    <cellStyle name="Percent 3 3 8 7" xfId="15991" xr:uid="{783C5BBE-A78E-4F80-BE14-7F265ED1CC8C}"/>
    <cellStyle name="Percent 3 3 8 7 2" xfId="31445" xr:uid="{43080CFB-BA59-4383-B96C-F94CEB0876A0}"/>
    <cellStyle name="Percent 3 3 8 8" xfId="31439" xr:uid="{C3945B5E-0EC5-4302-8668-07B471444BCC}"/>
    <cellStyle name="Percent 3 3 8 9" xfId="15985" xr:uid="{D147C621-9608-4BDF-B32D-748EB171C5CF}"/>
    <cellStyle name="Percent 3 3 9" xfId="4618" xr:uid="{00000000-0005-0000-0000-000007160000}"/>
    <cellStyle name="Percent 3 3 9 2" xfId="15993" xr:uid="{C976DFB6-A8AD-483B-B100-A42D0D8093AC}"/>
    <cellStyle name="Percent 3 3 9 2 2" xfId="31447" xr:uid="{5C3DE40A-8F1A-4DA9-BA8E-C883BA2A2072}"/>
    <cellStyle name="Percent 3 3 9 3" xfId="15994" xr:uid="{0E20CC2C-0B05-48CE-9B29-7D011DB1CF5A}"/>
    <cellStyle name="Percent 3 3 9 3 2" xfId="31448" xr:uid="{57F2298A-36E7-4F7F-97BA-00575C86259F}"/>
    <cellStyle name="Percent 3 3 9 4" xfId="15995" xr:uid="{63B1143B-D67F-4149-B81A-A2F6FC765EFC}"/>
    <cellStyle name="Percent 3 3 9 4 2" xfId="31449" xr:uid="{9B7C116D-E350-469B-A4CB-0A6A2B64F7EE}"/>
    <cellStyle name="Percent 3 3 9 5" xfId="15996" xr:uid="{3128E3B5-7E41-4442-985C-2AB493F3BEF9}"/>
    <cellStyle name="Percent 3 3 9 5 2" xfId="31450" xr:uid="{DDD35C54-5ADB-48D3-8BE0-0B68106BB2D4}"/>
    <cellStyle name="Percent 3 3 9 6" xfId="15997" xr:uid="{CA7DD0FE-186E-4CB2-A9A3-FE146C49E403}"/>
    <cellStyle name="Percent 3 3 9 6 2" xfId="31451" xr:uid="{C01B41FC-71B0-4CEE-9BF1-5718CCF148F3}"/>
    <cellStyle name="Percent 3 3 9 7" xfId="15998" xr:uid="{D6519F41-85DA-480E-87DD-14D66FE6CDFB}"/>
    <cellStyle name="Percent 3 3 9 7 2" xfId="31452" xr:uid="{C8496C8B-3288-4BCB-AD92-1AFE6B608A24}"/>
    <cellStyle name="Percent 3 3 9 8" xfId="31446" xr:uid="{BFF91157-2F3F-4E8C-83ED-3D18472F6544}"/>
    <cellStyle name="Percent 3 3 9 9" xfId="15992" xr:uid="{456A3EB4-4F7E-4F1D-ADE0-AB895CA1A3CC}"/>
    <cellStyle name="Percent 3 30" xfId="4619" xr:uid="{00000000-0005-0000-0000-000008160000}"/>
    <cellStyle name="Percent 3 30 2" xfId="16000" xr:uid="{41071644-2F40-43D2-A3B8-7C12EF4FE6FF}"/>
    <cellStyle name="Percent 3 30 2 2" xfId="31454" xr:uid="{CEC8A00D-65E9-40EB-BCCD-2FE67366E69F}"/>
    <cellStyle name="Percent 3 30 3" xfId="16001" xr:uid="{D3A5E46C-2A6D-4284-ADF2-17D36C28DDD2}"/>
    <cellStyle name="Percent 3 30 3 2" xfId="31455" xr:uid="{2E7BA9FD-F128-4259-A73A-0B7B7097FEC2}"/>
    <cellStyle name="Percent 3 30 4" xfId="16002" xr:uid="{623CE25A-FBCE-490A-B42D-2DDC93B48A2B}"/>
    <cellStyle name="Percent 3 30 4 2" xfId="31456" xr:uid="{0E1F8885-C7D6-460A-ABE0-0EC0177B0C44}"/>
    <cellStyle name="Percent 3 30 5" xfId="16003" xr:uid="{6A662D3E-490F-4332-9A62-8C2660186FF1}"/>
    <cellStyle name="Percent 3 30 5 2" xfId="31457" xr:uid="{55FC43B1-D252-4065-AC62-84E1B8EE39B4}"/>
    <cellStyle name="Percent 3 30 6" xfId="31453" xr:uid="{DF302CD6-D0E2-4C7E-8C9D-C07C9B980F5B}"/>
    <cellStyle name="Percent 3 30 7" xfId="15999" xr:uid="{699763C6-5D9B-4626-8C78-5D8372BEE6D0}"/>
    <cellStyle name="Percent 3 31" xfId="16004" xr:uid="{10C0F3B4-4745-4CD6-9BEC-89831E64996C}"/>
    <cellStyle name="Percent 3 31 2" xfId="31458" xr:uid="{DF79D940-1AFC-42CC-AA3C-184B75AFFAC9}"/>
    <cellStyle name="Percent 3 4" xfId="4620" xr:uid="{00000000-0005-0000-0000-000009160000}"/>
    <cellStyle name="Percent 3 4 10" xfId="4621" xr:uid="{00000000-0005-0000-0000-00000A160000}"/>
    <cellStyle name="Percent 3 4 10 2" xfId="16007" xr:uid="{9DBEB087-A044-47A2-98DA-20F61332E1B4}"/>
    <cellStyle name="Percent 3 4 10 2 2" xfId="31461" xr:uid="{9A482E72-37A1-4C58-9118-B1C18166D16A}"/>
    <cellStyle name="Percent 3 4 10 3" xfId="16008" xr:uid="{619B5C71-3CBF-4F5A-961B-55CC25F14638}"/>
    <cellStyle name="Percent 3 4 10 3 2" xfId="31462" xr:uid="{D82DB24E-CF73-476D-A9CE-4D7E254B9AF5}"/>
    <cellStyle name="Percent 3 4 10 4" xfId="16009" xr:uid="{067A6923-5AD0-46B3-9ECF-4E60B8C00116}"/>
    <cellStyle name="Percent 3 4 10 4 2" xfId="31463" xr:uid="{D80377E0-61DA-46C9-832B-C525005E7B3C}"/>
    <cellStyle name="Percent 3 4 10 5" xfId="16010" xr:uid="{B8406E01-9825-465C-ABD8-1E334A2FF42F}"/>
    <cellStyle name="Percent 3 4 10 5 2" xfId="31464" xr:uid="{8F9F472E-170B-4073-A142-18D2A6BCC456}"/>
    <cellStyle name="Percent 3 4 10 6" xfId="16011" xr:uid="{D0699F5F-3000-44E1-8BC3-61EC87082B3E}"/>
    <cellStyle name="Percent 3 4 10 6 2" xfId="31465" xr:uid="{829FB03B-70E8-4A9F-9EEF-EEAE53DCAECE}"/>
    <cellStyle name="Percent 3 4 10 7" xfId="16012" xr:uid="{67E0AC2E-7479-4CB9-BF4B-1226662E20A7}"/>
    <cellStyle name="Percent 3 4 10 7 2" xfId="31466" xr:uid="{4430318C-752C-4A09-B33E-A70C4B4EA84D}"/>
    <cellStyle name="Percent 3 4 10 8" xfId="31460" xr:uid="{73C159A2-15B6-4203-8BF3-9C10708E861E}"/>
    <cellStyle name="Percent 3 4 10 9" xfId="16006" xr:uid="{B7E0AC6D-FEF4-4746-923D-3BF39A939C93}"/>
    <cellStyle name="Percent 3 4 11" xfId="4622" xr:uid="{00000000-0005-0000-0000-00000B160000}"/>
    <cellStyle name="Percent 3 4 11 2" xfId="16014" xr:uid="{3E31B7F0-B02B-4776-93D8-8EDB867497DF}"/>
    <cellStyle name="Percent 3 4 11 2 2" xfId="31468" xr:uid="{8572060C-546E-4148-A9C6-6B83AE4C38BB}"/>
    <cellStyle name="Percent 3 4 11 3" xfId="16015" xr:uid="{60CBBCC1-93D8-4678-AD7C-B55EFF45D66B}"/>
    <cellStyle name="Percent 3 4 11 3 2" xfId="31469" xr:uid="{2FD49675-FCFB-4C61-9DDB-CF01B6D59B85}"/>
    <cellStyle name="Percent 3 4 11 4" xfId="16016" xr:uid="{3480B30E-F3A5-4BF6-B723-49F38F3BD581}"/>
    <cellStyle name="Percent 3 4 11 4 2" xfId="31470" xr:uid="{FB32700C-CA7D-43F7-9E80-BD8B55DE3995}"/>
    <cellStyle name="Percent 3 4 11 5" xfId="16017" xr:uid="{FB6428B1-3D1E-4B1F-A7E1-C33F89A1AA6E}"/>
    <cellStyle name="Percent 3 4 11 5 2" xfId="31471" xr:uid="{5CA92AD0-A435-4202-B600-183B3285B506}"/>
    <cellStyle name="Percent 3 4 11 6" xfId="16018" xr:uid="{D82C9756-B2C7-4633-8B3B-50D85D85118C}"/>
    <cellStyle name="Percent 3 4 11 6 2" xfId="31472" xr:uid="{E552527E-5575-428E-A598-5590CDABFA36}"/>
    <cellStyle name="Percent 3 4 11 7" xfId="16019" xr:uid="{1B4043C4-BFD6-4DE0-9061-7BABDA3EEA77}"/>
    <cellStyle name="Percent 3 4 11 7 2" xfId="31473" xr:uid="{8639F9D1-369B-40FD-BD5F-8595FEEBC13C}"/>
    <cellStyle name="Percent 3 4 11 8" xfId="31467" xr:uid="{A4006261-E6C1-4313-8FED-76A9F009D613}"/>
    <cellStyle name="Percent 3 4 11 9" xfId="16013" xr:uid="{A468DD7B-7603-4FC8-9D18-8FD96FE30D30}"/>
    <cellStyle name="Percent 3 4 12" xfId="4623" xr:uid="{00000000-0005-0000-0000-00000C160000}"/>
    <cellStyle name="Percent 3 4 12 2" xfId="16021" xr:uid="{501F173B-BEDB-4873-8E95-56612EADA552}"/>
    <cellStyle name="Percent 3 4 12 2 2" xfId="31475" xr:uid="{68E3334E-1E94-4C09-B7BB-791499B96620}"/>
    <cellStyle name="Percent 3 4 12 3" xfId="16022" xr:uid="{98D320F1-B2B5-47CD-BD0C-37E50AB5D68E}"/>
    <cellStyle name="Percent 3 4 12 3 2" xfId="31476" xr:uid="{0CC0A60E-9826-4F31-B758-678928C2F691}"/>
    <cellStyle name="Percent 3 4 12 4" xfId="16023" xr:uid="{ED96EA5A-30EF-4DC6-A8F0-1022FD450197}"/>
    <cellStyle name="Percent 3 4 12 4 2" xfId="31477" xr:uid="{D697E19E-A800-47AF-9703-5B6395BBD622}"/>
    <cellStyle name="Percent 3 4 12 5" xfId="16024" xr:uid="{CF050601-ACAB-4A0D-92FE-88F0746C30C3}"/>
    <cellStyle name="Percent 3 4 12 5 2" xfId="31478" xr:uid="{336A9860-2074-486A-9805-5321F3121178}"/>
    <cellStyle name="Percent 3 4 12 6" xfId="16025" xr:uid="{F900603C-D709-4A17-92A6-9B6CE3567D29}"/>
    <cellStyle name="Percent 3 4 12 6 2" xfId="31479" xr:uid="{00743193-B8FF-4F5F-B6B7-8693D692B01E}"/>
    <cellStyle name="Percent 3 4 12 7" xfId="16026" xr:uid="{C2269D82-5429-4A4E-95A6-2C8B0ECEC4D2}"/>
    <cellStyle name="Percent 3 4 12 7 2" xfId="31480" xr:uid="{7421632A-97D4-4AA6-8CCC-CD33AF4B06AD}"/>
    <cellStyle name="Percent 3 4 12 8" xfId="31474" xr:uid="{ACE943C1-0773-4D6D-8A7C-4566FE563EFF}"/>
    <cellStyle name="Percent 3 4 12 9" xfId="16020" xr:uid="{448FF89E-7474-46BB-A25D-9CA8DA772A3E}"/>
    <cellStyle name="Percent 3 4 13" xfId="4624" xr:uid="{00000000-0005-0000-0000-00000D160000}"/>
    <cellStyle name="Percent 3 4 13 2" xfId="16028" xr:uid="{A0009D1D-142D-42A4-AD9B-FB1ABBBB744B}"/>
    <cellStyle name="Percent 3 4 13 2 2" xfId="31482" xr:uid="{AFFD8091-415E-4329-A569-779A46F04F56}"/>
    <cellStyle name="Percent 3 4 13 3" xfId="16029" xr:uid="{40F3DE1C-6697-474D-9BE8-6032AEADDC4F}"/>
    <cellStyle name="Percent 3 4 13 3 2" xfId="31483" xr:uid="{2F281432-68AC-4EA0-BAEB-C8CA7B167E56}"/>
    <cellStyle name="Percent 3 4 13 4" xfId="16030" xr:uid="{4EF92E89-3079-49CA-A0E2-DA8F2CA46B47}"/>
    <cellStyle name="Percent 3 4 13 4 2" xfId="31484" xr:uid="{15CF7511-3C03-4D7B-9BF7-929973EF36B6}"/>
    <cellStyle name="Percent 3 4 13 5" xfId="16031" xr:uid="{426BD807-1671-48B1-AE29-987A365ABF0A}"/>
    <cellStyle name="Percent 3 4 13 5 2" xfId="31485" xr:uid="{CED494A5-2C9C-4BB9-A27D-2C20A5E7BB1E}"/>
    <cellStyle name="Percent 3 4 13 6" xfId="16032" xr:uid="{35D81C96-75C3-45DD-8856-DE744229B0E8}"/>
    <cellStyle name="Percent 3 4 13 6 2" xfId="31486" xr:uid="{2B03E18F-0050-446E-A4A1-D4A9FCF6F1D8}"/>
    <cellStyle name="Percent 3 4 13 7" xfId="16033" xr:uid="{162355DF-5C4D-4639-8A63-7B468BDC999F}"/>
    <cellStyle name="Percent 3 4 13 7 2" xfId="31487" xr:uid="{1BFA9D66-9EA1-438A-AF85-184634F89A70}"/>
    <cellStyle name="Percent 3 4 13 8" xfId="31481" xr:uid="{7BE5790A-3A12-4621-BAA0-6F1693AE8E99}"/>
    <cellStyle name="Percent 3 4 13 9" xfId="16027" xr:uid="{7D56AB03-AD97-4476-B28B-236DD9020BB8}"/>
    <cellStyle name="Percent 3 4 14" xfId="4625" xr:uid="{00000000-0005-0000-0000-00000E160000}"/>
    <cellStyle name="Percent 3 4 14 2" xfId="16035" xr:uid="{D0437F28-2671-411A-B22C-0C49100D0A58}"/>
    <cellStyle name="Percent 3 4 14 2 2" xfId="31489" xr:uid="{DBA9FE6A-35FE-40BB-AE89-02B8D3243C23}"/>
    <cellStyle name="Percent 3 4 14 3" xfId="16036" xr:uid="{CF4BBAFA-522D-42C1-AE91-5982B1C73BCB}"/>
    <cellStyle name="Percent 3 4 14 3 2" xfId="31490" xr:uid="{E16B6229-5EA4-4DB1-B47D-8383BE09153C}"/>
    <cellStyle name="Percent 3 4 14 4" xfId="16037" xr:uid="{C54A7935-BA13-4A6E-8A47-CE0A78401881}"/>
    <cellStyle name="Percent 3 4 14 4 2" xfId="31491" xr:uid="{78295945-9E5F-4229-80B0-DC11CFDA4031}"/>
    <cellStyle name="Percent 3 4 14 5" xfId="16038" xr:uid="{0B75C964-D0A1-4149-B63E-EF52634536D5}"/>
    <cellStyle name="Percent 3 4 14 5 2" xfId="31492" xr:uid="{3FA9935C-5F9C-467C-9805-320ECDBB15D8}"/>
    <cellStyle name="Percent 3 4 14 6" xfId="16039" xr:uid="{7303F91E-4BAC-49ED-A3E8-EDC6561603A8}"/>
    <cellStyle name="Percent 3 4 14 6 2" xfId="31493" xr:uid="{90F3379E-EE97-46E3-BB7E-A46370D5436D}"/>
    <cellStyle name="Percent 3 4 14 7" xfId="16040" xr:uid="{044B84C4-DC6A-4CE3-9E60-036685550B81}"/>
    <cellStyle name="Percent 3 4 14 7 2" xfId="31494" xr:uid="{E4B2461B-AD95-4A9A-B5F8-F147423EEE28}"/>
    <cellStyle name="Percent 3 4 14 8" xfId="31488" xr:uid="{77830A2E-8A30-4C26-876C-96C8514923A7}"/>
    <cellStyle name="Percent 3 4 14 9" xfId="16034" xr:uid="{A03D489D-C764-4E42-AB36-468637B6E384}"/>
    <cellStyle name="Percent 3 4 15" xfId="4626" xr:uid="{00000000-0005-0000-0000-00000F160000}"/>
    <cellStyle name="Percent 3 4 15 2" xfId="16042" xr:uid="{ABB6A47A-4222-4628-930B-9833FC6183A4}"/>
    <cellStyle name="Percent 3 4 15 2 2" xfId="31496" xr:uid="{21AD3378-571E-45E5-96A3-85995F794687}"/>
    <cellStyle name="Percent 3 4 15 3" xfId="16043" xr:uid="{3B3887C5-3D46-40FC-96BC-1BF363D7EA1C}"/>
    <cellStyle name="Percent 3 4 15 3 2" xfId="31497" xr:uid="{D2C3DC4E-22C6-4E69-BD96-473931B6099E}"/>
    <cellStyle name="Percent 3 4 15 4" xfId="16044" xr:uid="{42EF9C31-2FC3-4D2D-874B-CA629061C8A8}"/>
    <cellStyle name="Percent 3 4 15 4 2" xfId="31498" xr:uid="{9D54EBD9-6A25-4F9F-B4B8-0AFAD6FC75F6}"/>
    <cellStyle name="Percent 3 4 15 5" xfId="16045" xr:uid="{0C0DD355-6023-4589-BBAA-74F647896D5B}"/>
    <cellStyle name="Percent 3 4 15 5 2" xfId="31499" xr:uid="{715A397D-BC9A-4432-84A8-2539B622D673}"/>
    <cellStyle name="Percent 3 4 15 6" xfId="16046" xr:uid="{DB336634-906D-4774-B621-8930E3D5DE75}"/>
    <cellStyle name="Percent 3 4 15 6 2" xfId="31500" xr:uid="{7B119516-58C5-46C2-B267-6442D5479C9E}"/>
    <cellStyle name="Percent 3 4 15 7" xfId="16047" xr:uid="{33D1706A-053F-4CD4-B95E-00346B3ADFE4}"/>
    <cellStyle name="Percent 3 4 15 7 2" xfId="31501" xr:uid="{394C07E2-48E4-4B36-BAAC-944DE51084CC}"/>
    <cellStyle name="Percent 3 4 15 8" xfId="31495" xr:uid="{20BA7ADB-1D77-4F8F-8A65-FDB8BC22CBB0}"/>
    <cellStyle name="Percent 3 4 15 9" xfId="16041" xr:uid="{48A04E8E-2522-4231-B69D-0CCE7516F152}"/>
    <cellStyle name="Percent 3 4 16" xfId="16048" xr:uid="{419C10F1-0341-476C-AE7F-8C51CCED2CBD}"/>
    <cellStyle name="Percent 3 4 16 2" xfId="31502" xr:uid="{2EB69DE9-D222-4034-92A4-44438B03FD65}"/>
    <cellStyle name="Percent 3 4 17" xfId="16049" xr:uid="{4CC182F1-3FF8-4E8D-995D-B92BB11D9CE0}"/>
    <cellStyle name="Percent 3 4 17 2" xfId="31503" xr:uid="{BBD529DC-F5FF-4D82-A0C6-65AB7F9AD9C1}"/>
    <cellStyle name="Percent 3 4 18" xfId="16050" xr:uid="{76B6D006-56F7-479C-BE7E-5F133CADC30C}"/>
    <cellStyle name="Percent 3 4 18 2" xfId="31504" xr:uid="{0006A1B6-9312-4F11-9D0D-718464E87E29}"/>
    <cellStyle name="Percent 3 4 19" xfId="16051" xr:uid="{ECB71639-0D64-4D34-B5D5-6B3CF21DB1D8}"/>
    <cellStyle name="Percent 3 4 19 2" xfId="31505" xr:uid="{C095258C-80AA-4FDF-9C11-4AE32CBEDAC3}"/>
    <cellStyle name="Percent 3 4 2" xfId="4627" xr:uid="{00000000-0005-0000-0000-000010160000}"/>
    <cellStyle name="Percent 3 4 2 10" xfId="31506" xr:uid="{6C72BF3A-96BA-4041-8206-5CF84FC719C4}"/>
    <cellStyle name="Percent 3 4 2 11" xfId="16052" xr:uid="{F1060A0D-F698-4719-94CD-72F07E53EBAD}"/>
    <cellStyle name="Percent 3 4 2 2" xfId="16053" xr:uid="{7F6B9808-F9DE-46C0-8820-89E0DB1D8286}"/>
    <cellStyle name="Percent 3 4 2 2 2" xfId="31507" xr:uid="{D1A7C082-B669-4655-B2B0-E5F579D37F14}"/>
    <cellStyle name="Percent 3 4 2 3" xfId="16054" xr:uid="{8B975074-8E18-4BCE-A935-402B74E8B2B2}"/>
    <cellStyle name="Percent 3 4 2 3 2" xfId="31508" xr:uid="{491D22D4-EB39-49AB-AA27-52CA6AF84FA6}"/>
    <cellStyle name="Percent 3 4 2 4" xfId="16055" xr:uid="{31CD024C-ADF4-4D48-89CA-9F32FCC7F807}"/>
    <cellStyle name="Percent 3 4 2 4 2" xfId="31509" xr:uid="{F222DBC3-B9F6-4843-986A-A23D3837B8D8}"/>
    <cellStyle name="Percent 3 4 2 5" xfId="16056" xr:uid="{BF1E58F6-51C6-4CBE-933B-FBE10803AF0E}"/>
    <cellStyle name="Percent 3 4 2 5 2" xfId="31510" xr:uid="{82534AD8-1DD5-47FA-87E5-E8D06560DBA3}"/>
    <cellStyle name="Percent 3 4 2 6" xfId="16057" xr:uid="{FBB16D6B-EA43-48D0-A705-B3B4240DFB9E}"/>
    <cellStyle name="Percent 3 4 2 6 2" xfId="31511" xr:uid="{C17D23C1-999F-4FC7-BD66-2D3AE40FDB2D}"/>
    <cellStyle name="Percent 3 4 2 7" xfId="16058" xr:uid="{6B825B16-9E82-497A-A080-C1610322A2EA}"/>
    <cellStyle name="Percent 3 4 2 7 2" xfId="31512" xr:uid="{62DE9736-A11B-4572-889B-9153FBC49BB2}"/>
    <cellStyle name="Percent 3 4 2 8" xfId="16059" xr:uid="{1D738ACE-B4CD-4946-A083-22BC532429BE}"/>
    <cellStyle name="Percent 3 4 2 8 2" xfId="31513" xr:uid="{B9AA2852-7C1E-4A8A-923C-6B04D1A2C21C}"/>
    <cellStyle name="Percent 3 4 2 9" xfId="21458" xr:uid="{476AEA91-63CA-43E1-9BA2-DD4E381708A4}"/>
    <cellStyle name="Percent 3 4 20" xfId="16060" xr:uid="{78942678-7AA9-4E94-96B4-E07E2724E2E1}"/>
    <cellStyle name="Percent 3 4 20 2" xfId="31514" xr:uid="{A1867323-6E15-488C-9778-E81B773D21DA}"/>
    <cellStyle name="Percent 3 4 21" xfId="16061" xr:uid="{047695C2-FCDA-4F99-9E45-6E0C3835575F}"/>
    <cellStyle name="Percent 3 4 21 2" xfId="31515" xr:uid="{A59E0F8B-D640-4F74-97A7-31E24A933FCA}"/>
    <cellStyle name="Percent 3 4 22" xfId="21457" xr:uid="{1612CFC1-ECF2-4651-879F-D936821E3AB8}"/>
    <cellStyle name="Percent 3 4 23" xfId="31459" xr:uid="{C070B4ED-B650-468F-824B-7C71678F9D76}"/>
    <cellStyle name="Percent 3 4 24" xfId="16005" xr:uid="{CBA9094A-0EF0-435B-9F66-6063590006D8}"/>
    <cellStyle name="Percent 3 4 3" xfId="4628" xr:uid="{00000000-0005-0000-0000-000011160000}"/>
    <cellStyle name="Percent 3 4 3 10" xfId="16062" xr:uid="{8C10CD48-FBCF-4328-BB9C-E5EC23EDCA1E}"/>
    <cellStyle name="Percent 3 4 3 2" xfId="16063" xr:uid="{DB44B0D3-FEDB-4AAD-896B-313005EA4C88}"/>
    <cellStyle name="Percent 3 4 3 2 2" xfId="31517" xr:uid="{C9482C5A-9620-4ABB-8A30-5215F52B30AF}"/>
    <cellStyle name="Percent 3 4 3 3" xfId="16064" xr:uid="{9FB4E5B7-BFA9-4DCB-A774-384D1C085550}"/>
    <cellStyle name="Percent 3 4 3 3 2" xfId="31518" xr:uid="{A1295D99-DFEE-4141-8847-5EE77A23D5BE}"/>
    <cellStyle name="Percent 3 4 3 4" xfId="16065" xr:uid="{BFDC2CB1-47E7-4E96-B7BF-0B5E039CACD4}"/>
    <cellStyle name="Percent 3 4 3 4 2" xfId="31519" xr:uid="{A298A06D-B1E8-4528-8933-355977982E10}"/>
    <cellStyle name="Percent 3 4 3 5" xfId="16066" xr:uid="{1935D0EA-9C8E-4B6D-97D6-2A6F86CC338A}"/>
    <cellStyle name="Percent 3 4 3 5 2" xfId="31520" xr:uid="{408E9FEB-B40D-4A9B-A3FD-6259F40895DF}"/>
    <cellStyle name="Percent 3 4 3 6" xfId="16067" xr:uid="{1BD1E0BD-8411-42E9-9343-341C06801931}"/>
    <cellStyle name="Percent 3 4 3 6 2" xfId="31521" xr:uid="{D2D113D4-C1F8-4FB5-BF70-43FA615094FE}"/>
    <cellStyle name="Percent 3 4 3 7" xfId="16068" xr:uid="{70D57535-CD02-4C07-BDEC-BEF08B2BA853}"/>
    <cellStyle name="Percent 3 4 3 7 2" xfId="31522" xr:uid="{D0929227-D8B3-4282-BBCE-03C14985A867}"/>
    <cellStyle name="Percent 3 4 3 8" xfId="16069" xr:uid="{3094DC27-25A3-4EEE-B12A-9EDCC28D9142}"/>
    <cellStyle name="Percent 3 4 3 8 2" xfId="31523" xr:uid="{F130131F-90DA-42C1-9E67-3DB27C458806}"/>
    <cellStyle name="Percent 3 4 3 9" xfId="31516" xr:uid="{A0A70D8A-BADC-49CF-B0A4-D3EE57C99616}"/>
    <cellStyle name="Percent 3 4 4" xfId="4629" xr:uid="{00000000-0005-0000-0000-000012160000}"/>
    <cellStyle name="Percent 3 4 4 10" xfId="16070" xr:uid="{6C613DEC-BD28-442A-A00D-60795E66EAEE}"/>
    <cellStyle name="Percent 3 4 4 2" xfId="4630" xr:uid="{00000000-0005-0000-0000-000013160000}"/>
    <cellStyle name="Percent 3 4 4 2 2" xfId="16072" xr:uid="{E58E76D2-CD79-4AC2-B275-4D3B18DE75C4}"/>
    <cellStyle name="Percent 3 4 4 2 2 2" xfId="31526" xr:uid="{B3BCD948-BAB4-48EF-8E0B-8E03EC426C50}"/>
    <cellStyle name="Percent 3 4 4 2 3" xfId="16073" xr:uid="{E177DC14-63EE-4A83-AD26-4ACEEB56BB37}"/>
    <cellStyle name="Percent 3 4 4 2 3 2" xfId="31527" xr:uid="{2FFAEE73-20B6-4C66-8652-2BB74FA7C2DF}"/>
    <cellStyle name="Percent 3 4 4 2 4" xfId="16074" xr:uid="{D8A09687-BE88-447F-AC9D-C0377AFB9ADA}"/>
    <cellStyle name="Percent 3 4 4 2 4 2" xfId="31528" xr:uid="{2C02F29D-8238-43DE-9D2D-0B5E94965BD9}"/>
    <cellStyle name="Percent 3 4 4 2 5" xfId="16075" xr:uid="{774C1B0D-3617-4A22-AAC5-CE99B5F3F49D}"/>
    <cellStyle name="Percent 3 4 4 2 5 2" xfId="31529" xr:uid="{4C717DE0-D328-446C-B61C-84985F30F1FE}"/>
    <cellStyle name="Percent 3 4 4 2 6" xfId="31525" xr:uid="{AD145259-41DE-43A2-8484-5975F7D81CD1}"/>
    <cellStyle name="Percent 3 4 4 2 7" xfId="16071" xr:uid="{DCD5036D-E877-402B-AEEC-D9E66801EC32}"/>
    <cellStyle name="Percent 3 4 4 3" xfId="16076" xr:uid="{46D8B598-FED9-40F5-9D76-33A92C12862C}"/>
    <cellStyle name="Percent 3 4 4 3 2" xfId="31530" xr:uid="{342ECD03-D7D2-4FB9-A7D6-8661D56FCAB5}"/>
    <cellStyle name="Percent 3 4 4 4" xfId="16077" xr:uid="{C92F88D8-30E8-4B61-8AB2-CEC3DBD9B3F0}"/>
    <cellStyle name="Percent 3 4 4 4 2" xfId="31531" xr:uid="{7C4B60B2-D60F-413E-B805-B170CA1BA7BB}"/>
    <cellStyle name="Percent 3 4 4 5" xfId="16078" xr:uid="{53B58FE0-1B97-4711-AE58-9C376F556E86}"/>
    <cellStyle name="Percent 3 4 4 5 2" xfId="31532" xr:uid="{9F16C04E-7DC8-428D-B47B-8560400A77AB}"/>
    <cellStyle name="Percent 3 4 4 6" xfId="16079" xr:uid="{BD4A6779-5079-4D77-99B4-E7CFDA504C2D}"/>
    <cellStyle name="Percent 3 4 4 6 2" xfId="31533" xr:uid="{95506CE7-1066-458E-8C08-E64C6740205C}"/>
    <cellStyle name="Percent 3 4 4 7" xfId="16080" xr:uid="{8C13A268-A5C2-4661-9370-8003B71F53AC}"/>
    <cellStyle name="Percent 3 4 4 7 2" xfId="31534" xr:uid="{99BDC618-B46C-4BEF-B84F-9469D531F1F2}"/>
    <cellStyle name="Percent 3 4 4 8" xfId="16081" xr:uid="{DC68B5C6-8C08-466E-9E96-370B2EE45786}"/>
    <cellStyle name="Percent 3 4 4 8 2" xfId="31535" xr:uid="{C1C33ACB-13EA-4A73-8D91-60E5FCFEBAE3}"/>
    <cellStyle name="Percent 3 4 4 9" xfId="31524" xr:uid="{54B0F3D5-9144-496B-906F-98F240FAE012}"/>
    <cellStyle name="Percent 3 4 5" xfId="4631" xr:uid="{00000000-0005-0000-0000-000014160000}"/>
    <cellStyle name="Percent 3 4 5 10" xfId="16082" xr:uid="{25B28CEF-7333-4625-B793-2F9641EC4BB9}"/>
    <cellStyle name="Percent 3 4 5 2" xfId="16083" xr:uid="{5687E351-8ABE-41F2-8232-3DFF88532EA0}"/>
    <cellStyle name="Percent 3 4 5 2 2" xfId="31537" xr:uid="{8904E50B-E124-49DE-994A-6E8D717FD617}"/>
    <cellStyle name="Percent 3 4 5 3" xfId="16084" xr:uid="{7CF68124-0872-4543-AA70-226EE8B5A7E0}"/>
    <cellStyle name="Percent 3 4 5 3 2" xfId="31538" xr:uid="{3E3193BE-1035-4B09-9B59-DE39AC898A8A}"/>
    <cellStyle name="Percent 3 4 5 4" xfId="16085" xr:uid="{AABEC741-D1C6-4B3D-BCE5-7E8FC82E9D9A}"/>
    <cellStyle name="Percent 3 4 5 4 2" xfId="31539" xr:uid="{F73E4A8F-72DE-43E6-80A6-0CE21B90FF65}"/>
    <cellStyle name="Percent 3 4 5 5" xfId="16086" xr:uid="{AB21B748-266F-4B43-A040-CADE1AE2F078}"/>
    <cellStyle name="Percent 3 4 5 5 2" xfId="31540" xr:uid="{D4A591E4-68E6-47C4-881F-2CAEECC59B39}"/>
    <cellStyle name="Percent 3 4 5 6" xfId="16087" xr:uid="{C3439209-8E65-4FB9-8466-904A4D7012D5}"/>
    <cellStyle name="Percent 3 4 5 6 2" xfId="31541" xr:uid="{3E4EDFF9-FA8B-4F7D-8B84-08F67261A830}"/>
    <cellStyle name="Percent 3 4 5 7" xfId="16088" xr:uid="{79E26981-2A55-45F0-911F-072081B67BA7}"/>
    <cellStyle name="Percent 3 4 5 7 2" xfId="31542" xr:uid="{82EFC9FA-2718-4BA5-9A09-70E724AFFFDA}"/>
    <cellStyle name="Percent 3 4 5 8" xfId="16089" xr:uid="{1DB7A958-2F24-4A53-8895-92DD78DC6B4E}"/>
    <cellStyle name="Percent 3 4 5 8 2" xfId="31543" xr:uid="{A6F29D28-1DCD-4CCD-8ECB-7519ABAA10D0}"/>
    <cellStyle name="Percent 3 4 5 9" xfId="31536" xr:uid="{D551CE79-E618-4580-961C-86EBF766F672}"/>
    <cellStyle name="Percent 3 4 6" xfId="4632" xr:uid="{00000000-0005-0000-0000-000015160000}"/>
    <cellStyle name="Percent 3 4 6 10" xfId="16090" xr:uid="{893BFE99-5C8F-40FF-B206-EABDD9A9BBF4}"/>
    <cellStyle name="Percent 3 4 6 2" xfId="16091" xr:uid="{7B773048-93E2-45F3-8B5D-245EB2719281}"/>
    <cellStyle name="Percent 3 4 6 2 2" xfId="31545" xr:uid="{E3CDF968-BF98-4959-BEFB-FC704B2C33D9}"/>
    <cellStyle name="Percent 3 4 6 3" xfId="16092" xr:uid="{D5A1B8DD-7889-4577-B758-1269592FBE75}"/>
    <cellStyle name="Percent 3 4 6 3 2" xfId="31546" xr:uid="{9E8693F0-1DA6-4386-A281-6EAD11061BE4}"/>
    <cellStyle name="Percent 3 4 6 4" xfId="16093" xr:uid="{4EC7EFC4-24E8-43B8-92C9-40DE810E5147}"/>
    <cellStyle name="Percent 3 4 6 4 2" xfId="31547" xr:uid="{B9584FFE-1437-4069-B081-31C05199C4DF}"/>
    <cellStyle name="Percent 3 4 6 5" xfId="16094" xr:uid="{9B1A8848-B0AC-4E43-B010-B445E12DFE6B}"/>
    <cellStyle name="Percent 3 4 6 5 2" xfId="31548" xr:uid="{E5A0F2AE-4669-46A2-987D-8EBBC06D72DD}"/>
    <cellStyle name="Percent 3 4 6 6" xfId="16095" xr:uid="{B4A0393E-B48C-47AE-9F6F-FFEF7F47FB28}"/>
    <cellStyle name="Percent 3 4 6 6 2" xfId="31549" xr:uid="{51D34713-7548-4378-9CBE-B4B15CEB85D9}"/>
    <cellStyle name="Percent 3 4 6 7" xfId="16096" xr:uid="{4AE9A950-B581-47CA-9798-D39677E95159}"/>
    <cellStyle name="Percent 3 4 6 7 2" xfId="31550" xr:uid="{57891112-49A3-40CA-9455-08144FCF283F}"/>
    <cellStyle name="Percent 3 4 6 8" xfId="16097" xr:uid="{10CC22FB-A97C-43C4-9FC3-C7903E877DB7}"/>
    <cellStyle name="Percent 3 4 6 8 2" xfId="31551" xr:uid="{8ECF9CD8-BFF5-4366-8082-1C7FE3B2EE02}"/>
    <cellStyle name="Percent 3 4 6 9" xfId="31544" xr:uid="{2371B7AA-3F4D-4F34-B6D5-F7413BEC6437}"/>
    <cellStyle name="Percent 3 4 7" xfId="4633" xr:uid="{00000000-0005-0000-0000-000016160000}"/>
    <cellStyle name="Percent 3 4 7 10" xfId="16098" xr:uid="{E71BFAAA-7F82-4BFE-841F-78D8CCDB7383}"/>
    <cellStyle name="Percent 3 4 7 2" xfId="16099" xr:uid="{335EDE67-62CC-49DF-BA1C-8991AE721EF2}"/>
    <cellStyle name="Percent 3 4 7 2 2" xfId="31553" xr:uid="{801AA51F-EAF6-43B3-8651-16BDAC092B1D}"/>
    <cellStyle name="Percent 3 4 7 3" xfId="16100" xr:uid="{C69AC7EA-49DC-4401-BDA0-59D0E986AACD}"/>
    <cellStyle name="Percent 3 4 7 3 2" xfId="31554" xr:uid="{65D3BC6D-609F-4A2B-B9DD-7858BCFBDDD0}"/>
    <cellStyle name="Percent 3 4 7 4" xfId="16101" xr:uid="{1C470EAA-7AA1-426D-8618-AFF0548F6A7A}"/>
    <cellStyle name="Percent 3 4 7 4 2" xfId="31555" xr:uid="{875C49F0-31AB-4378-9956-E0AB69364F36}"/>
    <cellStyle name="Percent 3 4 7 5" xfId="16102" xr:uid="{D9E27BC2-359B-4AFD-B377-697439F5E59A}"/>
    <cellStyle name="Percent 3 4 7 5 2" xfId="31556" xr:uid="{01AB2E90-2CBC-409C-9885-96FCD8A92412}"/>
    <cellStyle name="Percent 3 4 7 6" xfId="16103" xr:uid="{D20C4D59-6D96-441A-8BE9-5710B1076441}"/>
    <cellStyle name="Percent 3 4 7 6 2" xfId="31557" xr:uid="{EDF2AFCF-0D90-4F6A-954E-2DBEFF83C98D}"/>
    <cellStyle name="Percent 3 4 7 7" xfId="16104" xr:uid="{C780F7E0-E46A-4219-956A-904C5102D2A9}"/>
    <cellStyle name="Percent 3 4 7 7 2" xfId="31558" xr:uid="{4AD362CF-E291-45F9-8A26-E680AAA9FD13}"/>
    <cellStyle name="Percent 3 4 7 8" xfId="16105" xr:uid="{C55E405C-323C-455E-A28B-8A68941CA2B6}"/>
    <cellStyle name="Percent 3 4 7 8 2" xfId="31559" xr:uid="{ADF6A260-5EE6-4E5F-9461-DAA7B908FAE2}"/>
    <cellStyle name="Percent 3 4 7 9" xfId="31552" xr:uid="{44CBA810-D932-4A1C-AC29-89D93953E9A1}"/>
    <cellStyle name="Percent 3 4 8" xfId="4634" xr:uid="{00000000-0005-0000-0000-000017160000}"/>
    <cellStyle name="Percent 3 4 8 10" xfId="16107" xr:uid="{EB11C1CE-AD03-44DD-AEAB-629860A30468}"/>
    <cellStyle name="Percent 3 4 8 10 2" xfId="31561" xr:uid="{9030C08C-0A7B-4B4B-9DD1-C23AA16432D1}"/>
    <cellStyle name="Percent 3 4 8 11" xfId="31560" xr:uid="{D23DF64C-0382-4B13-9B85-80A02AEA97F3}"/>
    <cellStyle name="Percent 3 4 8 12" xfId="16106" xr:uid="{24F7932F-A5C3-42BE-A1CC-4F2E5E2AB19D}"/>
    <cellStyle name="Percent 3 4 8 2" xfId="16108" xr:uid="{1479B5E0-02A5-41E2-A26D-6AD454C11379}"/>
    <cellStyle name="Percent 3 4 8 2 2" xfId="31562" xr:uid="{89F8AF37-CC24-4703-B858-23432D68690A}"/>
    <cellStyle name="Percent 3 4 8 3" xfId="16109" xr:uid="{EF4BAFE0-E578-4A4F-A0D0-E25C7A88306E}"/>
    <cellStyle name="Percent 3 4 8 3 2" xfId="31563" xr:uid="{AF9D766E-3406-4BAB-A59B-12F657AD15FB}"/>
    <cellStyle name="Percent 3 4 8 4" xfId="16110" xr:uid="{F857AA4B-0A8C-45F5-B1D8-87D279B83565}"/>
    <cellStyle name="Percent 3 4 8 4 2" xfId="31564" xr:uid="{D4312DE7-4768-4058-A1F6-51817A2298BB}"/>
    <cellStyle name="Percent 3 4 8 5" xfId="16111" xr:uid="{527D4C63-1518-4F70-9A50-8F16933C8A7E}"/>
    <cellStyle name="Percent 3 4 8 5 2" xfId="31565" xr:uid="{92AF6D0B-14C0-4DA5-96B1-9C9A0132F5C5}"/>
    <cellStyle name="Percent 3 4 8 6" xfId="16112" xr:uid="{0BA07B0D-BD5F-4D70-90C6-171BA7C2C39B}"/>
    <cellStyle name="Percent 3 4 8 6 2" xfId="31566" xr:uid="{2A68B9E0-1C7E-4B0A-B998-EB70EAD6EC95}"/>
    <cellStyle name="Percent 3 4 8 7" xfId="16113" xr:uid="{FA873C5C-2FC1-40A0-AB44-9F49EC23A440}"/>
    <cellStyle name="Percent 3 4 8 7 2" xfId="31567" xr:uid="{A16EE164-B4AD-43B9-A686-97B768418171}"/>
    <cellStyle name="Percent 3 4 8 8" xfId="16114" xr:uid="{735DA0A5-9E5F-45F5-8F38-F292B6F4620F}"/>
    <cellStyle name="Percent 3 4 8 8 2" xfId="31568" xr:uid="{F852EA7F-3DB4-4D09-8A9F-FEAF21EF0306}"/>
    <cellStyle name="Percent 3 4 8 9" xfId="16115" xr:uid="{589A8171-BAA3-4C0F-B6B1-08AFC07D3993}"/>
    <cellStyle name="Percent 3 4 8 9 2" xfId="31569" xr:uid="{F13E303A-122B-4381-8B38-683EFDDBD613}"/>
    <cellStyle name="Percent 3 4 9" xfId="4635" xr:uid="{00000000-0005-0000-0000-000018160000}"/>
    <cellStyle name="Percent 3 4 9 10" xfId="16117" xr:uid="{8CF7550D-6EF0-468C-8D3E-5C3E6FB774CE}"/>
    <cellStyle name="Percent 3 4 9 10 2" xfId="31571" xr:uid="{E330BF23-CC39-4EBB-8E14-D135D24C5A2D}"/>
    <cellStyle name="Percent 3 4 9 11" xfId="31570" xr:uid="{95872138-2831-4233-95A4-3E30F280C5FA}"/>
    <cellStyle name="Percent 3 4 9 12" xfId="16116" xr:uid="{039E6BFA-1B37-4F86-8E2B-8693C16F1D59}"/>
    <cellStyle name="Percent 3 4 9 2" xfId="16118" xr:uid="{3B871BE7-E6A4-4383-8C71-F7E1D644DD56}"/>
    <cellStyle name="Percent 3 4 9 2 2" xfId="31572" xr:uid="{16385D50-8A72-4371-AC1D-BB10041A2A98}"/>
    <cellStyle name="Percent 3 4 9 3" xfId="16119" xr:uid="{6476530E-C1CD-450C-9661-256BFA261565}"/>
    <cellStyle name="Percent 3 4 9 3 2" xfId="31573" xr:uid="{7D94D08B-C15F-4799-9886-240B186F1653}"/>
    <cellStyle name="Percent 3 4 9 4" xfId="16120" xr:uid="{429DE78B-C3C2-4EC5-8C7C-17187FB4431E}"/>
    <cellStyle name="Percent 3 4 9 4 2" xfId="31574" xr:uid="{381CD07C-8F6D-4104-A5EC-63D10E0166E3}"/>
    <cellStyle name="Percent 3 4 9 5" xfId="16121" xr:uid="{03FF19C3-2AEA-47B3-932B-5E47A4AB48F9}"/>
    <cellStyle name="Percent 3 4 9 5 2" xfId="31575" xr:uid="{2B01FBE8-81B6-4A44-8794-02C65E751F4E}"/>
    <cellStyle name="Percent 3 4 9 6" xfId="16122" xr:uid="{00CD686B-F2F3-4321-8BFC-45E9425BB493}"/>
    <cellStyle name="Percent 3 4 9 6 2" xfId="31576" xr:uid="{9220F87C-F5B6-4FC9-A1DD-56D9A10104F4}"/>
    <cellStyle name="Percent 3 4 9 7" xfId="16123" xr:uid="{87D50B3B-A227-499D-908B-5BB5621CB5A7}"/>
    <cellStyle name="Percent 3 4 9 7 2" xfId="31577" xr:uid="{3CFF976F-0F5B-4CBF-B752-D9AA812F4AAF}"/>
    <cellStyle name="Percent 3 4 9 8" xfId="16124" xr:uid="{08BB0696-1BC4-4421-800B-E3D07B209CE3}"/>
    <cellStyle name="Percent 3 4 9 8 2" xfId="31578" xr:uid="{85DCC09C-F499-4E31-93A6-957E20BF94F6}"/>
    <cellStyle name="Percent 3 4 9 9" xfId="16125" xr:uid="{C4FA18F0-1A86-4491-8717-F718C4E5DA0E}"/>
    <cellStyle name="Percent 3 4 9 9 2" xfId="31579" xr:uid="{89C366BD-49C0-4C01-B7AC-53B542ACB9D8}"/>
    <cellStyle name="Percent 3 5" xfId="4636" xr:uid="{00000000-0005-0000-0000-000019160000}"/>
    <cellStyle name="Percent 3 5 10" xfId="4637" xr:uid="{00000000-0005-0000-0000-00001A160000}"/>
    <cellStyle name="Percent 3 5 10 10" xfId="16128" xr:uid="{C3F17AF3-72A8-403B-8D22-DB414FBF386E}"/>
    <cellStyle name="Percent 3 5 10 10 2" xfId="31582" xr:uid="{5509BFF5-F455-440C-B6C8-F82D136D4C8D}"/>
    <cellStyle name="Percent 3 5 10 11" xfId="31581" xr:uid="{5093468B-FBE6-4CC1-97A5-8C5703FACA93}"/>
    <cellStyle name="Percent 3 5 10 12" xfId="16127" xr:uid="{4341F19C-ECA9-417F-BFAC-3C4C528DDBE8}"/>
    <cellStyle name="Percent 3 5 10 2" xfId="16129" xr:uid="{78FB9CA0-F2F5-445E-8DA4-6CEB180F5490}"/>
    <cellStyle name="Percent 3 5 10 2 2" xfId="31583" xr:uid="{63430B3C-7698-46C3-9A60-B38E45440846}"/>
    <cellStyle name="Percent 3 5 10 3" xfId="16130" xr:uid="{3CEFE802-2F82-4F3D-9D3E-FE9AA7CBADD5}"/>
    <cellStyle name="Percent 3 5 10 3 2" xfId="31584" xr:uid="{066A9CD7-A175-45BE-A33C-B4357EBCD683}"/>
    <cellStyle name="Percent 3 5 10 4" xfId="16131" xr:uid="{9ACA2E0B-4C05-4B84-9A80-6DB64385D1F0}"/>
    <cellStyle name="Percent 3 5 10 4 2" xfId="31585" xr:uid="{CE0FDD71-486A-41A8-A898-99A0388377C3}"/>
    <cellStyle name="Percent 3 5 10 5" xfId="16132" xr:uid="{D5DC18FE-6B1C-4EE2-B8DA-ADC65AC31948}"/>
    <cellStyle name="Percent 3 5 10 5 2" xfId="31586" xr:uid="{5784A6BA-4D63-402A-AA93-67CB69D9E008}"/>
    <cellStyle name="Percent 3 5 10 6" xfId="16133" xr:uid="{C7531B6C-AB4C-4A6D-B895-8664E327E53C}"/>
    <cellStyle name="Percent 3 5 10 6 2" xfId="31587" xr:uid="{8A600B9B-AE6D-48E1-84BD-7C9294714E10}"/>
    <cellStyle name="Percent 3 5 10 7" xfId="16134" xr:uid="{BD2CD725-EC6A-4945-B795-CEC6CE5A356A}"/>
    <cellStyle name="Percent 3 5 10 7 2" xfId="31588" xr:uid="{8BD5E654-89DC-4A29-9A37-E834292A2FBC}"/>
    <cellStyle name="Percent 3 5 10 8" xfId="16135" xr:uid="{97E79D50-E44B-45A4-AD12-CC589ED84E56}"/>
    <cellStyle name="Percent 3 5 10 8 2" xfId="31589" xr:uid="{0E471A89-2AAE-47B9-A6D5-740ED5D75E43}"/>
    <cellStyle name="Percent 3 5 10 9" xfId="16136" xr:uid="{62CDFE21-0416-4016-8C4B-0CDAD0DDF465}"/>
    <cellStyle name="Percent 3 5 10 9 2" xfId="31590" xr:uid="{754F0E7A-1EB3-465E-B9D6-3F52E4608EF5}"/>
    <cellStyle name="Percent 3 5 11" xfId="4638" xr:uid="{00000000-0005-0000-0000-00001B160000}"/>
    <cellStyle name="Percent 3 5 11 10" xfId="16138" xr:uid="{08D41F5A-70A1-4373-8CC5-0AB0293BE7FA}"/>
    <cellStyle name="Percent 3 5 11 10 2" xfId="31592" xr:uid="{D0BD1DB7-25A2-4346-9E6A-3702AFC183E4}"/>
    <cellStyle name="Percent 3 5 11 11" xfId="31591" xr:uid="{F254B7F3-2817-4004-A42E-66F2FD7EC7D1}"/>
    <cellStyle name="Percent 3 5 11 12" xfId="16137" xr:uid="{45A853FD-58DF-4BDE-8265-547E99A22870}"/>
    <cellStyle name="Percent 3 5 11 2" xfId="16139" xr:uid="{9907E27A-6932-4EFB-A658-DDCE6F9B2DD1}"/>
    <cellStyle name="Percent 3 5 11 2 2" xfId="31593" xr:uid="{2F4D2F82-C1E6-4D1B-BBFE-FA4CCA8B62CA}"/>
    <cellStyle name="Percent 3 5 11 3" xfId="16140" xr:uid="{69CC0B0C-7D5E-44B4-9519-9CB1B9E38812}"/>
    <cellStyle name="Percent 3 5 11 3 2" xfId="31594" xr:uid="{DAB652D6-43FA-4A71-AF06-DEF1B22B1D64}"/>
    <cellStyle name="Percent 3 5 11 4" xfId="16141" xr:uid="{9BF412AB-A8D7-4EFF-AC8F-A1D71AA148B4}"/>
    <cellStyle name="Percent 3 5 11 4 2" xfId="31595" xr:uid="{9CC31EC1-7DFC-4B78-A426-AE7ED37C423F}"/>
    <cellStyle name="Percent 3 5 11 5" xfId="16142" xr:uid="{123C4244-2C05-4484-9553-6BC6390DBA30}"/>
    <cellStyle name="Percent 3 5 11 5 2" xfId="31596" xr:uid="{D82CF1A9-C339-48E7-956A-FC2DB6FF216C}"/>
    <cellStyle name="Percent 3 5 11 6" xfId="16143" xr:uid="{4BC5AC86-E00A-4EFF-BF3C-1C9B3549AA7F}"/>
    <cellStyle name="Percent 3 5 11 6 2" xfId="31597" xr:uid="{8135FF67-1E6D-4C08-B6FE-6C6B19276AB8}"/>
    <cellStyle name="Percent 3 5 11 7" xfId="16144" xr:uid="{5CA21047-5699-4056-9F84-D97FC123123E}"/>
    <cellStyle name="Percent 3 5 11 7 2" xfId="31598" xr:uid="{32B65151-CD88-4577-B9E0-F2491D4C41C8}"/>
    <cellStyle name="Percent 3 5 11 8" xfId="16145" xr:uid="{2598D704-14BD-4E12-BB7A-99E154FA0DAD}"/>
    <cellStyle name="Percent 3 5 11 8 2" xfId="31599" xr:uid="{6D5387F6-178E-46DF-90AA-D7A2E73DA4EB}"/>
    <cellStyle name="Percent 3 5 11 9" xfId="16146" xr:uid="{E4339B0C-2B83-45FF-8E3E-48461123ACED}"/>
    <cellStyle name="Percent 3 5 11 9 2" xfId="31600" xr:uid="{17AB4182-28A3-4921-BE98-8D805C2222EC}"/>
    <cellStyle name="Percent 3 5 12" xfId="4639" xr:uid="{00000000-0005-0000-0000-00001C160000}"/>
    <cellStyle name="Percent 3 5 12 10" xfId="16148" xr:uid="{A24FD823-BB9B-4E95-AD11-07AA0F971E92}"/>
    <cellStyle name="Percent 3 5 12 10 2" xfId="31602" xr:uid="{AF0D99C1-7D0F-4E94-8347-3E5829EBF8EE}"/>
    <cellStyle name="Percent 3 5 12 11" xfId="31601" xr:uid="{4F9D8CD8-BCA2-4793-8613-FE416C846872}"/>
    <cellStyle name="Percent 3 5 12 12" xfId="16147" xr:uid="{40A6FD6E-D1B7-4413-86E1-FA580EA2616D}"/>
    <cellStyle name="Percent 3 5 12 2" xfId="16149" xr:uid="{B9F4863C-F411-470F-9276-587905D8A28E}"/>
    <cellStyle name="Percent 3 5 12 2 2" xfId="31603" xr:uid="{FAF5F770-1127-42AE-96B9-32DFFAFFFE6B}"/>
    <cellStyle name="Percent 3 5 12 3" xfId="16150" xr:uid="{F6A403B2-C367-4D77-BFD9-54B062CE283A}"/>
    <cellStyle name="Percent 3 5 12 3 2" xfId="31604" xr:uid="{AC0FCFB6-E5FF-42A3-B711-C78B2F8C1390}"/>
    <cellStyle name="Percent 3 5 12 4" xfId="16151" xr:uid="{49331114-00BF-43FC-8A8A-F77963B3D99B}"/>
    <cellStyle name="Percent 3 5 12 4 2" xfId="31605" xr:uid="{0931C20A-F70C-4BBC-B520-0440CED31F9C}"/>
    <cellStyle name="Percent 3 5 12 5" xfId="16152" xr:uid="{0D14F0AD-D2D3-4E15-9894-EFFF6D5388FE}"/>
    <cellStyle name="Percent 3 5 12 5 2" xfId="31606" xr:uid="{149E034E-0BC6-4E15-9E23-CCC324004662}"/>
    <cellStyle name="Percent 3 5 12 6" xfId="16153" xr:uid="{F4616775-7FAC-4B5D-86DA-3C08C00FBEBE}"/>
    <cellStyle name="Percent 3 5 12 6 2" xfId="31607" xr:uid="{49ABE25B-00F0-4D36-BB49-D47CF78F49D3}"/>
    <cellStyle name="Percent 3 5 12 7" xfId="16154" xr:uid="{B6C884C4-5501-451D-A23D-F1E8B9AAD9C2}"/>
    <cellStyle name="Percent 3 5 12 7 2" xfId="31608" xr:uid="{475315D5-1488-4541-965D-132E5A4CC324}"/>
    <cellStyle name="Percent 3 5 12 8" xfId="16155" xr:uid="{F77BB19A-1C34-4F47-924B-0738A2FBC294}"/>
    <cellStyle name="Percent 3 5 12 8 2" xfId="31609" xr:uid="{E735D3A3-DC30-4A3E-A3B5-603E198F0D7E}"/>
    <cellStyle name="Percent 3 5 12 9" xfId="16156" xr:uid="{DC150EC7-BCD0-4C16-A375-3BEEC5CC98DF}"/>
    <cellStyle name="Percent 3 5 12 9 2" xfId="31610" xr:uid="{6C9CB054-0136-44C3-B9CE-C48FF15DA5D3}"/>
    <cellStyle name="Percent 3 5 13" xfId="4640" xr:uid="{00000000-0005-0000-0000-00001D160000}"/>
    <cellStyle name="Percent 3 5 13 10" xfId="16158" xr:uid="{64D6F8AC-EEC7-47D5-ADE4-BE1B37981BB4}"/>
    <cellStyle name="Percent 3 5 13 10 2" xfId="31612" xr:uid="{6D3AC3AE-E25B-4D44-8F63-B3F20E59FE87}"/>
    <cellStyle name="Percent 3 5 13 11" xfId="31611" xr:uid="{DC3126F9-9D24-4FFE-9E8E-CC3AD676A486}"/>
    <cellStyle name="Percent 3 5 13 12" xfId="16157" xr:uid="{57C6775D-77C3-4C77-A5CD-F6B89748DBB9}"/>
    <cellStyle name="Percent 3 5 13 2" xfId="16159" xr:uid="{80D94B4F-20FD-469A-8229-FD561764CE61}"/>
    <cellStyle name="Percent 3 5 13 2 2" xfId="31613" xr:uid="{6DDB2535-09A7-442A-8B38-2CBB7A541B2B}"/>
    <cellStyle name="Percent 3 5 13 3" xfId="16160" xr:uid="{F5277858-9DCE-4C54-9F88-5799C35D0503}"/>
    <cellStyle name="Percent 3 5 13 3 2" xfId="31614" xr:uid="{0A7A2431-B0E7-4AD4-B5D6-99005EE83712}"/>
    <cellStyle name="Percent 3 5 13 4" xfId="16161" xr:uid="{BF6D2BF7-173B-4F88-A180-730D930DEFF4}"/>
    <cellStyle name="Percent 3 5 13 4 2" xfId="31615" xr:uid="{8AE3C9A0-5382-4981-86DF-53535127AE0E}"/>
    <cellStyle name="Percent 3 5 13 5" xfId="16162" xr:uid="{47A4596B-80CA-4E47-A876-9F2BE1D22918}"/>
    <cellStyle name="Percent 3 5 13 5 2" xfId="31616" xr:uid="{85075559-99D5-4A57-A8E8-C56766F3693B}"/>
    <cellStyle name="Percent 3 5 13 6" xfId="16163" xr:uid="{7E1CE0C5-2787-4815-B51F-3F58DED9767B}"/>
    <cellStyle name="Percent 3 5 13 6 2" xfId="31617" xr:uid="{0883CE70-424A-4BD9-80DD-6B42FFC06769}"/>
    <cellStyle name="Percent 3 5 13 7" xfId="16164" xr:uid="{95CC5D8F-EBB4-4891-9E7F-967B86F59241}"/>
    <cellStyle name="Percent 3 5 13 7 2" xfId="31618" xr:uid="{D4F9D15F-1867-4E72-B839-BBDAB53E59B7}"/>
    <cellStyle name="Percent 3 5 13 8" xfId="16165" xr:uid="{970BFD4D-AEA5-4F4E-8044-F02C9D8BEFE3}"/>
    <cellStyle name="Percent 3 5 13 8 2" xfId="31619" xr:uid="{E55D2183-0056-4E33-A1F7-65DDB6101FEA}"/>
    <cellStyle name="Percent 3 5 13 9" xfId="16166" xr:uid="{4B14AD2F-376F-427A-AB9C-DAA578523CB6}"/>
    <cellStyle name="Percent 3 5 13 9 2" xfId="31620" xr:uid="{6FCB099B-1CEA-45D2-A233-E30632F4700C}"/>
    <cellStyle name="Percent 3 5 14" xfId="4641" xr:uid="{00000000-0005-0000-0000-00001E160000}"/>
    <cellStyle name="Percent 3 5 14 10" xfId="16168" xr:uid="{55B632F5-3537-4E27-B777-D9D1B1BFEECC}"/>
    <cellStyle name="Percent 3 5 14 10 2" xfId="31622" xr:uid="{175F89CB-E1B5-41C9-943C-494F4B42D08B}"/>
    <cellStyle name="Percent 3 5 14 11" xfId="31621" xr:uid="{89A18A88-FC88-4AB9-B853-18A9CC9CD6AC}"/>
    <cellStyle name="Percent 3 5 14 12" xfId="16167" xr:uid="{C78FEF36-827F-4EF8-B08B-47C10112972F}"/>
    <cellStyle name="Percent 3 5 14 2" xfId="16169" xr:uid="{852664AA-BFEA-4F42-9584-9150B2ECE350}"/>
    <cellStyle name="Percent 3 5 14 2 2" xfId="31623" xr:uid="{3A3B9A25-A442-428D-8686-50A94534AB2E}"/>
    <cellStyle name="Percent 3 5 14 3" xfId="16170" xr:uid="{AC7C88ED-A9EC-48EE-A36B-24108A0F4BBC}"/>
    <cellStyle name="Percent 3 5 14 3 2" xfId="31624" xr:uid="{10F2C25E-09A1-4C19-AB51-12BF4812CC70}"/>
    <cellStyle name="Percent 3 5 14 4" xfId="16171" xr:uid="{F896B479-6AE1-433C-BF78-0CE5511F3931}"/>
    <cellStyle name="Percent 3 5 14 4 2" xfId="31625" xr:uid="{65924C98-6172-4881-BDB0-BA7B609B917F}"/>
    <cellStyle name="Percent 3 5 14 5" xfId="16172" xr:uid="{8D78D903-1D61-48C5-947E-08993BED5377}"/>
    <cellStyle name="Percent 3 5 14 5 2" xfId="31626" xr:uid="{CD68F889-F786-446C-9A19-CB213A5000D6}"/>
    <cellStyle name="Percent 3 5 14 6" xfId="16173" xr:uid="{058EC9FA-048B-4E80-8A80-2B67056E2C26}"/>
    <cellStyle name="Percent 3 5 14 6 2" xfId="31627" xr:uid="{216873A7-4254-49E4-B5F0-90651833A5B4}"/>
    <cellStyle name="Percent 3 5 14 7" xfId="16174" xr:uid="{A28A4F3D-D18B-40BC-88C0-813D54CB943D}"/>
    <cellStyle name="Percent 3 5 14 7 2" xfId="31628" xr:uid="{7BE1A67A-175A-4D49-BC12-E111B2B09932}"/>
    <cellStyle name="Percent 3 5 14 8" xfId="16175" xr:uid="{F430ED33-BB58-46A9-8924-58064DF04D7E}"/>
    <cellStyle name="Percent 3 5 14 8 2" xfId="31629" xr:uid="{E08A0F65-8D15-43D4-B670-432EF7D69827}"/>
    <cellStyle name="Percent 3 5 14 9" xfId="16176" xr:uid="{1FE370E4-56B9-465E-A501-9D784AE90B17}"/>
    <cellStyle name="Percent 3 5 14 9 2" xfId="31630" xr:uid="{7CEBE19F-06A7-4967-8666-6A33FCBDAC00}"/>
    <cellStyle name="Percent 3 5 15" xfId="4642" xr:uid="{00000000-0005-0000-0000-00001F160000}"/>
    <cellStyle name="Percent 3 5 15 10" xfId="16178" xr:uid="{FD926F88-2FAB-4994-BE13-1F91DDE6F5AD}"/>
    <cellStyle name="Percent 3 5 15 10 2" xfId="31632" xr:uid="{298ABF95-D575-4312-95CC-6A5B74B61EC8}"/>
    <cellStyle name="Percent 3 5 15 11" xfId="31631" xr:uid="{FE6A1E0E-F339-4BC5-BF98-39FB04E0EE3F}"/>
    <cellStyle name="Percent 3 5 15 12" xfId="16177" xr:uid="{B459F6D4-8AA1-4714-A123-2990D1C6713B}"/>
    <cellStyle name="Percent 3 5 15 2" xfId="16179" xr:uid="{022D64B4-4C3C-42D4-8828-5678ACB3A398}"/>
    <cellStyle name="Percent 3 5 15 2 2" xfId="31633" xr:uid="{4A380750-8C10-4A14-9A97-B2A2E4854FCE}"/>
    <cellStyle name="Percent 3 5 15 3" xfId="16180" xr:uid="{572BB761-CC50-458F-8AA1-8212045E8239}"/>
    <cellStyle name="Percent 3 5 15 3 2" xfId="31634" xr:uid="{61DD0E4D-50E2-4422-92AA-5CB8456F1EF3}"/>
    <cellStyle name="Percent 3 5 15 4" xfId="16181" xr:uid="{CEF69B8D-5C1F-4709-B82D-9504165033BF}"/>
    <cellStyle name="Percent 3 5 15 4 2" xfId="31635" xr:uid="{4DF2A83B-B453-453F-B7B7-FF539C352B13}"/>
    <cellStyle name="Percent 3 5 15 5" xfId="16182" xr:uid="{2C090E47-4F54-4C61-A645-B194937EDEC2}"/>
    <cellStyle name="Percent 3 5 15 5 2" xfId="31636" xr:uid="{AC4E89C8-2FB8-428B-9D3A-7A6EC56573B3}"/>
    <cellStyle name="Percent 3 5 15 6" xfId="16183" xr:uid="{C5D25C90-00BA-41C5-BF7B-E5FF3A2D766D}"/>
    <cellStyle name="Percent 3 5 15 6 2" xfId="31637" xr:uid="{9E7615F4-3CF7-4BEE-B8EF-9AAB2A57F53A}"/>
    <cellStyle name="Percent 3 5 15 7" xfId="16184" xr:uid="{5B4C9900-D052-4DA3-966F-37DC64C277A3}"/>
    <cellStyle name="Percent 3 5 15 7 2" xfId="31638" xr:uid="{1C851692-B6B4-47FF-B4F1-A6208576AA7E}"/>
    <cellStyle name="Percent 3 5 15 8" xfId="16185" xr:uid="{6675891B-9E89-4EC4-8447-DB4F8193F1C3}"/>
    <cellStyle name="Percent 3 5 15 8 2" xfId="31639" xr:uid="{9C32F0F0-7E87-4548-8BC1-E80615365DDE}"/>
    <cellStyle name="Percent 3 5 15 9" xfId="16186" xr:uid="{2BA51612-B8B6-4285-885A-7FF75FAB0B57}"/>
    <cellStyle name="Percent 3 5 15 9 2" xfId="31640" xr:uid="{ADC88FB4-B4BF-40EF-B7F1-9D58D8231120}"/>
    <cellStyle name="Percent 3 5 16" xfId="4643" xr:uid="{00000000-0005-0000-0000-000020160000}"/>
    <cellStyle name="Percent 3 5 16 2" xfId="16188" xr:uid="{74257A52-C99F-43F9-B560-166E7BE47110}"/>
    <cellStyle name="Percent 3 5 16 2 2" xfId="31642" xr:uid="{CD029BE9-240B-4A64-83C4-9B336163F20B}"/>
    <cellStyle name="Percent 3 5 16 3" xfId="16189" xr:uid="{88B17A9E-BB55-4D23-8AD3-E3AACD9EB922}"/>
    <cellStyle name="Percent 3 5 16 3 2" xfId="31643" xr:uid="{1BB1C219-CCAE-43B3-A5E2-E84523DEAA58}"/>
    <cellStyle name="Percent 3 5 16 4" xfId="16190" xr:uid="{5F1BD913-6A16-4EDC-BA5A-7953EE00A2DF}"/>
    <cellStyle name="Percent 3 5 16 4 2" xfId="31644" xr:uid="{06F3DB71-CEEF-4C5A-B3DF-2849DCC35A1F}"/>
    <cellStyle name="Percent 3 5 16 5" xfId="16191" xr:uid="{8D6E2912-4A02-42A1-9177-0AEB1D78D65A}"/>
    <cellStyle name="Percent 3 5 16 5 2" xfId="31645" xr:uid="{F14078DE-86AF-4D9B-84E9-83A7A568C2A8}"/>
    <cellStyle name="Percent 3 5 16 6" xfId="31641" xr:uid="{28E28629-953C-4B44-817F-3A616FF1FBDF}"/>
    <cellStyle name="Percent 3 5 16 7" xfId="16187" xr:uid="{5AE6C690-0890-4E87-93B7-3518F363D07C}"/>
    <cellStyle name="Percent 3 5 17" xfId="4644" xr:uid="{00000000-0005-0000-0000-000021160000}"/>
    <cellStyle name="Percent 3 5 17 2" xfId="16193" xr:uid="{30914289-F90E-42F4-92D2-41D7710A29FF}"/>
    <cellStyle name="Percent 3 5 17 2 2" xfId="31647" xr:uid="{48AB94F3-94CA-4C58-8BF7-0AB5339CDDD5}"/>
    <cellStyle name="Percent 3 5 17 3" xfId="16194" xr:uid="{8623075D-AEBB-4586-AD2E-5B9FD7CA69F0}"/>
    <cellStyle name="Percent 3 5 17 3 2" xfId="31648" xr:uid="{5C53DFC8-D048-49C4-9272-1D28F4923BFC}"/>
    <cellStyle name="Percent 3 5 17 4" xfId="16195" xr:uid="{00D28FE8-8D78-4942-8AB7-509FFEFA8ABE}"/>
    <cellStyle name="Percent 3 5 17 4 2" xfId="31649" xr:uid="{2D87D9B7-BE75-4469-8946-596CD607462D}"/>
    <cellStyle name="Percent 3 5 17 5" xfId="16196" xr:uid="{7A9D9E1B-59DE-4D0D-86EE-5B93592D49B0}"/>
    <cellStyle name="Percent 3 5 17 5 2" xfId="31650" xr:uid="{90CA0ECD-5D7E-4A06-889E-B1F698A16245}"/>
    <cellStyle name="Percent 3 5 17 6" xfId="31646" xr:uid="{33395D23-4FB1-443D-8E9D-2C95BE027A3A}"/>
    <cellStyle name="Percent 3 5 17 7" xfId="16192" xr:uid="{00A1307C-F180-4B99-864A-5B60544FB586}"/>
    <cellStyle name="Percent 3 5 18" xfId="16197" xr:uid="{84F4DFDB-A0F6-4662-B6E8-CB41C1A7C05B}"/>
    <cellStyle name="Percent 3 5 18 2" xfId="31651" xr:uid="{DEF5B930-3FAB-4563-AD6A-8C00E1756942}"/>
    <cellStyle name="Percent 3 5 19" xfId="16198" xr:uid="{567612E2-5CA7-4F72-BE70-C6E00399A789}"/>
    <cellStyle name="Percent 3 5 19 2" xfId="31652" xr:uid="{74376440-4F6D-430F-9052-4B218A2C54A4}"/>
    <cellStyle name="Percent 3 5 2" xfId="4645" xr:uid="{00000000-0005-0000-0000-000022160000}"/>
    <cellStyle name="Percent 3 5 2 10" xfId="16200" xr:uid="{372D0D6A-E0C0-4992-BB4C-9CBE1FFF9D7A}"/>
    <cellStyle name="Percent 3 5 2 10 2" xfId="31654" xr:uid="{9E1FAB51-4376-4F3D-98F4-DBF4E267A449}"/>
    <cellStyle name="Percent 3 5 2 11" xfId="31653" xr:uid="{2123C43C-F57D-4E35-B06C-E68E3103111C}"/>
    <cellStyle name="Percent 3 5 2 12" xfId="16199" xr:uid="{162CBD85-B9EF-4FE5-84FF-A65CACDE907F}"/>
    <cellStyle name="Percent 3 5 2 2" xfId="16201" xr:uid="{20536481-7622-4AF5-B3E5-D4F51FB22330}"/>
    <cellStyle name="Percent 3 5 2 2 2" xfId="31655" xr:uid="{8564EB1E-533F-4406-B43A-1E39869F9DF4}"/>
    <cellStyle name="Percent 3 5 2 3" xfId="16202" xr:uid="{7FF1E7F5-CF71-4BDF-A34B-2C763A6E402B}"/>
    <cellStyle name="Percent 3 5 2 3 2" xfId="31656" xr:uid="{3E12F15D-A37A-4181-A8F0-483B1EC9E8F1}"/>
    <cellStyle name="Percent 3 5 2 4" xfId="16203" xr:uid="{AB8720EF-C280-448B-8718-F881A84E2593}"/>
    <cellStyle name="Percent 3 5 2 4 2" xfId="31657" xr:uid="{1DD31ECE-FAAB-4FC3-8B34-86D230F79F34}"/>
    <cellStyle name="Percent 3 5 2 5" xfId="16204" xr:uid="{62232136-8A84-4926-B24A-9DB4C5B2576F}"/>
    <cellStyle name="Percent 3 5 2 5 2" xfId="31658" xr:uid="{61A121B3-81D4-45F5-87C1-D1A3FA9ED721}"/>
    <cellStyle name="Percent 3 5 2 6" xfId="16205" xr:uid="{5018E1F3-3276-4B26-8FEE-C2E4358C9918}"/>
    <cellStyle name="Percent 3 5 2 6 2" xfId="31659" xr:uid="{FAC83C6B-BEE9-4991-8D48-2FBF0ABE95A5}"/>
    <cellStyle name="Percent 3 5 2 7" xfId="16206" xr:uid="{0AC72D47-D997-4D02-A782-0F42C1282EE7}"/>
    <cellStyle name="Percent 3 5 2 7 2" xfId="31660" xr:uid="{78D2BD76-BA8F-4D82-AAAB-61E75FD68E48}"/>
    <cellStyle name="Percent 3 5 2 8" xfId="16207" xr:uid="{7CFD722C-F415-4D6A-AB6F-5A98A457FBF4}"/>
    <cellStyle name="Percent 3 5 2 8 2" xfId="31661" xr:uid="{0B393204-D73F-49DE-BEDB-8AAAD64C9412}"/>
    <cellStyle name="Percent 3 5 2 9" xfId="16208" xr:uid="{CCF5B2CE-8CF8-4EFA-ABE4-4F1F90327054}"/>
    <cellStyle name="Percent 3 5 2 9 2" xfId="31662" xr:uid="{3F080C4A-E2A9-4878-9A25-2C6DDB5DD6CE}"/>
    <cellStyle name="Percent 3 5 20" xfId="16209" xr:uid="{8131BD7E-C7B1-465A-AD59-85A1A1D5E355}"/>
    <cellStyle name="Percent 3 5 20 2" xfId="31663" xr:uid="{27E6CC6B-B935-4303-8234-BA7F2117D48B}"/>
    <cellStyle name="Percent 3 5 21" xfId="16210" xr:uid="{96B58DCC-4491-438C-BA21-7C326BEF4B37}"/>
    <cellStyle name="Percent 3 5 21 2" xfId="31664" xr:uid="{B5000A93-AEBA-43E9-90F7-5871BE7C7164}"/>
    <cellStyle name="Percent 3 5 22" xfId="16211" xr:uid="{942D3356-E410-4FA8-97CE-63B5737AFCE6}"/>
    <cellStyle name="Percent 3 5 22 2" xfId="31665" xr:uid="{3BE3D582-DC0E-4955-820E-6DA474F6950E}"/>
    <cellStyle name="Percent 3 5 23" xfId="16212" xr:uid="{A9DA7F62-B3B0-44DB-B542-E69678D8DCD1}"/>
    <cellStyle name="Percent 3 5 23 2" xfId="31666" xr:uid="{4759817A-AF1F-4B8A-BA4D-A1BF1DD2DBCD}"/>
    <cellStyle name="Percent 3 5 24" xfId="16213" xr:uid="{5F180DFD-ED2D-48B6-9DE1-604418791769}"/>
    <cellStyle name="Percent 3 5 24 2" xfId="31667" xr:uid="{8D6DE5B4-CD57-4031-83D6-BE89A6C411AD}"/>
    <cellStyle name="Percent 3 5 25" xfId="16214" xr:uid="{72B5CDD7-5872-422A-A61E-945663692655}"/>
    <cellStyle name="Percent 3 5 25 2" xfId="31668" xr:uid="{C3536EBD-0F32-4E1A-BB9F-196C24A39E36}"/>
    <cellStyle name="Percent 3 5 26" xfId="21459" xr:uid="{3B254781-7049-42C3-BB86-E008E14D0A65}"/>
    <cellStyle name="Percent 3 5 27" xfId="31580" xr:uid="{9B4FCF78-E952-4956-BF42-3570DD0EEBEC}"/>
    <cellStyle name="Percent 3 5 28" xfId="16126" xr:uid="{43E797AF-466C-457F-B8B4-BA124ACC1217}"/>
    <cellStyle name="Percent 3 5 3" xfId="4646" xr:uid="{00000000-0005-0000-0000-000023160000}"/>
    <cellStyle name="Percent 3 5 3 10" xfId="16216" xr:uid="{8ECDBEF3-A37F-4D69-A2F2-77EB36484152}"/>
    <cellStyle name="Percent 3 5 3 10 2" xfId="31670" xr:uid="{EA7D3D71-F1B0-4AB6-BF80-9A04D316FC98}"/>
    <cellStyle name="Percent 3 5 3 11" xfId="31669" xr:uid="{E9FABBC3-14A1-4FA9-9FDA-03814446B67C}"/>
    <cellStyle name="Percent 3 5 3 12" xfId="16215" xr:uid="{5C3F78C2-17BD-4C4D-B2D9-570939B2DE49}"/>
    <cellStyle name="Percent 3 5 3 2" xfId="16217" xr:uid="{C6ABB977-7E67-413A-BC47-5467031F645E}"/>
    <cellStyle name="Percent 3 5 3 2 2" xfId="31671" xr:uid="{FE15DB06-107B-4631-B8C5-0CAABB18A811}"/>
    <cellStyle name="Percent 3 5 3 3" xfId="16218" xr:uid="{729958B4-D1C9-404E-82A7-A5E956B83CFD}"/>
    <cellStyle name="Percent 3 5 3 3 2" xfId="31672" xr:uid="{6C314076-90E8-4C57-864D-53BEF8459F8C}"/>
    <cellStyle name="Percent 3 5 3 4" xfId="16219" xr:uid="{36EECDA8-AED3-4900-A352-AB1DBF78ADB8}"/>
    <cellStyle name="Percent 3 5 3 4 2" xfId="31673" xr:uid="{E80577AA-887B-4D9F-BC8F-6150CF7A3D2C}"/>
    <cellStyle name="Percent 3 5 3 5" xfId="16220" xr:uid="{84AB854F-D58F-4293-8CB9-1ECAAFAB3774}"/>
    <cellStyle name="Percent 3 5 3 5 2" xfId="31674" xr:uid="{20E19D84-6602-43E2-8D84-DEBE67860EAE}"/>
    <cellStyle name="Percent 3 5 3 6" xfId="16221" xr:uid="{3D77DD2B-9242-41CC-9726-408C45A72080}"/>
    <cellStyle name="Percent 3 5 3 6 2" xfId="31675" xr:uid="{B229FB69-8B75-4003-89DA-7832CCF3007B}"/>
    <cellStyle name="Percent 3 5 3 7" xfId="16222" xr:uid="{76BB7D3F-2CCD-4FE9-BE5F-DA72FFD25258}"/>
    <cellStyle name="Percent 3 5 3 7 2" xfId="31676" xr:uid="{40EAD3F9-2ABB-48F5-8422-94B0136AA0A7}"/>
    <cellStyle name="Percent 3 5 3 8" xfId="16223" xr:uid="{5779DE7A-0A0A-4F99-ABED-CBD090F42B6E}"/>
    <cellStyle name="Percent 3 5 3 8 2" xfId="31677" xr:uid="{4E6FFAD6-609B-4A5B-8279-F9796F0C7252}"/>
    <cellStyle name="Percent 3 5 3 9" xfId="16224" xr:uid="{4B0F2611-C76F-485C-BA27-7530B931A4AE}"/>
    <cellStyle name="Percent 3 5 3 9 2" xfId="31678" xr:uid="{16A0A907-D562-4C29-B147-9AC0FD0E891E}"/>
    <cellStyle name="Percent 3 5 4" xfId="4647" xr:uid="{00000000-0005-0000-0000-000024160000}"/>
    <cellStyle name="Percent 3 5 4 10" xfId="16226" xr:uid="{6A7D0C39-CC2B-46DD-9509-6054657E2B9E}"/>
    <cellStyle name="Percent 3 5 4 10 2" xfId="31680" xr:uid="{AF2AC8A1-6EB3-4EBF-8387-633FA3C3E462}"/>
    <cellStyle name="Percent 3 5 4 11" xfId="31679" xr:uid="{D9CE3DB5-496C-4EC4-9346-4877737F8364}"/>
    <cellStyle name="Percent 3 5 4 12" xfId="16225" xr:uid="{4433B856-FA48-4342-AF06-546760E1D8F4}"/>
    <cellStyle name="Percent 3 5 4 2" xfId="16227" xr:uid="{7C111FD5-EDD3-497E-9EFD-4B506E1D47C8}"/>
    <cellStyle name="Percent 3 5 4 2 2" xfId="31681" xr:uid="{6809D4C7-200C-4F2E-9AB3-06E1230853DD}"/>
    <cellStyle name="Percent 3 5 4 3" xfId="16228" xr:uid="{B40E960D-E8A3-41CF-B79F-09599970D6B1}"/>
    <cellStyle name="Percent 3 5 4 3 2" xfId="31682" xr:uid="{28F8806E-A0A5-477D-BCED-D67427F1B100}"/>
    <cellStyle name="Percent 3 5 4 4" xfId="16229" xr:uid="{FE4188AA-3C25-4957-BE86-BD407C9B6348}"/>
    <cellStyle name="Percent 3 5 4 4 2" xfId="31683" xr:uid="{E23D74B0-F13F-4D4D-96B5-7C4B8B40C362}"/>
    <cellStyle name="Percent 3 5 4 5" xfId="16230" xr:uid="{66B0F1E3-2089-403F-9AE2-FCD61EF10891}"/>
    <cellStyle name="Percent 3 5 4 5 2" xfId="31684" xr:uid="{9AA7E057-D3E1-44FC-802C-5516A15185F4}"/>
    <cellStyle name="Percent 3 5 4 6" xfId="16231" xr:uid="{23F51ECA-299C-4751-8525-87746AB89026}"/>
    <cellStyle name="Percent 3 5 4 6 2" xfId="31685" xr:uid="{97619228-139D-4C61-80B6-7C285C17C84C}"/>
    <cellStyle name="Percent 3 5 4 7" xfId="16232" xr:uid="{551BEAF8-163A-4342-8190-C7B0012005AF}"/>
    <cellStyle name="Percent 3 5 4 7 2" xfId="31686" xr:uid="{B38F0D2C-4112-40A2-8352-2358284A86DF}"/>
    <cellStyle name="Percent 3 5 4 8" xfId="16233" xr:uid="{8A048DE8-4CBA-4CD6-9FE9-3138C65998DF}"/>
    <cellStyle name="Percent 3 5 4 8 2" xfId="31687" xr:uid="{1BEEF011-D0DE-4A0D-BEC6-E15580805B9E}"/>
    <cellStyle name="Percent 3 5 4 9" xfId="16234" xr:uid="{96C70AAD-A9EF-4986-BFB2-9125178AE736}"/>
    <cellStyle name="Percent 3 5 4 9 2" xfId="31688" xr:uid="{BE13FFC4-782E-482A-BBFC-9727660F4991}"/>
    <cellStyle name="Percent 3 5 5" xfId="4648" xr:uid="{00000000-0005-0000-0000-000025160000}"/>
    <cellStyle name="Percent 3 5 5 10" xfId="16236" xr:uid="{566B8A24-8C9D-455E-A19E-AB9E42BAD3A7}"/>
    <cellStyle name="Percent 3 5 5 10 2" xfId="31690" xr:uid="{BCEAD377-3CA0-45F1-AD37-95AC5F3380AF}"/>
    <cellStyle name="Percent 3 5 5 11" xfId="31689" xr:uid="{70CB2AE5-1ADD-459A-866D-183FDA2110AF}"/>
    <cellStyle name="Percent 3 5 5 12" xfId="16235" xr:uid="{0A540F21-808E-432B-BED0-D11196911B83}"/>
    <cellStyle name="Percent 3 5 5 2" xfId="16237" xr:uid="{8E0B2D24-22B6-42E3-8976-2B90FA66882C}"/>
    <cellStyle name="Percent 3 5 5 2 2" xfId="31691" xr:uid="{560051D9-7A44-4488-8214-9085CB8027A5}"/>
    <cellStyle name="Percent 3 5 5 3" xfId="16238" xr:uid="{C0681BA2-DBA0-48D9-9984-D52555E06DB3}"/>
    <cellStyle name="Percent 3 5 5 3 2" xfId="31692" xr:uid="{2ADB1EF4-3590-4D6C-B656-5970DFE8A1E0}"/>
    <cellStyle name="Percent 3 5 5 4" xfId="16239" xr:uid="{0854B3CC-CDB0-40D2-A3DC-A11E0FFC77C8}"/>
    <cellStyle name="Percent 3 5 5 4 2" xfId="31693" xr:uid="{DB5C9576-7A38-4B69-BC94-558D3230B590}"/>
    <cellStyle name="Percent 3 5 5 5" xfId="16240" xr:uid="{EA96C588-5BAD-47D7-8B31-7F69E9C9149A}"/>
    <cellStyle name="Percent 3 5 5 5 2" xfId="31694" xr:uid="{92607EF9-7933-45AB-B1B2-2781AD4361DD}"/>
    <cellStyle name="Percent 3 5 5 6" xfId="16241" xr:uid="{29ED1779-8A73-4A17-AD4E-29591CCDA23C}"/>
    <cellStyle name="Percent 3 5 5 6 2" xfId="31695" xr:uid="{32576FEC-8BC9-4DE6-AA54-15495787F7CA}"/>
    <cellStyle name="Percent 3 5 5 7" xfId="16242" xr:uid="{E42A4F33-05F3-4BAA-ACC5-239696A5F90A}"/>
    <cellStyle name="Percent 3 5 5 7 2" xfId="31696" xr:uid="{A668089F-F4E3-4F3A-8E7E-4476440280C5}"/>
    <cellStyle name="Percent 3 5 5 8" xfId="16243" xr:uid="{406F4C4B-7020-4706-859A-413507C4BEB6}"/>
    <cellStyle name="Percent 3 5 5 8 2" xfId="31697" xr:uid="{BF5F27B6-3E8F-43E6-911C-B2828AC3EF1D}"/>
    <cellStyle name="Percent 3 5 5 9" xfId="16244" xr:uid="{EA613A97-3D6C-4720-A867-73C02BC519DA}"/>
    <cellStyle name="Percent 3 5 5 9 2" xfId="31698" xr:uid="{E120D63F-514C-4534-BF23-9358CFC1823F}"/>
    <cellStyle name="Percent 3 5 6" xfId="4649" xr:uid="{00000000-0005-0000-0000-000026160000}"/>
    <cellStyle name="Percent 3 5 6 10" xfId="16246" xr:uid="{8C3A1A5A-C8D4-42F6-93D1-6561DC3623EC}"/>
    <cellStyle name="Percent 3 5 6 10 2" xfId="31700" xr:uid="{EA4F7C3A-0B43-488E-AA30-D3CE3209ADC8}"/>
    <cellStyle name="Percent 3 5 6 11" xfId="31699" xr:uid="{9A1518DA-22F6-4AB6-B80C-11F34D298A61}"/>
    <cellStyle name="Percent 3 5 6 12" xfId="16245" xr:uid="{3C0469E8-F6CE-4516-BB65-E4F2509177B8}"/>
    <cellStyle name="Percent 3 5 6 2" xfId="16247" xr:uid="{97EF6454-F326-498F-979E-94D9A32DF7B3}"/>
    <cellStyle name="Percent 3 5 6 2 2" xfId="31701" xr:uid="{D447ABA1-427C-485C-9140-068D5F555676}"/>
    <cellStyle name="Percent 3 5 6 3" xfId="16248" xr:uid="{18D5AEE1-F5DC-4CB6-9298-742518FDD61B}"/>
    <cellStyle name="Percent 3 5 6 3 2" xfId="31702" xr:uid="{C1B1B628-9C25-4723-9035-74B477C54347}"/>
    <cellStyle name="Percent 3 5 6 4" xfId="16249" xr:uid="{24C2418A-ED32-42B5-B51C-CB7C54E09323}"/>
    <cellStyle name="Percent 3 5 6 4 2" xfId="31703" xr:uid="{22450A61-851C-40CB-B06C-D68B4721660C}"/>
    <cellStyle name="Percent 3 5 6 5" xfId="16250" xr:uid="{8443F5A8-6F79-44FD-A277-8DCC5ABE1EBF}"/>
    <cellStyle name="Percent 3 5 6 5 2" xfId="31704" xr:uid="{BD443E12-EF51-4FAB-ABDC-38BBD31FA2D0}"/>
    <cellStyle name="Percent 3 5 6 6" xfId="16251" xr:uid="{5A3ABD81-929F-4BC8-9359-7907487F56D0}"/>
    <cellStyle name="Percent 3 5 6 6 2" xfId="31705" xr:uid="{188A7FAE-6C35-437E-AED6-084438FDBAAD}"/>
    <cellStyle name="Percent 3 5 6 7" xfId="16252" xr:uid="{89B53F49-1F56-4FD2-B014-2E5EDDBD8F36}"/>
    <cellStyle name="Percent 3 5 6 7 2" xfId="31706" xr:uid="{25176933-FA72-4C81-8932-2FD7DD82D047}"/>
    <cellStyle name="Percent 3 5 6 8" xfId="16253" xr:uid="{2EF39E2A-150D-4C47-8D7E-DF0464BB6CF1}"/>
    <cellStyle name="Percent 3 5 6 8 2" xfId="31707" xr:uid="{09908BFB-D76B-439B-8853-FEFF0607A555}"/>
    <cellStyle name="Percent 3 5 6 9" xfId="16254" xr:uid="{CD363AFF-A362-4AD8-9306-B7E66F3C650F}"/>
    <cellStyle name="Percent 3 5 6 9 2" xfId="31708" xr:uid="{BF3ADAF0-8F5F-4547-8DCB-C81C221A9E2C}"/>
    <cellStyle name="Percent 3 5 7" xfId="4650" xr:uid="{00000000-0005-0000-0000-000027160000}"/>
    <cellStyle name="Percent 3 5 7 10" xfId="16256" xr:uid="{82FA47F7-1D1F-4922-8E95-D0E645C6CBAE}"/>
    <cellStyle name="Percent 3 5 7 10 2" xfId="31710" xr:uid="{C9184218-DF1D-4433-A75F-0736CAA957A1}"/>
    <cellStyle name="Percent 3 5 7 11" xfId="31709" xr:uid="{B8C7CF59-9783-4D7B-9CE9-E57350CB1F05}"/>
    <cellStyle name="Percent 3 5 7 12" xfId="16255" xr:uid="{B4978F89-DE2B-4F0F-BD10-F78A7E3955CC}"/>
    <cellStyle name="Percent 3 5 7 2" xfId="16257" xr:uid="{54314355-66D4-4527-97E8-34CB851CE86E}"/>
    <cellStyle name="Percent 3 5 7 2 2" xfId="31711" xr:uid="{583604AA-1164-4E20-908C-550D4F78378E}"/>
    <cellStyle name="Percent 3 5 7 3" xfId="16258" xr:uid="{DD5B53FE-CDCD-4300-9195-B9507C1F8B4B}"/>
    <cellStyle name="Percent 3 5 7 3 2" xfId="31712" xr:uid="{27E088D6-F830-49B1-B2C1-2C1D136350E5}"/>
    <cellStyle name="Percent 3 5 7 4" xfId="16259" xr:uid="{8FD8DB1F-6132-430B-B1A6-99BAACC6693E}"/>
    <cellStyle name="Percent 3 5 7 4 2" xfId="31713" xr:uid="{D11C00E5-3EF9-4117-815B-52AF3A0C50EC}"/>
    <cellStyle name="Percent 3 5 7 5" xfId="16260" xr:uid="{381D2B70-D85C-455A-893C-077822222123}"/>
    <cellStyle name="Percent 3 5 7 5 2" xfId="31714" xr:uid="{7F12F454-51DF-44F5-95C6-F514373AF05F}"/>
    <cellStyle name="Percent 3 5 7 6" xfId="16261" xr:uid="{13C09035-3FC6-4E4D-9935-411597BEF13F}"/>
    <cellStyle name="Percent 3 5 7 6 2" xfId="31715" xr:uid="{E6313C13-4BC0-4CA0-BF21-2BC53623330A}"/>
    <cellStyle name="Percent 3 5 7 7" xfId="16262" xr:uid="{463697EB-D899-4F3D-BD70-23CD83FF03E5}"/>
    <cellStyle name="Percent 3 5 7 7 2" xfId="31716" xr:uid="{8A642198-C80C-4EBA-A446-5FB9620B588C}"/>
    <cellStyle name="Percent 3 5 7 8" xfId="16263" xr:uid="{7474EE4A-E2CF-4A4B-91DE-96B7D674F8CF}"/>
    <cellStyle name="Percent 3 5 7 8 2" xfId="31717" xr:uid="{81F18914-4F2F-4F4B-9D36-36D82FD00022}"/>
    <cellStyle name="Percent 3 5 7 9" xfId="16264" xr:uid="{9119A7F6-0E84-473D-82B8-FE1D7076AD10}"/>
    <cellStyle name="Percent 3 5 7 9 2" xfId="31718" xr:uid="{C24D8CD3-5E30-442D-8097-3305C1D83463}"/>
    <cellStyle name="Percent 3 5 8" xfId="4651" xr:uid="{00000000-0005-0000-0000-000028160000}"/>
    <cellStyle name="Percent 3 5 8 10" xfId="16266" xr:uid="{D18287BD-0601-4FC4-8BDF-13C460B7D0F0}"/>
    <cellStyle name="Percent 3 5 8 10 2" xfId="31720" xr:uid="{32A7F722-25EC-4A58-AEBB-2EC76F4FE9F8}"/>
    <cellStyle name="Percent 3 5 8 11" xfId="31719" xr:uid="{0443BECF-DFB6-48D7-9421-F52E65845F3D}"/>
    <cellStyle name="Percent 3 5 8 12" xfId="16265" xr:uid="{C5F0F94E-0F5D-4332-978E-6D7478D5197A}"/>
    <cellStyle name="Percent 3 5 8 2" xfId="16267" xr:uid="{606BF3A9-F3F0-4771-8C0A-C7A33A54D7FE}"/>
    <cellStyle name="Percent 3 5 8 2 2" xfId="31721" xr:uid="{B8933CBD-C3C4-42C8-9440-0687067FF6B6}"/>
    <cellStyle name="Percent 3 5 8 3" xfId="16268" xr:uid="{38F2D1E0-AEF8-4746-8F42-B08C91BCCFAE}"/>
    <cellStyle name="Percent 3 5 8 3 2" xfId="31722" xr:uid="{3769C3F4-60A8-4214-80F6-6A13A12FF289}"/>
    <cellStyle name="Percent 3 5 8 4" xfId="16269" xr:uid="{D60B926C-0643-44EF-B4E6-879D4F842D4B}"/>
    <cellStyle name="Percent 3 5 8 4 2" xfId="31723" xr:uid="{23773C6D-F44E-40CC-B1F2-F1220DA88A6B}"/>
    <cellStyle name="Percent 3 5 8 5" xfId="16270" xr:uid="{2AC3B564-17CE-4060-9396-C98838C8BFD6}"/>
    <cellStyle name="Percent 3 5 8 5 2" xfId="31724" xr:uid="{549E8B8E-6819-40D9-A0D1-349E1411FD64}"/>
    <cellStyle name="Percent 3 5 8 6" xfId="16271" xr:uid="{9E6728DD-9852-4C9A-B56D-2F0135BB3CAA}"/>
    <cellStyle name="Percent 3 5 8 6 2" xfId="31725" xr:uid="{87AA6FED-FC48-4945-890A-A4E2414D5151}"/>
    <cellStyle name="Percent 3 5 8 7" xfId="16272" xr:uid="{96E5B462-7A0C-44E4-877F-F9673E346418}"/>
    <cellStyle name="Percent 3 5 8 7 2" xfId="31726" xr:uid="{4AB6C62D-0511-4F05-AFA8-8B888D1DFC3E}"/>
    <cellStyle name="Percent 3 5 8 8" xfId="16273" xr:uid="{6DD9D338-A98E-41B0-84B2-27447AB0414B}"/>
    <cellStyle name="Percent 3 5 8 8 2" xfId="31727" xr:uid="{6514DEAF-8704-4860-A5B6-DB4BD71A8F5C}"/>
    <cellStyle name="Percent 3 5 8 9" xfId="16274" xr:uid="{5F7957E5-170B-4328-A4D1-AC4B8BF96477}"/>
    <cellStyle name="Percent 3 5 8 9 2" xfId="31728" xr:uid="{AD65AEAC-A98F-48E3-B0AD-25744CC8A94A}"/>
    <cellStyle name="Percent 3 5 9" xfId="4652" xr:uid="{00000000-0005-0000-0000-000029160000}"/>
    <cellStyle name="Percent 3 5 9 10" xfId="16276" xr:uid="{1A818A94-28AB-4E37-82A3-5DB07B92BBDF}"/>
    <cellStyle name="Percent 3 5 9 10 2" xfId="31730" xr:uid="{2CE54378-A44D-4200-9441-1DD56407B113}"/>
    <cellStyle name="Percent 3 5 9 11" xfId="31729" xr:uid="{3DA62E5D-446E-4CFE-81A5-D139427BBD78}"/>
    <cellStyle name="Percent 3 5 9 12" xfId="16275" xr:uid="{56FB57AF-6E1A-47AA-98EC-93E564D703DE}"/>
    <cellStyle name="Percent 3 5 9 2" xfId="16277" xr:uid="{278412A9-F10B-4747-8330-C1DF0EA0969D}"/>
    <cellStyle name="Percent 3 5 9 2 2" xfId="31731" xr:uid="{1463720A-5F43-48C0-A093-5CF2BD4FFFBC}"/>
    <cellStyle name="Percent 3 5 9 3" xfId="16278" xr:uid="{E58AF9A5-A8A2-464B-ABD3-F94AD3D305B9}"/>
    <cellStyle name="Percent 3 5 9 3 2" xfId="31732" xr:uid="{D71DB5AD-A80F-415C-8088-67CC663F113F}"/>
    <cellStyle name="Percent 3 5 9 4" xfId="16279" xr:uid="{04D54B2C-C0AC-4BC8-A346-3C8E93890682}"/>
    <cellStyle name="Percent 3 5 9 4 2" xfId="31733" xr:uid="{E2A22CA4-61A1-4682-A985-7BCA68A5EF7D}"/>
    <cellStyle name="Percent 3 5 9 5" xfId="16280" xr:uid="{16E62C91-12B3-45BE-8850-003FE60F2935}"/>
    <cellStyle name="Percent 3 5 9 5 2" xfId="31734" xr:uid="{7EA09F6A-5B52-4A5D-8A0F-3BC0E51FABF1}"/>
    <cellStyle name="Percent 3 5 9 6" xfId="16281" xr:uid="{3D6997B9-657B-4C34-9D2B-9C2A005B69D6}"/>
    <cellStyle name="Percent 3 5 9 6 2" xfId="31735" xr:uid="{67650C4A-7246-49C9-A0B3-CB6D76D1FB10}"/>
    <cellStyle name="Percent 3 5 9 7" xfId="16282" xr:uid="{4461BA90-75F1-49CF-8B26-D145F0E6A988}"/>
    <cellStyle name="Percent 3 5 9 7 2" xfId="31736" xr:uid="{B6485095-989D-46CC-9581-4200D18B0B3E}"/>
    <cellStyle name="Percent 3 5 9 8" xfId="16283" xr:uid="{0D8B8705-5358-4951-A72E-EC339AAD1934}"/>
    <cellStyle name="Percent 3 5 9 8 2" xfId="31737" xr:uid="{8389E76B-803D-4724-86BE-2C94E9097CF2}"/>
    <cellStyle name="Percent 3 5 9 9" xfId="16284" xr:uid="{16C451A5-30E1-4A31-AF8A-88E67A3B3322}"/>
    <cellStyle name="Percent 3 5 9 9 2" xfId="31738" xr:uid="{89A02F18-8CD7-4A41-9DC3-8AA8C59DFF0B}"/>
    <cellStyle name="Percent 3 6" xfId="4653" xr:uid="{00000000-0005-0000-0000-00002A160000}"/>
    <cellStyle name="Percent 3 6 10" xfId="4654" xr:uid="{00000000-0005-0000-0000-00002B160000}"/>
    <cellStyle name="Percent 3 6 10 10" xfId="16287" xr:uid="{B1952A1C-A83D-4F79-9A38-E1A21F8C9F50}"/>
    <cellStyle name="Percent 3 6 10 10 2" xfId="31741" xr:uid="{CAE6753A-43AF-4298-BF96-7F187B68A3DE}"/>
    <cellStyle name="Percent 3 6 10 11" xfId="31740" xr:uid="{E07B7ABA-C9D1-4798-95B9-D1071177D558}"/>
    <cellStyle name="Percent 3 6 10 12" xfId="16286" xr:uid="{3EB239E5-32DA-401B-BB6F-6138AD260AA2}"/>
    <cellStyle name="Percent 3 6 10 2" xfId="16288" xr:uid="{A4678B16-1B50-4113-B9C7-96DA00A8C9CE}"/>
    <cellStyle name="Percent 3 6 10 2 2" xfId="31742" xr:uid="{30DDB763-C64B-42BA-AE96-4087CE31A1B1}"/>
    <cellStyle name="Percent 3 6 10 3" xfId="16289" xr:uid="{DABBAB58-F5A4-4A09-B3EA-F5C68CF72C11}"/>
    <cellStyle name="Percent 3 6 10 3 2" xfId="31743" xr:uid="{24534540-FDCE-4814-80BC-FB79C56102D8}"/>
    <cellStyle name="Percent 3 6 10 4" xfId="16290" xr:uid="{3581F554-925C-4839-9E8D-D8200875E3A3}"/>
    <cellStyle name="Percent 3 6 10 4 2" xfId="31744" xr:uid="{47ED086D-72FD-46DA-A48B-3ABF15EA6C9D}"/>
    <cellStyle name="Percent 3 6 10 5" xfId="16291" xr:uid="{90B70CFD-4838-46A5-A178-7EEC7E8F2777}"/>
    <cellStyle name="Percent 3 6 10 5 2" xfId="31745" xr:uid="{F7EC9471-A0C6-4986-8DC4-578472DC9597}"/>
    <cellStyle name="Percent 3 6 10 6" xfId="16292" xr:uid="{3071CCD8-7503-44DF-A6F1-8F9570042C4F}"/>
    <cellStyle name="Percent 3 6 10 6 2" xfId="31746" xr:uid="{7DCCC26C-E79B-42D4-B22F-8F4C06F06967}"/>
    <cellStyle name="Percent 3 6 10 7" xfId="16293" xr:uid="{5041E1BF-0D03-4A30-A728-CC5D4A8D935B}"/>
    <cellStyle name="Percent 3 6 10 7 2" xfId="31747" xr:uid="{7163E209-0722-43E3-9D7E-04AB878BFADF}"/>
    <cellStyle name="Percent 3 6 10 8" xfId="16294" xr:uid="{4FCBAF8C-7E96-4807-A308-704445E971F0}"/>
    <cellStyle name="Percent 3 6 10 8 2" xfId="31748" xr:uid="{4A2AFC41-CB38-4104-832E-521BC1920D0F}"/>
    <cellStyle name="Percent 3 6 10 9" xfId="16295" xr:uid="{76A544B6-BCE3-448D-BA80-C55AC1C1411E}"/>
    <cellStyle name="Percent 3 6 10 9 2" xfId="31749" xr:uid="{41D7979E-6E4E-42EB-B0D3-DF44991538CA}"/>
    <cellStyle name="Percent 3 6 11" xfId="4655" xr:uid="{00000000-0005-0000-0000-00002C160000}"/>
    <cellStyle name="Percent 3 6 11 10" xfId="16297" xr:uid="{3873FCC1-DF5D-4188-BDA0-254E99FC31E5}"/>
    <cellStyle name="Percent 3 6 11 10 2" xfId="31751" xr:uid="{E2A6779A-77C2-4BEA-8EEE-1C49DE444679}"/>
    <cellStyle name="Percent 3 6 11 11" xfId="31750" xr:uid="{CCF4AC87-D971-49DC-837A-FBB6C58F2DC3}"/>
    <cellStyle name="Percent 3 6 11 12" xfId="16296" xr:uid="{2AD34D65-7FD1-4531-A4DD-5BB7778783CA}"/>
    <cellStyle name="Percent 3 6 11 2" xfId="16298" xr:uid="{C11496B6-9611-46AB-9DE8-426909B8919D}"/>
    <cellStyle name="Percent 3 6 11 2 2" xfId="31752" xr:uid="{118A32E2-FD41-4649-BA1B-17783E9A29E8}"/>
    <cellStyle name="Percent 3 6 11 3" xfId="16299" xr:uid="{8EC48208-54E2-4BDD-9C40-567CDF1B2544}"/>
    <cellStyle name="Percent 3 6 11 3 2" xfId="31753" xr:uid="{11D9166C-A95C-4CF0-9DAD-FC9FB80B5354}"/>
    <cellStyle name="Percent 3 6 11 4" xfId="16300" xr:uid="{9C33F763-9B68-4B44-96B3-65A39B4E96D4}"/>
    <cellStyle name="Percent 3 6 11 4 2" xfId="31754" xr:uid="{E55C0019-2AC0-4A13-8E90-82916F82E88F}"/>
    <cellStyle name="Percent 3 6 11 5" xfId="16301" xr:uid="{61117423-38B6-4E52-8DB1-FABDB19D7DD6}"/>
    <cellStyle name="Percent 3 6 11 5 2" xfId="31755" xr:uid="{DBB59EBC-C007-4916-B766-E408F585B916}"/>
    <cellStyle name="Percent 3 6 11 6" xfId="16302" xr:uid="{4CFEC7D8-A248-4B03-AC24-4E2EE6CF4AFC}"/>
    <cellStyle name="Percent 3 6 11 6 2" xfId="31756" xr:uid="{6D37A63B-9C96-4843-8A4F-0CBA2B5F7437}"/>
    <cellStyle name="Percent 3 6 11 7" xfId="16303" xr:uid="{47DC661B-F51A-40B3-AE36-367CAA87AD6B}"/>
    <cellStyle name="Percent 3 6 11 7 2" xfId="31757" xr:uid="{FB479FDA-03AB-4C4C-880F-A6B8ED1445C0}"/>
    <cellStyle name="Percent 3 6 11 8" xfId="16304" xr:uid="{6386767E-A067-4C85-B07D-07A5936EB8FF}"/>
    <cellStyle name="Percent 3 6 11 8 2" xfId="31758" xr:uid="{A89DC8C4-608A-4556-8860-35403965D1FE}"/>
    <cellStyle name="Percent 3 6 11 9" xfId="16305" xr:uid="{C86AF064-D127-48A3-8850-AF1B8FB6510A}"/>
    <cellStyle name="Percent 3 6 11 9 2" xfId="31759" xr:uid="{CDD05CF5-F369-47AF-9025-12E8572DF8F4}"/>
    <cellStyle name="Percent 3 6 12" xfId="4656" xr:uid="{00000000-0005-0000-0000-00002D160000}"/>
    <cellStyle name="Percent 3 6 12 10" xfId="16307" xr:uid="{3714A97E-DF88-472F-9445-ACA182BE5347}"/>
    <cellStyle name="Percent 3 6 12 10 2" xfId="31761" xr:uid="{7CE308AD-F61B-42BA-AF9E-7597BD606F52}"/>
    <cellStyle name="Percent 3 6 12 11" xfId="31760" xr:uid="{5AE45763-36AD-4B36-BA19-7065713BF4D8}"/>
    <cellStyle name="Percent 3 6 12 12" xfId="16306" xr:uid="{B297D6BC-3F10-4EF4-B492-FE59DC46E75A}"/>
    <cellStyle name="Percent 3 6 12 2" xfId="16308" xr:uid="{73EC8AF1-D546-4519-84BF-7A09797247D6}"/>
    <cellStyle name="Percent 3 6 12 2 2" xfId="31762" xr:uid="{DB4AD19B-CADE-4356-88F8-197FD09AB69B}"/>
    <cellStyle name="Percent 3 6 12 3" xfId="16309" xr:uid="{B12E2081-FE3A-4671-8ABF-CE9D10349A61}"/>
    <cellStyle name="Percent 3 6 12 3 2" xfId="31763" xr:uid="{19B3849D-AACE-4D1A-9846-80133075FEA7}"/>
    <cellStyle name="Percent 3 6 12 4" xfId="16310" xr:uid="{E8583333-90BA-42A0-85E1-6FE7F38FFE25}"/>
    <cellStyle name="Percent 3 6 12 4 2" xfId="31764" xr:uid="{99E2C367-6655-4ED3-80A6-9013B347DCEA}"/>
    <cellStyle name="Percent 3 6 12 5" xfId="16311" xr:uid="{453E3A0F-15BB-46BF-AB74-F450ACE469D3}"/>
    <cellStyle name="Percent 3 6 12 5 2" xfId="31765" xr:uid="{254BA237-0DE0-43D2-B524-58A64B9014A6}"/>
    <cellStyle name="Percent 3 6 12 6" xfId="16312" xr:uid="{7242CC23-33F2-49DF-9807-3FF248DC53EB}"/>
    <cellStyle name="Percent 3 6 12 6 2" xfId="31766" xr:uid="{EEFCB32E-3927-4785-A94D-BAADFC82D1DB}"/>
    <cellStyle name="Percent 3 6 12 7" xfId="16313" xr:uid="{1D8C1675-4D2A-47AB-9710-5EE0176FB168}"/>
    <cellStyle name="Percent 3 6 12 7 2" xfId="31767" xr:uid="{D23A8365-F8C0-40EE-A59B-A1C9DB9621F6}"/>
    <cellStyle name="Percent 3 6 12 8" xfId="16314" xr:uid="{D71DF02B-3FBB-4038-8ACB-8B6FBE9801D7}"/>
    <cellStyle name="Percent 3 6 12 8 2" xfId="31768" xr:uid="{353266B2-92F3-4F31-8258-18B7BF7597DE}"/>
    <cellStyle name="Percent 3 6 12 9" xfId="16315" xr:uid="{93D58FB9-6E87-4165-8418-128D7232C7CF}"/>
    <cellStyle name="Percent 3 6 12 9 2" xfId="31769" xr:uid="{95F9F22B-F237-4347-B575-4FD6A4777CAB}"/>
    <cellStyle name="Percent 3 6 13" xfId="4657" xr:uid="{00000000-0005-0000-0000-00002E160000}"/>
    <cellStyle name="Percent 3 6 13 10" xfId="16317" xr:uid="{9335284D-69E5-46BE-A8C5-E157E41F6842}"/>
    <cellStyle name="Percent 3 6 13 10 2" xfId="31771" xr:uid="{2092E13F-871F-4AB4-83C4-763A3E015BD4}"/>
    <cellStyle name="Percent 3 6 13 11" xfId="31770" xr:uid="{506598F0-CDA5-4716-B6F0-516A94C44541}"/>
    <cellStyle name="Percent 3 6 13 12" xfId="16316" xr:uid="{F10264B1-3B4A-4C3C-A951-2EF7B171D46E}"/>
    <cellStyle name="Percent 3 6 13 2" xfId="16318" xr:uid="{1672EA54-74C0-479A-BC6E-EDC877AB322C}"/>
    <cellStyle name="Percent 3 6 13 2 2" xfId="31772" xr:uid="{83D3A32F-5750-4784-91C5-F1804BDEDEDF}"/>
    <cellStyle name="Percent 3 6 13 3" xfId="16319" xr:uid="{07CC5832-2BF0-4F7F-941C-5B39C369DA44}"/>
    <cellStyle name="Percent 3 6 13 3 2" xfId="31773" xr:uid="{24C05066-00A1-4CFC-83AE-68E616CA54C8}"/>
    <cellStyle name="Percent 3 6 13 4" xfId="16320" xr:uid="{5D326409-1C01-48F8-AAC3-375EDB46A182}"/>
    <cellStyle name="Percent 3 6 13 4 2" xfId="31774" xr:uid="{A33A1BBD-8005-482D-B76D-0FF76822D7E1}"/>
    <cellStyle name="Percent 3 6 13 5" xfId="16321" xr:uid="{4428A426-4A88-4D51-9CB3-7E51CEDF1D54}"/>
    <cellStyle name="Percent 3 6 13 5 2" xfId="31775" xr:uid="{72494480-7224-4495-9323-B5CD48A95CF3}"/>
    <cellStyle name="Percent 3 6 13 6" xfId="16322" xr:uid="{9B5CB133-341C-4A3A-9A02-75D3EDCF5742}"/>
    <cellStyle name="Percent 3 6 13 6 2" xfId="31776" xr:uid="{53E10217-5830-462A-BE6F-CADEF7D94686}"/>
    <cellStyle name="Percent 3 6 13 7" xfId="16323" xr:uid="{DBB1D01D-FF31-4D09-A195-39F23446DE82}"/>
    <cellStyle name="Percent 3 6 13 7 2" xfId="31777" xr:uid="{B036C908-82CD-4B81-BF1B-10C816032A9C}"/>
    <cellStyle name="Percent 3 6 13 8" xfId="16324" xr:uid="{F5411B98-9250-48BA-9BDA-CD1CB7A516CC}"/>
    <cellStyle name="Percent 3 6 13 8 2" xfId="31778" xr:uid="{B6894A74-C68E-49DB-AAD5-D14D98820A37}"/>
    <cellStyle name="Percent 3 6 13 9" xfId="16325" xr:uid="{5F2F4E00-C5A5-4976-8930-96334A595A21}"/>
    <cellStyle name="Percent 3 6 13 9 2" xfId="31779" xr:uid="{6E3B9AA5-897D-4A25-A85E-872A0F0A75FE}"/>
    <cellStyle name="Percent 3 6 14" xfId="4658" xr:uid="{00000000-0005-0000-0000-00002F160000}"/>
    <cellStyle name="Percent 3 6 14 10" xfId="16327" xr:uid="{825F551C-4029-41AD-9DB4-1995B2DA3F7A}"/>
    <cellStyle name="Percent 3 6 14 10 2" xfId="31781" xr:uid="{70C449DB-CBCC-4CD1-9EF6-EA3A126E4C01}"/>
    <cellStyle name="Percent 3 6 14 11" xfId="31780" xr:uid="{3DE00998-00F9-496F-8F9B-95D041B50C76}"/>
    <cellStyle name="Percent 3 6 14 12" xfId="16326" xr:uid="{C335F5AD-F309-4662-BEE1-9CEDBD769D4A}"/>
    <cellStyle name="Percent 3 6 14 2" xfId="16328" xr:uid="{95D78F43-E5D9-48C4-A838-A54624ED8F73}"/>
    <cellStyle name="Percent 3 6 14 2 2" xfId="31782" xr:uid="{FB3F495A-0329-4EDF-894B-4AF374F71E10}"/>
    <cellStyle name="Percent 3 6 14 3" xfId="16329" xr:uid="{A3BED36B-DBFF-4D73-8CB1-20C29F097AEF}"/>
    <cellStyle name="Percent 3 6 14 3 2" xfId="31783" xr:uid="{FD11FC35-5319-4E8C-A6CB-FD67F87A5E0B}"/>
    <cellStyle name="Percent 3 6 14 4" xfId="16330" xr:uid="{AEFA4FE5-B1CE-4C59-A42B-6886188BE16D}"/>
    <cellStyle name="Percent 3 6 14 4 2" xfId="31784" xr:uid="{6E2FB9C0-8DBF-4FC6-BF5E-508100B6FA38}"/>
    <cellStyle name="Percent 3 6 14 5" xfId="16331" xr:uid="{2FE040A1-5898-40A1-93C4-99EEE12EC065}"/>
    <cellStyle name="Percent 3 6 14 5 2" xfId="31785" xr:uid="{B47AF503-C784-49FC-9AA7-A55618164B9A}"/>
    <cellStyle name="Percent 3 6 14 6" xfId="16332" xr:uid="{8BEAF612-A47F-4DD7-BF3B-D219219CCE00}"/>
    <cellStyle name="Percent 3 6 14 6 2" xfId="31786" xr:uid="{7EC79DDB-3B94-45BA-9C20-9F89F762BCF2}"/>
    <cellStyle name="Percent 3 6 14 7" xfId="16333" xr:uid="{FBE2A657-9CF5-4EC6-AF0C-481037B6E6A0}"/>
    <cellStyle name="Percent 3 6 14 7 2" xfId="31787" xr:uid="{28428105-48FA-4A37-9877-DCD2BFF0BBEC}"/>
    <cellStyle name="Percent 3 6 14 8" xfId="16334" xr:uid="{31D833FB-FF4B-4CCD-A3D1-6208D03A27EF}"/>
    <cellStyle name="Percent 3 6 14 8 2" xfId="31788" xr:uid="{42464A09-8688-40E8-971E-C96B906CD359}"/>
    <cellStyle name="Percent 3 6 14 9" xfId="16335" xr:uid="{019FD2F6-1471-40C7-A43F-EE0B9642BA05}"/>
    <cellStyle name="Percent 3 6 14 9 2" xfId="31789" xr:uid="{16E3BE6C-B7FB-4386-9860-BA8B52014BBC}"/>
    <cellStyle name="Percent 3 6 15" xfId="4659" xr:uid="{00000000-0005-0000-0000-000030160000}"/>
    <cellStyle name="Percent 3 6 15 10" xfId="16337" xr:uid="{355B6969-0A03-4DF2-B191-B8AD964734FF}"/>
    <cellStyle name="Percent 3 6 15 10 2" xfId="31791" xr:uid="{5926C620-4ABB-4063-9C97-4AB285F81422}"/>
    <cellStyle name="Percent 3 6 15 11" xfId="31790" xr:uid="{C619894B-EBC7-41C0-99C4-4DEF6476CF7D}"/>
    <cellStyle name="Percent 3 6 15 12" xfId="16336" xr:uid="{5AAA383E-734A-4B4B-BA8D-FBF67E5E255E}"/>
    <cellStyle name="Percent 3 6 15 2" xfId="16338" xr:uid="{07A20CB0-B715-45FC-B01E-F2D3FBD8A167}"/>
    <cellStyle name="Percent 3 6 15 2 2" xfId="31792" xr:uid="{15364BF6-556E-4F97-8690-59A37D856052}"/>
    <cellStyle name="Percent 3 6 15 3" xfId="16339" xr:uid="{3DBE6CE7-5F29-4533-9139-EB4734320DD8}"/>
    <cellStyle name="Percent 3 6 15 3 2" xfId="31793" xr:uid="{D89973F8-E4E0-40FD-A796-20A5621FFEC6}"/>
    <cellStyle name="Percent 3 6 15 4" xfId="16340" xr:uid="{8F3F5B1B-9152-4073-8663-E4F0DA6A193D}"/>
    <cellStyle name="Percent 3 6 15 4 2" xfId="31794" xr:uid="{03DA9B09-7609-4979-B14A-FB1874A4D224}"/>
    <cellStyle name="Percent 3 6 15 5" xfId="16341" xr:uid="{97134B3E-E1EB-491F-B558-DE27F3186367}"/>
    <cellStyle name="Percent 3 6 15 5 2" xfId="31795" xr:uid="{B1DB9F2B-ED6F-4FF2-9A33-FBA411F0DD3F}"/>
    <cellStyle name="Percent 3 6 15 6" xfId="16342" xr:uid="{FD630C11-FFE6-4E0B-A661-A9455865DE6D}"/>
    <cellStyle name="Percent 3 6 15 6 2" xfId="31796" xr:uid="{AC1561EF-A55F-479E-8559-9A6B32E5EE75}"/>
    <cellStyle name="Percent 3 6 15 7" xfId="16343" xr:uid="{7359334D-B25A-4326-97EB-52C60407C761}"/>
    <cellStyle name="Percent 3 6 15 7 2" xfId="31797" xr:uid="{624DD9EF-823B-4880-AC50-3B8C1738AAC8}"/>
    <cellStyle name="Percent 3 6 15 8" xfId="16344" xr:uid="{084CB167-023B-42DD-8E7A-F0AA2EFC16EB}"/>
    <cellStyle name="Percent 3 6 15 8 2" xfId="31798" xr:uid="{9BCA27E6-0107-49BF-9F4C-C38BC7C48C88}"/>
    <cellStyle name="Percent 3 6 15 9" xfId="16345" xr:uid="{714031DB-5A0C-41E7-A7AD-25AFF4D201BD}"/>
    <cellStyle name="Percent 3 6 15 9 2" xfId="31799" xr:uid="{185739D8-47B1-4FD5-8D4C-198E1F1A69F4}"/>
    <cellStyle name="Percent 3 6 16" xfId="16346" xr:uid="{F69629A7-96A8-4059-9141-F9EA45D9E30D}"/>
    <cellStyle name="Percent 3 6 16 2" xfId="31800" xr:uid="{1226E9D3-8558-435C-874B-2BE74466AC44}"/>
    <cellStyle name="Percent 3 6 17" xfId="16347" xr:uid="{DDD41FC5-D390-42BD-B195-CD3269C1FC02}"/>
    <cellStyle name="Percent 3 6 17 2" xfId="31801" xr:uid="{A694204C-1752-4ADD-889A-F9C0062DA869}"/>
    <cellStyle name="Percent 3 6 18" xfId="16348" xr:uid="{D892AD45-6B90-436D-9CB0-0151F0143617}"/>
    <cellStyle name="Percent 3 6 18 2" xfId="31802" xr:uid="{8C108FA4-B942-4C48-97E8-69482EE4BBD5}"/>
    <cellStyle name="Percent 3 6 19" xfId="16349" xr:uid="{9FB5ED0E-015D-481F-AA49-2E7358C859D3}"/>
    <cellStyle name="Percent 3 6 19 2" xfId="31803" xr:uid="{FA6F6B13-CBE8-4A47-BDB4-1CA00BBD506C}"/>
    <cellStyle name="Percent 3 6 2" xfId="4660" xr:uid="{00000000-0005-0000-0000-000031160000}"/>
    <cellStyle name="Percent 3 6 2 10" xfId="16351" xr:uid="{4D879AC6-FD03-4B48-A8BB-9F1B1C06D4A5}"/>
    <cellStyle name="Percent 3 6 2 10 2" xfId="31805" xr:uid="{4D1CFA19-E3F2-4DF4-8299-32AFE510CC0B}"/>
    <cellStyle name="Percent 3 6 2 11" xfId="21461" xr:uid="{9F724A30-C493-42DB-98AB-8986D2CC42F8}"/>
    <cellStyle name="Percent 3 6 2 12" xfId="31804" xr:uid="{535C7713-5B21-45DA-92A1-57A0D74BD6A4}"/>
    <cellStyle name="Percent 3 6 2 13" xfId="16350" xr:uid="{6D0AC6C2-6DFF-40C6-839C-FB3BFBEC7B4A}"/>
    <cellStyle name="Percent 3 6 2 2" xfId="16352" xr:uid="{D00FD3D9-764C-40F0-A65E-10A9A14F14B9}"/>
    <cellStyle name="Percent 3 6 2 2 2" xfId="31806" xr:uid="{81F6FCAC-4618-4CFF-B1B0-D275EBBC5508}"/>
    <cellStyle name="Percent 3 6 2 3" xfId="16353" xr:uid="{732F3D05-0617-48F5-ACAA-40CF71D72DC2}"/>
    <cellStyle name="Percent 3 6 2 3 2" xfId="31807" xr:uid="{FF050D80-F277-441D-BE03-B1E05D88C552}"/>
    <cellStyle name="Percent 3 6 2 4" xfId="16354" xr:uid="{64CCCACD-C99E-4D3C-B1EA-FDB6A2A394F6}"/>
    <cellStyle name="Percent 3 6 2 4 2" xfId="31808" xr:uid="{5F1CAC49-3E37-4BCF-A5DA-9E2CF6406E09}"/>
    <cellStyle name="Percent 3 6 2 5" xfId="16355" xr:uid="{9A78103B-3144-43C6-8BB7-9AC3F28CF121}"/>
    <cellStyle name="Percent 3 6 2 5 2" xfId="31809" xr:uid="{DE0EA115-4575-466D-A3B4-B9AE55AD8459}"/>
    <cellStyle name="Percent 3 6 2 6" xfId="16356" xr:uid="{E105840E-095B-4DD5-A520-4EA1ABE112F5}"/>
    <cellStyle name="Percent 3 6 2 6 2" xfId="31810" xr:uid="{7F42F59C-2660-4B42-B80E-123B6BDA94C8}"/>
    <cellStyle name="Percent 3 6 2 7" xfId="16357" xr:uid="{ADE98C38-B85E-409C-9877-6922931E1D14}"/>
    <cellStyle name="Percent 3 6 2 7 2" xfId="31811" xr:uid="{A1D118B6-57C2-4E20-90A2-9A752F865FA7}"/>
    <cellStyle name="Percent 3 6 2 8" xfId="16358" xr:uid="{02B4AAFC-B872-4788-ADD5-0A111F557907}"/>
    <cellStyle name="Percent 3 6 2 8 2" xfId="31812" xr:uid="{98748CBA-D48E-4CD4-8CCB-2624D861DDA2}"/>
    <cellStyle name="Percent 3 6 2 9" xfId="16359" xr:uid="{2A34B568-CA4E-4436-BEF1-5F127FE3B98F}"/>
    <cellStyle name="Percent 3 6 2 9 2" xfId="31813" xr:uid="{E1059FB7-E6A3-4891-B24D-7715A609FDDC}"/>
    <cellStyle name="Percent 3 6 20" xfId="16360" xr:uid="{F4B8291E-E2E2-46E4-AA10-0F09F0A73364}"/>
    <cellStyle name="Percent 3 6 20 2" xfId="31814" xr:uid="{72C26898-7200-447B-BA55-A626E6E82397}"/>
    <cellStyle name="Percent 3 6 21" xfId="16361" xr:uid="{F7D4C028-1D18-4DBE-ADEF-CE512DB8FA12}"/>
    <cellStyle name="Percent 3 6 21 2" xfId="31815" xr:uid="{09857E44-9464-4AD1-8E5C-BEA366EE1680}"/>
    <cellStyle name="Percent 3 6 22" xfId="16362" xr:uid="{1078885A-AD09-496F-BB9D-812D6843CE8F}"/>
    <cellStyle name="Percent 3 6 22 2" xfId="31816" xr:uid="{1F97AC7F-FD88-45F4-A770-6211C8BCA93D}"/>
    <cellStyle name="Percent 3 6 23" xfId="16363" xr:uid="{D6E5C08C-EC68-48F8-8252-015294CEBAD6}"/>
    <cellStyle name="Percent 3 6 23 2" xfId="31817" xr:uid="{90A47F1C-740B-48AA-9C14-67E85847725F}"/>
    <cellStyle name="Percent 3 6 24" xfId="16364" xr:uid="{CACA5CA6-EAFC-4F88-8B85-7FB835C243C9}"/>
    <cellStyle name="Percent 3 6 24 2" xfId="31818" xr:uid="{31F3E4FA-E281-4A1A-BB0C-77D1443D8E99}"/>
    <cellStyle name="Percent 3 6 25" xfId="21460" xr:uid="{D1C21490-5AEB-474E-8C8B-E2FF323FC27B}"/>
    <cellStyle name="Percent 3 6 26" xfId="31739" xr:uid="{1519189D-96BB-4BA8-8581-85E715C3D235}"/>
    <cellStyle name="Percent 3 6 27" xfId="16285" xr:uid="{074E8A80-9338-4E5F-8F41-B89B136DD20A}"/>
    <cellStyle name="Percent 3 6 3" xfId="4661" xr:uid="{00000000-0005-0000-0000-000032160000}"/>
    <cellStyle name="Percent 3 6 3 10" xfId="16366" xr:uid="{BBCEEBEE-0D25-4CE4-8F59-31DBB3075EDE}"/>
    <cellStyle name="Percent 3 6 3 10 2" xfId="31820" xr:uid="{CDE3D853-F3A1-4A67-94A8-63D8AD96AB7A}"/>
    <cellStyle name="Percent 3 6 3 11" xfId="21462" xr:uid="{2C979CDE-1C74-4F72-B229-24B70956E935}"/>
    <cellStyle name="Percent 3 6 3 12" xfId="31819" xr:uid="{A5C28D72-B4AA-4830-86D6-8BEA6D1478A8}"/>
    <cellStyle name="Percent 3 6 3 13" xfId="16365" xr:uid="{900E2263-AC6E-4045-9DA6-A2D1FF219C82}"/>
    <cellStyle name="Percent 3 6 3 2" xfId="16367" xr:uid="{D8316FA7-C351-40D9-BE91-6967F35013B0}"/>
    <cellStyle name="Percent 3 6 3 2 2" xfId="31821" xr:uid="{E4D4C2E3-896F-4483-9D84-69CE53FFA9B3}"/>
    <cellStyle name="Percent 3 6 3 3" xfId="16368" xr:uid="{9EDE93D9-2297-492B-BC98-B85EC2CDB988}"/>
    <cellStyle name="Percent 3 6 3 3 2" xfId="31822" xr:uid="{F5D32FBF-80CC-4F72-96BE-EEB68A4DFC7A}"/>
    <cellStyle name="Percent 3 6 3 4" xfId="16369" xr:uid="{17B0C7DA-DA7F-4FC7-9353-ECE28C939825}"/>
    <cellStyle name="Percent 3 6 3 4 2" xfId="31823" xr:uid="{A8CB472E-1461-4B7B-A388-C39B0B9D96D4}"/>
    <cellStyle name="Percent 3 6 3 5" xfId="16370" xr:uid="{60EB594F-DBE4-4DC2-969C-90D29A7F65B4}"/>
    <cellStyle name="Percent 3 6 3 5 2" xfId="31824" xr:uid="{38115D02-D41A-4E29-BC46-DD0BBACB0431}"/>
    <cellStyle name="Percent 3 6 3 6" xfId="16371" xr:uid="{987FC648-90F3-4096-B864-FC6060E46AA5}"/>
    <cellStyle name="Percent 3 6 3 6 2" xfId="31825" xr:uid="{842ADE63-9C15-4EAD-81E8-13E8F1ABD8DC}"/>
    <cellStyle name="Percent 3 6 3 7" xfId="16372" xr:uid="{173BDADE-4447-483A-95D8-BFA2E6862020}"/>
    <cellStyle name="Percent 3 6 3 7 2" xfId="31826" xr:uid="{F6DDDEDD-808C-4EC6-A0F1-0975A53DBDBD}"/>
    <cellStyle name="Percent 3 6 3 8" xfId="16373" xr:uid="{44F3DAEF-D76C-4363-8630-EA774DF19027}"/>
    <cellStyle name="Percent 3 6 3 8 2" xfId="31827" xr:uid="{A7F25D38-E2F4-408B-B8C8-F570BCF287E5}"/>
    <cellStyle name="Percent 3 6 3 9" xfId="16374" xr:uid="{778FE3AB-8644-4355-AE95-E4DADF678408}"/>
    <cellStyle name="Percent 3 6 3 9 2" xfId="31828" xr:uid="{028C0A10-70C6-4E95-BE77-E7DD8CD1BD05}"/>
    <cellStyle name="Percent 3 6 4" xfId="4662" xr:uid="{00000000-0005-0000-0000-000033160000}"/>
    <cellStyle name="Percent 3 6 4 10" xfId="16376" xr:uid="{DEA79081-17E2-45FB-AF1F-FA52A5601017}"/>
    <cellStyle name="Percent 3 6 4 10 2" xfId="31830" xr:uid="{EE1910B4-193C-4F57-8859-E61B3476CC4B}"/>
    <cellStyle name="Percent 3 6 4 11" xfId="31829" xr:uid="{B72D56C4-8D91-47DE-BFE9-F3B71DD01022}"/>
    <cellStyle name="Percent 3 6 4 12" xfId="16375" xr:uid="{557B555E-A952-4727-8602-82651F210753}"/>
    <cellStyle name="Percent 3 6 4 2" xfId="16377" xr:uid="{048F0A82-811D-41E5-9B05-170F59B8053F}"/>
    <cellStyle name="Percent 3 6 4 2 2" xfId="31831" xr:uid="{E9623B95-F4B0-4B1E-BFED-1220D19F4F8D}"/>
    <cellStyle name="Percent 3 6 4 3" xfId="16378" xr:uid="{0108C45F-5B85-45F5-B07E-234BEFB7FB4B}"/>
    <cellStyle name="Percent 3 6 4 3 2" xfId="31832" xr:uid="{179224BC-F115-440A-8C4B-31FAA9B54C22}"/>
    <cellStyle name="Percent 3 6 4 4" xfId="16379" xr:uid="{21431DB2-EB2F-4DEB-A23B-EC4BD492131B}"/>
    <cellStyle name="Percent 3 6 4 4 2" xfId="31833" xr:uid="{37728B4D-1ED0-4D6D-BF13-CD135E75F750}"/>
    <cellStyle name="Percent 3 6 4 5" xfId="16380" xr:uid="{B20586B8-5F29-4ACC-A1EE-359427440691}"/>
    <cellStyle name="Percent 3 6 4 5 2" xfId="31834" xr:uid="{6619BD5B-6DB1-44E7-A9F5-E5D6A15C3E19}"/>
    <cellStyle name="Percent 3 6 4 6" xfId="16381" xr:uid="{D1397B2E-FA5C-4D13-9151-320F1E5996E9}"/>
    <cellStyle name="Percent 3 6 4 6 2" xfId="31835" xr:uid="{5D17C9E9-5A6A-4972-B6F1-BD1369B98038}"/>
    <cellStyle name="Percent 3 6 4 7" xfId="16382" xr:uid="{F229FD4F-3913-4F33-A58A-8A296359D221}"/>
    <cellStyle name="Percent 3 6 4 7 2" xfId="31836" xr:uid="{897DB5F4-E696-4506-9CBE-D217322C1E92}"/>
    <cellStyle name="Percent 3 6 4 8" xfId="16383" xr:uid="{A2C69C0F-88CF-457F-B2DC-E78633E63499}"/>
    <cellStyle name="Percent 3 6 4 8 2" xfId="31837" xr:uid="{3FDF2B37-895E-4C3D-BCD8-BB940AFE9A3D}"/>
    <cellStyle name="Percent 3 6 4 9" xfId="16384" xr:uid="{CEB21193-A567-443A-823E-4D0571A5C989}"/>
    <cellStyle name="Percent 3 6 4 9 2" xfId="31838" xr:uid="{24BE0A80-513A-48DA-AE51-EB4182E812B7}"/>
    <cellStyle name="Percent 3 6 5" xfId="4663" xr:uid="{00000000-0005-0000-0000-000034160000}"/>
    <cellStyle name="Percent 3 6 5 10" xfId="16386" xr:uid="{96100EFD-7B4D-49D6-9744-89B5AEAE9A6B}"/>
    <cellStyle name="Percent 3 6 5 10 2" xfId="31840" xr:uid="{4306C8D7-9D09-4DB9-9558-613C75AABA50}"/>
    <cellStyle name="Percent 3 6 5 11" xfId="31839" xr:uid="{80CA45E0-C463-44D0-9AF7-C22FA67461D0}"/>
    <cellStyle name="Percent 3 6 5 12" xfId="16385" xr:uid="{5B2DCDE3-830D-48C8-BA0F-7169BC1A31F0}"/>
    <cellStyle name="Percent 3 6 5 2" xfId="16387" xr:uid="{89158EC5-580B-42C0-9266-7D213355777D}"/>
    <cellStyle name="Percent 3 6 5 2 2" xfId="31841" xr:uid="{17AEBF1A-A497-44E6-BEF6-60AFC439015A}"/>
    <cellStyle name="Percent 3 6 5 3" xfId="16388" xr:uid="{8610B39A-C0F1-4971-8220-4FF96D777480}"/>
    <cellStyle name="Percent 3 6 5 3 2" xfId="31842" xr:uid="{B20385E5-7DA9-442B-A98E-B9D4BD7F3E43}"/>
    <cellStyle name="Percent 3 6 5 4" xfId="16389" xr:uid="{948FBFD8-DC53-48D7-9D1C-5010510D1752}"/>
    <cellStyle name="Percent 3 6 5 4 2" xfId="31843" xr:uid="{6ECAAD43-B9B9-43F4-9BE6-24109CAEB3C8}"/>
    <cellStyle name="Percent 3 6 5 5" xfId="16390" xr:uid="{737143FA-667A-47B3-80DF-8C1CD81C9046}"/>
    <cellStyle name="Percent 3 6 5 5 2" xfId="31844" xr:uid="{2422A9A0-4305-43A8-B7F7-2252805B65EB}"/>
    <cellStyle name="Percent 3 6 5 6" xfId="16391" xr:uid="{3F355A2B-445E-4318-8682-0FC7A857A269}"/>
    <cellStyle name="Percent 3 6 5 6 2" xfId="31845" xr:uid="{11015028-F559-40F5-BAA1-0F64E5507790}"/>
    <cellStyle name="Percent 3 6 5 7" xfId="16392" xr:uid="{90335192-727A-484B-9B00-65B406453EA9}"/>
    <cellStyle name="Percent 3 6 5 7 2" xfId="31846" xr:uid="{3006B93C-CD80-40F9-8860-D10268F72808}"/>
    <cellStyle name="Percent 3 6 5 8" xfId="16393" xr:uid="{BD02F7E3-8638-4AB7-898B-7C465EFE3C41}"/>
    <cellStyle name="Percent 3 6 5 8 2" xfId="31847" xr:uid="{7718236D-9C5A-4AE1-8665-0C849B2E98FF}"/>
    <cellStyle name="Percent 3 6 5 9" xfId="16394" xr:uid="{684A920F-08A6-4064-B9BA-5797A0540DAE}"/>
    <cellStyle name="Percent 3 6 5 9 2" xfId="31848" xr:uid="{B34AC64E-CB5E-474D-9A4C-D1C0F8664B0A}"/>
    <cellStyle name="Percent 3 6 6" xfId="4664" xr:uid="{00000000-0005-0000-0000-000035160000}"/>
    <cellStyle name="Percent 3 6 6 10" xfId="16396" xr:uid="{0ECD5A4A-E4AF-4185-9D32-CC587FF93D6E}"/>
    <cellStyle name="Percent 3 6 6 10 2" xfId="31850" xr:uid="{0765B194-5940-4E9E-BD0E-489F0E627747}"/>
    <cellStyle name="Percent 3 6 6 11" xfId="31849" xr:uid="{F404248A-E25E-46B5-A927-1727F00411A0}"/>
    <cellStyle name="Percent 3 6 6 12" xfId="16395" xr:uid="{E464F0E0-9C5A-464B-BC69-7904CA9F19BF}"/>
    <cellStyle name="Percent 3 6 6 2" xfId="16397" xr:uid="{44FF2ED2-41FD-4AAE-9079-63C1AACB1279}"/>
    <cellStyle name="Percent 3 6 6 2 2" xfId="31851" xr:uid="{5E4AC2DE-F894-4634-8AE5-836190F3A139}"/>
    <cellStyle name="Percent 3 6 6 3" xfId="16398" xr:uid="{937B58E8-53B8-4699-BB79-AFF5AF399EE1}"/>
    <cellStyle name="Percent 3 6 6 3 2" xfId="31852" xr:uid="{B5E7868A-B273-4108-8A6A-55CE70105D88}"/>
    <cellStyle name="Percent 3 6 6 4" xfId="16399" xr:uid="{07F02FAC-0CD7-468B-B15F-7D8B75EB1068}"/>
    <cellStyle name="Percent 3 6 6 4 2" xfId="31853" xr:uid="{319FEFFB-D656-4B72-84D0-1F53DEF5F47F}"/>
    <cellStyle name="Percent 3 6 6 5" xfId="16400" xr:uid="{85459CE5-93F5-4CC5-BE1D-36050F3C09F2}"/>
    <cellStyle name="Percent 3 6 6 5 2" xfId="31854" xr:uid="{92CDDDB0-3131-4A2F-A011-154529BA6A99}"/>
    <cellStyle name="Percent 3 6 6 6" xfId="16401" xr:uid="{BAE502A1-9A06-40DC-9F84-74A021067318}"/>
    <cellStyle name="Percent 3 6 6 6 2" xfId="31855" xr:uid="{EE5B0B45-7A96-4E7D-BF0C-17A99A121683}"/>
    <cellStyle name="Percent 3 6 6 7" xfId="16402" xr:uid="{E02E0522-7706-4F6D-B7A3-AD5394A2B844}"/>
    <cellStyle name="Percent 3 6 6 7 2" xfId="31856" xr:uid="{9DBF247F-1C16-41BB-A901-63D8D3B56F82}"/>
    <cellStyle name="Percent 3 6 6 8" xfId="16403" xr:uid="{A7FEA013-D2C6-4770-9F04-3DD21432C948}"/>
    <cellStyle name="Percent 3 6 6 8 2" xfId="31857" xr:uid="{914410B7-6C0A-458B-8F00-99F6E621894A}"/>
    <cellStyle name="Percent 3 6 6 9" xfId="16404" xr:uid="{98DE3C19-CA36-4138-955A-2D92D53DF29D}"/>
    <cellStyle name="Percent 3 6 6 9 2" xfId="31858" xr:uid="{18DB18BF-BAF8-45B4-9907-0C3FE9DE7CD3}"/>
    <cellStyle name="Percent 3 6 7" xfId="4665" xr:uid="{00000000-0005-0000-0000-000036160000}"/>
    <cellStyle name="Percent 3 6 7 10" xfId="16406" xr:uid="{AC867234-D5D8-476E-B9E7-C03AF128A801}"/>
    <cellStyle name="Percent 3 6 7 10 2" xfId="31860" xr:uid="{4F13A878-4E9E-42AB-A308-69552FB7A33C}"/>
    <cellStyle name="Percent 3 6 7 11" xfId="31859" xr:uid="{D73011F1-14B7-4EC9-B490-8C3A2AEBF230}"/>
    <cellStyle name="Percent 3 6 7 12" xfId="16405" xr:uid="{AE5D6D0E-FCC1-4FED-AEEA-E2776EAC76E5}"/>
    <cellStyle name="Percent 3 6 7 2" xfId="16407" xr:uid="{C9A9355D-6744-47AA-A492-4506017624A0}"/>
    <cellStyle name="Percent 3 6 7 2 2" xfId="31861" xr:uid="{721F90E0-71CA-47CF-A1CE-9F1B5DE4B371}"/>
    <cellStyle name="Percent 3 6 7 3" xfId="16408" xr:uid="{1E77AEA9-548C-4B3E-9003-35F672227F7F}"/>
    <cellStyle name="Percent 3 6 7 3 2" xfId="31862" xr:uid="{4A42DE97-315D-4679-9DF4-2C736D83786F}"/>
    <cellStyle name="Percent 3 6 7 4" xfId="16409" xr:uid="{A5CD1F53-8BCB-433E-BEAD-696FE9F738C7}"/>
    <cellStyle name="Percent 3 6 7 4 2" xfId="31863" xr:uid="{A5BAE5E8-C48F-4588-A737-685D9ACBA5A3}"/>
    <cellStyle name="Percent 3 6 7 5" xfId="16410" xr:uid="{56C7E8DC-8052-44D0-9F7A-5715BDC61C88}"/>
    <cellStyle name="Percent 3 6 7 5 2" xfId="31864" xr:uid="{9D3C93DC-BF61-49E3-B9DD-403CD1FD85F3}"/>
    <cellStyle name="Percent 3 6 7 6" xfId="16411" xr:uid="{9B1E7963-B818-4FB9-84DB-2DEF90153755}"/>
    <cellStyle name="Percent 3 6 7 6 2" xfId="31865" xr:uid="{FB8BB9AA-416D-46FE-9CC1-1637E27531FD}"/>
    <cellStyle name="Percent 3 6 7 7" xfId="16412" xr:uid="{1DC0F25E-680B-4C68-A28B-5F8B0CC4182A}"/>
    <cellStyle name="Percent 3 6 7 7 2" xfId="31866" xr:uid="{7FBF912B-CEA9-4005-9CC8-4092005BA6ED}"/>
    <cellStyle name="Percent 3 6 7 8" xfId="16413" xr:uid="{DA1F9524-9E89-46F3-B832-F75158D6E915}"/>
    <cellStyle name="Percent 3 6 7 8 2" xfId="31867" xr:uid="{5FEAC1F3-B1E8-4165-9FC0-D1AA2DB6BFBC}"/>
    <cellStyle name="Percent 3 6 7 9" xfId="16414" xr:uid="{DEF55460-C3D1-4ADF-A965-4F1C50B3A6D3}"/>
    <cellStyle name="Percent 3 6 7 9 2" xfId="31868" xr:uid="{6EC8802A-4DB9-4137-B81E-06F3CB15A137}"/>
    <cellStyle name="Percent 3 6 8" xfId="4666" xr:uid="{00000000-0005-0000-0000-000037160000}"/>
    <cellStyle name="Percent 3 6 8 10" xfId="16416" xr:uid="{D386C1BD-2FF9-4CAA-AF74-ACDF97430822}"/>
    <cellStyle name="Percent 3 6 8 10 2" xfId="31870" xr:uid="{B6445500-0B06-48A6-BBC1-22A29FA54A71}"/>
    <cellStyle name="Percent 3 6 8 11" xfId="31869" xr:uid="{AEFB75F5-969C-4613-B5CE-BEA9A8B2034B}"/>
    <cellStyle name="Percent 3 6 8 12" xfId="16415" xr:uid="{184A95E3-5D9D-4CDB-854F-921A13260DA7}"/>
    <cellStyle name="Percent 3 6 8 2" xfId="16417" xr:uid="{A7717401-2320-4551-92EC-B95A5970877E}"/>
    <cellStyle name="Percent 3 6 8 2 2" xfId="31871" xr:uid="{3AB858D7-6765-4C43-BDBE-245B41888019}"/>
    <cellStyle name="Percent 3 6 8 3" xfId="16418" xr:uid="{EE5F6B46-5735-49BC-9851-752A94BFF047}"/>
    <cellStyle name="Percent 3 6 8 3 2" xfId="31872" xr:uid="{967BD7FF-6040-45FF-A43B-4C05B09C82CB}"/>
    <cellStyle name="Percent 3 6 8 4" xfId="16419" xr:uid="{1BEA4B75-FD83-41D4-8F47-A828C9EEE81E}"/>
    <cellStyle name="Percent 3 6 8 4 2" xfId="31873" xr:uid="{F39EF366-E5B9-4EFB-A4B2-6A5998B01DF3}"/>
    <cellStyle name="Percent 3 6 8 5" xfId="16420" xr:uid="{39D48B41-33CC-49E5-BF67-72E88BF92B55}"/>
    <cellStyle name="Percent 3 6 8 5 2" xfId="31874" xr:uid="{8841B6CF-A974-4F99-98A9-64205FE66298}"/>
    <cellStyle name="Percent 3 6 8 6" xfId="16421" xr:uid="{B9999797-C3A5-41FF-80F6-A81DCAF25DBC}"/>
    <cellStyle name="Percent 3 6 8 6 2" xfId="31875" xr:uid="{E70BCD4A-A160-4A5B-A95D-0417428FEA7C}"/>
    <cellStyle name="Percent 3 6 8 7" xfId="16422" xr:uid="{08620127-D2CA-4DA7-977C-8B81E38F0D5A}"/>
    <cellStyle name="Percent 3 6 8 7 2" xfId="31876" xr:uid="{452C05AC-F1DB-4E76-BC22-153965CF23BB}"/>
    <cellStyle name="Percent 3 6 8 8" xfId="16423" xr:uid="{972E688B-05AA-4E77-BD9B-38E720EC92F3}"/>
    <cellStyle name="Percent 3 6 8 8 2" xfId="31877" xr:uid="{7D311280-2E40-44FF-AE08-B4986EBDC7D7}"/>
    <cellStyle name="Percent 3 6 8 9" xfId="16424" xr:uid="{B5986881-5384-4E38-A5D4-E7E5661DEBF7}"/>
    <cellStyle name="Percent 3 6 8 9 2" xfId="31878" xr:uid="{5C0D139B-C6A3-4853-977A-26895EDE2FE7}"/>
    <cellStyle name="Percent 3 6 9" xfId="4667" xr:uid="{00000000-0005-0000-0000-000038160000}"/>
    <cellStyle name="Percent 3 6 9 10" xfId="16426" xr:uid="{802EA62C-ACA6-4406-9060-3B73CED49E23}"/>
    <cellStyle name="Percent 3 6 9 10 2" xfId="31880" xr:uid="{0A3CEE75-2F18-4F0A-95D0-E4B260D709EA}"/>
    <cellStyle name="Percent 3 6 9 11" xfId="31879" xr:uid="{7F1A2D62-90C4-4B30-AF5A-C0D37CE5ED4D}"/>
    <cellStyle name="Percent 3 6 9 12" xfId="16425" xr:uid="{9E3AB03F-78C1-45D9-BBAF-504019403063}"/>
    <cellStyle name="Percent 3 6 9 2" xfId="16427" xr:uid="{C057E8FF-8024-4313-AA50-FFB790D0F502}"/>
    <cellStyle name="Percent 3 6 9 2 2" xfId="31881" xr:uid="{35FCDADC-C101-4F7B-9161-25F54532F618}"/>
    <cellStyle name="Percent 3 6 9 3" xfId="16428" xr:uid="{53285843-AC74-4D5C-8442-8469AB788293}"/>
    <cellStyle name="Percent 3 6 9 3 2" xfId="31882" xr:uid="{D4957C70-2FEA-4FE6-9667-3789D98081D4}"/>
    <cellStyle name="Percent 3 6 9 4" xfId="16429" xr:uid="{E09E3A86-5624-43D7-AE3E-C3ADD299E10B}"/>
    <cellStyle name="Percent 3 6 9 4 2" xfId="31883" xr:uid="{4C853976-3C2C-464D-822E-852F649AB309}"/>
    <cellStyle name="Percent 3 6 9 5" xfId="16430" xr:uid="{0CE911A8-333B-45D5-BCC8-14D08486B044}"/>
    <cellStyle name="Percent 3 6 9 5 2" xfId="31884" xr:uid="{F6C3C785-868E-4A48-B215-E590510E8251}"/>
    <cellStyle name="Percent 3 6 9 6" xfId="16431" xr:uid="{6E54B5A7-A778-4678-A750-091B6413D364}"/>
    <cellStyle name="Percent 3 6 9 6 2" xfId="31885" xr:uid="{2C026233-0515-4789-9EA6-9792BD36B239}"/>
    <cellStyle name="Percent 3 6 9 7" xfId="16432" xr:uid="{5EAB1474-58C0-47DA-8FAB-E64BDD22E600}"/>
    <cellStyle name="Percent 3 6 9 7 2" xfId="31886" xr:uid="{3C398B52-A721-42B0-9539-A00109DF67B8}"/>
    <cellStyle name="Percent 3 6 9 8" xfId="16433" xr:uid="{DD8835C4-5EB9-4851-BE96-39E930465103}"/>
    <cellStyle name="Percent 3 6 9 8 2" xfId="31887" xr:uid="{3A908D67-AA54-4720-8E9B-0BAEFA6435DF}"/>
    <cellStyle name="Percent 3 6 9 9" xfId="16434" xr:uid="{F05D4E6D-C1DB-4A9E-9BC5-BD36D098C093}"/>
    <cellStyle name="Percent 3 6 9 9 2" xfId="31888" xr:uid="{D4B5F015-7492-4C5C-83B6-6A2EB8FDA625}"/>
    <cellStyle name="Percent 3 7" xfId="4668" xr:uid="{00000000-0005-0000-0000-000039160000}"/>
    <cellStyle name="Percent 3 7 10" xfId="4669" xr:uid="{00000000-0005-0000-0000-00003A160000}"/>
    <cellStyle name="Percent 3 7 10 10" xfId="16437" xr:uid="{B7775578-937F-486E-AE80-7FA251B78182}"/>
    <cellStyle name="Percent 3 7 10 10 2" xfId="31891" xr:uid="{36963086-A749-466C-8608-184ED0421BBB}"/>
    <cellStyle name="Percent 3 7 10 11" xfId="31890" xr:uid="{2DFA3EC3-2477-4E62-B3FC-5C4A13F939E1}"/>
    <cellStyle name="Percent 3 7 10 12" xfId="16436" xr:uid="{2E861698-27A7-4855-9BC5-17CB3DF0D90A}"/>
    <cellStyle name="Percent 3 7 10 2" xfId="16438" xr:uid="{C39DF0C1-99DE-4B88-9F7D-0E3F63812893}"/>
    <cellStyle name="Percent 3 7 10 2 2" xfId="31892" xr:uid="{9E03F9B9-3587-4D03-98AF-AE40A79DB346}"/>
    <cellStyle name="Percent 3 7 10 3" xfId="16439" xr:uid="{E6C6E0E0-1F62-4590-AA75-925D0F554871}"/>
    <cellStyle name="Percent 3 7 10 3 2" xfId="31893" xr:uid="{3436FF44-3CB0-4A78-BE04-265E98426A16}"/>
    <cellStyle name="Percent 3 7 10 4" xfId="16440" xr:uid="{7C9E553A-36BB-46A2-A118-AFF5BD37DC31}"/>
    <cellStyle name="Percent 3 7 10 4 2" xfId="31894" xr:uid="{4F3B00BF-144A-448D-A2E5-6F73F8817883}"/>
    <cellStyle name="Percent 3 7 10 5" xfId="16441" xr:uid="{0A37B132-33E1-40A9-9549-63F864E0FE5C}"/>
    <cellStyle name="Percent 3 7 10 5 2" xfId="31895" xr:uid="{190B94AF-BB51-4D71-9600-F2E3830CDE7D}"/>
    <cellStyle name="Percent 3 7 10 6" xfId="16442" xr:uid="{A35D28A7-A611-4419-A577-8BC4C206557B}"/>
    <cellStyle name="Percent 3 7 10 6 2" xfId="31896" xr:uid="{8859DE94-0D10-4C01-BEF2-8C2E7B9C4F68}"/>
    <cellStyle name="Percent 3 7 10 7" xfId="16443" xr:uid="{6FF25446-A3B1-49F1-9544-55DA0F3E6DBB}"/>
    <cellStyle name="Percent 3 7 10 7 2" xfId="31897" xr:uid="{8BD566A4-0C35-44FB-89AE-D0986366747E}"/>
    <cellStyle name="Percent 3 7 10 8" xfId="16444" xr:uid="{ED32C1C1-8FC1-4195-B805-3AA48A468622}"/>
    <cellStyle name="Percent 3 7 10 8 2" xfId="31898" xr:uid="{6BE16979-ED21-4701-89D5-61D9DD06F548}"/>
    <cellStyle name="Percent 3 7 10 9" xfId="16445" xr:uid="{CB26867A-4D13-484B-8A5E-D280625949DA}"/>
    <cellStyle name="Percent 3 7 10 9 2" xfId="31899" xr:uid="{85A3F85C-577C-4E46-8D4F-333C73695D93}"/>
    <cellStyle name="Percent 3 7 11" xfId="4670" xr:uid="{00000000-0005-0000-0000-00003B160000}"/>
    <cellStyle name="Percent 3 7 11 10" xfId="16447" xr:uid="{835BA194-4F81-481B-BCAE-B720219275A2}"/>
    <cellStyle name="Percent 3 7 11 10 2" xfId="31901" xr:uid="{5D15128B-B199-4C47-AAAF-AAFFB4F58167}"/>
    <cellStyle name="Percent 3 7 11 11" xfId="31900" xr:uid="{7D4A392D-2F13-4C4F-A893-996B6EC4AEF9}"/>
    <cellStyle name="Percent 3 7 11 12" xfId="16446" xr:uid="{C9ED43DA-FAB8-422A-B731-253A392ED2C4}"/>
    <cellStyle name="Percent 3 7 11 2" xfId="16448" xr:uid="{66844A79-776F-4685-8A52-2FE46828B8A4}"/>
    <cellStyle name="Percent 3 7 11 2 2" xfId="31902" xr:uid="{068226AA-1D90-4A6A-B747-9219C2B23E42}"/>
    <cellStyle name="Percent 3 7 11 3" xfId="16449" xr:uid="{91E56D2C-5B6C-4FFA-ADB6-81CD838483CA}"/>
    <cellStyle name="Percent 3 7 11 3 2" xfId="31903" xr:uid="{4F426BE5-6D21-4E9B-AAB4-CAD077020731}"/>
    <cellStyle name="Percent 3 7 11 4" xfId="16450" xr:uid="{4D8FA857-E42B-4CD4-9254-BDF7AE6DCC85}"/>
    <cellStyle name="Percent 3 7 11 4 2" xfId="31904" xr:uid="{02D9F457-395C-44B3-8077-7CB1FB3F9D0B}"/>
    <cellStyle name="Percent 3 7 11 5" xfId="16451" xr:uid="{38B87F00-7DE5-4D2B-A214-C781ECC4046E}"/>
    <cellStyle name="Percent 3 7 11 5 2" xfId="31905" xr:uid="{EF168DBD-CF02-468C-A2B8-64154F11911F}"/>
    <cellStyle name="Percent 3 7 11 6" xfId="16452" xr:uid="{EF858441-D217-45FC-99D4-CC0A4A3EB517}"/>
    <cellStyle name="Percent 3 7 11 6 2" xfId="31906" xr:uid="{3C0DB9F7-99FC-4B30-A824-B0A730EC7924}"/>
    <cellStyle name="Percent 3 7 11 7" xfId="16453" xr:uid="{D3ECBE33-A47A-4E32-AE4E-BE07C587410A}"/>
    <cellStyle name="Percent 3 7 11 7 2" xfId="31907" xr:uid="{589CFA02-FB95-4C83-83E0-6AB9BF0921AC}"/>
    <cellStyle name="Percent 3 7 11 8" xfId="16454" xr:uid="{7D55C787-19BF-4DC7-A34E-3D860FA111BD}"/>
    <cellStyle name="Percent 3 7 11 8 2" xfId="31908" xr:uid="{12C85A17-3947-4069-A27E-0DF8F0FEE1B1}"/>
    <cellStyle name="Percent 3 7 11 9" xfId="16455" xr:uid="{3242A100-1B85-4447-8F06-1A6128A40161}"/>
    <cellStyle name="Percent 3 7 11 9 2" xfId="31909" xr:uid="{8209FEF1-4A19-4A10-B5D7-BF7270217AE6}"/>
    <cellStyle name="Percent 3 7 12" xfId="4671" xr:uid="{00000000-0005-0000-0000-00003C160000}"/>
    <cellStyle name="Percent 3 7 12 10" xfId="16457" xr:uid="{B8C10AA8-3CC4-49AF-B387-86EA4043C521}"/>
    <cellStyle name="Percent 3 7 12 10 2" xfId="31911" xr:uid="{A67E3D58-D690-4FB8-B047-6230135B2EE3}"/>
    <cellStyle name="Percent 3 7 12 11" xfId="31910" xr:uid="{42BEAC88-05E0-4DE9-A700-BC20DEA1DB9C}"/>
    <cellStyle name="Percent 3 7 12 12" xfId="16456" xr:uid="{4DEF1068-F140-42D9-932D-AA94E22B6A79}"/>
    <cellStyle name="Percent 3 7 12 2" xfId="16458" xr:uid="{8454F8E8-8984-4CFC-8020-8413B7D4B98E}"/>
    <cellStyle name="Percent 3 7 12 2 2" xfId="31912" xr:uid="{326D3E48-2352-42D3-94E7-5B720B504F5E}"/>
    <cellStyle name="Percent 3 7 12 3" xfId="16459" xr:uid="{7CFD3315-FCF2-44F4-8E93-7ED9D1F0D477}"/>
    <cellStyle name="Percent 3 7 12 3 2" xfId="31913" xr:uid="{9DBD6085-6BDD-4FA7-A138-BBDEEB5A5520}"/>
    <cellStyle name="Percent 3 7 12 4" xfId="16460" xr:uid="{6406F17C-B1F4-4554-9EF4-C4ED1DCE9BD5}"/>
    <cellStyle name="Percent 3 7 12 4 2" xfId="31914" xr:uid="{E4A73BF1-A0D4-4077-8C7D-5D7D864B7111}"/>
    <cellStyle name="Percent 3 7 12 5" xfId="16461" xr:uid="{19F1FB12-061A-4417-8B77-A5DFAF975B7A}"/>
    <cellStyle name="Percent 3 7 12 5 2" xfId="31915" xr:uid="{54555E71-631A-4776-BDDE-C58EE22A704B}"/>
    <cellStyle name="Percent 3 7 12 6" xfId="16462" xr:uid="{63FCCB39-AFBC-46A2-A0A6-DCF69E826B46}"/>
    <cellStyle name="Percent 3 7 12 6 2" xfId="31916" xr:uid="{C6E17305-4A1F-48A6-A0CD-6A84FAE7C695}"/>
    <cellStyle name="Percent 3 7 12 7" xfId="16463" xr:uid="{BCC45FD9-A327-4372-B092-61A7AFBEF0DC}"/>
    <cellStyle name="Percent 3 7 12 7 2" xfId="31917" xr:uid="{5BC186B6-CB51-4BA4-8C1C-8A16D65E2F9C}"/>
    <cellStyle name="Percent 3 7 12 8" xfId="16464" xr:uid="{69739CEA-8014-407D-8A4A-E3A7EC62EFB9}"/>
    <cellStyle name="Percent 3 7 12 8 2" xfId="31918" xr:uid="{331D576F-CA5D-435F-B0E0-71E330BAFDAA}"/>
    <cellStyle name="Percent 3 7 12 9" xfId="16465" xr:uid="{066AD06A-5B83-47AD-830B-68B2DECB64BB}"/>
    <cellStyle name="Percent 3 7 12 9 2" xfId="31919" xr:uid="{E90C2F42-1FF4-49D3-871C-9C5E18554C13}"/>
    <cellStyle name="Percent 3 7 13" xfId="4672" xr:uid="{00000000-0005-0000-0000-00003D160000}"/>
    <cellStyle name="Percent 3 7 13 10" xfId="16467" xr:uid="{E019B49E-F0C7-4149-BED0-07FE49754608}"/>
    <cellStyle name="Percent 3 7 13 10 2" xfId="31921" xr:uid="{A59CFCDA-3418-417D-9118-153DBCBDF824}"/>
    <cellStyle name="Percent 3 7 13 11" xfId="31920" xr:uid="{2D73FF50-066F-4CD4-BF74-9CA481BEF07E}"/>
    <cellStyle name="Percent 3 7 13 12" xfId="16466" xr:uid="{47BF7D74-0DEF-4329-81B1-264B01AB58F1}"/>
    <cellStyle name="Percent 3 7 13 2" xfId="16468" xr:uid="{0788C37F-D275-4530-8309-1C0E306E503F}"/>
    <cellStyle name="Percent 3 7 13 2 2" xfId="31922" xr:uid="{B472C1E2-75FA-47DB-BF3D-C3D401B023BB}"/>
    <cellStyle name="Percent 3 7 13 3" xfId="16469" xr:uid="{3AAD9F9B-5471-41CC-8857-89702B601A08}"/>
    <cellStyle name="Percent 3 7 13 3 2" xfId="31923" xr:uid="{19AACDC1-AF29-4BAA-AE8C-8D0980454021}"/>
    <cellStyle name="Percent 3 7 13 4" xfId="16470" xr:uid="{061CCE25-29D9-4752-9E93-147CE6F17942}"/>
    <cellStyle name="Percent 3 7 13 4 2" xfId="31924" xr:uid="{6A058398-5244-40CA-8BC6-9EF8D11319EB}"/>
    <cellStyle name="Percent 3 7 13 5" xfId="16471" xr:uid="{26835F9A-B01C-4340-B8D6-32C711358921}"/>
    <cellStyle name="Percent 3 7 13 5 2" xfId="31925" xr:uid="{5297F2EF-AADD-4656-9314-56586F9C6A79}"/>
    <cellStyle name="Percent 3 7 13 6" xfId="16472" xr:uid="{D60E379F-E2DE-460A-823C-962BF084BA3A}"/>
    <cellStyle name="Percent 3 7 13 6 2" xfId="31926" xr:uid="{46B4A4A9-BD5B-41D5-898E-71E21CDA9A19}"/>
    <cellStyle name="Percent 3 7 13 7" xfId="16473" xr:uid="{D2FFB8BC-3D78-467D-8C2A-A1C067A7C973}"/>
    <cellStyle name="Percent 3 7 13 7 2" xfId="31927" xr:uid="{0C41FAC0-16A1-4300-A86F-02E8C3FFA092}"/>
    <cellStyle name="Percent 3 7 13 8" xfId="16474" xr:uid="{B7221BC6-E54F-41DB-BE59-366405FCC2AB}"/>
    <cellStyle name="Percent 3 7 13 8 2" xfId="31928" xr:uid="{E55D411C-D1A0-4FFC-AAD6-E326AB5BFB2F}"/>
    <cellStyle name="Percent 3 7 13 9" xfId="16475" xr:uid="{3FC3AF14-E949-474D-83BA-F82343FE0540}"/>
    <cellStyle name="Percent 3 7 13 9 2" xfId="31929" xr:uid="{BD9595F3-EA56-4DA4-A4A5-CC4CB03F655A}"/>
    <cellStyle name="Percent 3 7 14" xfId="4673" xr:uid="{00000000-0005-0000-0000-00003E160000}"/>
    <cellStyle name="Percent 3 7 14 10" xfId="16477" xr:uid="{2098DDEE-CDDA-487B-8912-67F2E0243C8E}"/>
    <cellStyle name="Percent 3 7 14 10 2" xfId="31931" xr:uid="{109FC730-363F-4F15-8D11-C2FCC730206C}"/>
    <cellStyle name="Percent 3 7 14 11" xfId="31930" xr:uid="{60C11BAC-125A-4F04-BB7B-DF39F4ABBEE2}"/>
    <cellStyle name="Percent 3 7 14 12" xfId="16476" xr:uid="{D77C759B-CA23-4F95-B928-7B751C1707F4}"/>
    <cellStyle name="Percent 3 7 14 2" xfId="16478" xr:uid="{66A1A1C9-7354-4BAF-B3F5-723ED50D9708}"/>
    <cellStyle name="Percent 3 7 14 2 2" xfId="31932" xr:uid="{40EB5B41-999C-4122-BCB8-C88D2D85DA01}"/>
    <cellStyle name="Percent 3 7 14 3" xfId="16479" xr:uid="{F4F80C90-F9EF-47A1-9870-D8D142E6D0DF}"/>
    <cellStyle name="Percent 3 7 14 3 2" xfId="31933" xr:uid="{7C4408D2-6D67-4BD3-ABFF-839906B94968}"/>
    <cellStyle name="Percent 3 7 14 4" xfId="16480" xr:uid="{F087A086-F62D-4686-8364-3B7C03EA9734}"/>
    <cellStyle name="Percent 3 7 14 4 2" xfId="31934" xr:uid="{11F7658B-B435-4D11-B5BF-78EF46D8DE38}"/>
    <cellStyle name="Percent 3 7 14 5" xfId="16481" xr:uid="{8D397662-9B95-4BD0-ACFB-0E3D9AAF5672}"/>
    <cellStyle name="Percent 3 7 14 5 2" xfId="31935" xr:uid="{4076C4A6-143F-4D49-B733-887B97780729}"/>
    <cellStyle name="Percent 3 7 14 6" xfId="16482" xr:uid="{CBC00322-3F0B-4CCA-AC28-B89001408917}"/>
    <cellStyle name="Percent 3 7 14 6 2" xfId="31936" xr:uid="{D7F013AC-8D92-4193-B4A9-B12648A3C03B}"/>
    <cellStyle name="Percent 3 7 14 7" xfId="16483" xr:uid="{9F9AF7DE-1BAE-4F91-AC68-9396A1C5193E}"/>
    <cellStyle name="Percent 3 7 14 7 2" xfId="31937" xr:uid="{36293347-100D-4095-991C-AC218EA64283}"/>
    <cellStyle name="Percent 3 7 14 8" xfId="16484" xr:uid="{222D2ADA-8D08-4A30-A848-8BF1C886E552}"/>
    <cellStyle name="Percent 3 7 14 8 2" xfId="31938" xr:uid="{D792F3E8-DE56-4893-969A-93288565D6B7}"/>
    <cellStyle name="Percent 3 7 14 9" xfId="16485" xr:uid="{95CA9279-B9B6-4A7E-A2F7-223072019D30}"/>
    <cellStyle name="Percent 3 7 14 9 2" xfId="31939" xr:uid="{742BE7EE-E757-458A-A605-1B99F1597E4E}"/>
    <cellStyle name="Percent 3 7 15" xfId="4674" xr:uid="{00000000-0005-0000-0000-00003F160000}"/>
    <cellStyle name="Percent 3 7 15 10" xfId="16487" xr:uid="{5DE20B21-BD8B-4C98-8771-DC4684D4B931}"/>
    <cellStyle name="Percent 3 7 15 10 2" xfId="31941" xr:uid="{F7255406-453F-4434-A771-F014C21697F5}"/>
    <cellStyle name="Percent 3 7 15 11" xfId="31940" xr:uid="{762529AD-15F3-47A1-B723-DA3F3465698F}"/>
    <cellStyle name="Percent 3 7 15 12" xfId="16486" xr:uid="{0B224390-3899-4747-80B9-0C6851932698}"/>
    <cellStyle name="Percent 3 7 15 2" xfId="16488" xr:uid="{8BCCB8E7-0188-4DCD-B2B0-B11F9650FA78}"/>
    <cellStyle name="Percent 3 7 15 2 2" xfId="31942" xr:uid="{3DD81788-C171-4A08-B042-E27DEA1F6249}"/>
    <cellStyle name="Percent 3 7 15 3" xfId="16489" xr:uid="{3E3947FB-C6CF-4AE1-8EEE-89BBB0C4CF23}"/>
    <cellStyle name="Percent 3 7 15 3 2" xfId="31943" xr:uid="{0CEFF31D-06BE-4F1B-A0F8-59F01EF5B40A}"/>
    <cellStyle name="Percent 3 7 15 4" xfId="16490" xr:uid="{442591D9-1BDD-4CBE-8DA2-ED56004AB06E}"/>
    <cellStyle name="Percent 3 7 15 4 2" xfId="31944" xr:uid="{9174E112-FDFB-4B97-B1FA-967213C6C9BF}"/>
    <cellStyle name="Percent 3 7 15 5" xfId="16491" xr:uid="{86727714-34A5-4082-AF91-938C27853669}"/>
    <cellStyle name="Percent 3 7 15 5 2" xfId="31945" xr:uid="{19DB38E4-E759-4B75-84AF-E324B06EC82E}"/>
    <cellStyle name="Percent 3 7 15 6" xfId="16492" xr:uid="{D8EADDEA-20C8-4D40-8693-B2F9B326D189}"/>
    <cellStyle name="Percent 3 7 15 6 2" xfId="31946" xr:uid="{CD731324-B5E6-4FAE-B795-550579BBABDF}"/>
    <cellStyle name="Percent 3 7 15 7" xfId="16493" xr:uid="{8677078E-26ED-4F4F-B009-D03FE58D20DF}"/>
    <cellStyle name="Percent 3 7 15 7 2" xfId="31947" xr:uid="{2DDFB786-E8BB-4482-B71D-FE5354E71FF0}"/>
    <cellStyle name="Percent 3 7 15 8" xfId="16494" xr:uid="{4BA0FCEF-8D25-4546-BDDB-B7EB2B6D810E}"/>
    <cellStyle name="Percent 3 7 15 8 2" xfId="31948" xr:uid="{87FDAFC6-D029-4583-A111-6553DC0FA189}"/>
    <cellStyle name="Percent 3 7 15 9" xfId="16495" xr:uid="{3C4F3A4D-0178-4436-8AB1-66205B877EBB}"/>
    <cellStyle name="Percent 3 7 15 9 2" xfId="31949" xr:uid="{A25EED20-5252-4D00-9A4E-5913BFF96AB0}"/>
    <cellStyle name="Percent 3 7 16" xfId="16496" xr:uid="{F368DB05-4933-4B7C-BE14-0ACEEB68B78B}"/>
    <cellStyle name="Percent 3 7 16 2" xfId="31950" xr:uid="{5EA40D0D-0107-47B5-939A-281C86DB4D62}"/>
    <cellStyle name="Percent 3 7 17" xfId="16497" xr:uid="{E642626B-4370-4A71-A556-28A4874F03C7}"/>
    <cellStyle name="Percent 3 7 17 2" xfId="31951" xr:uid="{E56C36F5-422F-432A-9AD7-C01F1B76793F}"/>
    <cellStyle name="Percent 3 7 18" xfId="16498" xr:uid="{FCF66365-6031-41C3-A309-E923484A3C45}"/>
    <cellStyle name="Percent 3 7 18 2" xfId="31952" xr:uid="{FDCFEA24-EF6D-4BBC-90F8-1D188FC50077}"/>
    <cellStyle name="Percent 3 7 19" xfId="16499" xr:uid="{A8B1711F-7A41-42E4-8F62-E85ECF9D650A}"/>
    <cellStyle name="Percent 3 7 19 2" xfId="31953" xr:uid="{A654C991-0E07-40A5-A6A0-71717D1C46B4}"/>
    <cellStyle name="Percent 3 7 2" xfId="4675" xr:uid="{00000000-0005-0000-0000-000040160000}"/>
    <cellStyle name="Percent 3 7 2 10" xfId="16501" xr:uid="{E0A4DC4A-AFBE-430B-AF66-FF951836F07A}"/>
    <cellStyle name="Percent 3 7 2 10 2" xfId="31955" xr:uid="{BF41ED13-8835-47D9-B46D-77B0C1393654}"/>
    <cellStyle name="Percent 3 7 2 11" xfId="31954" xr:uid="{19A8EB00-E7F0-498C-8C22-247178593658}"/>
    <cellStyle name="Percent 3 7 2 12" xfId="16500" xr:uid="{3E8FCB56-C741-4E92-884E-9EE4FDEC754D}"/>
    <cellStyle name="Percent 3 7 2 2" xfId="16502" xr:uid="{70853A9B-7BF0-4985-8D27-F4A08FF31C70}"/>
    <cellStyle name="Percent 3 7 2 2 2" xfId="31956" xr:uid="{A5856B56-B42C-43BB-912B-B353C53CE23E}"/>
    <cellStyle name="Percent 3 7 2 3" xfId="16503" xr:uid="{7B6C130D-50E8-49F2-A4D7-EE42712B27D5}"/>
    <cellStyle name="Percent 3 7 2 3 2" xfId="31957" xr:uid="{46767E8A-D42D-4762-B4C3-61CF4B698FE3}"/>
    <cellStyle name="Percent 3 7 2 4" xfId="16504" xr:uid="{B5C7F9EB-6808-41E5-8D8F-E9D7416B661C}"/>
    <cellStyle name="Percent 3 7 2 4 2" xfId="31958" xr:uid="{614F1588-B2BF-4333-BDBE-FCC14039CEE2}"/>
    <cellStyle name="Percent 3 7 2 5" xfId="16505" xr:uid="{6478057C-C3C3-49EE-90FF-B64569170306}"/>
    <cellStyle name="Percent 3 7 2 5 2" xfId="31959" xr:uid="{C1465BA5-6A84-47D0-8955-E8BBA26E94BC}"/>
    <cellStyle name="Percent 3 7 2 6" xfId="16506" xr:uid="{548C8C6B-3537-4A6B-9152-09C310583BE9}"/>
    <cellStyle name="Percent 3 7 2 6 2" xfId="31960" xr:uid="{EC294914-2C10-4826-AF23-74DB29F40C91}"/>
    <cellStyle name="Percent 3 7 2 7" xfId="16507" xr:uid="{85232836-A8B5-4E23-A9BA-2B8E7F9FB1DF}"/>
    <cellStyle name="Percent 3 7 2 7 2" xfId="31961" xr:uid="{C5716FA0-C7AB-4033-9845-635C29FB88E9}"/>
    <cellStyle name="Percent 3 7 2 8" xfId="16508" xr:uid="{2B11BF31-D7C2-40A8-8F9F-05D20EA2AAEB}"/>
    <cellStyle name="Percent 3 7 2 8 2" xfId="31962" xr:uid="{6A7710F6-2081-4142-BCF7-B70CDDBE97B6}"/>
    <cellStyle name="Percent 3 7 2 9" xfId="16509" xr:uid="{A58D44C6-3E8C-4158-B275-A543E8AD73FE}"/>
    <cellStyle name="Percent 3 7 2 9 2" xfId="31963" xr:uid="{2E7648BE-1A3C-4B8C-95EA-501FFD1B76DA}"/>
    <cellStyle name="Percent 3 7 20" xfId="16510" xr:uid="{B8582B04-1300-4E3F-8094-8F8DC31F5DE6}"/>
    <cellStyle name="Percent 3 7 20 2" xfId="31964" xr:uid="{E8CC7265-9506-4EDB-BF11-EFDA5DCA95C2}"/>
    <cellStyle name="Percent 3 7 21" xfId="16511" xr:uid="{D31B138B-9052-4A7B-BD6E-7C4FEDE39C17}"/>
    <cellStyle name="Percent 3 7 21 2" xfId="31965" xr:uid="{7100862C-2A2A-483A-B3FE-3058436FCF3B}"/>
    <cellStyle name="Percent 3 7 22" xfId="16512" xr:uid="{48C097C2-D4D1-4719-AC72-C90243BA6FA0}"/>
    <cellStyle name="Percent 3 7 22 2" xfId="31966" xr:uid="{77D9986A-6D68-472F-AC4E-8DFF70F5CCDA}"/>
    <cellStyle name="Percent 3 7 23" xfId="16513" xr:uid="{A9D1C05E-63BF-4809-A396-A6213FF4C22F}"/>
    <cellStyle name="Percent 3 7 23 2" xfId="31967" xr:uid="{64EEAB72-6265-4E00-90BC-079DB27C5815}"/>
    <cellStyle name="Percent 3 7 24" xfId="16514" xr:uid="{06AACF1E-B45A-47FB-9C3F-8164A42470C5}"/>
    <cellStyle name="Percent 3 7 24 2" xfId="31968" xr:uid="{75B37424-B022-43CA-84CD-CA8D3D3F6EF5}"/>
    <cellStyle name="Percent 3 7 25" xfId="31889" xr:uid="{7522FFE8-BE6C-4968-A02F-F7F6FE37D435}"/>
    <cellStyle name="Percent 3 7 26" xfId="16435" xr:uid="{7A2EAD9D-3E9E-40B0-B150-8902978977FB}"/>
    <cellStyle name="Percent 3 7 3" xfId="4676" xr:uid="{00000000-0005-0000-0000-000041160000}"/>
    <cellStyle name="Percent 3 7 3 10" xfId="16516" xr:uid="{A10128E2-31A5-4DFD-AF15-CBBE1A35D3B0}"/>
    <cellStyle name="Percent 3 7 3 10 2" xfId="31970" xr:uid="{40DE89F5-55A2-4200-B34B-DA2B3F9B0D36}"/>
    <cellStyle name="Percent 3 7 3 11" xfId="31969" xr:uid="{105FB2A0-B403-4B72-83A3-2697F36F3F76}"/>
    <cellStyle name="Percent 3 7 3 12" xfId="16515" xr:uid="{95EF8DC8-D934-4818-88EA-9C7BB1768091}"/>
    <cellStyle name="Percent 3 7 3 2" xfId="16517" xr:uid="{F0B54F7B-71E6-4F5C-B370-1A15CC50B80D}"/>
    <cellStyle name="Percent 3 7 3 2 2" xfId="31971" xr:uid="{6BBB6C6F-1882-44D9-8D42-09225C3D1A60}"/>
    <cellStyle name="Percent 3 7 3 3" xfId="16518" xr:uid="{BE4F0E10-BB5C-4C24-8C61-02926637D083}"/>
    <cellStyle name="Percent 3 7 3 3 2" xfId="31972" xr:uid="{A2F065A7-D5BC-4CB9-A393-6D2E2E365F4E}"/>
    <cellStyle name="Percent 3 7 3 4" xfId="16519" xr:uid="{97DE0F79-68F7-458D-9E32-60FB30CF362B}"/>
    <cellStyle name="Percent 3 7 3 4 2" xfId="31973" xr:uid="{2F6E0E5A-FF5A-4079-A507-A396AD474D11}"/>
    <cellStyle name="Percent 3 7 3 5" xfId="16520" xr:uid="{E53A6D6F-9E65-469F-8C79-6DD6F24FBA3F}"/>
    <cellStyle name="Percent 3 7 3 5 2" xfId="31974" xr:uid="{1D9D1B38-D3BD-49D3-B2F2-FBE189F74CE2}"/>
    <cellStyle name="Percent 3 7 3 6" xfId="16521" xr:uid="{12FE5C31-656F-4F53-8293-DF7396DF8335}"/>
    <cellStyle name="Percent 3 7 3 6 2" xfId="31975" xr:uid="{EC002673-0334-408D-8B5A-5255784CAAA7}"/>
    <cellStyle name="Percent 3 7 3 7" xfId="16522" xr:uid="{5741CC1F-CE57-4E1A-9B22-FB9561925101}"/>
    <cellStyle name="Percent 3 7 3 7 2" xfId="31976" xr:uid="{819B18C4-BDEF-4D4B-BE2B-5A086AA5C097}"/>
    <cellStyle name="Percent 3 7 3 8" xfId="16523" xr:uid="{65E41D39-927F-4418-ABCE-D632F7F104E2}"/>
    <cellStyle name="Percent 3 7 3 8 2" xfId="31977" xr:uid="{80356685-3513-471B-B054-65587B4A7F50}"/>
    <cellStyle name="Percent 3 7 3 9" xfId="16524" xr:uid="{273D7F86-9889-4272-9B50-674A783D28AD}"/>
    <cellStyle name="Percent 3 7 3 9 2" xfId="31978" xr:uid="{139C648C-3F23-42D0-A4F4-94D22159E09B}"/>
    <cellStyle name="Percent 3 7 4" xfId="4677" xr:uid="{00000000-0005-0000-0000-000042160000}"/>
    <cellStyle name="Percent 3 7 4 10" xfId="16526" xr:uid="{9120E1B8-1D42-45A1-BAF9-9578278E3F4E}"/>
    <cellStyle name="Percent 3 7 4 10 2" xfId="31980" xr:uid="{8A58DFA6-1CE2-4E07-B5F4-81FF36332476}"/>
    <cellStyle name="Percent 3 7 4 11" xfId="31979" xr:uid="{198236EE-CF82-490D-8651-557A466B95D3}"/>
    <cellStyle name="Percent 3 7 4 12" xfId="16525" xr:uid="{A42C5AF0-DB7C-4F21-AEED-765DBA2A7F41}"/>
    <cellStyle name="Percent 3 7 4 2" xfId="16527" xr:uid="{F8726C1C-C735-4ED0-8CAE-FEEE77D021E9}"/>
    <cellStyle name="Percent 3 7 4 2 2" xfId="31981" xr:uid="{A562178C-853E-47FB-AD4B-77252D0176D3}"/>
    <cellStyle name="Percent 3 7 4 3" xfId="16528" xr:uid="{7ADA63A7-4FDF-41E1-9D96-18333D3DECF1}"/>
    <cellStyle name="Percent 3 7 4 3 2" xfId="31982" xr:uid="{4D45867B-4465-47D7-98E5-DA554B0F9550}"/>
    <cellStyle name="Percent 3 7 4 4" xfId="16529" xr:uid="{E8CEDCE6-68D3-48B4-87CD-92041B76C35B}"/>
    <cellStyle name="Percent 3 7 4 4 2" xfId="31983" xr:uid="{00D7BB74-AB66-4C77-B477-44604CF76A2F}"/>
    <cellStyle name="Percent 3 7 4 5" xfId="16530" xr:uid="{788086BA-F1A2-472F-B254-80FA446681B8}"/>
    <cellStyle name="Percent 3 7 4 5 2" xfId="31984" xr:uid="{BFF6F62F-2C4E-4F85-8563-B5E928F809D1}"/>
    <cellStyle name="Percent 3 7 4 6" xfId="16531" xr:uid="{225014F7-D427-4B25-99BB-BF7FE7276C42}"/>
    <cellStyle name="Percent 3 7 4 6 2" xfId="31985" xr:uid="{23393598-36C4-4AE2-8DB5-1F82530AF17C}"/>
    <cellStyle name="Percent 3 7 4 7" xfId="16532" xr:uid="{937A1F92-A332-42D6-9340-06825E8C5CD5}"/>
    <cellStyle name="Percent 3 7 4 7 2" xfId="31986" xr:uid="{21063016-243F-4CE2-BFA6-65628FF02F70}"/>
    <cellStyle name="Percent 3 7 4 8" xfId="16533" xr:uid="{36D00001-7367-49B0-AD2D-FA46A4FC9521}"/>
    <cellStyle name="Percent 3 7 4 8 2" xfId="31987" xr:uid="{AC7350B7-8D58-49EC-ACF8-4F1611E4F00D}"/>
    <cellStyle name="Percent 3 7 4 9" xfId="16534" xr:uid="{EFA9B9E5-6413-4A3A-922D-28B8082354F8}"/>
    <cellStyle name="Percent 3 7 4 9 2" xfId="31988" xr:uid="{5E2E33B9-AE10-4FE0-A47B-F445556BE971}"/>
    <cellStyle name="Percent 3 7 5" xfId="4678" xr:uid="{00000000-0005-0000-0000-000043160000}"/>
    <cellStyle name="Percent 3 7 5 10" xfId="16536" xr:uid="{EE75AE46-0FCB-4E3B-83C3-56C646C310AC}"/>
    <cellStyle name="Percent 3 7 5 10 2" xfId="31990" xr:uid="{DFD090C1-9022-48C9-B213-09A7031CAA34}"/>
    <cellStyle name="Percent 3 7 5 11" xfId="31989" xr:uid="{D2E5F1C7-88EC-4054-B4A7-C5B1C217748B}"/>
    <cellStyle name="Percent 3 7 5 12" xfId="16535" xr:uid="{12CB268D-E34B-42E8-8845-0DEBE414F06A}"/>
    <cellStyle name="Percent 3 7 5 2" xfId="16537" xr:uid="{C25C2884-9FC3-4B14-9437-639462A0A9A8}"/>
    <cellStyle name="Percent 3 7 5 2 2" xfId="31991" xr:uid="{95B85C0C-5DA2-4B6B-BEAC-A843848EA578}"/>
    <cellStyle name="Percent 3 7 5 3" xfId="16538" xr:uid="{134F5614-8060-457B-BCD8-CADB1B21C3B0}"/>
    <cellStyle name="Percent 3 7 5 3 2" xfId="31992" xr:uid="{212C3AAE-9335-4129-985F-A6081A961DA6}"/>
    <cellStyle name="Percent 3 7 5 4" xfId="16539" xr:uid="{00A7A586-1EBA-404C-8126-C2A5B5D2F56A}"/>
    <cellStyle name="Percent 3 7 5 4 2" xfId="31993" xr:uid="{F6F31C15-3567-44A6-B1FE-7D991AF29690}"/>
    <cellStyle name="Percent 3 7 5 5" xfId="16540" xr:uid="{C18920BA-1236-4D06-95EB-9461CE2CCBF0}"/>
    <cellStyle name="Percent 3 7 5 5 2" xfId="31994" xr:uid="{08DE4817-9D89-46EC-AB77-CFF4682ABAC5}"/>
    <cellStyle name="Percent 3 7 5 6" xfId="16541" xr:uid="{28681953-3B08-4B92-8884-1A85E2327042}"/>
    <cellStyle name="Percent 3 7 5 6 2" xfId="31995" xr:uid="{3F9145F9-B5ED-4D4A-889D-3E91DB0C5E1C}"/>
    <cellStyle name="Percent 3 7 5 7" xfId="16542" xr:uid="{565F4543-6397-43DC-8363-1BD52A47D51F}"/>
    <cellStyle name="Percent 3 7 5 7 2" xfId="31996" xr:uid="{15EE83F9-0B44-4CF3-8BF7-DEE5EA965DCA}"/>
    <cellStyle name="Percent 3 7 5 8" xfId="16543" xr:uid="{870EB2DD-BDBB-43F8-B831-AB7B41F110DA}"/>
    <cellStyle name="Percent 3 7 5 8 2" xfId="31997" xr:uid="{B51A3033-0CCB-4EA1-94CF-8558AD368FD9}"/>
    <cellStyle name="Percent 3 7 5 9" xfId="16544" xr:uid="{CCF3C0E8-E2F0-4B33-A9A1-9800E6D77E8F}"/>
    <cellStyle name="Percent 3 7 5 9 2" xfId="31998" xr:uid="{567F984D-4502-4980-8989-D3171B069CEF}"/>
    <cellStyle name="Percent 3 7 6" xfId="4679" xr:uid="{00000000-0005-0000-0000-000044160000}"/>
    <cellStyle name="Percent 3 7 6 10" xfId="16546" xr:uid="{FA053181-86EA-43F3-9819-464145DFF6C3}"/>
    <cellStyle name="Percent 3 7 6 10 2" xfId="32000" xr:uid="{FD3AC3BE-5267-49DD-AE61-FD4152C7C8FB}"/>
    <cellStyle name="Percent 3 7 6 11" xfId="31999" xr:uid="{04F04D9E-A3A8-426F-9D53-2CF17C2E3C21}"/>
    <cellStyle name="Percent 3 7 6 12" xfId="16545" xr:uid="{419FD0B2-43B8-410C-8235-C81484F33FBC}"/>
    <cellStyle name="Percent 3 7 6 2" xfId="16547" xr:uid="{CFC9B3C9-3582-412E-947A-F2CC0CCB8D2B}"/>
    <cellStyle name="Percent 3 7 6 2 2" xfId="32001" xr:uid="{F09093F0-0C7C-4C02-A200-8C6C61C66B38}"/>
    <cellStyle name="Percent 3 7 6 3" xfId="16548" xr:uid="{9F458A9F-A687-415B-B0A5-4875EDE800EB}"/>
    <cellStyle name="Percent 3 7 6 3 2" xfId="32002" xr:uid="{98EF23A8-6122-4DC9-9BAB-242C1EC26B4B}"/>
    <cellStyle name="Percent 3 7 6 4" xfId="16549" xr:uid="{076BA23A-E703-4FC9-A059-1A74848403CD}"/>
    <cellStyle name="Percent 3 7 6 4 2" xfId="32003" xr:uid="{2A49AD19-ECA9-4623-9193-D97643222EB2}"/>
    <cellStyle name="Percent 3 7 6 5" xfId="16550" xr:uid="{C3FD8A7F-5853-4FCF-8594-50990163CEDC}"/>
    <cellStyle name="Percent 3 7 6 5 2" xfId="32004" xr:uid="{BE41C5AD-A12C-4BC9-9E88-818FD729950B}"/>
    <cellStyle name="Percent 3 7 6 6" xfId="16551" xr:uid="{B8450DE3-B363-4AAB-ACCA-E41348612842}"/>
    <cellStyle name="Percent 3 7 6 6 2" xfId="32005" xr:uid="{F17516DC-FEB8-4420-AAC6-29CDF424013A}"/>
    <cellStyle name="Percent 3 7 6 7" xfId="16552" xr:uid="{9F062300-6259-40DF-A2D3-0D9E0F6A7E16}"/>
    <cellStyle name="Percent 3 7 6 7 2" xfId="32006" xr:uid="{07858631-D285-421A-BCE1-421377189FDF}"/>
    <cellStyle name="Percent 3 7 6 8" xfId="16553" xr:uid="{DEAF615A-2362-421E-BD58-0FC8EBD25D48}"/>
    <cellStyle name="Percent 3 7 6 8 2" xfId="32007" xr:uid="{12C7B159-369B-4858-9757-DE04DBCAAC08}"/>
    <cellStyle name="Percent 3 7 6 9" xfId="16554" xr:uid="{DC15B3C9-AE36-45C9-924B-3C4F87696F11}"/>
    <cellStyle name="Percent 3 7 6 9 2" xfId="32008" xr:uid="{077BEC3D-2E75-4528-9B15-8B1B63518AD1}"/>
    <cellStyle name="Percent 3 7 7" xfId="4680" xr:uid="{00000000-0005-0000-0000-000045160000}"/>
    <cellStyle name="Percent 3 7 7 10" xfId="16556" xr:uid="{64EB186D-28B3-4593-BA6B-79CB8091772B}"/>
    <cellStyle name="Percent 3 7 7 10 2" xfId="32010" xr:uid="{61E935AE-8DC1-430B-A7F6-F13625BF1CAA}"/>
    <cellStyle name="Percent 3 7 7 11" xfId="32009" xr:uid="{5F6AA400-037F-41CE-99C2-2328BF2D50DB}"/>
    <cellStyle name="Percent 3 7 7 12" xfId="16555" xr:uid="{31512EFB-47E9-4764-993D-979D08201AC8}"/>
    <cellStyle name="Percent 3 7 7 2" xfId="16557" xr:uid="{3058EB7B-1988-45ED-AE79-01BFEEA19D9F}"/>
    <cellStyle name="Percent 3 7 7 2 2" xfId="32011" xr:uid="{88A38A01-E085-49BD-865B-054BE3CD8FF8}"/>
    <cellStyle name="Percent 3 7 7 3" xfId="16558" xr:uid="{33DF122D-4B7D-40C6-A0CD-4FECEE41380F}"/>
    <cellStyle name="Percent 3 7 7 3 2" xfId="32012" xr:uid="{CC2593F2-5759-4B90-8EF5-1B5F34CA344F}"/>
    <cellStyle name="Percent 3 7 7 4" xfId="16559" xr:uid="{C2B2BA52-3C14-418B-B508-77D648A40E21}"/>
    <cellStyle name="Percent 3 7 7 4 2" xfId="32013" xr:uid="{38F83FD9-7EFD-46F4-A838-D7D73FFAAFA6}"/>
    <cellStyle name="Percent 3 7 7 5" xfId="16560" xr:uid="{10C09263-2416-4AFB-8BC2-4824CB54A388}"/>
    <cellStyle name="Percent 3 7 7 5 2" xfId="32014" xr:uid="{01C29692-CE8D-4708-8553-E32059054AEB}"/>
    <cellStyle name="Percent 3 7 7 6" xfId="16561" xr:uid="{F3E5361D-4518-434B-8E43-0584C3B76D9F}"/>
    <cellStyle name="Percent 3 7 7 6 2" xfId="32015" xr:uid="{7249AB33-A3AB-4F2E-AB51-D36424C0F8FC}"/>
    <cellStyle name="Percent 3 7 7 7" xfId="16562" xr:uid="{01C14ADE-E9AA-4FAE-90BA-2A1F9BD021FD}"/>
    <cellStyle name="Percent 3 7 7 7 2" xfId="32016" xr:uid="{5AE7363C-3611-41C7-9B7F-9B9970D4862B}"/>
    <cellStyle name="Percent 3 7 7 8" xfId="16563" xr:uid="{C99EFDE0-68F6-4AA7-96AA-B6F16A4E2B45}"/>
    <cellStyle name="Percent 3 7 7 8 2" xfId="32017" xr:uid="{22CCC666-E422-4E6D-9645-C70049958D51}"/>
    <cellStyle name="Percent 3 7 7 9" xfId="16564" xr:uid="{9A0A0189-C6DB-4B15-9DBF-E3C704D28D69}"/>
    <cellStyle name="Percent 3 7 7 9 2" xfId="32018" xr:uid="{48163C44-55EF-4AC3-8899-88D1643D9995}"/>
    <cellStyle name="Percent 3 7 8" xfId="4681" xr:uid="{00000000-0005-0000-0000-000046160000}"/>
    <cellStyle name="Percent 3 7 8 10" xfId="16566" xr:uid="{DA934C02-DC2D-42E0-8C90-F6BA33C4BE79}"/>
    <cellStyle name="Percent 3 7 8 10 2" xfId="32020" xr:uid="{7E04FFC0-8CE8-4F4E-B75D-B448C537CAE7}"/>
    <cellStyle name="Percent 3 7 8 11" xfId="32019" xr:uid="{E0244420-1C75-46CC-911A-1D84567FB2CD}"/>
    <cellStyle name="Percent 3 7 8 12" xfId="16565" xr:uid="{1DA2C06C-C489-45BD-95C1-1ADE5A9D827C}"/>
    <cellStyle name="Percent 3 7 8 2" xfId="16567" xr:uid="{438270A1-8E73-4930-8524-27A79CDE86BA}"/>
    <cellStyle name="Percent 3 7 8 2 2" xfId="32021" xr:uid="{B3FD87B9-78AF-45FB-AFA5-C4C701579453}"/>
    <cellStyle name="Percent 3 7 8 3" xfId="16568" xr:uid="{20959166-F469-4CD3-BB15-A18451AF587C}"/>
    <cellStyle name="Percent 3 7 8 3 2" xfId="32022" xr:uid="{B6412351-58CF-4D7B-9869-87CCDB41C88C}"/>
    <cellStyle name="Percent 3 7 8 4" xfId="16569" xr:uid="{24E7C249-3597-4E5B-8E6F-ACBE5DA5090E}"/>
    <cellStyle name="Percent 3 7 8 4 2" xfId="32023" xr:uid="{254DF572-6FCE-4233-88E5-B3896ADFE370}"/>
    <cellStyle name="Percent 3 7 8 5" xfId="16570" xr:uid="{B2B93D92-3B3B-4033-930C-8F7C7FA83E20}"/>
    <cellStyle name="Percent 3 7 8 5 2" xfId="32024" xr:uid="{BA5CF81D-860E-4612-BA2F-6F994BF849BF}"/>
    <cellStyle name="Percent 3 7 8 6" xfId="16571" xr:uid="{EA7892BD-A4D5-494D-9A99-B24C27431C75}"/>
    <cellStyle name="Percent 3 7 8 6 2" xfId="32025" xr:uid="{EF5FBA79-1046-4413-93BB-CDB700D0FCA4}"/>
    <cellStyle name="Percent 3 7 8 7" xfId="16572" xr:uid="{091BCF06-A165-4A52-949A-116337DAB3E9}"/>
    <cellStyle name="Percent 3 7 8 7 2" xfId="32026" xr:uid="{C18B4FDF-1BDA-4614-91DA-09ACB6D05036}"/>
    <cellStyle name="Percent 3 7 8 8" xfId="16573" xr:uid="{F7CD5F6F-1EB6-456C-9582-A6799D6DC429}"/>
    <cellStyle name="Percent 3 7 8 8 2" xfId="32027" xr:uid="{D541F9C9-5A34-4276-A61D-F9033061C3D9}"/>
    <cellStyle name="Percent 3 7 8 9" xfId="16574" xr:uid="{1F5F87AA-2952-44E5-B1DE-6FC80F21996D}"/>
    <cellStyle name="Percent 3 7 8 9 2" xfId="32028" xr:uid="{B63FB59F-5396-491E-A20F-166DF228F00A}"/>
    <cellStyle name="Percent 3 7 9" xfId="4682" xr:uid="{00000000-0005-0000-0000-000047160000}"/>
    <cellStyle name="Percent 3 7 9 10" xfId="16576" xr:uid="{D6AC0EA3-D059-4752-9078-727166F4CAD4}"/>
    <cellStyle name="Percent 3 7 9 10 2" xfId="32030" xr:uid="{84930BFC-8B4E-4C43-87FE-D2158968AFE2}"/>
    <cellStyle name="Percent 3 7 9 11" xfId="32029" xr:uid="{6323A8F7-BA4B-4304-BE1B-1307690EEE1D}"/>
    <cellStyle name="Percent 3 7 9 12" xfId="16575" xr:uid="{19AA5D20-C181-41B1-8C81-16143F7745A8}"/>
    <cellStyle name="Percent 3 7 9 2" xfId="16577" xr:uid="{66B09691-5DC2-4626-8919-2EAF5570A851}"/>
    <cellStyle name="Percent 3 7 9 2 2" xfId="32031" xr:uid="{D65ABE83-E200-4356-B0B6-8F87CD337349}"/>
    <cellStyle name="Percent 3 7 9 3" xfId="16578" xr:uid="{2D33B634-F1F9-4847-9D2D-83BE4C4AEBA9}"/>
    <cellStyle name="Percent 3 7 9 3 2" xfId="32032" xr:uid="{27B7C50D-54D1-43E6-BDB0-20A67F98915D}"/>
    <cellStyle name="Percent 3 7 9 4" xfId="16579" xr:uid="{3CC169FE-826E-4B84-90E1-1802EAA9AF81}"/>
    <cellStyle name="Percent 3 7 9 4 2" xfId="32033" xr:uid="{FCC9DB63-2356-410E-912B-A296B78A9CD6}"/>
    <cellStyle name="Percent 3 7 9 5" xfId="16580" xr:uid="{A780EF18-B0C4-4854-A52F-8E9FE3A890BA}"/>
    <cellStyle name="Percent 3 7 9 5 2" xfId="32034" xr:uid="{998633D4-B20B-4FC2-93C3-1278EEED74B8}"/>
    <cellStyle name="Percent 3 7 9 6" xfId="16581" xr:uid="{A769185D-98F3-40DB-9B67-61254C0EFB8F}"/>
    <cellStyle name="Percent 3 7 9 6 2" xfId="32035" xr:uid="{B444942D-6D6A-47AD-A794-95B8A85A3401}"/>
    <cellStyle name="Percent 3 7 9 7" xfId="16582" xr:uid="{5F1DF224-2D81-4A5A-B092-B9907A3D0781}"/>
    <cellStyle name="Percent 3 7 9 7 2" xfId="32036" xr:uid="{F85C1EE8-1C28-4A7A-B6F7-76DCFA5CAB65}"/>
    <cellStyle name="Percent 3 7 9 8" xfId="16583" xr:uid="{57226C61-43EA-4D43-9B1F-872F4BBAE593}"/>
    <cellStyle name="Percent 3 7 9 8 2" xfId="32037" xr:uid="{AF262FFC-F994-4607-9311-643B434492C8}"/>
    <cellStyle name="Percent 3 7 9 9" xfId="16584" xr:uid="{8F2F4D11-A9C6-48E9-A7C1-DBC3D843EE69}"/>
    <cellStyle name="Percent 3 7 9 9 2" xfId="32038" xr:uid="{861B52F9-0F7C-4804-B201-F520A9CB2468}"/>
    <cellStyle name="Percent 3 8" xfId="4683" xr:uid="{00000000-0005-0000-0000-000048160000}"/>
    <cellStyle name="Percent 3 8 10" xfId="4684" xr:uid="{00000000-0005-0000-0000-000049160000}"/>
    <cellStyle name="Percent 3 8 10 10" xfId="16587" xr:uid="{0850C798-0B87-4871-B9AB-67604B4BA118}"/>
    <cellStyle name="Percent 3 8 10 10 2" xfId="32041" xr:uid="{50286548-2C2B-428F-87FE-A32A3DBB10F9}"/>
    <cellStyle name="Percent 3 8 10 11" xfId="32040" xr:uid="{80CF8C31-6F61-48F9-8FFD-DCD15F94487C}"/>
    <cellStyle name="Percent 3 8 10 12" xfId="16586" xr:uid="{2275DE99-1125-41F4-B249-02A7B813FC25}"/>
    <cellStyle name="Percent 3 8 10 2" xfId="16588" xr:uid="{CE43FEAA-4453-45C3-A156-ADDB87B095E8}"/>
    <cellStyle name="Percent 3 8 10 2 2" xfId="32042" xr:uid="{FF2BE8B6-8817-4717-9DAA-AEC8DD4E2BB7}"/>
    <cellStyle name="Percent 3 8 10 3" xfId="16589" xr:uid="{EF4949AC-FD4C-4519-98CE-A3D882F612CB}"/>
    <cellStyle name="Percent 3 8 10 3 2" xfId="32043" xr:uid="{BE8705DC-483D-4E89-A470-78EFB9842A1B}"/>
    <cellStyle name="Percent 3 8 10 4" xfId="16590" xr:uid="{BEE8C99C-17AB-457B-B7DD-00AE24AE33C1}"/>
    <cellStyle name="Percent 3 8 10 4 2" xfId="32044" xr:uid="{B89AD9C5-C9FD-4D79-BBFE-72CADDA342A5}"/>
    <cellStyle name="Percent 3 8 10 5" xfId="16591" xr:uid="{3A7AAC9E-3FDD-46CC-8222-3D2360120775}"/>
    <cellStyle name="Percent 3 8 10 5 2" xfId="32045" xr:uid="{998FD6F9-BB5C-48DA-B8BC-5B46A016EBDD}"/>
    <cellStyle name="Percent 3 8 10 6" xfId="16592" xr:uid="{E07F3500-4C07-45C1-9860-51AB88E30063}"/>
    <cellStyle name="Percent 3 8 10 6 2" xfId="32046" xr:uid="{2D88C2F0-77BB-4E68-95BC-73B043C8A66C}"/>
    <cellStyle name="Percent 3 8 10 7" xfId="16593" xr:uid="{E59507F5-1B10-4C89-B251-E3BA06F3149E}"/>
    <cellStyle name="Percent 3 8 10 7 2" xfId="32047" xr:uid="{BDE0EFAC-9FA7-4D35-A163-0CDD5B3B0D85}"/>
    <cellStyle name="Percent 3 8 10 8" xfId="16594" xr:uid="{56087D65-B734-4737-9E9B-E87E75E8D2F5}"/>
    <cellStyle name="Percent 3 8 10 8 2" xfId="32048" xr:uid="{0358B262-CA22-4B47-BC3A-4512A8568D16}"/>
    <cellStyle name="Percent 3 8 10 9" xfId="16595" xr:uid="{A92105CD-5881-4199-9840-9B360B7D4138}"/>
    <cellStyle name="Percent 3 8 10 9 2" xfId="32049" xr:uid="{E068412E-4F6E-488D-B9EC-0CF55B1DAFA2}"/>
    <cellStyle name="Percent 3 8 11" xfId="4685" xr:uid="{00000000-0005-0000-0000-00004A160000}"/>
    <cellStyle name="Percent 3 8 11 10" xfId="16597" xr:uid="{CFE7A783-3D29-4EB6-BB8F-6CE647AF2AD9}"/>
    <cellStyle name="Percent 3 8 11 10 2" xfId="32051" xr:uid="{82B328DB-675E-4FCE-94E5-2120C6B1938D}"/>
    <cellStyle name="Percent 3 8 11 11" xfId="32050" xr:uid="{2D1B2611-C8D7-4E38-BD8D-3D72761D309C}"/>
    <cellStyle name="Percent 3 8 11 12" xfId="16596" xr:uid="{DAFF7026-7A36-4890-BF8D-853310EDC134}"/>
    <cellStyle name="Percent 3 8 11 2" xfId="16598" xr:uid="{FF86BEC5-B0DE-4D5A-B0CE-015E6544A76F}"/>
    <cellStyle name="Percent 3 8 11 2 2" xfId="32052" xr:uid="{9E9A5272-C414-47B5-9DBF-F38BB6ED1EBB}"/>
    <cellStyle name="Percent 3 8 11 3" xfId="16599" xr:uid="{143F24B8-4488-4655-BFCB-BC29FBC1FA5E}"/>
    <cellStyle name="Percent 3 8 11 3 2" xfId="32053" xr:uid="{3C2AB667-2A42-4821-8582-C5702F69D5D6}"/>
    <cellStyle name="Percent 3 8 11 4" xfId="16600" xr:uid="{FA36C1F3-61B5-4661-9E6B-3EFE5F13DBC6}"/>
    <cellStyle name="Percent 3 8 11 4 2" xfId="32054" xr:uid="{15FD3DF1-9B75-46C2-8D7A-85AAFB0ADA20}"/>
    <cellStyle name="Percent 3 8 11 5" xfId="16601" xr:uid="{A6376FD0-1387-4136-99A3-7D84629813CF}"/>
    <cellStyle name="Percent 3 8 11 5 2" xfId="32055" xr:uid="{4AB0B2B6-71D6-430A-86C7-2CB036BEB7C8}"/>
    <cellStyle name="Percent 3 8 11 6" xfId="16602" xr:uid="{8D3FB02F-0A71-427E-92E1-A4D41F6B5104}"/>
    <cellStyle name="Percent 3 8 11 6 2" xfId="32056" xr:uid="{DB3DF0FD-FAF0-4A3C-850B-3EF3813C7682}"/>
    <cellStyle name="Percent 3 8 11 7" xfId="16603" xr:uid="{15A8726A-DEDA-49BC-B977-627021A9DD6C}"/>
    <cellStyle name="Percent 3 8 11 7 2" xfId="32057" xr:uid="{7EE5EF17-CC86-4D40-90F1-D91AE0F74031}"/>
    <cellStyle name="Percent 3 8 11 8" xfId="16604" xr:uid="{AC87C9AF-FEBA-4962-A54C-753B249371CF}"/>
    <cellStyle name="Percent 3 8 11 8 2" xfId="32058" xr:uid="{9CBA8E93-7D35-4578-854C-109A1075E626}"/>
    <cellStyle name="Percent 3 8 11 9" xfId="16605" xr:uid="{FC02F3D9-EF36-438A-B646-38367B212531}"/>
    <cellStyle name="Percent 3 8 11 9 2" xfId="32059" xr:uid="{5FE3263D-8979-40F3-A3D5-A500D74ED9AD}"/>
    <cellStyle name="Percent 3 8 12" xfId="4686" xr:uid="{00000000-0005-0000-0000-00004B160000}"/>
    <cellStyle name="Percent 3 8 12 10" xfId="16607" xr:uid="{3BB65155-55DA-4F72-81A9-1F2C618569FF}"/>
    <cellStyle name="Percent 3 8 12 10 2" xfId="32061" xr:uid="{16669542-0391-4F0D-9677-5C666242D499}"/>
    <cellStyle name="Percent 3 8 12 11" xfId="32060" xr:uid="{9CD31175-1BB3-449C-936E-44667727F7BA}"/>
    <cellStyle name="Percent 3 8 12 12" xfId="16606" xr:uid="{BE10E84C-AB23-4492-8CDA-3EC8C442056F}"/>
    <cellStyle name="Percent 3 8 12 2" xfId="16608" xr:uid="{E1528C69-DC8C-4F7C-A517-554428493491}"/>
    <cellStyle name="Percent 3 8 12 2 2" xfId="32062" xr:uid="{9DCC5739-9E3F-41C5-BA8A-B749A89795D8}"/>
    <cellStyle name="Percent 3 8 12 3" xfId="16609" xr:uid="{A39BA54A-3DEC-48FA-9648-49492274F42E}"/>
    <cellStyle name="Percent 3 8 12 3 2" xfId="32063" xr:uid="{00032F4A-CC44-4C2D-B53B-E53B9C77202F}"/>
    <cellStyle name="Percent 3 8 12 4" xfId="16610" xr:uid="{BF08147B-A790-42CB-833A-533E34F10406}"/>
    <cellStyle name="Percent 3 8 12 4 2" xfId="32064" xr:uid="{148BCA1B-343D-4BE9-8C6B-ECDFDE459BCD}"/>
    <cellStyle name="Percent 3 8 12 5" xfId="16611" xr:uid="{FC024D0D-87D8-48AE-9251-7D153CC1B830}"/>
    <cellStyle name="Percent 3 8 12 5 2" xfId="32065" xr:uid="{5F73C5F2-5629-40E9-A043-61211CB4E462}"/>
    <cellStyle name="Percent 3 8 12 6" xfId="16612" xr:uid="{C82EC205-A59B-40FE-8608-EE13CBBBBFF8}"/>
    <cellStyle name="Percent 3 8 12 6 2" xfId="32066" xr:uid="{AB07C561-A7B5-41BE-B117-1008B539C3CB}"/>
    <cellStyle name="Percent 3 8 12 7" xfId="16613" xr:uid="{D15D67FC-6B6C-4EDA-9D31-9538B0D2810E}"/>
    <cellStyle name="Percent 3 8 12 7 2" xfId="32067" xr:uid="{5BEAFB01-0A32-47C2-8F89-2D8DC54ED29C}"/>
    <cellStyle name="Percent 3 8 12 8" xfId="16614" xr:uid="{BF15A4D9-CBA8-444B-94E8-72A3F2CF0642}"/>
    <cellStyle name="Percent 3 8 12 8 2" xfId="32068" xr:uid="{0D2356CE-C3CD-4672-9878-FC5DA8EA0078}"/>
    <cellStyle name="Percent 3 8 12 9" xfId="16615" xr:uid="{B40003A5-6270-4F34-B33C-53B661F3097C}"/>
    <cellStyle name="Percent 3 8 12 9 2" xfId="32069" xr:uid="{83A6528A-231E-485A-842B-5D69DBA91E95}"/>
    <cellStyle name="Percent 3 8 13" xfId="4687" xr:uid="{00000000-0005-0000-0000-00004C160000}"/>
    <cellStyle name="Percent 3 8 13 10" xfId="16617" xr:uid="{C75F436C-F1CD-4346-9162-DF30DA398FD9}"/>
    <cellStyle name="Percent 3 8 13 10 2" xfId="32071" xr:uid="{CD086134-3398-4403-AEF4-6B3D8CEC4CBB}"/>
    <cellStyle name="Percent 3 8 13 11" xfId="32070" xr:uid="{974E0844-63CD-418D-9876-F13263CFC8D4}"/>
    <cellStyle name="Percent 3 8 13 12" xfId="16616" xr:uid="{54F1DFCB-1C1E-412E-8F0A-EFF50ACA8A3A}"/>
    <cellStyle name="Percent 3 8 13 2" xfId="16618" xr:uid="{454140F3-F984-4766-AD6B-BC255DD094FE}"/>
    <cellStyle name="Percent 3 8 13 2 2" xfId="32072" xr:uid="{697F531F-12E0-4424-A3BB-8EEC154F7844}"/>
    <cellStyle name="Percent 3 8 13 3" xfId="16619" xr:uid="{83DEB426-CD79-47BF-939E-53AA09AC2898}"/>
    <cellStyle name="Percent 3 8 13 3 2" xfId="32073" xr:uid="{FBCC2144-BCF6-4666-9761-BC25FC7A2ADE}"/>
    <cellStyle name="Percent 3 8 13 4" xfId="16620" xr:uid="{59E37784-688D-4428-A22F-05CC0ABB367C}"/>
    <cellStyle name="Percent 3 8 13 4 2" xfId="32074" xr:uid="{55469211-F62A-49F4-875C-21D358BA28ED}"/>
    <cellStyle name="Percent 3 8 13 5" xfId="16621" xr:uid="{C60B11EB-5148-40F4-A9CC-1893B1A424C1}"/>
    <cellStyle name="Percent 3 8 13 5 2" xfId="32075" xr:uid="{317A0566-0BAE-443B-B3C1-D1CB2B37F0C4}"/>
    <cellStyle name="Percent 3 8 13 6" xfId="16622" xr:uid="{9A8135B3-DA1D-49CF-A4FA-63F7658FDBAA}"/>
    <cellStyle name="Percent 3 8 13 6 2" xfId="32076" xr:uid="{2B52853E-D0DD-4AD7-929F-82D89858DBDB}"/>
    <cellStyle name="Percent 3 8 13 7" xfId="16623" xr:uid="{A55A99AC-0163-4588-8243-573F26CE33EB}"/>
    <cellStyle name="Percent 3 8 13 7 2" xfId="32077" xr:uid="{0E0EC0E2-B0A8-407A-B296-639E8A0BDFC3}"/>
    <cellStyle name="Percent 3 8 13 8" xfId="16624" xr:uid="{6C3C9556-DACF-4868-83FD-534A842F76F1}"/>
    <cellStyle name="Percent 3 8 13 8 2" xfId="32078" xr:uid="{8CD96AF5-1C87-4F82-A31A-99C9D22E2972}"/>
    <cellStyle name="Percent 3 8 13 9" xfId="16625" xr:uid="{493CDF98-527F-4BBD-9EDC-50A9CD38BA1D}"/>
    <cellStyle name="Percent 3 8 13 9 2" xfId="32079" xr:uid="{0E7A8FE8-FCAB-48C9-874A-BB8F4BB28CB6}"/>
    <cellStyle name="Percent 3 8 14" xfId="4688" xr:uid="{00000000-0005-0000-0000-00004D160000}"/>
    <cellStyle name="Percent 3 8 14 10" xfId="16627" xr:uid="{44F1E3C9-372C-4B31-9693-86C0B67CF246}"/>
    <cellStyle name="Percent 3 8 14 10 2" xfId="32081" xr:uid="{0CFDA21C-190F-48A5-83E7-82BD083B3B55}"/>
    <cellStyle name="Percent 3 8 14 11" xfId="32080" xr:uid="{C1D17CC6-3C89-42AA-B153-94A2DF6C14CB}"/>
    <cellStyle name="Percent 3 8 14 12" xfId="16626" xr:uid="{B5C1B644-E423-4022-9390-3DA7A93DDF86}"/>
    <cellStyle name="Percent 3 8 14 2" xfId="16628" xr:uid="{26D1FBB2-B42B-42AC-84A5-29AD915826A4}"/>
    <cellStyle name="Percent 3 8 14 2 2" xfId="32082" xr:uid="{93CB2EAA-307F-48E0-A1C8-453474A5A679}"/>
    <cellStyle name="Percent 3 8 14 3" xfId="16629" xr:uid="{3AB6F92A-3187-494F-9682-6F02A50BDABD}"/>
    <cellStyle name="Percent 3 8 14 3 2" xfId="32083" xr:uid="{C2CD97E5-883C-49CA-B3C2-9CED47E20FC8}"/>
    <cellStyle name="Percent 3 8 14 4" xfId="16630" xr:uid="{F9D35EAC-42BC-46EE-8200-5430633576DC}"/>
    <cellStyle name="Percent 3 8 14 4 2" xfId="32084" xr:uid="{4A8CA911-654C-4390-B4F6-52E934A5A8DC}"/>
    <cellStyle name="Percent 3 8 14 5" xfId="16631" xr:uid="{C46DD477-7387-4689-80C4-F7F4B9EF1A0E}"/>
    <cellStyle name="Percent 3 8 14 5 2" xfId="32085" xr:uid="{710DC5FD-A1B7-4623-AE1F-D7BF49D061A6}"/>
    <cellStyle name="Percent 3 8 14 6" xfId="16632" xr:uid="{CCE19ACF-3E92-460F-9A66-CF4087C83A36}"/>
    <cellStyle name="Percent 3 8 14 6 2" xfId="32086" xr:uid="{4FD58373-CA87-4139-A507-DF8E17B6F15B}"/>
    <cellStyle name="Percent 3 8 14 7" xfId="16633" xr:uid="{1C581F30-F5C7-4CAC-B246-19F29CDA4AFA}"/>
    <cellStyle name="Percent 3 8 14 7 2" xfId="32087" xr:uid="{FC977849-91E5-47D3-8791-5D8CFA2C4BB4}"/>
    <cellStyle name="Percent 3 8 14 8" xfId="16634" xr:uid="{680EBA6E-01AF-4BD4-897B-FACDA921A599}"/>
    <cellStyle name="Percent 3 8 14 8 2" xfId="32088" xr:uid="{2F6A230D-3CEB-42AE-855C-DAE665853123}"/>
    <cellStyle name="Percent 3 8 14 9" xfId="16635" xr:uid="{73416040-30D2-4913-96DE-3F52EEBF3EF9}"/>
    <cellStyle name="Percent 3 8 14 9 2" xfId="32089" xr:uid="{B124E742-BD29-4A61-9748-7C9F7D595D23}"/>
    <cellStyle name="Percent 3 8 15" xfId="4689" xr:uid="{00000000-0005-0000-0000-00004E160000}"/>
    <cellStyle name="Percent 3 8 15 10" xfId="16637" xr:uid="{4B9BDB95-8092-454A-B92A-E603607157BE}"/>
    <cellStyle name="Percent 3 8 15 10 2" xfId="32091" xr:uid="{ACAC2410-7C66-43B4-BCBA-BB5378895342}"/>
    <cellStyle name="Percent 3 8 15 11" xfId="32090" xr:uid="{7C32FAAA-2682-4D4D-A96F-C0493658027B}"/>
    <cellStyle name="Percent 3 8 15 12" xfId="16636" xr:uid="{64FC45E5-9F59-438C-885B-695375B472ED}"/>
    <cellStyle name="Percent 3 8 15 2" xfId="16638" xr:uid="{04CE3532-7A77-4401-9CD4-7D375492C87D}"/>
    <cellStyle name="Percent 3 8 15 2 2" xfId="32092" xr:uid="{EB01403F-BD32-492D-AAC4-7A7258C05A16}"/>
    <cellStyle name="Percent 3 8 15 3" xfId="16639" xr:uid="{86E5E3F2-E6EC-49F4-B5FC-A1CAD8737882}"/>
    <cellStyle name="Percent 3 8 15 3 2" xfId="32093" xr:uid="{F65A9BC8-AB9A-44AB-BF53-4EA400049B3A}"/>
    <cellStyle name="Percent 3 8 15 4" xfId="16640" xr:uid="{7126E4CA-A519-452C-815C-C36711CCEB9C}"/>
    <cellStyle name="Percent 3 8 15 4 2" xfId="32094" xr:uid="{CA2AF8DC-AB2E-4324-8DB3-6C219764918B}"/>
    <cellStyle name="Percent 3 8 15 5" xfId="16641" xr:uid="{D959E0CF-A092-4115-BCC1-8C99D1EFD534}"/>
    <cellStyle name="Percent 3 8 15 5 2" xfId="32095" xr:uid="{98C0DDF0-A45D-4B1B-A5DC-6129975C893E}"/>
    <cellStyle name="Percent 3 8 15 6" xfId="16642" xr:uid="{70F05874-1A26-497D-BB87-A20E57F5B0B2}"/>
    <cellStyle name="Percent 3 8 15 6 2" xfId="32096" xr:uid="{DCF835F3-BA4F-4CE4-A48C-5C48C4916996}"/>
    <cellStyle name="Percent 3 8 15 7" xfId="16643" xr:uid="{13A2FC52-E9E8-4A6E-BC59-1732A3D9757C}"/>
    <cellStyle name="Percent 3 8 15 7 2" xfId="32097" xr:uid="{6D931A3B-6FBE-4C9F-BF91-643A468FC199}"/>
    <cellStyle name="Percent 3 8 15 8" xfId="16644" xr:uid="{0DF5E717-EEFC-4BDC-961E-4A765FD06E65}"/>
    <cellStyle name="Percent 3 8 15 8 2" xfId="32098" xr:uid="{804F681B-3F6D-4A3A-BC60-A139C9AB22DC}"/>
    <cellStyle name="Percent 3 8 15 9" xfId="16645" xr:uid="{3D394E6C-02C7-4897-A10C-2280BC32EBE8}"/>
    <cellStyle name="Percent 3 8 15 9 2" xfId="32099" xr:uid="{65965760-5D67-4B83-8A1B-B10775B4560B}"/>
    <cellStyle name="Percent 3 8 16" xfId="16646" xr:uid="{51A6A389-55FE-4113-84DD-6AB4459A737D}"/>
    <cellStyle name="Percent 3 8 16 2" xfId="32100" xr:uid="{BD6B4E6F-C902-47F7-B824-552B3E2EDC85}"/>
    <cellStyle name="Percent 3 8 17" xfId="16647" xr:uid="{9D420ADB-7BC0-47EB-A491-6C4461B1C64B}"/>
    <cellStyle name="Percent 3 8 17 2" xfId="32101" xr:uid="{E43966C6-C3A2-4EA2-A155-C899C2D58329}"/>
    <cellStyle name="Percent 3 8 18" xfId="16648" xr:uid="{F87C3DCD-AE51-4BDF-A981-354FA108A70F}"/>
    <cellStyle name="Percent 3 8 18 2" xfId="32102" xr:uid="{E4C07561-6209-4CBC-A927-1DCCB9F4D1DB}"/>
    <cellStyle name="Percent 3 8 19" xfId="16649" xr:uid="{CADBAFA2-598C-46A5-B6E6-BF58CA7ED26B}"/>
    <cellStyle name="Percent 3 8 19 2" xfId="32103" xr:uid="{4C277DAB-4C16-4FFB-BFE9-5A8ED454F19B}"/>
    <cellStyle name="Percent 3 8 2" xfId="4690" xr:uid="{00000000-0005-0000-0000-00004F160000}"/>
    <cellStyle name="Percent 3 8 2 10" xfId="16651" xr:uid="{DB40042B-4DC9-4B39-B1BA-2B5FBD7C12CB}"/>
    <cellStyle name="Percent 3 8 2 10 2" xfId="32105" xr:uid="{83D23E2C-B687-4F49-B751-BB4E4BB9CD27}"/>
    <cellStyle name="Percent 3 8 2 11" xfId="32104" xr:uid="{88298F3B-81F7-4027-9244-59A5839CE821}"/>
    <cellStyle name="Percent 3 8 2 12" xfId="16650" xr:uid="{C974309E-CCA4-4E8E-8F03-02B48584C020}"/>
    <cellStyle name="Percent 3 8 2 2" xfId="16652" xr:uid="{F4C826C5-5C53-466B-AF58-33FF994EFFD8}"/>
    <cellStyle name="Percent 3 8 2 2 2" xfId="32106" xr:uid="{36DDD50A-EA0F-4F03-93CE-D4BC28891579}"/>
    <cellStyle name="Percent 3 8 2 3" xfId="16653" xr:uid="{166DDF12-E034-43D6-98BD-BB8D2D3FD86E}"/>
    <cellStyle name="Percent 3 8 2 3 2" xfId="32107" xr:uid="{909DA01A-1ACB-43E5-A031-67E3789CBC8B}"/>
    <cellStyle name="Percent 3 8 2 4" xfId="16654" xr:uid="{ECE6C52F-1EDC-4513-B062-211A84AB45B9}"/>
    <cellStyle name="Percent 3 8 2 4 2" xfId="32108" xr:uid="{3D1157EF-ADA0-412B-ABDD-E3EF05C0134C}"/>
    <cellStyle name="Percent 3 8 2 5" xfId="16655" xr:uid="{8FDD79C2-353F-48D8-A818-9102A7760995}"/>
    <cellStyle name="Percent 3 8 2 5 2" xfId="32109" xr:uid="{B7ECD9FB-E515-4E2F-BDB0-81037B07951F}"/>
    <cellStyle name="Percent 3 8 2 6" xfId="16656" xr:uid="{EE3BAC6A-BF0B-474D-ABC0-856A9A664F44}"/>
    <cellStyle name="Percent 3 8 2 6 2" xfId="32110" xr:uid="{8A379385-C4C0-40A2-B71A-9BA0FCAF3A2C}"/>
    <cellStyle name="Percent 3 8 2 7" xfId="16657" xr:uid="{B3189740-B8F5-45D2-8736-B50BBD330169}"/>
    <cellStyle name="Percent 3 8 2 7 2" xfId="32111" xr:uid="{2D82FBA0-2C07-4F02-8761-E3543E0E891F}"/>
    <cellStyle name="Percent 3 8 2 8" xfId="16658" xr:uid="{DDBD8D50-64F0-4FF4-A486-2C7EF2B4D8AF}"/>
    <cellStyle name="Percent 3 8 2 8 2" xfId="32112" xr:uid="{273AF016-2B19-4500-A807-9DB84292136B}"/>
    <cellStyle name="Percent 3 8 2 9" xfId="16659" xr:uid="{BECEFC21-D77D-4660-8BF3-4F01C9DE6363}"/>
    <cellStyle name="Percent 3 8 2 9 2" xfId="32113" xr:uid="{35E2D76F-6A65-443B-9626-3EFA7B51D63F}"/>
    <cellStyle name="Percent 3 8 20" xfId="16660" xr:uid="{9A786865-7A70-4252-A7BD-22DF2D311856}"/>
    <cellStyle name="Percent 3 8 20 2" xfId="32114" xr:uid="{7D1EE203-D7E9-43C5-8E29-2CA4B514CB45}"/>
    <cellStyle name="Percent 3 8 21" xfId="16661" xr:uid="{E5E728F2-C3A4-47F5-971C-845D3C8B0376}"/>
    <cellStyle name="Percent 3 8 21 2" xfId="32115" xr:uid="{B6A68AC5-8829-4FD0-AC4A-3F27FFE96951}"/>
    <cellStyle name="Percent 3 8 22" xfId="16662" xr:uid="{E31AA1E2-5C0F-472A-8934-A633EE77A5CC}"/>
    <cellStyle name="Percent 3 8 22 2" xfId="32116" xr:uid="{0D8C2FE9-ADA3-4FF0-88CC-4532FD4DB961}"/>
    <cellStyle name="Percent 3 8 23" xfId="16663" xr:uid="{6ADDF8AB-9351-471E-B404-00444D366524}"/>
    <cellStyle name="Percent 3 8 23 2" xfId="32117" xr:uid="{DC1D1E85-908B-41DE-9587-9FCB0670CFF9}"/>
    <cellStyle name="Percent 3 8 24" xfId="16664" xr:uid="{BE545E3A-FCDA-4758-AE0D-078A8613009C}"/>
    <cellStyle name="Percent 3 8 24 2" xfId="32118" xr:uid="{890F8807-814D-4E68-9189-CE9E4A0A4B90}"/>
    <cellStyle name="Percent 3 8 25" xfId="32039" xr:uid="{19B55B21-BA36-404F-8582-F7EE5D2AF319}"/>
    <cellStyle name="Percent 3 8 26" xfId="16585" xr:uid="{B4034F9A-ACAF-487E-BD98-EBE56B4EF1C8}"/>
    <cellStyle name="Percent 3 8 3" xfId="4691" xr:uid="{00000000-0005-0000-0000-000050160000}"/>
    <cellStyle name="Percent 3 8 3 10" xfId="16666" xr:uid="{FD3B416B-DEF2-4DAE-B2CA-36A86E29DF5E}"/>
    <cellStyle name="Percent 3 8 3 10 2" xfId="32120" xr:uid="{978D3A51-4C6A-4B08-8736-04133511A3B1}"/>
    <cellStyle name="Percent 3 8 3 11" xfId="32119" xr:uid="{8F01231A-23A9-4359-BF90-2FCB50D2EFC0}"/>
    <cellStyle name="Percent 3 8 3 12" xfId="16665" xr:uid="{04966735-B02B-4AE5-937B-2C5C2E730741}"/>
    <cellStyle name="Percent 3 8 3 2" xfId="16667" xr:uid="{5B5FB65F-016D-4466-BC0A-82970484AC5A}"/>
    <cellStyle name="Percent 3 8 3 2 2" xfId="32121" xr:uid="{156EEB7F-44E8-4069-9E77-F1AF2CBA8E93}"/>
    <cellStyle name="Percent 3 8 3 3" xfId="16668" xr:uid="{0669968E-45A2-4720-8D7F-770D5BA1EB16}"/>
    <cellStyle name="Percent 3 8 3 3 2" xfId="32122" xr:uid="{4D2AA4C0-B8ED-422B-99FC-F035C7E3FAAF}"/>
    <cellStyle name="Percent 3 8 3 4" xfId="16669" xr:uid="{EE809347-0646-4AD7-93BE-9A40737304C2}"/>
    <cellStyle name="Percent 3 8 3 4 2" xfId="32123" xr:uid="{804F4D5E-B197-45DF-A8D3-CF72D62B0731}"/>
    <cellStyle name="Percent 3 8 3 5" xfId="16670" xr:uid="{FB6C69F5-7039-4D60-A297-97A0F4AFB275}"/>
    <cellStyle name="Percent 3 8 3 5 2" xfId="32124" xr:uid="{3B930F79-830E-4247-AA56-FA159522459D}"/>
    <cellStyle name="Percent 3 8 3 6" xfId="16671" xr:uid="{CECAE9AA-4501-475A-AB2E-CD2115E76317}"/>
    <cellStyle name="Percent 3 8 3 6 2" xfId="32125" xr:uid="{5CFD76A2-555B-4870-97F7-D73F8479A600}"/>
    <cellStyle name="Percent 3 8 3 7" xfId="16672" xr:uid="{1E7B405F-AC4B-4AAC-A553-830121B4A9A8}"/>
    <cellStyle name="Percent 3 8 3 7 2" xfId="32126" xr:uid="{6C22294B-ACC4-49F4-B1D0-587727E46F48}"/>
    <cellStyle name="Percent 3 8 3 8" xfId="16673" xr:uid="{2E6E9DFB-7DFC-40C7-91D0-008556A80203}"/>
    <cellStyle name="Percent 3 8 3 8 2" xfId="32127" xr:uid="{9EC915EF-ED55-440D-9A22-A41BB8A53333}"/>
    <cellStyle name="Percent 3 8 3 9" xfId="16674" xr:uid="{696C60FD-6307-4D21-B57C-26BB6BE635A7}"/>
    <cellStyle name="Percent 3 8 3 9 2" xfId="32128" xr:uid="{9CF1990F-99EF-4220-95BC-15D591B5090E}"/>
    <cellStyle name="Percent 3 8 4" xfId="4692" xr:uid="{00000000-0005-0000-0000-000051160000}"/>
    <cellStyle name="Percent 3 8 4 10" xfId="16676" xr:uid="{E55B308D-1035-4424-9DC2-8972A98DF64A}"/>
    <cellStyle name="Percent 3 8 4 10 2" xfId="32130" xr:uid="{16A1856E-452A-45AF-82ED-0EAD49E3880A}"/>
    <cellStyle name="Percent 3 8 4 11" xfId="32129" xr:uid="{B6584005-74AA-4200-A989-126892EEE17E}"/>
    <cellStyle name="Percent 3 8 4 12" xfId="16675" xr:uid="{566B7D37-3897-4FE9-9047-F275D149AC16}"/>
    <cellStyle name="Percent 3 8 4 2" xfId="16677" xr:uid="{042F9F65-783A-4A64-9E8F-32D54DC55F8B}"/>
    <cellStyle name="Percent 3 8 4 2 2" xfId="32131" xr:uid="{2A712CEA-41D2-48D0-92DB-4342F2F2DC4F}"/>
    <cellStyle name="Percent 3 8 4 3" xfId="16678" xr:uid="{4A0C5121-661F-4680-A9C2-8F5A0CF54991}"/>
    <cellStyle name="Percent 3 8 4 3 2" xfId="32132" xr:uid="{CC66B7C9-9D6E-42A1-BAD8-A84E7020DE3A}"/>
    <cellStyle name="Percent 3 8 4 4" xfId="16679" xr:uid="{B55C7D24-0D86-4A51-A6E8-7FDFF7DCBBE9}"/>
    <cellStyle name="Percent 3 8 4 4 2" xfId="32133" xr:uid="{B01112FB-EF39-424F-AEBA-0F40E3FFD09B}"/>
    <cellStyle name="Percent 3 8 4 5" xfId="16680" xr:uid="{6CFFA0A7-12A6-4854-B2D5-5D8E6497CBC1}"/>
    <cellStyle name="Percent 3 8 4 5 2" xfId="32134" xr:uid="{9008AF4E-6D06-41E9-929B-2218D523F01B}"/>
    <cellStyle name="Percent 3 8 4 6" xfId="16681" xr:uid="{43CC419E-8FC8-45C3-877B-5C4FC3DE1710}"/>
    <cellStyle name="Percent 3 8 4 6 2" xfId="32135" xr:uid="{C62ACCFD-214D-4BB9-8C4B-F0878708E011}"/>
    <cellStyle name="Percent 3 8 4 7" xfId="16682" xr:uid="{1ABA99D0-FA54-4682-8063-605B3C053E69}"/>
    <cellStyle name="Percent 3 8 4 7 2" xfId="32136" xr:uid="{2ECE74CA-7906-40D1-B34C-AD666D60489B}"/>
    <cellStyle name="Percent 3 8 4 8" xfId="16683" xr:uid="{4AE69DB2-5308-4382-99DA-4134E5CEC0A5}"/>
    <cellStyle name="Percent 3 8 4 8 2" xfId="32137" xr:uid="{071D8841-DE4F-4AF2-8087-25CBCC900C9D}"/>
    <cellStyle name="Percent 3 8 4 9" xfId="16684" xr:uid="{5FBDEF2C-4819-433F-B40F-7BB4C3D0A3DA}"/>
    <cellStyle name="Percent 3 8 4 9 2" xfId="32138" xr:uid="{D9DC73A8-1D65-4C98-98AF-309571F19CBD}"/>
    <cellStyle name="Percent 3 8 5" xfId="4693" xr:uid="{00000000-0005-0000-0000-000052160000}"/>
    <cellStyle name="Percent 3 8 5 10" xfId="16686" xr:uid="{F9189FEB-0473-4E8D-B033-3215AC554F3C}"/>
    <cellStyle name="Percent 3 8 5 10 2" xfId="32140" xr:uid="{6E921D18-DB25-4AD1-A29E-1F4858CF5511}"/>
    <cellStyle name="Percent 3 8 5 11" xfId="32139" xr:uid="{72BEA889-F8DE-4A81-9038-67EBACB50EE9}"/>
    <cellStyle name="Percent 3 8 5 12" xfId="16685" xr:uid="{4B32591A-F2BA-49D2-9087-E836463EC86F}"/>
    <cellStyle name="Percent 3 8 5 2" xfId="16687" xr:uid="{2906B2DE-CE86-4996-A7DA-81DDE26C4DBD}"/>
    <cellStyle name="Percent 3 8 5 2 2" xfId="32141" xr:uid="{CB121643-E9E0-436B-86FF-A5A35594685E}"/>
    <cellStyle name="Percent 3 8 5 3" xfId="16688" xr:uid="{F976D9FD-4A1C-428E-9A81-61633B76C2A1}"/>
    <cellStyle name="Percent 3 8 5 3 2" xfId="32142" xr:uid="{9F861DA4-F8BE-46FB-AFAA-98017FDFF5A6}"/>
    <cellStyle name="Percent 3 8 5 4" xfId="16689" xr:uid="{22BBEDD4-1108-4058-9A5E-73A4CB846571}"/>
    <cellStyle name="Percent 3 8 5 4 2" xfId="32143" xr:uid="{A6984D8E-A4B9-4AAF-832D-1011140DA350}"/>
    <cellStyle name="Percent 3 8 5 5" xfId="16690" xr:uid="{8A2B3FA9-6E36-4104-BBE3-B062BE2D684F}"/>
    <cellStyle name="Percent 3 8 5 5 2" xfId="32144" xr:uid="{7A3EEBC5-827B-499F-9186-1EB34A92F7E6}"/>
    <cellStyle name="Percent 3 8 5 6" xfId="16691" xr:uid="{BA805FF6-E5C1-478C-8456-01B0C5140AE9}"/>
    <cellStyle name="Percent 3 8 5 6 2" xfId="32145" xr:uid="{CD4C8FC6-61A0-4209-A388-A0ED45770036}"/>
    <cellStyle name="Percent 3 8 5 7" xfId="16692" xr:uid="{5688253F-FCB1-4005-8583-08EB7B392586}"/>
    <cellStyle name="Percent 3 8 5 7 2" xfId="32146" xr:uid="{6F1B70D8-E643-41B5-8939-9072EF30D5D2}"/>
    <cellStyle name="Percent 3 8 5 8" xfId="16693" xr:uid="{972698F3-DC1C-4C48-89C3-DB9AD810F817}"/>
    <cellStyle name="Percent 3 8 5 8 2" xfId="32147" xr:uid="{F4850F06-43AF-4619-B85B-590FED779CE6}"/>
    <cellStyle name="Percent 3 8 5 9" xfId="16694" xr:uid="{F506DB18-BEDF-41E4-A587-12F771C8CE05}"/>
    <cellStyle name="Percent 3 8 5 9 2" xfId="32148" xr:uid="{D1CC7F95-E66E-466A-89E6-31DBCEC72A29}"/>
    <cellStyle name="Percent 3 8 6" xfId="4694" xr:uid="{00000000-0005-0000-0000-000053160000}"/>
    <cellStyle name="Percent 3 8 6 10" xfId="16696" xr:uid="{4DD94649-3A8E-4A68-BD5F-E95D52BB4354}"/>
    <cellStyle name="Percent 3 8 6 10 2" xfId="32150" xr:uid="{EAABDB07-5E95-406C-953A-29BC7603AF5A}"/>
    <cellStyle name="Percent 3 8 6 11" xfId="32149" xr:uid="{1AE81AFD-B31B-4229-8FB5-0C56ACC15706}"/>
    <cellStyle name="Percent 3 8 6 12" xfId="16695" xr:uid="{836CE4CC-C208-4191-8ECD-7BA17024C300}"/>
    <cellStyle name="Percent 3 8 6 2" xfId="16697" xr:uid="{5D430F1B-E21F-4B9D-987F-3A9881A260D5}"/>
    <cellStyle name="Percent 3 8 6 2 2" xfId="32151" xr:uid="{B780B85C-9744-4C05-B417-A7462CDEC62C}"/>
    <cellStyle name="Percent 3 8 6 3" xfId="16698" xr:uid="{32EED23C-7EE9-4100-82F1-D47B7FF535B1}"/>
    <cellStyle name="Percent 3 8 6 3 2" xfId="32152" xr:uid="{EA8D8BB4-FD28-4048-943B-E9A9D089E63E}"/>
    <cellStyle name="Percent 3 8 6 4" xfId="16699" xr:uid="{0FDD49B1-3C14-4619-9524-CB847B92B376}"/>
    <cellStyle name="Percent 3 8 6 4 2" xfId="32153" xr:uid="{CD009EA9-43B3-4B9E-8D88-3BC734BDE37E}"/>
    <cellStyle name="Percent 3 8 6 5" xfId="16700" xr:uid="{9E8B0141-E202-49E5-8AC8-899B6B7FCA5C}"/>
    <cellStyle name="Percent 3 8 6 5 2" xfId="32154" xr:uid="{F0A9522F-1717-4892-8B7B-75295869D0EF}"/>
    <cellStyle name="Percent 3 8 6 6" xfId="16701" xr:uid="{B2997899-FD64-40AB-9812-9D468BC5D09D}"/>
    <cellStyle name="Percent 3 8 6 6 2" xfId="32155" xr:uid="{B0D1633D-53E0-42A0-ABDC-5A81CDB48738}"/>
    <cellStyle name="Percent 3 8 6 7" xfId="16702" xr:uid="{CB359C1C-42CF-42AC-8E7D-E951690AFFCD}"/>
    <cellStyle name="Percent 3 8 6 7 2" xfId="32156" xr:uid="{7F86D743-1937-40B6-8058-DCE7E9FD1A68}"/>
    <cellStyle name="Percent 3 8 6 8" xfId="16703" xr:uid="{F58E5392-A0D8-4F54-82DE-4BDBD2941918}"/>
    <cellStyle name="Percent 3 8 6 8 2" xfId="32157" xr:uid="{6C819D76-FE2F-4D8E-AE27-459C634D268B}"/>
    <cellStyle name="Percent 3 8 6 9" xfId="16704" xr:uid="{61DE3341-5BDC-42CA-BCE6-FFC34A1FB7F6}"/>
    <cellStyle name="Percent 3 8 6 9 2" xfId="32158" xr:uid="{5F0E1CED-D791-4AC6-AD25-DA2999DA608F}"/>
    <cellStyle name="Percent 3 8 7" xfId="4695" xr:uid="{00000000-0005-0000-0000-000054160000}"/>
    <cellStyle name="Percent 3 8 7 10" xfId="16706" xr:uid="{072B9BF2-38E2-4A35-B718-F710E4A6C7AF}"/>
    <cellStyle name="Percent 3 8 7 10 2" xfId="32160" xr:uid="{614556AF-A78E-449A-BDFF-E82581EAB467}"/>
    <cellStyle name="Percent 3 8 7 11" xfId="32159" xr:uid="{CF734A75-CEE9-485B-B3F3-B9B97F661663}"/>
    <cellStyle name="Percent 3 8 7 12" xfId="16705" xr:uid="{06F6EE13-88EE-4ED1-8E76-6730D64701DC}"/>
    <cellStyle name="Percent 3 8 7 2" xfId="16707" xr:uid="{001028B7-7283-457E-9254-8B82A4A73635}"/>
    <cellStyle name="Percent 3 8 7 2 2" xfId="32161" xr:uid="{EFAA4B3C-BBA3-4851-BD90-0F0D0BB68558}"/>
    <cellStyle name="Percent 3 8 7 3" xfId="16708" xr:uid="{BA06E5A6-B5E6-4404-B8A1-067A646178FA}"/>
    <cellStyle name="Percent 3 8 7 3 2" xfId="32162" xr:uid="{F29AA045-570B-46BB-8A7F-F48C16F532F9}"/>
    <cellStyle name="Percent 3 8 7 4" xfId="16709" xr:uid="{787C3C08-8FC6-4401-A3C7-801CE5C09C07}"/>
    <cellStyle name="Percent 3 8 7 4 2" xfId="32163" xr:uid="{D9EC3047-9E4C-4824-8BCA-891BF8769AFB}"/>
    <cellStyle name="Percent 3 8 7 5" xfId="16710" xr:uid="{0F7D0131-5D35-440A-B6AB-5E2CD4503D65}"/>
    <cellStyle name="Percent 3 8 7 5 2" xfId="32164" xr:uid="{4D423414-B4D2-4622-B2B4-795A467F8540}"/>
    <cellStyle name="Percent 3 8 7 6" xfId="16711" xr:uid="{65DC563C-9E68-42E6-ADBE-0D375C791CA9}"/>
    <cellStyle name="Percent 3 8 7 6 2" xfId="32165" xr:uid="{003CFAFC-9E48-4E4A-8328-2E79DED1B5C4}"/>
    <cellStyle name="Percent 3 8 7 7" xfId="16712" xr:uid="{E8BED426-EB80-41AF-AEC0-4B7AF1020D03}"/>
    <cellStyle name="Percent 3 8 7 7 2" xfId="32166" xr:uid="{1EC8818E-409E-4B72-96E3-2D1162338202}"/>
    <cellStyle name="Percent 3 8 7 8" xfId="16713" xr:uid="{25C2F9B4-14B9-40FE-8ACD-84B362EE43CE}"/>
    <cellStyle name="Percent 3 8 7 8 2" xfId="32167" xr:uid="{76007E04-474A-4865-974E-84CF1967905D}"/>
    <cellStyle name="Percent 3 8 7 9" xfId="16714" xr:uid="{C08DBF24-4CED-4586-A97E-4AD7D91934FD}"/>
    <cellStyle name="Percent 3 8 7 9 2" xfId="32168" xr:uid="{2958317E-966D-4BE9-A7DE-2BC390A86D45}"/>
    <cellStyle name="Percent 3 8 8" xfId="4696" xr:uid="{00000000-0005-0000-0000-000055160000}"/>
    <cellStyle name="Percent 3 8 8 10" xfId="16716" xr:uid="{0F70FD31-4CDB-454E-867A-6B98AA23BB94}"/>
    <cellStyle name="Percent 3 8 8 10 2" xfId="32170" xr:uid="{4937DCC7-5EA7-4E6F-A8BE-492DF38613C2}"/>
    <cellStyle name="Percent 3 8 8 11" xfId="32169" xr:uid="{CB1A2D20-3C1A-4936-8BDC-D35B10D03C32}"/>
    <cellStyle name="Percent 3 8 8 12" xfId="16715" xr:uid="{03130ED7-B1EA-42E5-AF1D-AFB93DE68AE7}"/>
    <cellStyle name="Percent 3 8 8 2" xfId="16717" xr:uid="{BF3AD810-D8EC-4319-AD1E-122C62296E94}"/>
    <cellStyle name="Percent 3 8 8 2 2" xfId="32171" xr:uid="{FE695DC5-C0E1-4ED5-A629-09398D1CD442}"/>
    <cellStyle name="Percent 3 8 8 3" xfId="16718" xr:uid="{FCBA5DC5-9DCD-4AAC-8E88-56D3B049A1EE}"/>
    <cellStyle name="Percent 3 8 8 3 2" xfId="32172" xr:uid="{02541D52-5C50-41E0-A4AE-DFDACBC2CFE9}"/>
    <cellStyle name="Percent 3 8 8 4" xfId="16719" xr:uid="{FA653D0A-A82D-4CAF-9866-C076A84D2582}"/>
    <cellStyle name="Percent 3 8 8 4 2" xfId="32173" xr:uid="{70685E88-6372-43E2-B156-6383FB124802}"/>
    <cellStyle name="Percent 3 8 8 5" xfId="16720" xr:uid="{FFCE262E-C12A-4F43-95E3-9C4D56B99EBA}"/>
    <cellStyle name="Percent 3 8 8 5 2" xfId="32174" xr:uid="{400580EE-8EE0-4328-916B-A748670C286A}"/>
    <cellStyle name="Percent 3 8 8 6" xfId="16721" xr:uid="{EFC805A9-B26B-477D-8907-AD01D3B44D98}"/>
    <cellStyle name="Percent 3 8 8 6 2" xfId="32175" xr:uid="{15819987-A981-45CA-BA5A-2DD98B43BB6B}"/>
    <cellStyle name="Percent 3 8 8 7" xfId="16722" xr:uid="{C1174576-5339-4D68-885F-58B622E10937}"/>
    <cellStyle name="Percent 3 8 8 7 2" xfId="32176" xr:uid="{0B7FE5E5-AB9E-47E2-A681-1787E6AB2F72}"/>
    <cellStyle name="Percent 3 8 8 8" xfId="16723" xr:uid="{08EBCAB6-BC08-4A26-A28F-647E6287343C}"/>
    <cellStyle name="Percent 3 8 8 8 2" xfId="32177" xr:uid="{9A388568-5973-4ECF-B5EC-E37789C109AC}"/>
    <cellStyle name="Percent 3 8 8 9" xfId="16724" xr:uid="{08163ADE-277D-48DD-8A1B-AAE796486E5D}"/>
    <cellStyle name="Percent 3 8 8 9 2" xfId="32178" xr:uid="{689A8C76-E060-4E30-BCC9-76AF5489B177}"/>
    <cellStyle name="Percent 3 8 9" xfId="4697" xr:uid="{00000000-0005-0000-0000-000056160000}"/>
    <cellStyle name="Percent 3 8 9 10" xfId="16726" xr:uid="{F807EDD9-01C0-4951-A061-615B5375E45C}"/>
    <cellStyle name="Percent 3 8 9 10 2" xfId="32180" xr:uid="{80AED353-9985-4B52-8FC0-3B8A0A23CAE4}"/>
    <cellStyle name="Percent 3 8 9 11" xfId="32179" xr:uid="{D69E4C3D-B79C-4B44-B557-5284BA883B83}"/>
    <cellStyle name="Percent 3 8 9 12" xfId="16725" xr:uid="{3B5C2B95-02CF-49B2-A66E-15604F79F97C}"/>
    <cellStyle name="Percent 3 8 9 2" xfId="16727" xr:uid="{0D46120A-E345-4EB6-B310-B552FE2CEA90}"/>
    <cellStyle name="Percent 3 8 9 2 2" xfId="32181" xr:uid="{8FAC43E5-516F-4813-B6E5-E4527B2990C6}"/>
    <cellStyle name="Percent 3 8 9 3" xfId="16728" xr:uid="{6032DF62-9A28-47E9-A7C9-D5334628D3B5}"/>
    <cellStyle name="Percent 3 8 9 3 2" xfId="32182" xr:uid="{3696F93E-34D9-4FC5-BD06-9F0A000EA48F}"/>
    <cellStyle name="Percent 3 8 9 4" xfId="16729" xr:uid="{588572EA-D59D-4F50-ACE3-E8FFE0FD5998}"/>
    <cellStyle name="Percent 3 8 9 4 2" xfId="32183" xr:uid="{78BB925A-16B4-4B5A-BD6B-CE04C70B5349}"/>
    <cellStyle name="Percent 3 8 9 5" xfId="16730" xr:uid="{A89BC777-6DB7-4106-86BD-4A4FC7B094BC}"/>
    <cellStyle name="Percent 3 8 9 5 2" xfId="32184" xr:uid="{EEAB0648-1AA6-4C8C-864B-7EB57D09E600}"/>
    <cellStyle name="Percent 3 8 9 6" xfId="16731" xr:uid="{A914BD9A-8FB2-4EDF-96C2-B8129533A9F3}"/>
    <cellStyle name="Percent 3 8 9 6 2" xfId="32185" xr:uid="{BCC21318-A053-4CE7-822E-C81E10916DAF}"/>
    <cellStyle name="Percent 3 8 9 7" xfId="16732" xr:uid="{902E4F45-89B2-4E75-950C-4BF54B31AA36}"/>
    <cellStyle name="Percent 3 8 9 7 2" xfId="32186" xr:uid="{A12B3C97-E42A-40C2-99FA-693A86A5B87D}"/>
    <cellStyle name="Percent 3 8 9 8" xfId="16733" xr:uid="{F85C54E7-A4C6-4CEF-9E36-8B0BA3E34D80}"/>
    <cellStyle name="Percent 3 8 9 8 2" xfId="32187" xr:uid="{C4C954EE-5358-4E63-85A0-DAA320E52D30}"/>
    <cellStyle name="Percent 3 8 9 9" xfId="16734" xr:uid="{DF38C0AE-A023-459F-84A8-92B557537193}"/>
    <cellStyle name="Percent 3 8 9 9 2" xfId="32188" xr:uid="{E8A7860C-EE09-4047-8A31-5BB34F8C12E8}"/>
    <cellStyle name="Percent 3 9" xfId="4698" xr:uid="{00000000-0005-0000-0000-000057160000}"/>
    <cellStyle name="Percent 3 9 10" xfId="4699" xr:uid="{00000000-0005-0000-0000-000058160000}"/>
    <cellStyle name="Percent 3 9 10 10" xfId="16737" xr:uid="{3ECABE3B-B6EF-465C-8793-281430A6814E}"/>
    <cellStyle name="Percent 3 9 10 10 2" xfId="32191" xr:uid="{FBB049E4-3BD3-4256-AFE6-148206427FA4}"/>
    <cellStyle name="Percent 3 9 10 11" xfId="32190" xr:uid="{A5B8515E-5CFD-4964-B7D6-F44058822963}"/>
    <cellStyle name="Percent 3 9 10 12" xfId="16736" xr:uid="{88061958-C182-4C66-8EA1-CFD976DDFFFE}"/>
    <cellStyle name="Percent 3 9 10 2" xfId="16738" xr:uid="{18856B2F-2622-4D6A-8A17-1562861D9FB9}"/>
    <cellStyle name="Percent 3 9 10 2 2" xfId="32192" xr:uid="{70D62402-47DE-4714-85A1-DFB72353B48F}"/>
    <cellStyle name="Percent 3 9 10 3" xfId="16739" xr:uid="{A3829CE6-5685-4DE1-932C-05A16E069B91}"/>
    <cellStyle name="Percent 3 9 10 3 2" xfId="32193" xr:uid="{E586C295-F5D8-4BF4-835F-4CB2C25129D0}"/>
    <cellStyle name="Percent 3 9 10 4" xfId="16740" xr:uid="{FD6537E5-6927-4107-AE1D-582AFDF2EE99}"/>
    <cellStyle name="Percent 3 9 10 4 2" xfId="32194" xr:uid="{D07C5702-3D0F-460E-95DB-EEBD311D29DA}"/>
    <cellStyle name="Percent 3 9 10 5" xfId="16741" xr:uid="{78B6A87D-F563-4195-B4DE-D2E3BFF74738}"/>
    <cellStyle name="Percent 3 9 10 5 2" xfId="32195" xr:uid="{23A73632-87D0-4611-BA85-7078FCF7E9F8}"/>
    <cellStyle name="Percent 3 9 10 6" xfId="16742" xr:uid="{042DCE1B-A0B5-436D-B6D3-AF4FBCEA8314}"/>
    <cellStyle name="Percent 3 9 10 6 2" xfId="32196" xr:uid="{1FA01526-B046-4463-B54E-088F24A27805}"/>
    <cellStyle name="Percent 3 9 10 7" xfId="16743" xr:uid="{49BCDFCF-8FFD-4E3A-AA6C-F7B443E8F33A}"/>
    <cellStyle name="Percent 3 9 10 7 2" xfId="32197" xr:uid="{F82E2504-29BA-4E6B-89E1-D04AC31DA49A}"/>
    <cellStyle name="Percent 3 9 10 8" xfId="16744" xr:uid="{AB6D9F32-3108-4C13-8AC0-266C481263FA}"/>
    <cellStyle name="Percent 3 9 10 8 2" xfId="32198" xr:uid="{E719FD7B-5875-4C02-826D-66FB8520AD7E}"/>
    <cellStyle name="Percent 3 9 10 9" xfId="16745" xr:uid="{6745F45F-8AF6-4EE5-A3F7-74BB110B244D}"/>
    <cellStyle name="Percent 3 9 10 9 2" xfId="32199" xr:uid="{05FCB85E-81CD-434C-9629-302362ED5FB9}"/>
    <cellStyle name="Percent 3 9 11" xfId="4700" xr:uid="{00000000-0005-0000-0000-000059160000}"/>
    <cellStyle name="Percent 3 9 11 10" xfId="16747" xr:uid="{5685A5F8-079F-448A-8B64-EAAA3E48CFE5}"/>
    <cellStyle name="Percent 3 9 11 10 2" xfId="32201" xr:uid="{424144E5-69F2-405D-8BB4-C734FADEC97E}"/>
    <cellStyle name="Percent 3 9 11 11" xfId="32200" xr:uid="{A84AB7D4-1D4D-48F7-9E0C-B48E1C0F88C5}"/>
    <cellStyle name="Percent 3 9 11 12" xfId="16746" xr:uid="{24A4F61D-072A-4E1C-A713-5E0593DC7693}"/>
    <cellStyle name="Percent 3 9 11 2" xfId="16748" xr:uid="{F5992FDC-111B-4E16-B839-3D9B0E10FFA5}"/>
    <cellStyle name="Percent 3 9 11 2 2" xfId="32202" xr:uid="{BB252CFF-FB32-440E-8C1D-0BFB450BAAA8}"/>
    <cellStyle name="Percent 3 9 11 3" xfId="16749" xr:uid="{75360E2E-9D0D-41A3-9CEA-8F2C3E85C62D}"/>
    <cellStyle name="Percent 3 9 11 3 2" xfId="32203" xr:uid="{A1E1E0EB-E16E-4B7D-AE89-21703F599795}"/>
    <cellStyle name="Percent 3 9 11 4" xfId="16750" xr:uid="{E84978D2-42AC-4451-8C21-19A304844069}"/>
    <cellStyle name="Percent 3 9 11 4 2" xfId="32204" xr:uid="{0531DCCC-2854-47F8-9D4F-1FF49029FC29}"/>
    <cellStyle name="Percent 3 9 11 5" xfId="16751" xr:uid="{2EEA8178-AC6E-407C-B42E-28037FBCE662}"/>
    <cellStyle name="Percent 3 9 11 5 2" xfId="32205" xr:uid="{DCC8036B-DDA3-4D55-BF23-095B62FA9108}"/>
    <cellStyle name="Percent 3 9 11 6" xfId="16752" xr:uid="{EB6AC9F9-4779-43F4-8F73-B2F137CB67BD}"/>
    <cellStyle name="Percent 3 9 11 6 2" xfId="32206" xr:uid="{93A0D259-052E-4C4E-A0FB-3B520D98D39E}"/>
    <cellStyle name="Percent 3 9 11 7" xfId="16753" xr:uid="{1D48F7F0-8C48-4C0E-A57C-6DF8D057772E}"/>
    <cellStyle name="Percent 3 9 11 7 2" xfId="32207" xr:uid="{462CCE72-D4D7-4E0B-BB5D-73D4C3815AAE}"/>
    <cellStyle name="Percent 3 9 11 8" xfId="16754" xr:uid="{BCA9D8BB-B958-4C91-A586-152D4AA053F0}"/>
    <cellStyle name="Percent 3 9 11 8 2" xfId="32208" xr:uid="{03013760-A3D8-4E88-82C5-7626809783A0}"/>
    <cellStyle name="Percent 3 9 11 9" xfId="16755" xr:uid="{8BDEED55-7701-4DD2-BCD6-F62A3422C289}"/>
    <cellStyle name="Percent 3 9 11 9 2" xfId="32209" xr:uid="{A9D094D0-8A13-448E-AE42-C73BBEAA1F73}"/>
    <cellStyle name="Percent 3 9 12" xfId="4701" xr:uid="{00000000-0005-0000-0000-00005A160000}"/>
    <cellStyle name="Percent 3 9 12 10" xfId="16757" xr:uid="{67D51820-6F22-45C1-A2F5-D96B02C52BFA}"/>
    <cellStyle name="Percent 3 9 12 10 2" xfId="32211" xr:uid="{7A07070F-EE96-4A9E-AEB1-7BB1C0D04773}"/>
    <cellStyle name="Percent 3 9 12 11" xfId="32210" xr:uid="{F8C6280B-71C6-49A1-B192-99AFE8F60FFC}"/>
    <cellStyle name="Percent 3 9 12 12" xfId="16756" xr:uid="{E72D798D-3F26-414C-B7E2-820B80502E88}"/>
    <cellStyle name="Percent 3 9 12 2" xfId="16758" xr:uid="{6D5FE606-3123-4811-B4D8-FC83EBDD3FCA}"/>
    <cellStyle name="Percent 3 9 12 2 2" xfId="32212" xr:uid="{7A4F08C8-8DBE-4B82-9146-0A09727A64B4}"/>
    <cellStyle name="Percent 3 9 12 3" xfId="16759" xr:uid="{73DA37E1-48E4-4ACB-A6AB-6F854F9082F4}"/>
    <cellStyle name="Percent 3 9 12 3 2" xfId="32213" xr:uid="{F7841AE8-7B4F-4FEE-AFC7-339D2BDB132F}"/>
    <cellStyle name="Percent 3 9 12 4" xfId="16760" xr:uid="{0D8D3902-2F29-4388-8857-F674FAECE74A}"/>
    <cellStyle name="Percent 3 9 12 4 2" xfId="32214" xr:uid="{2CF1F88E-3227-4DB7-8AFD-6DAAD3D26547}"/>
    <cellStyle name="Percent 3 9 12 5" xfId="16761" xr:uid="{4DA721A0-0798-4C7E-A3D1-AFDBBE369CE5}"/>
    <cellStyle name="Percent 3 9 12 5 2" xfId="32215" xr:uid="{A0C67179-36A0-4B31-94DA-01227F1F2BD1}"/>
    <cellStyle name="Percent 3 9 12 6" xfId="16762" xr:uid="{16AEFCA4-D84F-46F7-BB67-848D5D3D69B1}"/>
    <cellStyle name="Percent 3 9 12 6 2" xfId="32216" xr:uid="{7D295A1B-EBF9-49DB-A663-1907FC581824}"/>
    <cellStyle name="Percent 3 9 12 7" xfId="16763" xr:uid="{44899D93-CFFD-4496-BC80-A8E06852C4CC}"/>
    <cellStyle name="Percent 3 9 12 7 2" xfId="32217" xr:uid="{11987906-2B73-4E31-8053-D7E4C0807E35}"/>
    <cellStyle name="Percent 3 9 12 8" xfId="16764" xr:uid="{4C7C310C-FF9E-4FF7-8D11-D0BE989D3A5D}"/>
    <cellStyle name="Percent 3 9 12 8 2" xfId="32218" xr:uid="{0D4AFFC7-E467-43B9-88C0-EEBE503DA627}"/>
    <cellStyle name="Percent 3 9 12 9" xfId="16765" xr:uid="{1DD07774-68CE-4EA0-8C46-0DADCD505F67}"/>
    <cellStyle name="Percent 3 9 12 9 2" xfId="32219" xr:uid="{14D8874A-29C3-4737-83B1-C33543CDD773}"/>
    <cellStyle name="Percent 3 9 13" xfId="4702" xr:uid="{00000000-0005-0000-0000-00005B160000}"/>
    <cellStyle name="Percent 3 9 13 10" xfId="16767" xr:uid="{6349179E-9C80-42EF-ACA9-DCFAB256D770}"/>
    <cellStyle name="Percent 3 9 13 10 2" xfId="32221" xr:uid="{E1206775-7A53-4AD7-AF90-96B6564A1BF6}"/>
    <cellStyle name="Percent 3 9 13 11" xfId="32220" xr:uid="{D47431F2-0E6D-44A7-B3CD-432B10E12E00}"/>
    <cellStyle name="Percent 3 9 13 12" xfId="16766" xr:uid="{0A9FF367-1D3B-4B38-8AC1-838F5BBA3137}"/>
    <cellStyle name="Percent 3 9 13 2" xfId="16768" xr:uid="{8121A7EB-2728-4E46-97F4-739F0128A14B}"/>
    <cellStyle name="Percent 3 9 13 2 2" xfId="32222" xr:uid="{DEDA5464-ADBC-4921-9093-E2AE004167FE}"/>
    <cellStyle name="Percent 3 9 13 3" xfId="16769" xr:uid="{DE3A9830-1B33-4297-A7F5-E79115185187}"/>
    <cellStyle name="Percent 3 9 13 3 2" xfId="32223" xr:uid="{0E66F6DF-26D6-4C6D-810A-A47DE2F1A378}"/>
    <cellStyle name="Percent 3 9 13 4" xfId="16770" xr:uid="{9B8966AD-9E63-4D12-90A6-A120DE2436A0}"/>
    <cellStyle name="Percent 3 9 13 4 2" xfId="32224" xr:uid="{2698C8AA-AF0F-43AC-B35C-454D538DC671}"/>
    <cellStyle name="Percent 3 9 13 5" xfId="16771" xr:uid="{C910E131-CDBE-453B-9001-CF6345D83088}"/>
    <cellStyle name="Percent 3 9 13 5 2" xfId="32225" xr:uid="{6C59C59A-891B-4621-9DDB-449A52A0C1B5}"/>
    <cellStyle name="Percent 3 9 13 6" xfId="16772" xr:uid="{5B5E1A72-1A9A-405D-88F8-2315609CC81C}"/>
    <cellStyle name="Percent 3 9 13 6 2" xfId="32226" xr:uid="{8DC92D98-B766-4506-800F-A9D44C7C882D}"/>
    <cellStyle name="Percent 3 9 13 7" xfId="16773" xr:uid="{C221E350-F4E4-4AD2-8656-35978FE371E5}"/>
    <cellStyle name="Percent 3 9 13 7 2" xfId="32227" xr:uid="{CA2F6E6D-D5D2-40F2-B9B2-15F533D241E8}"/>
    <cellStyle name="Percent 3 9 13 8" xfId="16774" xr:uid="{669A7B73-B1E2-44D6-BAA4-DA7C1CEC32E7}"/>
    <cellStyle name="Percent 3 9 13 8 2" xfId="32228" xr:uid="{EE8A30E1-CFB0-4061-BF08-3C232472E760}"/>
    <cellStyle name="Percent 3 9 13 9" xfId="16775" xr:uid="{4CEBE6DB-CA0F-4CE2-B78C-F51BA77CF07B}"/>
    <cellStyle name="Percent 3 9 13 9 2" xfId="32229" xr:uid="{332672BB-4105-4B2B-B2D6-98466BBF5502}"/>
    <cellStyle name="Percent 3 9 14" xfId="4703" xr:uid="{00000000-0005-0000-0000-00005C160000}"/>
    <cellStyle name="Percent 3 9 14 10" xfId="16777" xr:uid="{78698BDB-3D66-4D5B-A0C5-A239639665B0}"/>
    <cellStyle name="Percent 3 9 14 10 2" xfId="32231" xr:uid="{2DA328CA-04AC-4B13-BE5F-40B07F90A8A7}"/>
    <cellStyle name="Percent 3 9 14 11" xfId="32230" xr:uid="{A2301F93-8604-466B-B584-367B6C480DDE}"/>
    <cellStyle name="Percent 3 9 14 12" xfId="16776" xr:uid="{11103BA6-FF6B-4F11-905E-DC3E5941F923}"/>
    <cellStyle name="Percent 3 9 14 2" xfId="16778" xr:uid="{F1510402-226B-40ED-848D-CBB401EFBA66}"/>
    <cellStyle name="Percent 3 9 14 2 2" xfId="32232" xr:uid="{F8B92E1E-2011-46A9-ACB1-0FEF945CD4BC}"/>
    <cellStyle name="Percent 3 9 14 3" xfId="16779" xr:uid="{A4E973CC-0EE2-413F-84FA-30DD38AA7404}"/>
    <cellStyle name="Percent 3 9 14 3 2" xfId="32233" xr:uid="{C336DA12-6975-4996-9C5F-1F20FD9847B3}"/>
    <cellStyle name="Percent 3 9 14 4" xfId="16780" xr:uid="{489502CB-AA2F-4169-9C2A-02E6793BE909}"/>
    <cellStyle name="Percent 3 9 14 4 2" xfId="32234" xr:uid="{33631DA3-ACBC-42C3-87DC-E4FE7BB453EE}"/>
    <cellStyle name="Percent 3 9 14 5" xfId="16781" xr:uid="{375C8BC3-14FA-4CE8-BEBC-016B8F50867D}"/>
    <cellStyle name="Percent 3 9 14 5 2" xfId="32235" xr:uid="{A08F69D9-C94B-4ABF-88D1-C5D93966FC46}"/>
    <cellStyle name="Percent 3 9 14 6" xfId="16782" xr:uid="{57BC25CE-135D-4224-96E0-3B2A348FB5DD}"/>
    <cellStyle name="Percent 3 9 14 6 2" xfId="32236" xr:uid="{374DE0EC-126F-4C6D-B60B-E15BA854C1FB}"/>
    <cellStyle name="Percent 3 9 14 7" xfId="16783" xr:uid="{CB9BD654-D373-41E0-A233-D86C9AA3D0D1}"/>
    <cellStyle name="Percent 3 9 14 7 2" xfId="32237" xr:uid="{68390001-983B-4B56-9DBB-D0F0C98D598E}"/>
    <cellStyle name="Percent 3 9 14 8" xfId="16784" xr:uid="{697F689D-216B-4BD2-A3AA-CC44B38B995C}"/>
    <cellStyle name="Percent 3 9 14 8 2" xfId="32238" xr:uid="{0A073CD5-9143-4663-8A82-154B1BC28F99}"/>
    <cellStyle name="Percent 3 9 14 9" xfId="16785" xr:uid="{9785C0A0-8B54-491F-B484-C44B7A864869}"/>
    <cellStyle name="Percent 3 9 14 9 2" xfId="32239" xr:uid="{BD6DAC26-2B3F-42B2-971D-3D9F43E396C4}"/>
    <cellStyle name="Percent 3 9 15" xfId="4704" xr:uid="{00000000-0005-0000-0000-00005D160000}"/>
    <cellStyle name="Percent 3 9 15 10" xfId="16787" xr:uid="{6F76445C-0D38-49F2-99A4-F6A289E252E2}"/>
    <cellStyle name="Percent 3 9 15 10 2" xfId="32241" xr:uid="{10386B1F-B61B-4C6F-9AC5-13D4988D6692}"/>
    <cellStyle name="Percent 3 9 15 11" xfId="32240" xr:uid="{F45F1180-98DD-4496-A1BD-C930FEAC6616}"/>
    <cellStyle name="Percent 3 9 15 12" xfId="16786" xr:uid="{87AFF4F4-2F01-4E54-8F11-B5096C69688D}"/>
    <cellStyle name="Percent 3 9 15 2" xfId="16788" xr:uid="{A092694D-0C7C-4C0A-A62C-F68701C94FE7}"/>
    <cellStyle name="Percent 3 9 15 2 2" xfId="32242" xr:uid="{F2BEB2AA-4B8F-4FCB-BC04-32CA7835A121}"/>
    <cellStyle name="Percent 3 9 15 3" xfId="16789" xr:uid="{A1AC99A5-AA26-4941-BC75-09D42B1F8EED}"/>
    <cellStyle name="Percent 3 9 15 3 2" xfId="32243" xr:uid="{FB37E264-B36C-466B-8F39-35AABF5CA9E8}"/>
    <cellStyle name="Percent 3 9 15 4" xfId="16790" xr:uid="{7BC8D348-2232-49E2-AD87-EA0368245597}"/>
    <cellStyle name="Percent 3 9 15 4 2" xfId="32244" xr:uid="{424D68B1-66D7-4E08-85E8-0D5324D1C212}"/>
    <cellStyle name="Percent 3 9 15 5" xfId="16791" xr:uid="{A37BF1CB-94FC-417C-97A1-17DB812A5E10}"/>
    <cellStyle name="Percent 3 9 15 5 2" xfId="32245" xr:uid="{868614FA-C3BA-42F6-8D42-91009A8C83CF}"/>
    <cellStyle name="Percent 3 9 15 6" xfId="16792" xr:uid="{5E3C3A22-1B3A-4D03-987A-B80575C8D362}"/>
    <cellStyle name="Percent 3 9 15 6 2" xfId="32246" xr:uid="{EE3C2CFB-C06C-49AD-8F94-9031006E71CA}"/>
    <cellStyle name="Percent 3 9 15 7" xfId="16793" xr:uid="{76C5CA8A-51DA-450E-AB05-5C074E0409EC}"/>
    <cellStyle name="Percent 3 9 15 7 2" xfId="32247" xr:uid="{3BA64ADE-09CC-4869-BBEC-173D14675F23}"/>
    <cellStyle name="Percent 3 9 15 8" xfId="16794" xr:uid="{6A052EB6-6AF3-475F-968B-959A4D3EBC6B}"/>
    <cellStyle name="Percent 3 9 15 8 2" xfId="32248" xr:uid="{0C29F45E-3D88-4B57-94CA-114D16A1E10C}"/>
    <cellStyle name="Percent 3 9 15 9" xfId="16795" xr:uid="{4910B056-1F84-4A6E-A8F1-13A5621CBAED}"/>
    <cellStyle name="Percent 3 9 15 9 2" xfId="32249" xr:uid="{5BB77D6B-AA6A-40C8-9621-CF73970D469F}"/>
    <cellStyle name="Percent 3 9 16" xfId="16796" xr:uid="{8168AD76-2FC5-480B-BC34-1315240979C2}"/>
    <cellStyle name="Percent 3 9 16 2" xfId="32250" xr:uid="{6E83653E-ADD8-4FE6-88BA-8E89A06AC257}"/>
    <cellStyle name="Percent 3 9 17" xfId="16797" xr:uid="{9E96669C-AC11-4434-9803-ED9AEA4DD55D}"/>
    <cellStyle name="Percent 3 9 17 2" xfId="32251" xr:uid="{6513CF81-3931-4BC1-87ED-E0BD03BC30F3}"/>
    <cellStyle name="Percent 3 9 18" xfId="16798" xr:uid="{4A3FDB87-919C-4868-B838-4FC39C9C1036}"/>
    <cellStyle name="Percent 3 9 18 2" xfId="32252" xr:uid="{BEE5A6DC-DE4D-40B9-9AA4-80E5EA989A9F}"/>
    <cellStyle name="Percent 3 9 19" xfId="16799" xr:uid="{B6BD51FB-03BC-40A4-ADB2-07ADBE815C67}"/>
    <cellStyle name="Percent 3 9 19 2" xfId="32253" xr:uid="{A47A82B5-C833-4428-B0EA-99D90E4D53A2}"/>
    <cellStyle name="Percent 3 9 2" xfId="4705" xr:uid="{00000000-0005-0000-0000-00005E160000}"/>
    <cellStyle name="Percent 3 9 2 10" xfId="16801" xr:uid="{910C924D-E331-4968-B54B-0DF78872B15E}"/>
    <cellStyle name="Percent 3 9 2 10 2" xfId="32255" xr:uid="{86FCE4AD-A4C5-45CA-97AB-10B0A9B24642}"/>
    <cellStyle name="Percent 3 9 2 11" xfId="32254" xr:uid="{1965F695-00A1-4877-881D-9910EEB97967}"/>
    <cellStyle name="Percent 3 9 2 12" xfId="16800" xr:uid="{384A1923-5453-4F5E-95E9-90F89918F3C6}"/>
    <cellStyle name="Percent 3 9 2 2" xfId="16802" xr:uid="{BA0542FA-AAF4-4945-9BE5-78EBE743B26E}"/>
    <cellStyle name="Percent 3 9 2 2 2" xfId="32256" xr:uid="{061E1DC2-318E-4D59-9769-12A2210F4551}"/>
    <cellStyle name="Percent 3 9 2 3" xfId="16803" xr:uid="{88D4AAB4-D41C-4C4E-9952-7D8104F0B016}"/>
    <cellStyle name="Percent 3 9 2 3 2" xfId="32257" xr:uid="{CF876093-EAF9-477C-9843-F69870EBBB91}"/>
    <cellStyle name="Percent 3 9 2 4" xfId="16804" xr:uid="{9BC7F87B-8893-47B8-ABD9-C0A9BC35D000}"/>
    <cellStyle name="Percent 3 9 2 4 2" xfId="32258" xr:uid="{1C43D0C1-9E28-4EB9-ABF6-95BDAE767746}"/>
    <cellStyle name="Percent 3 9 2 5" xfId="16805" xr:uid="{D9A752C3-4CE6-498C-8BC6-90EFF2DCA95A}"/>
    <cellStyle name="Percent 3 9 2 5 2" xfId="32259" xr:uid="{14886064-E37D-4D6C-AB58-C17B6F10CE76}"/>
    <cellStyle name="Percent 3 9 2 6" xfId="16806" xr:uid="{5E0C5DC3-21FE-489F-8C57-70F70AE45C9E}"/>
    <cellStyle name="Percent 3 9 2 6 2" xfId="32260" xr:uid="{D875987A-2C30-4893-BF9A-1D7EBED6417D}"/>
    <cellStyle name="Percent 3 9 2 7" xfId="16807" xr:uid="{EA100F78-35F4-488F-87FE-376361860BDB}"/>
    <cellStyle name="Percent 3 9 2 7 2" xfId="32261" xr:uid="{BBDAD46D-C86F-4480-874B-6DEEAAC3C536}"/>
    <cellStyle name="Percent 3 9 2 8" xfId="16808" xr:uid="{E4352D49-1192-4BC7-8882-BEBBF9952232}"/>
    <cellStyle name="Percent 3 9 2 8 2" xfId="32262" xr:uid="{6F6FF9B1-0419-495C-9EA8-F7CE2D48BA67}"/>
    <cellStyle name="Percent 3 9 2 9" xfId="16809" xr:uid="{73B5CA78-F41C-42FF-8691-3BBF89EAC8C9}"/>
    <cellStyle name="Percent 3 9 2 9 2" xfId="32263" xr:uid="{25061196-F78C-476B-AE7A-B6EE037D9329}"/>
    <cellStyle name="Percent 3 9 20" xfId="16810" xr:uid="{DA8F3D09-013B-4B4B-B6E8-FE1C0A1E13A1}"/>
    <cellStyle name="Percent 3 9 20 2" xfId="32264" xr:uid="{8D9ECE00-7589-4A32-B1F7-F947B1A36076}"/>
    <cellStyle name="Percent 3 9 21" xfId="16811" xr:uid="{A7341EB2-DBB4-4869-9386-AAA96F24CF35}"/>
    <cellStyle name="Percent 3 9 21 2" xfId="32265" xr:uid="{874B3EA2-7CFD-4D33-BFC6-86E2DEB668FE}"/>
    <cellStyle name="Percent 3 9 22" xfId="16812" xr:uid="{E5E230B8-1C35-4CF5-AEAB-3D17246F02A2}"/>
    <cellStyle name="Percent 3 9 22 2" xfId="32266" xr:uid="{98D450D7-817E-4975-A78A-9884B278A82E}"/>
    <cellStyle name="Percent 3 9 23" xfId="16813" xr:uid="{E0812647-42D5-4677-8147-B69B371F87EB}"/>
    <cellStyle name="Percent 3 9 23 2" xfId="32267" xr:uid="{9FEF98B8-926B-440A-909A-F5CA488E9A70}"/>
    <cellStyle name="Percent 3 9 24" xfId="16814" xr:uid="{BE7DBF25-C79D-441F-9DA5-6FA2A7B60858}"/>
    <cellStyle name="Percent 3 9 24 2" xfId="32268" xr:uid="{53417510-D8F4-45DA-890D-86C5F3231840}"/>
    <cellStyle name="Percent 3 9 25" xfId="32189" xr:uid="{8D573AA2-5853-4A7A-83EA-9C998B686C80}"/>
    <cellStyle name="Percent 3 9 26" xfId="16735" xr:uid="{EB4B93DD-0660-4C7C-A417-06C0F80ECCBA}"/>
    <cellStyle name="Percent 3 9 3" xfId="4706" xr:uid="{00000000-0005-0000-0000-00005F160000}"/>
    <cellStyle name="Percent 3 9 3 10" xfId="16816" xr:uid="{9D36DEA6-0976-46B2-B931-6E992005B327}"/>
    <cellStyle name="Percent 3 9 3 10 2" xfId="32270" xr:uid="{5A7FCE08-0B64-4C9D-9499-87F1F02E2568}"/>
    <cellStyle name="Percent 3 9 3 11" xfId="32269" xr:uid="{F7E8AC08-F788-457D-9B80-875FB036B100}"/>
    <cellStyle name="Percent 3 9 3 12" xfId="16815" xr:uid="{4AEDFF86-EB36-49ED-8FA1-5E43191A0788}"/>
    <cellStyle name="Percent 3 9 3 2" xfId="16817" xr:uid="{EFD34F7C-A4BC-4D6F-9897-68C0A2129191}"/>
    <cellStyle name="Percent 3 9 3 2 2" xfId="32271" xr:uid="{59F8F59B-4D0C-4199-89FF-4BB64603F9B6}"/>
    <cellStyle name="Percent 3 9 3 3" xfId="16818" xr:uid="{26F231D4-BBA0-4772-B4C9-C542A63C8F8F}"/>
    <cellStyle name="Percent 3 9 3 3 2" xfId="32272" xr:uid="{DEBC6F89-BF11-497F-9C64-F98A74378ACE}"/>
    <cellStyle name="Percent 3 9 3 4" xfId="16819" xr:uid="{273A9538-3F88-4200-8B87-ED14DBD8E3CF}"/>
    <cellStyle name="Percent 3 9 3 4 2" xfId="32273" xr:uid="{592CEF25-456E-42C8-B4C8-BB44C0082FAB}"/>
    <cellStyle name="Percent 3 9 3 5" xfId="16820" xr:uid="{2867AAD9-A748-4E1A-95B6-FD06119EECB2}"/>
    <cellStyle name="Percent 3 9 3 5 2" xfId="32274" xr:uid="{B02B54B9-3823-4852-A4FE-6F01E0B41336}"/>
    <cellStyle name="Percent 3 9 3 6" xfId="16821" xr:uid="{B57BEDD2-72E2-466B-95C2-D089ABCE07C8}"/>
    <cellStyle name="Percent 3 9 3 6 2" xfId="32275" xr:uid="{2C0549B7-0A7E-43A6-9B7A-D390EE77ECCB}"/>
    <cellStyle name="Percent 3 9 3 7" xfId="16822" xr:uid="{FC6A912E-8A85-4B4E-92D4-C51480EB2404}"/>
    <cellStyle name="Percent 3 9 3 7 2" xfId="32276" xr:uid="{B7731314-DEBC-446B-BE2C-17FBD21F2BC2}"/>
    <cellStyle name="Percent 3 9 3 8" xfId="16823" xr:uid="{017F5233-970B-4A7F-9CA6-2C7713942ED4}"/>
    <cellStyle name="Percent 3 9 3 8 2" xfId="32277" xr:uid="{F0DF03EA-785D-4FC0-B889-CF159C486FF8}"/>
    <cellStyle name="Percent 3 9 3 9" xfId="16824" xr:uid="{F8AB3446-C2CD-4C49-AF33-E44A44ED7333}"/>
    <cellStyle name="Percent 3 9 3 9 2" xfId="32278" xr:uid="{4D628491-401D-4F08-BED6-5F03F75F8550}"/>
    <cellStyle name="Percent 3 9 4" xfId="4707" xr:uid="{00000000-0005-0000-0000-000060160000}"/>
    <cellStyle name="Percent 3 9 4 10" xfId="16826" xr:uid="{D4C07DE0-8A39-4116-A820-B408EF571BBB}"/>
    <cellStyle name="Percent 3 9 4 10 2" xfId="32280" xr:uid="{3CE7F4FA-20B3-4C29-A3F6-BDD07F97054A}"/>
    <cellStyle name="Percent 3 9 4 11" xfId="32279" xr:uid="{1EBCCFE6-CF67-49C4-8F2E-17B688C684D1}"/>
    <cellStyle name="Percent 3 9 4 12" xfId="16825" xr:uid="{D83190CD-06BC-4273-A795-1E96FC5E0415}"/>
    <cellStyle name="Percent 3 9 4 2" xfId="16827" xr:uid="{616DD06F-3EA7-4DC0-8E66-9360824AC68F}"/>
    <cellStyle name="Percent 3 9 4 2 2" xfId="32281" xr:uid="{2CA572AE-49ED-4134-9D3A-CDD02F53BB74}"/>
    <cellStyle name="Percent 3 9 4 3" xfId="16828" xr:uid="{24C4CA4E-C451-4C04-8F7D-DC7A261430CE}"/>
    <cellStyle name="Percent 3 9 4 3 2" xfId="32282" xr:uid="{3BF219AD-FB5F-43C7-AB7A-C93C940E2BB3}"/>
    <cellStyle name="Percent 3 9 4 4" xfId="16829" xr:uid="{9DBBEDCA-B147-4FF4-A26A-6A0F94EB2C11}"/>
    <cellStyle name="Percent 3 9 4 4 2" xfId="32283" xr:uid="{7EA5A363-2EDD-40B2-9333-3BA9E2BC2F23}"/>
    <cellStyle name="Percent 3 9 4 5" xfId="16830" xr:uid="{D5EDABF5-4303-484A-A75A-2DAA4B428968}"/>
    <cellStyle name="Percent 3 9 4 5 2" xfId="32284" xr:uid="{044FE0E3-9A29-4E2F-BEA7-0F0D0533FB6C}"/>
    <cellStyle name="Percent 3 9 4 6" xfId="16831" xr:uid="{B9BFDEF4-374A-4A51-BA6F-C2508D31A9DE}"/>
    <cellStyle name="Percent 3 9 4 6 2" xfId="32285" xr:uid="{77CC3345-49DE-4604-A853-08D95D78CA9D}"/>
    <cellStyle name="Percent 3 9 4 7" xfId="16832" xr:uid="{2D0025F8-C352-4F0F-B1F6-73B377DA1CFA}"/>
    <cellStyle name="Percent 3 9 4 7 2" xfId="32286" xr:uid="{3FB415E1-4DF0-44DF-AFB1-23BB875E8CA1}"/>
    <cellStyle name="Percent 3 9 4 8" xfId="16833" xr:uid="{0F501A19-F4B1-44AB-89F9-BF4940973BEC}"/>
    <cellStyle name="Percent 3 9 4 8 2" xfId="32287" xr:uid="{F3F04995-CC74-4E9A-A52D-670DD3B16247}"/>
    <cellStyle name="Percent 3 9 4 9" xfId="16834" xr:uid="{30F15BF2-1C82-42B1-B6FF-B3B6D6D68277}"/>
    <cellStyle name="Percent 3 9 4 9 2" xfId="32288" xr:uid="{3974EBD5-C0F9-4CD2-B6D9-D6665F91B761}"/>
    <cellStyle name="Percent 3 9 5" xfId="4708" xr:uid="{00000000-0005-0000-0000-000061160000}"/>
    <cellStyle name="Percent 3 9 5 10" xfId="16836" xr:uid="{50A00D0F-FC37-4FB3-A3C5-4FE1A099A1EE}"/>
    <cellStyle name="Percent 3 9 5 10 2" xfId="32290" xr:uid="{9D5BA1B1-3FCF-4A34-8B8F-6F4D365A60FB}"/>
    <cellStyle name="Percent 3 9 5 11" xfId="32289" xr:uid="{BF1261CB-03C0-4190-B9A4-368F2DE99780}"/>
    <cellStyle name="Percent 3 9 5 12" xfId="16835" xr:uid="{8EAE9642-53A9-4AC1-88A5-A28F552C345F}"/>
    <cellStyle name="Percent 3 9 5 2" xfId="16837" xr:uid="{4600CFC8-51CF-4252-8CB8-6AC1853CABB0}"/>
    <cellStyle name="Percent 3 9 5 2 2" xfId="32291" xr:uid="{FD347CC4-C1B1-4C15-9004-32CD111DAEF8}"/>
    <cellStyle name="Percent 3 9 5 3" xfId="16838" xr:uid="{4FD72188-4B2B-436F-AD00-5DC1CBCE1BCB}"/>
    <cellStyle name="Percent 3 9 5 3 2" xfId="32292" xr:uid="{CEB8EA9A-3095-4781-ADF8-C92E84C26DC2}"/>
    <cellStyle name="Percent 3 9 5 4" xfId="16839" xr:uid="{7F507EC1-2555-4CCA-B5BF-85E59CA122C8}"/>
    <cellStyle name="Percent 3 9 5 4 2" xfId="32293" xr:uid="{87455C8F-0373-4335-9330-4EDA593D1725}"/>
    <cellStyle name="Percent 3 9 5 5" xfId="16840" xr:uid="{5E187F40-9E11-4B38-9B37-4508EAC06F7F}"/>
    <cellStyle name="Percent 3 9 5 5 2" xfId="32294" xr:uid="{E1005733-D7CB-4AFF-A0D0-8AC5898B7E22}"/>
    <cellStyle name="Percent 3 9 5 6" xfId="16841" xr:uid="{408D1102-A9D8-43BE-B448-A3B5734FD62D}"/>
    <cellStyle name="Percent 3 9 5 6 2" xfId="32295" xr:uid="{A94FC299-698D-484F-B2D6-27D7AA2A3626}"/>
    <cellStyle name="Percent 3 9 5 7" xfId="16842" xr:uid="{C4FE7180-EE5D-462E-B180-77455083D0B4}"/>
    <cellStyle name="Percent 3 9 5 7 2" xfId="32296" xr:uid="{97277799-ED8E-4DA6-BC76-CA49E6E031BA}"/>
    <cellStyle name="Percent 3 9 5 8" xfId="16843" xr:uid="{788F66DF-5599-4FE6-B904-26E0D3883BC2}"/>
    <cellStyle name="Percent 3 9 5 8 2" xfId="32297" xr:uid="{864B2FFA-A1CD-426A-9820-4AA711E34971}"/>
    <cellStyle name="Percent 3 9 5 9" xfId="16844" xr:uid="{CAD4A474-C9DC-4A2A-8EBF-69C94A0DD220}"/>
    <cellStyle name="Percent 3 9 5 9 2" xfId="32298" xr:uid="{1206FDD0-8B06-4078-A8E4-7B163294DFB4}"/>
    <cellStyle name="Percent 3 9 6" xfId="4709" xr:uid="{00000000-0005-0000-0000-000062160000}"/>
    <cellStyle name="Percent 3 9 6 10" xfId="16846" xr:uid="{9FD80519-2455-409A-B025-331827346E2F}"/>
    <cellStyle name="Percent 3 9 6 10 2" xfId="32300" xr:uid="{924B2FD3-967F-4529-8C29-070B57905DD7}"/>
    <cellStyle name="Percent 3 9 6 11" xfId="32299" xr:uid="{D4F85A35-928E-48C7-823F-05CA53BA3588}"/>
    <cellStyle name="Percent 3 9 6 12" xfId="16845" xr:uid="{3D83A7C9-B96E-41ED-A832-98581767FAB6}"/>
    <cellStyle name="Percent 3 9 6 2" xfId="16847" xr:uid="{072DF828-000E-49FC-892E-926DAC65A880}"/>
    <cellStyle name="Percent 3 9 6 2 2" xfId="32301" xr:uid="{0B72702C-FA09-4691-B5AB-DAAEEC0B51F3}"/>
    <cellStyle name="Percent 3 9 6 3" xfId="16848" xr:uid="{5C2A2240-8915-4ABD-AA33-AD725DDD2EBB}"/>
    <cellStyle name="Percent 3 9 6 3 2" xfId="32302" xr:uid="{C6A51B95-D002-4C12-B938-E673101B98CE}"/>
    <cellStyle name="Percent 3 9 6 4" xfId="16849" xr:uid="{5BDA14C5-0458-4AA5-AF4E-5269EFB86B53}"/>
    <cellStyle name="Percent 3 9 6 4 2" xfId="32303" xr:uid="{8ED93AFA-A8CD-4E13-84F5-08A78EC35782}"/>
    <cellStyle name="Percent 3 9 6 5" xfId="16850" xr:uid="{C7C5818F-54D2-42A9-9A49-ECAA3326DA82}"/>
    <cellStyle name="Percent 3 9 6 5 2" xfId="32304" xr:uid="{3253D872-4991-4514-8AC2-9FCD50F81792}"/>
    <cellStyle name="Percent 3 9 6 6" xfId="16851" xr:uid="{D13EF55E-DC6A-41E6-8AF8-5FA7BD9F698D}"/>
    <cellStyle name="Percent 3 9 6 6 2" xfId="32305" xr:uid="{B0B3D798-0C81-4CEA-BC27-77A5AF49E3D2}"/>
    <cellStyle name="Percent 3 9 6 7" xfId="16852" xr:uid="{B1CBD07D-7190-49FF-9F7D-9F9B68D0AFAA}"/>
    <cellStyle name="Percent 3 9 6 7 2" xfId="32306" xr:uid="{CB160F4D-853E-40FC-AE7E-26163DE4BBAA}"/>
    <cellStyle name="Percent 3 9 6 8" xfId="16853" xr:uid="{8F54601B-0A52-4DBE-A0E9-95F232285D47}"/>
    <cellStyle name="Percent 3 9 6 8 2" xfId="32307" xr:uid="{0E76ABE2-7F24-4559-AF93-C83C07F1B3A4}"/>
    <cellStyle name="Percent 3 9 6 9" xfId="16854" xr:uid="{B974EC9B-C15F-4222-8762-3B523BCF5B17}"/>
    <cellStyle name="Percent 3 9 6 9 2" xfId="32308" xr:uid="{B588D510-ECA3-4629-953D-194757F305B7}"/>
    <cellStyle name="Percent 3 9 7" xfId="4710" xr:uid="{00000000-0005-0000-0000-000063160000}"/>
    <cellStyle name="Percent 3 9 7 10" xfId="16856" xr:uid="{E3F42F0D-CFAF-43BF-9B2A-1D2AA25FD849}"/>
    <cellStyle name="Percent 3 9 7 10 2" xfId="32310" xr:uid="{6EF67FE3-5B21-4459-96E6-E4375CCF103B}"/>
    <cellStyle name="Percent 3 9 7 11" xfId="32309" xr:uid="{E8FB06AE-BD82-48AF-815F-532C94165A5F}"/>
    <cellStyle name="Percent 3 9 7 12" xfId="16855" xr:uid="{78E3D8EA-F072-4452-ABC7-DA8E15E25E5A}"/>
    <cellStyle name="Percent 3 9 7 2" xfId="16857" xr:uid="{F5C6D845-6AD4-4EC3-B1C4-EF55E8CDD196}"/>
    <cellStyle name="Percent 3 9 7 2 2" xfId="32311" xr:uid="{04C050F1-C335-49B0-A6A4-4E87923A8896}"/>
    <cellStyle name="Percent 3 9 7 3" xfId="16858" xr:uid="{BC1251DC-AF41-495E-B728-D31EC9161B87}"/>
    <cellStyle name="Percent 3 9 7 3 2" xfId="32312" xr:uid="{0E8EA101-436F-4C92-A3FC-02A3278BEE7E}"/>
    <cellStyle name="Percent 3 9 7 4" xfId="16859" xr:uid="{B2D97CB4-6F75-4327-A27E-0421DE1A5243}"/>
    <cellStyle name="Percent 3 9 7 4 2" xfId="32313" xr:uid="{F8D3ECC0-7FEE-4FB2-81A0-21B8846530F9}"/>
    <cellStyle name="Percent 3 9 7 5" xfId="16860" xr:uid="{DA801CE5-3DE1-4894-A433-99B5A4A83DD7}"/>
    <cellStyle name="Percent 3 9 7 5 2" xfId="32314" xr:uid="{2C3C8975-7DDF-4AE3-ABEB-371C7E72AD6E}"/>
    <cellStyle name="Percent 3 9 7 6" xfId="16861" xr:uid="{805A2E2D-E2D7-44DB-AC68-E681D9944BE4}"/>
    <cellStyle name="Percent 3 9 7 6 2" xfId="32315" xr:uid="{8293830F-F71B-4D42-BFC6-D654E9DB6267}"/>
    <cellStyle name="Percent 3 9 7 7" xfId="16862" xr:uid="{4B4AC29B-89EA-4297-8152-21A4D2872D18}"/>
    <cellStyle name="Percent 3 9 7 7 2" xfId="32316" xr:uid="{33DB5299-468A-4E62-A836-125B453BC173}"/>
    <cellStyle name="Percent 3 9 7 8" xfId="16863" xr:uid="{9E38B480-FA53-4FE2-B933-F01AE3FC8BF0}"/>
    <cellStyle name="Percent 3 9 7 8 2" xfId="32317" xr:uid="{3E53102C-A065-4AD5-9CAB-15BF08D879B3}"/>
    <cellStyle name="Percent 3 9 7 9" xfId="16864" xr:uid="{84CD5D3A-CB83-4996-A558-0BF935901190}"/>
    <cellStyle name="Percent 3 9 7 9 2" xfId="32318" xr:uid="{03184E26-7EA4-4FBC-8E5F-49F64470D66B}"/>
    <cellStyle name="Percent 3 9 8" xfId="4711" xr:uid="{00000000-0005-0000-0000-000064160000}"/>
    <cellStyle name="Percent 3 9 8 10" xfId="16866" xr:uid="{5A146070-89CA-4173-B0EB-A9AC128F2439}"/>
    <cellStyle name="Percent 3 9 8 10 2" xfId="32320" xr:uid="{9AC39F25-CADF-45D3-B9A6-B62A710B0C7C}"/>
    <cellStyle name="Percent 3 9 8 11" xfId="32319" xr:uid="{B517CED4-23E1-4CC4-BB71-36CC09B50169}"/>
    <cellStyle name="Percent 3 9 8 12" xfId="16865" xr:uid="{8B342D1D-1570-43F8-9021-AED7F2A7C4DA}"/>
    <cellStyle name="Percent 3 9 8 2" xfId="16867" xr:uid="{192A59D6-BE1F-4E79-B591-4EB0C7B0B599}"/>
    <cellStyle name="Percent 3 9 8 2 2" xfId="32321" xr:uid="{288A2013-4165-423F-89B9-A9BC6C7AA8D5}"/>
    <cellStyle name="Percent 3 9 8 3" xfId="16868" xr:uid="{6CF23F87-921C-4292-93A9-108892F20C70}"/>
    <cellStyle name="Percent 3 9 8 3 2" xfId="32322" xr:uid="{9D090340-F37E-41FD-9FD7-CC84DC29F575}"/>
    <cellStyle name="Percent 3 9 8 4" xfId="16869" xr:uid="{0C85B389-DD6B-4085-8E53-7C3B6378404E}"/>
    <cellStyle name="Percent 3 9 8 4 2" xfId="32323" xr:uid="{DF2FB403-ECB7-493D-A2FE-4271215DE80D}"/>
    <cellStyle name="Percent 3 9 8 5" xfId="16870" xr:uid="{1A8A1B02-A9C2-41AE-9F5B-130B8A62D065}"/>
    <cellStyle name="Percent 3 9 8 5 2" xfId="32324" xr:uid="{F705342A-93D4-4D68-B354-548DCDF8AA6C}"/>
    <cellStyle name="Percent 3 9 8 6" xfId="16871" xr:uid="{98E1302B-C1E4-40AE-8468-DA8C5F0C9220}"/>
    <cellStyle name="Percent 3 9 8 6 2" xfId="32325" xr:uid="{23B03C95-EE68-438C-9DCC-51E896407615}"/>
    <cellStyle name="Percent 3 9 8 7" xfId="16872" xr:uid="{E00E8772-C3CF-4947-86FE-3E3FE9BC2ECC}"/>
    <cellStyle name="Percent 3 9 8 7 2" xfId="32326" xr:uid="{7D4284E7-2A4B-4CC4-8BF5-38AE0C6B6149}"/>
    <cellStyle name="Percent 3 9 8 8" xfId="16873" xr:uid="{C06A4B3B-FA20-4F7C-B397-22C4DC3D14F4}"/>
    <cellStyle name="Percent 3 9 8 8 2" xfId="32327" xr:uid="{5BFE01AD-40D2-49E6-80EE-FEA44494509B}"/>
    <cellStyle name="Percent 3 9 8 9" xfId="16874" xr:uid="{E6F5A1A8-DD29-4E05-A36D-881A365810FE}"/>
    <cellStyle name="Percent 3 9 8 9 2" xfId="32328" xr:uid="{7323A3C7-0F8F-4C6E-A5A3-AAD03A2E6E82}"/>
    <cellStyle name="Percent 3 9 9" xfId="4712" xr:uid="{00000000-0005-0000-0000-000065160000}"/>
    <cellStyle name="Percent 3 9 9 10" xfId="16876" xr:uid="{AF2BEF44-842D-4E91-95BB-E4FAADE77E3D}"/>
    <cellStyle name="Percent 3 9 9 10 2" xfId="32330" xr:uid="{9B275EF0-7BBE-4998-8523-AEECBF8AED88}"/>
    <cellStyle name="Percent 3 9 9 11" xfId="32329" xr:uid="{AB251CA4-9CAE-4D28-9885-137A31A81B28}"/>
    <cellStyle name="Percent 3 9 9 12" xfId="16875" xr:uid="{5C53529C-439F-4A18-A8FC-CA97AFB6F776}"/>
    <cellStyle name="Percent 3 9 9 2" xfId="16877" xr:uid="{820A8416-9F2A-4573-A1C0-D7B3BC10F853}"/>
    <cellStyle name="Percent 3 9 9 2 2" xfId="32331" xr:uid="{3108B54C-1FAC-40F5-95DB-29E89F452869}"/>
    <cellStyle name="Percent 3 9 9 3" xfId="16878" xr:uid="{B781AFE3-22F2-48DF-9512-75DEBE9EB5D4}"/>
    <cellStyle name="Percent 3 9 9 3 2" xfId="32332" xr:uid="{3349682C-D235-4073-91A6-1D08C3FC49EA}"/>
    <cellStyle name="Percent 3 9 9 4" xfId="16879" xr:uid="{D8B3198F-51F0-4B72-AC23-7785BDEE7A14}"/>
    <cellStyle name="Percent 3 9 9 4 2" xfId="32333" xr:uid="{F363CF82-F175-45E8-A85E-1D17F5311D86}"/>
    <cellStyle name="Percent 3 9 9 5" xfId="16880" xr:uid="{317B687A-85ED-4D8A-AEAC-FF6AC0CF2AE8}"/>
    <cellStyle name="Percent 3 9 9 5 2" xfId="32334" xr:uid="{98AC3DA5-9071-47AF-ACBE-0A07442B8B39}"/>
    <cellStyle name="Percent 3 9 9 6" xfId="16881" xr:uid="{F1C80A38-229E-44D3-B22D-DE84C48B413A}"/>
    <cellStyle name="Percent 3 9 9 6 2" xfId="32335" xr:uid="{A8CD5AAE-0FFF-4A3E-94E7-31205E459DDB}"/>
    <cellStyle name="Percent 3 9 9 7" xfId="16882" xr:uid="{8DF0D91D-A815-4E1D-935A-3C4218A666BE}"/>
    <cellStyle name="Percent 3 9 9 7 2" xfId="32336" xr:uid="{DE2A02B7-EFE2-4B98-9DD1-811BE6BFFCFB}"/>
    <cellStyle name="Percent 3 9 9 8" xfId="16883" xr:uid="{381FEF04-A070-46F3-BF76-FD273B2F369F}"/>
    <cellStyle name="Percent 3 9 9 8 2" xfId="32337" xr:uid="{C9368FAA-6474-4B4F-B83C-81DDDF1C7B63}"/>
    <cellStyle name="Percent 3 9 9 9" xfId="16884" xr:uid="{D40ABA38-80AF-4B28-989A-AC4439D8212E}"/>
    <cellStyle name="Percent 3 9 9 9 2" xfId="32338" xr:uid="{166B48F9-7797-4050-9697-A9DEC8136D76}"/>
    <cellStyle name="Percent 31" xfId="4713" xr:uid="{00000000-0005-0000-0000-000066160000}"/>
    <cellStyle name="Percent 31 10" xfId="16886" xr:uid="{C7873EA8-6FDD-4453-BCD5-0EC40F3C7771}"/>
    <cellStyle name="Percent 31 10 2" xfId="32340" xr:uid="{8C05AB9E-A8C0-4560-B3A0-80AC72A3771D}"/>
    <cellStyle name="Percent 31 11" xfId="32339" xr:uid="{1F44C290-14AA-429D-8A58-1D499C98E3C3}"/>
    <cellStyle name="Percent 31 12" xfId="16885" xr:uid="{F273F67A-5F10-48A5-BC69-71E6F27D960A}"/>
    <cellStyle name="Percent 31 2" xfId="16887" xr:uid="{9C4F6271-B5EA-46DF-BB84-09E1E8C5FF65}"/>
    <cellStyle name="Percent 31 2 2" xfId="32341" xr:uid="{B0D70783-A171-493C-82A1-B989B1DBBCA8}"/>
    <cellStyle name="Percent 31 3" xfId="16888" xr:uid="{D6B30277-0346-42C0-ABB7-B46E6C17BD8C}"/>
    <cellStyle name="Percent 31 3 2" xfId="32342" xr:uid="{E5CD9B82-AD15-4E3C-856B-17BD20D8D9B3}"/>
    <cellStyle name="Percent 31 4" xfId="16889" xr:uid="{79D0B897-503B-47EB-94F9-3A0D8BCC4F6B}"/>
    <cellStyle name="Percent 31 4 2" xfId="32343" xr:uid="{312D36BB-70F7-4890-BAC5-6DD58969F6C3}"/>
    <cellStyle name="Percent 31 5" xfId="16890" xr:uid="{EED4E4A2-0EE1-417E-8B48-B7507BAD6A8F}"/>
    <cellStyle name="Percent 31 5 2" xfId="32344" xr:uid="{C22D8721-0DB0-48EA-8F44-0E32E42ACBBB}"/>
    <cellStyle name="Percent 31 6" xfId="16891" xr:uid="{F5639C27-59BD-440C-91A4-330363FB6BF7}"/>
    <cellStyle name="Percent 31 6 2" xfId="32345" xr:uid="{4A4F48AB-2F29-45EF-8DCE-C78439F95155}"/>
    <cellStyle name="Percent 31 7" xfId="16892" xr:uid="{6FD8A050-E0DE-4AEF-B3A3-BA6D5179BCFF}"/>
    <cellStyle name="Percent 31 7 2" xfId="32346" xr:uid="{57A04338-ADD5-48D2-81CB-D8CB60AAE4FA}"/>
    <cellStyle name="Percent 31 8" xfId="16893" xr:uid="{17072BDB-1782-4F4E-9D3D-F2C8E78F28FE}"/>
    <cellStyle name="Percent 31 8 2" xfId="32347" xr:uid="{EDD2D572-5A2D-45F3-8784-3963DA8070FE}"/>
    <cellStyle name="Percent 31 9" xfId="16894" xr:uid="{69CDC481-45B7-4743-AD8A-67828809DC75}"/>
    <cellStyle name="Percent 31 9 2" xfId="32348" xr:uid="{95B80CB8-192B-4509-ABA0-BE86BD522526}"/>
    <cellStyle name="Percent 4" xfId="4714" xr:uid="{00000000-0005-0000-0000-000067160000}"/>
    <cellStyle name="Percent 4 10" xfId="4715" xr:uid="{00000000-0005-0000-0000-000068160000}"/>
    <cellStyle name="Percent 4 10 10" xfId="16897" xr:uid="{093F82ED-7D8F-4A6F-990D-64AEC8D18E08}"/>
    <cellStyle name="Percent 4 10 10 2" xfId="32351" xr:uid="{42457674-D32B-40F2-8F66-146CAFC53C8F}"/>
    <cellStyle name="Percent 4 10 11" xfId="32350" xr:uid="{597EA13F-D917-4C2F-BA52-C45D7CADEFCB}"/>
    <cellStyle name="Percent 4 10 12" xfId="16896" xr:uid="{6B4A3F69-F597-4BA5-825A-DBBAB86AA9B6}"/>
    <cellStyle name="Percent 4 10 2" xfId="16898" xr:uid="{C9CFDA15-63C3-4187-AA00-89FDD3EA0C97}"/>
    <cellStyle name="Percent 4 10 2 2" xfId="32352" xr:uid="{28694CC4-FDD9-4E1D-B437-8D891A743227}"/>
    <cellStyle name="Percent 4 10 3" xfId="16899" xr:uid="{EBB8394A-FF60-4169-A3D8-00F7620F4FEB}"/>
    <cellStyle name="Percent 4 10 3 2" xfId="32353" xr:uid="{95FDCC3A-E318-4245-AA8F-9FECAED9C3B2}"/>
    <cellStyle name="Percent 4 10 4" xfId="16900" xr:uid="{3CD40913-6796-4DDA-89BD-CA5E50B89E10}"/>
    <cellStyle name="Percent 4 10 4 2" xfId="32354" xr:uid="{EAC72E58-3B9D-40ED-9BFC-E80C22F7FF75}"/>
    <cellStyle name="Percent 4 10 5" xfId="16901" xr:uid="{3D53D6EF-5E48-465A-944D-3A8BE47B08E6}"/>
    <cellStyle name="Percent 4 10 5 2" xfId="32355" xr:uid="{EB12D67A-C435-4C0F-ABFF-9533E6882D70}"/>
    <cellStyle name="Percent 4 10 6" xfId="16902" xr:uid="{C6B729E4-7DAA-4EFA-AA02-0583AE2A0907}"/>
    <cellStyle name="Percent 4 10 6 2" xfId="32356" xr:uid="{60A2C7BD-4D0E-49B8-81DB-34335716152F}"/>
    <cellStyle name="Percent 4 10 7" xfId="16903" xr:uid="{A13101FB-C715-41E1-BADA-BC54BCEE4550}"/>
    <cellStyle name="Percent 4 10 7 2" xfId="32357" xr:uid="{A4C746C4-86B3-4795-80EF-22C9C4635EFC}"/>
    <cellStyle name="Percent 4 10 8" xfId="16904" xr:uid="{A446D774-19AF-47F5-A94F-8E8276498C04}"/>
    <cellStyle name="Percent 4 10 8 2" xfId="32358" xr:uid="{ABD14309-C110-468B-8982-F4053A6F021A}"/>
    <cellStyle name="Percent 4 10 9" xfId="16905" xr:uid="{4D16AB00-0749-4004-AA08-49A0F35ED517}"/>
    <cellStyle name="Percent 4 10 9 2" xfId="32359" xr:uid="{EBD63DBE-6262-48EE-AAC0-302354D24833}"/>
    <cellStyle name="Percent 4 11" xfId="4716" xr:uid="{00000000-0005-0000-0000-000069160000}"/>
    <cellStyle name="Percent 4 11 10" xfId="16907" xr:uid="{9D19B0CB-E9DF-4E49-9D21-277850D6516A}"/>
    <cellStyle name="Percent 4 11 10 2" xfId="32361" xr:uid="{776E2287-CCFF-4673-A30F-5EC8CA31DF8A}"/>
    <cellStyle name="Percent 4 11 11" xfId="32360" xr:uid="{36EF80DC-5599-4D04-A75D-F9FEE5DCB6FD}"/>
    <cellStyle name="Percent 4 11 12" xfId="16906" xr:uid="{2D45B51D-23D8-44DA-80F9-9F4D101300D8}"/>
    <cellStyle name="Percent 4 11 2" xfId="16908" xr:uid="{986A0CD1-F5AE-4B14-9BED-73211BDE128F}"/>
    <cellStyle name="Percent 4 11 2 2" xfId="32362" xr:uid="{EBD6867B-DAB9-4992-B79E-4FFAF03D5718}"/>
    <cellStyle name="Percent 4 11 3" xfId="16909" xr:uid="{E0CC466B-4494-4B70-AEF0-7EF3417F5ECF}"/>
    <cellStyle name="Percent 4 11 3 2" xfId="32363" xr:uid="{FE0B811D-524F-481F-A0C4-A98BFB766B9B}"/>
    <cellStyle name="Percent 4 11 4" xfId="16910" xr:uid="{2A97C829-9455-4FBA-95CC-4491CBB29F30}"/>
    <cellStyle name="Percent 4 11 4 2" xfId="32364" xr:uid="{340ABDC3-0FE8-4A04-B339-31BCB6488216}"/>
    <cellStyle name="Percent 4 11 5" xfId="16911" xr:uid="{FCF824A3-02DA-4C35-A8F9-FF92F1B3F7B5}"/>
    <cellStyle name="Percent 4 11 5 2" xfId="32365" xr:uid="{538743B4-5477-4975-A5D1-58178C7ADB88}"/>
    <cellStyle name="Percent 4 11 6" xfId="16912" xr:uid="{61FD6CF1-3110-48C3-A73E-4F16E5A38F11}"/>
    <cellStyle name="Percent 4 11 6 2" xfId="32366" xr:uid="{22EE9004-46C2-494D-8F4F-2C413CBFA577}"/>
    <cellStyle name="Percent 4 11 7" xfId="16913" xr:uid="{B77A6A87-0904-4B42-8BF3-601F5BFC65EF}"/>
    <cellStyle name="Percent 4 11 7 2" xfId="32367" xr:uid="{317DC8C5-6346-4DA7-ACD2-84B674E043D2}"/>
    <cellStyle name="Percent 4 11 8" xfId="16914" xr:uid="{1E68A5F5-B278-401F-A052-991A0A368B22}"/>
    <cellStyle name="Percent 4 11 8 2" xfId="32368" xr:uid="{8E70D14D-7E1B-47E6-9625-461E47BE8976}"/>
    <cellStyle name="Percent 4 11 9" xfId="16915" xr:uid="{E05607EB-CA66-4191-A023-756604898FA1}"/>
    <cellStyle name="Percent 4 11 9 2" xfId="32369" xr:uid="{F96E7E38-555B-4E4F-BD0A-138E63F6F2EF}"/>
    <cellStyle name="Percent 4 12" xfId="4717" xr:uid="{00000000-0005-0000-0000-00006A160000}"/>
    <cellStyle name="Percent 4 12 10" xfId="16917" xr:uid="{44D3E08B-2378-4A3F-83B1-2BD70B121213}"/>
    <cellStyle name="Percent 4 12 10 2" xfId="32371" xr:uid="{35E9B72D-37D5-45D5-B891-2BE27DBB3395}"/>
    <cellStyle name="Percent 4 12 11" xfId="32370" xr:uid="{3A2171F4-5116-4FFD-88FA-F22519EF3132}"/>
    <cellStyle name="Percent 4 12 12" xfId="16916" xr:uid="{B24B38E4-6C9A-4F06-A1D9-91409735751B}"/>
    <cellStyle name="Percent 4 12 2" xfId="16918" xr:uid="{5FC7B142-7B39-4AD1-AA55-B97D133D21B3}"/>
    <cellStyle name="Percent 4 12 2 2" xfId="32372" xr:uid="{7383FFB2-AC10-4FE1-99C2-77EC6C37192E}"/>
    <cellStyle name="Percent 4 12 3" xfId="16919" xr:uid="{F78F57E9-261F-424A-8917-735A4B928E55}"/>
    <cellStyle name="Percent 4 12 3 2" xfId="32373" xr:uid="{3AAEE79E-9EEC-4509-BD68-4B4FD86B5816}"/>
    <cellStyle name="Percent 4 12 4" xfId="16920" xr:uid="{1CF9C082-1079-4B7F-A436-B3B2436FC6BE}"/>
    <cellStyle name="Percent 4 12 4 2" xfId="32374" xr:uid="{CDF721A0-ED4C-4187-8A16-7A66E66F6DA3}"/>
    <cellStyle name="Percent 4 12 5" xfId="16921" xr:uid="{3E426CA4-BE58-478C-8F76-3A08377CCABD}"/>
    <cellStyle name="Percent 4 12 5 2" xfId="32375" xr:uid="{AACEE8EF-6C2D-4E99-A20B-EF94EDAF99AA}"/>
    <cellStyle name="Percent 4 12 6" xfId="16922" xr:uid="{859546C3-680C-49F3-995E-E63A5A2EA4D9}"/>
    <cellStyle name="Percent 4 12 6 2" xfId="32376" xr:uid="{840C16DC-4154-4C2F-8CEC-A8F924B93FD3}"/>
    <cellStyle name="Percent 4 12 7" xfId="16923" xr:uid="{7C7103AB-0108-44C4-A8EC-CB410C53EC8A}"/>
    <cellStyle name="Percent 4 12 7 2" xfId="32377" xr:uid="{5376D26C-74BD-42B0-AC51-5624E574D0F9}"/>
    <cellStyle name="Percent 4 12 8" xfId="16924" xr:uid="{89D8C76D-896A-4219-B66A-88EDF6F9BAF1}"/>
    <cellStyle name="Percent 4 12 8 2" xfId="32378" xr:uid="{C52D7765-F137-4A56-B4A4-584EF4432760}"/>
    <cellStyle name="Percent 4 12 9" xfId="16925" xr:uid="{855AA046-808E-4F01-B682-2FF99EEC0826}"/>
    <cellStyle name="Percent 4 12 9 2" xfId="32379" xr:uid="{4CC773C1-F31C-4871-BE40-AB7B2E6B3096}"/>
    <cellStyle name="Percent 4 13" xfId="4718" xr:uid="{00000000-0005-0000-0000-00006B160000}"/>
    <cellStyle name="Percent 4 13 10" xfId="16927" xr:uid="{F6A3B76D-3DA9-4D93-8B42-260D40906347}"/>
    <cellStyle name="Percent 4 13 10 2" xfId="32381" xr:uid="{9C47EBED-F4CE-42B6-B027-575FF78E9081}"/>
    <cellStyle name="Percent 4 13 11" xfId="32380" xr:uid="{F9A6798B-1B10-458A-A11D-A1F1647031E3}"/>
    <cellStyle name="Percent 4 13 12" xfId="16926" xr:uid="{4C1EB857-9609-4965-BFB5-576A631BC130}"/>
    <cellStyle name="Percent 4 13 2" xfId="16928" xr:uid="{5A852091-E1A5-447A-837E-A67B011DCAFF}"/>
    <cellStyle name="Percent 4 13 2 2" xfId="32382" xr:uid="{87B79D43-870B-4920-A095-F4D88430ECB0}"/>
    <cellStyle name="Percent 4 13 3" xfId="16929" xr:uid="{60909D07-B3C4-4074-85F7-DD6C8B442ECE}"/>
    <cellStyle name="Percent 4 13 3 2" xfId="32383" xr:uid="{B33C2F70-406F-4F06-A575-7DFBACB9C892}"/>
    <cellStyle name="Percent 4 13 4" xfId="16930" xr:uid="{9949C124-FBE1-44DA-838A-33680589F49C}"/>
    <cellStyle name="Percent 4 13 4 2" xfId="32384" xr:uid="{9AEBD28E-36C0-4644-8979-D6DA789F178F}"/>
    <cellStyle name="Percent 4 13 5" xfId="16931" xr:uid="{E7442200-AD52-4574-8CAD-4CF9D67DEE53}"/>
    <cellStyle name="Percent 4 13 5 2" xfId="32385" xr:uid="{C49EB9EF-C5D4-4C60-A8C6-17C455AC4034}"/>
    <cellStyle name="Percent 4 13 6" xfId="16932" xr:uid="{ECEC529B-C6CF-49DF-817B-304BCA4BE905}"/>
    <cellStyle name="Percent 4 13 6 2" xfId="32386" xr:uid="{72B26920-F9EB-4CD4-A895-1B532EE37149}"/>
    <cellStyle name="Percent 4 13 7" xfId="16933" xr:uid="{60CE14E1-1A1B-45C3-9590-A8BC33397408}"/>
    <cellStyle name="Percent 4 13 7 2" xfId="32387" xr:uid="{5CE11319-2EE9-45E8-86F4-D6614B7841C2}"/>
    <cellStyle name="Percent 4 13 8" xfId="16934" xr:uid="{7E408A4E-CE90-46FE-93EC-9EB072DF4C40}"/>
    <cellStyle name="Percent 4 13 8 2" xfId="32388" xr:uid="{29790869-EC92-48F7-81FC-8450D9C9039B}"/>
    <cellStyle name="Percent 4 13 9" xfId="16935" xr:uid="{ACDB1E74-86BF-4CA7-AE08-63D30D0AA246}"/>
    <cellStyle name="Percent 4 13 9 2" xfId="32389" xr:uid="{879D63C5-EE41-491F-949D-D5CD2BB2F31C}"/>
    <cellStyle name="Percent 4 14" xfId="4719" xr:uid="{00000000-0005-0000-0000-00006C160000}"/>
    <cellStyle name="Percent 4 14 10" xfId="16937" xr:uid="{B8BF4D9C-93DF-492B-BEDD-6795E9B22749}"/>
    <cellStyle name="Percent 4 14 10 2" xfId="32391" xr:uid="{94185D93-0DC4-4D0A-9552-2875A8FD35E9}"/>
    <cellStyle name="Percent 4 14 11" xfId="16938" xr:uid="{141CFC62-7B14-477F-BBDC-E6F4DC5A92FF}"/>
    <cellStyle name="Percent 4 14 11 2" xfId="32392" xr:uid="{51A2A2F3-4B19-48D7-916F-5D71BD929F35}"/>
    <cellStyle name="Percent 4 14 12" xfId="32390" xr:uid="{9AD45B7F-79EB-4142-B05A-0200F1A8D77F}"/>
    <cellStyle name="Percent 4 14 13" xfId="16936" xr:uid="{C40D1E75-37B1-411C-8587-75A363CB13F4}"/>
    <cellStyle name="Percent 4 14 2" xfId="16939" xr:uid="{7BD6561F-2955-44F6-A2BB-47EA38F3F5A6}"/>
    <cellStyle name="Percent 4 14 2 2" xfId="16940" xr:uid="{D7B6BCFB-D2BA-412C-82D1-6CFF8F6C3FDA}"/>
    <cellStyle name="Percent 4 14 2 2 2" xfId="32394" xr:uid="{C42DCEAE-8E7D-40B3-B58A-C148154755D7}"/>
    <cellStyle name="Percent 4 14 2 3" xfId="16941" xr:uid="{A4646E22-F91A-4CD5-93DD-8F60AC05C045}"/>
    <cellStyle name="Percent 4 14 2 3 2" xfId="32395" xr:uid="{971BF8EA-90B0-46AE-948D-E307898507CB}"/>
    <cellStyle name="Percent 4 14 2 4" xfId="16942" xr:uid="{F5319B89-7427-4966-84D7-D63CD63A9BA8}"/>
    <cellStyle name="Percent 4 14 2 4 2" xfId="32396" xr:uid="{FE1732D3-ECFD-4165-815A-5719EC4EE66D}"/>
    <cellStyle name="Percent 4 14 2 5" xfId="16943" xr:uid="{43870378-B973-4306-BED3-3BD7997E6D30}"/>
    <cellStyle name="Percent 4 14 2 5 2" xfId="32397" xr:uid="{5C108311-877E-4D83-9263-EEAE39E06432}"/>
    <cellStyle name="Percent 4 14 2 6" xfId="16944" xr:uid="{9D5077A8-7321-45F3-B6D2-856A1F1E7DD2}"/>
    <cellStyle name="Percent 4 14 2 6 2" xfId="32398" xr:uid="{3C7AC145-DCF2-4003-851B-E33184649F85}"/>
    <cellStyle name="Percent 4 14 2 7" xfId="16945" xr:uid="{1EE07AD7-207D-464C-8149-520A322B3944}"/>
    <cellStyle name="Percent 4 14 2 7 2" xfId="32399" xr:uid="{BFAB6DE8-9D08-475C-90FD-77924E5CC5AE}"/>
    <cellStyle name="Percent 4 14 2 8" xfId="32393" xr:uid="{19C23AB9-B2B2-417E-8845-6E08FDD6E169}"/>
    <cellStyle name="Percent 4 14 3" xfId="16946" xr:uid="{361B299A-B545-47FD-9812-BCFEFE34B675}"/>
    <cellStyle name="Percent 4 14 3 2" xfId="32400" xr:uid="{9FFDC3E6-5736-4C01-B9C7-9FA3CF4F9E9F}"/>
    <cellStyle name="Percent 4 14 4" xfId="16947" xr:uid="{BE69FC3E-8601-4FB8-99B6-4EF9F396D13F}"/>
    <cellStyle name="Percent 4 14 4 2" xfId="32401" xr:uid="{5EF7655C-BFA8-49AD-AD23-3E51D70CA22B}"/>
    <cellStyle name="Percent 4 14 5" xfId="16948" xr:uid="{B73502AA-9B3C-43DF-B61E-5220B145A0CB}"/>
    <cellStyle name="Percent 4 14 5 2" xfId="32402" xr:uid="{ECD7C0F6-A4F7-4D6C-82C7-5CF706D5D139}"/>
    <cellStyle name="Percent 4 14 6" xfId="16949" xr:uid="{845CED69-2C48-41A4-A2F0-8BC1185F6DB7}"/>
    <cellStyle name="Percent 4 14 6 2" xfId="32403" xr:uid="{06490CEC-FF7A-4E45-B44C-FBFDF04905FA}"/>
    <cellStyle name="Percent 4 14 7" xfId="16950" xr:uid="{D39FDB99-3114-4D8F-A500-2E66BB4357FB}"/>
    <cellStyle name="Percent 4 14 7 2" xfId="32404" xr:uid="{BA175BD5-B018-448B-A332-A885854DDE95}"/>
    <cellStyle name="Percent 4 14 8" xfId="16951" xr:uid="{B7433C71-4067-4A87-8432-320AD23599EF}"/>
    <cellStyle name="Percent 4 14 8 2" xfId="32405" xr:uid="{B23A3962-7168-4398-A3F1-0E4CC997BF10}"/>
    <cellStyle name="Percent 4 14 9" xfId="16952" xr:uid="{FE241F76-5F10-47A7-A8BA-28242B51CF7A}"/>
    <cellStyle name="Percent 4 14 9 2" xfId="32406" xr:uid="{7A115F02-E0F4-4CCC-B944-E49ACA6814E6}"/>
    <cellStyle name="Percent 4 15" xfId="4720" xr:uid="{00000000-0005-0000-0000-00006D160000}"/>
    <cellStyle name="Percent 4 15 10" xfId="16954" xr:uid="{D039ED29-E842-40AC-B556-D2043F2B9EF0}"/>
    <cellStyle name="Percent 4 15 10 2" xfId="32408" xr:uid="{B606B109-FBD8-4E94-BD7E-60708BA503F0}"/>
    <cellStyle name="Percent 4 15 11" xfId="32407" xr:uid="{7D7BDD56-A8DA-4601-A746-347209CF2741}"/>
    <cellStyle name="Percent 4 15 12" xfId="16953" xr:uid="{61C0B1DD-31D9-447D-89C2-8298058B78CD}"/>
    <cellStyle name="Percent 4 15 2" xfId="16955" xr:uid="{31454D97-5B91-43DA-80E5-E2D5FA7BFAFC}"/>
    <cellStyle name="Percent 4 15 2 2" xfId="32409" xr:uid="{68FC10AF-CDF6-4876-AD77-D80CFDAC716E}"/>
    <cellStyle name="Percent 4 15 3" xfId="16956" xr:uid="{B06BF146-2B6C-4E77-8916-846260BF2FD0}"/>
    <cellStyle name="Percent 4 15 3 2" xfId="32410" xr:uid="{CC17F672-29F2-41C6-AFD0-21F56234CD79}"/>
    <cellStyle name="Percent 4 15 4" xfId="16957" xr:uid="{25FAE1D2-8E55-4370-9840-31781755A559}"/>
    <cellStyle name="Percent 4 15 4 2" xfId="32411" xr:uid="{7C50354D-0094-464F-8AA6-61A9BADD65AF}"/>
    <cellStyle name="Percent 4 15 5" xfId="16958" xr:uid="{542A9099-5F32-4379-BAFC-FDC2FD280CB2}"/>
    <cellStyle name="Percent 4 15 5 2" xfId="32412" xr:uid="{55EBB083-3E69-46D5-AD60-B04F12042FC9}"/>
    <cellStyle name="Percent 4 15 6" xfId="16959" xr:uid="{DB404EE8-AC49-40D3-BA9C-1EFD080A8F04}"/>
    <cellStyle name="Percent 4 15 6 2" xfId="32413" xr:uid="{AFA6BA9B-E2FB-49CB-82DD-2653D46BD42E}"/>
    <cellStyle name="Percent 4 15 7" xfId="16960" xr:uid="{32CF8B71-62DB-486D-8C6A-560966702927}"/>
    <cellStyle name="Percent 4 15 7 2" xfId="32414" xr:uid="{209B3321-2A39-4AD6-93AC-DF6B225389E3}"/>
    <cellStyle name="Percent 4 15 8" xfId="16961" xr:uid="{5F44A56B-87B0-4B3F-B1A6-6691DE849B94}"/>
    <cellStyle name="Percent 4 15 8 2" xfId="32415" xr:uid="{4526BC82-3C4A-487E-918B-641119D28C9E}"/>
    <cellStyle name="Percent 4 15 9" xfId="16962" xr:uid="{B228186D-A2E3-4EB6-A398-06949F02144A}"/>
    <cellStyle name="Percent 4 15 9 2" xfId="32416" xr:uid="{34F3CEBF-D9A3-437A-8D28-13FAC64CD8E1}"/>
    <cellStyle name="Percent 4 16" xfId="4721" xr:uid="{00000000-0005-0000-0000-00006E160000}"/>
    <cellStyle name="Percent 4 16 10" xfId="16964" xr:uid="{A42A439B-1E99-4B01-A1B3-6B2D720E3573}"/>
    <cellStyle name="Percent 4 16 10 2" xfId="32418" xr:uid="{5E2F2C5A-BFB3-4936-917E-A7B92499E325}"/>
    <cellStyle name="Percent 4 16 11" xfId="32417" xr:uid="{A9EF7DCD-A8BC-42BD-97E6-F9143FE0C603}"/>
    <cellStyle name="Percent 4 16 12" xfId="16963" xr:uid="{F3F4D277-F233-412A-913B-A0579D9311D7}"/>
    <cellStyle name="Percent 4 16 2" xfId="4722" xr:uid="{00000000-0005-0000-0000-00006F160000}"/>
    <cellStyle name="Percent 4 16 2 2" xfId="16966" xr:uid="{6E74643D-D3FD-4B08-B1C6-03389FFDC0E0}"/>
    <cellStyle name="Percent 4 16 2 2 2" xfId="32420" xr:uid="{116DB1B1-42E0-4846-8642-5EFDB25A7A09}"/>
    <cellStyle name="Percent 4 16 2 3" xfId="16967" xr:uid="{C004D2DF-8F96-4B94-A8AC-360AFCE77DAC}"/>
    <cellStyle name="Percent 4 16 2 3 2" xfId="32421" xr:uid="{B2973ED7-4B2C-4D9A-A085-72A22E4544F4}"/>
    <cellStyle name="Percent 4 16 2 4" xfId="16968" xr:uid="{E3AF177A-3F25-4AF6-AA69-498C3EDC2A41}"/>
    <cellStyle name="Percent 4 16 2 4 2" xfId="32422" xr:uid="{DC0FD03D-EBBD-4CC9-972F-440D871E08FA}"/>
    <cellStyle name="Percent 4 16 2 5" xfId="16969" xr:uid="{02D17B14-ECF0-4DEE-9038-CD6A5EF562E2}"/>
    <cellStyle name="Percent 4 16 2 5 2" xfId="32423" xr:uid="{EE98AEF7-D6C5-46E2-B36C-730784CC143D}"/>
    <cellStyle name="Percent 4 16 2 6" xfId="32419" xr:uid="{991447E9-290E-4038-9A3B-6E344C4170F8}"/>
    <cellStyle name="Percent 4 16 2 7" xfId="16965" xr:uid="{7B7031D2-7661-4838-8241-409FD0AE874B}"/>
    <cellStyle name="Percent 4 16 3" xfId="16970" xr:uid="{F3CC5482-B7EE-424B-99A0-A327B4636AA3}"/>
    <cellStyle name="Percent 4 16 3 2" xfId="16971" xr:uid="{3B8D39A2-E2BE-428E-AC2B-4F4D9A7BFCEC}"/>
    <cellStyle name="Percent 4 16 3 2 2" xfId="32425" xr:uid="{37C37EFA-E6D0-4D7D-B7F6-9F33620A495A}"/>
    <cellStyle name="Percent 4 16 3 3" xfId="16972" xr:uid="{A9194722-99BE-4238-8807-2A9C8F50108B}"/>
    <cellStyle name="Percent 4 16 3 3 2" xfId="32426" xr:uid="{2E775D91-BC7F-440D-9A29-72268DF101A5}"/>
    <cellStyle name="Percent 4 16 3 4" xfId="32424" xr:uid="{B514EA4E-52D7-47F1-9009-F2A5D2072573}"/>
    <cellStyle name="Percent 4 16 4" xfId="16973" xr:uid="{BD695A45-3486-4A15-90B7-483E50E57C8F}"/>
    <cellStyle name="Percent 4 16 4 2" xfId="32427" xr:uid="{E2162B21-8D8A-4099-B390-633A9B3A8294}"/>
    <cellStyle name="Percent 4 16 5" xfId="16974" xr:uid="{D26DAD9C-D3A0-45A0-AE0D-EFBF077F91D0}"/>
    <cellStyle name="Percent 4 16 5 2" xfId="32428" xr:uid="{4086B2C2-5AA6-4EDE-A043-AB4A7FA4392F}"/>
    <cellStyle name="Percent 4 16 6" xfId="16975" xr:uid="{A599EABC-6129-4F91-A7F9-BB97D7147155}"/>
    <cellStyle name="Percent 4 16 6 2" xfId="32429" xr:uid="{72D5CD2A-5C1E-4263-84AC-EE52EE8DEF6F}"/>
    <cellStyle name="Percent 4 16 7" xfId="16976" xr:uid="{A2BDF307-09D0-473C-A8A2-B7285421F9AB}"/>
    <cellStyle name="Percent 4 16 7 2" xfId="32430" xr:uid="{C99D9300-F7ED-466B-B585-8F851686767F}"/>
    <cellStyle name="Percent 4 16 8" xfId="16977" xr:uid="{C2599FDE-B555-41F1-92E7-179103A06C6A}"/>
    <cellStyle name="Percent 4 16 8 2" xfId="32431" xr:uid="{5733DA2B-F709-436B-9CFF-00AC9D2517B9}"/>
    <cellStyle name="Percent 4 16 9" xfId="16978" xr:uid="{B2892F52-294D-485A-91BC-B939599DA51F}"/>
    <cellStyle name="Percent 4 16 9 2" xfId="32432" xr:uid="{9A432013-A210-4FF6-A740-4F113070E8ED}"/>
    <cellStyle name="Percent 4 17" xfId="4723" xr:uid="{00000000-0005-0000-0000-000070160000}"/>
    <cellStyle name="Percent 4 17 10" xfId="16980" xr:uid="{D68D2D63-1B44-489B-91E0-E0EA6D888B5B}"/>
    <cellStyle name="Percent 4 17 10 2" xfId="32434" xr:uid="{18DD8AEC-5629-4EA6-94F0-B9641D1D27AC}"/>
    <cellStyle name="Percent 4 17 11" xfId="32433" xr:uid="{DDE5E188-1AC6-4324-AE09-34916399158F}"/>
    <cellStyle name="Percent 4 17 12" xfId="16979" xr:uid="{506FA9E8-6A5B-4925-B979-6A0C49468221}"/>
    <cellStyle name="Percent 4 17 2" xfId="16981" xr:uid="{9F8541D4-90C6-4325-B942-0C50C6FA23A4}"/>
    <cellStyle name="Percent 4 17 2 2" xfId="32435" xr:uid="{EE7579C6-0AE9-4A89-B392-9C2F8910126D}"/>
    <cellStyle name="Percent 4 17 3" xfId="16982" xr:uid="{BCF24798-76C2-4A83-917C-F5CFB58B84AA}"/>
    <cellStyle name="Percent 4 17 3 2" xfId="32436" xr:uid="{1D49310A-D6AA-41E9-8A24-6D52D3609C4B}"/>
    <cellStyle name="Percent 4 17 4" xfId="16983" xr:uid="{F1F3B7BE-DCFD-486A-9E11-E926F03CAEAF}"/>
    <cellStyle name="Percent 4 17 4 2" xfId="32437" xr:uid="{37B9A36F-7A3A-4656-AEF9-7ACBCCAE14BF}"/>
    <cellStyle name="Percent 4 17 5" xfId="16984" xr:uid="{64451764-5029-4279-BB06-E3D30B385567}"/>
    <cellStyle name="Percent 4 17 5 2" xfId="32438" xr:uid="{C2F0DAE2-5137-4F12-A9FD-2C6E12AA5FFB}"/>
    <cellStyle name="Percent 4 17 6" xfId="16985" xr:uid="{586FF2A4-F1CF-4C2E-BF30-93CBC4ACE96E}"/>
    <cellStyle name="Percent 4 17 6 2" xfId="32439" xr:uid="{BA604F55-869A-49CE-9911-FDAF418CF5E3}"/>
    <cellStyle name="Percent 4 17 7" xfId="16986" xr:uid="{5E356390-E71B-470D-80E5-D7BBAE165244}"/>
    <cellStyle name="Percent 4 17 7 2" xfId="32440" xr:uid="{D6145B72-0807-4603-90D2-ABAD286DC032}"/>
    <cellStyle name="Percent 4 17 8" xfId="16987" xr:uid="{3A3DE324-59D4-4EDE-A0A4-E1A99E80C074}"/>
    <cellStyle name="Percent 4 17 8 2" xfId="32441" xr:uid="{CACB542E-D9B3-4852-BE96-5C9E4F6EFA46}"/>
    <cellStyle name="Percent 4 17 9" xfId="16988" xr:uid="{3D4CEE26-63F4-4913-866B-837D0C1F8A7F}"/>
    <cellStyle name="Percent 4 17 9 2" xfId="32442" xr:uid="{4811EF15-5BA7-4283-8D1A-42AF708A9DA1}"/>
    <cellStyle name="Percent 4 18" xfId="4724" xr:uid="{00000000-0005-0000-0000-000071160000}"/>
    <cellStyle name="Percent 4 18 10" xfId="16990" xr:uid="{4BEB43BA-06C7-4DA2-8C36-9518A1CF4486}"/>
    <cellStyle name="Percent 4 18 10 2" xfId="32444" xr:uid="{18319A00-C1C6-42A8-A1C6-853D2399269D}"/>
    <cellStyle name="Percent 4 18 11" xfId="32443" xr:uid="{DA54B6AB-6F17-403D-816D-DB5EEAB3C102}"/>
    <cellStyle name="Percent 4 18 12" xfId="16989" xr:uid="{8EEE93AA-0A33-4525-A9E6-41D6C287B227}"/>
    <cellStyle name="Percent 4 18 2" xfId="4725" xr:uid="{00000000-0005-0000-0000-000072160000}"/>
    <cellStyle name="Percent 4 18 2 2" xfId="16992" xr:uid="{11266C3A-EDFA-46C8-96DE-19871B35F26E}"/>
    <cellStyle name="Percent 4 18 2 2 2" xfId="32446" xr:uid="{EB2F93A3-47E6-432F-BE59-EAAB0C736F85}"/>
    <cellStyle name="Percent 4 18 2 3" xfId="16993" xr:uid="{0674062C-8BEA-4D11-9151-235CE10E5705}"/>
    <cellStyle name="Percent 4 18 2 3 2" xfId="32447" xr:uid="{D37B03DF-8C55-46E2-B7CF-6AB6348064F0}"/>
    <cellStyle name="Percent 4 18 2 4" xfId="32445" xr:uid="{2752307C-EB07-47A3-B0D4-D58C15C3E486}"/>
    <cellStyle name="Percent 4 18 2 5" xfId="16991" xr:uid="{79048459-C84A-446A-8AA3-EA6ED2CF8066}"/>
    <cellStyle name="Percent 4 18 3" xfId="16994" xr:uid="{B853AA02-4F71-4A9B-883F-415CB89AF641}"/>
    <cellStyle name="Percent 4 18 3 2" xfId="32448" xr:uid="{C7C850E0-2FF9-4C26-81CA-C35DA39CEB9D}"/>
    <cellStyle name="Percent 4 18 4" xfId="16995" xr:uid="{72872C28-F49B-43F3-93B4-A22F6DE41E97}"/>
    <cellStyle name="Percent 4 18 4 2" xfId="32449" xr:uid="{087080EF-BD86-4D52-B6E4-720E9DD19640}"/>
    <cellStyle name="Percent 4 18 5" xfId="16996" xr:uid="{E901F604-CBEF-44F6-96E1-0093B1515453}"/>
    <cellStyle name="Percent 4 18 5 2" xfId="32450" xr:uid="{FE1EE2F3-290A-464A-8641-F5FA8E709559}"/>
    <cellStyle name="Percent 4 18 6" xfId="16997" xr:uid="{26D59E62-1112-49F2-981D-29FED7C80B8F}"/>
    <cellStyle name="Percent 4 18 6 2" xfId="32451" xr:uid="{767D9147-328B-4A6D-9A01-BF8E3940BDCC}"/>
    <cellStyle name="Percent 4 18 7" xfId="16998" xr:uid="{1F9A7FC8-0389-4385-B1C3-D625A7160EAD}"/>
    <cellStyle name="Percent 4 18 7 2" xfId="32452" xr:uid="{94CF4A12-AD15-4876-BDD9-4877C8272DFF}"/>
    <cellStyle name="Percent 4 18 8" xfId="16999" xr:uid="{0F7D8A52-F2B2-45CF-8A43-D181C5BD0089}"/>
    <cellStyle name="Percent 4 18 8 2" xfId="32453" xr:uid="{63FF39BD-0BB4-404D-83A8-5B46782385A3}"/>
    <cellStyle name="Percent 4 18 9" xfId="17000" xr:uid="{46312C94-A9A6-4ABA-8506-435D0AD5B3E0}"/>
    <cellStyle name="Percent 4 18 9 2" xfId="32454" xr:uid="{8AC6885D-7DF4-46A0-B015-8D65DFB22145}"/>
    <cellStyle name="Percent 4 19" xfId="4726" xr:uid="{00000000-0005-0000-0000-000073160000}"/>
    <cellStyle name="Percent 4 19 10" xfId="17002" xr:uid="{54A4D72A-DD9B-4712-9310-1AD639946E4C}"/>
    <cellStyle name="Percent 4 19 10 2" xfId="32456" xr:uid="{4820D4CE-4FEE-48A0-A142-57A4D29F623A}"/>
    <cellStyle name="Percent 4 19 11" xfId="32455" xr:uid="{7298175E-A24A-4F28-847F-0050663845C8}"/>
    <cellStyle name="Percent 4 19 12" xfId="17001" xr:uid="{F6FA226F-5B04-4347-9E18-685F5E1D36D8}"/>
    <cellStyle name="Percent 4 19 2" xfId="17003" xr:uid="{C61BAAA6-CD31-492A-9BAB-4F6327316F7E}"/>
    <cellStyle name="Percent 4 19 2 2" xfId="32457" xr:uid="{C9C8719C-D61B-4F9E-9C41-783F8F8DAA15}"/>
    <cellStyle name="Percent 4 19 3" xfId="17004" xr:uid="{6C64AF59-26C8-4C01-98C2-C3809D5FC3C6}"/>
    <cellStyle name="Percent 4 19 3 2" xfId="32458" xr:uid="{C90F1B95-0F1A-4A5E-816D-AA912FCE6F5C}"/>
    <cellStyle name="Percent 4 19 4" xfId="17005" xr:uid="{1A18A8A2-456B-4DA1-AB61-B0609225DE26}"/>
    <cellStyle name="Percent 4 19 4 2" xfId="32459" xr:uid="{E8F96591-77C3-4D86-A474-AA56C512292B}"/>
    <cellStyle name="Percent 4 19 5" xfId="17006" xr:uid="{D8E8E61C-2814-45F2-8041-BE5B046C53A1}"/>
    <cellStyle name="Percent 4 19 5 2" xfId="32460" xr:uid="{349DE864-7209-46F5-914D-5D3EBDC18061}"/>
    <cellStyle name="Percent 4 19 6" xfId="17007" xr:uid="{D06931E6-AB8B-4D3E-99C0-52F9EBB741E1}"/>
    <cellStyle name="Percent 4 19 6 2" xfId="32461" xr:uid="{B6D6E6FD-748E-4CFA-93D7-DF1A6799D3C6}"/>
    <cellStyle name="Percent 4 19 7" xfId="17008" xr:uid="{0EFEF1AF-1D68-44DF-9C2D-1F4FBE45964B}"/>
    <cellStyle name="Percent 4 19 7 2" xfId="32462" xr:uid="{12275160-06FC-4528-876D-148C9BDE8106}"/>
    <cellStyle name="Percent 4 19 8" xfId="17009" xr:uid="{2114942D-36ED-43B7-ABDE-CD177C7A81BD}"/>
    <cellStyle name="Percent 4 19 8 2" xfId="32463" xr:uid="{273AE949-A813-44C1-BF84-40D9732EE860}"/>
    <cellStyle name="Percent 4 19 9" xfId="17010" xr:uid="{B0009626-7EB4-40C2-A0F5-8C592E62F98B}"/>
    <cellStyle name="Percent 4 19 9 2" xfId="32464" xr:uid="{33FEB75D-C26F-459A-B2D7-E26BF9C99609}"/>
    <cellStyle name="Percent 4 2" xfId="4727" xr:uid="{00000000-0005-0000-0000-000074160000}"/>
    <cellStyle name="Percent 4 2 10" xfId="17012" xr:uid="{6A9A58C3-AF73-425F-8B30-3D31107F0E45}"/>
    <cellStyle name="Percent 4 2 10 2" xfId="32466" xr:uid="{2012D0DC-EA49-49D6-A0F2-C95DD951A13F}"/>
    <cellStyle name="Percent 4 2 11" xfId="17013" xr:uid="{A65AD664-AA0B-4F6C-AD7A-0E780976CFEC}"/>
    <cellStyle name="Percent 4 2 11 2" xfId="32467" xr:uid="{4C729757-39D1-4691-830F-25DDCBC320B4}"/>
    <cellStyle name="Percent 4 2 12" xfId="17014" xr:uid="{8FA02468-122E-4E9A-ADEE-A74F340A1EB8}"/>
    <cellStyle name="Percent 4 2 12 2" xfId="32468" xr:uid="{0E0F450F-F1BB-49DD-986F-88129248132B}"/>
    <cellStyle name="Percent 4 2 13" xfId="17015" xr:uid="{A5414A74-FA3A-4273-9ABA-532B9BA64C87}"/>
    <cellStyle name="Percent 4 2 13 2" xfId="32469" xr:uid="{E6768BC2-D99D-4D31-BA41-60E7571A02B3}"/>
    <cellStyle name="Percent 4 2 14" xfId="17016" xr:uid="{5646D98E-B740-4733-A1F2-DC9D17211097}"/>
    <cellStyle name="Percent 4 2 14 2" xfId="32470" xr:uid="{3F7E3649-4CA5-4576-958D-4DEA32B74C80}"/>
    <cellStyle name="Percent 4 2 15" xfId="17017" xr:uid="{BB1D4E7D-2CF4-4D02-9F2B-6B4A96EAB509}"/>
    <cellStyle name="Percent 4 2 15 2" xfId="32471" xr:uid="{1C06F312-599C-4EE1-82DD-BF05A0863BFC}"/>
    <cellStyle name="Percent 4 2 16" xfId="17018" xr:uid="{DA9C9CA3-C71A-4063-8681-28B0110AAE08}"/>
    <cellStyle name="Percent 4 2 16 2" xfId="32472" xr:uid="{5D953B12-20F5-4B4A-9C59-7804D64D28AA}"/>
    <cellStyle name="Percent 4 2 17" xfId="17019" xr:uid="{33D67B39-44D6-479A-A343-2E14B172AC3A}"/>
    <cellStyle name="Percent 4 2 17 2" xfId="32473" xr:uid="{85F5A6CB-6F87-4615-BA62-64CC3BB62C60}"/>
    <cellStyle name="Percent 4 2 18" xfId="21464" xr:uid="{4AFC4853-AB74-491A-9F5D-CE6FF922C7F5}"/>
    <cellStyle name="Percent 4 2 19" xfId="32465" xr:uid="{4BBDDBC0-55A1-49E6-B6A9-BB8B6ECF40B8}"/>
    <cellStyle name="Percent 4 2 2" xfId="4728" xr:uid="{00000000-0005-0000-0000-000075160000}"/>
    <cellStyle name="Percent 4 2 2 10" xfId="21465" xr:uid="{011EB711-0CB2-487F-B002-7D52572EBAA3}"/>
    <cellStyle name="Percent 4 2 2 11" xfId="32474" xr:uid="{B793ED41-F127-49A6-AA7C-AAF4466FBE26}"/>
    <cellStyle name="Percent 4 2 2 12" xfId="17020" xr:uid="{C2C6D1BC-2FF5-426A-8AE4-6E8A4A3E35E1}"/>
    <cellStyle name="Percent 4 2 2 2" xfId="17021" xr:uid="{51C496CB-E1C2-4B3A-B349-FF5070A063C1}"/>
    <cellStyle name="Percent 4 2 2 2 2" xfId="32475" xr:uid="{61AC7B96-AF38-43F2-9856-49F38ED4F198}"/>
    <cellStyle name="Percent 4 2 2 3" xfId="17022" xr:uid="{1A153499-6914-4AFF-B01E-D255F7DFC20B}"/>
    <cellStyle name="Percent 4 2 2 3 2" xfId="32476" xr:uid="{B98CA4D2-8167-4E9A-9017-D06667BC2623}"/>
    <cellStyle name="Percent 4 2 2 4" xfId="17023" xr:uid="{C4262A3B-D947-4FA9-9226-99510604548A}"/>
    <cellStyle name="Percent 4 2 2 4 2" xfId="32477" xr:uid="{A1E4FFDE-B3E7-4658-9847-5AAFF6F598D6}"/>
    <cellStyle name="Percent 4 2 2 5" xfId="17024" xr:uid="{9712F918-30A2-4F6D-ADA5-00EBA487EADF}"/>
    <cellStyle name="Percent 4 2 2 5 2" xfId="32478" xr:uid="{5139FD50-1B43-4FBA-A06E-07E8A5711081}"/>
    <cellStyle name="Percent 4 2 2 6" xfId="17025" xr:uid="{F3C1AAFD-2157-4016-A185-5C02D009C6FC}"/>
    <cellStyle name="Percent 4 2 2 6 2" xfId="32479" xr:uid="{5095191A-1CD3-42EF-A282-2ACBBE46F3BA}"/>
    <cellStyle name="Percent 4 2 2 7" xfId="17026" xr:uid="{01AA028B-F6B4-49EA-BF40-D02A3DA2DAA8}"/>
    <cellStyle name="Percent 4 2 2 7 2" xfId="32480" xr:uid="{4FDD68E2-E279-4A76-BB14-19DC2A221A86}"/>
    <cellStyle name="Percent 4 2 2 8" xfId="17027" xr:uid="{46F4A9A7-1CA1-481D-A091-182B0076C668}"/>
    <cellStyle name="Percent 4 2 2 8 2" xfId="32481" xr:uid="{F1D1C09D-4F73-4BBB-94F1-2E8D4BAC6316}"/>
    <cellStyle name="Percent 4 2 2 9" xfId="17028" xr:uid="{E2CD5B3F-9C70-4623-ADD3-76076CF0B34A}"/>
    <cellStyle name="Percent 4 2 2 9 2" xfId="32482" xr:uid="{0062E0F4-3B07-42AB-8A1A-D1937A4082CA}"/>
    <cellStyle name="Percent 4 2 20" xfId="17011" xr:uid="{F6A8CF84-2D07-4A1D-9FE4-2583D9EDAC75}"/>
    <cellStyle name="Percent 4 2 3" xfId="4729" xr:uid="{00000000-0005-0000-0000-000076160000}"/>
    <cellStyle name="Percent 4 2 3 10" xfId="32483" xr:uid="{C71CA98D-9A6F-45E0-A650-51AA22F84F15}"/>
    <cellStyle name="Percent 4 2 3 11" xfId="17029" xr:uid="{B6C06F5B-A717-4A28-9CF3-3645BF6E0D84}"/>
    <cellStyle name="Percent 4 2 3 2" xfId="17030" xr:uid="{6E5321BA-CBE0-4448-8586-DEC48B5469C2}"/>
    <cellStyle name="Percent 4 2 3 2 2" xfId="32484" xr:uid="{E9C67FBA-81AE-4ADD-840A-D7B5741B36E2}"/>
    <cellStyle name="Percent 4 2 3 3" xfId="17031" xr:uid="{16B9C767-67CB-4232-BCEE-7EFBDE61BD8F}"/>
    <cellStyle name="Percent 4 2 3 3 2" xfId="32485" xr:uid="{3AA65710-8FF7-4E34-88C5-9300BB8447D6}"/>
    <cellStyle name="Percent 4 2 3 4" xfId="17032" xr:uid="{8AB9BAA5-2654-4A78-B738-34071ECDCD40}"/>
    <cellStyle name="Percent 4 2 3 4 2" xfId="32486" xr:uid="{23820173-55BD-497D-AF4E-125636939C5E}"/>
    <cellStyle name="Percent 4 2 3 5" xfId="17033" xr:uid="{5C59860C-6A46-43B1-8AB8-DCA7877D004F}"/>
    <cellStyle name="Percent 4 2 3 5 2" xfId="32487" xr:uid="{E70BA657-CF0F-4A08-AF40-2C9B96CB97B8}"/>
    <cellStyle name="Percent 4 2 3 6" xfId="17034" xr:uid="{86ADCA36-282C-4A85-B349-895CCA779CCD}"/>
    <cellStyle name="Percent 4 2 3 6 2" xfId="32488" xr:uid="{EDAECC76-EE7B-48DA-80A1-BEEF656ED0A9}"/>
    <cellStyle name="Percent 4 2 3 7" xfId="17035" xr:uid="{0B842F38-6BA1-46AB-A335-B38AB6697387}"/>
    <cellStyle name="Percent 4 2 3 7 2" xfId="32489" xr:uid="{A6FC08E2-92BE-42FC-B649-12D15098454E}"/>
    <cellStyle name="Percent 4 2 3 8" xfId="17036" xr:uid="{DF7F8A28-92C3-459A-BA3B-4256903D5FE8}"/>
    <cellStyle name="Percent 4 2 3 8 2" xfId="32490" xr:uid="{DA1CF554-9CE0-4A16-B3FB-5C792DBBB053}"/>
    <cellStyle name="Percent 4 2 3 9" xfId="17037" xr:uid="{24ADD329-4E14-4B83-9392-514203B68697}"/>
    <cellStyle name="Percent 4 2 3 9 2" xfId="32491" xr:uid="{7EE24F47-7CC9-4FB6-B55E-8B2B8A5BA7FC}"/>
    <cellStyle name="Percent 4 2 4" xfId="4730" xr:uid="{00000000-0005-0000-0000-000077160000}"/>
    <cellStyle name="Percent 4 2 4 10" xfId="32492" xr:uid="{9EDCAB04-4C80-4DE5-A932-C3F41CED6815}"/>
    <cellStyle name="Percent 4 2 4 11" xfId="17038" xr:uid="{A2A5006D-3D74-400B-A0ED-D86C83913F51}"/>
    <cellStyle name="Percent 4 2 4 2" xfId="4731" xr:uid="{00000000-0005-0000-0000-000078160000}"/>
    <cellStyle name="Percent 4 2 4 2 2" xfId="17040" xr:uid="{C4DBD7F5-5D5D-4AAC-83DD-2009B6BBCDCE}"/>
    <cellStyle name="Percent 4 2 4 2 2 2" xfId="32494" xr:uid="{5409C48F-431C-4549-A4F7-BD9690EA8CCC}"/>
    <cellStyle name="Percent 4 2 4 2 3" xfId="17041" xr:uid="{B918CD3A-8CFF-469B-BE62-D54493C89BD2}"/>
    <cellStyle name="Percent 4 2 4 2 3 2" xfId="32495" xr:uid="{59834156-A0E3-4E9A-A0B3-CEF46F64F78D}"/>
    <cellStyle name="Percent 4 2 4 2 4" xfId="17042" xr:uid="{8359499B-E4AA-498D-A882-6BF9DDAE8A9A}"/>
    <cellStyle name="Percent 4 2 4 2 4 2" xfId="32496" xr:uid="{8CFABB51-EBFD-427D-BD3D-E59E9C89F653}"/>
    <cellStyle name="Percent 4 2 4 2 5" xfId="17043" xr:uid="{C20E4993-4F48-45ED-83C8-9DF3E3E7874D}"/>
    <cellStyle name="Percent 4 2 4 2 5 2" xfId="32497" xr:uid="{E5D2D3B3-F204-49A4-9475-FC4B86F3AE0B}"/>
    <cellStyle name="Percent 4 2 4 2 6" xfId="32493" xr:uid="{1F2F4F54-5123-4C99-A95E-740A1F7D75E2}"/>
    <cellStyle name="Percent 4 2 4 2 7" xfId="17039" xr:uid="{227657A5-E606-438A-A457-760FA990FE0A}"/>
    <cellStyle name="Percent 4 2 4 3" xfId="4732" xr:uid="{00000000-0005-0000-0000-000079160000}"/>
    <cellStyle name="Percent 4 2 4 3 2" xfId="17045" xr:uid="{4626C0A8-C67A-4F3B-8B4A-ECFC43EF55BD}"/>
    <cellStyle name="Percent 4 2 4 3 2 2" xfId="32499" xr:uid="{DDB11EF6-523C-4066-B7F1-31FF3A5195EB}"/>
    <cellStyle name="Percent 4 2 4 3 3" xfId="17046" xr:uid="{AC60BF43-98FA-4FFF-96F9-DB5479CCAD87}"/>
    <cellStyle name="Percent 4 2 4 3 3 2" xfId="32500" xr:uid="{F4F53EC3-E223-4A67-9C52-2888D07E8078}"/>
    <cellStyle name="Percent 4 2 4 3 4" xfId="17047" xr:uid="{3F58361C-91E6-4A97-9970-DEF7B248EC17}"/>
    <cellStyle name="Percent 4 2 4 3 4 2" xfId="32501" xr:uid="{E7110AE5-2097-4862-AA6A-139FEF702022}"/>
    <cellStyle name="Percent 4 2 4 3 5" xfId="17048" xr:uid="{649B821F-2A66-4D75-8E21-F3210B84C6A3}"/>
    <cellStyle name="Percent 4 2 4 3 5 2" xfId="32502" xr:uid="{6B2A1FF4-BC56-4BBE-BA45-14B51E161496}"/>
    <cellStyle name="Percent 4 2 4 3 6" xfId="32498" xr:uid="{2433D075-2518-4151-A247-2457AD2A1F9D}"/>
    <cellStyle name="Percent 4 2 4 3 7" xfId="17044" xr:uid="{015B94AC-78C3-4EA9-9A55-F40AF4FCDB44}"/>
    <cellStyle name="Percent 4 2 4 4" xfId="17049" xr:uid="{56D84664-7EEE-4439-99BD-D973AADFC969}"/>
    <cellStyle name="Percent 4 2 4 4 2" xfId="32503" xr:uid="{BB598246-9DF1-4479-AC71-55991CDBDDC8}"/>
    <cellStyle name="Percent 4 2 4 5" xfId="17050" xr:uid="{406492E0-C1F6-410B-8D54-FF2529964E4F}"/>
    <cellStyle name="Percent 4 2 4 5 2" xfId="32504" xr:uid="{55DB54DD-8BC0-40CC-B512-89C54E832FA7}"/>
    <cellStyle name="Percent 4 2 4 6" xfId="17051" xr:uid="{E29F91A4-E162-40C4-9E74-D38683E61791}"/>
    <cellStyle name="Percent 4 2 4 6 2" xfId="32505" xr:uid="{F88347E0-FEE3-41C8-8E95-8E6DB35E160B}"/>
    <cellStyle name="Percent 4 2 4 7" xfId="17052" xr:uid="{68306FAB-8CB2-462F-985D-5D6103223EC3}"/>
    <cellStyle name="Percent 4 2 4 7 2" xfId="32506" xr:uid="{5ACE6727-4C9C-4C55-8CCF-EFD84FF750A3}"/>
    <cellStyle name="Percent 4 2 4 8" xfId="17053" xr:uid="{A0807AB0-9F67-4DFE-8892-439F8D7FDB3C}"/>
    <cellStyle name="Percent 4 2 4 8 2" xfId="32507" xr:uid="{27516F1B-CA8D-4AE1-BE93-754C3F8E4E86}"/>
    <cellStyle name="Percent 4 2 4 9" xfId="17054" xr:uid="{FDBA3333-A272-4017-8A7B-9629426556AC}"/>
    <cellStyle name="Percent 4 2 4 9 2" xfId="32508" xr:uid="{BBD171E1-A737-4AFA-A2AC-F9244F9E7740}"/>
    <cellStyle name="Percent 4 2 5" xfId="4733" xr:uid="{00000000-0005-0000-0000-00007A160000}"/>
    <cellStyle name="Percent 4 2 5 10" xfId="32509" xr:uid="{C21D4B9E-93D3-4271-9324-736F68E545C7}"/>
    <cellStyle name="Percent 4 2 5 11" xfId="17055" xr:uid="{F1F9176C-1D44-45E8-89BE-C53E93054786}"/>
    <cellStyle name="Percent 4 2 5 2" xfId="17056" xr:uid="{3C88157B-5B09-4C41-9692-1E641B3230FA}"/>
    <cellStyle name="Percent 4 2 5 2 2" xfId="32510" xr:uid="{9156892C-2F72-48EA-B120-A62B1FEB02E3}"/>
    <cellStyle name="Percent 4 2 5 3" xfId="17057" xr:uid="{72DE3F6A-9243-4ED6-8EA2-5A86A15A30C2}"/>
    <cellStyle name="Percent 4 2 5 3 2" xfId="32511" xr:uid="{F3612AFB-200D-4213-883B-5426BEBD8259}"/>
    <cellStyle name="Percent 4 2 5 4" xfId="17058" xr:uid="{CC5C4F11-F160-47D4-ABA5-E6E67063932B}"/>
    <cellStyle name="Percent 4 2 5 4 2" xfId="32512" xr:uid="{5A897A24-2FD1-4D4E-A9E6-E2793A6FD3D4}"/>
    <cellStyle name="Percent 4 2 5 5" xfId="17059" xr:uid="{2AEA257C-651D-4F43-A2F2-92EBC01FBAE6}"/>
    <cellStyle name="Percent 4 2 5 5 2" xfId="32513" xr:uid="{237F2ED6-2109-4AB4-8E01-E4775FA14791}"/>
    <cellStyle name="Percent 4 2 5 6" xfId="17060" xr:uid="{933A5D8B-1AE4-43E7-B108-DB0C26BD8FF3}"/>
    <cellStyle name="Percent 4 2 5 6 2" xfId="32514" xr:uid="{4BB61186-EBD4-4E00-A15A-EA3169AC9EBA}"/>
    <cellStyle name="Percent 4 2 5 7" xfId="17061" xr:uid="{B6F7A5D5-21D3-4638-97A3-FC65D9237560}"/>
    <cellStyle name="Percent 4 2 5 7 2" xfId="32515" xr:uid="{9ED6B561-C8FB-4DAD-9998-0754F629FD13}"/>
    <cellStyle name="Percent 4 2 5 8" xfId="17062" xr:uid="{236B9DE6-D12C-4538-9038-0365FAF11089}"/>
    <cellStyle name="Percent 4 2 5 8 2" xfId="32516" xr:uid="{1AC37ABC-66C7-48A7-9E6B-5A3FABDABBDF}"/>
    <cellStyle name="Percent 4 2 5 9" xfId="17063" xr:uid="{00E75790-C04A-4941-88A4-D0C8807707CA}"/>
    <cellStyle name="Percent 4 2 5 9 2" xfId="32517" xr:uid="{74EE8B13-9341-405B-8797-D5FFA9CECFC4}"/>
    <cellStyle name="Percent 4 2 6" xfId="4734" xr:uid="{00000000-0005-0000-0000-00007B160000}"/>
    <cellStyle name="Percent 4 2 6 10" xfId="17065" xr:uid="{37438118-5500-4379-AD64-A7A6B45E5FA6}"/>
    <cellStyle name="Percent 4 2 6 10 2" xfId="32519" xr:uid="{2A18BB79-2082-4E09-851E-80A30EE5FCE1}"/>
    <cellStyle name="Percent 4 2 6 11" xfId="32518" xr:uid="{987095FA-E161-494D-A14C-F158D8B80C4E}"/>
    <cellStyle name="Percent 4 2 6 12" xfId="17064" xr:uid="{9FFCD5E7-EDC7-47B0-AB6D-B152EE2650EC}"/>
    <cellStyle name="Percent 4 2 6 2" xfId="4735" xr:uid="{00000000-0005-0000-0000-00007C160000}"/>
    <cellStyle name="Percent 4 2 6 2 2" xfId="17067" xr:uid="{55E30016-B8C1-48D4-9CCD-FACB1D2E6487}"/>
    <cellStyle name="Percent 4 2 6 2 2 2" xfId="32521" xr:uid="{F14FABE8-204C-4B7A-849C-D10111564C40}"/>
    <cellStyle name="Percent 4 2 6 2 3" xfId="17068" xr:uid="{FDB99FE8-FEFC-411D-82D9-FB0C867AF9C8}"/>
    <cellStyle name="Percent 4 2 6 2 3 2" xfId="32522" xr:uid="{7D6A3FFD-AA0F-4BD8-869E-B8247BD399BE}"/>
    <cellStyle name="Percent 4 2 6 2 4" xfId="17069" xr:uid="{FDF18AA5-7AED-4BC9-B8FF-42E158881AA5}"/>
    <cellStyle name="Percent 4 2 6 2 4 2" xfId="32523" xr:uid="{8AFA1BC8-CE30-48A7-A912-72B5C5998E3E}"/>
    <cellStyle name="Percent 4 2 6 2 5" xfId="17070" xr:uid="{19C1BE6B-A6CF-4FB1-B856-45DB1F50BA3F}"/>
    <cellStyle name="Percent 4 2 6 2 5 2" xfId="32524" xr:uid="{0BDD0BDF-3F38-4BE6-90E9-9524C89B8AB2}"/>
    <cellStyle name="Percent 4 2 6 2 6" xfId="32520" xr:uid="{0080D75A-42AD-4115-A0E2-72FA4C35D9B8}"/>
    <cellStyle name="Percent 4 2 6 2 7" xfId="17066" xr:uid="{BD84C0D6-0A07-4096-A6CB-482534B875F8}"/>
    <cellStyle name="Percent 4 2 6 3" xfId="4736" xr:uid="{00000000-0005-0000-0000-00007D160000}"/>
    <cellStyle name="Percent 4 2 6 3 2" xfId="17072" xr:uid="{6D290E3E-45CD-4AEB-A6D7-55F4A5153FA3}"/>
    <cellStyle name="Percent 4 2 6 3 2 2" xfId="32526" xr:uid="{72BE5AD7-73D4-4D5C-AD7D-BE94E4609DBB}"/>
    <cellStyle name="Percent 4 2 6 3 3" xfId="17073" xr:uid="{79E20B1B-31D5-4264-B807-7C441E4CFE1C}"/>
    <cellStyle name="Percent 4 2 6 3 3 2" xfId="32527" xr:uid="{E3C18C7A-2E75-40A6-9191-88303F62B65A}"/>
    <cellStyle name="Percent 4 2 6 3 4" xfId="17074" xr:uid="{93EAE537-3EC7-4861-9D15-E5A5EF1D7A0B}"/>
    <cellStyle name="Percent 4 2 6 3 4 2" xfId="32528" xr:uid="{D1F058D1-4D54-4459-9D12-0383E84DD43E}"/>
    <cellStyle name="Percent 4 2 6 3 5" xfId="17075" xr:uid="{79E12848-9BCD-4A57-B66F-6498CB6C4AAE}"/>
    <cellStyle name="Percent 4 2 6 3 5 2" xfId="32529" xr:uid="{98E90FCF-5E26-43E6-B1ED-98435AC750DD}"/>
    <cellStyle name="Percent 4 2 6 3 6" xfId="32525" xr:uid="{F86F3B89-01EC-4991-B302-247D535D0E9E}"/>
    <cellStyle name="Percent 4 2 6 3 7" xfId="17071" xr:uid="{936BEA44-7894-46DF-A62B-3B87BC72BA52}"/>
    <cellStyle name="Percent 4 2 6 4" xfId="17076" xr:uid="{B8A13F62-A39B-409B-9296-71750B0C3D58}"/>
    <cellStyle name="Percent 4 2 6 4 2" xfId="32530" xr:uid="{30409A46-0C1E-44D8-B53B-B9C1A5B5EAEF}"/>
    <cellStyle name="Percent 4 2 6 5" xfId="17077" xr:uid="{CDD35B6A-C8F1-478C-B315-D22CE54506CE}"/>
    <cellStyle name="Percent 4 2 6 5 2" xfId="32531" xr:uid="{2379B6C7-4650-43B8-8DDB-018A7BA46B3D}"/>
    <cellStyle name="Percent 4 2 6 6" xfId="17078" xr:uid="{8B699FEE-FF33-4D21-9F6A-9B4B16970E8F}"/>
    <cellStyle name="Percent 4 2 6 6 2" xfId="32532" xr:uid="{8DFA70C9-8FEB-4CD0-A47A-8BB8A85DEF67}"/>
    <cellStyle name="Percent 4 2 6 7" xfId="17079" xr:uid="{9298FA11-0F18-4A30-B773-1CBA3C5CD577}"/>
    <cellStyle name="Percent 4 2 6 7 2" xfId="32533" xr:uid="{020E88FB-34F7-47C8-A905-CC963C1A38B8}"/>
    <cellStyle name="Percent 4 2 6 8" xfId="17080" xr:uid="{1DBA21B1-1ABE-4779-9D4C-43FA862A4E19}"/>
    <cellStyle name="Percent 4 2 6 8 2" xfId="32534" xr:uid="{8E0C0FCC-9FBC-49B6-A679-A7EC222B260B}"/>
    <cellStyle name="Percent 4 2 6 9" xfId="17081" xr:uid="{8E5D3594-5B11-4866-8396-E10C863301EE}"/>
    <cellStyle name="Percent 4 2 6 9 2" xfId="32535" xr:uid="{1C33E4FE-F92E-48BE-81F2-620F50B7BDDD}"/>
    <cellStyle name="Percent 4 2 7" xfId="4737" xr:uid="{00000000-0005-0000-0000-00007E160000}"/>
    <cellStyle name="Percent 4 2 7 10" xfId="32536" xr:uid="{65CB478B-F26B-4B0B-A7C9-0C9D3DF4F6F1}"/>
    <cellStyle name="Percent 4 2 7 11" xfId="17082" xr:uid="{ADB9EF18-FDDF-4CFC-9459-0B3235715707}"/>
    <cellStyle name="Percent 4 2 7 2" xfId="17083" xr:uid="{D6A700A3-BCB7-43EE-8B6F-99F3AA45EFB9}"/>
    <cellStyle name="Percent 4 2 7 2 2" xfId="32537" xr:uid="{B4FEA946-5A10-4C3C-B29F-685602A9B113}"/>
    <cellStyle name="Percent 4 2 7 3" xfId="17084" xr:uid="{E379B679-BD54-497D-99F2-C8395D061875}"/>
    <cellStyle name="Percent 4 2 7 3 2" xfId="32538" xr:uid="{CB4263C2-38A6-4BC8-A55C-A0B7DE1A7DA5}"/>
    <cellStyle name="Percent 4 2 7 4" xfId="17085" xr:uid="{58BB2FF7-34D6-45C7-972D-DF3E76DED4FE}"/>
    <cellStyle name="Percent 4 2 7 4 2" xfId="32539" xr:uid="{0B45C807-C99E-41A0-91AF-15AE6E590D74}"/>
    <cellStyle name="Percent 4 2 7 5" xfId="17086" xr:uid="{657BE5E6-0CA8-493E-BF86-2897DE292208}"/>
    <cellStyle name="Percent 4 2 7 5 2" xfId="32540" xr:uid="{21AEA57F-6D1F-4917-9517-FDE726123C21}"/>
    <cellStyle name="Percent 4 2 7 6" xfId="17087" xr:uid="{63289AB9-9FD6-4AC6-A070-CCF38BB38783}"/>
    <cellStyle name="Percent 4 2 7 6 2" xfId="32541" xr:uid="{D4D397BC-729D-475E-847F-478E4B4814E6}"/>
    <cellStyle name="Percent 4 2 7 7" xfId="17088" xr:uid="{FAF5E315-0071-4EC5-82EF-53B7DB5BEA68}"/>
    <cellStyle name="Percent 4 2 7 7 2" xfId="32542" xr:uid="{FA9671E1-BA18-437B-9E53-5395FEEB5D48}"/>
    <cellStyle name="Percent 4 2 7 8" xfId="17089" xr:uid="{90496997-8653-43D0-A163-426CDA552A2D}"/>
    <cellStyle name="Percent 4 2 7 8 2" xfId="32543" xr:uid="{D9C9CA5A-E9D3-495A-A6D5-6562F9BE1FD5}"/>
    <cellStyle name="Percent 4 2 7 9" xfId="17090" xr:uid="{74430C52-B05B-40D6-BC7B-7583E99165E8}"/>
    <cellStyle name="Percent 4 2 7 9 2" xfId="32544" xr:uid="{F643C6BF-DBB8-4F9C-BA62-8E51753CEB18}"/>
    <cellStyle name="Percent 4 2 8" xfId="4738" xr:uid="{00000000-0005-0000-0000-00007F160000}"/>
    <cellStyle name="Percent 4 2 8 10" xfId="32545" xr:uid="{3CB5BFCC-2A7A-424B-A553-1896E2E9B01A}"/>
    <cellStyle name="Percent 4 2 8 11" xfId="17091" xr:uid="{312E5E45-80EF-4422-971E-2EC52918539C}"/>
    <cellStyle name="Percent 4 2 8 2" xfId="17092" xr:uid="{DE3498F1-1B12-45CC-AA3C-4124DD8E767D}"/>
    <cellStyle name="Percent 4 2 8 2 2" xfId="32546" xr:uid="{16356A89-A6F1-4524-B980-01DFC7943181}"/>
    <cellStyle name="Percent 4 2 8 3" xfId="17093" xr:uid="{4590537C-E3B7-4DB2-857B-73B3E694B41A}"/>
    <cellStyle name="Percent 4 2 8 3 2" xfId="32547" xr:uid="{0A718A66-1DEF-4894-AB72-4983D5669F19}"/>
    <cellStyle name="Percent 4 2 8 4" xfId="17094" xr:uid="{17B94F5F-F8D9-4AC6-9AA6-B044F8C943B6}"/>
    <cellStyle name="Percent 4 2 8 4 2" xfId="32548" xr:uid="{1A08C76A-67FA-46AE-B7F0-451A634114FB}"/>
    <cellStyle name="Percent 4 2 8 5" xfId="17095" xr:uid="{61337B73-BE52-449E-A896-B084671CEC26}"/>
    <cellStyle name="Percent 4 2 8 5 2" xfId="32549" xr:uid="{F0D9A8E3-2927-48C0-B4E6-BA2AA9C079C3}"/>
    <cellStyle name="Percent 4 2 8 6" xfId="17096" xr:uid="{98FE7D1D-4055-4286-A46D-96DD547F975D}"/>
    <cellStyle name="Percent 4 2 8 6 2" xfId="32550" xr:uid="{17A803AB-CDFB-43A1-8A89-568CCDA80AEA}"/>
    <cellStyle name="Percent 4 2 8 7" xfId="17097" xr:uid="{4541D987-8C39-472E-B686-917F889F369D}"/>
    <cellStyle name="Percent 4 2 8 7 2" xfId="32551" xr:uid="{AE04301F-CE56-4913-87D2-178F946B30CC}"/>
    <cellStyle name="Percent 4 2 8 8" xfId="17098" xr:uid="{44B1301E-53FE-4077-B3CE-D9B44791111C}"/>
    <cellStyle name="Percent 4 2 8 8 2" xfId="32552" xr:uid="{CB0F3DAC-6C26-47BA-8E43-517F7AFAFBDD}"/>
    <cellStyle name="Percent 4 2 8 9" xfId="17099" xr:uid="{A24BE8B7-653D-4332-8C4E-7ED93B834341}"/>
    <cellStyle name="Percent 4 2 8 9 2" xfId="32553" xr:uid="{37E8D48D-5C12-447A-8C9C-CAAE23887227}"/>
    <cellStyle name="Percent 4 2 9" xfId="4739" xr:uid="{00000000-0005-0000-0000-000080160000}"/>
    <cellStyle name="Percent 4 2 9 2" xfId="17101" xr:uid="{7781B569-7D98-40F8-AF59-4130648357B8}"/>
    <cellStyle name="Percent 4 2 9 2 2" xfId="32555" xr:uid="{A2F0AA4F-8B50-48C0-A23E-CB4C2176438F}"/>
    <cellStyle name="Percent 4 2 9 3" xfId="17102" xr:uid="{9E3786B1-0271-480A-BB2D-3086A8977BA6}"/>
    <cellStyle name="Percent 4 2 9 3 2" xfId="32556" xr:uid="{D89580BE-12B7-4EC3-AD68-C06C160E7F7E}"/>
    <cellStyle name="Percent 4 2 9 4" xfId="17103" xr:uid="{9915C6F6-8867-4F41-8B1B-3EF8908B6EB4}"/>
    <cellStyle name="Percent 4 2 9 4 2" xfId="32557" xr:uid="{7C06623B-D717-411E-8255-D1DFEEE0FDA8}"/>
    <cellStyle name="Percent 4 2 9 5" xfId="17104" xr:uid="{DAE703F5-0C0D-475B-AC68-8C9E310750D6}"/>
    <cellStyle name="Percent 4 2 9 5 2" xfId="32558" xr:uid="{22874859-9606-4DD0-B68C-5F889B65C72C}"/>
    <cellStyle name="Percent 4 2 9 6" xfId="32554" xr:uid="{ECC5DAEE-8864-4748-BC25-7DD133B8D2F8}"/>
    <cellStyle name="Percent 4 2 9 7" xfId="17100" xr:uid="{85C3F425-CABF-4E09-9AF4-AA8C65A39154}"/>
    <cellStyle name="Percent 4 20" xfId="4740" xr:uid="{00000000-0005-0000-0000-000081160000}"/>
    <cellStyle name="Percent 4 20 10" xfId="17106" xr:uid="{3ACC155F-26D7-411E-BB0B-DB15363674A3}"/>
    <cellStyle name="Percent 4 20 10 2" xfId="32560" xr:uid="{856DC195-85BB-4695-B066-77405C1106AB}"/>
    <cellStyle name="Percent 4 20 11" xfId="32559" xr:uid="{DDF94C86-664D-46F7-9352-470C3BC070A4}"/>
    <cellStyle name="Percent 4 20 12" xfId="17105" xr:uid="{4B53AAF8-3FA1-4563-9497-8165A4DA3119}"/>
    <cellStyle name="Percent 4 20 2" xfId="17107" xr:uid="{2DB95AC2-23F7-46D6-B382-1A3A80E47216}"/>
    <cellStyle name="Percent 4 20 2 2" xfId="32561" xr:uid="{1D0A2DA9-DCFD-4D7E-82E0-A5E50B03256D}"/>
    <cellStyle name="Percent 4 20 3" xfId="17108" xr:uid="{D1B8D8AD-467F-4910-A9CD-835F243E0BE1}"/>
    <cellStyle name="Percent 4 20 3 2" xfId="32562" xr:uid="{C7E206C2-83D3-4043-8371-F533B09E7E4E}"/>
    <cellStyle name="Percent 4 20 4" xfId="17109" xr:uid="{A11A9A8F-28A6-4A57-999A-F0DAFDCB9662}"/>
    <cellStyle name="Percent 4 20 4 2" xfId="32563" xr:uid="{56B2BFF5-01C0-451B-9D54-7DA9C3515236}"/>
    <cellStyle name="Percent 4 20 5" xfId="17110" xr:uid="{082AE1E6-3E11-4F4A-9463-42E33743828E}"/>
    <cellStyle name="Percent 4 20 5 2" xfId="32564" xr:uid="{181BC35F-EF66-4AA4-8FEB-83DC045F2304}"/>
    <cellStyle name="Percent 4 20 6" xfId="17111" xr:uid="{AC148FA1-1920-47A8-926D-0AECEA0A3221}"/>
    <cellStyle name="Percent 4 20 6 2" xfId="32565" xr:uid="{CDB4AD66-D163-4ED5-8FF1-76491574A252}"/>
    <cellStyle name="Percent 4 20 7" xfId="17112" xr:uid="{B065CB27-4CAD-4539-9D98-4519E456D75D}"/>
    <cellStyle name="Percent 4 20 7 2" xfId="32566" xr:uid="{F79A11B4-2D43-4820-87FB-1B9340767AFC}"/>
    <cellStyle name="Percent 4 20 8" xfId="17113" xr:uid="{F9EEB384-59F2-4125-82BD-A4CD909155C9}"/>
    <cellStyle name="Percent 4 20 8 2" xfId="32567" xr:uid="{7FE2BA28-99BB-4261-90FF-08A26E40C193}"/>
    <cellStyle name="Percent 4 20 9" xfId="17114" xr:uid="{E054E633-130F-4881-B68E-A8037E728834}"/>
    <cellStyle name="Percent 4 20 9 2" xfId="32568" xr:uid="{B32AFCD8-4989-4FAA-B621-77355F352E75}"/>
    <cellStyle name="Percent 4 21" xfId="4741" xr:uid="{00000000-0005-0000-0000-000082160000}"/>
    <cellStyle name="Percent 4 21 10" xfId="17116" xr:uid="{D324DD4E-C094-469A-B6B4-8E333AC06A45}"/>
    <cellStyle name="Percent 4 21 10 2" xfId="32570" xr:uid="{28B62705-012B-4FA2-8FDE-137BE2F50CFD}"/>
    <cellStyle name="Percent 4 21 11" xfId="32569" xr:uid="{2E47BF4B-5826-4550-97BA-CF9E37369849}"/>
    <cellStyle name="Percent 4 21 12" xfId="17115" xr:uid="{35B9484F-37B4-4797-A66A-79DC3622815A}"/>
    <cellStyle name="Percent 4 21 2" xfId="17117" xr:uid="{3BD4E9AF-D964-43E5-9210-978C9A6EB4C6}"/>
    <cellStyle name="Percent 4 21 2 2" xfId="32571" xr:uid="{88FD2A1F-62A8-46BD-9BF7-8C566036A354}"/>
    <cellStyle name="Percent 4 21 3" xfId="17118" xr:uid="{812292DC-9882-4438-9715-C915B28533A4}"/>
    <cellStyle name="Percent 4 21 3 2" xfId="32572" xr:uid="{5D869E3A-CA9B-4A04-B5D8-8FC5403F64A9}"/>
    <cellStyle name="Percent 4 21 4" xfId="17119" xr:uid="{2C5429B6-CCF1-4D9D-8BCA-5A4A2C588C20}"/>
    <cellStyle name="Percent 4 21 4 2" xfId="32573" xr:uid="{68F42EFE-53B3-4B05-B5F9-40B6CE7D90C2}"/>
    <cellStyle name="Percent 4 21 5" xfId="17120" xr:uid="{FEAD5190-4000-4A1E-B4F9-20240A3C53D2}"/>
    <cellStyle name="Percent 4 21 5 2" xfId="32574" xr:uid="{1173C8F8-9200-4B7D-A309-7513A2890707}"/>
    <cellStyle name="Percent 4 21 6" xfId="17121" xr:uid="{DF1F9B57-F308-4582-BE68-905461D0F2C8}"/>
    <cellStyle name="Percent 4 21 6 2" xfId="32575" xr:uid="{2027240D-1B32-48F3-B73E-2B1A57F446A2}"/>
    <cellStyle name="Percent 4 21 7" xfId="17122" xr:uid="{B86638D4-6049-4F19-BA37-E5D6296E3721}"/>
    <cellStyle name="Percent 4 21 7 2" xfId="32576" xr:uid="{D858D6CD-9161-4A33-B89F-972DD9A72121}"/>
    <cellStyle name="Percent 4 21 8" xfId="17123" xr:uid="{68EDAA8E-683E-47E6-A8A8-01DF60384CD4}"/>
    <cellStyle name="Percent 4 21 8 2" xfId="32577" xr:uid="{7800714E-149E-4969-88F0-829731814C05}"/>
    <cellStyle name="Percent 4 21 9" xfId="17124" xr:uid="{B86A3323-5DD6-4731-B700-CFD1C1C1181D}"/>
    <cellStyle name="Percent 4 21 9 2" xfId="32578" xr:uid="{9F98261E-5897-4982-AD6A-6408681AAFFA}"/>
    <cellStyle name="Percent 4 22" xfId="4742" xr:uid="{00000000-0005-0000-0000-000083160000}"/>
    <cellStyle name="Percent 4 22 10" xfId="17126" xr:uid="{AE8BD031-09DA-46D2-83FB-2441686BA322}"/>
    <cellStyle name="Percent 4 22 10 2" xfId="32580" xr:uid="{83DBC06F-B724-45B8-A9F4-693EA862B015}"/>
    <cellStyle name="Percent 4 22 11" xfId="32579" xr:uid="{7DE44340-5493-4A32-8046-F4ADA91047C9}"/>
    <cellStyle name="Percent 4 22 12" xfId="17125" xr:uid="{77EDFC53-A3D0-44CC-B552-6CD53FEFBA14}"/>
    <cellStyle name="Percent 4 22 2" xfId="17127" xr:uid="{BFFA68AF-F0F8-40F6-9C29-9CC256FC07BD}"/>
    <cellStyle name="Percent 4 22 2 2" xfId="32581" xr:uid="{187F7D5F-FE47-4151-A66E-4A1251B36187}"/>
    <cellStyle name="Percent 4 22 3" xfId="17128" xr:uid="{22730CE1-7FD8-4798-8FDD-FCC958E12344}"/>
    <cellStyle name="Percent 4 22 3 2" xfId="32582" xr:uid="{BBA5E97C-F128-4C48-8C00-F9EB9B08A1A5}"/>
    <cellStyle name="Percent 4 22 4" xfId="17129" xr:uid="{42829E0E-167A-47FC-B54F-64E297F11E06}"/>
    <cellStyle name="Percent 4 22 4 2" xfId="32583" xr:uid="{50E6ECA6-B9E3-4A96-A10D-29D74905C1AC}"/>
    <cellStyle name="Percent 4 22 5" xfId="17130" xr:uid="{927C8D04-8F1A-4001-A3B0-002E3EC604C7}"/>
    <cellStyle name="Percent 4 22 5 2" xfId="32584" xr:uid="{07D5075A-CC1B-4A26-BAE8-6DE47ACE0D45}"/>
    <cellStyle name="Percent 4 22 6" xfId="17131" xr:uid="{C5044A55-921E-40A2-BACB-0A593A5AC904}"/>
    <cellStyle name="Percent 4 22 6 2" xfId="32585" xr:uid="{77BEB2E3-88BC-4FD5-9DA3-50F54EB1E6F4}"/>
    <cellStyle name="Percent 4 22 7" xfId="17132" xr:uid="{F5787D7C-1238-472D-BB1C-8F04578A5E9A}"/>
    <cellStyle name="Percent 4 22 7 2" xfId="32586" xr:uid="{F11168AC-E84F-4AD3-A4E8-F8FC51B5FF4D}"/>
    <cellStyle name="Percent 4 22 8" xfId="17133" xr:uid="{51650751-6924-4F8B-9BD5-EDBD630D385B}"/>
    <cellStyle name="Percent 4 22 8 2" xfId="32587" xr:uid="{C1225C78-1267-4C16-8187-B6B300C55B71}"/>
    <cellStyle name="Percent 4 22 9" xfId="17134" xr:uid="{6B75955B-DB90-40D0-A099-6FA8B4FFC678}"/>
    <cellStyle name="Percent 4 22 9 2" xfId="32588" xr:uid="{58AF1D5B-8830-4EF0-B564-0C59F78315D4}"/>
    <cellStyle name="Percent 4 23" xfId="4743" xr:uid="{00000000-0005-0000-0000-000084160000}"/>
    <cellStyle name="Percent 4 23 10" xfId="17136" xr:uid="{8B0987B1-214A-423A-AD55-4C700A84C604}"/>
    <cellStyle name="Percent 4 23 10 2" xfId="32590" xr:uid="{898B21DE-5747-4B88-8D6D-BCDB9551890E}"/>
    <cellStyle name="Percent 4 23 11" xfId="32589" xr:uid="{FE082B95-833F-4BA0-988A-46CC563C856D}"/>
    <cellStyle name="Percent 4 23 12" xfId="17135" xr:uid="{B61DF0CC-F333-460A-9B5A-FA788743AEA6}"/>
    <cellStyle name="Percent 4 23 2" xfId="17137" xr:uid="{389F0479-078E-4504-BA1D-574090C80A63}"/>
    <cellStyle name="Percent 4 23 2 2" xfId="32591" xr:uid="{75332A2B-BC75-4E80-A5B3-D7AE061CC815}"/>
    <cellStyle name="Percent 4 23 3" xfId="17138" xr:uid="{71EBFD41-C143-429D-BAE3-F395446765CF}"/>
    <cellStyle name="Percent 4 23 3 2" xfId="32592" xr:uid="{12BAF557-61CF-4B4F-8BB8-2389F4325BB4}"/>
    <cellStyle name="Percent 4 23 4" xfId="17139" xr:uid="{5FA2C67C-883A-40B6-9727-1E4EC69E3948}"/>
    <cellStyle name="Percent 4 23 4 2" xfId="32593" xr:uid="{8DA4110E-3AFF-4223-804E-78AD129949AD}"/>
    <cellStyle name="Percent 4 23 5" xfId="17140" xr:uid="{A5422057-3B55-4DDE-961F-6110C072F030}"/>
    <cellStyle name="Percent 4 23 5 2" xfId="32594" xr:uid="{847D94A6-A990-4973-9161-8F8D68A3CE3B}"/>
    <cellStyle name="Percent 4 23 6" xfId="17141" xr:uid="{4EE223E1-9BA0-49BD-B3D6-AF8104C8F185}"/>
    <cellStyle name="Percent 4 23 6 2" xfId="32595" xr:uid="{7B174971-5CE7-4FBD-BE68-70B284E1DEFD}"/>
    <cellStyle name="Percent 4 23 7" xfId="17142" xr:uid="{AB5D52ED-38A0-4E6F-B071-90A9351D7D40}"/>
    <cellStyle name="Percent 4 23 7 2" xfId="32596" xr:uid="{3151F83A-E097-40FC-ADBA-2765551E42D7}"/>
    <cellStyle name="Percent 4 23 8" xfId="17143" xr:uid="{933785B8-308E-4F64-9637-18F4819ACBA9}"/>
    <cellStyle name="Percent 4 23 8 2" xfId="32597" xr:uid="{302027EF-A854-4420-A259-EF1FB63D8814}"/>
    <cellStyle name="Percent 4 23 9" xfId="17144" xr:uid="{A28143D3-C09C-4EEB-8EAC-164EEB2B93B5}"/>
    <cellStyle name="Percent 4 23 9 2" xfId="32598" xr:uid="{09607607-63AB-43F6-9436-ABE0332B4997}"/>
    <cellStyle name="Percent 4 24" xfId="4744" xr:uid="{00000000-0005-0000-0000-000085160000}"/>
    <cellStyle name="Percent 4 24 10" xfId="17146" xr:uid="{298CB4F0-4AAA-482D-8934-688D1DB6F224}"/>
    <cellStyle name="Percent 4 24 10 2" xfId="32600" xr:uid="{2CFBE809-BD9A-480F-A74A-B8480E8D8F03}"/>
    <cellStyle name="Percent 4 24 11" xfId="32599" xr:uid="{CDC99058-72C9-469F-9335-F6E3206503CF}"/>
    <cellStyle name="Percent 4 24 12" xfId="17145" xr:uid="{65A45A4B-3866-4C08-95BE-1466A6F184BF}"/>
    <cellStyle name="Percent 4 24 2" xfId="17147" xr:uid="{6EBE94CD-3612-48B1-9AEE-46078DD3B451}"/>
    <cellStyle name="Percent 4 24 2 2" xfId="32601" xr:uid="{67DCB332-6B74-48F5-BB90-BF3D49D4AB2D}"/>
    <cellStyle name="Percent 4 24 3" xfId="17148" xr:uid="{D11D3B50-AD6C-4BF8-B9DA-5474BDFC6E53}"/>
    <cellStyle name="Percent 4 24 3 2" xfId="32602" xr:uid="{8A3D92D9-00EE-4DEF-A470-1C9870EF9D05}"/>
    <cellStyle name="Percent 4 24 4" xfId="17149" xr:uid="{98A76813-BC0F-4BA4-BBC8-60C0992D62D4}"/>
    <cellStyle name="Percent 4 24 4 2" xfId="32603" xr:uid="{B6AA3B52-EE76-4491-880D-FE6EA3E4FA68}"/>
    <cellStyle name="Percent 4 24 5" xfId="17150" xr:uid="{50AEE734-DA2B-445F-B5B0-CA30CE4B543A}"/>
    <cellStyle name="Percent 4 24 5 2" xfId="32604" xr:uid="{A1C94318-C936-4C46-83B5-7D9EE2BB09DD}"/>
    <cellStyle name="Percent 4 24 6" xfId="17151" xr:uid="{904110CB-4F2E-48B9-B2F5-FD4D5A28D048}"/>
    <cellStyle name="Percent 4 24 6 2" xfId="32605" xr:uid="{BFC6A655-DBAB-4872-9975-6EAA1F4D9EEF}"/>
    <cellStyle name="Percent 4 24 7" xfId="17152" xr:uid="{34190FDD-2FEC-4C4E-A471-9D4A7E99B679}"/>
    <cellStyle name="Percent 4 24 7 2" xfId="32606" xr:uid="{D4B8185A-5BFA-471D-88E9-DE6450650A1E}"/>
    <cellStyle name="Percent 4 24 8" xfId="17153" xr:uid="{D336676A-17C5-46E8-8589-9C02E03EC60F}"/>
    <cellStyle name="Percent 4 24 8 2" xfId="32607" xr:uid="{CA6BEFE8-CB80-4A49-9187-6E9A05B7804F}"/>
    <cellStyle name="Percent 4 24 9" xfId="17154" xr:uid="{69CED2DB-4CA4-4488-AA07-97E2D47E5AEF}"/>
    <cellStyle name="Percent 4 24 9 2" xfId="32608" xr:uid="{383F6B1F-5131-49A7-8E54-34BC0D07C329}"/>
    <cellStyle name="Percent 4 25" xfId="4745" xr:uid="{00000000-0005-0000-0000-000086160000}"/>
    <cellStyle name="Percent 4 25 10" xfId="17156" xr:uid="{DBA4F3EC-5E96-4868-A51E-657394A6C678}"/>
    <cellStyle name="Percent 4 25 10 2" xfId="32610" xr:uid="{64798602-E3DC-4D19-8B56-144AEAE85287}"/>
    <cellStyle name="Percent 4 25 11" xfId="32609" xr:uid="{9F21373D-582C-4D3A-8BBC-5AE65EED9CF0}"/>
    <cellStyle name="Percent 4 25 12" xfId="17155" xr:uid="{C93472A1-FC2F-4F3D-B718-0E07B55DA10F}"/>
    <cellStyle name="Percent 4 25 2" xfId="17157" xr:uid="{866F3E3B-AC32-4D0D-AB35-C47893F4E432}"/>
    <cellStyle name="Percent 4 25 2 2" xfId="32611" xr:uid="{A7A26185-E961-4413-B6D2-C527933FDD0D}"/>
    <cellStyle name="Percent 4 25 3" xfId="17158" xr:uid="{478672C5-C463-4BD9-893D-2BCD4B46C1F3}"/>
    <cellStyle name="Percent 4 25 3 2" xfId="32612" xr:uid="{5CBE0C16-887B-4804-B87A-3BCB8F3AEDC1}"/>
    <cellStyle name="Percent 4 25 4" xfId="17159" xr:uid="{61108492-61E0-47BB-9197-425E2A7FAD83}"/>
    <cellStyle name="Percent 4 25 4 2" xfId="32613" xr:uid="{5A14F2AB-F5AF-491D-8769-FB67806ACAC3}"/>
    <cellStyle name="Percent 4 25 5" xfId="17160" xr:uid="{81328917-68DA-42D6-B21B-9ADF3E6ED56A}"/>
    <cellStyle name="Percent 4 25 5 2" xfId="32614" xr:uid="{5C47615E-1C0A-4DB9-BBB7-B7BC698A2446}"/>
    <cellStyle name="Percent 4 25 6" xfId="17161" xr:uid="{4FA2C24E-1B94-4911-BA48-53B7A82F2E54}"/>
    <cellStyle name="Percent 4 25 6 2" xfId="32615" xr:uid="{BC0FA451-C2BE-46B3-B7A0-84E9F19EB992}"/>
    <cellStyle name="Percent 4 25 7" xfId="17162" xr:uid="{F729B10C-D52A-487B-AE0A-85513BDFF76C}"/>
    <cellStyle name="Percent 4 25 7 2" xfId="32616" xr:uid="{7C4493A4-7F2A-43B7-B39F-1C3266AA0FE8}"/>
    <cellStyle name="Percent 4 25 8" xfId="17163" xr:uid="{D057CC93-96A4-4EB6-8EE4-E689DC3DE9B1}"/>
    <cellStyle name="Percent 4 25 8 2" xfId="32617" xr:uid="{775F25AB-F732-4A70-B202-33E9747307B6}"/>
    <cellStyle name="Percent 4 25 9" xfId="17164" xr:uid="{FBB36A25-536E-45EF-8AFD-2DF1C34012E5}"/>
    <cellStyle name="Percent 4 25 9 2" xfId="32618" xr:uid="{BCC3602E-8A3B-4561-9BA3-8A2666A8EA46}"/>
    <cellStyle name="Percent 4 26" xfId="4746" xr:uid="{00000000-0005-0000-0000-000087160000}"/>
    <cellStyle name="Percent 4 26 10" xfId="17166" xr:uid="{892C28EC-4C73-4743-ADD5-498EE2C6B8DC}"/>
    <cellStyle name="Percent 4 26 10 2" xfId="32620" xr:uid="{85E77EF3-1CEB-42BE-96A7-AB68109C0FA6}"/>
    <cellStyle name="Percent 4 26 11" xfId="32619" xr:uid="{FFE7B842-1672-4364-8B3C-B0D11E188198}"/>
    <cellStyle name="Percent 4 26 12" xfId="17165" xr:uid="{7BD57E39-A03D-45E1-8936-0BA5D6E954B6}"/>
    <cellStyle name="Percent 4 26 2" xfId="17167" xr:uid="{38B7B89B-4BD7-4E61-A2C9-EC66567F2F1D}"/>
    <cellStyle name="Percent 4 26 2 2" xfId="32621" xr:uid="{D72F92E0-6290-4593-A4A8-8699320D5CB1}"/>
    <cellStyle name="Percent 4 26 3" xfId="17168" xr:uid="{00A66FF5-96C0-4871-A5E1-9D4325176C54}"/>
    <cellStyle name="Percent 4 26 3 2" xfId="32622" xr:uid="{84981982-66E2-4522-AD43-C10E72C79AFD}"/>
    <cellStyle name="Percent 4 26 4" xfId="17169" xr:uid="{CF9EC659-8880-445B-808A-D807F40E93B3}"/>
    <cellStyle name="Percent 4 26 4 2" xfId="32623" xr:uid="{F8BA56DE-9AB9-41A1-8C39-525E19A8D9B6}"/>
    <cellStyle name="Percent 4 26 5" xfId="17170" xr:uid="{00362620-8449-4B36-8DD9-36839973ACDE}"/>
    <cellStyle name="Percent 4 26 5 2" xfId="32624" xr:uid="{C2E629F1-F8A5-42A1-97A8-2FF76C6C789D}"/>
    <cellStyle name="Percent 4 26 6" xfId="17171" xr:uid="{7596FF7F-1858-411D-A852-367F41D359A3}"/>
    <cellStyle name="Percent 4 26 6 2" xfId="32625" xr:uid="{FDC85AF7-3F51-4118-8FB6-570AB06A78C0}"/>
    <cellStyle name="Percent 4 26 7" xfId="17172" xr:uid="{92D4D1D8-9DEB-4CA4-A3B6-80F935AF1DBC}"/>
    <cellStyle name="Percent 4 26 7 2" xfId="32626" xr:uid="{1085B304-0CFC-437F-A087-E519A1BDD0DC}"/>
    <cellStyle name="Percent 4 26 8" xfId="17173" xr:uid="{225DF41B-1BBC-4DF4-BBDF-B3BBC3F383DC}"/>
    <cellStyle name="Percent 4 26 8 2" xfId="32627" xr:uid="{A8F7D0D7-82FD-4D4C-ABDA-9A49479BF7F3}"/>
    <cellStyle name="Percent 4 26 9" xfId="17174" xr:uid="{FD8EE070-D531-474F-AC37-DB66DB05D098}"/>
    <cellStyle name="Percent 4 26 9 2" xfId="32628" xr:uid="{10F5DB99-1EEA-4E0C-8A61-467DBA401750}"/>
    <cellStyle name="Percent 4 27" xfId="4747" xr:uid="{00000000-0005-0000-0000-000088160000}"/>
    <cellStyle name="Percent 4 27 10" xfId="17176" xr:uid="{0F9957ED-7E31-46B2-A437-3EA32BBC4F9B}"/>
    <cellStyle name="Percent 4 27 10 2" xfId="32630" xr:uid="{66288DDC-2E24-4526-9C06-394CBD634655}"/>
    <cellStyle name="Percent 4 27 11" xfId="32629" xr:uid="{28BF83B3-0216-4F33-9E79-95ECEA621EF5}"/>
    <cellStyle name="Percent 4 27 12" xfId="17175" xr:uid="{E57BC505-2EDC-40A7-A039-4F2BAF3D119E}"/>
    <cellStyle name="Percent 4 27 2" xfId="17177" xr:uid="{6FE60766-0849-43B5-B8D6-B71F2399D118}"/>
    <cellStyle name="Percent 4 27 2 2" xfId="32631" xr:uid="{B75EC38D-7D7C-4F51-94D8-8CAB2AC48EC5}"/>
    <cellStyle name="Percent 4 27 3" xfId="17178" xr:uid="{FB63548B-2909-44C9-B84C-49F1A5BAE8DF}"/>
    <cellStyle name="Percent 4 27 3 2" xfId="32632" xr:uid="{39E141FA-E5F3-46A1-92EC-3CF5C4041301}"/>
    <cellStyle name="Percent 4 27 4" xfId="17179" xr:uid="{4FE3CC6F-4799-45EE-A98B-969EFEB35CC5}"/>
    <cellStyle name="Percent 4 27 4 2" xfId="32633" xr:uid="{7FB9E809-A6F1-4BE2-8A06-E3929584B74F}"/>
    <cellStyle name="Percent 4 27 5" xfId="17180" xr:uid="{EF8F6AF8-1F02-43E5-9995-DB71D8532453}"/>
    <cellStyle name="Percent 4 27 5 2" xfId="32634" xr:uid="{CE06998B-FCDC-44A0-82BE-F46EE3B99150}"/>
    <cellStyle name="Percent 4 27 6" xfId="17181" xr:uid="{70270235-5973-4898-A001-79E19F68177A}"/>
    <cellStyle name="Percent 4 27 6 2" xfId="32635" xr:uid="{B61CFDBC-BBDA-42B1-928B-96613F30518C}"/>
    <cellStyle name="Percent 4 27 7" xfId="17182" xr:uid="{B890040E-60EB-4226-A600-8A16B0227681}"/>
    <cellStyle name="Percent 4 27 7 2" xfId="32636" xr:uid="{A8EB422F-CA09-4483-807A-C4A8E7598B65}"/>
    <cellStyle name="Percent 4 27 8" xfId="17183" xr:uid="{C45E5E85-BB1C-4466-A743-EF29C38FAF59}"/>
    <cellStyle name="Percent 4 27 8 2" xfId="32637" xr:uid="{1058760F-DDFA-4CDC-BFE9-A5A5B6BD34D7}"/>
    <cellStyle name="Percent 4 27 9" xfId="17184" xr:uid="{6E966A1B-F722-40D9-8114-8D02BC94A4CA}"/>
    <cellStyle name="Percent 4 27 9 2" xfId="32638" xr:uid="{2B3CD585-4E00-480C-85D0-DE2000E6E727}"/>
    <cellStyle name="Percent 4 28" xfId="4748" xr:uid="{00000000-0005-0000-0000-000089160000}"/>
    <cellStyle name="Percent 4 28 10" xfId="17186" xr:uid="{6021C34B-66EC-4CD4-ACA6-83DB24C5B668}"/>
    <cellStyle name="Percent 4 28 10 2" xfId="32640" xr:uid="{F5B40CC6-B816-4853-A76C-407F3A9F7940}"/>
    <cellStyle name="Percent 4 28 11" xfId="32639" xr:uid="{E57805CD-8203-4886-A882-0A5CA67E24EA}"/>
    <cellStyle name="Percent 4 28 12" xfId="17185" xr:uid="{CF105ACF-479D-4CCB-B3BF-203D4191A98C}"/>
    <cellStyle name="Percent 4 28 2" xfId="17187" xr:uid="{0C8BDFA5-64EE-4869-A0CA-2F46F1B59487}"/>
    <cellStyle name="Percent 4 28 2 2" xfId="32641" xr:uid="{6BA77E64-807A-42C1-ACF7-5AC2B867F4CD}"/>
    <cellStyle name="Percent 4 28 3" xfId="17188" xr:uid="{B95B8123-E2FF-4AC0-A8D1-277D77410F4A}"/>
    <cellStyle name="Percent 4 28 3 2" xfId="32642" xr:uid="{B25D254F-2772-4D74-8189-FB2A62B310D8}"/>
    <cellStyle name="Percent 4 28 4" xfId="17189" xr:uid="{B04D2200-FB53-4CF1-88EE-A4FC5EC95E78}"/>
    <cellStyle name="Percent 4 28 4 2" xfId="32643" xr:uid="{91B6743B-CFDC-4FE7-A42E-286CA988B319}"/>
    <cellStyle name="Percent 4 28 5" xfId="17190" xr:uid="{8F5D6D8A-78E9-490D-8C50-AFD4C7263462}"/>
    <cellStyle name="Percent 4 28 5 2" xfId="32644" xr:uid="{42034F06-EA24-49F1-A33A-29D4DD26CFF5}"/>
    <cellStyle name="Percent 4 28 6" xfId="17191" xr:uid="{9644BE55-F084-4BBB-A699-64A46997961F}"/>
    <cellStyle name="Percent 4 28 6 2" xfId="32645" xr:uid="{D83C4F52-35C2-468D-9AB2-2337E2099185}"/>
    <cellStyle name="Percent 4 28 7" xfId="17192" xr:uid="{63A2E6F0-B5EA-401A-B1F9-F178182AFE3F}"/>
    <cellStyle name="Percent 4 28 7 2" xfId="32646" xr:uid="{2D37E4FD-0800-4CDE-90DF-2F1B842B3FEC}"/>
    <cellStyle name="Percent 4 28 8" xfId="17193" xr:uid="{61356CD0-276F-41C9-B68F-0E93C33AEA41}"/>
    <cellStyle name="Percent 4 28 8 2" xfId="32647" xr:uid="{77B62055-9736-4F26-B965-1172CA03A192}"/>
    <cellStyle name="Percent 4 28 9" xfId="17194" xr:uid="{B9848078-821D-4AE2-9CF6-686510C3A242}"/>
    <cellStyle name="Percent 4 28 9 2" xfId="32648" xr:uid="{717F6543-5575-4879-AF56-2914868910B3}"/>
    <cellStyle name="Percent 4 29" xfId="4749" xr:uid="{00000000-0005-0000-0000-00008A160000}"/>
    <cellStyle name="Percent 4 29 10" xfId="17196" xr:uid="{A1045628-EBD3-44FC-AE0D-1CEFFF2350FB}"/>
    <cellStyle name="Percent 4 29 10 2" xfId="32650" xr:uid="{5E5D8AB0-5869-439B-90D9-7475AABA5006}"/>
    <cellStyle name="Percent 4 29 11" xfId="32649" xr:uid="{84CCABD7-D6AB-4707-888F-693FB9B453F3}"/>
    <cellStyle name="Percent 4 29 12" xfId="17195" xr:uid="{441C9B1F-F5EA-46B7-9714-CA0EA6157434}"/>
    <cellStyle name="Percent 4 29 2" xfId="4750" xr:uid="{00000000-0005-0000-0000-00008B160000}"/>
    <cellStyle name="Percent 4 29 2 2" xfId="17198" xr:uid="{5199A0C6-FE38-449F-AF55-1F2C9C2D15F0}"/>
    <cellStyle name="Percent 4 29 2 2 2" xfId="32652" xr:uid="{B2552109-57F6-490F-A95D-FB017D2E917F}"/>
    <cellStyle name="Percent 4 29 2 3" xfId="17199" xr:uid="{FC9A6D78-1506-4E4F-92E7-102141ECB193}"/>
    <cellStyle name="Percent 4 29 2 3 2" xfId="32653" xr:uid="{34422C7D-44B4-4CF9-BDC8-E5A939470E65}"/>
    <cellStyle name="Percent 4 29 2 4" xfId="17200" xr:uid="{E77585D2-C92A-43D0-B8A9-A7038B3A4AE8}"/>
    <cellStyle name="Percent 4 29 2 4 2" xfId="32654" xr:uid="{69128967-6274-446D-BE46-CBEB75161230}"/>
    <cellStyle name="Percent 4 29 2 5" xfId="17201" xr:uid="{EB811B75-9A88-4E9C-BD4C-A50D0DC683F0}"/>
    <cellStyle name="Percent 4 29 2 5 2" xfId="32655" xr:uid="{F1EEA975-7964-4865-BEF0-472A9EF4473B}"/>
    <cellStyle name="Percent 4 29 2 6" xfId="32651" xr:uid="{ACE2E36D-F0BB-4C0A-9DC4-AE65CBF51E98}"/>
    <cellStyle name="Percent 4 29 2 7" xfId="17197" xr:uid="{E9500C6D-10CC-4706-9610-1951125FDCC9}"/>
    <cellStyle name="Percent 4 29 3" xfId="4751" xr:uid="{00000000-0005-0000-0000-00008C160000}"/>
    <cellStyle name="Percent 4 29 3 10" xfId="17202" xr:uid="{B2A7B774-B1E1-4923-98EB-81BB593BDBAF}"/>
    <cellStyle name="Percent 4 29 3 2" xfId="17203" xr:uid="{4BC8A1CF-39D3-4E11-8775-EFBB9FD01809}"/>
    <cellStyle name="Percent 4 29 3 2 2" xfId="17204" xr:uid="{35305656-20F5-463B-96A2-61B4554B0627}"/>
    <cellStyle name="Percent 4 29 3 2 2 2" xfId="17205" xr:uid="{D03FA39B-9AC0-4488-9402-2F9B41C4E7E0}"/>
    <cellStyle name="Percent 4 29 3 2 2 2 2" xfId="32659" xr:uid="{9B81E66F-F29E-4D72-A0FD-53138C5AC9D6}"/>
    <cellStyle name="Percent 4 29 3 2 2 3" xfId="32658" xr:uid="{E6B6980D-5E2A-4D0C-8924-048162827DB9}"/>
    <cellStyle name="Percent 4 29 3 2 3" xfId="17206" xr:uid="{2137803C-1588-49B6-BDE9-FA6F4591EDC6}"/>
    <cellStyle name="Percent 4 29 3 2 3 2" xfId="32660" xr:uid="{EA6CAE77-E2AD-4C8F-9398-59AFD650E8D4}"/>
    <cellStyle name="Percent 4 29 3 2 4" xfId="32657" xr:uid="{72091C64-650C-415A-A057-F374A7FDF0F3}"/>
    <cellStyle name="Percent 4 29 3 3" xfId="17207" xr:uid="{7227FA31-D6EC-4BBA-A51B-78114B79A4B8}"/>
    <cellStyle name="Percent 4 29 3 3 2" xfId="17208" xr:uid="{A54C7DCE-84D3-429B-A1C0-2F9DA76BCF44}"/>
    <cellStyle name="Percent 4 29 3 3 2 2" xfId="17209" xr:uid="{F6C0456D-986E-4B1B-A453-CBAEABBD3389}"/>
    <cellStyle name="Percent 4 29 3 3 2 2 2" xfId="32663" xr:uid="{91DA7E6A-0F37-4632-9F91-F15BE2CB5EE8}"/>
    <cellStyle name="Percent 4 29 3 3 2 3" xfId="32662" xr:uid="{B74D6F8D-8523-4185-94CD-D28974F73184}"/>
    <cellStyle name="Percent 4 29 3 3 3" xfId="17210" xr:uid="{37F3DF26-A382-4A2E-B7BF-684100E8AB1E}"/>
    <cellStyle name="Percent 4 29 3 3 3 2" xfId="32664" xr:uid="{FBB2E0AE-5577-4CD7-AB28-0D09EA083D6E}"/>
    <cellStyle name="Percent 4 29 3 3 4" xfId="32661" xr:uid="{3FC994EA-331C-45EA-98D1-B6003BC31E9B}"/>
    <cellStyle name="Percent 4 29 3 4" xfId="17211" xr:uid="{AAC9E841-E5B6-41CC-8355-1F98AE2798EE}"/>
    <cellStyle name="Percent 4 29 3 4 2" xfId="17212" xr:uid="{9E8409FC-1E00-4F8A-9817-F93559055E01}"/>
    <cellStyle name="Percent 4 29 3 4 2 2" xfId="32666" xr:uid="{A8D1FF2F-B1F5-400B-82F0-7F96188D11D7}"/>
    <cellStyle name="Percent 4 29 3 4 3" xfId="32665" xr:uid="{019467A5-F7D8-4AC5-A062-E2706069C54D}"/>
    <cellStyle name="Percent 4 29 3 5" xfId="17213" xr:uid="{E2C72D14-08FE-47BE-82E7-D79795D76C2E}"/>
    <cellStyle name="Percent 4 29 3 5 2" xfId="32667" xr:uid="{2E417BFE-E22F-437C-8A22-122109FFCC10}"/>
    <cellStyle name="Percent 4 29 3 6" xfId="17214" xr:uid="{A479830A-5BA3-43DD-B5BB-ADBF86FAC295}"/>
    <cellStyle name="Percent 4 29 3 6 2" xfId="32668" xr:uid="{C9E64984-8548-4B3D-9E85-D0EFF35780BF}"/>
    <cellStyle name="Percent 4 29 3 7" xfId="17215" xr:uid="{E5BE7C2A-A5A2-4D00-97F7-E273C7C79A72}"/>
    <cellStyle name="Percent 4 29 3 7 2" xfId="32669" xr:uid="{C01C978F-6925-407D-9DD2-09EE26E2CB0B}"/>
    <cellStyle name="Percent 4 29 3 8" xfId="17216" xr:uid="{26A1EB48-B6BD-420E-89E4-D7E68508B6BD}"/>
    <cellStyle name="Percent 4 29 3 8 2" xfId="32670" xr:uid="{47DA40F2-FB39-4AC5-AE4C-2B002F56691F}"/>
    <cellStyle name="Percent 4 29 3 9" xfId="32656" xr:uid="{BAC82E0A-004E-4CE9-BE22-70AFCE21B2AF}"/>
    <cellStyle name="Percent 4 29 4" xfId="17217" xr:uid="{72705E32-BFD3-4FB4-A434-93736486A078}"/>
    <cellStyle name="Percent 4 29 4 2" xfId="17218" xr:uid="{540F7E2E-3FD1-4D37-901B-EB338803CA5E}"/>
    <cellStyle name="Percent 4 29 4 2 2" xfId="17219" xr:uid="{699A6E01-714E-4DE1-A78A-80695F07F565}"/>
    <cellStyle name="Percent 4 29 4 2 2 2" xfId="32673" xr:uid="{76F09164-5C3C-4F0F-BAB2-AA883578FC84}"/>
    <cellStyle name="Percent 4 29 4 2 3" xfId="32672" xr:uid="{EB931896-1A3E-44F3-A1E2-8E3D817E1D42}"/>
    <cellStyle name="Percent 4 29 4 3" xfId="17220" xr:uid="{501CDD61-BE40-438B-BB4A-AFFECBDA8897}"/>
    <cellStyle name="Percent 4 29 4 3 2" xfId="32674" xr:uid="{18EF4E24-D9B4-42EC-95DE-8217B0126190}"/>
    <cellStyle name="Percent 4 29 4 4" xfId="17221" xr:uid="{4E6CDCAA-B4BC-476F-9625-45094C825027}"/>
    <cellStyle name="Percent 4 29 4 4 2" xfId="32675" xr:uid="{1DB924A1-5674-42F2-AA5C-3790877570B2}"/>
    <cellStyle name="Percent 4 29 4 5" xfId="32671" xr:uid="{8CFFE2C0-0966-4293-AEB1-0A2A83964A17}"/>
    <cellStyle name="Percent 4 29 5" xfId="17222" xr:uid="{8761FA34-D2AB-4523-AC8B-0620CF81D739}"/>
    <cellStyle name="Percent 4 29 5 2" xfId="17223" xr:uid="{0ED5CFD4-13B7-41E3-ABB4-5A60083531EA}"/>
    <cellStyle name="Percent 4 29 5 2 2" xfId="17224" xr:uid="{ADE03942-9054-46A7-AAC9-C0CDE27AC8B8}"/>
    <cellStyle name="Percent 4 29 5 2 2 2" xfId="32678" xr:uid="{ACEBCC3D-3B61-4FD2-B489-6A7601918BAC}"/>
    <cellStyle name="Percent 4 29 5 2 3" xfId="32677" xr:uid="{88BAAA17-762D-499E-9F8E-CEB068DB5373}"/>
    <cellStyle name="Percent 4 29 5 3" xfId="17225" xr:uid="{9477BA8E-A00A-4973-8D74-452F323A6BAA}"/>
    <cellStyle name="Percent 4 29 5 3 2" xfId="32679" xr:uid="{BC7443C9-1F0D-4C62-B0BF-4CD4653BD0E9}"/>
    <cellStyle name="Percent 4 29 5 4" xfId="17226" xr:uid="{547F67D8-6131-4F0A-8C62-E2F65A259CC7}"/>
    <cellStyle name="Percent 4 29 5 4 2" xfId="32680" xr:uid="{187E8BF9-DDDB-4832-A568-F2AFF8F0746C}"/>
    <cellStyle name="Percent 4 29 5 5" xfId="32676" xr:uid="{CFBFCA29-E130-4710-8FBD-313206E48178}"/>
    <cellStyle name="Percent 4 29 6" xfId="17227" xr:uid="{F81921F8-F176-4B43-AC0B-17C04E957080}"/>
    <cellStyle name="Percent 4 29 6 2" xfId="17228" xr:uid="{A795E655-1DE7-4736-A902-48E3836E49A0}"/>
    <cellStyle name="Percent 4 29 6 2 2" xfId="32682" xr:uid="{112E5EBB-5DEA-4C75-9D52-0644C60B9BB5}"/>
    <cellStyle name="Percent 4 29 6 3" xfId="17229" xr:uid="{DE4D6C5F-60C6-46F5-A4E5-EA9C3CAA1B94}"/>
    <cellStyle name="Percent 4 29 6 3 2" xfId="32683" xr:uid="{19F8D4FD-74F2-4F3B-A6AA-F28258CC74EE}"/>
    <cellStyle name="Percent 4 29 6 4" xfId="32681" xr:uid="{2AA1456F-AE9E-4A71-8F57-8EB98655E391}"/>
    <cellStyle name="Percent 4 29 7" xfId="17230" xr:uid="{DEBEFEB0-9D16-4698-841C-0E485435B546}"/>
    <cellStyle name="Percent 4 29 7 2" xfId="32684" xr:uid="{B2F8EF88-909B-4E6F-BB04-BCAAEF2B4CCC}"/>
    <cellStyle name="Percent 4 29 8" xfId="17231" xr:uid="{ADB3A271-6171-48A3-BA14-6469836D94F4}"/>
    <cellStyle name="Percent 4 29 8 2" xfId="32685" xr:uid="{658EB71F-D3C7-4169-BD8C-E9FAA136B06B}"/>
    <cellStyle name="Percent 4 29 9" xfId="17232" xr:uid="{6F2984B2-107D-44FD-8F86-2982C55726FE}"/>
    <cellStyle name="Percent 4 29 9 2" xfId="32686" xr:uid="{4425002E-C4A4-4092-9BF6-8690CD851784}"/>
    <cellStyle name="Percent 4 3" xfId="4752" xr:uid="{00000000-0005-0000-0000-00008D160000}"/>
    <cellStyle name="Percent 4 3 10" xfId="17234" xr:uid="{08E0B827-17E1-45AC-B2F5-58C6A2CB695C}"/>
    <cellStyle name="Percent 4 3 10 2" xfId="32688" xr:uid="{4FB10D4B-9D4C-4E60-A143-060D13CDC0BB}"/>
    <cellStyle name="Percent 4 3 11" xfId="17235" xr:uid="{3A4A7E85-FAB4-438D-87E0-111E1A8FC461}"/>
    <cellStyle name="Percent 4 3 11 2" xfId="32689" xr:uid="{1FA80B2B-2E6A-4615-8C8B-F62869022074}"/>
    <cellStyle name="Percent 4 3 12" xfId="17236" xr:uid="{ED212986-B881-49B0-9F66-B8B56976D979}"/>
    <cellStyle name="Percent 4 3 12 2" xfId="32690" xr:uid="{94F990F7-D32E-486D-8938-74AE00BA7963}"/>
    <cellStyle name="Percent 4 3 13" xfId="17237" xr:uid="{A00C07A2-7AAA-4EB4-9277-7AD13868D733}"/>
    <cellStyle name="Percent 4 3 13 2" xfId="32691" xr:uid="{46B322D0-D02F-4165-B1B4-BCE35ED9D729}"/>
    <cellStyle name="Percent 4 3 14" xfId="17238" xr:uid="{BA4B9F5D-581D-4B8B-8A54-748D2DF007A3}"/>
    <cellStyle name="Percent 4 3 14 2" xfId="32692" xr:uid="{D43D4481-6A7F-4AAE-B19B-CAF795A3BD4F}"/>
    <cellStyle name="Percent 4 3 15" xfId="17239" xr:uid="{52FB35EB-5286-4CEC-B11E-F6D76071B705}"/>
    <cellStyle name="Percent 4 3 15 2" xfId="32693" xr:uid="{8312020B-751D-4695-B6F4-56ABCA202EE6}"/>
    <cellStyle name="Percent 4 3 16" xfId="17240" xr:uid="{F1DE5949-8F97-4F66-B382-246FC085A9B3}"/>
    <cellStyle name="Percent 4 3 16 2" xfId="32694" xr:uid="{1567892A-D611-47FE-9BF4-2D0AC3FB3FBB}"/>
    <cellStyle name="Percent 4 3 17" xfId="17241" xr:uid="{7492E274-8F83-4827-8CB3-AE7A02CF97DE}"/>
    <cellStyle name="Percent 4 3 17 2" xfId="32695" xr:uid="{31EC7173-6A48-41D8-BB64-3345BF7E7B91}"/>
    <cellStyle name="Percent 4 3 18" xfId="21466" xr:uid="{67DD20E8-E7F8-4402-BC52-DA4FB22F2627}"/>
    <cellStyle name="Percent 4 3 19" xfId="32687" xr:uid="{6199EF38-7557-4455-BB4C-F36D7437DA6A}"/>
    <cellStyle name="Percent 4 3 2" xfId="4753" xr:uid="{00000000-0005-0000-0000-00008E160000}"/>
    <cellStyle name="Percent 4 3 2 10" xfId="32696" xr:uid="{1852797A-8F4B-4D5D-894C-DF18A6A80033}"/>
    <cellStyle name="Percent 4 3 2 11" xfId="17242" xr:uid="{AA21A799-4D56-4734-B229-0D89FFE6D328}"/>
    <cellStyle name="Percent 4 3 2 2" xfId="17243" xr:uid="{5BD68482-DE34-4665-AE0F-D2CC2E28818F}"/>
    <cellStyle name="Percent 4 3 2 2 2" xfId="32697" xr:uid="{FCC84037-55AA-4DCB-AF21-83A57B271A16}"/>
    <cellStyle name="Percent 4 3 2 3" xfId="17244" xr:uid="{A2DBCFAD-D92F-4848-B204-4C79DDCDC057}"/>
    <cellStyle name="Percent 4 3 2 3 2" xfId="32698" xr:uid="{204E2BF2-652B-4F73-BF8F-7F38B3B8A791}"/>
    <cellStyle name="Percent 4 3 2 4" xfId="17245" xr:uid="{9552B92C-4EFB-460C-9EC3-296CE00F8E1A}"/>
    <cellStyle name="Percent 4 3 2 4 2" xfId="32699" xr:uid="{3CB684B4-FFE9-4B81-9CB0-AC18C24BF35C}"/>
    <cellStyle name="Percent 4 3 2 5" xfId="17246" xr:uid="{59B82DDC-8AB6-4709-818D-B2AA9E46CE8C}"/>
    <cellStyle name="Percent 4 3 2 5 2" xfId="32700" xr:uid="{2ED042A0-2250-48C9-90F6-78EBF0EDEDF7}"/>
    <cellStyle name="Percent 4 3 2 6" xfId="17247" xr:uid="{5CE4A4EB-AA1A-473D-9601-9B2E9F4A8BBF}"/>
    <cellStyle name="Percent 4 3 2 6 2" xfId="32701" xr:uid="{081FC9A8-7CAF-4307-9F81-4AB5DF9E0EA4}"/>
    <cellStyle name="Percent 4 3 2 7" xfId="17248" xr:uid="{256686A1-E2B5-497C-974D-9EB92C984385}"/>
    <cellStyle name="Percent 4 3 2 7 2" xfId="32702" xr:uid="{6F1A9DB4-6408-4154-8040-E6146F828315}"/>
    <cellStyle name="Percent 4 3 2 8" xfId="17249" xr:uid="{826744F0-6F4E-4035-865A-06C32EACF513}"/>
    <cellStyle name="Percent 4 3 2 8 2" xfId="32703" xr:uid="{8B5A1814-FBC6-46E5-A25E-70EE407DC9FC}"/>
    <cellStyle name="Percent 4 3 2 9" xfId="17250" xr:uid="{9D89E3FC-4F3A-4585-9B89-6BB42F169446}"/>
    <cellStyle name="Percent 4 3 2 9 2" xfId="32704" xr:uid="{E4EA6F9A-543F-4F7E-9312-1D7806A4FB8A}"/>
    <cellStyle name="Percent 4 3 20" xfId="17233" xr:uid="{DB89351F-BD7E-4A40-A0A3-F6CD7695190F}"/>
    <cellStyle name="Percent 4 3 3" xfId="4754" xr:uid="{00000000-0005-0000-0000-00008F160000}"/>
    <cellStyle name="Percent 4 3 3 10" xfId="32705" xr:uid="{A4D20330-A59B-4BF8-ADB9-4C3E2A28D2FE}"/>
    <cellStyle name="Percent 4 3 3 11" xfId="17251" xr:uid="{40DD8F64-34BA-43BE-BD7D-26DC7F2771FC}"/>
    <cellStyle name="Percent 4 3 3 2" xfId="17252" xr:uid="{B949B8D0-35EF-40B9-A4CC-F6F243451377}"/>
    <cellStyle name="Percent 4 3 3 2 2" xfId="32706" xr:uid="{8D741BAD-B095-40C1-A0EE-DAF3F96646A9}"/>
    <cellStyle name="Percent 4 3 3 3" xfId="17253" xr:uid="{143B526D-B95F-44B2-B1FC-750E7F771AC1}"/>
    <cellStyle name="Percent 4 3 3 3 2" xfId="32707" xr:uid="{BD67F62D-9595-4BDC-99BA-7931063E31AA}"/>
    <cellStyle name="Percent 4 3 3 4" xfId="17254" xr:uid="{BA195EB3-9C3C-44D6-A472-884D2D51BEEB}"/>
    <cellStyle name="Percent 4 3 3 4 2" xfId="32708" xr:uid="{CB9FD55D-AD4F-4C28-A4B6-0C876738A983}"/>
    <cellStyle name="Percent 4 3 3 5" xfId="17255" xr:uid="{E6369A01-D25D-4155-9E4B-BF60FDF0C44C}"/>
    <cellStyle name="Percent 4 3 3 5 2" xfId="32709" xr:uid="{A247A4A0-6BA2-4F64-BEBE-E38758475871}"/>
    <cellStyle name="Percent 4 3 3 6" xfId="17256" xr:uid="{04D653ED-D995-4F65-86B6-301437F160FD}"/>
    <cellStyle name="Percent 4 3 3 6 2" xfId="32710" xr:uid="{41CBAC0C-279A-4630-B8EC-2D89CF3816D4}"/>
    <cellStyle name="Percent 4 3 3 7" xfId="17257" xr:uid="{C34B420A-80AB-4D99-9C11-78C89594F856}"/>
    <cellStyle name="Percent 4 3 3 7 2" xfId="32711" xr:uid="{F48AB3F5-4E81-4735-A4EF-FA74B2389CE6}"/>
    <cellStyle name="Percent 4 3 3 8" xfId="17258" xr:uid="{2A2380B6-2B26-4BED-B25B-B01B19C465DA}"/>
    <cellStyle name="Percent 4 3 3 8 2" xfId="32712" xr:uid="{EF232135-EDD2-471B-9B62-6EE408E822CA}"/>
    <cellStyle name="Percent 4 3 3 9" xfId="17259" xr:uid="{477488F9-6D7E-4FC8-8ECB-4E713B950778}"/>
    <cellStyle name="Percent 4 3 3 9 2" xfId="32713" xr:uid="{0C6A4193-3400-481E-942A-EA5CD74149A4}"/>
    <cellStyle name="Percent 4 3 4" xfId="4755" xr:uid="{00000000-0005-0000-0000-000090160000}"/>
    <cellStyle name="Percent 4 3 4 10" xfId="32714" xr:uid="{FCA73B88-F210-49BE-922D-97BF3DE0ABED}"/>
    <cellStyle name="Percent 4 3 4 11" xfId="17260" xr:uid="{8347C778-697F-4B3B-A09E-691CD8293319}"/>
    <cellStyle name="Percent 4 3 4 2" xfId="17261" xr:uid="{25544FA5-6ED6-4B2A-882C-5EDBE4D555C6}"/>
    <cellStyle name="Percent 4 3 4 2 2" xfId="32715" xr:uid="{14CADF73-03A0-4ACA-8E99-FB7D13E0ED7C}"/>
    <cellStyle name="Percent 4 3 4 3" xfId="17262" xr:uid="{01C0DE54-24F6-48E8-A22A-8BA94AA8BC01}"/>
    <cellStyle name="Percent 4 3 4 3 2" xfId="32716" xr:uid="{EA5C3732-64DF-429A-95CB-A57DAE03772F}"/>
    <cellStyle name="Percent 4 3 4 4" xfId="17263" xr:uid="{8DF17B39-E51C-4A9D-8349-4AAC5E6B96FB}"/>
    <cellStyle name="Percent 4 3 4 4 2" xfId="32717" xr:uid="{37FB8E13-F638-4B05-A252-2F0B02B33B15}"/>
    <cellStyle name="Percent 4 3 4 5" xfId="17264" xr:uid="{A12F04A9-1F71-48CD-B858-33A04E08EF22}"/>
    <cellStyle name="Percent 4 3 4 5 2" xfId="32718" xr:uid="{3782BA43-EF9D-4B81-B781-D89759E9A0A6}"/>
    <cellStyle name="Percent 4 3 4 6" xfId="17265" xr:uid="{FC772AAB-4FE1-4B63-87AD-B04E5E1D9DA3}"/>
    <cellStyle name="Percent 4 3 4 6 2" xfId="32719" xr:uid="{10D1519D-9559-4D46-BD3E-9FD758B0CF6E}"/>
    <cellStyle name="Percent 4 3 4 7" xfId="17266" xr:uid="{C735E3D9-3C1C-48FD-B2AF-1F13FE3E1F2E}"/>
    <cellStyle name="Percent 4 3 4 7 2" xfId="32720" xr:uid="{99E6A14F-21BA-4FDB-B836-822C9C40C0D5}"/>
    <cellStyle name="Percent 4 3 4 8" xfId="17267" xr:uid="{DE0E0036-588A-4846-81DD-6984A50AC291}"/>
    <cellStyle name="Percent 4 3 4 8 2" xfId="32721" xr:uid="{E396AEF7-EE8C-44E5-B9A3-BF46FC1C5764}"/>
    <cellStyle name="Percent 4 3 4 9" xfId="17268" xr:uid="{C38A6F32-DACE-44F7-AF81-265FFC5F6E49}"/>
    <cellStyle name="Percent 4 3 4 9 2" xfId="32722" xr:uid="{416DB50E-6CFE-42AC-BEEC-FC53A8D31753}"/>
    <cellStyle name="Percent 4 3 5" xfId="4756" xr:uid="{00000000-0005-0000-0000-000091160000}"/>
    <cellStyle name="Percent 4 3 5 10" xfId="32723" xr:uid="{3D41301D-37CC-46F6-B910-485E74BDD5B0}"/>
    <cellStyle name="Percent 4 3 5 11" xfId="17269" xr:uid="{21924C75-CAA8-4FED-87F5-A67A58692C63}"/>
    <cellStyle name="Percent 4 3 5 2" xfId="17270" xr:uid="{28463A5D-BF24-4D14-B1FA-DD0380DBF191}"/>
    <cellStyle name="Percent 4 3 5 2 2" xfId="32724" xr:uid="{BC13BB99-DE29-43B0-BC79-519BEC01EACD}"/>
    <cellStyle name="Percent 4 3 5 3" xfId="17271" xr:uid="{AF459B4E-A905-44BA-AE57-3BF506B8B967}"/>
    <cellStyle name="Percent 4 3 5 3 2" xfId="32725" xr:uid="{1E09182A-DBEB-46F6-98F8-AAA924D30566}"/>
    <cellStyle name="Percent 4 3 5 4" xfId="17272" xr:uid="{D5F54842-5B77-4650-A8C2-4421D39FE64D}"/>
    <cellStyle name="Percent 4 3 5 4 2" xfId="32726" xr:uid="{4DAB65F9-A258-4494-95D7-32D0032E3C6E}"/>
    <cellStyle name="Percent 4 3 5 5" xfId="17273" xr:uid="{2B4D051D-2B94-498D-98A0-B6428F4E5D89}"/>
    <cellStyle name="Percent 4 3 5 5 2" xfId="32727" xr:uid="{54B97CF4-E12F-478F-B63C-AC121D232A52}"/>
    <cellStyle name="Percent 4 3 5 6" xfId="17274" xr:uid="{013E6B73-23DB-4BF3-ADE3-CD35E060B9F0}"/>
    <cellStyle name="Percent 4 3 5 6 2" xfId="32728" xr:uid="{1C2A8FE1-000F-4834-B344-9FF88ADD9194}"/>
    <cellStyle name="Percent 4 3 5 7" xfId="17275" xr:uid="{45F9CAB4-DF36-487B-89A0-4CE2C5BE3AF9}"/>
    <cellStyle name="Percent 4 3 5 7 2" xfId="32729" xr:uid="{BBE1240B-8F62-4D54-8211-2870AD4B9741}"/>
    <cellStyle name="Percent 4 3 5 8" xfId="17276" xr:uid="{8D183853-F42A-4B7C-ACF4-C1961EC4725E}"/>
    <cellStyle name="Percent 4 3 5 8 2" xfId="32730" xr:uid="{17764864-83D9-4E62-81DB-FCEE529EA622}"/>
    <cellStyle name="Percent 4 3 5 9" xfId="17277" xr:uid="{D56A253F-1698-4F7B-A5B1-1428C93717C3}"/>
    <cellStyle name="Percent 4 3 5 9 2" xfId="32731" xr:uid="{FADC33E8-731B-4DA9-93EC-378CA29821C2}"/>
    <cellStyle name="Percent 4 3 6" xfId="4757" xr:uid="{00000000-0005-0000-0000-000092160000}"/>
    <cellStyle name="Percent 4 3 6 10" xfId="32732" xr:uid="{E911C372-6AEF-486A-B040-76E7192042E6}"/>
    <cellStyle name="Percent 4 3 6 11" xfId="17278" xr:uid="{D4B5729C-8D11-41CA-8332-4EE65662BC7D}"/>
    <cellStyle name="Percent 4 3 6 2" xfId="17279" xr:uid="{295C8ABA-629B-45D3-8294-41C112386C0F}"/>
    <cellStyle name="Percent 4 3 6 2 2" xfId="32733" xr:uid="{26D445BF-76DE-4451-8907-9EDA7B809608}"/>
    <cellStyle name="Percent 4 3 6 3" xfId="17280" xr:uid="{A2BE5E58-6E7B-43EE-A329-D2F99E97E073}"/>
    <cellStyle name="Percent 4 3 6 3 2" xfId="32734" xr:uid="{A68C4604-E9EF-4DF6-BB27-02D4AD9C9A57}"/>
    <cellStyle name="Percent 4 3 6 4" xfId="17281" xr:uid="{938C6ACB-0158-48C5-8643-78EC6C19C739}"/>
    <cellStyle name="Percent 4 3 6 4 2" xfId="32735" xr:uid="{1E912ADA-55E1-4C54-A0F2-4EA0E1874893}"/>
    <cellStyle name="Percent 4 3 6 5" xfId="17282" xr:uid="{0BA5EC32-6A2B-4AEE-B01C-BA617E1C587E}"/>
    <cellStyle name="Percent 4 3 6 5 2" xfId="32736" xr:uid="{5E541849-48FD-4271-AE37-56E76AD2BF8F}"/>
    <cellStyle name="Percent 4 3 6 6" xfId="17283" xr:uid="{6BFA6503-892E-4A7A-9E8E-79D4B16AF666}"/>
    <cellStyle name="Percent 4 3 6 6 2" xfId="32737" xr:uid="{3B5B2B7F-FF6C-45B6-B46E-39A468AB17DF}"/>
    <cellStyle name="Percent 4 3 6 7" xfId="17284" xr:uid="{329046B4-4753-4B74-8898-C80E15F7D255}"/>
    <cellStyle name="Percent 4 3 6 7 2" xfId="32738" xr:uid="{9A37E10E-B195-494A-B682-6C8316BEEEB3}"/>
    <cellStyle name="Percent 4 3 6 8" xfId="17285" xr:uid="{ABB9B815-7865-446B-90D3-990A43118384}"/>
    <cellStyle name="Percent 4 3 6 8 2" xfId="32739" xr:uid="{F609DDE9-74E4-4A13-B5C6-1ECCB1DC3A9F}"/>
    <cellStyle name="Percent 4 3 6 9" xfId="17286" xr:uid="{131F0241-9633-461A-85A9-30B9B414CE6D}"/>
    <cellStyle name="Percent 4 3 6 9 2" xfId="32740" xr:uid="{9A0664C3-33E1-4B1B-B90F-33F334915133}"/>
    <cellStyle name="Percent 4 3 7" xfId="4758" xr:uid="{00000000-0005-0000-0000-000093160000}"/>
    <cellStyle name="Percent 4 3 7 10" xfId="32741" xr:uid="{2448AD18-100D-4A32-A9B1-6E932960B6AB}"/>
    <cellStyle name="Percent 4 3 7 11" xfId="17287" xr:uid="{4A01C26D-46ED-4E7C-B27A-1BC914DE07EB}"/>
    <cellStyle name="Percent 4 3 7 2" xfId="17288" xr:uid="{DBE46121-46FB-44CA-BD69-B8379B3F23D6}"/>
    <cellStyle name="Percent 4 3 7 2 2" xfId="32742" xr:uid="{FFF22485-044E-4F27-90E3-39824E8D3A3A}"/>
    <cellStyle name="Percent 4 3 7 3" xfId="17289" xr:uid="{4D0D4D61-22F8-4D9B-8E82-69BA1652146B}"/>
    <cellStyle name="Percent 4 3 7 3 2" xfId="32743" xr:uid="{2504A07C-007F-4555-9CA9-DA04602E9EF4}"/>
    <cellStyle name="Percent 4 3 7 4" xfId="17290" xr:uid="{619591A7-8C0D-4290-92D9-EC566C8621FE}"/>
    <cellStyle name="Percent 4 3 7 4 2" xfId="32744" xr:uid="{4A500862-A22B-4B8C-AC8B-BA338C0BDD71}"/>
    <cellStyle name="Percent 4 3 7 5" xfId="17291" xr:uid="{56D24B1A-0F60-4BD2-BC8A-83958DA52487}"/>
    <cellStyle name="Percent 4 3 7 5 2" xfId="32745" xr:uid="{DDEE44D6-BAAA-4F06-A3D1-E7562B386724}"/>
    <cellStyle name="Percent 4 3 7 6" xfId="17292" xr:uid="{95EAE475-5BEF-4EBD-9926-20A211FBAA45}"/>
    <cellStyle name="Percent 4 3 7 6 2" xfId="32746" xr:uid="{9117EC9C-C00C-411B-90C7-9F86C2A12CD9}"/>
    <cellStyle name="Percent 4 3 7 7" xfId="17293" xr:uid="{4EED62E0-1264-4C3C-8567-BB62A4A783BF}"/>
    <cellStyle name="Percent 4 3 7 7 2" xfId="32747" xr:uid="{176EC2D3-7D07-47B7-A974-49BCED95A195}"/>
    <cellStyle name="Percent 4 3 7 8" xfId="17294" xr:uid="{7FC4D1B3-BA38-40ED-A86B-F6AE093610A1}"/>
    <cellStyle name="Percent 4 3 7 8 2" xfId="32748" xr:uid="{84588330-B0F5-4A7A-A935-1766C77C22A9}"/>
    <cellStyle name="Percent 4 3 7 9" xfId="17295" xr:uid="{183373FF-6256-4B5C-BD91-A01259541D79}"/>
    <cellStyle name="Percent 4 3 7 9 2" xfId="32749" xr:uid="{E32C990A-E66A-429D-A6E3-0D26E5FD9C13}"/>
    <cellStyle name="Percent 4 3 8" xfId="4759" xr:uid="{00000000-0005-0000-0000-000094160000}"/>
    <cellStyle name="Percent 4 3 8 10" xfId="32750" xr:uid="{80D81507-A7C5-4782-A6FE-125A5C57776E}"/>
    <cellStyle name="Percent 4 3 8 11" xfId="17296" xr:uid="{EC7EE71C-0529-43F4-8782-CDF0F9B43BE1}"/>
    <cellStyle name="Percent 4 3 8 2" xfId="17297" xr:uid="{7196F388-420B-4365-B102-85F43D6E3F38}"/>
    <cellStyle name="Percent 4 3 8 2 2" xfId="32751" xr:uid="{5449D442-A590-4B71-BFB0-9749CCFDEF90}"/>
    <cellStyle name="Percent 4 3 8 3" xfId="17298" xr:uid="{4E36AF62-2DAA-4D1B-8A03-4D7B28432DB6}"/>
    <cellStyle name="Percent 4 3 8 3 2" xfId="32752" xr:uid="{551AED0F-51A7-42F5-A790-6BECFF9985DF}"/>
    <cellStyle name="Percent 4 3 8 4" xfId="17299" xr:uid="{60AB36C0-6B34-4FA0-B148-92A4F143EC81}"/>
    <cellStyle name="Percent 4 3 8 4 2" xfId="32753" xr:uid="{FC484942-FCCD-4714-B58A-442A4828CC6B}"/>
    <cellStyle name="Percent 4 3 8 5" xfId="17300" xr:uid="{118D6F2B-F752-49A4-9ABB-CB097D9CD982}"/>
    <cellStyle name="Percent 4 3 8 5 2" xfId="32754" xr:uid="{36800B0D-2B50-4386-A4C1-D3B9C2700302}"/>
    <cellStyle name="Percent 4 3 8 6" xfId="17301" xr:uid="{EA63AF48-471D-4106-939B-A3279546A93B}"/>
    <cellStyle name="Percent 4 3 8 6 2" xfId="32755" xr:uid="{2D33F6A4-737A-4DB2-A200-0FA606E14FFA}"/>
    <cellStyle name="Percent 4 3 8 7" xfId="17302" xr:uid="{D97E54A6-351A-4D57-80F0-CF141D309DBA}"/>
    <cellStyle name="Percent 4 3 8 7 2" xfId="32756" xr:uid="{35FCCFEF-89CE-458F-B739-1192EAB2AA2C}"/>
    <cellStyle name="Percent 4 3 8 8" xfId="17303" xr:uid="{AE17C79B-4D4D-4684-BBB9-E351B3DDD710}"/>
    <cellStyle name="Percent 4 3 8 8 2" xfId="32757" xr:uid="{E3C2FD8F-B113-49BB-9DE6-9FA6AAFE7E2C}"/>
    <cellStyle name="Percent 4 3 8 9" xfId="17304" xr:uid="{A4C19113-B179-48AA-A13D-E9328CDF4C41}"/>
    <cellStyle name="Percent 4 3 8 9 2" xfId="32758" xr:uid="{7AE32CC7-D736-406B-ACAD-C604D8CA9515}"/>
    <cellStyle name="Percent 4 3 9" xfId="17305" xr:uid="{546CCC53-FD25-4C6A-8A7D-59143D5C3811}"/>
    <cellStyle name="Percent 4 3 9 2" xfId="32759" xr:uid="{956A1DD5-9953-4406-B634-CD53549E1C62}"/>
    <cellStyle name="Percent 4 30" xfId="4760" xr:uid="{00000000-0005-0000-0000-000095160000}"/>
    <cellStyle name="Percent 4 30 2" xfId="17307" xr:uid="{EFE5A6FA-146C-4563-BDDF-EE81BFA28439}"/>
    <cellStyle name="Percent 4 30 2 2" xfId="32761" xr:uid="{9931C1A4-7F7A-43B7-BE96-FBB9ED023E9E}"/>
    <cellStyle name="Percent 4 30 3" xfId="17308" xr:uid="{0FFE2B53-2601-4988-BEBD-ACE800F06F0F}"/>
    <cellStyle name="Percent 4 30 3 2" xfId="32762" xr:uid="{CAE52B03-C72D-4009-A07A-F4DFE2C2F332}"/>
    <cellStyle name="Percent 4 30 4" xfId="17309" xr:uid="{4434D6D2-8341-46D8-B879-52FF272CCAEA}"/>
    <cellStyle name="Percent 4 30 4 2" xfId="32763" xr:uid="{4358AC27-2145-4AA0-83F6-C922C36D00DF}"/>
    <cellStyle name="Percent 4 30 5" xfId="17310" xr:uid="{69E809C0-4127-4E6D-808C-FC22FE9A6C10}"/>
    <cellStyle name="Percent 4 30 5 2" xfId="32764" xr:uid="{E5D00EFD-A2B3-4379-9AF3-0387C3764E48}"/>
    <cellStyle name="Percent 4 30 6" xfId="32760" xr:uid="{66A77CD3-52F0-4C44-AD23-4F07E1C74E74}"/>
    <cellStyle name="Percent 4 30 7" xfId="17306" xr:uid="{9FEFD15B-40F7-48A3-873B-05C1E783CABA}"/>
    <cellStyle name="Percent 4 31" xfId="4761" xr:uid="{00000000-0005-0000-0000-000096160000}"/>
    <cellStyle name="Percent 4 31 2" xfId="17312" xr:uid="{5ED82F5E-4EC8-4EFD-84E0-788E836A8670}"/>
    <cellStyle name="Percent 4 31 2 2" xfId="32766" xr:uid="{51205670-D0DD-46C7-AA50-D2C912952CFF}"/>
    <cellStyle name="Percent 4 31 3" xfId="17313" xr:uid="{0A5A8C76-7B63-4F04-8771-0D64E2E8BB4C}"/>
    <cellStyle name="Percent 4 31 3 2" xfId="32767" xr:uid="{233876C0-3E7D-47E4-B914-892DDB962E93}"/>
    <cellStyle name="Percent 4 31 4" xfId="17314" xr:uid="{F0B32157-6ADA-4DDE-9077-4ABE4FD9E2E4}"/>
    <cellStyle name="Percent 4 31 4 2" xfId="32768" xr:uid="{FCC959EF-C1A2-4507-8100-9ECE35695B7E}"/>
    <cellStyle name="Percent 4 31 5" xfId="17315" xr:uid="{66CAD27B-1C88-4675-AC56-CAC960BDAF9F}"/>
    <cellStyle name="Percent 4 31 5 2" xfId="32769" xr:uid="{F6552B7B-44A8-4231-B7FD-B0D6CEF7D0C7}"/>
    <cellStyle name="Percent 4 31 6" xfId="32765" xr:uid="{44F0E46A-CEBB-4D62-BC7F-FDFEE07FD160}"/>
    <cellStyle name="Percent 4 31 7" xfId="17311" xr:uid="{667935CE-516E-4F2A-B831-C1E15E259174}"/>
    <cellStyle name="Percent 4 32" xfId="5597" xr:uid="{00000000-0005-0000-0000-000097160000}"/>
    <cellStyle name="Percent 4 32 2" xfId="32770" xr:uid="{DF2A0D93-B0F4-4325-AF17-6BBC05DC6738}"/>
    <cellStyle name="Percent 4 32 3" xfId="17316" xr:uid="{DD99C85F-0350-4083-8177-6677D32B0595}"/>
    <cellStyle name="Percent 4 33" xfId="17317" xr:uid="{04EEF741-39C9-4F92-B166-E3FFE3A1EB65}"/>
    <cellStyle name="Percent 4 33 2" xfId="32771" xr:uid="{0FC679A1-41A6-47E4-943A-6D16CBE7304B}"/>
    <cellStyle name="Percent 4 34" xfId="17318" xr:uid="{8013E439-60A3-4DE4-95D1-252A23976052}"/>
    <cellStyle name="Percent 4 34 2" xfId="32772" xr:uid="{DF532851-C147-4945-A754-3AE06EE41029}"/>
    <cellStyle name="Percent 4 35" xfId="17319" xr:uid="{EC90D41C-13AF-423B-8D8D-09F6D49E4C5A}"/>
    <cellStyle name="Percent 4 35 2" xfId="32773" xr:uid="{A2D5A5FD-8FD5-46B4-9D64-2DD8FC33863F}"/>
    <cellStyle name="Percent 4 36" xfId="17320" xr:uid="{D472A7B7-FA29-499A-8A36-17B1D612D86B}"/>
    <cellStyle name="Percent 4 36 2" xfId="32774" xr:uid="{5156DB4E-C478-45E4-A2A9-C38AEA7905C5}"/>
    <cellStyle name="Percent 4 37" xfId="17321" xr:uid="{4F2DE439-5177-480A-AB71-11014F97F51C}"/>
    <cellStyle name="Percent 4 37 2" xfId="32775" xr:uid="{D422D4C4-BE22-4C71-8594-1AA8218C22B5}"/>
    <cellStyle name="Percent 4 38" xfId="17322" xr:uid="{633EEDD7-922A-4E42-A5BC-CCE4BFA569EE}"/>
    <cellStyle name="Percent 4 38 2" xfId="32776" xr:uid="{3A4E3393-41CA-4590-BE5B-CF86772DA69E}"/>
    <cellStyle name="Percent 4 39" xfId="17323" xr:uid="{68F9AC89-C178-405C-B30F-C136751E78DE}"/>
    <cellStyle name="Percent 4 39 2" xfId="32777" xr:uid="{DBE28716-AE98-4D5A-8CBF-BCBFFB2193C8}"/>
    <cellStyle name="Percent 4 4" xfId="4762" xr:uid="{00000000-0005-0000-0000-000098160000}"/>
    <cellStyle name="Percent 4 4 10" xfId="17325" xr:uid="{796822D0-D31B-43F2-89DF-65945160964F}"/>
    <cellStyle name="Percent 4 4 10 2" xfId="32779" xr:uid="{F0CFAA27-B565-475C-AAE2-A8AA95019417}"/>
    <cellStyle name="Percent 4 4 11" xfId="17326" xr:uid="{6FE72579-1B89-4767-8B04-F45F3364D7E7}"/>
    <cellStyle name="Percent 4 4 11 2" xfId="32780" xr:uid="{7606B03A-0314-43D0-969F-0FACC81C4CCE}"/>
    <cellStyle name="Percent 4 4 12" xfId="17327" xr:uid="{D311CA9A-D9A3-4A96-90B1-DE42D33CD7FD}"/>
    <cellStyle name="Percent 4 4 12 2" xfId="32781" xr:uid="{689EE907-722E-451F-8482-A0AB17902B8D}"/>
    <cellStyle name="Percent 4 4 13" xfId="17328" xr:uid="{8E58E25A-565E-4F45-A69C-CFB28B2BBB14}"/>
    <cellStyle name="Percent 4 4 13 2" xfId="32782" xr:uid="{F7A7D8A8-EEEB-48C6-8648-B124E67AE4D0}"/>
    <cellStyle name="Percent 4 4 14" xfId="17329" xr:uid="{C27436CC-31C6-402B-9A67-498028587F72}"/>
    <cellStyle name="Percent 4 4 14 2" xfId="32783" xr:uid="{F5D9F022-787D-42E5-B526-EC8B68B75A56}"/>
    <cellStyle name="Percent 4 4 15" xfId="17330" xr:uid="{BECCACA2-E9D9-4480-AAF0-C7F82DB0F118}"/>
    <cellStyle name="Percent 4 4 15 2" xfId="32784" xr:uid="{DFF784FC-A92E-4630-A5EC-DCA4F135C78B}"/>
    <cellStyle name="Percent 4 4 16" xfId="17331" xr:uid="{492F0B88-418F-4A48-8697-3441E47F05DC}"/>
    <cellStyle name="Percent 4 4 16 2" xfId="32785" xr:uid="{6C45D553-927A-4F41-A961-DB5EF2300755}"/>
    <cellStyle name="Percent 4 4 17" xfId="17332" xr:uid="{18CAD07C-0645-4C9D-8E58-F2F2A25DF752}"/>
    <cellStyle name="Percent 4 4 17 2" xfId="32786" xr:uid="{DBBD0DBB-27B1-41F2-99B7-303485DF5D80}"/>
    <cellStyle name="Percent 4 4 18" xfId="17333" xr:uid="{0D5E1A52-5A54-4CB7-BD9F-BC58C6A5BA6C}"/>
    <cellStyle name="Percent 4 4 18 2" xfId="32787" xr:uid="{91EB8523-870B-4D8C-83BA-F4B710B84C8A}"/>
    <cellStyle name="Percent 4 4 19" xfId="21467" xr:uid="{FF5361EE-0889-4E69-81EA-023A65E22E6B}"/>
    <cellStyle name="Percent 4 4 2" xfId="4763" xr:uid="{00000000-0005-0000-0000-000099160000}"/>
    <cellStyle name="Percent 4 4 2 10" xfId="32788" xr:uid="{1B812AE8-B106-4D01-B555-141F0D1154C3}"/>
    <cellStyle name="Percent 4 4 2 11" xfId="17334" xr:uid="{2AB3193C-32F0-4589-AB2E-247A53EA2A00}"/>
    <cellStyle name="Percent 4 4 2 2" xfId="17335" xr:uid="{92C6C0F7-3811-4DC5-8C2C-D3C956528A7B}"/>
    <cellStyle name="Percent 4 4 2 2 2" xfId="32789" xr:uid="{99B1CF18-FBA0-48F9-BCEF-A740597D5783}"/>
    <cellStyle name="Percent 4 4 2 3" xfId="17336" xr:uid="{4CD32A65-EAC9-45A3-84AB-A0F9857B0DDA}"/>
    <cellStyle name="Percent 4 4 2 3 2" xfId="32790" xr:uid="{76B98370-F37E-43C1-A393-9C2AA0DA2FB8}"/>
    <cellStyle name="Percent 4 4 2 4" xfId="17337" xr:uid="{930D76C9-B565-480F-9B62-5639EF5F8A60}"/>
    <cellStyle name="Percent 4 4 2 4 2" xfId="32791" xr:uid="{746BF2B1-9440-4EAF-936C-4D2691B98447}"/>
    <cellStyle name="Percent 4 4 2 5" xfId="17338" xr:uid="{36D4B02F-862E-4A37-B9C3-E87ED957AA76}"/>
    <cellStyle name="Percent 4 4 2 5 2" xfId="32792" xr:uid="{0946243E-2703-408F-A768-87299DBA16EC}"/>
    <cellStyle name="Percent 4 4 2 6" xfId="17339" xr:uid="{B99482B6-485C-45E9-926A-4571D9B09F13}"/>
    <cellStyle name="Percent 4 4 2 6 2" xfId="32793" xr:uid="{0E99E809-1002-4718-8250-0808F334BB62}"/>
    <cellStyle name="Percent 4 4 2 7" xfId="17340" xr:uid="{E03B9913-4DD8-4992-AE54-D48F9AD17CA5}"/>
    <cellStyle name="Percent 4 4 2 7 2" xfId="32794" xr:uid="{4EFFA552-3C64-42C4-9A6D-7AB605D6A4DB}"/>
    <cellStyle name="Percent 4 4 2 8" xfId="17341" xr:uid="{F408A959-D5ED-4C90-AE13-1D1C6AE99C0B}"/>
    <cellStyle name="Percent 4 4 2 8 2" xfId="32795" xr:uid="{4C492D7E-3A18-4EC0-9DC4-9AD9C6146C97}"/>
    <cellStyle name="Percent 4 4 2 9" xfId="17342" xr:uid="{FACE3D33-C436-489C-80A6-40FA0EB32D6E}"/>
    <cellStyle name="Percent 4 4 2 9 2" xfId="32796" xr:uid="{CEB846DE-061C-45C1-B3BE-95E542C89263}"/>
    <cellStyle name="Percent 4 4 20" xfId="32778" xr:uid="{DA8D5D28-4020-4A2A-BB26-8ABD2B3551AA}"/>
    <cellStyle name="Percent 4 4 21" xfId="17324" xr:uid="{D751D4E7-BBA7-4114-A28F-3EBC389124DE}"/>
    <cellStyle name="Percent 4 4 3" xfId="4764" xr:uid="{00000000-0005-0000-0000-00009A160000}"/>
    <cellStyle name="Percent 4 4 3 10" xfId="32797" xr:uid="{97A00862-0B20-42CD-BD29-8CF93F75EB55}"/>
    <cellStyle name="Percent 4 4 3 11" xfId="17343" xr:uid="{DB39A1DE-DBEF-4A3F-92AB-EFB0642216E9}"/>
    <cellStyle name="Percent 4 4 3 2" xfId="17344" xr:uid="{B10894C7-FEE1-4004-9281-976826CB3A82}"/>
    <cellStyle name="Percent 4 4 3 2 2" xfId="32798" xr:uid="{AE8A5154-9E39-4BAB-8E61-34BF3B0C35B1}"/>
    <cellStyle name="Percent 4 4 3 3" xfId="17345" xr:uid="{F7A5C738-96D8-4A03-824B-57FD4F238732}"/>
    <cellStyle name="Percent 4 4 3 3 2" xfId="32799" xr:uid="{B44AFD19-17F8-4889-A15F-58D5C969DA30}"/>
    <cellStyle name="Percent 4 4 3 4" xfId="17346" xr:uid="{77DE3CB4-19B9-43AC-BA0E-645B3AAE7234}"/>
    <cellStyle name="Percent 4 4 3 4 2" xfId="32800" xr:uid="{AC447F2E-B6C0-4668-A12F-2C81679F7AB0}"/>
    <cellStyle name="Percent 4 4 3 5" xfId="17347" xr:uid="{5C43544C-4AA9-450E-B048-9A78D167CDE8}"/>
    <cellStyle name="Percent 4 4 3 5 2" xfId="32801" xr:uid="{6A8B1817-F1D8-48E5-B14D-DB6E06D73655}"/>
    <cellStyle name="Percent 4 4 3 6" xfId="17348" xr:uid="{A1377D2B-7D31-4B76-A42E-99E33C2EAA9A}"/>
    <cellStyle name="Percent 4 4 3 6 2" xfId="32802" xr:uid="{3167E795-2254-428C-8CFC-C7A65B250FBC}"/>
    <cellStyle name="Percent 4 4 3 7" xfId="17349" xr:uid="{91F5AAE1-C587-4C7F-BFAB-0128F3DEE194}"/>
    <cellStyle name="Percent 4 4 3 7 2" xfId="32803" xr:uid="{5FF26287-00DB-4750-B3B5-9FB37C6DE79D}"/>
    <cellStyle name="Percent 4 4 3 8" xfId="17350" xr:uid="{78E30843-1CE1-41C6-AFDC-888BDB6059D9}"/>
    <cellStyle name="Percent 4 4 3 8 2" xfId="32804" xr:uid="{DD7EC6BF-992F-4840-9B2C-79255228E7CD}"/>
    <cellStyle name="Percent 4 4 3 9" xfId="17351" xr:uid="{62C4C46D-3637-4E63-BAD7-3B64AD5613B4}"/>
    <cellStyle name="Percent 4 4 3 9 2" xfId="32805" xr:uid="{C19B313F-6716-4E52-AFFB-F023A50508AC}"/>
    <cellStyle name="Percent 4 4 4" xfId="4765" xr:uid="{00000000-0005-0000-0000-00009B160000}"/>
    <cellStyle name="Percent 4 4 4 10" xfId="32806" xr:uid="{32D3E249-D446-422C-A90D-E9F6BF9BEAE1}"/>
    <cellStyle name="Percent 4 4 4 11" xfId="17352" xr:uid="{84EB8035-773B-48F9-BF73-F3E1F93D3F11}"/>
    <cellStyle name="Percent 4 4 4 2" xfId="17353" xr:uid="{4E10E7F5-2FA5-4737-876E-4652CA556FF9}"/>
    <cellStyle name="Percent 4 4 4 2 2" xfId="32807" xr:uid="{89B11B89-3955-4942-AFFF-AF8732425558}"/>
    <cellStyle name="Percent 4 4 4 3" xfId="17354" xr:uid="{E1ECC135-8087-4DE5-B5E0-7C6CBCDFC1B6}"/>
    <cellStyle name="Percent 4 4 4 3 2" xfId="32808" xr:uid="{80A98354-D65B-4AA7-B66D-B0E250353059}"/>
    <cellStyle name="Percent 4 4 4 4" xfId="17355" xr:uid="{03119DDC-12EC-4A58-8018-65DD8CC45285}"/>
    <cellStyle name="Percent 4 4 4 4 2" xfId="32809" xr:uid="{441E9752-3834-417E-AA23-04933D28BE38}"/>
    <cellStyle name="Percent 4 4 4 5" xfId="17356" xr:uid="{E7EFB8BE-6C55-4712-9508-578DCE4E076E}"/>
    <cellStyle name="Percent 4 4 4 5 2" xfId="32810" xr:uid="{F1FC7366-7F6B-43D9-B283-C21B4103B30C}"/>
    <cellStyle name="Percent 4 4 4 6" xfId="17357" xr:uid="{1947A9B8-F29D-4540-B4EF-07547C79EE4E}"/>
    <cellStyle name="Percent 4 4 4 6 2" xfId="32811" xr:uid="{4875D0F3-36E3-4885-9653-7A8AD72C0AF0}"/>
    <cellStyle name="Percent 4 4 4 7" xfId="17358" xr:uid="{FE962B42-740E-4AC5-82C7-F0487E0DAD57}"/>
    <cellStyle name="Percent 4 4 4 7 2" xfId="32812" xr:uid="{B987AE73-75CB-43CE-8EC7-088F56C8DBBF}"/>
    <cellStyle name="Percent 4 4 4 8" xfId="17359" xr:uid="{BA6BE79E-FAF3-4F4D-9254-C373F05052C5}"/>
    <cellStyle name="Percent 4 4 4 8 2" xfId="32813" xr:uid="{63E1A0A9-7CBB-4753-B656-C13C6BF08FD7}"/>
    <cellStyle name="Percent 4 4 4 9" xfId="17360" xr:uid="{D7FB0C0A-30DE-4A79-8DE3-CA6D2E71D5AC}"/>
    <cellStyle name="Percent 4 4 4 9 2" xfId="32814" xr:uid="{0768F746-449D-40E1-AED5-6777838BAE60}"/>
    <cellStyle name="Percent 4 4 5" xfId="4766" xr:uid="{00000000-0005-0000-0000-00009C160000}"/>
    <cellStyle name="Percent 4 4 5 10" xfId="32815" xr:uid="{836E31AA-8AC2-4184-B8A7-2E3B902D2A4B}"/>
    <cellStyle name="Percent 4 4 5 11" xfId="17361" xr:uid="{4A2792AF-4E9F-4D33-B707-A24E4B27AAB3}"/>
    <cellStyle name="Percent 4 4 5 2" xfId="17362" xr:uid="{BBAD9888-7142-48DE-9EE0-1B88BA229253}"/>
    <cellStyle name="Percent 4 4 5 2 2" xfId="32816" xr:uid="{17E2533F-FE7E-43E3-83C5-F908895B4F0F}"/>
    <cellStyle name="Percent 4 4 5 3" xfId="17363" xr:uid="{0BF08BB5-3806-4B1F-89E4-2BABC53F083E}"/>
    <cellStyle name="Percent 4 4 5 3 2" xfId="32817" xr:uid="{2A0FA75A-B878-43EC-8840-DF4F114C6921}"/>
    <cellStyle name="Percent 4 4 5 4" xfId="17364" xr:uid="{56983A9C-6A31-4124-95BF-A524AC5F4F19}"/>
    <cellStyle name="Percent 4 4 5 4 2" xfId="32818" xr:uid="{95A545C6-9804-49DD-B5E4-719705476872}"/>
    <cellStyle name="Percent 4 4 5 5" xfId="17365" xr:uid="{A3165775-6A94-4BE5-A34D-6B9634EACBA1}"/>
    <cellStyle name="Percent 4 4 5 5 2" xfId="32819" xr:uid="{B3822F1F-6174-401F-B0DE-950503CB86B5}"/>
    <cellStyle name="Percent 4 4 5 6" xfId="17366" xr:uid="{15C0C47C-8734-4A0F-A7C3-F7AD1F7666C9}"/>
    <cellStyle name="Percent 4 4 5 6 2" xfId="32820" xr:uid="{A9E300F5-3FBC-4C18-A7BE-E5EB2BD1E93F}"/>
    <cellStyle name="Percent 4 4 5 7" xfId="17367" xr:uid="{D97EDFD4-2399-496A-80A5-EFDC86C71455}"/>
    <cellStyle name="Percent 4 4 5 7 2" xfId="32821" xr:uid="{8F4B2B3A-4611-4B70-87F2-852A544DCAB0}"/>
    <cellStyle name="Percent 4 4 5 8" xfId="17368" xr:uid="{D727D5A9-A71C-4AD5-9D77-D1E9C4C98044}"/>
    <cellStyle name="Percent 4 4 5 8 2" xfId="32822" xr:uid="{6BE20B3A-F505-4987-821C-F5905D0AD32A}"/>
    <cellStyle name="Percent 4 4 5 9" xfId="17369" xr:uid="{95806ACC-7348-42D4-9FC4-45DDF9E60CF5}"/>
    <cellStyle name="Percent 4 4 5 9 2" xfId="32823" xr:uid="{757C182F-A1A6-42FF-AF4C-C1FF57999066}"/>
    <cellStyle name="Percent 4 4 6" xfId="4767" xr:uid="{00000000-0005-0000-0000-00009D160000}"/>
    <cellStyle name="Percent 4 4 6 10" xfId="32824" xr:uid="{34AB3ABD-CB43-4FBA-B5B5-7C8724595693}"/>
    <cellStyle name="Percent 4 4 6 11" xfId="17370" xr:uid="{5D90AF8A-0A1B-4024-BDD8-E70E177BBFB9}"/>
    <cellStyle name="Percent 4 4 6 2" xfId="17371" xr:uid="{F9D90794-D6E0-4545-9EBF-703F0B10752F}"/>
    <cellStyle name="Percent 4 4 6 2 2" xfId="32825" xr:uid="{EEDA3DEF-93AA-4956-937A-101CCF99674A}"/>
    <cellStyle name="Percent 4 4 6 3" xfId="17372" xr:uid="{418CC646-39CE-4223-8CD7-00CD63D2B595}"/>
    <cellStyle name="Percent 4 4 6 3 2" xfId="32826" xr:uid="{C12EB0BF-DE6D-489E-B33B-C807B9DAC22B}"/>
    <cellStyle name="Percent 4 4 6 4" xfId="17373" xr:uid="{CA23A599-89DE-422B-8465-B4E2EE871477}"/>
    <cellStyle name="Percent 4 4 6 4 2" xfId="32827" xr:uid="{09BF3E5B-D75F-499A-84AA-45A4B6200E87}"/>
    <cellStyle name="Percent 4 4 6 5" xfId="17374" xr:uid="{AA3F313C-9C56-4B03-8CDE-DC3AD86371CB}"/>
    <cellStyle name="Percent 4 4 6 5 2" xfId="32828" xr:uid="{D52D6DBA-C482-416A-9070-68D770D61DC5}"/>
    <cellStyle name="Percent 4 4 6 6" xfId="17375" xr:uid="{05E2FB97-AAC2-43FA-8222-682586C755AE}"/>
    <cellStyle name="Percent 4 4 6 6 2" xfId="32829" xr:uid="{8D6CB83D-D8FA-4D99-8BCE-A24C6A128B2B}"/>
    <cellStyle name="Percent 4 4 6 7" xfId="17376" xr:uid="{1786EB3B-689D-4C07-87EF-8BDE47F7A83C}"/>
    <cellStyle name="Percent 4 4 6 7 2" xfId="32830" xr:uid="{8BEF22EF-8352-4DE5-8ACB-CABB26B7E8BD}"/>
    <cellStyle name="Percent 4 4 6 8" xfId="17377" xr:uid="{EC8B95C6-8A45-47D3-8D0C-17A4603D0BB9}"/>
    <cellStyle name="Percent 4 4 6 8 2" xfId="32831" xr:uid="{5E784971-E65E-45F2-947C-2202FFC5A2FC}"/>
    <cellStyle name="Percent 4 4 6 9" xfId="17378" xr:uid="{B8BDE57A-40E5-4D85-970B-2A04ED031B94}"/>
    <cellStyle name="Percent 4 4 6 9 2" xfId="32832" xr:uid="{3D1A5971-15B6-4F19-BED3-4E725DB2E706}"/>
    <cellStyle name="Percent 4 4 7" xfId="4768" xr:uid="{00000000-0005-0000-0000-00009E160000}"/>
    <cellStyle name="Percent 4 4 7 10" xfId="32833" xr:uid="{F8E8ADCF-C8C5-4C5B-A7CE-CEDD9147728A}"/>
    <cellStyle name="Percent 4 4 7 11" xfId="17379" xr:uid="{B8D592FF-67EA-4C9E-A65B-AC85F70AAC66}"/>
    <cellStyle name="Percent 4 4 7 2" xfId="17380" xr:uid="{41108A49-356C-4D3F-A994-EF7A9870A227}"/>
    <cellStyle name="Percent 4 4 7 2 2" xfId="32834" xr:uid="{EF7BD171-8174-4C8C-BD70-72C314157037}"/>
    <cellStyle name="Percent 4 4 7 3" xfId="17381" xr:uid="{C883E139-9BDB-4415-94D1-EC817EBDB0F4}"/>
    <cellStyle name="Percent 4 4 7 3 2" xfId="32835" xr:uid="{3AF34191-078D-48A8-9299-AA9830BA1F98}"/>
    <cellStyle name="Percent 4 4 7 4" xfId="17382" xr:uid="{6D163967-3B65-4FDE-AD78-6F5B3639ACB1}"/>
    <cellStyle name="Percent 4 4 7 4 2" xfId="32836" xr:uid="{5CD600A7-E28E-4964-BA7A-27D9F3CCCAB9}"/>
    <cellStyle name="Percent 4 4 7 5" xfId="17383" xr:uid="{0CC898CA-A981-41DA-9FD9-505D29BA1A04}"/>
    <cellStyle name="Percent 4 4 7 5 2" xfId="32837" xr:uid="{420A1462-4684-4322-8E85-893D5AA626B2}"/>
    <cellStyle name="Percent 4 4 7 6" xfId="17384" xr:uid="{4EB04F0D-1F61-4706-91DD-DD05C11F1F0D}"/>
    <cellStyle name="Percent 4 4 7 6 2" xfId="32838" xr:uid="{052A0229-FBA1-4A6D-A0C4-257012E3BE96}"/>
    <cellStyle name="Percent 4 4 7 7" xfId="17385" xr:uid="{6A9F8E15-BDCB-4294-A16B-0CD51F4832F6}"/>
    <cellStyle name="Percent 4 4 7 7 2" xfId="32839" xr:uid="{DA7CE5D3-E0B7-4B30-B77C-7D6A2FE7EE42}"/>
    <cellStyle name="Percent 4 4 7 8" xfId="17386" xr:uid="{94781A0C-E5C7-4470-AE69-BE08264DE49C}"/>
    <cellStyle name="Percent 4 4 7 8 2" xfId="32840" xr:uid="{0168F1A8-733B-4EFC-9B54-629BD9497544}"/>
    <cellStyle name="Percent 4 4 7 9" xfId="17387" xr:uid="{23B53D6C-BAAE-45E5-85AA-895D2ABDFE81}"/>
    <cellStyle name="Percent 4 4 7 9 2" xfId="32841" xr:uid="{89B8E33E-823C-4AE4-9D22-03E7F623AB8C}"/>
    <cellStyle name="Percent 4 4 8" xfId="4769" xr:uid="{00000000-0005-0000-0000-00009F160000}"/>
    <cellStyle name="Percent 4 4 8 10" xfId="32842" xr:uid="{E4C79443-D9CE-4BC1-A97C-DE86DF840CFF}"/>
    <cellStyle name="Percent 4 4 8 11" xfId="17388" xr:uid="{8467367D-99CB-4ADD-8687-605F0E378687}"/>
    <cellStyle name="Percent 4 4 8 2" xfId="17389" xr:uid="{8CAEB54A-93F0-47BA-BAD0-1FF238125C99}"/>
    <cellStyle name="Percent 4 4 8 2 2" xfId="32843" xr:uid="{6437342E-033C-4343-8B92-0FBE3A1AC96D}"/>
    <cellStyle name="Percent 4 4 8 3" xfId="17390" xr:uid="{F0412184-A9E3-4D85-BF5D-BCB1C517DB85}"/>
    <cellStyle name="Percent 4 4 8 3 2" xfId="32844" xr:uid="{F87D562B-9C0A-4F2D-B035-90F3431BFCD1}"/>
    <cellStyle name="Percent 4 4 8 4" xfId="17391" xr:uid="{DF0D5929-5128-4598-960C-6D10F7417473}"/>
    <cellStyle name="Percent 4 4 8 4 2" xfId="32845" xr:uid="{F7F8A315-054A-4D48-A737-22DAA4EFEAB4}"/>
    <cellStyle name="Percent 4 4 8 5" xfId="17392" xr:uid="{6E9FB046-6D8F-45C6-A4A9-AE96DA373169}"/>
    <cellStyle name="Percent 4 4 8 5 2" xfId="32846" xr:uid="{DE98E5B1-F269-484D-8665-E26505E8480C}"/>
    <cellStyle name="Percent 4 4 8 6" xfId="17393" xr:uid="{79B3A3A8-9DF1-455C-AB0D-478F2F76DBC6}"/>
    <cellStyle name="Percent 4 4 8 6 2" xfId="32847" xr:uid="{E8A5C6B3-C222-417F-877E-D5FBA8380AFC}"/>
    <cellStyle name="Percent 4 4 8 7" xfId="17394" xr:uid="{AD8208F9-813A-4411-94CC-D47AB667D83A}"/>
    <cellStyle name="Percent 4 4 8 7 2" xfId="32848" xr:uid="{4077AED9-C0BD-45BF-BE6C-DF7F3E2B63DC}"/>
    <cellStyle name="Percent 4 4 8 8" xfId="17395" xr:uid="{F89C0930-BD54-4E5E-AB38-4204BCEB9B90}"/>
    <cellStyle name="Percent 4 4 8 8 2" xfId="32849" xr:uid="{D1263105-C203-4BB3-BCC2-604A3695F376}"/>
    <cellStyle name="Percent 4 4 8 9" xfId="17396" xr:uid="{74F221BC-6704-40D9-98B0-7FD438E2AE3B}"/>
    <cellStyle name="Percent 4 4 8 9 2" xfId="32850" xr:uid="{3D3AD584-463D-4976-8542-AE7519B803C1}"/>
    <cellStyle name="Percent 4 4 9" xfId="4770" xr:uid="{00000000-0005-0000-0000-0000A0160000}"/>
    <cellStyle name="Percent 4 4 9 2" xfId="17398" xr:uid="{ECA1C23D-D0AD-41BE-9BF7-67AB2C304A2A}"/>
    <cellStyle name="Percent 4 4 9 2 2" xfId="32852" xr:uid="{00E8A70B-5D42-4848-9978-5CF17E359F77}"/>
    <cellStyle name="Percent 4 4 9 3" xfId="17399" xr:uid="{00F2CBD7-9392-49B4-AF63-CA76DE5A5465}"/>
    <cellStyle name="Percent 4 4 9 3 2" xfId="32853" xr:uid="{F7FAAFC9-5BDE-4AD5-8F50-CD10107788FE}"/>
    <cellStyle name="Percent 4 4 9 4" xfId="17400" xr:uid="{DADDCBD0-83E2-4D2A-9AF6-5CF0ED374975}"/>
    <cellStyle name="Percent 4 4 9 4 2" xfId="32854" xr:uid="{2E2508C6-D785-4F83-AFED-831B94ECA984}"/>
    <cellStyle name="Percent 4 4 9 5" xfId="17401" xr:uid="{FA71934E-9118-4444-8528-A3F5C1796581}"/>
    <cellStyle name="Percent 4 4 9 5 2" xfId="32855" xr:uid="{A31EA857-5B21-4A80-9EF4-A8C24E8BF075}"/>
    <cellStyle name="Percent 4 4 9 6" xfId="32851" xr:uid="{72164D94-3338-4043-B947-9FE0380FCBB1}"/>
    <cellStyle name="Percent 4 4 9 7" xfId="17397" xr:uid="{EE64DF03-BF65-4C09-B2A1-C58E297EF3F4}"/>
    <cellStyle name="Percent 4 40" xfId="21463" xr:uid="{D6109FA9-647D-46BB-B832-C5FD5B0E9344}"/>
    <cellStyle name="Percent 4 41" xfId="32349" xr:uid="{E2F98C0E-929D-4432-A5D8-517D41995DD0}"/>
    <cellStyle name="Percent 4 42" xfId="16895" xr:uid="{7A3F1AD2-A839-4BC6-84C2-FE070FF557E2}"/>
    <cellStyle name="Percent 4 5" xfId="4771" xr:uid="{00000000-0005-0000-0000-0000A1160000}"/>
    <cellStyle name="Percent 4 5 10" xfId="17403" xr:uid="{A0C4481C-DE5D-40F9-BF36-27177405F229}"/>
    <cellStyle name="Percent 4 5 10 2" xfId="32857" xr:uid="{7DE339F3-3EAB-40B9-BFDA-E026BE2F3F44}"/>
    <cellStyle name="Percent 4 5 11" xfId="17404" xr:uid="{3AED6E07-4BAF-45DB-899A-654B8E450BF2}"/>
    <cellStyle name="Percent 4 5 11 2" xfId="32858" xr:uid="{E800EB18-D6FD-4543-A3AE-4F54953EA134}"/>
    <cellStyle name="Percent 4 5 12" xfId="17405" xr:uid="{BE747F7E-D934-4941-9B0C-7D6EF3728CE4}"/>
    <cellStyle name="Percent 4 5 12 2" xfId="32859" xr:uid="{EE22FC8C-668C-4320-B39E-4CE274E284DF}"/>
    <cellStyle name="Percent 4 5 13" xfId="17406" xr:uid="{DA596827-2E3B-4965-ACB1-DF5F3BC0E135}"/>
    <cellStyle name="Percent 4 5 13 2" xfId="32860" xr:uid="{5BC4F407-85F4-4ABD-8D5A-D3CD4E9B7CA4}"/>
    <cellStyle name="Percent 4 5 14" xfId="17407" xr:uid="{88FDF287-61E5-4651-849C-5687330F213C}"/>
    <cellStyle name="Percent 4 5 14 2" xfId="32861" xr:uid="{7AE699C0-F21F-4C25-91DB-904C9B1BD50C}"/>
    <cellStyle name="Percent 4 5 15" xfId="17408" xr:uid="{33362600-4E38-4B9C-BCB9-5EEE617469ED}"/>
    <cellStyle name="Percent 4 5 15 2" xfId="32862" xr:uid="{020C8AF2-3141-4513-BD69-FA61A7EEB912}"/>
    <cellStyle name="Percent 4 5 16" xfId="17409" xr:uid="{8EB88D42-FF38-47A1-BE91-80141CA21D97}"/>
    <cellStyle name="Percent 4 5 16 2" xfId="32863" xr:uid="{079B9386-24CF-47FA-A3D1-019D208A4D40}"/>
    <cellStyle name="Percent 4 5 17" xfId="17410" xr:uid="{D144FB26-EC4D-4AC3-AAF0-F905AC1F6D6D}"/>
    <cellStyle name="Percent 4 5 17 2" xfId="32864" xr:uid="{50FD3715-BFA2-407D-BBC6-28E48AB9B908}"/>
    <cellStyle name="Percent 4 5 18" xfId="17411" xr:uid="{65CA6F02-7DEE-44F5-9192-7CAEDAA856F8}"/>
    <cellStyle name="Percent 4 5 18 2" xfId="32865" xr:uid="{ED8EB0ED-670B-491B-84EA-F399CFDB1352}"/>
    <cellStyle name="Percent 4 5 19" xfId="21468" xr:uid="{06BE1B19-DC8B-416E-BA86-8BF85CBF62A9}"/>
    <cellStyle name="Percent 4 5 2" xfId="4772" xr:uid="{00000000-0005-0000-0000-0000A2160000}"/>
    <cellStyle name="Percent 4 5 2 10" xfId="21469" xr:uid="{32CD7445-F0D0-40FB-93AB-9B7303046C08}"/>
    <cellStyle name="Percent 4 5 2 11" xfId="32866" xr:uid="{3C983B60-1F94-43DB-B3ED-3620A3D8428F}"/>
    <cellStyle name="Percent 4 5 2 12" xfId="17412" xr:uid="{9ECED086-9DE0-40EF-AFF7-9DC27586B4F4}"/>
    <cellStyle name="Percent 4 5 2 2" xfId="17413" xr:uid="{B9AE28C6-8171-4ADB-9638-A1CB69C4B363}"/>
    <cellStyle name="Percent 4 5 2 2 2" xfId="32867" xr:uid="{E89CC142-9F4A-45D3-B468-D7F16A4E9EF8}"/>
    <cellStyle name="Percent 4 5 2 3" xfId="17414" xr:uid="{314CBA18-8321-4756-975B-A5604DC64F96}"/>
    <cellStyle name="Percent 4 5 2 3 2" xfId="32868" xr:uid="{C0453D58-65DE-4102-A9B6-AA85D39C5BE1}"/>
    <cellStyle name="Percent 4 5 2 4" xfId="17415" xr:uid="{9B892A87-0DD5-4995-ACD9-82C236EBE153}"/>
    <cellStyle name="Percent 4 5 2 4 2" xfId="32869" xr:uid="{11852355-4AA7-42ED-8881-42B8255431C2}"/>
    <cellStyle name="Percent 4 5 2 5" xfId="17416" xr:uid="{F75D2D31-D16D-4A4B-B7D5-51B9FE70755D}"/>
    <cellStyle name="Percent 4 5 2 5 2" xfId="32870" xr:uid="{6C34B610-2E73-4B25-81E3-D73E131D242B}"/>
    <cellStyle name="Percent 4 5 2 6" xfId="17417" xr:uid="{F59E65AC-25CB-4842-83B4-7C4378B9E11B}"/>
    <cellStyle name="Percent 4 5 2 6 2" xfId="32871" xr:uid="{3BD300A6-1E78-4B25-B78D-3858416CAD78}"/>
    <cellStyle name="Percent 4 5 2 7" xfId="17418" xr:uid="{91BA3CD9-D25E-4CF1-B9DB-015A32916FD4}"/>
    <cellStyle name="Percent 4 5 2 7 2" xfId="32872" xr:uid="{F6CF6AA1-F2F1-4636-942D-429984F863C4}"/>
    <cellStyle name="Percent 4 5 2 8" xfId="17419" xr:uid="{8FBAA0DD-DC2F-4352-A6B2-95E65715338E}"/>
    <cellStyle name="Percent 4 5 2 8 2" xfId="32873" xr:uid="{CE149AE8-D0A0-45EE-AA90-B6CEC9FF0CC5}"/>
    <cellStyle name="Percent 4 5 2 9" xfId="17420" xr:uid="{233C575B-4F60-465D-A92C-89E8CF7885BA}"/>
    <cellStyle name="Percent 4 5 2 9 2" xfId="32874" xr:uid="{08FA4691-C62F-4BCD-AF76-E568806E5C71}"/>
    <cellStyle name="Percent 4 5 20" xfId="32856" xr:uid="{C1340CE1-E7E2-44FE-A16E-EBDAC0B5AA50}"/>
    <cellStyle name="Percent 4 5 21" xfId="17402" xr:uid="{F0B51C81-D89C-442B-81AC-0828BE3BB1A2}"/>
    <cellStyle name="Percent 4 5 3" xfId="4773" xr:uid="{00000000-0005-0000-0000-0000A3160000}"/>
    <cellStyle name="Percent 4 5 3 10" xfId="32875" xr:uid="{8FCD684F-E1AD-4E8A-952C-FF97B029F319}"/>
    <cellStyle name="Percent 4 5 3 11" xfId="17421" xr:uid="{D93CC2C4-B69B-4830-AF6E-4D0483DE9038}"/>
    <cellStyle name="Percent 4 5 3 2" xfId="17422" xr:uid="{F8F5CD8B-2646-4744-B33C-D131DC1BF312}"/>
    <cellStyle name="Percent 4 5 3 2 2" xfId="32876" xr:uid="{6399F440-92C4-430F-B56F-EA43DCA12C62}"/>
    <cellStyle name="Percent 4 5 3 3" xfId="17423" xr:uid="{7EDF5CE2-30DF-4660-B8D6-57BE543EE0AA}"/>
    <cellStyle name="Percent 4 5 3 3 2" xfId="32877" xr:uid="{E4C6B1F0-1696-438B-81AE-E8F8661BEF28}"/>
    <cellStyle name="Percent 4 5 3 4" xfId="17424" xr:uid="{8250D02F-A355-49B1-BBE0-6EC9CD759406}"/>
    <cellStyle name="Percent 4 5 3 4 2" xfId="32878" xr:uid="{6F445C9C-EFAE-4425-8691-4C14F8EF7E7E}"/>
    <cellStyle name="Percent 4 5 3 5" xfId="17425" xr:uid="{025E2327-33E1-43A1-842B-0853A0FCEE28}"/>
    <cellStyle name="Percent 4 5 3 5 2" xfId="32879" xr:uid="{D43C4795-BBCD-443D-A30B-646ADD9DFE84}"/>
    <cellStyle name="Percent 4 5 3 6" xfId="17426" xr:uid="{34BB2E89-DE5A-4C3A-B613-25BD019E46A9}"/>
    <cellStyle name="Percent 4 5 3 6 2" xfId="32880" xr:uid="{DA5D18F5-FA6C-48A4-B5C3-C17915B6DCD1}"/>
    <cellStyle name="Percent 4 5 3 7" xfId="17427" xr:uid="{E9A2D312-AB1D-4A75-92B8-C2ADE136E4AF}"/>
    <cellStyle name="Percent 4 5 3 7 2" xfId="32881" xr:uid="{F6524C65-3C22-4BF2-8C60-8EF297204A3C}"/>
    <cellStyle name="Percent 4 5 3 8" xfId="17428" xr:uid="{6A5C0C2A-AC10-49A1-BC01-08EA49F6C374}"/>
    <cellStyle name="Percent 4 5 3 8 2" xfId="32882" xr:uid="{5E45F1F3-1B4F-4B8D-A84F-8424F25A2698}"/>
    <cellStyle name="Percent 4 5 3 9" xfId="17429" xr:uid="{F969DFCA-8849-4F2A-9BAD-7DD621D0540B}"/>
    <cellStyle name="Percent 4 5 3 9 2" xfId="32883" xr:uid="{B8927801-CD8D-43E3-9AEF-375E1C9D4C4A}"/>
    <cellStyle name="Percent 4 5 4" xfId="4774" xr:uid="{00000000-0005-0000-0000-0000A4160000}"/>
    <cellStyle name="Percent 4 5 4 10" xfId="32884" xr:uid="{51E3C98C-B6B2-47A7-85F7-F662E850F88C}"/>
    <cellStyle name="Percent 4 5 4 11" xfId="17430" xr:uid="{6E067F84-49DD-47CB-8FAE-1F57072785F4}"/>
    <cellStyle name="Percent 4 5 4 2" xfId="17431" xr:uid="{9C97F148-CB06-4838-A9E5-173E40DC875C}"/>
    <cellStyle name="Percent 4 5 4 2 2" xfId="32885" xr:uid="{ABC5EBA2-44ED-445F-97EB-941C989051DA}"/>
    <cellStyle name="Percent 4 5 4 3" xfId="17432" xr:uid="{EAED8E91-65AF-4556-B2FC-A7B0F1313973}"/>
    <cellStyle name="Percent 4 5 4 3 2" xfId="32886" xr:uid="{0128DD81-3BF5-428B-9086-3647FC0A5AAA}"/>
    <cellStyle name="Percent 4 5 4 4" xfId="17433" xr:uid="{4E09A6B4-73BF-4203-91A8-5D5F663DE44C}"/>
    <cellStyle name="Percent 4 5 4 4 2" xfId="32887" xr:uid="{CE0A94A5-DF92-42AB-A037-7B5C6FE657E8}"/>
    <cellStyle name="Percent 4 5 4 5" xfId="17434" xr:uid="{C7856965-AB56-4E16-BABD-76874C8F2630}"/>
    <cellStyle name="Percent 4 5 4 5 2" xfId="32888" xr:uid="{14991B8C-480C-45E2-A8EA-9A401EBD2DFB}"/>
    <cellStyle name="Percent 4 5 4 6" xfId="17435" xr:uid="{91374F59-974B-4A30-8F25-F265A8432808}"/>
    <cellStyle name="Percent 4 5 4 6 2" xfId="32889" xr:uid="{084824B6-22C8-46C4-BCC0-424FC1BE243A}"/>
    <cellStyle name="Percent 4 5 4 7" xfId="17436" xr:uid="{BAC07B2E-2C46-44F8-AC8D-4820DE22BFCC}"/>
    <cellStyle name="Percent 4 5 4 7 2" xfId="32890" xr:uid="{8AE37D66-8627-4013-A430-A5875D88EC99}"/>
    <cellStyle name="Percent 4 5 4 8" xfId="17437" xr:uid="{630831AA-ECED-4538-8ABE-4A0C10FFD9A3}"/>
    <cellStyle name="Percent 4 5 4 8 2" xfId="32891" xr:uid="{A05E3D2B-78BC-4F30-9003-87B735491B24}"/>
    <cellStyle name="Percent 4 5 4 9" xfId="17438" xr:uid="{7EB1BDDA-84A2-4CD4-BDF4-6B81B69EBC48}"/>
    <cellStyle name="Percent 4 5 4 9 2" xfId="32892" xr:uid="{743039B5-C82F-4E18-997E-68486DBB8C24}"/>
    <cellStyle name="Percent 4 5 5" xfId="4775" xr:uid="{00000000-0005-0000-0000-0000A5160000}"/>
    <cellStyle name="Percent 4 5 5 10" xfId="32893" xr:uid="{562687AD-4B92-4E45-84C1-015B61DFAE60}"/>
    <cellStyle name="Percent 4 5 5 11" xfId="17439" xr:uid="{FE6FBD3C-06FD-46A1-BBEF-0B726A2D9BAC}"/>
    <cellStyle name="Percent 4 5 5 2" xfId="17440" xr:uid="{A333679E-1C37-4C60-9661-654466D4B0DB}"/>
    <cellStyle name="Percent 4 5 5 2 2" xfId="32894" xr:uid="{59B1B76E-AC1A-4C9F-80BA-D16BB74A6D58}"/>
    <cellStyle name="Percent 4 5 5 3" xfId="17441" xr:uid="{2C914909-7544-4FD6-9034-C97CEDEE0992}"/>
    <cellStyle name="Percent 4 5 5 3 2" xfId="32895" xr:uid="{4FC51AB1-2B8A-4027-8876-88FD86CD5B4C}"/>
    <cellStyle name="Percent 4 5 5 4" xfId="17442" xr:uid="{5C1C1571-CDF8-4D6A-9A37-704659CBC068}"/>
    <cellStyle name="Percent 4 5 5 4 2" xfId="32896" xr:uid="{0E74696F-5ABE-46EB-A7AA-A0DC3F8BDA24}"/>
    <cellStyle name="Percent 4 5 5 5" xfId="17443" xr:uid="{D984600A-AFF6-4BB0-A075-A0D69970993F}"/>
    <cellStyle name="Percent 4 5 5 5 2" xfId="32897" xr:uid="{DF96766B-9B6D-4C69-9023-D2E8E43EFE35}"/>
    <cellStyle name="Percent 4 5 5 6" xfId="17444" xr:uid="{DF0DCC75-C632-41BE-9287-339889D94BBC}"/>
    <cellStyle name="Percent 4 5 5 6 2" xfId="32898" xr:uid="{7DF01F74-905F-4288-9862-02A48242A981}"/>
    <cellStyle name="Percent 4 5 5 7" xfId="17445" xr:uid="{947A8953-7797-4AE1-854E-A9EF12A3433E}"/>
    <cellStyle name="Percent 4 5 5 7 2" xfId="32899" xr:uid="{DF23EF6D-351F-490F-AC35-5C1B1FD94A9F}"/>
    <cellStyle name="Percent 4 5 5 8" xfId="17446" xr:uid="{D420A574-0067-461D-8FFA-4075CDAAAE1E}"/>
    <cellStyle name="Percent 4 5 5 8 2" xfId="32900" xr:uid="{71682A0C-A88A-418B-BF5B-FABB86709D62}"/>
    <cellStyle name="Percent 4 5 5 9" xfId="17447" xr:uid="{EB970606-6139-40D5-A01C-ABAE0A8CA694}"/>
    <cellStyle name="Percent 4 5 5 9 2" xfId="32901" xr:uid="{7B069A98-CF4C-4899-AAF9-0EB20D91B185}"/>
    <cellStyle name="Percent 4 5 6" xfId="4776" xr:uid="{00000000-0005-0000-0000-0000A6160000}"/>
    <cellStyle name="Percent 4 5 6 10" xfId="32902" xr:uid="{139A322F-8C58-491F-BAA8-3519044C4A4D}"/>
    <cellStyle name="Percent 4 5 6 11" xfId="17448" xr:uid="{0D2F6087-EC4F-48E2-B217-E18452BD9A8A}"/>
    <cellStyle name="Percent 4 5 6 2" xfId="17449" xr:uid="{47FA8FD3-4E57-4CB0-8E00-9C1E75DB5235}"/>
    <cellStyle name="Percent 4 5 6 2 2" xfId="32903" xr:uid="{C46464A3-9BBB-4175-83AC-AB8FB4FDF4D8}"/>
    <cellStyle name="Percent 4 5 6 3" xfId="17450" xr:uid="{8BB5DA8E-F908-4CF6-8821-C097793A5065}"/>
    <cellStyle name="Percent 4 5 6 3 2" xfId="32904" xr:uid="{15310F3B-FF54-44E5-90EF-A8542D9E5159}"/>
    <cellStyle name="Percent 4 5 6 4" xfId="17451" xr:uid="{28E4362B-D5D6-439D-9703-2A7453E7601A}"/>
    <cellStyle name="Percent 4 5 6 4 2" xfId="32905" xr:uid="{95B1E000-8494-4CB0-9D7B-752495251F58}"/>
    <cellStyle name="Percent 4 5 6 5" xfId="17452" xr:uid="{0330BD4F-DB93-41E2-8FC9-B88A8CFEA4FF}"/>
    <cellStyle name="Percent 4 5 6 5 2" xfId="32906" xr:uid="{26AC22FD-CD76-486B-A0C0-D912B5D4812D}"/>
    <cellStyle name="Percent 4 5 6 6" xfId="17453" xr:uid="{B68968CC-2D84-42D8-AA69-EB617BBA3EAA}"/>
    <cellStyle name="Percent 4 5 6 6 2" xfId="32907" xr:uid="{0C35B6E6-8DA8-44B7-81DE-6B6DEA584DAE}"/>
    <cellStyle name="Percent 4 5 6 7" xfId="17454" xr:uid="{63ED2639-3C0D-48B8-891F-CE7780E1A4BC}"/>
    <cellStyle name="Percent 4 5 6 7 2" xfId="32908" xr:uid="{7A5E0D5E-B228-4300-97D2-CDE42DD1ECA5}"/>
    <cellStyle name="Percent 4 5 6 8" xfId="17455" xr:uid="{0B3DB5C5-B37C-4DA4-BF74-57792FFCED5C}"/>
    <cellStyle name="Percent 4 5 6 8 2" xfId="32909" xr:uid="{CC4A379A-2E3B-41E4-99EF-C7329408AAC1}"/>
    <cellStyle name="Percent 4 5 6 9" xfId="17456" xr:uid="{E7E47B34-B449-4B08-952C-0AA9BE85F1B9}"/>
    <cellStyle name="Percent 4 5 6 9 2" xfId="32910" xr:uid="{9B487075-1C27-4961-B870-77F239180793}"/>
    <cellStyle name="Percent 4 5 7" xfId="4777" xr:uid="{00000000-0005-0000-0000-0000A7160000}"/>
    <cellStyle name="Percent 4 5 7 10" xfId="32911" xr:uid="{1B26C26F-33EA-4296-98AD-14C50211F475}"/>
    <cellStyle name="Percent 4 5 7 11" xfId="17457" xr:uid="{21A9C046-A876-43D1-8A13-A4C59E53D4C7}"/>
    <cellStyle name="Percent 4 5 7 2" xfId="17458" xr:uid="{12686798-F850-4F54-9855-7E7CCE564935}"/>
    <cellStyle name="Percent 4 5 7 2 2" xfId="32912" xr:uid="{B9339E0C-8335-4A0D-9008-A12808483F55}"/>
    <cellStyle name="Percent 4 5 7 3" xfId="17459" xr:uid="{0F6BD2A8-3CF9-49AE-9C97-3227C8D7EB42}"/>
    <cellStyle name="Percent 4 5 7 3 2" xfId="32913" xr:uid="{71B563C5-3AE6-4662-8873-4E1B9D25B4BE}"/>
    <cellStyle name="Percent 4 5 7 4" xfId="17460" xr:uid="{543EFC36-9FC4-4E1E-ABB1-DF7BC5E05B41}"/>
    <cellStyle name="Percent 4 5 7 4 2" xfId="32914" xr:uid="{536F2583-5A76-4B42-B78E-34860EA956D5}"/>
    <cellStyle name="Percent 4 5 7 5" xfId="17461" xr:uid="{A6CA3ED6-2ECA-4D07-86EB-38196A8632A5}"/>
    <cellStyle name="Percent 4 5 7 5 2" xfId="32915" xr:uid="{7AC7F6DE-A90A-415F-9EE4-8AD15512F058}"/>
    <cellStyle name="Percent 4 5 7 6" xfId="17462" xr:uid="{3FE8BB36-56A8-4CD5-BCB8-4BEC7A3ACF1E}"/>
    <cellStyle name="Percent 4 5 7 6 2" xfId="32916" xr:uid="{F9C6EA11-A621-4ED4-8D55-8967357D3FB2}"/>
    <cellStyle name="Percent 4 5 7 7" xfId="17463" xr:uid="{E6F2DE82-C9CB-4432-94C3-59F5268E02C0}"/>
    <cellStyle name="Percent 4 5 7 7 2" xfId="32917" xr:uid="{7AEBB560-8C68-4007-89C5-255296584821}"/>
    <cellStyle name="Percent 4 5 7 8" xfId="17464" xr:uid="{5812BCA7-5432-4DAE-88CA-A7628917A1E4}"/>
    <cellStyle name="Percent 4 5 7 8 2" xfId="32918" xr:uid="{2AC592C5-C342-4564-A477-36ED948AF9F8}"/>
    <cellStyle name="Percent 4 5 7 9" xfId="17465" xr:uid="{A95D7FE7-788C-4B42-8048-14302C8DCEAD}"/>
    <cellStyle name="Percent 4 5 7 9 2" xfId="32919" xr:uid="{AB6405A1-C96C-4DAE-9BFB-B811C61790DE}"/>
    <cellStyle name="Percent 4 5 8" xfId="4778" xr:uid="{00000000-0005-0000-0000-0000A8160000}"/>
    <cellStyle name="Percent 4 5 8 10" xfId="32920" xr:uid="{4B04D2DD-6D1A-42D4-ACA8-1A812AB5EF87}"/>
    <cellStyle name="Percent 4 5 8 11" xfId="17466" xr:uid="{F717934E-0E9B-4459-9819-AEAD9FD0D72A}"/>
    <cellStyle name="Percent 4 5 8 2" xfId="17467" xr:uid="{45245E8F-3165-4B63-B81B-0C74DC9592AF}"/>
    <cellStyle name="Percent 4 5 8 2 2" xfId="32921" xr:uid="{D71487C5-1857-4995-8FEC-29A7577071C6}"/>
    <cellStyle name="Percent 4 5 8 3" xfId="17468" xr:uid="{F7A8D39E-48F0-4ED9-B275-C58C563468CE}"/>
    <cellStyle name="Percent 4 5 8 3 2" xfId="32922" xr:uid="{C420940F-018A-4A1D-A1FE-4DF6936775E9}"/>
    <cellStyle name="Percent 4 5 8 4" xfId="17469" xr:uid="{57224711-3487-4EBD-B0E5-540351D435BE}"/>
    <cellStyle name="Percent 4 5 8 4 2" xfId="32923" xr:uid="{FF2B82F0-647B-4B8D-B5B8-AF388D05DB35}"/>
    <cellStyle name="Percent 4 5 8 5" xfId="17470" xr:uid="{A15E12B6-3DA3-4E09-A876-72417E771435}"/>
    <cellStyle name="Percent 4 5 8 5 2" xfId="32924" xr:uid="{9F4FBDBD-23C3-4B5B-9BD0-7D1F360F28A6}"/>
    <cellStyle name="Percent 4 5 8 6" xfId="17471" xr:uid="{DFA362B0-0302-415A-A492-691D68CB33C3}"/>
    <cellStyle name="Percent 4 5 8 6 2" xfId="32925" xr:uid="{DFD5774C-9F11-4BC8-9646-5A60B2555962}"/>
    <cellStyle name="Percent 4 5 8 7" xfId="17472" xr:uid="{82DABD31-C491-40E8-8A48-F09F176C6742}"/>
    <cellStyle name="Percent 4 5 8 7 2" xfId="32926" xr:uid="{CB39FD8C-CAD1-4968-AFF6-F9E88C4F807C}"/>
    <cellStyle name="Percent 4 5 8 8" xfId="17473" xr:uid="{55608E86-CDEB-447F-945E-D39E23ADA936}"/>
    <cellStyle name="Percent 4 5 8 8 2" xfId="32927" xr:uid="{D30FDE98-4F9C-4C7D-B18F-0751BCCC0ACF}"/>
    <cellStyle name="Percent 4 5 8 9" xfId="17474" xr:uid="{8DC3CD6B-4381-46FB-AAF2-55C9B13F3C53}"/>
    <cellStyle name="Percent 4 5 8 9 2" xfId="32928" xr:uid="{43C472E1-B44D-4EED-B33C-E1BA7790F296}"/>
    <cellStyle name="Percent 4 5 9" xfId="4779" xr:uid="{00000000-0005-0000-0000-0000A9160000}"/>
    <cellStyle name="Percent 4 5 9 2" xfId="17476" xr:uid="{46177478-A4D3-4A80-A60E-C40516C647E4}"/>
    <cellStyle name="Percent 4 5 9 2 2" xfId="32930" xr:uid="{9A5CB0E8-5CA8-49C7-9C6E-A8541B69C71E}"/>
    <cellStyle name="Percent 4 5 9 3" xfId="17477" xr:uid="{017F61AD-9673-4006-B5F5-FEE8E74354A5}"/>
    <cellStyle name="Percent 4 5 9 3 2" xfId="32931" xr:uid="{181E9FB0-5D73-4596-9F1B-FFF86493536A}"/>
    <cellStyle name="Percent 4 5 9 4" xfId="17478" xr:uid="{60899B34-3A00-4755-A164-EDD6306FE03F}"/>
    <cellStyle name="Percent 4 5 9 4 2" xfId="32932" xr:uid="{DC96B331-4DF2-4E1C-A0BA-48A14784E73B}"/>
    <cellStyle name="Percent 4 5 9 5" xfId="17479" xr:uid="{E401B885-A70A-4269-ACBA-3221AA4B128B}"/>
    <cellStyle name="Percent 4 5 9 5 2" xfId="32933" xr:uid="{B1CEBA2A-DD93-4D60-B01C-4013F80DDCED}"/>
    <cellStyle name="Percent 4 5 9 6" xfId="32929" xr:uid="{1CE4F882-076A-4C4B-960E-B1EC43B48944}"/>
    <cellStyle name="Percent 4 5 9 7" xfId="17475" xr:uid="{3BC9B632-C7E9-4692-A888-CEDBAE70CDC6}"/>
    <cellStyle name="Percent 4 6" xfId="4780" xr:uid="{00000000-0005-0000-0000-0000AA160000}"/>
    <cellStyle name="Percent 4 6 10" xfId="17481" xr:uid="{E430FD05-DB2F-44A2-8895-A53EC7CFF958}"/>
    <cellStyle name="Percent 4 6 10 2" xfId="32935" xr:uid="{EC5BC17E-0EB7-412D-AE96-7A1F45A9DC04}"/>
    <cellStyle name="Percent 4 6 11" xfId="17482" xr:uid="{97DF4764-1867-443F-8A76-B8D19C6C0C96}"/>
    <cellStyle name="Percent 4 6 11 2" xfId="32936" xr:uid="{A90942C7-0FD6-4892-BEA3-EC2B10A6B153}"/>
    <cellStyle name="Percent 4 6 12" xfId="17483" xr:uid="{90F752CA-2CFF-4B26-906B-F7C75E7E8CE4}"/>
    <cellStyle name="Percent 4 6 12 2" xfId="32937" xr:uid="{2607224D-C961-40EC-A427-05A6CA15E911}"/>
    <cellStyle name="Percent 4 6 13" xfId="17484" xr:uid="{C37CCDDA-1B4C-4D56-91BE-2D92142AC14C}"/>
    <cellStyle name="Percent 4 6 13 2" xfId="32938" xr:uid="{FF266D65-256F-454E-BBEC-B0FD93342208}"/>
    <cellStyle name="Percent 4 6 14" xfId="17485" xr:uid="{6C4AE794-BC77-4104-8F4D-DA8FA3D00AB8}"/>
    <cellStyle name="Percent 4 6 14 2" xfId="32939" xr:uid="{8C3F4F98-E967-4E37-B2DC-B4F12B9B76DD}"/>
    <cellStyle name="Percent 4 6 15" xfId="17486" xr:uid="{10BE8E9F-5561-4450-8A0B-EFC2F26780C3}"/>
    <cellStyle name="Percent 4 6 15 2" xfId="32940" xr:uid="{184B94CF-CEFF-47D3-A4C7-A65AA7C0A2D9}"/>
    <cellStyle name="Percent 4 6 16" xfId="17487" xr:uid="{AA18DACF-3B83-48E3-A867-CC1970C41D30}"/>
    <cellStyle name="Percent 4 6 16 2" xfId="32941" xr:uid="{779CE315-F91C-453D-8D96-39578310F90A}"/>
    <cellStyle name="Percent 4 6 17" xfId="17488" xr:uid="{DDDACF7E-54FF-461F-907B-8C7D3538506F}"/>
    <cellStyle name="Percent 4 6 17 2" xfId="32942" xr:uid="{B0E388BE-87D4-4AD3-A645-0D1D763BFE46}"/>
    <cellStyle name="Percent 4 6 18" xfId="32934" xr:uid="{E2ED1E18-B520-4E1D-AF82-D56223A686C1}"/>
    <cellStyle name="Percent 4 6 19" xfId="17480" xr:uid="{88B344C1-1B9C-495E-80A5-DF5F83D1BCAE}"/>
    <cellStyle name="Percent 4 6 2" xfId="4781" xr:uid="{00000000-0005-0000-0000-0000AB160000}"/>
    <cellStyle name="Percent 4 6 2 10" xfId="32943" xr:uid="{0FF5256A-C203-4DB7-842D-6395F763CAEB}"/>
    <cellStyle name="Percent 4 6 2 11" xfId="17489" xr:uid="{AD3EAD5E-3C6F-4FB5-A4DC-6BF60A3D16DF}"/>
    <cellStyle name="Percent 4 6 2 2" xfId="17490" xr:uid="{AEDB4D06-8B20-4620-905E-9011939BDC06}"/>
    <cellStyle name="Percent 4 6 2 2 2" xfId="32944" xr:uid="{61D2A869-3FF1-44A0-82AD-836F68BC73E0}"/>
    <cellStyle name="Percent 4 6 2 3" xfId="17491" xr:uid="{E84577F5-2A18-4EE4-BA42-D2F8523829D0}"/>
    <cellStyle name="Percent 4 6 2 3 2" xfId="32945" xr:uid="{D3E853D9-8068-4EEA-A8BA-609DBA85D95E}"/>
    <cellStyle name="Percent 4 6 2 4" xfId="17492" xr:uid="{CEC6CBD2-D0A0-4F2D-A10A-54D4C517F464}"/>
    <cellStyle name="Percent 4 6 2 4 2" xfId="32946" xr:uid="{0FA93108-8427-4F88-A3EA-0AA5596E1F2F}"/>
    <cellStyle name="Percent 4 6 2 5" xfId="17493" xr:uid="{0D131233-3F03-478B-A7ED-CF29BB0C6C55}"/>
    <cellStyle name="Percent 4 6 2 5 2" xfId="32947" xr:uid="{C42EAC5E-8DD3-416E-BFDA-F8AA33E6CEF6}"/>
    <cellStyle name="Percent 4 6 2 6" xfId="17494" xr:uid="{8428D3F2-95CD-4765-944D-FAD3294E5645}"/>
    <cellStyle name="Percent 4 6 2 6 2" xfId="32948" xr:uid="{D5D5AD91-2D7B-4CAF-8970-48D9CD3B9A6A}"/>
    <cellStyle name="Percent 4 6 2 7" xfId="17495" xr:uid="{9C49B7C9-32BF-4EE2-9CF9-8ABA22EC9AEA}"/>
    <cellStyle name="Percent 4 6 2 7 2" xfId="32949" xr:uid="{13B5B5A0-82B8-45FF-AE81-1974007CA6E0}"/>
    <cellStyle name="Percent 4 6 2 8" xfId="17496" xr:uid="{85608D29-FE1B-4184-BF67-DFF706475C1C}"/>
    <cellStyle name="Percent 4 6 2 8 2" xfId="32950" xr:uid="{12EE3EAC-5D9E-4F57-A61D-B87F637268A0}"/>
    <cellStyle name="Percent 4 6 2 9" xfId="17497" xr:uid="{F42DCBDF-C901-46B2-9B71-0594A9387167}"/>
    <cellStyle name="Percent 4 6 2 9 2" xfId="32951" xr:uid="{159F06EC-84E3-481A-8906-550ED954D75A}"/>
    <cellStyle name="Percent 4 6 3" xfId="4782" xr:uid="{00000000-0005-0000-0000-0000AC160000}"/>
    <cellStyle name="Percent 4 6 3 10" xfId="32952" xr:uid="{6A97F1A5-F3FB-44B4-94E0-CB41ED796509}"/>
    <cellStyle name="Percent 4 6 3 11" xfId="17498" xr:uid="{5CA4CC35-9BF2-4CED-8469-50F8CC991734}"/>
    <cellStyle name="Percent 4 6 3 2" xfId="17499" xr:uid="{F3E33730-393A-4487-8AF0-3AE0EB52DF61}"/>
    <cellStyle name="Percent 4 6 3 2 2" xfId="32953" xr:uid="{116F2F1A-19F9-4384-B0EE-9107B09D60DC}"/>
    <cellStyle name="Percent 4 6 3 3" xfId="17500" xr:uid="{CDA14432-C041-4B6D-B301-83A365A408C2}"/>
    <cellStyle name="Percent 4 6 3 3 2" xfId="32954" xr:uid="{23A60571-6786-46E4-A769-8400F02DBF87}"/>
    <cellStyle name="Percent 4 6 3 4" xfId="17501" xr:uid="{D2383003-4C2A-4530-B15A-CA9EB9D004FA}"/>
    <cellStyle name="Percent 4 6 3 4 2" xfId="32955" xr:uid="{1AAB0466-194B-455C-BB02-F0EA967508F4}"/>
    <cellStyle name="Percent 4 6 3 5" xfId="17502" xr:uid="{23FA7163-2738-4892-B641-3F2196F3F942}"/>
    <cellStyle name="Percent 4 6 3 5 2" xfId="32956" xr:uid="{36075217-E252-4367-89D6-1C2C5585B185}"/>
    <cellStyle name="Percent 4 6 3 6" xfId="17503" xr:uid="{A52C990D-9C85-488D-B46D-34ABBA64E2AE}"/>
    <cellStyle name="Percent 4 6 3 6 2" xfId="32957" xr:uid="{466EA47B-A6D1-4844-BA3D-52618F0DD003}"/>
    <cellStyle name="Percent 4 6 3 7" xfId="17504" xr:uid="{DC60F7F2-B33B-4728-BD22-A56A9425FDCC}"/>
    <cellStyle name="Percent 4 6 3 7 2" xfId="32958" xr:uid="{1F8050F4-CD89-4FE0-93CF-54BFC1318AC7}"/>
    <cellStyle name="Percent 4 6 3 8" xfId="17505" xr:uid="{CF0896C6-0A0F-4AA3-A910-8BB3231F6D7F}"/>
    <cellStyle name="Percent 4 6 3 8 2" xfId="32959" xr:uid="{F692B4E1-91ED-450D-9562-CF1A90743B19}"/>
    <cellStyle name="Percent 4 6 3 9" xfId="17506" xr:uid="{E979A9EF-A2EC-42B6-9128-3230FB106FB8}"/>
    <cellStyle name="Percent 4 6 3 9 2" xfId="32960" xr:uid="{9AE5E1C4-A4B9-4CAF-A726-6B81B816DBD6}"/>
    <cellStyle name="Percent 4 6 4" xfId="4783" xr:uid="{00000000-0005-0000-0000-0000AD160000}"/>
    <cellStyle name="Percent 4 6 4 10" xfId="32961" xr:uid="{1F8B0CB0-AA77-4534-874A-0F4FD34233C9}"/>
    <cellStyle name="Percent 4 6 4 11" xfId="17507" xr:uid="{B2A4C2F8-4A65-4E3A-9A9D-F1BFFA88D973}"/>
    <cellStyle name="Percent 4 6 4 2" xfId="17508" xr:uid="{69B6A194-AD8F-4478-9B69-2DA08934D035}"/>
    <cellStyle name="Percent 4 6 4 2 2" xfId="32962" xr:uid="{C722BA94-81AB-41BD-A656-672286948F1C}"/>
    <cellStyle name="Percent 4 6 4 3" xfId="17509" xr:uid="{3FCD3867-DB33-40CC-89D2-DE508C1E6FF1}"/>
    <cellStyle name="Percent 4 6 4 3 2" xfId="32963" xr:uid="{7F9B1E1C-C31A-42D4-A00F-F7D278FE0171}"/>
    <cellStyle name="Percent 4 6 4 4" xfId="17510" xr:uid="{7189A624-F10D-4DB6-9613-634068875C7A}"/>
    <cellStyle name="Percent 4 6 4 4 2" xfId="32964" xr:uid="{22CC34AD-DF0A-4E76-8C15-EC4A4399A105}"/>
    <cellStyle name="Percent 4 6 4 5" xfId="17511" xr:uid="{5C5C954A-272F-4042-B792-7FC886B69D41}"/>
    <cellStyle name="Percent 4 6 4 5 2" xfId="32965" xr:uid="{FC5BBA15-A702-4BCB-AAB2-D1E63800F947}"/>
    <cellStyle name="Percent 4 6 4 6" xfId="17512" xr:uid="{5CEED074-86C6-41DD-AC84-D69487885257}"/>
    <cellStyle name="Percent 4 6 4 6 2" xfId="32966" xr:uid="{567AE1C3-20DC-42FF-AEC8-9153C6449AF9}"/>
    <cellStyle name="Percent 4 6 4 7" xfId="17513" xr:uid="{8F7404F2-2DCF-496D-BFA2-A1DE7A0C37AE}"/>
    <cellStyle name="Percent 4 6 4 7 2" xfId="32967" xr:uid="{D1ABC74B-B74F-4742-981D-738274DBB542}"/>
    <cellStyle name="Percent 4 6 4 8" xfId="17514" xr:uid="{326AE0CE-A7CF-4778-82DE-E75C3AB44D9A}"/>
    <cellStyle name="Percent 4 6 4 8 2" xfId="32968" xr:uid="{E96D03E8-AA6D-421D-82BC-EA8086DC4112}"/>
    <cellStyle name="Percent 4 6 4 9" xfId="17515" xr:uid="{33BFEE80-0A88-485A-8B7C-90A174FF2150}"/>
    <cellStyle name="Percent 4 6 4 9 2" xfId="32969" xr:uid="{02A2B0CC-A1D2-48D6-AC40-AA019A4EBE83}"/>
    <cellStyle name="Percent 4 6 5" xfId="4784" xr:uid="{00000000-0005-0000-0000-0000AE160000}"/>
    <cellStyle name="Percent 4 6 5 10" xfId="32970" xr:uid="{9616672A-5FC8-4CE4-9900-FBA84779FAFF}"/>
    <cellStyle name="Percent 4 6 5 11" xfId="17516" xr:uid="{0579B3BE-46AF-4C79-93FE-10DF4A199944}"/>
    <cellStyle name="Percent 4 6 5 2" xfId="17517" xr:uid="{D5EB370C-933F-4B29-A14C-83A3B621D0D8}"/>
    <cellStyle name="Percent 4 6 5 2 2" xfId="32971" xr:uid="{C0E2A285-2409-4DA2-A5CE-742346D9EDED}"/>
    <cellStyle name="Percent 4 6 5 3" xfId="17518" xr:uid="{15B81550-44DC-4C5A-8428-1D55640C39B0}"/>
    <cellStyle name="Percent 4 6 5 3 2" xfId="32972" xr:uid="{B0FFB37E-CE97-49BD-8482-BE01AED2322F}"/>
    <cellStyle name="Percent 4 6 5 4" xfId="17519" xr:uid="{0514D115-166C-4B14-BE15-2E1BDEB62E9D}"/>
    <cellStyle name="Percent 4 6 5 4 2" xfId="32973" xr:uid="{5081A1D1-2A56-457B-98EB-65189B424CDD}"/>
    <cellStyle name="Percent 4 6 5 5" xfId="17520" xr:uid="{1C28B2E1-C21E-4D7A-B594-05BED8F3D063}"/>
    <cellStyle name="Percent 4 6 5 5 2" xfId="32974" xr:uid="{91FBC76F-31F4-40EA-9577-A70724601C2D}"/>
    <cellStyle name="Percent 4 6 5 6" xfId="17521" xr:uid="{6C525DFA-6F1A-4220-B42E-B4B9BE14979B}"/>
    <cellStyle name="Percent 4 6 5 6 2" xfId="32975" xr:uid="{DE98F1B9-BE30-4EB3-911A-3EDD021A2272}"/>
    <cellStyle name="Percent 4 6 5 7" xfId="17522" xr:uid="{A40446AF-85D3-4F9F-B106-B5A66899910B}"/>
    <cellStyle name="Percent 4 6 5 7 2" xfId="32976" xr:uid="{8C62FDD9-ED40-420F-B1FA-069A7EACC4A9}"/>
    <cellStyle name="Percent 4 6 5 8" xfId="17523" xr:uid="{3BBE37E0-50DB-4D68-B100-FF019EB48F7F}"/>
    <cellStyle name="Percent 4 6 5 8 2" xfId="32977" xr:uid="{224F52B5-CE4D-47A8-B6EB-71ABDA4E3E98}"/>
    <cellStyle name="Percent 4 6 5 9" xfId="17524" xr:uid="{4968F06C-5471-45A8-B646-EEF709DDEF9B}"/>
    <cellStyle name="Percent 4 6 5 9 2" xfId="32978" xr:uid="{CEF61295-F9F5-4223-BB8B-0AD6F812C70F}"/>
    <cellStyle name="Percent 4 6 6" xfId="4785" xr:uid="{00000000-0005-0000-0000-0000AF160000}"/>
    <cellStyle name="Percent 4 6 6 10" xfId="32979" xr:uid="{842A57A4-35D3-4486-9DD2-3296FE434F75}"/>
    <cellStyle name="Percent 4 6 6 11" xfId="17525" xr:uid="{50E81D80-7BF3-41A9-BF5C-889603CF6CC2}"/>
    <cellStyle name="Percent 4 6 6 2" xfId="17526" xr:uid="{08D18CC8-4226-41F7-8478-1F90A0146D09}"/>
    <cellStyle name="Percent 4 6 6 2 2" xfId="32980" xr:uid="{9D119D63-8D90-4DFB-9B04-78B0DAA2540C}"/>
    <cellStyle name="Percent 4 6 6 3" xfId="17527" xr:uid="{88CC8BC5-C1F5-4A0B-9363-EF5F1ED3DB8E}"/>
    <cellStyle name="Percent 4 6 6 3 2" xfId="32981" xr:uid="{0E95A177-1EF6-41F2-ADC1-518660FCDB16}"/>
    <cellStyle name="Percent 4 6 6 4" xfId="17528" xr:uid="{080E92FD-7F82-4BA1-928E-00D5609CF2E7}"/>
    <cellStyle name="Percent 4 6 6 4 2" xfId="32982" xr:uid="{9FC0DF23-6CA0-49F8-BC3E-F666BBC2F6A6}"/>
    <cellStyle name="Percent 4 6 6 5" xfId="17529" xr:uid="{A66F7655-2855-43AD-B830-C64830719284}"/>
    <cellStyle name="Percent 4 6 6 5 2" xfId="32983" xr:uid="{EF6A2516-BFF7-4EE0-98F5-F086E24FBBCD}"/>
    <cellStyle name="Percent 4 6 6 6" xfId="17530" xr:uid="{13BBEDF3-2F53-4F02-98A3-D1BBD027B75F}"/>
    <cellStyle name="Percent 4 6 6 6 2" xfId="32984" xr:uid="{B20093E9-CF96-49A0-95E3-97D8C34CA9E2}"/>
    <cellStyle name="Percent 4 6 6 7" xfId="17531" xr:uid="{FD6BEC49-356E-44E9-A301-B4BEE1A67946}"/>
    <cellStyle name="Percent 4 6 6 7 2" xfId="32985" xr:uid="{BA21BAD4-D5B9-4138-9611-31A63D17576A}"/>
    <cellStyle name="Percent 4 6 6 8" xfId="17532" xr:uid="{11EEB68F-065F-4B5B-AC5B-598E6A1B637E}"/>
    <cellStyle name="Percent 4 6 6 8 2" xfId="32986" xr:uid="{10D4C268-B8AA-4AAF-BEDC-167239D98AEE}"/>
    <cellStyle name="Percent 4 6 6 9" xfId="17533" xr:uid="{8705B210-F452-4348-A350-394E2D732901}"/>
    <cellStyle name="Percent 4 6 6 9 2" xfId="32987" xr:uid="{E030C3A0-DD67-4AE2-AB59-B8DFB1DC8BCB}"/>
    <cellStyle name="Percent 4 6 7" xfId="4786" xr:uid="{00000000-0005-0000-0000-0000B0160000}"/>
    <cellStyle name="Percent 4 6 7 10" xfId="32988" xr:uid="{313EC1A8-0E35-41AF-BCBD-22903326E9EA}"/>
    <cellStyle name="Percent 4 6 7 11" xfId="17534" xr:uid="{20B4C35E-5680-4860-813B-D2C4D3C4B69A}"/>
    <cellStyle name="Percent 4 6 7 2" xfId="17535" xr:uid="{4B4B0437-1CE7-4693-9299-A58E070D5278}"/>
    <cellStyle name="Percent 4 6 7 2 2" xfId="32989" xr:uid="{C3C3FF8A-0966-4923-8604-19CA759CA0AC}"/>
    <cellStyle name="Percent 4 6 7 3" xfId="17536" xr:uid="{EB7518F8-0981-446B-A194-E11EEF475BB0}"/>
    <cellStyle name="Percent 4 6 7 3 2" xfId="32990" xr:uid="{4B56A67F-54CC-4BB0-A2FC-6DF68CF0D654}"/>
    <cellStyle name="Percent 4 6 7 4" xfId="17537" xr:uid="{22770650-8E71-49DC-B9E0-1A06A46763CC}"/>
    <cellStyle name="Percent 4 6 7 4 2" xfId="32991" xr:uid="{04840C22-2F2F-4A59-89AE-4398CA6339B3}"/>
    <cellStyle name="Percent 4 6 7 5" xfId="17538" xr:uid="{2FD7855D-D7B0-4018-9EAE-D5218DCE9087}"/>
    <cellStyle name="Percent 4 6 7 5 2" xfId="32992" xr:uid="{BC7AF36D-19A1-430C-AF12-34110161B8D2}"/>
    <cellStyle name="Percent 4 6 7 6" xfId="17539" xr:uid="{2663095B-D407-435A-AA4E-79D0068E1AA8}"/>
    <cellStyle name="Percent 4 6 7 6 2" xfId="32993" xr:uid="{E7917470-78FF-49A1-8579-38F9FDFD44B3}"/>
    <cellStyle name="Percent 4 6 7 7" xfId="17540" xr:uid="{078F3688-2722-48EF-A6A0-CF6A42204BC9}"/>
    <cellStyle name="Percent 4 6 7 7 2" xfId="32994" xr:uid="{75BD7F31-EFE1-4431-AF9A-CBC051E523E9}"/>
    <cellStyle name="Percent 4 6 7 8" xfId="17541" xr:uid="{13B99DCA-54D9-4DDF-9F89-C72196F1B943}"/>
    <cellStyle name="Percent 4 6 7 8 2" xfId="32995" xr:uid="{D5B0E4E4-FD94-4542-86F7-0FC4789EE57E}"/>
    <cellStyle name="Percent 4 6 7 9" xfId="17542" xr:uid="{8797A50E-E80C-4DA0-A9A0-9D0E0165EE43}"/>
    <cellStyle name="Percent 4 6 7 9 2" xfId="32996" xr:uid="{AE403CF3-25AE-4808-8DDB-585320283931}"/>
    <cellStyle name="Percent 4 6 8" xfId="4787" xr:uid="{00000000-0005-0000-0000-0000B1160000}"/>
    <cellStyle name="Percent 4 6 8 10" xfId="32997" xr:uid="{77440FA5-EA5F-4523-A492-74961271DA50}"/>
    <cellStyle name="Percent 4 6 8 11" xfId="17543" xr:uid="{C69C74AF-E7AD-492A-9EAB-6296BC098984}"/>
    <cellStyle name="Percent 4 6 8 2" xfId="17544" xr:uid="{33D49D26-B11D-4058-8ED3-11EEA8EF2CCB}"/>
    <cellStyle name="Percent 4 6 8 2 2" xfId="32998" xr:uid="{3018CA08-8380-4D62-92E4-8898F8D42CD7}"/>
    <cellStyle name="Percent 4 6 8 3" xfId="17545" xr:uid="{C4B0E480-19EB-4104-BC7A-030513D5764D}"/>
    <cellStyle name="Percent 4 6 8 3 2" xfId="32999" xr:uid="{21D63444-E487-4F01-A655-0E9120D5C11F}"/>
    <cellStyle name="Percent 4 6 8 4" xfId="17546" xr:uid="{40A989F9-6105-4C33-9EF5-8BB6AD69EC70}"/>
    <cellStyle name="Percent 4 6 8 4 2" xfId="33000" xr:uid="{F1902B8E-C7FD-4A98-AB3A-E90F82782DA2}"/>
    <cellStyle name="Percent 4 6 8 5" xfId="17547" xr:uid="{B5AC4166-2EF4-453D-9A55-85A87E34B355}"/>
    <cellStyle name="Percent 4 6 8 5 2" xfId="33001" xr:uid="{70FB6FB2-9879-4CA2-B470-447C456044C7}"/>
    <cellStyle name="Percent 4 6 8 6" xfId="17548" xr:uid="{B011AA8E-F8C6-47F0-BDC1-7FCA076E7DE0}"/>
    <cellStyle name="Percent 4 6 8 6 2" xfId="33002" xr:uid="{F7839FE0-F422-41A2-9D77-52F2D6F531EF}"/>
    <cellStyle name="Percent 4 6 8 7" xfId="17549" xr:uid="{0A467204-391F-4DCE-9DAC-6C4A0CF16BEF}"/>
    <cellStyle name="Percent 4 6 8 7 2" xfId="33003" xr:uid="{E586DFD8-572E-4580-BD88-DDE1137ED230}"/>
    <cellStyle name="Percent 4 6 8 8" xfId="17550" xr:uid="{9E148FFA-4DD9-41D4-88BB-AB57C01860C1}"/>
    <cellStyle name="Percent 4 6 8 8 2" xfId="33004" xr:uid="{E374748E-4C77-421D-BE47-381C8F73C835}"/>
    <cellStyle name="Percent 4 6 8 9" xfId="17551" xr:uid="{CB7B79D8-970B-4953-8B26-3A2BA3BCB022}"/>
    <cellStyle name="Percent 4 6 8 9 2" xfId="33005" xr:uid="{7D48BCF7-2536-4FEA-9947-E84609067B39}"/>
    <cellStyle name="Percent 4 6 9" xfId="17552" xr:uid="{33DDEA22-1531-4274-9B4D-70B1BA6264EE}"/>
    <cellStyle name="Percent 4 6 9 2" xfId="33006" xr:uid="{EB67E2FA-3BD6-41C3-A00E-18AA9C3BE794}"/>
    <cellStyle name="Percent 4 7" xfId="4788" xr:uid="{00000000-0005-0000-0000-0000B2160000}"/>
    <cellStyle name="Percent 4 7 10" xfId="17554" xr:uid="{FB964377-E5CB-4FA9-985E-DFE7C66C3E13}"/>
    <cellStyle name="Percent 4 7 10 2" xfId="33008" xr:uid="{76296066-982F-4BF8-97EE-3D73F9D9BEB7}"/>
    <cellStyle name="Percent 4 7 11" xfId="33007" xr:uid="{23EF0334-E052-4AAB-B1E1-5C8676F5504D}"/>
    <cellStyle name="Percent 4 7 12" xfId="17553" xr:uid="{1C68091C-460C-4DF0-B619-DA6A6F6C7A29}"/>
    <cellStyle name="Percent 4 7 2" xfId="17555" xr:uid="{3B75364A-CC37-4EBA-BD8C-AA4C49F4856D}"/>
    <cellStyle name="Percent 4 7 2 2" xfId="33009" xr:uid="{43F728BC-5B03-4968-AD91-CB69B59C61E9}"/>
    <cellStyle name="Percent 4 7 3" xfId="17556" xr:uid="{F25FE261-644B-4FE4-87B0-7EB37AAD1B79}"/>
    <cellStyle name="Percent 4 7 3 2" xfId="33010" xr:uid="{F53003D6-2F41-418C-A38C-0CED6D83E788}"/>
    <cellStyle name="Percent 4 7 4" xfId="17557" xr:uid="{0EBE8504-0436-45D0-9489-28DF78286468}"/>
    <cellStyle name="Percent 4 7 4 2" xfId="33011" xr:uid="{99AD78F8-7E2E-4C00-A1F6-CF00EF349D57}"/>
    <cellStyle name="Percent 4 7 5" xfId="17558" xr:uid="{BD723C89-391C-45B8-B8E1-057BB2192C15}"/>
    <cellStyle name="Percent 4 7 5 2" xfId="33012" xr:uid="{080E9035-7C6E-4939-B067-41D300D2D156}"/>
    <cellStyle name="Percent 4 7 6" xfId="17559" xr:uid="{1839F9E1-7682-4C95-94FB-89E5314B8E4F}"/>
    <cellStyle name="Percent 4 7 6 2" xfId="33013" xr:uid="{5A323C68-641A-4B4D-A621-82C82325C64D}"/>
    <cellStyle name="Percent 4 7 7" xfId="17560" xr:uid="{E19E7B1E-9F64-47E5-B08F-4966733ED663}"/>
    <cellStyle name="Percent 4 7 7 2" xfId="33014" xr:uid="{2E1E5310-49AD-4B53-9634-1A6C782411EC}"/>
    <cellStyle name="Percent 4 7 8" xfId="17561" xr:uid="{AF9BD702-4A3A-4CAB-B341-60050B5AE440}"/>
    <cellStyle name="Percent 4 7 8 2" xfId="33015" xr:uid="{3A1B7B91-4D3D-49D1-9C60-FA70EC03FE5D}"/>
    <cellStyle name="Percent 4 7 9" xfId="17562" xr:uid="{95B83820-3CC8-4F16-BD5E-B8BD77C12F80}"/>
    <cellStyle name="Percent 4 7 9 2" xfId="33016" xr:uid="{E4D47579-057F-40B0-AFC8-537163A61E1C}"/>
    <cellStyle name="Percent 4 8" xfId="4789" xr:uid="{00000000-0005-0000-0000-0000B3160000}"/>
    <cellStyle name="Percent 4 8 10" xfId="17564" xr:uid="{CE6A93B6-B893-40DE-A21D-73D9142B94DA}"/>
    <cellStyle name="Percent 4 8 10 2" xfId="33018" xr:uid="{37576CB5-189C-41D1-BA26-0414ED74C915}"/>
    <cellStyle name="Percent 4 8 11" xfId="33017" xr:uid="{0D4CDA5A-59D5-43FB-9A2F-9D63A4E9AD9C}"/>
    <cellStyle name="Percent 4 8 12" xfId="17563" xr:uid="{145C0A79-9D40-4182-B899-3FB9615FF2D8}"/>
    <cellStyle name="Percent 4 8 2" xfId="17565" xr:uid="{330E5640-53F4-4C8F-AD68-F15DF473CDC7}"/>
    <cellStyle name="Percent 4 8 2 2" xfId="33019" xr:uid="{49A04503-6ADF-4FFD-818E-8A6224D56DC3}"/>
    <cellStyle name="Percent 4 8 3" xfId="17566" xr:uid="{7B77497B-C9CD-4227-8287-8BF08CD664DB}"/>
    <cellStyle name="Percent 4 8 3 2" xfId="33020" xr:uid="{B7323FE0-AA84-4270-8D5B-A947965ED245}"/>
    <cellStyle name="Percent 4 8 4" xfId="17567" xr:uid="{18250878-D345-4758-91C4-F6B4A7B910D3}"/>
    <cellStyle name="Percent 4 8 4 2" xfId="33021" xr:uid="{1A280B40-96F9-4F16-85F1-7E8978CC95CE}"/>
    <cellStyle name="Percent 4 8 5" xfId="17568" xr:uid="{85406F22-0FEC-4348-BBD2-DA2441FF493C}"/>
    <cellStyle name="Percent 4 8 5 2" xfId="33022" xr:uid="{424FEB4C-3B54-43D1-9FFB-A95A581D0848}"/>
    <cellStyle name="Percent 4 8 6" xfId="17569" xr:uid="{20D11356-F6BF-4856-9441-3B672115C494}"/>
    <cellStyle name="Percent 4 8 6 2" xfId="33023" xr:uid="{121B219B-9A99-47C1-93E8-E1322454AEC4}"/>
    <cellStyle name="Percent 4 8 7" xfId="17570" xr:uid="{C47C5ECA-6D69-4D20-878C-7E000585AA92}"/>
    <cellStyle name="Percent 4 8 7 2" xfId="33024" xr:uid="{1F13416B-67EC-40A6-9941-2E4C9BDACCF4}"/>
    <cellStyle name="Percent 4 8 8" xfId="17571" xr:uid="{F404AD1A-471B-4390-AD86-15BF2B6392FB}"/>
    <cellStyle name="Percent 4 8 8 2" xfId="33025" xr:uid="{7FF37E8A-0968-47E3-8E67-5F20C9C3A85E}"/>
    <cellStyle name="Percent 4 8 9" xfId="17572" xr:uid="{624636B1-B652-4B6C-B576-DEFD9C8C9D73}"/>
    <cellStyle name="Percent 4 8 9 2" xfId="33026" xr:uid="{DE2089A7-FE03-4B1D-A86D-C496F7F7A48A}"/>
    <cellStyle name="Percent 4 9" xfId="4790" xr:uid="{00000000-0005-0000-0000-0000B4160000}"/>
    <cellStyle name="Percent 4 9 10" xfId="17574" xr:uid="{96010B78-E675-414F-95D0-27FCDBC4BE32}"/>
    <cellStyle name="Percent 4 9 10 2" xfId="33028" xr:uid="{B0B39C58-3648-48F5-83A7-915C21F9D346}"/>
    <cellStyle name="Percent 4 9 11" xfId="33027" xr:uid="{B3D33C70-072F-4FC5-A6DD-E2ABF65CC24C}"/>
    <cellStyle name="Percent 4 9 12" xfId="17573" xr:uid="{3C3CC97F-11D9-4019-8670-A704A12B8A8A}"/>
    <cellStyle name="Percent 4 9 2" xfId="17575" xr:uid="{F9DC2563-63B8-4FB5-B8DF-0C65283C8003}"/>
    <cellStyle name="Percent 4 9 2 2" xfId="33029" xr:uid="{9AD0AC3B-8D2D-4A6A-911C-5062D1CB7A5C}"/>
    <cellStyle name="Percent 4 9 3" xfId="17576" xr:uid="{B93CD6B5-8CE5-4770-8B61-3945799376DB}"/>
    <cellStyle name="Percent 4 9 3 2" xfId="33030" xr:uid="{3A364B6C-52B7-474F-99A5-9F0A0AD49F01}"/>
    <cellStyle name="Percent 4 9 4" xfId="17577" xr:uid="{2EC962F7-7193-467B-8C89-002296165460}"/>
    <cellStyle name="Percent 4 9 4 2" xfId="33031" xr:uid="{CAF3174A-A294-459D-8DE6-1ED796709A8B}"/>
    <cellStyle name="Percent 4 9 5" xfId="17578" xr:uid="{793E2168-477D-4344-9500-75629A27D027}"/>
    <cellStyle name="Percent 4 9 5 2" xfId="33032" xr:uid="{327E9911-62F1-4306-9D1F-A8B86580AAF8}"/>
    <cellStyle name="Percent 4 9 6" xfId="17579" xr:uid="{BDF81E67-4B2D-42B4-A63C-C487605A660F}"/>
    <cellStyle name="Percent 4 9 6 2" xfId="33033" xr:uid="{8F03C4BE-AC8E-4EFF-9F49-18B44236FB7E}"/>
    <cellStyle name="Percent 4 9 7" xfId="17580" xr:uid="{D634CA5C-AEFA-4996-959B-CCBA8D11FFE1}"/>
    <cellStyle name="Percent 4 9 7 2" xfId="33034" xr:uid="{68F98659-D260-45AB-A885-B37EBDCC8FBA}"/>
    <cellStyle name="Percent 4 9 8" xfId="17581" xr:uid="{44813FFD-4A44-47DB-A538-FCD0BBAF7A48}"/>
    <cellStyle name="Percent 4 9 8 2" xfId="33035" xr:uid="{025259DF-1B80-4491-A981-48549321D530}"/>
    <cellStyle name="Percent 4 9 9" xfId="17582" xr:uid="{D0C25EF4-BA0E-4795-AE9D-0D3EF84AAE34}"/>
    <cellStyle name="Percent 4 9 9 2" xfId="33036" xr:uid="{1FA5691B-7A12-4E60-A766-4D419D97C6D0}"/>
    <cellStyle name="Percent 5" xfId="4791" xr:uid="{00000000-0005-0000-0000-0000B5160000}"/>
    <cellStyle name="Percent 5 10" xfId="4792" xr:uid="{00000000-0005-0000-0000-0000B6160000}"/>
    <cellStyle name="Percent 5 10 2" xfId="17585" xr:uid="{BC5ACCA2-6D1B-454D-871D-4472530C2802}"/>
    <cellStyle name="Percent 5 10 2 2" xfId="33039" xr:uid="{6AADB290-35C5-413D-BFBA-5B0BD6149610}"/>
    <cellStyle name="Percent 5 10 3" xfId="17586" xr:uid="{5611D9B5-EFEC-45F0-9CD3-8F92884C2851}"/>
    <cellStyle name="Percent 5 10 3 2" xfId="33040" xr:uid="{1C1EC5BA-34AF-4AA6-918A-5F34B1A61E73}"/>
    <cellStyle name="Percent 5 10 4" xfId="17587" xr:uid="{9D32F2E3-76FF-49BE-A00F-A81F33CDE583}"/>
    <cellStyle name="Percent 5 10 4 2" xfId="33041" xr:uid="{D4FAFA58-0D08-470A-8002-B29DBBF70EF8}"/>
    <cellStyle name="Percent 5 10 5" xfId="17588" xr:uid="{869A8839-87EB-4A9E-830B-17C9AC2E3DD8}"/>
    <cellStyle name="Percent 5 10 5 2" xfId="33042" xr:uid="{4BF845A1-97B2-4A02-A275-FF129E4FCABC}"/>
    <cellStyle name="Percent 5 10 6" xfId="33038" xr:uid="{C4A12736-F2CC-4593-976A-8A68AC83C7F6}"/>
    <cellStyle name="Percent 5 10 7" xfId="17584" xr:uid="{D0F8FA2B-71F2-404A-9EE1-1EF36116CE1A}"/>
    <cellStyle name="Percent 5 11" xfId="4793" xr:uid="{00000000-0005-0000-0000-0000B7160000}"/>
    <cellStyle name="Percent 5 11 10" xfId="17589" xr:uid="{D5F876B9-E024-4186-A8F1-AB57C730BFE2}"/>
    <cellStyle name="Percent 5 11 2" xfId="4794" xr:uid="{00000000-0005-0000-0000-0000B8160000}"/>
    <cellStyle name="Percent 5 11 2 10" xfId="17590" xr:uid="{28DD78BD-7947-4FFD-B4FA-6C4FE6D437C0}"/>
    <cellStyle name="Percent 5 11 2 2" xfId="17591" xr:uid="{814CD042-CB18-4618-8B66-B1A63C32C5CF}"/>
    <cellStyle name="Percent 5 11 2 2 2" xfId="17592" xr:uid="{AC00BC4B-EB20-4F45-AFAD-F3747BA411C0}"/>
    <cellStyle name="Percent 5 11 2 2 2 2" xfId="17593" xr:uid="{DCCAAA1D-99EF-4DA9-8C0E-7B40E26D3475}"/>
    <cellStyle name="Percent 5 11 2 2 2 2 2" xfId="33047" xr:uid="{A7F01675-42E6-4994-83A1-DA1C863C71A4}"/>
    <cellStyle name="Percent 5 11 2 2 2 3" xfId="33046" xr:uid="{30362A82-5737-489D-A602-9EBF98B65446}"/>
    <cellStyle name="Percent 5 11 2 2 3" xfId="17594" xr:uid="{E7E35020-FF01-47DD-B74A-0D5D1F652781}"/>
    <cellStyle name="Percent 5 11 2 2 3 2" xfId="33048" xr:uid="{B3577295-4C8A-472B-AF9E-FB33E207A1B8}"/>
    <cellStyle name="Percent 5 11 2 2 4" xfId="33045" xr:uid="{27176403-4A67-4EA9-AF7A-6734DF295AD8}"/>
    <cellStyle name="Percent 5 11 2 3" xfId="17595" xr:uid="{3E08D677-1D9A-4B50-A885-5589F6624400}"/>
    <cellStyle name="Percent 5 11 2 3 2" xfId="17596" xr:uid="{359B58A0-1E17-4340-BBA7-11ABCF23CB91}"/>
    <cellStyle name="Percent 5 11 2 3 2 2" xfId="17597" xr:uid="{F4C5A570-E076-4023-BC3B-7B43BBE3EC04}"/>
    <cellStyle name="Percent 5 11 2 3 2 2 2" xfId="33051" xr:uid="{E8E93832-CB63-4E6B-B091-6A84CC14F652}"/>
    <cellStyle name="Percent 5 11 2 3 2 3" xfId="33050" xr:uid="{523A8173-0159-40B5-866A-5182902EEF48}"/>
    <cellStyle name="Percent 5 11 2 3 3" xfId="17598" xr:uid="{A33BC8B4-F0BC-448C-8253-A046CD087771}"/>
    <cellStyle name="Percent 5 11 2 3 3 2" xfId="33052" xr:uid="{97C8FECB-4758-46B4-8DB8-455A6939E211}"/>
    <cellStyle name="Percent 5 11 2 3 4" xfId="33049" xr:uid="{A8584056-FE4F-40E8-816F-A8A041F3F90F}"/>
    <cellStyle name="Percent 5 11 2 4" xfId="17599" xr:uid="{23EB2741-BD8D-4CC3-A94D-A41442DF5A9C}"/>
    <cellStyle name="Percent 5 11 2 4 2" xfId="17600" xr:uid="{5AEC6CAA-6F7F-4ECB-9F71-6014C596AD4D}"/>
    <cellStyle name="Percent 5 11 2 4 2 2" xfId="33054" xr:uid="{CD318FA4-35DA-4C94-9B8A-1AA876DEF5B9}"/>
    <cellStyle name="Percent 5 11 2 4 3" xfId="33053" xr:uid="{5DB43B89-ACF0-4183-9CC6-5448976E07A0}"/>
    <cellStyle name="Percent 5 11 2 5" xfId="17601" xr:uid="{C4E39E62-6911-40D6-97EB-B73CE0748F84}"/>
    <cellStyle name="Percent 5 11 2 5 2" xfId="33055" xr:uid="{41330779-C270-48AB-A17B-120B7D481F43}"/>
    <cellStyle name="Percent 5 11 2 6" xfId="17602" xr:uid="{8E892FC7-9CF5-47E5-8238-50FEB6C416CE}"/>
    <cellStyle name="Percent 5 11 2 6 2" xfId="33056" xr:uid="{4123F679-329F-4AC2-B131-A83161AEAD4D}"/>
    <cellStyle name="Percent 5 11 2 7" xfId="17603" xr:uid="{796225E7-2962-4C22-B554-D22DDE9B8308}"/>
    <cellStyle name="Percent 5 11 2 7 2" xfId="33057" xr:uid="{CA8F238C-82BE-47DB-8E03-14F2A119813B}"/>
    <cellStyle name="Percent 5 11 2 8" xfId="17604" xr:uid="{7B52B686-5C09-423B-B23A-E6E04CD01123}"/>
    <cellStyle name="Percent 5 11 2 8 2" xfId="33058" xr:uid="{EB8CC3D2-4F68-44D1-83C2-0455A2AC4D62}"/>
    <cellStyle name="Percent 5 11 2 9" xfId="33044" xr:uid="{97E0B84C-4BAF-433E-8ED6-AE645BF8F64D}"/>
    <cellStyle name="Percent 5 11 3" xfId="17605" xr:uid="{B3B969A6-6B30-489B-90E9-BFD45D4C6B80}"/>
    <cellStyle name="Percent 5 11 3 2" xfId="17606" xr:uid="{C2CE5F28-8481-460A-BD16-37699DA90419}"/>
    <cellStyle name="Percent 5 11 3 2 2" xfId="17607" xr:uid="{90E66BC3-C4CB-45FA-883F-FFB47AB53CD6}"/>
    <cellStyle name="Percent 5 11 3 2 2 2" xfId="33061" xr:uid="{BCEB1E1C-709D-42C0-BC7A-F634AE5ED26A}"/>
    <cellStyle name="Percent 5 11 3 2 3" xfId="33060" xr:uid="{BEDE85A7-2EC9-4CBF-AC7A-1799C18EBDDB}"/>
    <cellStyle name="Percent 5 11 3 3" xfId="17608" xr:uid="{3F147420-488C-47F2-96E5-1D2804BD8E35}"/>
    <cellStyle name="Percent 5 11 3 3 2" xfId="33062" xr:uid="{4C881D1A-E4FC-48BE-B944-D2E6E197863F}"/>
    <cellStyle name="Percent 5 11 3 4" xfId="33059" xr:uid="{E000CCC3-4F47-4C82-B834-73A3C1A8469B}"/>
    <cellStyle name="Percent 5 11 4" xfId="17609" xr:uid="{0021B6DB-4E1E-4231-9315-A78EDAF59713}"/>
    <cellStyle name="Percent 5 11 4 2" xfId="17610" xr:uid="{5B3C9322-01F5-4AFB-98A5-93E644F2EC9A}"/>
    <cellStyle name="Percent 5 11 4 2 2" xfId="17611" xr:uid="{906E3260-2256-44BD-9949-556EF3018325}"/>
    <cellStyle name="Percent 5 11 4 2 2 2" xfId="33065" xr:uid="{51A155BD-26DD-477C-AB2A-27B40752445D}"/>
    <cellStyle name="Percent 5 11 4 2 3" xfId="33064" xr:uid="{FF53230E-0B3C-4F61-97BE-7E5611582FE5}"/>
    <cellStyle name="Percent 5 11 4 3" xfId="17612" xr:uid="{DA603758-838C-4C10-AB15-45AC654F3B94}"/>
    <cellStyle name="Percent 5 11 4 3 2" xfId="33066" xr:uid="{32F1CF21-144A-472F-8EFF-8D6099CB5D33}"/>
    <cellStyle name="Percent 5 11 4 4" xfId="33063" xr:uid="{296C3F3B-8BEB-4905-9A1E-A788780A625D}"/>
    <cellStyle name="Percent 5 11 5" xfId="17613" xr:uid="{CDC869A7-7A6E-46AD-80FA-26F2B5F8A7AD}"/>
    <cellStyle name="Percent 5 11 5 2" xfId="17614" xr:uid="{96B5CE5E-B85D-456E-87A6-925262384A8C}"/>
    <cellStyle name="Percent 5 11 5 2 2" xfId="33068" xr:uid="{04D2055E-D722-4AC1-A36C-8C9A266CF63F}"/>
    <cellStyle name="Percent 5 11 5 3" xfId="33067" xr:uid="{67343932-6C05-4F7C-8B2C-8C0426F34D4E}"/>
    <cellStyle name="Percent 5 11 6" xfId="17615" xr:uid="{155AC34A-424A-40CF-9FAF-AF94A2778E6B}"/>
    <cellStyle name="Percent 5 11 6 2" xfId="33069" xr:uid="{9A565E44-73D6-479A-8AA2-A269E13F89CB}"/>
    <cellStyle name="Percent 5 11 7" xfId="17616" xr:uid="{DB1A053A-52E3-4773-89E2-8C11224C85AE}"/>
    <cellStyle name="Percent 5 11 7 2" xfId="33070" xr:uid="{C36B4286-3E4C-46B9-B321-BE4E64E51EE0}"/>
    <cellStyle name="Percent 5 11 8" xfId="17617" xr:uid="{1E9FA30B-6956-4847-B396-C2B313C77FF4}"/>
    <cellStyle name="Percent 5 11 8 2" xfId="33071" xr:uid="{00DB0AD2-2272-4546-AAB8-E982DA61C790}"/>
    <cellStyle name="Percent 5 11 9" xfId="33043" xr:uid="{61849EC0-DDAA-4754-ACC3-F5D9A044105E}"/>
    <cellStyle name="Percent 5 12" xfId="17618" xr:uid="{9EB939FA-B38C-405E-9AB6-6A4B66FF5D0B}"/>
    <cellStyle name="Percent 5 12 2" xfId="33072" xr:uid="{67D4C3FB-3BE0-4D8A-8E07-3F71AB2F8F8F}"/>
    <cellStyle name="Percent 5 13" xfId="17619" xr:uid="{61F85939-FD3A-4612-A0EF-0B4F25EA864C}"/>
    <cellStyle name="Percent 5 13 2" xfId="33073" xr:uid="{CC0A926E-8466-478F-81B0-73BFED0998E4}"/>
    <cellStyle name="Percent 5 14" xfId="17620" xr:uid="{7B133922-F4AF-4C53-A450-D49F46D4AD54}"/>
    <cellStyle name="Percent 5 14 2" xfId="33074" xr:uid="{CCE55A9B-CE06-458E-A4B7-A1DE5BE478AC}"/>
    <cellStyle name="Percent 5 15" xfId="17621" xr:uid="{3F80E9C0-EEEE-460F-AADE-1C89C0054802}"/>
    <cellStyle name="Percent 5 15 2" xfId="33075" xr:uid="{1D9E370D-E807-475B-AB17-E002DD6AAA5E}"/>
    <cellStyle name="Percent 5 16" xfId="17622" xr:uid="{045BD88F-D60F-45E1-BF89-07C6F332731B}"/>
    <cellStyle name="Percent 5 16 2" xfId="33076" xr:uid="{DFF1A2CB-B010-4D60-9BDA-7E906C658AE5}"/>
    <cellStyle name="Percent 5 17" xfId="17623" xr:uid="{63D2CFD2-6F00-43F3-8792-B102F52B537E}"/>
    <cellStyle name="Percent 5 17 2" xfId="33077" xr:uid="{A4948BA4-97CA-458F-8A13-E2C5F0271314}"/>
    <cellStyle name="Percent 5 18" xfId="17624" xr:uid="{DCEA0EF5-0F77-4041-A0BE-72766C492B9A}"/>
    <cellStyle name="Percent 5 18 2" xfId="33078" xr:uid="{E7D9081E-DEEF-4822-9A6E-C26B4CB97380}"/>
    <cellStyle name="Percent 5 19" xfId="21470" xr:uid="{F05E2D7A-208E-4D62-AF1E-3DF27FF745E4}"/>
    <cellStyle name="Percent 5 2" xfId="4795" xr:uid="{00000000-0005-0000-0000-0000B9160000}"/>
    <cellStyle name="Percent 5 2 10" xfId="21471" xr:uid="{F685EC45-3D08-4AE9-953D-060C9D8FFA6D}"/>
    <cellStyle name="Percent 5 2 11" xfId="33079" xr:uid="{4E2B82A0-7CB0-403D-BC0B-7E2D80588EE8}"/>
    <cellStyle name="Percent 5 2 12" xfId="17625" xr:uid="{246E3B5B-2BFF-48E4-A7A8-882AB0AD3A3E}"/>
    <cellStyle name="Percent 5 2 2" xfId="17626" xr:uid="{AA242523-CCDB-4A4B-A536-C9F8AA8FDB0E}"/>
    <cellStyle name="Percent 5 2 2 2" xfId="33080" xr:uid="{391027CA-D572-425C-B9A6-B421B6E31306}"/>
    <cellStyle name="Percent 5 2 3" xfId="17627" xr:uid="{31914A43-7374-4911-8F48-AFF7C8425E80}"/>
    <cellStyle name="Percent 5 2 3 2" xfId="33081" xr:uid="{F0045E6E-E1CC-480A-8AA0-9070C49A1C6B}"/>
    <cellStyle name="Percent 5 2 4" xfId="17628" xr:uid="{DBA530B3-EBB6-4508-9C65-0A7D0525B6E7}"/>
    <cellStyle name="Percent 5 2 4 2" xfId="33082" xr:uid="{DF2AD9C1-248D-4665-9F33-546F5710A60A}"/>
    <cellStyle name="Percent 5 2 5" xfId="17629" xr:uid="{D9A94E9E-6C0C-4761-A36F-0FA7EDC9166E}"/>
    <cellStyle name="Percent 5 2 5 2" xfId="33083" xr:uid="{7F85A821-5CE6-4F69-967B-E7EA82865E28}"/>
    <cellStyle name="Percent 5 2 6" xfId="17630" xr:uid="{D50219DD-C798-4303-98CF-71927FEF8731}"/>
    <cellStyle name="Percent 5 2 6 2" xfId="33084" xr:uid="{68D093B5-8D6F-489C-B5E4-EF6CB12961EE}"/>
    <cellStyle name="Percent 5 2 7" xfId="17631" xr:uid="{863EFDC4-9A10-44DA-8DCE-5FCF1C383753}"/>
    <cellStyle name="Percent 5 2 7 2" xfId="33085" xr:uid="{9D799675-4FA0-4F8D-9FD4-A11028EDA9B4}"/>
    <cellStyle name="Percent 5 2 8" xfId="17632" xr:uid="{163ADEB0-96DB-48F3-BD03-28CFD30EBAF9}"/>
    <cellStyle name="Percent 5 2 8 2" xfId="33086" xr:uid="{790DA177-404B-4843-8165-402BFA205FA7}"/>
    <cellStyle name="Percent 5 2 9" xfId="17633" xr:uid="{835FCF8B-B7DE-45DE-ADB2-334BA0BDCD91}"/>
    <cellStyle name="Percent 5 2 9 2" xfId="33087" xr:uid="{ECE35C0F-D31F-4700-BC39-BB43A53F1333}"/>
    <cellStyle name="Percent 5 20" xfId="33037" xr:uid="{5591D73A-2208-41CB-AE17-ED9BF2B463ED}"/>
    <cellStyle name="Percent 5 21" xfId="17583" xr:uid="{A73B5687-8F54-4B05-85F7-A520D7F331DA}"/>
    <cellStyle name="Percent 5 3" xfId="4796" xr:uid="{00000000-0005-0000-0000-0000BA160000}"/>
    <cellStyle name="Percent 5 3 10" xfId="17635" xr:uid="{B79EC8C4-D51F-4E9E-A118-19FDAE9BB4A9}"/>
    <cellStyle name="Percent 5 3 10 2" xfId="33089" xr:uid="{D7C1A37C-B237-42A6-904F-D595BF134141}"/>
    <cellStyle name="Percent 5 3 11" xfId="33088" xr:uid="{111AFC24-85FD-49C1-B4CE-2E257CE42CD2}"/>
    <cellStyle name="Percent 5 3 12" xfId="17634" xr:uid="{841545B0-74B5-47A3-87C0-69C747DD930F}"/>
    <cellStyle name="Percent 5 3 2" xfId="4797" xr:uid="{00000000-0005-0000-0000-0000BB160000}"/>
    <cellStyle name="Percent 5 3 2 10" xfId="33090" xr:uid="{6581E934-C618-44DF-A7AD-B3144D2D2588}"/>
    <cellStyle name="Percent 5 3 2 11" xfId="17636" xr:uid="{B6656C45-7647-4622-98A9-927DEF75E29E}"/>
    <cellStyle name="Percent 5 3 2 2" xfId="17637" xr:uid="{1E49A00A-482F-49F7-8862-46035823DA0D}"/>
    <cellStyle name="Percent 5 3 2 2 2" xfId="33091" xr:uid="{E58C219D-BE6A-4ECE-B642-D075CA4BD5BD}"/>
    <cellStyle name="Percent 5 3 2 3" xfId="17638" xr:uid="{FFA484B8-4535-46F6-B137-72BB2395B0F3}"/>
    <cellStyle name="Percent 5 3 2 3 2" xfId="33092" xr:uid="{4C28B517-9DC3-4533-8D96-BB54C0729D75}"/>
    <cellStyle name="Percent 5 3 2 4" xfId="17639" xr:uid="{3CB17669-37BE-4C45-A817-86B7B54C2DD7}"/>
    <cellStyle name="Percent 5 3 2 4 2" xfId="33093" xr:uid="{336EA380-68DD-450A-9CAE-50D7C368A563}"/>
    <cellStyle name="Percent 5 3 2 5" xfId="17640" xr:uid="{0A85CA4F-CA09-468B-B40D-1DE4C5F63F79}"/>
    <cellStyle name="Percent 5 3 2 5 2" xfId="33094" xr:uid="{E100A6ED-5B1F-4712-BD0F-6A9A101C6AD4}"/>
    <cellStyle name="Percent 5 3 2 6" xfId="17641" xr:uid="{502FF8FA-512D-4162-BE48-C2896BB6F8D9}"/>
    <cellStyle name="Percent 5 3 2 6 2" xfId="33095" xr:uid="{E6F7AFA0-C35D-4C82-BD24-5B8193EFF4E9}"/>
    <cellStyle name="Percent 5 3 2 7" xfId="17642" xr:uid="{C4895D66-D2EB-430B-9001-7A4AB072190C}"/>
    <cellStyle name="Percent 5 3 2 7 2" xfId="33096" xr:uid="{62A367A8-6C9C-42BC-805A-F5D6FC214468}"/>
    <cellStyle name="Percent 5 3 2 8" xfId="17643" xr:uid="{E2D051A3-3686-433E-9EA8-521F420005B7}"/>
    <cellStyle name="Percent 5 3 2 8 2" xfId="33097" xr:uid="{84B88BCC-BA71-49D9-B1E4-12007AE467F6}"/>
    <cellStyle name="Percent 5 3 2 9" xfId="17644" xr:uid="{3422C906-475E-4294-ADAC-39125259F85B}"/>
    <cellStyle name="Percent 5 3 2 9 2" xfId="33098" xr:uid="{41B0E0F6-0147-4C91-A3DF-7F8D9407F6AB}"/>
    <cellStyle name="Percent 5 3 3" xfId="17645" xr:uid="{EB45B0BA-68FA-465A-9AA4-C5AE3F142F9E}"/>
    <cellStyle name="Percent 5 3 3 2" xfId="33099" xr:uid="{11DFF1DC-B054-4688-8C41-2080650CB448}"/>
    <cellStyle name="Percent 5 3 4" xfId="17646" xr:uid="{73BBF253-A55D-4730-9AC3-F34207248B16}"/>
    <cellStyle name="Percent 5 3 4 2" xfId="33100" xr:uid="{B15AD470-2C66-4170-BE9D-5EA605B5771D}"/>
    <cellStyle name="Percent 5 3 5" xfId="17647" xr:uid="{90DDC3D4-1703-415A-952C-D9C91418DF08}"/>
    <cellStyle name="Percent 5 3 5 2" xfId="33101" xr:uid="{E00D6DF5-D91D-43EC-A3B6-470EAC4893E0}"/>
    <cellStyle name="Percent 5 3 6" xfId="17648" xr:uid="{C0DB5963-37CA-4C63-88F1-9857BB9C05E9}"/>
    <cellStyle name="Percent 5 3 6 2" xfId="33102" xr:uid="{1DCB9891-200B-4016-B79E-7E4741BBB531}"/>
    <cellStyle name="Percent 5 3 7" xfId="17649" xr:uid="{11EC87FB-F11C-4A97-A8F8-09E633A8CDA4}"/>
    <cellStyle name="Percent 5 3 7 2" xfId="33103" xr:uid="{D462366B-A2DD-47D3-9DA7-A6ADDB45F1DC}"/>
    <cellStyle name="Percent 5 3 8" xfId="17650" xr:uid="{30F31319-CF5E-4A9F-A418-F76978CF8699}"/>
    <cellStyle name="Percent 5 3 8 2" xfId="33104" xr:uid="{5ED98FFD-CCFA-4947-B3EA-0DB7078C6D97}"/>
    <cellStyle name="Percent 5 3 9" xfId="17651" xr:uid="{11FB42EA-27C4-4CAF-A93C-E226DC1E1CD1}"/>
    <cellStyle name="Percent 5 3 9 2" xfId="33105" xr:uid="{C1CC5306-DA97-4E1E-AC6E-2B74A2D19DBF}"/>
    <cellStyle name="Percent 5 4" xfId="4798" xr:uid="{00000000-0005-0000-0000-0000BC160000}"/>
    <cellStyle name="Percent 5 4 10" xfId="33106" xr:uid="{C38F7DA3-1934-40CC-A44B-7ACA20EF6943}"/>
    <cellStyle name="Percent 5 4 11" xfId="17652" xr:uid="{F0DCC000-A239-40B5-9415-3CF7593E0A1F}"/>
    <cellStyle name="Percent 5 4 2" xfId="4799" xr:uid="{00000000-0005-0000-0000-0000BD160000}"/>
    <cellStyle name="Percent 5 4 2 2" xfId="17654" xr:uid="{730C9FAE-F573-4799-BB87-E0AE99DB7130}"/>
    <cellStyle name="Percent 5 4 2 2 2" xfId="33108" xr:uid="{2F024DA7-399D-4BEC-A2B4-23E285F6BA32}"/>
    <cellStyle name="Percent 5 4 2 3" xfId="17655" xr:uid="{4C8972F6-1AA4-47C0-AC93-7EC88F247500}"/>
    <cellStyle name="Percent 5 4 2 3 2" xfId="33109" xr:uid="{C073C844-2555-421A-9761-47C860D91B13}"/>
    <cellStyle name="Percent 5 4 2 4" xfId="17656" xr:uid="{2F6CEBC0-9C38-4C64-B724-685E01ED9939}"/>
    <cellStyle name="Percent 5 4 2 4 2" xfId="33110" xr:uid="{F527809D-5682-48B6-A451-25FAA6A617F4}"/>
    <cellStyle name="Percent 5 4 2 5" xfId="17657" xr:uid="{8651E24C-B7C1-4CA8-B09E-E20D1672E472}"/>
    <cellStyle name="Percent 5 4 2 5 2" xfId="33111" xr:uid="{2A386FD5-B7D9-431E-94B8-811A4A31E6DF}"/>
    <cellStyle name="Percent 5 4 2 6" xfId="33107" xr:uid="{8D888232-E6F1-4B70-8107-B296DA1F24BD}"/>
    <cellStyle name="Percent 5 4 2 7" xfId="17653" xr:uid="{7A634D89-2473-4517-9F48-DF1CDD7CCF9B}"/>
    <cellStyle name="Percent 5 4 3" xfId="17658" xr:uid="{7DCB5A68-4786-4422-8CB3-1B63D62863CF}"/>
    <cellStyle name="Percent 5 4 3 2" xfId="33112" xr:uid="{19ED5E98-2288-41E1-A75D-F62C3771EC96}"/>
    <cellStyle name="Percent 5 4 4" xfId="17659" xr:uid="{5DEDFF3E-9A6C-4C1E-99EF-5F4E1D8C62D0}"/>
    <cellStyle name="Percent 5 4 4 2" xfId="33113" xr:uid="{8755D35A-C767-4642-9617-BB67B0146CDB}"/>
    <cellStyle name="Percent 5 4 5" xfId="17660" xr:uid="{C194989E-ADA9-4FE0-81B7-431ADD98FB07}"/>
    <cellStyle name="Percent 5 4 5 2" xfId="33114" xr:uid="{ABFC5700-FD28-4E1D-A8C4-CE77914CB887}"/>
    <cellStyle name="Percent 5 4 6" xfId="17661" xr:uid="{E2F0B840-496F-4BE1-9AAF-9CB4AF226729}"/>
    <cellStyle name="Percent 5 4 6 2" xfId="33115" xr:uid="{93B46ACD-D554-4882-A8CC-2E559BDFC719}"/>
    <cellStyle name="Percent 5 4 7" xfId="17662" xr:uid="{81417911-7656-45B0-A58F-715B1457EC43}"/>
    <cellStyle name="Percent 5 4 7 2" xfId="33116" xr:uid="{33711EB9-7A0B-4152-8555-991F87821CD8}"/>
    <cellStyle name="Percent 5 4 8" xfId="17663" xr:uid="{477E5E9A-F5C0-4BDA-90F2-BC7A21F3A4EE}"/>
    <cellStyle name="Percent 5 4 8 2" xfId="33117" xr:uid="{0913634E-CF87-4185-BFF8-5F10386D4349}"/>
    <cellStyle name="Percent 5 4 9" xfId="17664" xr:uid="{FF44B638-3127-4C0E-B28F-0E2AD10AF7F9}"/>
    <cellStyle name="Percent 5 4 9 2" xfId="33118" xr:uid="{8DF30FCC-67EA-4AA8-B450-C112DA0450AA}"/>
    <cellStyle name="Percent 5 5" xfId="4800" xr:uid="{00000000-0005-0000-0000-0000BE160000}"/>
    <cellStyle name="Percent 5 5 10" xfId="17666" xr:uid="{414F4D01-EA9A-44B5-AAB5-CAA778AEEA5F}"/>
    <cellStyle name="Percent 5 5 10 2" xfId="33120" xr:uid="{BE3F5B92-96D4-4F09-B7EC-B73191F20F85}"/>
    <cellStyle name="Percent 5 5 11" xfId="33119" xr:uid="{59F14323-07BE-49F8-9D58-F94751FAE5D2}"/>
    <cellStyle name="Percent 5 5 12" xfId="17665" xr:uid="{34B5F92A-35E7-4077-915E-477CD1EBF2C5}"/>
    <cellStyle name="Percent 5 5 2" xfId="4801" xr:uid="{00000000-0005-0000-0000-0000BF160000}"/>
    <cellStyle name="Percent 5 5 2 2" xfId="17668" xr:uid="{34E27DD2-8F99-4AF6-8A97-0D81F7204A4B}"/>
    <cellStyle name="Percent 5 5 2 2 2" xfId="33122" xr:uid="{E1E552D1-D467-4D47-93DF-9365101909F8}"/>
    <cellStyle name="Percent 5 5 2 3" xfId="17669" xr:uid="{19822AC7-7EAF-49D6-AE9B-6AB64F2F56BB}"/>
    <cellStyle name="Percent 5 5 2 3 2" xfId="33123" xr:uid="{ADAD6BA1-C278-4C2C-B29A-D0B3F2D7679B}"/>
    <cellStyle name="Percent 5 5 2 4" xfId="17670" xr:uid="{C4A2E272-D2E5-42B7-A361-402A0B0D541E}"/>
    <cellStyle name="Percent 5 5 2 4 2" xfId="33124" xr:uid="{E5D2C16C-E1FB-4E10-B6C6-33A26F638029}"/>
    <cellStyle name="Percent 5 5 2 5" xfId="17671" xr:uid="{1CF30C8B-2E16-4E59-9C9E-42F7BCE6CBDF}"/>
    <cellStyle name="Percent 5 5 2 5 2" xfId="33125" xr:uid="{E13A7DD6-A8EF-4A40-8900-04B3BCB5A0B0}"/>
    <cellStyle name="Percent 5 5 2 6" xfId="33121" xr:uid="{A9976390-B880-4C77-AA95-18E4EA911340}"/>
    <cellStyle name="Percent 5 5 2 7" xfId="17667" xr:uid="{1098B81A-2432-4033-8F24-CF1F44A68259}"/>
    <cellStyle name="Percent 5 5 3" xfId="4802" xr:uid="{00000000-0005-0000-0000-0000C0160000}"/>
    <cellStyle name="Percent 5 5 3 2" xfId="17673" xr:uid="{D8FEF1E8-3D14-4B7C-9707-76AB055FB831}"/>
    <cellStyle name="Percent 5 5 3 2 2" xfId="33127" xr:uid="{794C9F84-74B8-4C91-A72A-DE1BBA791450}"/>
    <cellStyle name="Percent 5 5 3 3" xfId="17674" xr:uid="{1313B967-BD4A-4A8B-A3BC-292EF99B49F4}"/>
    <cellStyle name="Percent 5 5 3 3 2" xfId="33128" xr:uid="{517451E1-DC38-4EDE-99BB-2E245B5D2022}"/>
    <cellStyle name="Percent 5 5 3 4" xfId="17675" xr:uid="{9C48EDE5-649A-4C43-BA45-99C00BF18A90}"/>
    <cellStyle name="Percent 5 5 3 4 2" xfId="33129" xr:uid="{9D374FB6-1398-4400-9697-08B7A79E2E18}"/>
    <cellStyle name="Percent 5 5 3 5" xfId="17676" xr:uid="{0F896A6B-42F7-4376-842C-A312E62B2F99}"/>
    <cellStyle name="Percent 5 5 3 5 2" xfId="33130" xr:uid="{9F8094C6-7345-4653-AF7F-7FFF79DF801F}"/>
    <cellStyle name="Percent 5 5 3 6" xfId="33126" xr:uid="{7F895E6D-58E6-42F7-9B47-B400EBD83360}"/>
    <cellStyle name="Percent 5 5 3 7" xfId="17672" xr:uid="{AC5B7618-7BCC-427D-B52D-C1B20D0EDC41}"/>
    <cellStyle name="Percent 5 5 4" xfId="17677" xr:uid="{5A61770B-6DBC-4B92-A5F0-2FEC025B55F1}"/>
    <cellStyle name="Percent 5 5 4 2" xfId="33131" xr:uid="{E16A0BF0-AFA0-419A-82C4-3A747CA317EC}"/>
    <cellStyle name="Percent 5 5 5" xfId="17678" xr:uid="{D8644060-3A95-42DD-92F6-B143C538346A}"/>
    <cellStyle name="Percent 5 5 5 2" xfId="33132" xr:uid="{67766508-055C-4204-A7F7-8ADA3403DFC2}"/>
    <cellStyle name="Percent 5 5 6" xfId="17679" xr:uid="{C74D06D7-D826-47EF-882D-621AF4E09255}"/>
    <cellStyle name="Percent 5 5 6 2" xfId="33133" xr:uid="{578EF2CE-AD27-42C0-BC20-4705BF4BC9A1}"/>
    <cellStyle name="Percent 5 5 7" xfId="17680" xr:uid="{C8829F5A-9D07-489E-8C6A-E58B41CA748E}"/>
    <cellStyle name="Percent 5 5 7 2" xfId="33134" xr:uid="{98C02F01-0C74-4596-B359-536D1A26DCCE}"/>
    <cellStyle name="Percent 5 5 8" xfId="17681" xr:uid="{125B3D8D-EB37-4243-8063-8B3D10C6BAA1}"/>
    <cellStyle name="Percent 5 5 8 2" xfId="33135" xr:uid="{3A85FD71-0EF1-4116-97A6-F119E34DD4F6}"/>
    <cellStyle name="Percent 5 5 9" xfId="17682" xr:uid="{93283DDC-9EE4-4937-913D-3C1861F89B25}"/>
    <cellStyle name="Percent 5 5 9 2" xfId="33136" xr:uid="{A36AF2C6-C14F-4064-8843-9B7807BC6A22}"/>
    <cellStyle name="Percent 5 6" xfId="4803" xr:uid="{00000000-0005-0000-0000-0000C1160000}"/>
    <cellStyle name="Percent 5 6 10" xfId="33137" xr:uid="{776D5AD1-6C77-43FC-88C7-E5AA4FF5F95C}"/>
    <cellStyle name="Percent 5 6 11" xfId="17683" xr:uid="{BA3FD228-B331-497A-9ECC-2150A14F3F3A}"/>
    <cellStyle name="Percent 5 6 2" xfId="17684" xr:uid="{E57B95AA-A33C-4D16-89CB-03E17EDE154F}"/>
    <cellStyle name="Percent 5 6 2 2" xfId="33138" xr:uid="{D6AF0403-4CE9-468E-8815-19984AFF4C06}"/>
    <cellStyle name="Percent 5 6 3" xfId="17685" xr:uid="{3B6AF4E7-46D6-497E-AFBF-B9398BD33A10}"/>
    <cellStyle name="Percent 5 6 3 2" xfId="33139" xr:uid="{68A9B0D2-A89F-4606-B0C1-AC7FA0B0B802}"/>
    <cellStyle name="Percent 5 6 4" xfId="17686" xr:uid="{EC1F7314-1D77-4AB2-A5E1-15EEAAA31359}"/>
    <cellStyle name="Percent 5 6 4 2" xfId="33140" xr:uid="{09EA5D25-77AA-469F-A3F2-A77F17774738}"/>
    <cellStyle name="Percent 5 6 5" xfId="17687" xr:uid="{4ADB4387-A378-4B8C-8727-1FB626FD274B}"/>
    <cellStyle name="Percent 5 6 5 2" xfId="33141" xr:uid="{904FC286-B9E9-4D46-818E-13E9C3D21DD1}"/>
    <cellStyle name="Percent 5 6 6" xfId="17688" xr:uid="{5DCBFA92-C499-4194-922C-D4F687856253}"/>
    <cellStyle name="Percent 5 6 6 2" xfId="33142" xr:uid="{E22550E4-B00A-4346-9B9A-86A157B40910}"/>
    <cellStyle name="Percent 5 6 7" xfId="17689" xr:uid="{597054D8-A280-4D38-A8D4-5DC5A89D0FB1}"/>
    <cellStyle name="Percent 5 6 7 2" xfId="33143" xr:uid="{9F6F3824-5A53-4DC1-9EE0-A78AE49A21CA}"/>
    <cellStyle name="Percent 5 6 8" xfId="17690" xr:uid="{8DD99F79-F6C8-4172-B1F2-719674EEF4A7}"/>
    <cellStyle name="Percent 5 6 8 2" xfId="33144" xr:uid="{D413BCAC-FD61-48F9-B8A1-93DADC112862}"/>
    <cellStyle name="Percent 5 6 9" xfId="17691" xr:uid="{24FBCF21-6936-407F-95CC-555B6D6B10D5}"/>
    <cellStyle name="Percent 5 6 9 2" xfId="33145" xr:uid="{0A0D3BD0-1AE7-48B5-ABEE-13C5C321207F}"/>
    <cellStyle name="Percent 5 7" xfId="4804" xr:uid="{00000000-0005-0000-0000-0000C2160000}"/>
    <cellStyle name="Percent 5 7 10" xfId="33146" xr:uid="{B549A6CA-10BB-46C9-8634-3B9EF982468A}"/>
    <cellStyle name="Percent 5 7 11" xfId="17692" xr:uid="{682A155E-D8D9-4C0B-A83E-569BA4278472}"/>
    <cellStyle name="Percent 5 7 2" xfId="17693" xr:uid="{A4218B5B-EA7B-4A6E-98A6-350EB09BC84A}"/>
    <cellStyle name="Percent 5 7 2 2" xfId="33147" xr:uid="{1D533BD4-77F0-4A1A-B7F9-EC7E0CE52D14}"/>
    <cellStyle name="Percent 5 7 3" xfId="17694" xr:uid="{04897D9B-A185-4A1B-A11A-F014FC951896}"/>
    <cellStyle name="Percent 5 7 3 2" xfId="33148" xr:uid="{D524AA1B-E03A-4ADD-B3D3-55C4550F876D}"/>
    <cellStyle name="Percent 5 7 4" xfId="17695" xr:uid="{AD70D2D7-8BD9-4B99-AB52-AFE81E738F99}"/>
    <cellStyle name="Percent 5 7 4 2" xfId="33149" xr:uid="{B4272042-EA5E-4A2C-915F-8CA1326808A6}"/>
    <cellStyle name="Percent 5 7 5" xfId="17696" xr:uid="{031B9193-D9D0-4835-A09E-EFA14DA3E449}"/>
    <cellStyle name="Percent 5 7 5 2" xfId="33150" xr:uid="{306F55D6-48CE-4695-BFBB-27C99E3DC9AE}"/>
    <cellStyle name="Percent 5 7 6" xfId="17697" xr:uid="{4DB4DE7E-8621-4FC2-ACB8-385BBBFD1150}"/>
    <cellStyle name="Percent 5 7 6 2" xfId="33151" xr:uid="{F350411D-9914-4C19-9B2C-2EA0FD9F0AC7}"/>
    <cellStyle name="Percent 5 7 7" xfId="17698" xr:uid="{5F67D4CA-DA09-44D1-901C-4D0B0C8F5775}"/>
    <cellStyle name="Percent 5 7 7 2" xfId="33152" xr:uid="{06125006-7735-4E6D-889C-0A3A5CDA0E89}"/>
    <cellStyle name="Percent 5 7 8" xfId="17699" xr:uid="{654AD58E-8F34-4D2C-A439-597B92652D21}"/>
    <cellStyle name="Percent 5 7 8 2" xfId="33153" xr:uid="{72140A60-3AC1-496A-9AEE-3043ABD78825}"/>
    <cellStyle name="Percent 5 7 9" xfId="17700" xr:uid="{21DE7056-E083-431C-B8EF-E92CE1068AD7}"/>
    <cellStyle name="Percent 5 7 9 2" xfId="33154" xr:uid="{7407F7DD-5D5E-424E-8102-95989DA387C9}"/>
    <cellStyle name="Percent 5 8" xfId="4805" xr:uid="{00000000-0005-0000-0000-0000C3160000}"/>
    <cellStyle name="Percent 5 8 10" xfId="33155" xr:uid="{6E629305-3041-4FD2-8079-E2C2D9D86526}"/>
    <cellStyle name="Percent 5 8 11" xfId="17701" xr:uid="{2F72EB02-DF92-4CD7-B3CE-7E1519AE97F9}"/>
    <cellStyle name="Percent 5 8 2" xfId="17702" xr:uid="{6F54E589-5CBC-4CD2-967C-C8605F8D0CDC}"/>
    <cellStyle name="Percent 5 8 2 2" xfId="33156" xr:uid="{BAB01639-7FFA-493D-AC92-B20F8DB77FD3}"/>
    <cellStyle name="Percent 5 8 3" xfId="17703" xr:uid="{BB9DED07-188A-4FBC-B95F-AA95A7629D73}"/>
    <cellStyle name="Percent 5 8 3 2" xfId="33157" xr:uid="{DB689642-FCE9-45BE-B6B1-4A5C69D57CD2}"/>
    <cellStyle name="Percent 5 8 4" xfId="17704" xr:uid="{8DDDC452-6E0D-459D-8F34-3301ACC1EB81}"/>
    <cellStyle name="Percent 5 8 4 2" xfId="33158" xr:uid="{4E40ACB3-3542-4869-9629-6F7655FE8886}"/>
    <cellStyle name="Percent 5 8 5" xfId="17705" xr:uid="{AD8D6F79-53C9-4BF3-8E36-6FE2117AEF04}"/>
    <cellStyle name="Percent 5 8 5 2" xfId="33159" xr:uid="{1D7A4FC3-F171-4F8A-8CC2-A1FFF4CF0717}"/>
    <cellStyle name="Percent 5 8 6" xfId="17706" xr:uid="{33669648-6D63-486F-88F5-861378A93E24}"/>
    <cellStyle name="Percent 5 8 6 2" xfId="33160" xr:uid="{9F5B10D3-38E1-42A7-BD05-7D0EFF770713}"/>
    <cellStyle name="Percent 5 8 7" xfId="17707" xr:uid="{7DF3C0B9-9938-4DE1-8347-F1209C4A8EC5}"/>
    <cellStyle name="Percent 5 8 7 2" xfId="33161" xr:uid="{D3A109D3-277E-4378-816A-500EC04797A2}"/>
    <cellStyle name="Percent 5 8 8" xfId="17708" xr:uid="{D8ECB176-A82A-42F8-ACE8-CDDD3160D305}"/>
    <cellStyle name="Percent 5 8 8 2" xfId="33162" xr:uid="{D818D55D-8EFB-4126-8B0E-68F1D3B3D075}"/>
    <cellStyle name="Percent 5 8 9" xfId="17709" xr:uid="{6FBF160A-40FE-47C1-B7A9-6E0519DE1103}"/>
    <cellStyle name="Percent 5 8 9 2" xfId="33163" xr:uid="{9EEF9AA6-A42F-43C9-8EDB-5D80D185662C}"/>
    <cellStyle name="Percent 5 9" xfId="4806" xr:uid="{00000000-0005-0000-0000-0000C4160000}"/>
    <cellStyle name="Percent 5 9 10" xfId="33164" xr:uid="{71F63CBE-A962-4817-840E-716981A928D8}"/>
    <cellStyle name="Percent 5 9 11" xfId="17710" xr:uid="{DCB99A57-D8C6-45AD-9D75-0BE77E95B15C}"/>
    <cellStyle name="Percent 5 9 2" xfId="4807" xr:uid="{00000000-0005-0000-0000-0000C5160000}"/>
    <cellStyle name="Percent 5 9 2 2" xfId="4808" xr:uid="{00000000-0005-0000-0000-0000C6160000}"/>
    <cellStyle name="Percent 5 9 2 2 2" xfId="17713" xr:uid="{945B9F1A-47A3-4B96-A654-576774EEF57F}"/>
    <cellStyle name="Percent 5 9 2 2 2 2" xfId="33167" xr:uid="{DB4E210C-B817-4244-A299-2DAD0C720DC9}"/>
    <cellStyle name="Percent 5 9 2 2 3" xfId="17714" xr:uid="{AEAC99E6-B032-44C4-9115-5E39AAF54077}"/>
    <cellStyle name="Percent 5 9 2 2 3 2" xfId="33168" xr:uid="{A0BF8A07-FF31-42B0-B014-600337455BE2}"/>
    <cellStyle name="Percent 5 9 2 2 4" xfId="33166" xr:uid="{A5621A1E-19EE-432C-BF77-7C37A123241C}"/>
    <cellStyle name="Percent 5 9 2 2 5" xfId="17712" xr:uid="{A90FFBBE-86F9-4A1C-AB6F-B904DF8E5E3C}"/>
    <cellStyle name="Percent 5 9 2 3" xfId="17715" xr:uid="{13636EBC-FE8E-4C75-89E7-50869E5CD827}"/>
    <cellStyle name="Percent 5 9 2 3 2" xfId="33169" xr:uid="{139272D1-F69F-4BBB-8B35-F53686D173AF}"/>
    <cellStyle name="Percent 5 9 2 4" xfId="17716" xr:uid="{D56E9236-F286-45AA-8DF7-F19A6345F505}"/>
    <cellStyle name="Percent 5 9 2 4 2" xfId="33170" xr:uid="{1CED11FC-7E39-454B-AA26-72F9AB104910}"/>
    <cellStyle name="Percent 5 9 2 5" xfId="17717" xr:uid="{90888F28-5E3F-4E5E-954B-71470D8093E6}"/>
    <cellStyle name="Percent 5 9 2 5 2" xfId="33171" xr:uid="{C5041B2A-2CF6-4193-BF44-51605AB5EAE4}"/>
    <cellStyle name="Percent 5 9 2 6" xfId="17718" xr:uid="{557EADAB-28DE-4E9F-93B1-CEF69A8D889E}"/>
    <cellStyle name="Percent 5 9 2 6 2" xfId="33172" xr:uid="{E7D5FE0C-C73C-4B90-AE6C-049D6E52F8D6}"/>
    <cellStyle name="Percent 5 9 2 7" xfId="17719" xr:uid="{45A16926-ECB9-4533-B7A0-58AE187DF3E1}"/>
    <cellStyle name="Percent 5 9 2 7 2" xfId="33173" xr:uid="{CC41CE82-39AF-4DF8-B48C-E1AEEE460E03}"/>
    <cellStyle name="Percent 5 9 2 8" xfId="33165" xr:uid="{371B6288-4BC8-4B6A-9935-D3CEE0EE13EB}"/>
    <cellStyle name="Percent 5 9 2 9" xfId="17711" xr:uid="{E95F3105-0F11-448D-BA35-CF61D26BCFCB}"/>
    <cellStyle name="Percent 5 9 3" xfId="17720" xr:uid="{96CCD243-5A8C-42CA-8671-5FAE1977FA00}"/>
    <cellStyle name="Percent 5 9 3 2" xfId="17721" xr:uid="{E4331594-67E8-4FF9-8050-1A0CDA243556}"/>
    <cellStyle name="Percent 5 9 3 2 2" xfId="33175" xr:uid="{B50FDFAA-A0C7-4F9F-9114-AB594E7969D7}"/>
    <cellStyle name="Percent 5 9 3 3" xfId="17722" xr:uid="{59C35767-E151-4C34-858A-B591205675D0}"/>
    <cellStyle name="Percent 5 9 3 3 2" xfId="33176" xr:uid="{E57EFA2B-2217-426A-9DC8-6C3CC0AE84FB}"/>
    <cellStyle name="Percent 5 9 3 4" xfId="33174" xr:uid="{E6707C44-2FE3-4591-982D-B83EE5871007}"/>
    <cellStyle name="Percent 5 9 4" xfId="17723" xr:uid="{49A9819D-D542-4119-8D61-BCB712C940A5}"/>
    <cellStyle name="Percent 5 9 4 2" xfId="17724" xr:uid="{0CF9DC91-B181-473F-97F0-C7CC889AF310}"/>
    <cellStyle name="Percent 5 9 4 2 2" xfId="17725" xr:uid="{113D790C-1098-48E0-8CB9-58D90C13ABCA}"/>
    <cellStyle name="Percent 5 9 4 2 2 2" xfId="33179" xr:uid="{DABDA68C-2594-4F9E-AB65-4F8538F44A5E}"/>
    <cellStyle name="Percent 5 9 4 2 3" xfId="33178" xr:uid="{F40C9222-D6C3-48E7-8523-ECFAB328494A}"/>
    <cellStyle name="Percent 5 9 4 3" xfId="17726" xr:uid="{55927464-1276-4907-B1B1-3F27EE62DD14}"/>
    <cellStyle name="Percent 5 9 4 3 2" xfId="33180" xr:uid="{831EF90D-EF60-40D6-B931-280E4209E8E3}"/>
    <cellStyle name="Percent 5 9 4 4" xfId="17727" xr:uid="{3EF68826-8D62-4A54-A177-DD1EE4E0C2BA}"/>
    <cellStyle name="Percent 5 9 4 4 2" xfId="33181" xr:uid="{44F63884-5B5C-4E77-8BB1-1108DC0C949E}"/>
    <cellStyle name="Percent 5 9 4 5" xfId="33177" xr:uid="{DE6260B6-0F4C-4FDA-A75C-15B4465B2C2A}"/>
    <cellStyle name="Percent 5 9 5" xfId="17728" xr:uid="{8B56AB6F-CDC7-40AC-B8EC-BEC40DB1CAF6}"/>
    <cellStyle name="Percent 5 9 5 2" xfId="33182" xr:uid="{351B33E4-AB36-443B-B0C7-5B14761A402B}"/>
    <cellStyle name="Percent 5 9 6" xfId="17729" xr:uid="{8E934A9B-7C40-402E-981D-EBB71D660865}"/>
    <cellStyle name="Percent 5 9 6 2" xfId="33183" xr:uid="{ADC8B095-9177-4D81-9BD5-EAACC57D061A}"/>
    <cellStyle name="Percent 5 9 7" xfId="17730" xr:uid="{FEA67345-4CA3-4037-B9B2-A6E8FE136C54}"/>
    <cellStyle name="Percent 5 9 7 2" xfId="33184" xr:uid="{F4CBCAD7-727B-4C57-8F1B-28DCDD22E712}"/>
    <cellStyle name="Percent 5 9 8" xfId="17731" xr:uid="{E39A7E4F-740A-4194-9FD1-9AD60B3E08F0}"/>
    <cellStyle name="Percent 5 9 8 2" xfId="33185" xr:uid="{01C77C98-C422-4E41-9B0B-D21AA84C6DCA}"/>
    <cellStyle name="Percent 5 9 9" xfId="17732" xr:uid="{318BE0D6-50F7-4605-B2FF-169FC7CE8966}"/>
    <cellStyle name="Percent 5 9 9 2" xfId="33186" xr:uid="{D750705A-D44E-4734-B749-EE258A28DD96}"/>
    <cellStyle name="Percent 6" xfId="4809" xr:uid="{00000000-0005-0000-0000-0000C7160000}"/>
    <cellStyle name="Percent 6 10" xfId="4810" xr:uid="{00000000-0005-0000-0000-0000C8160000}"/>
    <cellStyle name="Percent 6 10 2" xfId="17735" xr:uid="{6E16B800-9C82-4A53-BC49-D7D633198689}"/>
    <cellStyle name="Percent 6 10 2 2" xfId="17736" xr:uid="{D9325FC4-C3D1-423D-948E-0FBBEAABCE92}"/>
    <cellStyle name="Percent 6 10 2 2 2" xfId="17737" xr:uid="{2E4ABA05-D32E-447F-B333-8683FBDEE087}"/>
    <cellStyle name="Percent 6 10 2 2 2 2" xfId="33191" xr:uid="{D22EEA13-290E-432B-BCCD-5F7A0F3CB640}"/>
    <cellStyle name="Percent 6 10 2 2 3" xfId="33190" xr:uid="{ED6CE3A2-FD00-4BA4-8BBA-2972B8141B1D}"/>
    <cellStyle name="Percent 6 10 2 3" xfId="17738" xr:uid="{DBFD166C-0ADA-41F7-83D2-480A84854D05}"/>
    <cellStyle name="Percent 6 10 2 3 2" xfId="33192" xr:uid="{36072CAD-103F-4F07-B751-B53298BFB2B4}"/>
    <cellStyle name="Percent 6 10 2 4" xfId="33189" xr:uid="{1BD195CC-AB91-4743-A9B6-C6FFAF6B9C81}"/>
    <cellStyle name="Percent 6 10 3" xfId="17739" xr:uid="{CE7FE09B-72D4-4C86-9D20-36C49BBAED46}"/>
    <cellStyle name="Percent 6 10 3 2" xfId="17740" xr:uid="{4165AF69-8657-45F9-B339-5D568EBC7749}"/>
    <cellStyle name="Percent 6 10 3 2 2" xfId="33194" xr:uid="{8CAF71E2-3874-4F11-A46A-E8F077B56641}"/>
    <cellStyle name="Percent 6 10 3 3" xfId="33193" xr:uid="{58976E15-1F79-4854-ABA4-2798FB080354}"/>
    <cellStyle name="Percent 6 10 4" xfId="17741" xr:uid="{732194CE-C950-4D96-B03B-7AE3B43FE9B2}"/>
    <cellStyle name="Percent 6 10 4 2" xfId="33195" xr:uid="{98EA51EA-1483-4134-89C6-947A6789E114}"/>
    <cellStyle name="Percent 6 10 5" xfId="17742" xr:uid="{0A24F9AB-F9F9-4C5B-8B8A-128AC5B7084D}"/>
    <cellStyle name="Percent 6 10 5 2" xfId="33196" xr:uid="{DAD7F103-6328-4186-9FA5-0F0DEB7CA414}"/>
    <cellStyle name="Percent 6 10 6" xfId="17743" xr:uid="{5311F200-C096-4DFD-9840-0E19A9DEAA54}"/>
    <cellStyle name="Percent 6 10 6 2" xfId="33197" xr:uid="{EA53A58D-3BF2-4E04-AC7E-ACBD60B1437A}"/>
    <cellStyle name="Percent 6 10 7" xfId="17744" xr:uid="{6479F0BE-FCC7-47DC-B997-2507F303E43A}"/>
    <cellStyle name="Percent 6 10 7 2" xfId="33198" xr:uid="{7CFA37AE-1EB0-4AE2-9192-30363ADFE8FB}"/>
    <cellStyle name="Percent 6 10 8" xfId="33188" xr:uid="{39CBD986-5499-4BF7-B4FE-D32C0D8C89B5}"/>
    <cellStyle name="Percent 6 10 9" xfId="17734" xr:uid="{254282D7-65FC-426C-A626-CD196071CF34}"/>
    <cellStyle name="Percent 6 11" xfId="17745" xr:uid="{5C31F911-C340-4EEA-A63E-ED70C4D95F82}"/>
    <cellStyle name="Percent 6 11 2" xfId="17746" xr:uid="{48660310-7C3E-4CB0-8EF7-D91011287233}"/>
    <cellStyle name="Percent 6 11 2 2" xfId="33200" xr:uid="{DB5F0A88-0EBF-472E-A02D-7CAE9E0D518D}"/>
    <cellStyle name="Percent 6 11 3" xfId="17747" xr:uid="{D7A18806-A4EC-4B76-B11F-2B5B8FD77465}"/>
    <cellStyle name="Percent 6 11 3 2" xfId="33201" xr:uid="{D10EFF7F-8EFF-4755-B5EE-F109706ED24F}"/>
    <cellStyle name="Percent 6 11 4" xfId="33199" xr:uid="{3416E698-7BF8-42E5-9F4C-FF709016F6F4}"/>
    <cellStyle name="Percent 6 12" xfId="17748" xr:uid="{4C0CC6C1-CB02-495C-AAD3-F82E773ADCF1}"/>
    <cellStyle name="Percent 6 12 2" xfId="33202" xr:uid="{BBE0B584-0AC9-4AFC-AE69-4DA0920A3B38}"/>
    <cellStyle name="Percent 6 13" xfId="17749" xr:uid="{35AB9CA9-1E31-4BDD-A061-A98A7D90482A}"/>
    <cellStyle name="Percent 6 13 2" xfId="33203" xr:uid="{E08BA4A1-C130-4DBB-9352-5A8626E51384}"/>
    <cellStyle name="Percent 6 14" xfId="17750" xr:uid="{68A05DD6-EBC0-4B17-8602-581CE2D07177}"/>
    <cellStyle name="Percent 6 14 2" xfId="33204" xr:uid="{E927F4FB-3CAD-4B54-A64E-A6AAEA4A1D6C}"/>
    <cellStyle name="Percent 6 15" xfId="17751" xr:uid="{6D4035DC-86E8-449E-8AB6-4C0F88FF1466}"/>
    <cellStyle name="Percent 6 15 2" xfId="33205" xr:uid="{41148B2B-DE60-42A3-A5F3-B9FFB1D64F48}"/>
    <cellStyle name="Percent 6 16" xfId="17752" xr:uid="{D067DD50-FEBD-46B0-86DE-84F4C2DCC3C4}"/>
    <cellStyle name="Percent 6 16 2" xfId="33206" xr:uid="{DF1A4F4F-6457-499F-A02B-557864A4DFE1}"/>
    <cellStyle name="Percent 6 17" xfId="17753" xr:uid="{D1934C5D-F2F8-47D7-B244-9D9D3DEC342C}"/>
    <cellStyle name="Percent 6 17 2" xfId="33207" xr:uid="{77062F9F-75BE-4D50-A3BF-49B05592DB0A}"/>
    <cellStyle name="Percent 6 18" xfId="17754" xr:uid="{5D0210AE-DEF7-41A9-9E9F-DC689B17899A}"/>
    <cellStyle name="Percent 6 18 2" xfId="33208" xr:uid="{FDF4839D-75F6-49AF-908E-26ED43EE2D5E}"/>
    <cellStyle name="Percent 6 19" xfId="17755" xr:uid="{CE573691-AF5E-4F02-A777-1BBF710141BD}"/>
    <cellStyle name="Percent 6 19 2" xfId="33209" xr:uid="{D8EA3442-35E5-4F95-9BF1-CFE7096BB461}"/>
    <cellStyle name="Percent 6 2" xfId="4811" xr:uid="{00000000-0005-0000-0000-0000C9160000}"/>
    <cellStyle name="Percent 6 2 10" xfId="33210" xr:uid="{5A921DEF-43BA-4E39-A58C-D973AA0D0406}"/>
    <cellStyle name="Percent 6 2 11" xfId="17756" xr:uid="{6D819593-D3F7-44A8-99B6-952441F05F4C}"/>
    <cellStyle name="Percent 6 2 2" xfId="17757" xr:uid="{2D59DB57-8153-4C77-8229-5DE620D6D231}"/>
    <cellStyle name="Percent 6 2 2 2" xfId="33211" xr:uid="{59D13A91-D30C-45C9-A8F0-B5527B3364EE}"/>
    <cellStyle name="Percent 6 2 3" xfId="17758" xr:uid="{4B25F7B5-699B-4C43-9289-D3CFE53CED8F}"/>
    <cellStyle name="Percent 6 2 3 2" xfId="33212" xr:uid="{2F1C111E-11A4-498F-87EB-DE06BE1F5DD6}"/>
    <cellStyle name="Percent 6 2 4" xfId="17759" xr:uid="{48A2AF6E-F3FB-451C-95EC-A6CD006E2D2C}"/>
    <cellStyle name="Percent 6 2 4 2" xfId="33213" xr:uid="{9804A862-5B3A-4A85-B588-33318A5588BD}"/>
    <cellStyle name="Percent 6 2 5" xfId="17760" xr:uid="{8429CD8A-47BF-453B-BF18-640E3FC56B6A}"/>
    <cellStyle name="Percent 6 2 5 2" xfId="33214" xr:uid="{53959642-43EE-474E-BAE6-5A9DFD463007}"/>
    <cellStyle name="Percent 6 2 6" xfId="17761" xr:uid="{1F3130A6-F393-4E86-9E50-BE449AB5CB2C}"/>
    <cellStyle name="Percent 6 2 6 2" xfId="33215" xr:uid="{BB7A3D31-DDF9-4FB5-9A97-FB23CBEB91BF}"/>
    <cellStyle name="Percent 6 2 7" xfId="17762" xr:uid="{170D9414-184F-4F19-B5AC-E00F6449E9E8}"/>
    <cellStyle name="Percent 6 2 7 2" xfId="33216" xr:uid="{609C1A6B-7FF5-4B2C-95C4-CC22A7DC2562}"/>
    <cellStyle name="Percent 6 2 8" xfId="17763" xr:uid="{C00B5309-8D14-4215-8D2E-1899FD4BB337}"/>
    <cellStyle name="Percent 6 2 8 2" xfId="33217" xr:uid="{59F7F565-A9E1-4059-8E62-B42B1D78B952}"/>
    <cellStyle name="Percent 6 2 9" xfId="17764" xr:uid="{63035774-17CA-4761-93DD-DBA4B5B08D60}"/>
    <cellStyle name="Percent 6 2 9 2" xfId="33218" xr:uid="{08F63820-04CF-4D6E-A246-721E3D1ED097}"/>
    <cellStyle name="Percent 6 20" xfId="21472" xr:uid="{E2A875B6-6AD7-4D61-8D39-1852DA056C90}"/>
    <cellStyle name="Percent 6 20 2" xfId="36841" xr:uid="{2EB8D618-2032-4C65-B647-196F469F84A1}"/>
    <cellStyle name="Percent 6 21" xfId="33187" xr:uid="{509ABAEA-BACF-45DC-AACC-6431E6C90F70}"/>
    <cellStyle name="Percent 6 22" xfId="17733" xr:uid="{ECEC71F4-086D-451E-9CF1-BA1F531FFDB8}"/>
    <cellStyle name="Percent 6 3" xfId="4812" xr:uid="{00000000-0005-0000-0000-0000CA160000}"/>
    <cellStyle name="Percent 6 3 10" xfId="17766" xr:uid="{C8334282-18D5-4B52-B3CB-775FB4D62013}"/>
    <cellStyle name="Percent 6 3 10 2" xfId="33220" xr:uid="{6356E3BA-9B6B-4EAD-AB12-0BDC0E2832CF}"/>
    <cellStyle name="Percent 6 3 11" xfId="33219" xr:uid="{7F6A6D88-CE25-49E5-98A1-FF9EF7035D18}"/>
    <cellStyle name="Percent 6 3 12" xfId="17765" xr:uid="{C47D9D32-3AEB-4BC1-BAAF-AE87A2ACE5B4}"/>
    <cellStyle name="Percent 6 3 2" xfId="4813" xr:uid="{00000000-0005-0000-0000-0000CB160000}"/>
    <cellStyle name="Percent 6 3 2 2" xfId="17768" xr:uid="{A0F57900-81C6-4127-96E3-3078B0C1C985}"/>
    <cellStyle name="Percent 6 3 2 2 2" xfId="33222" xr:uid="{5D6F7604-42C6-4722-841F-654CD2DE47D6}"/>
    <cellStyle name="Percent 6 3 2 3" xfId="17769" xr:uid="{22371750-A354-4BBC-ADC8-B4E083210C06}"/>
    <cellStyle name="Percent 6 3 2 3 2" xfId="33223" xr:uid="{6ADE19C8-102F-412B-8165-EA4D785ED510}"/>
    <cellStyle name="Percent 6 3 2 4" xfId="17770" xr:uid="{A34EA90C-5B47-4735-82CD-7123511909F1}"/>
    <cellStyle name="Percent 6 3 2 4 2" xfId="33224" xr:uid="{9FC9248F-C5A7-428D-A482-DC96D1CCFED3}"/>
    <cellStyle name="Percent 6 3 2 5" xfId="17771" xr:uid="{A3FC9961-4C42-4AF5-B956-D2CE1DED81BC}"/>
    <cellStyle name="Percent 6 3 2 5 2" xfId="33225" xr:uid="{61C0C5F5-F7BC-4BFB-A8FD-F780733D92D3}"/>
    <cellStyle name="Percent 6 3 2 6" xfId="33221" xr:uid="{B3E3165B-2177-4A11-BC8F-EB8CD713CB20}"/>
    <cellStyle name="Percent 6 3 2 7" xfId="17767" xr:uid="{E67E14C6-82DC-4E5C-8789-F927619C84F3}"/>
    <cellStyle name="Percent 6 3 3" xfId="4814" xr:uid="{00000000-0005-0000-0000-0000CC160000}"/>
    <cellStyle name="Percent 6 3 3 2" xfId="17773" xr:uid="{41F85E04-CF41-449E-A6E6-02C5B74DB2BA}"/>
    <cellStyle name="Percent 6 3 3 2 2" xfId="33227" xr:uid="{EE6A53A5-5C03-4F5D-9A42-3A7D5CA72B32}"/>
    <cellStyle name="Percent 6 3 3 3" xfId="17774" xr:uid="{622E36A1-ADAA-475C-8D79-5626921DBE7D}"/>
    <cellStyle name="Percent 6 3 3 3 2" xfId="33228" xr:uid="{5F716B39-BD5A-4FCB-8EE7-2F6ACF0BDBF6}"/>
    <cellStyle name="Percent 6 3 3 4" xfId="17775" xr:uid="{AC27EA5D-7B88-4051-87B2-033D7ECB1F01}"/>
    <cellStyle name="Percent 6 3 3 4 2" xfId="33229" xr:uid="{D35ACD0D-9FF1-4525-9BBC-1534A92BEB47}"/>
    <cellStyle name="Percent 6 3 3 5" xfId="17776" xr:uid="{F549A390-6535-4E7D-9F62-DC08A77C4342}"/>
    <cellStyle name="Percent 6 3 3 5 2" xfId="33230" xr:uid="{5263750D-6EEF-4AED-86A1-5D7F0C8EFE55}"/>
    <cellStyle name="Percent 6 3 3 6" xfId="33226" xr:uid="{0477D0AC-6A85-4C12-914B-F207DFBE6ED1}"/>
    <cellStyle name="Percent 6 3 3 7" xfId="17772" xr:uid="{5136A2D8-491F-4575-989D-04096BCDF5A7}"/>
    <cellStyle name="Percent 6 3 4" xfId="17777" xr:uid="{B7F5C1A5-0ABA-4423-8F05-C5B46EE4FD2F}"/>
    <cellStyle name="Percent 6 3 4 2" xfId="33231" xr:uid="{F2BA7136-4FE3-437F-952C-5D58CF4321A8}"/>
    <cellStyle name="Percent 6 3 5" xfId="17778" xr:uid="{A8846FC5-800A-4598-B1E8-D91D7F151E74}"/>
    <cellStyle name="Percent 6 3 5 2" xfId="33232" xr:uid="{A14247DC-B21F-4A44-81F4-8C2BC4D2333E}"/>
    <cellStyle name="Percent 6 3 6" xfId="17779" xr:uid="{B6393B62-B54F-43C0-92C6-A4944AD04269}"/>
    <cellStyle name="Percent 6 3 6 2" xfId="33233" xr:uid="{3588D48A-9893-4F67-916F-2D787694D2F7}"/>
    <cellStyle name="Percent 6 3 7" xfId="17780" xr:uid="{261D6E09-6D0C-44E0-9776-946DA43D7961}"/>
    <cellStyle name="Percent 6 3 7 2" xfId="33234" xr:uid="{DDD3A7A6-FD12-40BA-885F-FFA171D3AB62}"/>
    <cellStyle name="Percent 6 3 8" xfId="17781" xr:uid="{443F6614-6FB4-4AD5-AAB9-53B475E5E565}"/>
    <cellStyle name="Percent 6 3 8 2" xfId="33235" xr:uid="{3491CE96-D9EF-424C-A136-146F5D0A56C9}"/>
    <cellStyle name="Percent 6 3 9" xfId="17782" xr:uid="{2EA060F4-154E-4CFB-9A34-3A12AB72AB80}"/>
    <cellStyle name="Percent 6 3 9 2" xfId="33236" xr:uid="{D478E9E8-DD4E-4CFD-A28C-CDEC76218027}"/>
    <cellStyle name="Percent 6 4" xfId="4815" xr:uid="{00000000-0005-0000-0000-0000CD160000}"/>
    <cellStyle name="Percent 6 4 10" xfId="33237" xr:uid="{42363C12-D492-4DD2-ABBA-50579A063B06}"/>
    <cellStyle name="Percent 6 4 11" xfId="17783" xr:uid="{03AEA66F-BC39-4278-B28D-EE23FA532C8B}"/>
    <cellStyle name="Percent 6 4 2" xfId="17784" xr:uid="{67A2D483-7B03-4A4C-96B0-B17A605A45FC}"/>
    <cellStyle name="Percent 6 4 2 2" xfId="33238" xr:uid="{CC162E7A-CFA6-467C-9B7F-57EED850FFC1}"/>
    <cellStyle name="Percent 6 4 3" xfId="17785" xr:uid="{CDCC5122-D59E-49BC-9D35-480D87493C7D}"/>
    <cellStyle name="Percent 6 4 3 2" xfId="33239" xr:uid="{CC83351E-C657-4941-9C2D-144BA80D0809}"/>
    <cellStyle name="Percent 6 4 4" xfId="17786" xr:uid="{10E2B12A-DB33-4DF2-AB7F-36E876954141}"/>
    <cellStyle name="Percent 6 4 4 2" xfId="33240" xr:uid="{5C590F83-687A-4100-A344-538383E1CAF7}"/>
    <cellStyle name="Percent 6 4 5" xfId="17787" xr:uid="{3CCE42E2-9288-468E-8966-0B85CEFFCC6A}"/>
    <cellStyle name="Percent 6 4 5 2" xfId="33241" xr:uid="{555D2568-F36A-407B-A576-EE366E5016F6}"/>
    <cellStyle name="Percent 6 4 6" xfId="17788" xr:uid="{29B6B1BF-0636-4558-B2B2-DACE4FABF86F}"/>
    <cellStyle name="Percent 6 4 6 2" xfId="33242" xr:uid="{240A9DA0-4157-4F4E-B082-6A1E5F146C7C}"/>
    <cellStyle name="Percent 6 4 7" xfId="17789" xr:uid="{E2FBA9C5-90B1-408E-BABF-7CF31E6D6EDC}"/>
    <cellStyle name="Percent 6 4 7 2" xfId="33243" xr:uid="{F4A7536B-81F5-4BA5-A452-633882CB8DB3}"/>
    <cellStyle name="Percent 6 4 8" xfId="17790" xr:uid="{25D731D1-D5E7-4093-BCC6-F1991AB20731}"/>
    <cellStyle name="Percent 6 4 8 2" xfId="33244" xr:uid="{73873D9E-7767-431C-9DFE-4E68A6A90337}"/>
    <cellStyle name="Percent 6 4 9" xfId="17791" xr:uid="{1F3143D2-EF74-414E-B76D-BB30A71742C5}"/>
    <cellStyle name="Percent 6 4 9 2" xfId="33245" xr:uid="{3ECA4B04-E888-46AA-8882-B422EE10642E}"/>
    <cellStyle name="Percent 6 5" xfId="4816" xr:uid="{00000000-0005-0000-0000-0000CE160000}"/>
    <cellStyle name="Percent 6 5 10" xfId="33246" xr:uid="{51EB3757-924A-4EDF-9127-D63FD2400951}"/>
    <cellStyle name="Percent 6 5 11" xfId="17792" xr:uid="{8991E47B-D74A-49F5-B170-33CCFE4D2A26}"/>
    <cellStyle name="Percent 6 5 2" xfId="17793" xr:uid="{A7180759-060E-4B31-99A1-682C1288FA65}"/>
    <cellStyle name="Percent 6 5 2 2" xfId="33247" xr:uid="{263BC1C2-636A-4B94-9692-DFF774AC80C6}"/>
    <cellStyle name="Percent 6 5 3" xfId="17794" xr:uid="{9C8308F0-F9A3-4715-8470-AD1DFA4C0BA7}"/>
    <cellStyle name="Percent 6 5 3 2" xfId="33248" xr:uid="{492009F3-8690-4783-94FC-FC50895F8D95}"/>
    <cellStyle name="Percent 6 5 4" xfId="17795" xr:uid="{FE2B4F9D-2C1C-47E0-817C-B798DDA4B8B2}"/>
    <cellStyle name="Percent 6 5 4 2" xfId="33249" xr:uid="{EC0E53F9-9474-43F3-8215-137ACBCA5E08}"/>
    <cellStyle name="Percent 6 5 5" xfId="17796" xr:uid="{79C8B69A-816B-4A72-BEC1-5D634CFE9442}"/>
    <cellStyle name="Percent 6 5 5 2" xfId="33250" xr:uid="{FCF1D6C5-8B47-4EF7-9BA8-1D59CB774729}"/>
    <cellStyle name="Percent 6 5 6" xfId="17797" xr:uid="{01D565B1-F40B-48E7-88A2-BAE2FD9CD0D1}"/>
    <cellStyle name="Percent 6 5 6 2" xfId="33251" xr:uid="{0CD16E20-5468-4A4E-862F-FC2092BF7C20}"/>
    <cellStyle name="Percent 6 5 7" xfId="17798" xr:uid="{ED0A1888-00FE-47E0-BE0C-33197801EC4E}"/>
    <cellStyle name="Percent 6 5 7 2" xfId="33252" xr:uid="{5D9505BB-00BC-4D33-ABA5-1FF9ABF919A1}"/>
    <cellStyle name="Percent 6 5 8" xfId="17799" xr:uid="{E15C641D-746F-4A91-90EC-8366CF31FFA3}"/>
    <cellStyle name="Percent 6 5 8 2" xfId="33253" xr:uid="{2E263119-8953-495E-BC4F-AD25ED58E434}"/>
    <cellStyle name="Percent 6 5 9" xfId="17800" xr:uid="{67471C74-5A13-4422-880C-88A113082540}"/>
    <cellStyle name="Percent 6 5 9 2" xfId="33254" xr:uid="{6C3FA09E-2955-4989-BD2E-120BD3E79B28}"/>
    <cellStyle name="Percent 6 6" xfId="4817" xr:uid="{00000000-0005-0000-0000-0000CF160000}"/>
    <cellStyle name="Percent 6 6 10" xfId="33255" xr:uid="{8991AFB1-1355-4A17-9BF2-4C9334411A17}"/>
    <cellStyle name="Percent 6 6 11" xfId="17801" xr:uid="{C976D4D3-1CF2-488E-889C-CEBA10DE991A}"/>
    <cellStyle name="Percent 6 6 2" xfId="17802" xr:uid="{4A7AB93B-B7BE-462E-AAB6-7D73D5EF36A0}"/>
    <cellStyle name="Percent 6 6 2 2" xfId="33256" xr:uid="{2D45BC6E-7D86-4925-AFC2-CDAC0D94E28A}"/>
    <cellStyle name="Percent 6 6 3" xfId="17803" xr:uid="{25BE17E3-84E2-4DA0-8C50-C760703A63DB}"/>
    <cellStyle name="Percent 6 6 3 2" xfId="33257" xr:uid="{EB740995-092E-4819-B433-6F0E826A0CC1}"/>
    <cellStyle name="Percent 6 6 4" xfId="17804" xr:uid="{70E1C7D7-0B9C-4B5C-9933-9B8B9907FB78}"/>
    <cellStyle name="Percent 6 6 4 2" xfId="33258" xr:uid="{15985746-5FDE-48EC-A301-D9987047CBF1}"/>
    <cellStyle name="Percent 6 6 5" xfId="17805" xr:uid="{AD7E59D7-869C-4862-A65E-A1DA65685AEF}"/>
    <cellStyle name="Percent 6 6 5 2" xfId="33259" xr:uid="{AEFF69C8-AFFE-449D-B4DC-9CDFAB7E296B}"/>
    <cellStyle name="Percent 6 6 6" xfId="17806" xr:uid="{159F5194-5FA4-4782-A306-A2343F525B43}"/>
    <cellStyle name="Percent 6 6 6 2" xfId="33260" xr:uid="{CAE8C9A5-3C4F-437D-83A3-83AEBC303FB2}"/>
    <cellStyle name="Percent 6 6 7" xfId="17807" xr:uid="{BB89A432-9D28-4B42-84B6-E6BC540D252B}"/>
    <cellStyle name="Percent 6 6 7 2" xfId="33261" xr:uid="{EA521861-48B6-4853-BA88-24DE2B08A23D}"/>
    <cellStyle name="Percent 6 6 8" xfId="17808" xr:uid="{5C6367BF-6443-4C1D-B9FF-E58D02F78DFB}"/>
    <cellStyle name="Percent 6 6 8 2" xfId="33262" xr:uid="{93B040A5-0143-472D-991E-E2EB59BFB3FD}"/>
    <cellStyle name="Percent 6 6 9" xfId="17809" xr:uid="{CBE03F5E-1319-4B5A-B064-605338C94F51}"/>
    <cellStyle name="Percent 6 6 9 2" xfId="33263" xr:uid="{9D22098A-16A4-43F3-9133-A050903781B7}"/>
    <cellStyle name="Percent 6 7" xfId="4818" xr:uid="{00000000-0005-0000-0000-0000D0160000}"/>
    <cellStyle name="Percent 6 7 10" xfId="33264" xr:uid="{E807C7FE-2DCF-4BF4-AB97-33F37FBC7BFE}"/>
    <cellStyle name="Percent 6 7 11" xfId="17810" xr:uid="{5935A09C-DB00-4836-8D90-315FD5FCB9BB}"/>
    <cellStyle name="Percent 6 7 2" xfId="17811" xr:uid="{5D61E5D6-253F-4B79-9FDC-8F9BBBCCADCE}"/>
    <cellStyle name="Percent 6 7 2 2" xfId="33265" xr:uid="{DF4FD1CA-F8F0-4B02-9B69-652A02E3FA7B}"/>
    <cellStyle name="Percent 6 7 3" xfId="17812" xr:uid="{5CD48E04-EE27-40AF-9F88-EA401C9D8541}"/>
    <cellStyle name="Percent 6 7 3 2" xfId="33266" xr:uid="{EE184A4F-CE44-42F5-9F32-CA67DF2C5D13}"/>
    <cellStyle name="Percent 6 7 4" xfId="17813" xr:uid="{78613A11-D44A-4327-AF54-CE06BE13F193}"/>
    <cellStyle name="Percent 6 7 4 2" xfId="33267" xr:uid="{0B202AE6-8BC8-4737-937C-2683ABC700CA}"/>
    <cellStyle name="Percent 6 7 5" xfId="17814" xr:uid="{FC474DF0-4E05-4EF7-AB6F-40923DBD38CA}"/>
    <cellStyle name="Percent 6 7 5 2" xfId="33268" xr:uid="{55A478B2-AE01-47F4-8097-3DF6D2FB7B51}"/>
    <cellStyle name="Percent 6 7 6" xfId="17815" xr:uid="{BDC1013D-3DA3-4C94-A792-EB685858E904}"/>
    <cellStyle name="Percent 6 7 6 2" xfId="33269" xr:uid="{F63DA296-7A5D-4400-88A4-132238E4D67B}"/>
    <cellStyle name="Percent 6 7 7" xfId="17816" xr:uid="{90A77D12-4F27-4515-B16C-535BA96E6EFF}"/>
    <cellStyle name="Percent 6 7 7 2" xfId="33270" xr:uid="{553A95DD-E6AD-4718-B51B-6C6B4B7CDE8B}"/>
    <cellStyle name="Percent 6 7 8" xfId="17817" xr:uid="{0134ED75-7631-4E21-84CF-ACE8C7811000}"/>
    <cellStyle name="Percent 6 7 8 2" xfId="33271" xr:uid="{BF96ACC1-E4C0-4490-B454-FB8914FCEBA3}"/>
    <cellStyle name="Percent 6 7 9" xfId="17818" xr:uid="{B6711F04-B637-4DFD-96B5-2DFD9BB17CE7}"/>
    <cellStyle name="Percent 6 7 9 2" xfId="33272" xr:uid="{47D8C5F7-4B80-4E0F-9558-DCEAD2645BE1}"/>
    <cellStyle name="Percent 6 8" xfId="4819" xr:uid="{00000000-0005-0000-0000-0000D1160000}"/>
    <cellStyle name="Percent 6 8 10" xfId="33273" xr:uid="{0CB4A1FA-1E85-4085-A864-6207114898F2}"/>
    <cellStyle name="Percent 6 8 11" xfId="17819" xr:uid="{CC0D709F-9E8C-4D35-984E-E90193052F41}"/>
    <cellStyle name="Percent 6 8 2" xfId="17820" xr:uid="{320A330E-29F7-4E0F-9560-F7CD8E9DBBFF}"/>
    <cellStyle name="Percent 6 8 2 2" xfId="33274" xr:uid="{6230B791-87F2-48FC-8C70-51DD82B3CCFF}"/>
    <cellStyle name="Percent 6 8 3" xfId="17821" xr:uid="{1047548F-86BB-4E28-AC94-6199F4905D71}"/>
    <cellStyle name="Percent 6 8 3 2" xfId="33275" xr:uid="{2E0E8CBA-07C4-40D3-9697-3C480CB3368D}"/>
    <cellStyle name="Percent 6 8 4" xfId="17822" xr:uid="{43D2214E-ED17-4D0A-8658-AECB0082D24E}"/>
    <cellStyle name="Percent 6 8 4 2" xfId="33276" xr:uid="{794C0D69-16B9-445B-A1AE-A8D774808099}"/>
    <cellStyle name="Percent 6 8 5" xfId="17823" xr:uid="{2181BC33-3B23-4333-AAFE-3F3111F9463C}"/>
    <cellStyle name="Percent 6 8 5 2" xfId="33277" xr:uid="{E75360B3-04B0-4DB0-A490-1FF6186E03FE}"/>
    <cellStyle name="Percent 6 8 6" xfId="17824" xr:uid="{AD76E96A-1286-44F1-B95E-CB762D522C2D}"/>
    <cellStyle name="Percent 6 8 6 2" xfId="33278" xr:uid="{F1BA1008-0DAA-4CFE-9AB3-431B2F695BBF}"/>
    <cellStyle name="Percent 6 8 7" xfId="17825" xr:uid="{4A8274B9-173C-442F-B506-FB76CC56EE81}"/>
    <cellStyle name="Percent 6 8 7 2" xfId="33279" xr:uid="{18E96293-1D0D-4B9B-B365-9C01A65945F3}"/>
    <cellStyle name="Percent 6 8 8" xfId="17826" xr:uid="{FFB7B15B-736B-483C-88CE-A953ED03FC5F}"/>
    <cellStyle name="Percent 6 8 8 2" xfId="33280" xr:uid="{1BA65659-713D-48D3-AF0C-FE252FC1A1A6}"/>
    <cellStyle name="Percent 6 8 9" xfId="17827" xr:uid="{936D3BDA-27C0-4872-909B-0A411077BC17}"/>
    <cellStyle name="Percent 6 8 9 2" xfId="33281" xr:uid="{DAE3BE74-72AF-4679-B5F3-B541C34E88F9}"/>
    <cellStyle name="Percent 6 9" xfId="4820" xr:uid="{00000000-0005-0000-0000-0000D2160000}"/>
    <cellStyle name="Percent 6 9 10" xfId="33282" xr:uid="{CAF2014E-9A3C-4D90-873C-F2833647E584}"/>
    <cellStyle name="Percent 6 9 11" xfId="17828" xr:uid="{F15FEB55-C947-400C-851A-E4AE90FE6DF8}"/>
    <cellStyle name="Percent 6 9 2" xfId="17829" xr:uid="{04A66ECD-89DE-41DC-BB4B-B601DD5DFD09}"/>
    <cellStyle name="Percent 6 9 2 2" xfId="17830" xr:uid="{12A0F6EC-AD9D-48C5-B961-E7AB60547A12}"/>
    <cellStyle name="Percent 6 9 2 2 2" xfId="17831" xr:uid="{429E553C-41E4-46D9-82B8-9F74E1916F2B}"/>
    <cellStyle name="Percent 6 9 2 2 2 2" xfId="33285" xr:uid="{9DA1B36C-1D15-4107-B029-E6D6888F278E}"/>
    <cellStyle name="Percent 6 9 2 2 3" xfId="33284" xr:uid="{56179735-126E-48EA-89FE-99E1412D04A1}"/>
    <cellStyle name="Percent 6 9 2 3" xfId="17832" xr:uid="{12018B28-290F-46FF-AB85-07B11FC6D1AB}"/>
    <cellStyle name="Percent 6 9 2 3 2" xfId="33286" xr:uid="{17F3BD77-4F34-49A8-AD79-F78070A9841A}"/>
    <cellStyle name="Percent 6 9 2 4" xfId="17833" xr:uid="{9262C9A3-958C-4EA1-A7F4-E66033FEEDB6}"/>
    <cellStyle name="Percent 6 9 2 4 2" xfId="33287" xr:uid="{CA0E22D2-A1E1-4A12-B7E9-2DB69E164ECD}"/>
    <cellStyle name="Percent 6 9 2 5" xfId="33283" xr:uid="{D238B3BA-643B-40EB-BB39-91FC5153A5C8}"/>
    <cellStyle name="Percent 6 9 3" xfId="17834" xr:uid="{88FE1524-60AC-4667-B092-A5AB419D734F}"/>
    <cellStyle name="Percent 6 9 3 2" xfId="17835" xr:uid="{350A2EFF-E3EC-40D1-94A3-0BFCAA671570}"/>
    <cellStyle name="Percent 6 9 3 2 2" xfId="17836" xr:uid="{DD6660E8-80D2-47A4-B197-EA84CB7BDB43}"/>
    <cellStyle name="Percent 6 9 3 2 2 2" xfId="33290" xr:uid="{8FD626EE-D6D4-4B31-9B18-2FA3CDC1236E}"/>
    <cellStyle name="Percent 6 9 3 2 3" xfId="33289" xr:uid="{69731197-5790-4A49-A657-BB47CD9AF4E8}"/>
    <cellStyle name="Percent 6 9 3 3" xfId="17837" xr:uid="{60BD1FD0-AA63-4F4E-9D0F-1491C91E877C}"/>
    <cellStyle name="Percent 6 9 3 3 2" xfId="33291" xr:uid="{EA41756D-2758-4DE3-B37B-C7734193D267}"/>
    <cellStyle name="Percent 6 9 3 4" xfId="17838" xr:uid="{0EAF9824-17B0-4141-B3F4-8657BDFE12E9}"/>
    <cellStyle name="Percent 6 9 3 4 2" xfId="33292" xr:uid="{64E0C7F5-AA2D-4D94-A647-89AB282B8086}"/>
    <cellStyle name="Percent 6 9 3 5" xfId="33288" xr:uid="{1DD5A645-0D20-442F-B569-A0428B8A1012}"/>
    <cellStyle name="Percent 6 9 4" xfId="17839" xr:uid="{33F005B8-5D65-43CE-BC17-8D011D1A186B}"/>
    <cellStyle name="Percent 6 9 4 2" xfId="17840" xr:uid="{3A0D27EB-8EB6-4A7C-944C-5B36C3A7EFEB}"/>
    <cellStyle name="Percent 6 9 4 2 2" xfId="33294" xr:uid="{6ED22760-0C00-4993-8876-5D40CD3F913A}"/>
    <cellStyle name="Percent 6 9 4 3" xfId="17841" xr:uid="{A4341BB3-26E2-4DDA-B793-F1F6A8749192}"/>
    <cellStyle name="Percent 6 9 4 3 2" xfId="33295" xr:uid="{8AF37575-0A1D-45E1-B2C0-4CC882782574}"/>
    <cellStyle name="Percent 6 9 4 4" xfId="33293" xr:uid="{0AA0F595-46A9-4140-B694-3CC70633E208}"/>
    <cellStyle name="Percent 6 9 5" xfId="17842" xr:uid="{73A28E4E-DA39-40C2-BF15-BA9FCFE3A6D8}"/>
    <cellStyle name="Percent 6 9 5 2" xfId="33296" xr:uid="{38EDF6C8-A1F6-4B5C-BCE3-4826FD059377}"/>
    <cellStyle name="Percent 6 9 6" xfId="17843" xr:uid="{D1DE6619-C3C1-4A52-8FB2-EA5C9DCAC5D0}"/>
    <cellStyle name="Percent 6 9 6 2" xfId="33297" xr:uid="{FB130D89-55BC-4905-BBBC-FECA765446A1}"/>
    <cellStyle name="Percent 6 9 7" xfId="17844" xr:uid="{85BCA5FC-4853-479E-8D39-4B4DA229DA8E}"/>
    <cellStyle name="Percent 6 9 7 2" xfId="33298" xr:uid="{5A283CAB-D8AB-4547-82CE-08721A7EACFE}"/>
    <cellStyle name="Percent 6 9 8" xfId="17845" xr:uid="{FB80ABAE-6787-42CE-A6B3-A8D3AECCFB73}"/>
    <cellStyle name="Percent 6 9 8 2" xfId="33299" xr:uid="{A22339BC-90FE-49FD-AEB0-C8D59CB2B97A}"/>
    <cellStyle name="Percent 6 9 9" xfId="17846" xr:uid="{7A58AF89-9700-4F7B-B2F5-144A2A53FAC4}"/>
    <cellStyle name="Percent 6 9 9 2" xfId="33300" xr:uid="{8A66B129-DB52-4743-A3C6-69AEAEC2CE16}"/>
    <cellStyle name="Percent 7" xfId="4821" xr:uid="{00000000-0005-0000-0000-0000D3160000}"/>
    <cellStyle name="Percent 7 10" xfId="4822" xr:uid="{00000000-0005-0000-0000-0000D4160000}"/>
    <cellStyle name="Percent 7 10 2" xfId="17849" xr:uid="{1DE9DDFA-BDA0-413A-887C-FAD9EC30FBC1}"/>
    <cellStyle name="Percent 7 10 2 2" xfId="17850" xr:uid="{572F70C8-C13C-4E3C-A3EB-FE3B35AF23F0}"/>
    <cellStyle name="Percent 7 10 2 2 2" xfId="17851" xr:uid="{CB6BB996-0C65-4EB7-AC3B-46E6C3B48D40}"/>
    <cellStyle name="Percent 7 10 2 2 2 2" xfId="33305" xr:uid="{F0AFD11B-1567-4DA5-A195-E91D79D55285}"/>
    <cellStyle name="Percent 7 10 2 2 3" xfId="33304" xr:uid="{CAF56358-0BBE-46E0-861B-708654ABC07F}"/>
    <cellStyle name="Percent 7 10 2 3" xfId="17852" xr:uid="{BAC2C153-ED6A-4CEE-9D8D-FE6A76910507}"/>
    <cellStyle name="Percent 7 10 2 3 2" xfId="33306" xr:uid="{9EF16B77-70BE-410D-87CE-3709A0E40C4E}"/>
    <cellStyle name="Percent 7 10 2 4" xfId="33303" xr:uid="{F696C907-0C2F-45A4-ACA0-50EC0491C5BD}"/>
    <cellStyle name="Percent 7 10 3" xfId="17853" xr:uid="{BB42E238-C95A-40DB-AA05-EDD08ACD3725}"/>
    <cellStyle name="Percent 7 10 3 2" xfId="17854" xr:uid="{E3C6025B-40CD-4ADE-8F13-77A5E8B58331}"/>
    <cellStyle name="Percent 7 10 3 2 2" xfId="33308" xr:uid="{B3B9E551-6ACE-4534-A67E-1F60C7838D8F}"/>
    <cellStyle name="Percent 7 10 3 3" xfId="33307" xr:uid="{E997F76A-1B87-44BF-9CA4-8F1CB1A51619}"/>
    <cellStyle name="Percent 7 10 4" xfId="17855" xr:uid="{FE1BE687-D6F6-4A3B-BF37-5FBBB8FFAF70}"/>
    <cellStyle name="Percent 7 10 4 2" xfId="33309" xr:uid="{86E3E47D-C6EF-4BCF-B8B9-8EBC84DD8A4C}"/>
    <cellStyle name="Percent 7 10 5" xfId="17856" xr:uid="{F99B473B-812D-42C8-AC12-DB021DC42437}"/>
    <cellStyle name="Percent 7 10 5 2" xfId="33310" xr:uid="{DFC748EA-6E20-43C9-9B94-EBC68456341A}"/>
    <cellStyle name="Percent 7 10 6" xfId="17857" xr:uid="{74850573-EAD3-46E5-B095-969C21D4A306}"/>
    <cellStyle name="Percent 7 10 6 2" xfId="33311" xr:uid="{82A11D61-89EC-429F-A861-40CA961B93FD}"/>
    <cellStyle name="Percent 7 10 7" xfId="17858" xr:uid="{04DF4751-3517-434C-BC61-61B966148086}"/>
    <cellStyle name="Percent 7 10 7 2" xfId="33312" xr:uid="{F9C9ED71-1B15-4894-8669-1C781C0A025C}"/>
    <cellStyle name="Percent 7 10 8" xfId="33302" xr:uid="{459C28E6-2B84-4F61-9D79-1550BCE32D5B}"/>
    <cellStyle name="Percent 7 10 9" xfId="17848" xr:uid="{925A0187-66F6-4B42-9FFF-E8D56602642A}"/>
    <cellStyle name="Percent 7 11" xfId="17859" xr:uid="{131D3FF2-5AA5-4B99-9C2D-8E9F012D3B48}"/>
    <cellStyle name="Percent 7 11 2" xfId="17860" xr:uid="{B0F5CE65-6A0F-4405-B73B-1DF573FCACBA}"/>
    <cellStyle name="Percent 7 11 2 2" xfId="33314" xr:uid="{821F4CCB-F103-41EA-A46A-F4B6266BCCA0}"/>
    <cellStyle name="Percent 7 11 3" xfId="17861" xr:uid="{F99EC5DE-AB73-4509-9080-F6682CD1E669}"/>
    <cellStyle name="Percent 7 11 3 2" xfId="33315" xr:uid="{07569AA7-5AD9-4418-B614-44CAB638700B}"/>
    <cellStyle name="Percent 7 11 4" xfId="33313" xr:uid="{9033595E-E729-4C73-975D-82CBF5666BD2}"/>
    <cellStyle name="Percent 7 12" xfId="17862" xr:uid="{BB17907A-7A4B-45CB-A7A4-BAF21A25F8B9}"/>
    <cellStyle name="Percent 7 12 2" xfId="33316" xr:uid="{3D79E13E-E958-4AFD-A6D3-C4AFA451811B}"/>
    <cellStyle name="Percent 7 13" xfId="17863" xr:uid="{0732E431-2B4D-48B7-864C-5ECD94CB089F}"/>
    <cellStyle name="Percent 7 13 2" xfId="33317" xr:uid="{090F00B1-B406-4F83-A6A4-0B53019A6CEC}"/>
    <cellStyle name="Percent 7 14" xfId="17864" xr:uid="{DC967919-012A-4416-AC76-454F6EAB773A}"/>
    <cellStyle name="Percent 7 14 2" xfId="33318" xr:uid="{A0A4F343-001A-4064-B998-F55D90E5C2C1}"/>
    <cellStyle name="Percent 7 15" xfId="17865" xr:uid="{A192DC65-0FD0-452E-9F6A-F406513A17AD}"/>
    <cellStyle name="Percent 7 15 2" xfId="33319" xr:uid="{FC0F534E-D262-4BDD-81E8-7ECB9C481788}"/>
    <cellStyle name="Percent 7 16" xfId="17866" xr:uid="{B2D7A5A8-A66F-45AF-A947-8D012EF2C85E}"/>
    <cellStyle name="Percent 7 16 2" xfId="33320" xr:uid="{4C137D11-8D54-4CA0-8F3F-D224DA9F458A}"/>
    <cellStyle name="Percent 7 17" xfId="17867" xr:uid="{8C8554F4-4B1F-413D-8F46-AFB7E7F4C41B}"/>
    <cellStyle name="Percent 7 17 2" xfId="33321" xr:uid="{6455B799-C87A-4464-896D-5E0098C07E45}"/>
    <cellStyle name="Percent 7 18" xfId="17868" xr:uid="{997A5E2D-694D-4471-8EF3-6C3ACE96AD37}"/>
    <cellStyle name="Percent 7 18 2" xfId="33322" xr:uid="{DBF802C7-EF41-45EA-918E-29926D353E1D}"/>
    <cellStyle name="Percent 7 19" xfId="17869" xr:uid="{6AB54FC2-E78E-45F3-AC58-A3419D9F6B2B}"/>
    <cellStyle name="Percent 7 19 2" xfId="33323" xr:uid="{8C301F98-AADC-4255-959E-5FB3057944BE}"/>
    <cellStyle name="Percent 7 2" xfId="4823" xr:uid="{00000000-0005-0000-0000-0000D5160000}"/>
    <cellStyle name="Percent 7 2 10" xfId="33324" xr:uid="{0794308E-07E1-4870-B2C1-6D3A2BF475BD}"/>
    <cellStyle name="Percent 7 2 11" xfId="17870" xr:uid="{8E1B56EA-05E5-4D77-A97E-9B45BEBAB075}"/>
    <cellStyle name="Percent 7 2 2" xfId="17871" xr:uid="{3AEE0341-4B48-4A45-B2EA-3BE72EE86245}"/>
    <cellStyle name="Percent 7 2 2 2" xfId="33325" xr:uid="{18091C48-8988-42A5-891E-A45D22B712EC}"/>
    <cellStyle name="Percent 7 2 3" xfId="17872" xr:uid="{8CC8799A-84F4-4CF5-8DBE-55FAC704242B}"/>
    <cellStyle name="Percent 7 2 3 2" xfId="33326" xr:uid="{39497935-1E15-4722-81AD-81D68850718C}"/>
    <cellStyle name="Percent 7 2 4" xfId="17873" xr:uid="{617D9211-F50C-4A88-A067-5660B1111DFF}"/>
    <cellStyle name="Percent 7 2 4 2" xfId="33327" xr:uid="{80F3FD10-96F9-4B81-A9A8-ADE25D42F32E}"/>
    <cellStyle name="Percent 7 2 5" xfId="17874" xr:uid="{C17C1025-14CA-46F3-AE9F-903BE69638B1}"/>
    <cellStyle name="Percent 7 2 5 2" xfId="33328" xr:uid="{CA514333-53D8-49CC-B249-499A1197CCC0}"/>
    <cellStyle name="Percent 7 2 6" xfId="17875" xr:uid="{CF674321-DC11-4235-BE1B-D80D85A476DB}"/>
    <cellStyle name="Percent 7 2 6 2" xfId="33329" xr:uid="{C97AF13E-C1ED-4EAB-B233-22099C6E6B1B}"/>
    <cellStyle name="Percent 7 2 7" xfId="17876" xr:uid="{31C8F9C2-9C8A-414C-A51C-52560D37AD77}"/>
    <cellStyle name="Percent 7 2 7 2" xfId="33330" xr:uid="{0189DC06-DE57-4FC1-BCDC-B58D95D5F73C}"/>
    <cellStyle name="Percent 7 2 8" xfId="17877" xr:uid="{7FD925B7-81BE-4369-8D43-2C8FFC92D518}"/>
    <cellStyle name="Percent 7 2 8 2" xfId="33331" xr:uid="{E2B76411-F3A0-4D84-877E-057FE484DA58}"/>
    <cellStyle name="Percent 7 2 9" xfId="17878" xr:uid="{348FE1FE-90A6-4353-997C-D2841B5B5FE8}"/>
    <cellStyle name="Percent 7 2 9 2" xfId="33332" xr:uid="{94156F07-DF32-4C09-9A3E-1E72E8996836}"/>
    <cellStyle name="Percent 7 20" xfId="21473" xr:uid="{DA65D1A5-3079-4EA8-9002-2A6EAC0C511A}"/>
    <cellStyle name="Percent 7 21" xfId="33301" xr:uid="{2D79B306-1BC9-419B-9796-394EBAE66D9B}"/>
    <cellStyle name="Percent 7 22" xfId="17847" xr:uid="{7C64BA1D-7F6B-4709-9150-809FA0A73FF2}"/>
    <cellStyle name="Percent 7 3" xfId="4824" xr:uid="{00000000-0005-0000-0000-0000D6160000}"/>
    <cellStyle name="Percent 7 3 10" xfId="33333" xr:uid="{C120A9C7-1D5E-4002-8E5B-49A6A9E32A73}"/>
    <cellStyle name="Percent 7 3 11" xfId="17879" xr:uid="{901EEAE7-828B-4857-9E10-961BC22944F9}"/>
    <cellStyle name="Percent 7 3 2" xfId="17880" xr:uid="{F75589BB-0F50-4244-A168-10761AD78DEE}"/>
    <cellStyle name="Percent 7 3 2 2" xfId="33334" xr:uid="{10041082-AA62-43FE-B4CD-D067F619DDA9}"/>
    <cellStyle name="Percent 7 3 3" xfId="17881" xr:uid="{725705FD-B322-4C04-A46C-BF52564B911A}"/>
    <cellStyle name="Percent 7 3 3 2" xfId="33335" xr:uid="{3F0B517C-2A92-4A12-A61A-6470EC5903E5}"/>
    <cellStyle name="Percent 7 3 4" xfId="17882" xr:uid="{11D40EEB-7D1D-476A-A0CB-18BEB6A9B87F}"/>
    <cellStyle name="Percent 7 3 4 2" xfId="33336" xr:uid="{911E93CE-9FF2-4E71-AE45-7262A5A0C657}"/>
    <cellStyle name="Percent 7 3 5" xfId="17883" xr:uid="{74679D06-BD76-45C3-AF62-68805EBB23D2}"/>
    <cellStyle name="Percent 7 3 5 2" xfId="33337" xr:uid="{152F2F4F-8EB6-4485-B063-F77FD23649A0}"/>
    <cellStyle name="Percent 7 3 6" xfId="17884" xr:uid="{204BE577-CDFA-4815-AC69-A87B970FFCD6}"/>
    <cellStyle name="Percent 7 3 6 2" xfId="33338" xr:uid="{4A1A0D16-AE4C-4959-B903-576F913AF75D}"/>
    <cellStyle name="Percent 7 3 7" xfId="17885" xr:uid="{E78D69B5-C282-4EC5-A9D2-52404F136152}"/>
    <cellStyle name="Percent 7 3 7 2" xfId="33339" xr:uid="{2FC1D649-CE18-4D23-A0F1-B8422ED10E98}"/>
    <cellStyle name="Percent 7 3 8" xfId="17886" xr:uid="{6178B262-7CEE-4B26-9D68-AACC3B1281DE}"/>
    <cellStyle name="Percent 7 3 8 2" xfId="33340" xr:uid="{DAAF4496-3525-405C-98C9-7132839B3AB2}"/>
    <cellStyle name="Percent 7 3 9" xfId="17887" xr:uid="{88C6DAA7-885F-4CBD-BFE9-C940B7A2C509}"/>
    <cellStyle name="Percent 7 3 9 2" xfId="33341" xr:uid="{5A094492-6AB6-4C43-B808-2A8F77FDEEA1}"/>
    <cellStyle name="Percent 7 4" xfId="4825" xr:uid="{00000000-0005-0000-0000-0000D7160000}"/>
    <cellStyle name="Percent 7 4 10" xfId="33342" xr:uid="{5609F467-CBD3-4663-A25F-E5458210F002}"/>
    <cellStyle name="Percent 7 4 11" xfId="17888" xr:uid="{FCC24405-05D3-4BAB-94DA-243ED60A4325}"/>
    <cellStyle name="Percent 7 4 2" xfId="17889" xr:uid="{07A5374D-F312-4B61-83AD-D59E4C6D5C3F}"/>
    <cellStyle name="Percent 7 4 2 2" xfId="33343" xr:uid="{D6A4DCD8-0BB7-4686-B479-EF5A488F9BEB}"/>
    <cellStyle name="Percent 7 4 3" xfId="17890" xr:uid="{C894F5DD-5758-4CF0-BF60-522DAB55AC5F}"/>
    <cellStyle name="Percent 7 4 3 2" xfId="33344" xr:uid="{29D1F9CA-0A91-4F8A-80A6-74AF8D5A33FC}"/>
    <cellStyle name="Percent 7 4 4" xfId="17891" xr:uid="{2CD71AB9-56E6-474D-B4F2-6D638A38F567}"/>
    <cellStyle name="Percent 7 4 4 2" xfId="33345" xr:uid="{3D88D9C2-4E90-4027-B55A-2E392DAB59A8}"/>
    <cellStyle name="Percent 7 4 5" xfId="17892" xr:uid="{C4C1E594-8532-479E-81F1-CC9130054C46}"/>
    <cellStyle name="Percent 7 4 5 2" xfId="33346" xr:uid="{C67C8F41-C7F6-41A3-940F-168689FFEA9F}"/>
    <cellStyle name="Percent 7 4 6" xfId="17893" xr:uid="{EF1ECF1C-370C-4D9B-8B91-761C5EF2E10C}"/>
    <cellStyle name="Percent 7 4 6 2" xfId="33347" xr:uid="{C2441B83-CC23-4FBC-9AB0-BAB5E9AEACC0}"/>
    <cellStyle name="Percent 7 4 7" xfId="17894" xr:uid="{146C43DE-F79D-4A27-82D6-0402EE5C6EBF}"/>
    <cellStyle name="Percent 7 4 7 2" xfId="33348" xr:uid="{631260FA-ECDE-4C1B-8C52-92FE213D9843}"/>
    <cellStyle name="Percent 7 4 8" xfId="17895" xr:uid="{4F2962AF-7460-431A-944E-2601CA3C1D0B}"/>
    <cellStyle name="Percent 7 4 8 2" xfId="33349" xr:uid="{3A261D37-0591-49FC-B936-2306FBE51D00}"/>
    <cellStyle name="Percent 7 4 9" xfId="17896" xr:uid="{593E0B02-B432-4D3F-A06B-C59358B75E76}"/>
    <cellStyle name="Percent 7 4 9 2" xfId="33350" xr:uid="{287625E2-693C-4717-B953-3FF95C02CD44}"/>
    <cellStyle name="Percent 7 5" xfId="4826" xr:uid="{00000000-0005-0000-0000-0000D8160000}"/>
    <cellStyle name="Percent 7 5 10" xfId="33351" xr:uid="{695C175D-2AA4-4D3E-A11C-AD988DA1FEB4}"/>
    <cellStyle name="Percent 7 5 11" xfId="17897" xr:uid="{21965F7D-EEF3-4554-8EA5-7DDBACEC02C2}"/>
    <cellStyle name="Percent 7 5 2" xfId="17898" xr:uid="{0A6C9012-7616-4828-8D9E-F910F1223F63}"/>
    <cellStyle name="Percent 7 5 2 2" xfId="33352" xr:uid="{4FC86517-DD53-42F4-B735-4DD0066F9C63}"/>
    <cellStyle name="Percent 7 5 3" xfId="17899" xr:uid="{366B660D-26ED-4B08-BCFD-4AA9A3841D38}"/>
    <cellStyle name="Percent 7 5 3 2" xfId="33353" xr:uid="{A1ED6B00-1E56-49BF-8C7D-33CBA0209D4B}"/>
    <cellStyle name="Percent 7 5 4" xfId="17900" xr:uid="{C194F31E-BC18-4C8B-B315-F2222023B182}"/>
    <cellStyle name="Percent 7 5 4 2" xfId="33354" xr:uid="{E361FD20-7135-4FE8-B38F-9AD62FD6EF54}"/>
    <cellStyle name="Percent 7 5 5" xfId="17901" xr:uid="{2FFA2260-6D8A-434F-BB45-F1E374DD4149}"/>
    <cellStyle name="Percent 7 5 5 2" xfId="33355" xr:uid="{7700CEAF-AC3D-49C5-A6DF-B8F70D70E3C5}"/>
    <cellStyle name="Percent 7 5 6" xfId="17902" xr:uid="{AC12FF2B-103F-47CE-AE84-AFB67092DBCE}"/>
    <cellStyle name="Percent 7 5 6 2" xfId="33356" xr:uid="{1EF58512-4480-4D81-A3F7-2A328EA00B7E}"/>
    <cellStyle name="Percent 7 5 7" xfId="17903" xr:uid="{6E32D70D-08BF-4ACA-9F54-2D82B66B0F2B}"/>
    <cellStyle name="Percent 7 5 7 2" xfId="33357" xr:uid="{AFEB5375-3FE9-4FD8-87B4-A0A14960ACCF}"/>
    <cellStyle name="Percent 7 5 8" xfId="17904" xr:uid="{74EDE101-2EC2-435A-B897-D393EFBCFBA8}"/>
    <cellStyle name="Percent 7 5 8 2" xfId="33358" xr:uid="{89DBAF79-6E0F-4826-8633-5497152C9C11}"/>
    <cellStyle name="Percent 7 5 9" xfId="17905" xr:uid="{3396989D-9171-4CFE-B783-55CC11D744EB}"/>
    <cellStyle name="Percent 7 5 9 2" xfId="33359" xr:uid="{9E07D4EA-5E65-4885-8A68-907E61FCE591}"/>
    <cellStyle name="Percent 7 6" xfId="4827" xr:uid="{00000000-0005-0000-0000-0000D9160000}"/>
    <cellStyle name="Percent 7 6 10" xfId="33360" xr:uid="{EA21DD9D-F5E2-45FA-B8DA-41C7BB9349F5}"/>
    <cellStyle name="Percent 7 6 11" xfId="17906" xr:uid="{35156E77-F729-418A-9BE1-7BD9C750B70B}"/>
    <cellStyle name="Percent 7 6 2" xfId="17907" xr:uid="{DA22BA61-9448-449E-95AE-12592C76D997}"/>
    <cellStyle name="Percent 7 6 2 2" xfId="33361" xr:uid="{01509533-F7D9-4843-9C9D-72D2A6AD7170}"/>
    <cellStyle name="Percent 7 6 3" xfId="17908" xr:uid="{EC5B11BB-BE9E-4C0E-8525-839557B6D8E6}"/>
    <cellStyle name="Percent 7 6 3 2" xfId="33362" xr:uid="{BE3F0DC3-9A7F-41E0-99DC-A7E0AD5C8434}"/>
    <cellStyle name="Percent 7 6 4" xfId="17909" xr:uid="{7BF4DFF1-21AA-49A4-8C07-DC984A7BC062}"/>
    <cellStyle name="Percent 7 6 4 2" xfId="33363" xr:uid="{DD404721-8472-4D3B-9102-5EA21411464B}"/>
    <cellStyle name="Percent 7 6 5" xfId="17910" xr:uid="{98C031BC-8B52-4BA8-9AA7-E120F9CAA52D}"/>
    <cellStyle name="Percent 7 6 5 2" xfId="33364" xr:uid="{48A3A65E-C011-4AC7-B865-0B7F01C28015}"/>
    <cellStyle name="Percent 7 6 6" xfId="17911" xr:uid="{6939E3E8-1A99-4892-8262-C5582E1C565D}"/>
    <cellStyle name="Percent 7 6 6 2" xfId="33365" xr:uid="{2629D683-4388-4C95-856E-A51ABEEBA026}"/>
    <cellStyle name="Percent 7 6 7" xfId="17912" xr:uid="{5ABC0284-CB8C-467E-88B1-C697FC2FC8F6}"/>
    <cellStyle name="Percent 7 6 7 2" xfId="33366" xr:uid="{6EA7EFE8-3C82-4E2E-BC87-27B9E3331FEB}"/>
    <cellStyle name="Percent 7 6 8" xfId="17913" xr:uid="{BF9D4A2C-7835-4C15-A928-2ED21F6D633F}"/>
    <cellStyle name="Percent 7 6 8 2" xfId="33367" xr:uid="{E9D4F873-D4EA-42C6-953E-1BFC9CB7A5D4}"/>
    <cellStyle name="Percent 7 6 9" xfId="17914" xr:uid="{D7322C8D-4398-4C05-BA83-342EEA21A1B1}"/>
    <cellStyle name="Percent 7 6 9 2" xfId="33368" xr:uid="{5295A5EE-7963-492D-8237-D6EF11825BDB}"/>
    <cellStyle name="Percent 7 7" xfId="4828" xr:uid="{00000000-0005-0000-0000-0000DA160000}"/>
    <cellStyle name="Percent 7 7 10" xfId="33369" xr:uid="{3CD7D8DE-7B73-4F1B-A6E2-434B4C403D2D}"/>
    <cellStyle name="Percent 7 7 11" xfId="17915" xr:uid="{0C69EBA5-51FD-404C-826E-F91F3FF7036E}"/>
    <cellStyle name="Percent 7 7 2" xfId="17916" xr:uid="{0C79B28F-9D8D-43D2-A706-B853A85DB801}"/>
    <cellStyle name="Percent 7 7 2 2" xfId="33370" xr:uid="{D5D78DB5-E96D-42A5-B361-3C7F1F456F9A}"/>
    <cellStyle name="Percent 7 7 3" xfId="17917" xr:uid="{2B6C96E7-BD7A-492C-9B02-F9D778F852DC}"/>
    <cellStyle name="Percent 7 7 3 2" xfId="33371" xr:uid="{B91929C6-252C-4A64-998E-F934A98FCA95}"/>
    <cellStyle name="Percent 7 7 4" xfId="17918" xr:uid="{06F658FF-DE90-408D-95DB-07A31B54DE5C}"/>
    <cellStyle name="Percent 7 7 4 2" xfId="33372" xr:uid="{9EE66F37-70D8-49A3-B7EC-58808D2DE5B9}"/>
    <cellStyle name="Percent 7 7 5" xfId="17919" xr:uid="{6E993284-44E7-4597-BF69-66E55BFF0E7C}"/>
    <cellStyle name="Percent 7 7 5 2" xfId="33373" xr:uid="{012E7EFB-6C7A-4AFC-9619-FE5D8CBD637D}"/>
    <cellStyle name="Percent 7 7 6" xfId="17920" xr:uid="{5C8A5C6B-0ABB-4910-B6AE-F2AD7E4696E4}"/>
    <cellStyle name="Percent 7 7 6 2" xfId="33374" xr:uid="{E60E02F4-8BED-460D-80C1-B12F43B27C49}"/>
    <cellStyle name="Percent 7 7 7" xfId="17921" xr:uid="{FBED05DB-53AF-4BA4-BC83-BC354596C784}"/>
    <cellStyle name="Percent 7 7 7 2" xfId="33375" xr:uid="{B6464BE1-634D-4525-808D-9F849AFAC2E0}"/>
    <cellStyle name="Percent 7 7 8" xfId="17922" xr:uid="{1179293A-6D91-4135-A713-D308D75FF0B1}"/>
    <cellStyle name="Percent 7 7 8 2" xfId="33376" xr:uid="{077D3D62-2982-4C26-86C0-460AF4392340}"/>
    <cellStyle name="Percent 7 7 9" xfId="17923" xr:uid="{BA391037-40E0-4ABF-94A0-DB9D8205B631}"/>
    <cellStyle name="Percent 7 7 9 2" xfId="33377" xr:uid="{64E2A4B1-9447-47C5-9428-1A626CBF3080}"/>
    <cellStyle name="Percent 7 8" xfId="4829" xr:uid="{00000000-0005-0000-0000-0000DB160000}"/>
    <cellStyle name="Percent 7 8 10" xfId="33378" xr:uid="{F7CFCD4B-184B-49D1-8789-63FF3BEDB673}"/>
    <cellStyle name="Percent 7 8 11" xfId="17924" xr:uid="{E448289F-0AA5-40E8-A42C-2BB994709094}"/>
    <cellStyle name="Percent 7 8 2" xfId="17925" xr:uid="{5A702DEF-8FE1-4F76-A1F4-AA7BDA839260}"/>
    <cellStyle name="Percent 7 8 2 2" xfId="33379" xr:uid="{7E3C6312-2B9A-4324-9966-9232A56E7656}"/>
    <cellStyle name="Percent 7 8 3" xfId="17926" xr:uid="{E4ADAF2A-83EF-45FD-B14F-2B286B855DF9}"/>
    <cellStyle name="Percent 7 8 3 2" xfId="33380" xr:uid="{3419A6E7-09E3-477A-97C8-DC26740EC7EA}"/>
    <cellStyle name="Percent 7 8 4" xfId="17927" xr:uid="{A1687802-1747-475A-AFD9-47D24C9BE537}"/>
    <cellStyle name="Percent 7 8 4 2" xfId="33381" xr:uid="{8136A26A-FAD0-43D6-B1E4-005B2B1FD729}"/>
    <cellStyle name="Percent 7 8 5" xfId="17928" xr:uid="{2EF67799-FC17-4A56-BE9D-73B3228A58C2}"/>
    <cellStyle name="Percent 7 8 5 2" xfId="33382" xr:uid="{A945565C-78D6-4D46-A776-50698574ED5D}"/>
    <cellStyle name="Percent 7 8 6" xfId="17929" xr:uid="{21E2019E-D106-4ADA-8F73-C95B03239E8C}"/>
    <cellStyle name="Percent 7 8 6 2" xfId="33383" xr:uid="{56A44442-B984-4B40-93B8-DE6391DCD1FE}"/>
    <cellStyle name="Percent 7 8 7" xfId="17930" xr:uid="{6F9B7CC9-A1EB-44BF-82FB-5BFEB506C021}"/>
    <cellStyle name="Percent 7 8 7 2" xfId="33384" xr:uid="{CEDEE8F2-A639-403B-BE63-884E69B7989C}"/>
    <cellStyle name="Percent 7 8 8" xfId="17931" xr:uid="{7D604588-F855-4F75-9288-65C74B51E3B0}"/>
    <cellStyle name="Percent 7 8 8 2" xfId="33385" xr:uid="{6A44FA74-A1F4-451F-84A3-299597CF5B43}"/>
    <cellStyle name="Percent 7 8 9" xfId="17932" xr:uid="{E702B511-E0B1-4F5B-8ECB-54D83A49ED5D}"/>
    <cellStyle name="Percent 7 8 9 2" xfId="33386" xr:uid="{FCCD1EA3-FF17-413F-8C15-72DDAAA42022}"/>
    <cellStyle name="Percent 7 9" xfId="4830" xr:uid="{00000000-0005-0000-0000-0000DC160000}"/>
    <cellStyle name="Percent 7 9 10" xfId="33387" xr:uid="{31E71E68-4E7F-4DA6-8C76-33B7C437CF6D}"/>
    <cellStyle name="Percent 7 9 11" xfId="17933" xr:uid="{7B4FE2FC-3959-4543-BC1E-4C253BF7F904}"/>
    <cellStyle name="Percent 7 9 2" xfId="17934" xr:uid="{96EFE1E7-2076-4CE8-9B82-A40D01183726}"/>
    <cellStyle name="Percent 7 9 2 2" xfId="17935" xr:uid="{105C85DF-1D09-4729-92AA-14E776106708}"/>
    <cellStyle name="Percent 7 9 2 2 2" xfId="17936" xr:uid="{B4E5664C-81A6-4C0A-ACEB-2507710C5BAE}"/>
    <cellStyle name="Percent 7 9 2 2 2 2" xfId="33390" xr:uid="{B0A956E5-FF5D-4825-9966-06037561762C}"/>
    <cellStyle name="Percent 7 9 2 2 3" xfId="33389" xr:uid="{E3A03204-E24D-40C0-A58B-39F13717969A}"/>
    <cellStyle name="Percent 7 9 2 3" xfId="17937" xr:uid="{D8731474-84AB-4489-A67B-85194E29D0D6}"/>
    <cellStyle name="Percent 7 9 2 3 2" xfId="33391" xr:uid="{D8A66F65-B6BD-4856-B588-E740ACC53B61}"/>
    <cellStyle name="Percent 7 9 2 4" xfId="17938" xr:uid="{D60E9D8B-84A2-4361-870F-AAA966AC74AC}"/>
    <cellStyle name="Percent 7 9 2 4 2" xfId="33392" xr:uid="{93ED3300-5310-4910-96C5-DB98597468F8}"/>
    <cellStyle name="Percent 7 9 2 5" xfId="33388" xr:uid="{31354DE3-200D-4AA3-AE75-483933B085BC}"/>
    <cellStyle name="Percent 7 9 3" xfId="17939" xr:uid="{FE40DD4D-9EAD-4889-9934-946B05010AD5}"/>
    <cellStyle name="Percent 7 9 3 2" xfId="17940" xr:uid="{5CC51A23-6797-49F7-B3DD-39E35EFE7DB3}"/>
    <cellStyle name="Percent 7 9 3 2 2" xfId="17941" xr:uid="{86F4E36C-7676-4320-B7E2-266B32978B8F}"/>
    <cellStyle name="Percent 7 9 3 2 2 2" xfId="33395" xr:uid="{7ADFDDFA-AC23-4871-8179-116679D7A97C}"/>
    <cellStyle name="Percent 7 9 3 2 3" xfId="33394" xr:uid="{B71463F1-E2FA-4915-8A2F-250F83B354A3}"/>
    <cellStyle name="Percent 7 9 3 3" xfId="17942" xr:uid="{547D2A88-8B17-4FCC-96CA-9CD73344DF91}"/>
    <cellStyle name="Percent 7 9 3 3 2" xfId="33396" xr:uid="{8ABAAAB9-1E71-474E-AF33-D6EEC245E217}"/>
    <cellStyle name="Percent 7 9 3 4" xfId="17943" xr:uid="{DBF07184-795C-4BE0-9BB5-92CEFD97B7EE}"/>
    <cellStyle name="Percent 7 9 3 4 2" xfId="33397" xr:uid="{7859839A-18B9-4419-A09A-3CF26A4ADE18}"/>
    <cellStyle name="Percent 7 9 3 5" xfId="33393" xr:uid="{5BCF1DC1-9349-4DD9-8EA7-F6EB5B927C66}"/>
    <cellStyle name="Percent 7 9 4" xfId="17944" xr:uid="{CF148175-0E98-4A2B-BB69-5CF5A93E0B65}"/>
    <cellStyle name="Percent 7 9 4 2" xfId="17945" xr:uid="{0C43FD53-D506-4DC3-8839-6102692BF8B5}"/>
    <cellStyle name="Percent 7 9 4 2 2" xfId="33399" xr:uid="{58C38D0D-B6D8-4337-848D-125D2D7936AB}"/>
    <cellStyle name="Percent 7 9 4 3" xfId="17946" xr:uid="{7FD96572-A951-4756-90E2-3836C19EDEC1}"/>
    <cellStyle name="Percent 7 9 4 3 2" xfId="33400" xr:uid="{D96A253E-FBE8-499A-AEFC-BE6339B5E58B}"/>
    <cellStyle name="Percent 7 9 4 4" xfId="33398" xr:uid="{5D7B3DAB-861A-4985-993E-FB7B6B5C7FA9}"/>
    <cellStyle name="Percent 7 9 5" xfId="17947" xr:uid="{6A1E828E-4F7A-44EE-8E7F-44D44545B97B}"/>
    <cellStyle name="Percent 7 9 5 2" xfId="33401" xr:uid="{2238C573-3A49-4B46-A9CE-3E8F534C3FE0}"/>
    <cellStyle name="Percent 7 9 6" xfId="17948" xr:uid="{EA2A04F6-E6B7-4D09-9BCE-D6726636B91C}"/>
    <cellStyle name="Percent 7 9 6 2" xfId="33402" xr:uid="{7A32806E-B0F4-41C6-99D7-44F6769BBBB0}"/>
    <cellStyle name="Percent 7 9 7" xfId="17949" xr:uid="{9F1ED483-D52B-4917-9BDB-C16A5D04F456}"/>
    <cellStyle name="Percent 7 9 7 2" xfId="33403" xr:uid="{EF92A21D-A825-4831-9A2F-96910B8E8453}"/>
    <cellStyle name="Percent 7 9 8" xfId="17950" xr:uid="{5C3DB31D-A618-4810-AE5F-0B89DA436705}"/>
    <cellStyle name="Percent 7 9 8 2" xfId="33404" xr:uid="{339144C9-34E9-4BEB-9FD6-F2AB0198378E}"/>
    <cellStyle name="Percent 7 9 9" xfId="17951" xr:uid="{D51FDECE-199D-4326-8684-24CBE2059F07}"/>
    <cellStyle name="Percent 7 9 9 2" xfId="33405" xr:uid="{8CEB5CA1-1BFC-47F0-9EF0-977C43D55B01}"/>
    <cellStyle name="Percent 8" xfId="4831" xr:uid="{00000000-0005-0000-0000-0000DD160000}"/>
    <cellStyle name="Percent 8 10" xfId="17953" xr:uid="{50C26146-D973-413A-B9E1-40993717555C}"/>
    <cellStyle name="Percent 8 10 2" xfId="33407" xr:uid="{69AE5BC9-5949-4E2B-9B0D-90E6598253A5}"/>
    <cellStyle name="Percent 8 11" xfId="17954" xr:uid="{66E69C3C-CABA-48EE-9CAB-14A77EE8A1E0}"/>
    <cellStyle name="Percent 8 11 2" xfId="33408" xr:uid="{23815CC2-B1E7-4CB7-9EC4-F9A46D52CBBA}"/>
    <cellStyle name="Percent 8 12" xfId="17955" xr:uid="{A382637D-0FB3-4A93-8B49-D2E4C02CA1F7}"/>
    <cellStyle name="Percent 8 12 2" xfId="33409" xr:uid="{22B1977D-A982-450D-9714-3B12DF6A3B77}"/>
    <cellStyle name="Percent 8 13" xfId="17956" xr:uid="{E1A2404A-C7CD-4360-B558-63DF5124B770}"/>
    <cellStyle name="Percent 8 13 2" xfId="33410" xr:uid="{FA6A1C56-A7F7-4842-8D12-3C7041AB0C9D}"/>
    <cellStyle name="Percent 8 14" xfId="17957" xr:uid="{C3714946-5D69-44AC-B986-99B00040C2AF}"/>
    <cellStyle name="Percent 8 14 2" xfId="33411" xr:uid="{9730F190-501A-481E-8E53-4B6463A63091}"/>
    <cellStyle name="Percent 8 15" xfId="17958" xr:uid="{E4CF87CA-4765-4B0B-B178-9A7EBEFEE105}"/>
    <cellStyle name="Percent 8 15 2" xfId="33412" xr:uid="{C409039E-3C62-44A5-9717-E6329B8CE2CF}"/>
    <cellStyle name="Percent 8 16" xfId="17959" xr:uid="{DD46E76C-9806-4630-AA89-81D2384F21A4}"/>
    <cellStyle name="Percent 8 16 2" xfId="33413" xr:uid="{6F29A01F-99E9-46A8-950F-FEC66173495A}"/>
    <cellStyle name="Percent 8 17" xfId="33406" xr:uid="{C295F515-76F6-4CA3-AEC4-4F24B29FDA51}"/>
    <cellStyle name="Percent 8 18" xfId="17952" xr:uid="{DAD314BD-A336-4905-B7EF-ADE15219A847}"/>
    <cellStyle name="Percent 8 2" xfId="4832" xr:uid="{00000000-0005-0000-0000-0000DE160000}"/>
    <cellStyle name="Percent 8 2 10" xfId="33414" xr:uid="{DC2E93D1-D932-4EB1-870F-F7BD7F6D952C}"/>
    <cellStyle name="Percent 8 2 11" xfId="17960" xr:uid="{75B6EAE5-64A5-4341-8C45-EA6782433A5F}"/>
    <cellStyle name="Percent 8 2 2" xfId="17961" xr:uid="{11E98A0B-EBAB-4ECD-BE0B-B31606ADEA62}"/>
    <cellStyle name="Percent 8 2 2 2" xfId="33415" xr:uid="{E3E7CC76-6755-49E0-AE80-EEB44679D382}"/>
    <cellStyle name="Percent 8 2 3" xfId="17962" xr:uid="{FD382DD4-7897-45EE-AD2A-82378CE6C8E2}"/>
    <cellStyle name="Percent 8 2 3 2" xfId="33416" xr:uid="{BDBBC829-1375-44E7-B335-C1E189DD5680}"/>
    <cellStyle name="Percent 8 2 4" xfId="17963" xr:uid="{B6107BDF-0B54-4882-A5F9-70F17DE0E132}"/>
    <cellStyle name="Percent 8 2 4 2" xfId="33417" xr:uid="{4A95E309-0774-438A-8E1F-3391DCCA1820}"/>
    <cellStyle name="Percent 8 2 5" xfId="17964" xr:uid="{CF14F537-D7DB-4F8C-9C7D-6B305F801B45}"/>
    <cellStyle name="Percent 8 2 5 2" xfId="33418" xr:uid="{FF009C0A-1F27-45C2-AA41-B6746197EBF3}"/>
    <cellStyle name="Percent 8 2 6" xfId="17965" xr:uid="{2BD2E52F-D57D-40FF-9C0C-BC5D6E2BA4A1}"/>
    <cellStyle name="Percent 8 2 6 2" xfId="33419" xr:uid="{EE776DA4-14AA-40FE-98D1-E7320A3EC29E}"/>
    <cellStyle name="Percent 8 2 7" xfId="17966" xr:uid="{9AB9432C-5BC3-496B-B2C6-729B93F87899}"/>
    <cellStyle name="Percent 8 2 7 2" xfId="33420" xr:uid="{56423D9D-AA81-4740-B8A6-D34CE8ADB4F9}"/>
    <cellStyle name="Percent 8 2 8" xfId="17967" xr:uid="{1133BDAB-ABCD-407F-8C82-954BDCB4B401}"/>
    <cellStyle name="Percent 8 2 8 2" xfId="33421" xr:uid="{6F15040B-7268-4FFE-9292-A855849A248B}"/>
    <cellStyle name="Percent 8 2 9" xfId="17968" xr:uid="{92644516-0591-4658-B011-3C0541322496}"/>
    <cellStyle name="Percent 8 2 9 2" xfId="33422" xr:uid="{E90EA7BC-8D03-48BC-8AE2-CC934BD52555}"/>
    <cellStyle name="Percent 8 3" xfId="4833" xr:uid="{00000000-0005-0000-0000-0000DF160000}"/>
    <cellStyle name="Percent 8 3 10" xfId="33423" xr:uid="{95BB375C-E75B-4386-A1C4-EB409A1D952E}"/>
    <cellStyle name="Percent 8 3 11" xfId="17969" xr:uid="{989F2FE8-1DE0-4476-90AF-C926718FABF4}"/>
    <cellStyle name="Percent 8 3 2" xfId="17970" xr:uid="{9B144958-6B10-42CF-B1DE-F3E8FC6E020F}"/>
    <cellStyle name="Percent 8 3 2 2" xfId="33424" xr:uid="{E5816065-45CD-4C4B-8D00-5CF7A4A54B07}"/>
    <cellStyle name="Percent 8 3 3" xfId="17971" xr:uid="{B4C3A218-3B41-45A3-872F-2C201E8DD96C}"/>
    <cellStyle name="Percent 8 3 3 2" xfId="33425" xr:uid="{FDE88843-EA33-458C-AB22-662B36B5B4A4}"/>
    <cellStyle name="Percent 8 3 4" xfId="17972" xr:uid="{C4FF5C4F-9A44-4109-8B4F-DAF6A3784E93}"/>
    <cellStyle name="Percent 8 3 4 2" xfId="33426" xr:uid="{0058E029-0858-4568-94EA-B5C8192AA635}"/>
    <cellStyle name="Percent 8 3 5" xfId="17973" xr:uid="{418A8B28-8357-462C-AAD3-623C4FF0A27C}"/>
    <cellStyle name="Percent 8 3 5 2" xfId="33427" xr:uid="{1E0363F3-8462-4704-83D2-8B9D241A4A24}"/>
    <cellStyle name="Percent 8 3 6" xfId="17974" xr:uid="{9823C280-4E41-426C-818D-ECE14A16D507}"/>
    <cellStyle name="Percent 8 3 6 2" xfId="33428" xr:uid="{7AB5099F-68D6-4975-9BA2-C41FE5D625AA}"/>
    <cellStyle name="Percent 8 3 7" xfId="17975" xr:uid="{6DE1FCE9-41B1-4B8A-B524-8D33BFFC87E7}"/>
    <cellStyle name="Percent 8 3 7 2" xfId="33429" xr:uid="{6477E322-8B0B-4A3A-B945-E53F1429154F}"/>
    <cellStyle name="Percent 8 3 8" xfId="17976" xr:uid="{D4DA9C4C-A6F2-47C4-BCB5-2FAFA8D0ACF9}"/>
    <cellStyle name="Percent 8 3 8 2" xfId="33430" xr:uid="{C3E516BE-457B-49D0-AF59-21FF14142FC9}"/>
    <cellStyle name="Percent 8 3 9" xfId="17977" xr:uid="{9D9725E8-412E-4A64-BDB7-ECD76E5F26FE}"/>
    <cellStyle name="Percent 8 3 9 2" xfId="33431" xr:uid="{95E936B0-A429-4A2E-BD1C-3C2DEA237AE7}"/>
    <cellStyle name="Percent 8 4" xfId="4834" xr:uid="{00000000-0005-0000-0000-0000E0160000}"/>
    <cellStyle name="Percent 8 4 10" xfId="33432" xr:uid="{F32C3BF1-E426-4156-9859-A58ADDA68A17}"/>
    <cellStyle name="Percent 8 4 11" xfId="17978" xr:uid="{228E699A-8361-43E8-BBAC-46DCE56962B0}"/>
    <cellStyle name="Percent 8 4 2" xfId="17979" xr:uid="{870B6FF0-0366-4842-BA8D-945C38EFF1E0}"/>
    <cellStyle name="Percent 8 4 2 2" xfId="33433" xr:uid="{5D3EBAF6-9D0E-44C5-AF3D-277063F50BDF}"/>
    <cellStyle name="Percent 8 4 3" xfId="17980" xr:uid="{9F12243E-AD57-42D7-9A85-8F525C0F5424}"/>
    <cellStyle name="Percent 8 4 3 2" xfId="33434" xr:uid="{CE3619EE-3255-43E9-93AC-EA40E224DFE7}"/>
    <cellStyle name="Percent 8 4 4" xfId="17981" xr:uid="{8FC6B38D-3285-409D-A14C-56B0892DEC14}"/>
    <cellStyle name="Percent 8 4 4 2" xfId="33435" xr:uid="{F7D626A3-773E-4CFF-926A-8E2E4CAAB84B}"/>
    <cellStyle name="Percent 8 4 5" xfId="17982" xr:uid="{35EF2E49-3ED1-4069-992D-47B610C3C481}"/>
    <cellStyle name="Percent 8 4 5 2" xfId="33436" xr:uid="{7E57039F-9EAC-4B57-BBBE-843EDD4EC2C2}"/>
    <cellStyle name="Percent 8 4 6" xfId="17983" xr:uid="{CF8FCEDF-852D-4421-BD68-519F7BFD89E3}"/>
    <cellStyle name="Percent 8 4 6 2" xfId="33437" xr:uid="{22545A6C-C7D5-4864-8662-4BD4A16322FF}"/>
    <cellStyle name="Percent 8 4 7" xfId="17984" xr:uid="{23EE7632-686B-4AAE-B31B-51448187AA88}"/>
    <cellStyle name="Percent 8 4 7 2" xfId="33438" xr:uid="{BEB46CC2-3C37-486E-8A0A-7C89AA34B34F}"/>
    <cellStyle name="Percent 8 4 8" xfId="17985" xr:uid="{B3B792B6-3AAB-4ADD-BC78-CC3D4C4A41D5}"/>
    <cellStyle name="Percent 8 4 8 2" xfId="33439" xr:uid="{2338C97F-2CAE-4611-9E10-6EB9D6297130}"/>
    <cellStyle name="Percent 8 4 9" xfId="17986" xr:uid="{C08CFEB3-E91F-4A13-A235-CE649CB7A3CF}"/>
    <cellStyle name="Percent 8 4 9 2" xfId="33440" xr:uid="{14E1C51E-5B22-469B-8D3D-7011F9D97B95}"/>
    <cellStyle name="Percent 8 5" xfId="4835" xr:uid="{00000000-0005-0000-0000-0000E1160000}"/>
    <cellStyle name="Percent 8 5 10" xfId="33441" xr:uid="{4B9D3C02-2FD5-4D03-9C55-698212D781F0}"/>
    <cellStyle name="Percent 8 5 11" xfId="17987" xr:uid="{25BE6120-6C1D-44A6-8202-CD96A3C66286}"/>
    <cellStyle name="Percent 8 5 2" xfId="17988" xr:uid="{5866DB48-66DB-4736-B415-62CFB9AB04AF}"/>
    <cellStyle name="Percent 8 5 2 2" xfId="33442" xr:uid="{14FE0255-9933-4F1D-8677-DF82CF7592D6}"/>
    <cellStyle name="Percent 8 5 3" xfId="17989" xr:uid="{BFE39851-54B9-4A89-9ADC-95588DB18C8C}"/>
    <cellStyle name="Percent 8 5 3 2" xfId="33443" xr:uid="{70F359DB-34FC-4EAB-B025-A2AE68D9155A}"/>
    <cellStyle name="Percent 8 5 4" xfId="17990" xr:uid="{5460D34D-4731-445A-8CA4-B7893B6DEAA8}"/>
    <cellStyle name="Percent 8 5 4 2" xfId="33444" xr:uid="{6A2AE68B-8977-4BC4-BCE1-E52E213FEDAD}"/>
    <cellStyle name="Percent 8 5 5" xfId="17991" xr:uid="{D6831818-0235-4E55-B124-C1DE2A01B19E}"/>
    <cellStyle name="Percent 8 5 5 2" xfId="33445" xr:uid="{3F403694-5FF4-4128-871F-FCABF4A30F77}"/>
    <cellStyle name="Percent 8 5 6" xfId="17992" xr:uid="{603CA7E2-EF94-4773-A115-8EF934DF3800}"/>
    <cellStyle name="Percent 8 5 6 2" xfId="33446" xr:uid="{0B6603F7-B1F0-4DC5-AD74-0913C9D369E2}"/>
    <cellStyle name="Percent 8 5 7" xfId="17993" xr:uid="{FDD67AA0-8F4B-43E9-957E-D42F9C458211}"/>
    <cellStyle name="Percent 8 5 7 2" xfId="33447" xr:uid="{84C4934D-4861-4741-A243-E8CBA7AF20FF}"/>
    <cellStyle name="Percent 8 5 8" xfId="17994" xr:uid="{727FEDA5-2B35-4CA7-9535-D0BD3C8AB3B9}"/>
    <cellStyle name="Percent 8 5 8 2" xfId="33448" xr:uid="{BC1E55D1-7B0E-4381-AD7E-595F4B64622A}"/>
    <cellStyle name="Percent 8 5 9" xfId="17995" xr:uid="{83AC4BBD-8501-43AC-B8F2-0CAF0A2F37AE}"/>
    <cellStyle name="Percent 8 5 9 2" xfId="33449" xr:uid="{6C4BABA2-2B17-4A0F-A5B2-5B0D24D6EDA1}"/>
    <cellStyle name="Percent 8 6" xfId="4836" xr:uid="{00000000-0005-0000-0000-0000E2160000}"/>
    <cellStyle name="Percent 8 6 10" xfId="33450" xr:uid="{D7F044B0-10C4-4860-B184-3047D8006AE1}"/>
    <cellStyle name="Percent 8 6 11" xfId="17996" xr:uid="{8522AC56-3478-49CB-A351-DE2C902E38BA}"/>
    <cellStyle name="Percent 8 6 2" xfId="17997" xr:uid="{F047605C-41C3-4B8E-B181-74094CC789F2}"/>
    <cellStyle name="Percent 8 6 2 2" xfId="33451" xr:uid="{5A68FFD9-1F53-470C-82D3-191C75774EF7}"/>
    <cellStyle name="Percent 8 6 3" xfId="17998" xr:uid="{4AC0BE58-3DC8-4052-BA9F-A5AF5D00A5D6}"/>
    <cellStyle name="Percent 8 6 3 2" xfId="33452" xr:uid="{B19C7F64-E64E-491D-A248-DA895A215FAC}"/>
    <cellStyle name="Percent 8 6 4" xfId="17999" xr:uid="{64CC3F8D-3996-484A-81F1-6A6F1772700E}"/>
    <cellStyle name="Percent 8 6 4 2" xfId="33453" xr:uid="{3816F0B1-765E-4CED-8CAA-6F8D5B0D1380}"/>
    <cellStyle name="Percent 8 6 5" xfId="18000" xr:uid="{DEC453C3-F5C7-409A-AE40-382343C7E52D}"/>
    <cellStyle name="Percent 8 6 5 2" xfId="33454" xr:uid="{8BA18015-F835-4A4B-9F4F-A79B4714E7F3}"/>
    <cellStyle name="Percent 8 6 6" xfId="18001" xr:uid="{2A68394A-CADF-43AC-95F2-C6EE179BFC75}"/>
    <cellStyle name="Percent 8 6 6 2" xfId="33455" xr:uid="{0C7DB4DA-F2E6-4009-8BC6-C71FE116A454}"/>
    <cellStyle name="Percent 8 6 7" xfId="18002" xr:uid="{EA7F783A-1BDE-44C7-B12F-F2C8B5648FE0}"/>
    <cellStyle name="Percent 8 6 7 2" xfId="33456" xr:uid="{7FCB65F8-DEE3-4166-A77F-34ED3CD43F61}"/>
    <cellStyle name="Percent 8 6 8" xfId="18003" xr:uid="{EDD475DD-B63F-4468-8BC4-683ADFBA91BD}"/>
    <cellStyle name="Percent 8 6 8 2" xfId="33457" xr:uid="{E650C216-D041-42A8-BF36-A2C909892E25}"/>
    <cellStyle name="Percent 8 6 9" xfId="18004" xr:uid="{6AE3C227-DE20-4301-A923-77B7D11E2202}"/>
    <cellStyle name="Percent 8 6 9 2" xfId="33458" xr:uid="{F11B3B67-3B35-4FC7-A5A8-406E74A2D87E}"/>
    <cellStyle name="Percent 8 7" xfId="4837" xr:uid="{00000000-0005-0000-0000-0000E3160000}"/>
    <cellStyle name="Percent 8 7 10" xfId="33459" xr:uid="{49535050-21C6-4442-B60E-21528B7289C0}"/>
    <cellStyle name="Percent 8 7 11" xfId="18005" xr:uid="{3D2B8ED6-31A2-4CE7-AFF3-2BA8A2BF6EDC}"/>
    <cellStyle name="Percent 8 7 2" xfId="18006" xr:uid="{400402E2-FF42-4415-8EE7-4CDCD2E03000}"/>
    <cellStyle name="Percent 8 7 2 2" xfId="33460" xr:uid="{98862FD5-C0D8-4A7A-A00A-4A984E0260A4}"/>
    <cellStyle name="Percent 8 7 3" xfId="18007" xr:uid="{260F836D-DE01-4000-934D-611F0D81DC3F}"/>
    <cellStyle name="Percent 8 7 3 2" xfId="33461" xr:uid="{4D37EA79-D84F-4E77-AF33-026B68E701E7}"/>
    <cellStyle name="Percent 8 7 4" xfId="18008" xr:uid="{91FE7D7C-B866-49A0-BFA5-7DE91C403F94}"/>
    <cellStyle name="Percent 8 7 4 2" xfId="33462" xr:uid="{B9AEC004-FBE9-400F-BDA6-55944C2D21C1}"/>
    <cellStyle name="Percent 8 7 5" xfId="18009" xr:uid="{EBB66F7E-397B-4EE2-B721-7403F06861A7}"/>
    <cellStyle name="Percent 8 7 5 2" xfId="33463" xr:uid="{B9557FD9-34F8-4AE8-B5A1-3B6484B33F60}"/>
    <cellStyle name="Percent 8 7 6" xfId="18010" xr:uid="{276190D6-25DE-489F-8CBC-A500EA554CAC}"/>
    <cellStyle name="Percent 8 7 6 2" xfId="33464" xr:uid="{CE7966CC-95E7-418B-9F8B-77280E0871F5}"/>
    <cellStyle name="Percent 8 7 7" xfId="18011" xr:uid="{5FE399A9-4677-4C78-9B8A-2933C6E38635}"/>
    <cellStyle name="Percent 8 7 7 2" xfId="33465" xr:uid="{3C3FADA4-9CBD-42C1-A5F1-B4DF3AAB6EA1}"/>
    <cellStyle name="Percent 8 7 8" xfId="18012" xr:uid="{A0BDAABD-3DF7-4FB1-B0B5-4E23549F920D}"/>
    <cellStyle name="Percent 8 7 8 2" xfId="33466" xr:uid="{3F348F75-6C59-464F-89D1-FF37D2C2E417}"/>
    <cellStyle name="Percent 8 7 9" xfId="18013" xr:uid="{2C859F7C-08F6-463F-A003-944D6CB30B17}"/>
    <cellStyle name="Percent 8 7 9 2" xfId="33467" xr:uid="{BD0E26F2-DAFB-4616-BE86-7CCDF40413E5}"/>
    <cellStyle name="Percent 8 8" xfId="4838" xr:uid="{00000000-0005-0000-0000-0000E4160000}"/>
    <cellStyle name="Percent 8 8 10" xfId="33468" xr:uid="{F5A4F3BA-B051-44D5-A9FB-270B236E7C0E}"/>
    <cellStyle name="Percent 8 8 11" xfId="18014" xr:uid="{5B2BEC5D-D937-471A-B9C1-79214CA64272}"/>
    <cellStyle name="Percent 8 8 2" xfId="18015" xr:uid="{C2055275-798B-4391-B077-09C378B9449F}"/>
    <cellStyle name="Percent 8 8 2 2" xfId="33469" xr:uid="{C5F2F6B7-8B3E-4E4D-B340-391B5D0E55B9}"/>
    <cellStyle name="Percent 8 8 3" xfId="18016" xr:uid="{65150BAC-B33F-455A-9074-C5C49545570B}"/>
    <cellStyle name="Percent 8 8 3 2" xfId="33470" xr:uid="{9826917B-6035-4D0E-89D5-C40D311F52F1}"/>
    <cellStyle name="Percent 8 8 4" xfId="18017" xr:uid="{DE037740-4A1C-43BC-AEEE-74331C810CBB}"/>
    <cellStyle name="Percent 8 8 4 2" xfId="33471" xr:uid="{4E284FCD-9B51-452B-8747-EAE7FEA3DD32}"/>
    <cellStyle name="Percent 8 8 5" xfId="18018" xr:uid="{7BE98D2C-0B8B-4AD2-92B7-7BC749F0D854}"/>
    <cellStyle name="Percent 8 8 5 2" xfId="33472" xr:uid="{1CA13B06-E722-42C1-A772-019BC6A260B8}"/>
    <cellStyle name="Percent 8 8 6" xfId="18019" xr:uid="{C87C96A4-6AD8-4D09-99A1-1801F0277A73}"/>
    <cellStyle name="Percent 8 8 6 2" xfId="33473" xr:uid="{35229EB8-5DB4-4BDA-8EC5-72657C378C8F}"/>
    <cellStyle name="Percent 8 8 7" xfId="18020" xr:uid="{A3796399-F04F-4AA1-9A08-8EA575F72AA1}"/>
    <cellStyle name="Percent 8 8 7 2" xfId="33474" xr:uid="{06714AA4-B409-4995-97F7-ABC93A4C3608}"/>
    <cellStyle name="Percent 8 8 8" xfId="18021" xr:uid="{7D93C500-91EA-4622-8E41-BD0ACAE53369}"/>
    <cellStyle name="Percent 8 8 8 2" xfId="33475" xr:uid="{E0E827C2-E32D-44B6-9D92-0D96709E3B6E}"/>
    <cellStyle name="Percent 8 8 9" xfId="18022" xr:uid="{497FDE1E-22AF-44F6-BA51-F9E9668A60F0}"/>
    <cellStyle name="Percent 8 8 9 2" xfId="33476" xr:uid="{C20FCFC0-0FAE-48CC-BDF1-A05CBFC9E2AF}"/>
    <cellStyle name="Percent 8 9" xfId="18023" xr:uid="{E1C0076C-90DF-425B-B2D5-F23D1EAAF644}"/>
    <cellStyle name="Percent 8 9 2" xfId="33477" xr:uid="{900B35AB-4916-475A-BD42-3AFF30F4B84F}"/>
    <cellStyle name="Percent 9" xfId="4839" xr:uid="{00000000-0005-0000-0000-0000E5160000}"/>
    <cellStyle name="Percent 9 10" xfId="4840" xr:uid="{00000000-0005-0000-0000-0000E6160000}"/>
    <cellStyle name="Percent 9 10 10" xfId="18026" xr:uid="{99035006-2EED-40C1-AC8B-29DFAEB77B25}"/>
    <cellStyle name="Percent 9 10 10 2" xfId="33480" xr:uid="{B975ED47-3286-4518-BA48-9F2D2420BCD9}"/>
    <cellStyle name="Percent 9 10 11" xfId="33479" xr:uid="{18E9EEBB-1117-4D20-877F-9ED064610D90}"/>
    <cellStyle name="Percent 9 10 12" xfId="18025" xr:uid="{71980DA0-C905-4095-8D91-ED79CF9C707D}"/>
    <cellStyle name="Percent 9 10 2" xfId="18027" xr:uid="{B840E39D-A64E-4717-9BA0-5F39ACE060A1}"/>
    <cellStyle name="Percent 9 10 2 2" xfId="33481" xr:uid="{CB3D1013-A3B3-4EBC-A6C9-2E52FF1E7947}"/>
    <cellStyle name="Percent 9 10 3" xfId="18028" xr:uid="{53ACE5D5-226E-4698-A8ED-25FC316E0517}"/>
    <cellStyle name="Percent 9 10 3 2" xfId="33482" xr:uid="{67FEDD9C-F8A6-49F4-9CF8-AF377383D418}"/>
    <cellStyle name="Percent 9 10 4" xfId="18029" xr:uid="{6A76ECA1-98B8-46AA-A494-A6E005E3931C}"/>
    <cellStyle name="Percent 9 10 4 2" xfId="33483" xr:uid="{44DA4ECA-7DF0-4DFA-B691-D23395AE9EE2}"/>
    <cellStyle name="Percent 9 10 5" xfId="18030" xr:uid="{16C56AE6-004B-4F56-80D6-E618FA5F6044}"/>
    <cellStyle name="Percent 9 10 5 2" xfId="33484" xr:uid="{C9207629-6B38-419F-BBF0-E05071813EF8}"/>
    <cellStyle name="Percent 9 10 6" xfId="18031" xr:uid="{C61CDA87-6A0F-42F6-971B-A0C6B91DEE11}"/>
    <cellStyle name="Percent 9 10 6 2" xfId="33485" xr:uid="{9A3DFB06-E191-4A78-85C9-D815E98A6073}"/>
    <cellStyle name="Percent 9 10 7" xfId="18032" xr:uid="{80A1F66E-5E69-4165-AB2F-331453092844}"/>
    <cellStyle name="Percent 9 10 7 2" xfId="33486" xr:uid="{0DC58FEA-CE9C-4F90-9B58-C20046D2C2DD}"/>
    <cellStyle name="Percent 9 10 8" xfId="18033" xr:uid="{21D91210-4CA9-479B-B479-B2BA37EC1779}"/>
    <cellStyle name="Percent 9 10 8 2" xfId="33487" xr:uid="{76CB957A-7A74-4FDF-9372-AA6A0E0E7209}"/>
    <cellStyle name="Percent 9 10 9" xfId="18034" xr:uid="{4F353FD6-81D7-4575-965B-0FCACC4EED72}"/>
    <cellStyle name="Percent 9 10 9 2" xfId="33488" xr:uid="{BEA7401F-C72A-4ABC-A191-B77AAE6EC35C}"/>
    <cellStyle name="Percent 9 11" xfId="4841" xr:uid="{00000000-0005-0000-0000-0000E7160000}"/>
    <cellStyle name="Percent 9 11 10" xfId="18036" xr:uid="{438F7526-6F4A-42AE-A282-B2362C5F747C}"/>
    <cellStyle name="Percent 9 11 10 2" xfId="33490" xr:uid="{F328E2AC-B292-4E94-934C-43CF58C2B336}"/>
    <cellStyle name="Percent 9 11 11" xfId="33489" xr:uid="{B6417B5E-753A-4943-B6DD-A51AF98F60B1}"/>
    <cellStyle name="Percent 9 11 12" xfId="18035" xr:uid="{743A8875-7F3A-4C30-9691-B028E8E75E36}"/>
    <cellStyle name="Percent 9 11 2" xfId="18037" xr:uid="{A29364E7-2E72-42C8-A5E1-B0F7A0DC6541}"/>
    <cellStyle name="Percent 9 11 2 2" xfId="33491" xr:uid="{D05ABF34-6DC8-4AA2-8425-E081D68480AF}"/>
    <cellStyle name="Percent 9 11 3" xfId="18038" xr:uid="{21E38721-535E-4C3A-BD9F-E3E509DA5041}"/>
    <cellStyle name="Percent 9 11 3 2" xfId="33492" xr:uid="{6CAF9DE9-E161-4F82-B17F-918BE1A29D94}"/>
    <cellStyle name="Percent 9 11 4" xfId="18039" xr:uid="{D2EC8A9E-DA49-4911-9A8E-7DB748DB3F8E}"/>
    <cellStyle name="Percent 9 11 4 2" xfId="33493" xr:uid="{196B2890-75CA-4748-8584-9FF1B3F70520}"/>
    <cellStyle name="Percent 9 11 5" xfId="18040" xr:uid="{185F7A84-523A-420E-B851-CF244A6FEEED}"/>
    <cellStyle name="Percent 9 11 5 2" xfId="33494" xr:uid="{65DBDEBA-59A9-405C-9172-638BECE5F1BF}"/>
    <cellStyle name="Percent 9 11 6" xfId="18041" xr:uid="{C7F80962-8ACC-451A-B1BB-CC6A9E9C800E}"/>
    <cellStyle name="Percent 9 11 6 2" xfId="33495" xr:uid="{42C9E8CE-E0BD-42C1-8F30-303F8578C9C2}"/>
    <cellStyle name="Percent 9 11 7" xfId="18042" xr:uid="{0A2F4A97-7643-4A74-9E7F-4DA121BC7609}"/>
    <cellStyle name="Percent 9 11 7 2" xfId="33496" xr:uid="{A9D59B18-232A-445F-8B46-C171D7B1C2EE}"/>
    <cellStyle name="Percent 9 11 8" xfId="18043" xr:uid="{DAE6F7FD-CB91-4A5D-B365-31B8C887DE1C}"/>
    <cellStyle name="Percent 9 11 8 2" xfId="33497" xr:uid="{61E679F2-ADE9-4B1D-A363-5B0F8B97937D}"/>
    <cellStyle name="Percent 9 11 9" xfId="18044" xr:uid="{B1A331CC-1884-4F26-86D4-7A0320CD8F6B}"/>
    <cellStyle name="Percent 9 11 9 2" xfId="33498" xr:uid="{B74C2186-35E0-4B3D-B2E5-4B1563C6F650}"/>
    <cellStyle name="Percent 9 12" xfId="4842" xr:uid="{00000000-0005-0000-0000-0000E8160000}"/>
    <cellStyle name="Percent 9 12 10" xfId="18046" xr:uid="{C8EC7DDB-289D-4B5E-87FA-B51FAB68259E}"/>
    <cellStyle name="Percent 9 12 10 2" xfId="33500" xr:uid="{E931EE73-8F04-4CBB-9A85-1D999425AFB4}"/>
    <cellStyle name="Percent 9 12 11" xfId="33499" xr:uid="{444910CB-37D1-4EC5-8E5F-CD840707F622}"/>
    <cellStyle name="Percent 9 12 12" xfId="18045" xr:uid="{0494A071-D792-4595-9434-13BEC305EE29}"/>
    <cellStyle name="Percent 9 12 2" xfId="18047" xr:uid="{CA781F3D-1289-4F1A-ACDB-36ED0A896EEF}"/>
    <cellStyle name="Percent 9 12 2 2" xfId="33501" xr:uid="{CBEE4506-3889-453F-B993-21B424C07AF1}"/>
    <cellStyle name="Percent 9 12 3" xfId="18048" xr:uid="{056A09E4-E6F1-47DF-BF25-9206BB437487}"/>
    <cellStyle name="Percent 9 12 3 2" xfId="33502" xr:uid="{C28922F9-FB81-4281-9CC0-689CD57C362A}"/>
    <cellStyle name="Percent 9 12 4" xfId="18049" xr:uid="{4EC3FF72-8BE5-4749-AF51-9758C4E58119}"/>
    <cellStyle name="Percent 9 12 4 2" xfId="33503" xr:uid="{F8123669-FC72-4091-8FF7-F7CC909D71C4}"/>
    <cellStyle name="Percent 9 12 5" xfId="18050" xr:uid="{5392CCF2-093B-45C5-A20E-AAD92ADE7DCC}"/>
    <cellStyle name="Percent 9 12 5 2" xfId="33504" xr:uid="{6864A75B-748C-49D0-BEE2-58F4A1008128}"/>
    <cellStyle name="Percent 9 12 6" xfId="18051" xr:uid="{72834508-7C40-4AF8-B030-074B4A640E3F}"/>
    <cellStyle name="Percent 9 12 6 2" xfId="33505" xr:uid="{5757D7B9-4C56-4E1E-B866-438B5C850D93}"/>
    <cellStyle name="Percent 9 12 7" xfId="18052" xr:uid="{8AF5C7A3-4B44-4A11-AB99-DFC23AB3FDE0}"/>
    <cellStyle name="Percent 9 12 7 2" xfId="33506" xr:uid="{2BD50CD4-FE87-4C17-B63D-5AED3E3F9F95}"/>
    <cellStyle name="Percent 9 12 8" xfId="18053" xr:uid="{22FFAC28-2090-4B0A-8FFA-2113068850E0}"/>
    <cellStyle name="Percent 9 12 8 2" xfId="33507" xr:uid="{A5D6EE26-F0ED-4AEC-B646-9C67B0F339D2}"/>
    <cellStyle name="Percent 9 12 9" xfId="18054" xr:uid="{92E77E4A-C247-4E91-B0C5-350021606F3B}"/>
    <cellStyle name="Percent 9 12 9 2" xfId="33508" xr:uid="{78337DB6-31CA-4E80-B446-B3F073204419}"/>
    <cellStyle name="Percent 9 13" xfId="4843" xr:uid="{00000000-0005-0000-0000-0000E9160000}"/>
    <cellStyle name="Percent 9 13 10" xfId="18056" xr:uid="{43E77D56-8E27-4FEF-8EDD-C9CECD16640D}"/>
    <cellStyle name="Percent 9 13 10 2" xfId="33510" xr:uid="{B232BF9C-B111-4426-9BD5-BDA55F592FC3}"/>
    <cellStyle name="Percent 9 13 11" xfId="33509" xr:uid="{2DB6888D-F174-4654-92A6-5AD7FBF4F588}"/>
    <cellStyle name="Percent 9 13 12" xfId="18055" xr:uid="{7178C7AA-8CCB-4668-B733-54C2C63C4F66}"/>
    <cellStyle name="Percent 9 13 2" xfId="18057" xr:uid="{BAE880F2-804D-4068-8FE7-4416292E3A13}"/>
    <cellStyle name="Percent 9 13 2 2" xfId="33511" xr:uid="{2984239C-7403-448C-BCD3-8B488BA89EA3}"/>
    <cellStyle name="Percent 9 13 3" xfId="18058" xr:uid="{90BFBA32-13D6-4416-BA99-355FAF97A710}"/>
    <cellStyle name="Percent 9 13 3 2" xfId="33512" xr:uid="{0CA7FE1B-4584-4404-A9C3-E8C7FE06276F}"/>
    <cellStyle name="Percent 9 13 4" xfId="18059" xr:uid="{FFA0EEFF-1075-4008-A09C-88C98C3B98A4}"/>
    <cellStyle name="Percent 9 13 4 2" xfId="33513" xr:uid="{5419F04A-83FC-4143-A2FA-BD726568578D}"/>
    <cellStyle name="Percent 9 13 5" xfId="18060" xr:uid="{70607A55-FDD8-4FD6-A37A-F1A041118CA1}"/>
    <cellStyle name="Percent 9 13 5 2" xfId="33514" xr:uid="{1B671475-420E-4428-A198-5026F442F6D8}"/>
    <cellStyle name="Percent 9 13 6" xfId="18061" xr:uid="{D7904582-FD06-4BA0-9B4B-065E46FF0A35}"/>
    <cellStyle name="Percent 9 13 6 2" xfId="33515" xr:uid="{7386527B-D603-4931-829D-FFAD53894F24}"/>
    <cellStyle name="Percent 9 13 7" xfId="18062" xr:uid="{5D706D90-533F-4A7E-91B5-3F929BE89ABE}"/>
    <cellStyle name="Percent 9 13 7 2" xfId="33516" xr:uid="{4A6D6DCF-2B28-4BF3-9FA2-A2C9C64C3491}"/>
    <cellStyle name="Percent 9 13 8" xfId="18063" xr:uid="{1CADF5E7-A2FE-404F-B081-5E2475014654}"/>
    <cellStyle name="Percent 9 13 8 2" xfId="33517" xr:uid="{7E9BA5C0-4024-4C99-A6C4-33488B51D82D}"/>
    <cellStyle name="Percent 9 13 9" xfId="18064" xr:uid="{BE8F8904-3265-4DD8-9748-A09F493E4E3C}"/>
    <cellStyle name="Percent 9 13 9 2" xfId="33518" xr:uid="{68B475B9-DED5-4E9E-96D1-7094A083DD69}"/>
    <cellStyle name="Percent 9 14" xfId="4844" xr:uid="{00000000-0005-0000-0000-0000EA160000}"/>
    <cellStyle name="Percent 9 14 10" xfId="18066" xr:uid="{9D3A484B-0D1F-447A-BABB-E4E3E5E3A503}"/>
    <cellStyle name="Percent 9 14 10 2" xfId="33520" xr:uid="{9FD75515-B876-4ED8-81C0-A1BBA0A5D17F}"/>
    <cellStyle name="Percent 9 14 11" xfId="33519" xr:uid="{EFCEAE5B-5DCC-4BD2-8DFD-B7DCE44A4C4E}"/>
    <cellStyle name="Percent 9 14 12" xfId="18065" xr:uid="{B556E123-AFD0-49FE-A869-A128F9A3DDF2}"/>
    <cellStyle name="Percent 9 14 2" xfId="18067" xr:uid="{59D3989B-7D4B-4561-9646-89BE27E71291}"/>
    <cellStyle name="Percent 9 14 2 2" xfId="33521" xr:uid="{50E41406-3039-4C20-AF8F-A0942B5F3FAD}"/>
    <cellStyle name="Percent 9 14 3" xfId="18068" xr:uid="{F5A34ABC-CCF7-44D7-9593-B7FF0E4BA787}"/>
    <cellStyle name="Percent 9 14 3 2" xfId="33522" xr:uid="{B372B10F-A827-4F07-8821-9C621CB6C9A0}"/>
    <cellStyle name="Percent 9 14 4" xfId="18069" xr:uid="{5202E46D-122B-4EDD-B3A4-57F9543F87F6}"/>
    <cellStyle name="Percent 9 14 4 2" xfId="33523" xr:uid="{F2CE2D2A-4AA7-46BD-9DD6-01B0DFD94217}"/>
    <cellStyle name="Percent 9 14 5" xfId="18070" xr:uid="{1A855E2A-D428-4E22-BABC-C266F1FEBA4B}"/>
    <cellStyle name="Percent 9 14 5 2" xfId="33524" xr:uid="{8EC41ED9-0D2F-481C-B509-B2ACB128AEC0}"/>
    <cellStyle name="Percent 9 14 6" xfId="18071" xr:uid="{250EDE9D-3982-4918-B433-C3EDD5CDB512}"/>
    <cellStyle name="Percent 9 14 6 2" xfId="33525" xr:uid="{ADA0D329-D62E-4378-96E2-5B3A402E83B6}"/>
    <cellStyle name="Percent 9 14 7" xfId="18072" xr:uid="{7AAFEB01-E04C-40F1-8977-D31E4B21B86C}"/>
    <cellStyle name="Percent 9 14 7 2" xfId="33526" xr:uid="{37C07999-5437-4088-A997-DED8BC0A7D93}"/>
    <cellStyle name="Percent 9 14 8" xfId="18073" xr:uid="{CB8EA10D-89C2-4C63-9D29-D964101F287F}"/>
    <cellStyle name="Percent 9 14 8 2" xfId="33527" xr:uid="{817588F7-8470-4826-8C38-97DDC8F04750}"/>
    <cellStyle name="Percent 9 14 9" xfId="18074" xr:uid="{8F21CE8C-CB76-40E1-8EE0-679A659358E6}"/>
    <cellStyle name="Percent 9 14 9 2" xfId="33528" xr:uid="{DBE701C0-F437-449F-BDFE-1833DB2B6F21}"/>
    <cellStyle name="Percent 9 15" xfId="4845" xr:uid="{00000000-0005-0000-0000-0000EB160000}"/>
    <cellStyle name="Percent 9 15 10" xfId="18076" xr:uid="{523476A0-250B-44B8-A2B2-42BCC8FC7525}"/>
    <cellStyle name="Percent 9 15 10 2" xfId="33530" xr:uid="{893DB03A-5B45-4C23-8D9D-6D2B65EDA81C}"/>
    <cellStyle name="Percent 9 15 11" xfId="33529" xr:uid="{576F45F0-3F1C-47EB-AAD6-DC20C53E8088}"/>
    <cellStyle name="Percent 9 15 12" xfId="18075" xr:uid="{A729B9B1-0FBE-48DC-8DFC-F8759459CEBD}"/>
    <cellStyle name="Percent 9 15 2" xfId="18077" xr:uid="{56AEEFCC-4A33-437D-B964-57020F6592FC}"/>
    <cellStyle name="Percent 9 15 2 2" xfId="33531" xr:uid="{64D84EB8-EDCB-4F0B-8C69-D38054B41439}"/>
    <cellStyle name="Percent 9 15 3" xfId="18078" xr:uid="{3B0EE923-EBE8-4E2A-8C1C-09903304D204}"/>
    <cellStyle name="Percent 9 15 3 2" xfId="33532" xr:uid="{8171AA48-FCF3-43D7-9687-54BF7B5C21CF}"/>
    <cellStyle name="Percent 9 15 4" xfId="18079" xr:uid="{71839E34-1B48-46F7-9A19-C79C0A330DD5}"/>
    <cellStyle name="Percent 9 15 4 2" xfId="33533" xr:uid="{440622A9-7A11-4211-B7D5-88815D7BC75B}"/>
    <cellStyle name="Percent 9 15 5" xfId="18080" xr:uid="{49FAC842-9437-4999-978D-888C9F51741C}"/>
    <cellStyle name="Percent 9 15 5 2" xfId="33534" xr:uid="{9144218A-BFB2-498E-A2BB-4C72214791F9}"/>
    <cellStyle name="Percent 9 15 6" xfId="18081" xr:uid="{A40404AD-5888-4A18-9E36-B790E742BD73}"/>
    <cellStyle name="Percent 9 15 6 2" xfId="33535" xr:uid="{46D2E362-09FC-402E-BACB-F5468D70F86F}"/>
    <cellStyle name="Percent 9 15 7" xfId="18082" xr:uid="{0EA4BF27-1558-42C2-A2EC-883F92208C5A}"/>
    <cellStyle name="Percent 9 15 7 2" xfId="33536" xr:uid="{8FF398F3-B308-49EB-BF24-CDC680D0F49A}"/>
    <cellStyle name="Percent 9 15 8" xfId="18083" xr:uid="{5272A9B9-70CE-48BA-AC2D-F1FD646028A7}"/>
    <cellStyle name="Percent 9 15 8 2" xfId="33537" xr:uid="{EC682BB6-63F2-4CB6-A293-603F769A350E}"/>
    <cellStyle name="Percent 9 15 9" xfId="18084" xr:uid="{5C74FE2C-4BE7-4023-9F02-7FDD315BF25B}"/>
    <cellStyle name="Percent 9 15 9 2" xfId="33538" xr:uid="{D8FC8281-8DF2-40D8-89CD-FC5A635E1A66}"/>
    <cellStyle name="Percent 9 16" xfId="4846" xr:uid="{00000000-0005-0000-0000-0000EC160000}"/>
    <cellStyle name="Percent 9 16 10" xfId="18086" xr:uid="{90DEA323-D73B-42D2-9FEB-41B82BEA7A4E}"/>
    <cellStyle name="Percent 9 16 10 2" xfId="33540" xr:uid="{3B23D6B5-CA64-4D5C-93B4-B72D3876F135}"/>
    <cellStyle name="Percent 9 16 11" xfId="33539" xr:uid="{0B7FE002-327A-4C22-B19F-BAC1C906C016}"/>
    <cellStyle name="Percent 9 16 12" xfId="18085" xr:uid="{7695874F-6783-402F-87E1-6DC49934FD07}"/>
    <cellStyle name="Percent 9 16 2" xfId="18087" xr:uid="{D8C5A9C5-4136-47EE-8041-9E4671BD5E39}"/>
    <cellStyle name="Percent 9 16 2 2" xfId="33541" xr:uid="{56BF9FC8-1EBE-4AAA-8423-0240BB5D5C3C}"/>
    <cellStyle name="Percent 9 16 3" xfId="18088" xr:uid="{E26D06D7-090F-4C04-B7F8-1195DFA01BC2}"/>
    <cellStyle name="Percent 9 16 3 2" xfId="33542" xr:uid="{9D7770D9-2F62-4826-B7C3-B402D6F192D6}"/>
    <cellStyle name="Percent 9 16 4" xfId="18089" xr:uid="{8C74B9AF-20D9-4B55-BCAA-8087009E4E99}"/>
    <cellStyle name="Percent 9 16 4 2" xfId="33543" xr:uid="{2F952E24-4ED0-41CE-8A70-BD8133761FFD}"/>
    <cellStyle name="Percent 9 16 5" xfId="18090" xr:uid="{04C473DE-D4CB-4F84-A21E-71291957DC17}"/>
    <cellStyle name="Percent 9 16 5 2" xfId="33544" xr:uid="{BB0A9F33-A463-4CBD-9764-1F28F1DB53CC}"/>
    <cellStyle name="Percent 9 16 6" xfId="18091" xr:uid="{FA1BFBE1-091B-4A71-9C1F-2AA2E730A9D4}"/>
    <cellStyle name="Percent 9 16 6 2" xfId="33545" xr:uid="{4C7CFA94-B347-46AC-9894-9129C7FAA0C0}"/>
    <cellStyle name="Percent 9 16 7" xfId="18092" xr:uid="{9788090D-CB08-4AED-81EA-B3E5C2FED3BE}"/>
    <cellStyle name="Percent 9 16 7 2" xfId="33546" xr:uid="{9635E25E-3E82-4FF4-834C-26005CBF30B2}"/>
    <cellStyle name="Percent 9 16 8" xfId="18093" xr:uid="{D37660DE-F8EC-40D8-9BB4-492DCC0DC7EF}"/>
    <cellStyle name="Percent 9 16 8 2" xfId="33547" xr:uid="{EFAB445D-DE6A-4467-9E8B-EA187E56779E}"/>
    <cellStyle name="Percent 9 16 9" xfId="18094" xr:uid="{CF2E0DB9-4C39-4B42-9ECC-43676C8FAEF2}"/>
    <cellStyle name="Percent 9 16 9 2" xfId="33548" xr:uid="{CDA6C8F4-2BB0-4C4F-8015-DB08A0274DC3}"/>
    <cellStyle name="Percent 9 17" xfId="4847" xr:uid="{00000000-0005-0000-0000-0000ED160000}"/>
    <cellStyle name="Percent 9 17 10" xfId="18096" xr:uid="{0B334612-9480-4F1E-84B7-0A04FA8F4FBF}"/>
    <cellStyle name="Percent 9 17 10 2" xfId="33550" xr:uid="{E63684AA-0335-4196-86BA-E7A9A38CE855}"/>
    <cellStyle name="Percent 9 17 11" xfId="33549" xr:uid="{15D01F16-3639-40EC-A982-EFC8E8348690}"/>
    <cellStyle name="Percent 9 17 12" xfId="18095" xr:uid="{F7714607-826B-4A4B-895C-7F4480C1D760}"/>
    <cellStyle name="Percent 9 17 2" xfId="18097" xr:uid="{D2D19902-8964-4456-8E98-CD0644F90B8F}"/>
    <cellStyle name="Percent 9 17 2 2" xfId="33551" xr:uid="{D14ABE51-0F1B-4100-B124-35ABA34664F6}"/>
    <cellStyle name="Percent 9 17 3" xfId="18098" xr:uid="{92054331-F303-4900-B44A-780658D0B396}"/>
    <cellStyle name="Percent 9 17 3 2" xfId="33552" xr:uid="{67E4B317-73F8-4ECF-971A-9A9FCB6A3DE1}"/>
    <cellStyle name="Percent 9 17 4" xfId="18099" xr:uid="{63BA8008-43C6-4F9A-A67A-0324DB34C10F}"/>
    <cellStyle name="Percent 9 17 4 2" xfId="33553" xr:uid="{46248461-83F4-41C4-810E-10EE0C2471B4}"/>
    <cellStyle name="Percent 9 17 5" xfId="18100" xr:uid="{250613AF-390D-4B0C-B66A-20CEFAD7C451}"/>
    <cellStyle name="Percent 9 17 5 2" xfId="33554" xr:uid="{F00B61D7-7219-469A-89E4-B7C8667DDD3C}"/>
    <cellStyle name="Percent 9 17 6" xfId="18101" xr:uid="{514DDC56-00B1-4E50-AD16-75B54F605A70}"/>
    <cellStyle name="Percent 9 17 6 2" xfId="33555" xr:uid="{3417798B-232E-45C1-9223-40D16A42A58F}"/>
    <cellStyle name="Percent 9 17 7" xfId="18102" xr:uid="{57C37D6E-0958-47CF-A147-4B2C2BE8736E}"/>
    <cellStyle name="Percent 9 17 7 2" xfId="33556" xr:uid="{BE8897CA-A8E9-4D39-90FD-61B11D7B211D}"/>
    <cellStyle name="Percent 9 17 8" xfId="18103" xr:uid="{1A6E7CF8-4862-4DB2-B099-F16412DCC9AF}"/>
    <cellStyle name="Percent 9 17 8 2" xfId="33557" xr:uid="{39133684-95ED-4FF5-ACDD-930913A07EB8}"/>
    <cellStyle name="Percent 9 17 9" xfId="18104" xr:uid="{6ED0D2E0-770C-4E8C-910C-0DEE618DC02A}"/>
    <cellStyle name="Percent 9 17 9 2" xfId="33558" xr:uid="{14B49014-B829-4DD9-8946-50FF68923C0A}"/>
    <cellStyle name="Percent 9 18" xfId="4848" xr:uid="{00000000-0005-0000-0000-0000EE160000}"/>
    <cellStyle name="Percent 9 18 10" xfId="18106" xr:uid="{75D96F7F-BBDF-4BBE-9456-D30F460623F8}"/>
    <cellStyle name="Percent 9 18 10 2" xfId="33560" xr:uid="{E127BBB8-0B15-4D1D-A202-347A1D3D9BC9}"/>
    <cellStyle name="Percent 9 18 11" xfId="33559" xr:uid="{DC683171-3935-4A3D-B8AB-D478A47B7569}"/>
    <cellStyle name="Percent 9 18 12" xfId="18105" xr:uid="{07150F66-6132-4F39-9B27-C47B36083A76}"/>
    <cellStyle name="Percent 9 18 2" xfId="18107" xr:uid="{C3CBA459-E4D4-4003-9338-603B37B3954B}"/>
    <cellStyle name="Percent 9 18 2 2" xfId="33561" xr:uid="{72D165E5-2C81-4A5F-8282-E6D886698A47}"/>
    <cellStyle name="Percent 9 18 3" xfId="18108" xr:uid="{001B658B-51DC-4891-B193-2B0220AEEF83}"/>
    <cellStyle name="Percent 9 18 3 2" xfId="33562" xr:uid="{2F734E49-2B07-4B0A-B136-281879EDD2C8}"/>
    <cellStyle name="Percent 9 18 4" xfId="18109" xr:uid="{B3525839-299F-497C-AD96-FD7B52745C0F}"/>
    <cellStyle name="Percent 9 18 4 2" xfId="33563" xr:uid="{D0396543-8D80-4C26-89B8-4C6CD0CE0D2A}"/>
    <cellStyle name="Percent 9 18 5" xfId="18110" xr:uid="{E98E5A70-024E-4913-8750-5EB2872C0C8D}"/>
    <cellStyle name="Percent 9 18 5 2" xfId="33564" xr:uid="{C90E9115-530A-4063-8B29-1DDDF7C5F3C0}"/>
    <cellStyle name="Percent 9 18 6" xfId="18111" xr:uid="{E1D62640-588C-469C-B9F3-ACE2EEF66079}"/>
    <cellStyle name="Percent 9 18 6 2" xfId="33565" xr:uid="{09B2CCC5-00CB-42FC-95C1-897CB9398B78}"/>
    <cellStyle name="Percent 9 18 7" xfId="18112" xr:uid="{5AFCAA87-7BA1-4567-B3B3-E17E9D60563A}"/>
    <cellStyle name="Percent 9 18 7 2" xfId="33566" xr:uid="{E9ED911F-1C77-47A6-B06F-290D8C6F2D0E}"/>
    <cellStyle name="Percent 9 18 8" xfId="18113" xr:uid="{49A1377C-6BB5-47E5-AAC0-AFFDCB8FFC4B}"/>
    <cellStyle name="Percent 9 18 8 2" xfId="33567" xr:uid="{CD38651D-6C9E-44B6-9B8E-2B006DEABF0A}"/>
    <cellStyle name="Percent 9 18 9" xfId="18114" xr:uid="{43D2E59D-7A5F-4EF7-830A-C6FB1B268C4D}"/>
    <cellStyle name="Percent 9 18 9 2" xfId="33568" xr:uid="{D12CC6BA-9464-4947-91D8-3142422B9F18}"/>
    <cellStyle name="Percent 9 19" xfId="4849" xr:uid="{00000000-0005-0000-0000-0000EF160000}"/>
    <cellStyle name="Percent 9 19 10" xfId="18116" xr:uid="{141A126F-039F-447E-A487-C3EAA3B98F5C}"/>
    <cellStyle name="Percent 9 19 10 2" xfId="33570" xr:uid="{E6CBF075-C1D3-438B-9999-735483F062EF}"/>
    <cellStyle name="Percent 9 19 11" xfId="33569" xr:uid="{B14AE267-7280-4003-95F3-36186295F323}"/>
    <cellStyle name="Percent 9 19 12" xfId="18115" xr:uid="{F67EE586-7905-4111-9750-1C6788489851}"/>
    <cellStyle name="Percent 9 19 2" xfId="18117" xr:uid="{D2B687DE-2D43-4D72-88FA-E1F155D18C27}"/>
    <cellStyle name="Percent 9 19 2 2" xfId="33571" xr:uid="{BEEF5AFD-0DAD-495D-961D-0E7A2AA6EC71}"/>
    <cellStyle name="Percent 9 19 3" xfId="18118" xr:uid="{3C95AFD7-C01C-416C-A0B1-E163447434B4}"/>
    <cellStyle name="Percent 9 19 3 2" xfId="33572" xr:uid="{951232D0-18C2-4CE5-882D-A036983EBF0B}"/>
    <cellStyle name="Percent 9 19 4" xfId="18119" xr:uid="{79FAE6E5-1749-4D92-A032-84541D77F7B2}"/>
    <cellStyle name="Percent 9 19 4 2" xfId="33573" xr:uid="{486E105E-B4B2-45B6-BC16-2469674CAB3E}"/>
    <cellStyle name="Percent 9 19 5" xfId="18120" xr:uid="{4EA5ACF9-4798-4CB1-BCD3-3C5ED3D0A742}"/>
    <cellStyle name="Percent 9 19 5 2" xfId="33574" xr:uid="{D213288E-C440-4F9A-875C-85F415C422D8}"/>
    <cellStyle name="Percent 9 19 6" xfId="18121" xr:uid="{C4EAD7A4-FD32-403E-9006-0163B1DFFD79}"/>
    <cellStyle name="Percent 9 19 6 2" xfId="33575" xr:uid="{7F093F12-1C17-44C8-ACAE-094AD3BAE61C}"/>
    <cellStyle name="Percent 9 19 7" xfId="18122" xr:uid="{58EA9E37-D098-48DB-8954-D64ED5B6AAA6}"/>
    <cellStyle name="Percent 9 19 7 2" xfId="33576" xr:uid="{B650DA7E-9842-41B3-9F5A-5757FB73ADF4}"/>
    <cellStyle name="Percent 9 19 8" xfId="18123" xr:uid="{7F71A434-8B5E-4C26-98D3-9A7962D64E3B}"/>
    <cellStyle name="Percent 9 19 8 2" xfId="33577" xr:uid="{029E6F5F-EA43-489D-A23C-76468F28D4BD}"/>
    <cellStyle name="Percent 9 19 9" xfId="18124" xr:uid="{651C48BA-95E6-4BE0-89D3-7AAABE24720F}"/>
    <cellStyle name="Percent 9 19 9 2" xfId="33578" xr:uid="{6E64D0E0-778B-413C-A6E9-676F9FE07532}"/>
    <cellStyle name="Percent 9 2" xfId="4850" xr:uid="{00000000-0005-0000-0000-0000F0160000}"/>
    <cellStyle name="Percent 9 2 10" xfId="18126" xr:uid="{09852CA2-D250-4BC1-B890-C6BB8121386F}"/>
    <cellStyle name="Percent 9 2 10 2" xfId="33580" xr:uid="{02EE562F-B346-49B1-8662-9EF4380419A5}"/>
    <cellStyle name="Percent 9 2 11" xfId="18127" xr:uid="{F158B5D3-8735-46AD-8D6B-1084EC89A248}"/>
    <cellStyle name="Percent 9 2 11 2" xfId="33581" xr:uid="{D40DEF96-CA4C-495B-A3F1-891014FB8753}"/>
    <cellStyle name="Percent 9 2 12" xfId="18128" xr:uid="{2C7EF296-64E2-4ED4-8A26-DBD80516218C}"/>
    <cellStyle name="Percent 9 2 12 2" xfId="33582" xr:uid="{6153F334-8D72-458D-B083-B0924B7EC719}"/>
    <cellStyle name="Percent 9 2 13" xfId="33579" xr:uid="{1F74FBA9-3356-4B13-8F70-A640E359DCE0}"/>
    <cellStyle name="Percent 9 2 14" xfId="18125" xr:uid="{715557E1-D8ED-4B94-9952-477AD49A2A6B}"/>
    <cellStyle name="Percent 9 2 2" xfId="4851" xr:uid="{00000000-0005-0000-0000-0000F1160000}"/>
    <cellStyle name="Percent 9 2 2 10" xfId="33583" xr:uid="{C7A4FDDB-3E3C-40C6-82F3-1C52C21B7F7E}"/>
    <cellStyle name="Percent 9 2 2 11" xfId="18129" xr:uid="{A17EBF16-D774-4AC7-9B58-4E0118962CFE}"/>
    <cellStyle name="Percent 9 2 2 2" xfId="18130" xr:uid="{F8CD1189-405A-4A20-B01E-F100DEFD2989}"/>
    <cellStyle name="Percent 9 2 2 2 2" xfId="33584" xr:uid="{2C9E2C16-EC9E-4B41-A62D-BD9D6A43CDD5}"/>
    <cellStyle name="Percent 9 2 2 3" xfId="18131" xr:uid="{7DC21DF6-FC10-4201-9646-D883FF1814B6}"/>
    <cellStyle name="Percent 9 2 2 3 2" xfId="33585" xr:uid="{622D50C7-FD22-4393-93BF-0159E097E9EA}"/>
    <cellStyle name="Percent 9 2 2 4" xfId="18132" xr:uid="{1DABE66B-0CEC-4406-B4BB-0404A620A0EB}"/>
    <cellStyle name="Percent 9 2 2 4 2" xfId="33586" xr:uid="{5563ADC9-C603-4FE9-A54D-C48E9B524882}"/>
    <cellStyle name="Percent 9 2 2 5" xfId="18133" xr:uid="{89FED90A-95F8-4685-9756-08B37AB37896}"/>
    <cellStyle name="Percent 9 2 2 5 2" xfId="33587" xr:uid="{3F7D966F-CE3F-4882-B53F-194D07B3D3B3}"/>
    <cellStyle name="Percent 9 2 2 6" xfId="18134" xr:uid="{E78BE0FC-AA37-4D82-AB95-213DA0280430}"/>
    <cellStyle name="Percent 9 2 2 6 2" xfId="33588" xr:uid="{74E2FE65-C97B-4237-958C-877DBC62942E}"/>
    <cellStyle name="Percent 9 2 2 7" xfId="18135" xr:uid="{985689D7-5580-43BB-A08C-05770FBFD087}"/>
    <cellStyle name="Percent 9 2 2 7 2" xfId="33589" xr:uid="{7E5ED7AB-B804-465B-AF39-DD32717E9069}"/>
    <cellStyle name="Percent 9 2 2 8" xfId="18136" xr:uid="{1611CE48-B1BF-4B17-83B9-1E025E24D11A}"/>
    <cellStyle name="Percent 9 2 2 8 2" xfId="33590" xr:uid="{5CFB3DBE-8A7C-4101-A849-3CA0FAE1A750}"/>
    <cellStyle name="Percent 9 2 2 9" xfId="18137" xr:uid="{21DFEFC3-B4ED-47A5-9DBE-48B7387AE02D}"/>
    <cellStyle name="Percent 9 2 2 9 2" xfId="33591" xr:uid="{EFCEF986-7BA1-4FBB-B04E-885698A48270}"/>
    <cellStyle name="Percent 9 2 3" xfId="4852" xr:uid="{00000000-0005-0000-0000-0000F2160000}"/>
    <cellStyle name="Percent 9 2 3 2" xfId="18139" xr:uid="{BB97A718-E028-489B-B3DB-983C346B201D}"/>
    <cellStyle name="Percent 9 2 3 2 2" xfId="33593" xr:uid="{9922975A-F814-4663-BC4E-9708F9A6774F}"/>
    <cellStyle name="Percent 9 2 3 3" xfId="18140" xr:uid="{D01925F2-B6DC-4C96-B486-E055A925290A}"/>
    <cellStyle name="Percent 9 2 3 3 2" xfId="33594" xr:uid="{03BDE597-64E0-48E4-AC38-F4EFDFE82356}"/>
    <cellStyle name="Percent 9 2 3 4" xfId="18141" xr:uid="{D4678995-384A-43B7-9DA1-D921CD989D1B}"/>
    <cellStyle name="Percent 9 2 3 4 2" xfId="33595" xr:uid="{05BC343D-590E-4C73-AEBC-592DC9581255}"/>
    <cellStyle name="Percent 9 2 3 5" xfId="18142" xr:uid="{0ED9FDD8-6FC3-4946-AFBA-CBEB1431A1F2}"/>
    <cellStyle name="Percent 9 2 3 5 2" xfId="33596" xr:uid="{CFD60B4A-E73A-48B0-A3B4-0644AD183313}"/>
    <cellStyle name="Percent 9 2 3 6" xfId="33592" xr:uid="{BF74B80D-0F4A-4C19-BE71-484F79E9A79D}"/>
    <cellStyle name="Percent 9 2 3 7" xfId="18138" xr:uid="{F0B2DE37-D23D-4036-A8D1-E86420032427}"/>
    <cellStyle name="Percent 9 2 4" xfId="18143" xr:uid="{814D5A2B-6B5A-4A7E-95C8-7D73550514FE}"/>
    <cellStyle name="Percent 9 2 4 2" xfId="33597" xr:uid="{0EF30947-6F40-4E64-A38D-029F99197141}"/>
    <cellStyle name="Percent 9 2 5" xfId="18144" xr:uid="{63C6481D-79C7-4905-A1CA-4030205C42AB}"/>
    <cellStyle name="Percent 9 2 5 2" xfId="33598" xr:uid="{56F56379-AA6E-47A8-ABE7-2248B73015D3}"/>
    <cellStyle name="Percent 9 2 6" xfId="18145" xr:uid="{444E6E98-B3EE-45D2-8B22-3FF68844D330}"/>
    <cellStyle name="Percent 9 2 6 2" xfId="33599" xr:uid="{BC05C059-A221-44DF-857C-D756DFBC393C}"/>
    <cellStyle name="Percent 9 2 7" xfId="18146" xr:uid="{ACAF2BB8-0B2A-4303-90FE-97BC51A7BB22}"/>
    <cellStyle name="Percent 9 2 7 2" xfId="33600" xr:uid="{B1DC26CB-A58C-43E6-A5DC-D34D19E14E26}"/>
    <cellStyle name="Percent 9 2 8" xfId="18147" xr:uid="{349822D3-3F28-479D-8370-8FA39EF0B773}"/>
    <cellStyle name="Percent 9 2 8 2" xfId="33601" xr:uid="{698C150D-E1ED-49B6-B1B4-AC4DDC64C244}"/>
    <cellStyle name="Percent 9 2 9" xfId="18148" xr:uid="{9145AA1E-39BE-4728-BBEE-B0CD77CFDF53}"/>
    <cellStyle name="Percent 9 2 9 2" xfId="33602" xr:uid="{C20FFBDC-6708-4559-9EC5-18EF3FA2E1E9}"/>
    <cellStyle name="Percent 9 20" xfId="4853" xr:uid="{00000000-0005-0000-0000-0000F3160000}"/>
    <cellStyle name="Percent 9 20 10" xfId="18150" xr:uid="{30A0D997-2157-4C17-8E80-45B74D2C5DE6}"/>
    <cellStyle name="Percent 9 20 10 2" xfId="33604" xr:uid="{F9299D23-E7D7-4258-9DAE-0EAA71DB28F5}"/>
    <cellStyle name="Percent 9 20 11" xfId="33603" xr:uid="{A10215CD-5B0D-421C-896F-C28E311550CE}"/>
    <cellStyle name="Percent 9 20 12" xfId="18149" xr:uid="{C35DB814-617D-4F76-A4B9-3254DB436661}"/>
    <cellStyle name="Percent 9 20 2" xfId="18151" xr:uid="{A85339E2-F278-4B6D-A1B3-990BE048C6F1}"/>
    <cellStyle name="Percent 9 20 2 2" xfId="33605" xr:uid="{CB16A4F0-F6D4-4E04-8D4D-B84785692B20}"/>
    <cellStyle name="Percent 9 20 3" xfId="18152" xr:uid="{4CFDA02B-7523-4B04-ABEB-D48459B2DF6B}"/>
    <cellStyle name="Percent 9 20 3 2" xfId="33606" xr:uid="{E2A17C84-6B6D-47C1-9B53-E9664EAFDD64}"/>
    <cellStyle name="Percent 9 20 4" xfId="18153" xr:uid="{0651616C-152F-469E-9C1E-9FAAE80EA3C8}"/>
    <cellStyle name="Percent 9 20 4 2" xfId="33607" xr:uid="{689FF56E-31E4-46D5-90DB-71FB58178948}"/>
    <cellStyle name="Percent 9 20 5" xfId="18154" xr:uid="{3764E7B7-7444-4652-8A9E-B8C8E8CF4735}"/>
    <cellStyle name="Percent 9 20 5 2" xfId="33608" xr:uid="{1C7C759A-234B-4874-80B7-40EF970B410C}"/>
    <cellStyle name="Percent 9 20 6" xfId="18155" xr:uid="{57FBEEC0-6B9B-405A-A562-0CEAEA33EE38}"/>
    <cellStyle name="Percent 9 20 6 2" xfId="33609" xr:uid="{7C90E4ED-B09D-40D1-908F-8FD4633F1BAB}"/>
    <cellStyle name="Percent 9 20 7" xfId="18156" xr:uid="{D99D68B0-DE2C-4335-BFC8-0971EC6A7EE2}"/>
    <cellStyle name="Percent 9 20 7 2" xfId="33610" xr:uid="{D85F6408-3175-4ECE-8566-F6A68F33868D}"/>
    <cellStyle name="Percent 9 20 8" xfId="18157" xr:uid="{9A5FCE9F-A0EE-430D-B6FA-43E34CDD7466}"/>
    <cellStyle name="Percent 9 20 8 2" xfId="33611" xr:uid="{EB2A6E6B-8A1D-4011-8BED-57E3AE25935B}"/>
    <cellStyle name="Percent 9 20 9" xfId="18158" xr:uid="{A9B6D42F-1D31-4265-AE07-9D5F3390B551}"/>
    <cellStyle name="Percent 9 20 9 2" xfId="33612" xr:uid="{B73BB78B-EF2F-4130-A35D-ED503B1F4497}"/>
    <cellStyle name="Percent 9 21" xfId="4854" xr:uid="{00000000-0005-0000-0000-0000F4160000}"/>
    <cellStyle name="Percent 9 21 2" xfId="18160" xr:uid="{DE211B78-3B07-4397-B5C1-3157E5F635FE}"/>
    <cellStyle name="Percent 9 21 2 2" xfId="33614" xr:uid="{2FC24DB6-CE10-41F7-B7DD-F6374119ECC4}"/>
    <cellStyle name="Percent 9 21 3" xfId="18161" xr:uid="{06D444B3-8CB5-4598-B906-2179E5264823}"/>
    <cellStyle name="Percent 9 21 3 2" xfId="33615" xr:uid="{5A73FBE0-1054-4EC1-B9F8-9D561AA7EF88}"/>
    <cellStyle name="Percent 9 21 4" xfId="18162" xr:uid="{792407D8-20B0-4964-B04F-6472AD300283}"/>
    <cellStyle name="Percent 9 21 4 2" xfId="33616" xr:uid="{91239819-52D1-474B-B692-45C68DCB5584}"/>
    <cellStyle name="Percent 9 21 5" xfId="18163" xr:uid="{EF7D1C3A-5C9B-4774-8D0B-CF2C80BB2052}"/>
    <cellStyle name="Percent 9 21 5 2" xfId="33617" xr:uid="{A01BE28C-3448-46B8-8A32-E72309B5D593}"/>
    <cellStyle name="Percent 9 21 6" xfId="33613" xr:uid="{1F589F1D-68AF-4C4F-8031-79DC7835C865}"/>
    <cellStyle name="Percent 9 21 7" xfId="18159" xr:uid="{C3BF181A-9A8D-4512-8FD8-60FE6F8CD2E1}"/>
    <cellStyle name="Percent 9 22" xfId="4855" xr:uid="{00000000-0005-0000-0000-0000F5160000}"/>
    <cellStyle name="Percent 9 22 2" xfId="18165" xr:uid="{4192784F-BBF9-42D8-BDDF-505F65B1A61A}"/>
    <cellStyle name="Percent 9 22 2 2" xfId="33619" xr:uid="{76EED74E-681A-44BF-9858-E3DB5AE6C338}"/>
    <cellStyle name="Percent 9 22 3" xfId="18166" xr:uid="{AF7C3A36-8A05-4724-81EA-9D7B1370C1BC}"/>
    <cellStyle name="Percent 9 22 3 2" xfId="33620" xr:uid="{67BF12F7-35C1-495C-9C52-9F3C6EDB00E9}"/>
    <cellStyle name="Percent 9 22 4" xfId="18167" xr:uid="{F6F24A3E-2791-422D-8FD2-4B451B4397CA}"/>
    <cellStyle name="Percent 9 22 4 2" xfId="33621" xr:uid="{59D66A88-3931-484E-A141-8A519FCF73B0}"/>
    <cellStyle name="Percent 9 22 5" xfId="18168" xr:uid="{6E4A9A3B-0679-4B70-96DD-7A01ED3FBE4B}"/>
    <cellStyle name="Percent 9 22 5 2" xfId="33622" xr:uid="{9F3B8026-D27D-42B6-9935-95D7AF0A8DEC}"/>
    <cellStyle name="Percent 9 22 6" xfId="33618" xr:uid="{A3187463-EE4A-4F3B-89F5-261DFB419D58}"/>
    <cellStyle name="Percent 9 22 7" xfId="18164" xr:uid="{7F4244EF-3CEF-4BD1-8AF2-85E97A053DBD}"/>
    <cellStyle name="Percent 9 23" xfId="18169" xr:uid="{BBED0129-C70D-4F7A-AA67-A463487856FF}"/>
    <cellStyle name="Percent 9 23 2" xfId="33623" xr:uid="{56291B81-DD26-4587-8560-6B13DD8F11D8}"/>
    <cellStyle name="Percent 9 24" xfId="18170" xr:uid="{236ED9B5-4434-4D6C-8D62-123C5758020F}"/>
    <cellStyle name="Percent 9 24 2" xfId="33624" xr:uid="{98A04205-5112-4A93-B955-4B63E6C3904C}"/>
    <cellStyle name="Percent 9 25" xfId="18171" xr:uid="{A95B2449-C1EA-4E09-A909-50837FB800E8}"/>
    <cellStyle name="Percent 9 25 2" xfId="33625" xr:uid="{E3882A02-D55B-47E2-B3DF-1CCAA4F0B033}"/>
    <cellStyle name="Percent 9 26" xfId="18172" xr:uid="{24E5C737-16BA-4916-8D21-0EF21D476489}"/>
    <cellStyle name="Percent 9 26 2" xfId="33626" xr:uid="{1A248314-845A-42F5-9B7A-C5077EE9FC94}"/>
    <cellStyle name="Percent 9 27" xfId="18173" xr:uid="{768F7303-A231-427F-A0C7-D44C9050B0ED}"/>
    <cellStyle name="Percent 9 27 2" xfId="33627" xr:uid="{21125A50-9EE5-4DA7-A95F-92C22F3DAE34}"/>
    <cellStyle name="Percent 9 28" xfId="18174" xr:uid="{D41800D0-29BE-4C8A-972E-C04D91B271FB}"/>
    <cellStyle name="Percent 9 28 2" xfId="33628" xr:uid="{48740A12-BC96-4506-ADBD-53246A13D8AC}"/>
    <cellStyle name="Percent 9 29" xfId="18175" xr:uid="{EEA2D4D7-439A-4F62-86F4-7D9421CA855E}"/>
    <cellStyle name="Percent 9 29 2" xfId="33629" xr:uid="{DECEB164-A411-49A4-B91D-AC1E3230DCA1}"/>
    <cellStyle name="Percent 9 3" xfId="4856" xr:uid="{00000000-0005-0000-0000-0000F6160000}"/>
    <cellStyle name="Percent 9 3 10" xfId="18177" xr:uid="{77E82BBF-3827-41FA-B16D-E2DF996C3A2D}"/>
    <cellStyle name="Percent 9 3 10 2" xfId="33631" xr:uid="{943A0CF4-2DD4-41E3-8354-7EC12D8B9396}"/>
    <cellStyle name="Percent 9 3 11" xfId="18178" xr:uid="{3CDC9EA7-FC49-47A4-B4F5-C0C083BA117A}"/>
    <cellStyle name="Percent 9 3 11 2" xfId="33632" xr:uid="{A9957895-2EF8-4055-AE41-A9E8E2511375}"/>
    <cellStyle name="Percent 9 3 12" xfId="18179" xr:uid="{7CE92CFC-1C01-444B-89C5-B62F650A7BE8}"/>
    <cellStyle name="Percent 9 3 12 2" xfId="33633" xr:uid="{82B7B67E-DC9E-4EB5-AACA-2941E574C3D5}"/>
    <cellStyle name="Percent 9 3 13" xfId="33630" xr:uid="{43AD33AE-7B3B-4BA7-B792-0B1A7F4EC442}"/>
    <cellStyle name="Percent 9 3 14" xfId="18176" xr:uid="{592A20FD-A7A7-42B3-B7CE-5C184A22A620}"/>
    <cellStyle name="Percent 9 3 2" xfId="4857" xr:uid="{00000000-0005-0000-0000-0000F7160000}"/>
    <cellStyle name="Percent 9 3 2 10" xfId="33634" xr:uid="{FEE72083-FAC1-48A0-AC70-EEC50B3A6377}"/>
    <cellStyle name="Percent 9 3 2 11" xfId="18180" xr:uid="{94AB6E05-CBD3-4255-B7E6-94EA6101AA44}"/>
    <cellStyle name="Percent 9 3 2 2" xfId="18181" xr:uid="{0E3CA15E-BB80-434A-8ED1-ADF2E2A48AAB}"/>
    <cellStyle name="Percent 9 3 2 2 2" xfId="33635" xr:uid="{16923ADC-09A9-46F5-AEE1-D3F2808FEA9C}"/>
    <cellStyle name="Percent 9 3 2 3" xfId="18182" xr:uid="{0CBA4C3D-F5F2-4404-BA84-BD1DC922143E}"/>
    <cellStyle name="Percent 9 3 2 3 2" xfId="33636" xr:uid="{B7612B69-0A9C-49B5-ADD6-C9FCC87A9EA5}"/>
    <cellStyle name="Percent 9 3 2 4" xfId="18183" xr:uid="{5E0132CD-AD9F-48D7-B051-68C489908DEF}"/>
    <cellStyle name="Percent 9 3 2 4 2" xfId="33637" xr:uid="{ECA771E3-8785-498E-86F7-726487884014}"/>
    <cellStyle name="Percent 9 3 2 5" xfId="18184" xr:uid="{5EED2BF4-76B9-499F-8F3D-5C236E667764}"/>
    <cellStyle name="Percent 9 3 2 5 2" xfId="33638" xr:uid="{002567F8-8A0D-4C01-9A8B-D50CCBC69B54}"/>
    <cellStyle name="Percent 9 3 2 6" xfId="18185" xr:uid="{5C8D2A21-36FC-45C8-A415-68508AD40A97}"/>
    <cellStyle name="Percent 9 3 2 6 2" xfId="33639" xr:uid="{404E659B-BF78-4C96-9879-977906382944}"/>
    <cellStyle name="Percent 9 3 2 7" xfId="18186" xr:uid="{8E6098A6-A038-4A87-91FA-F2BCDA566510}"/>
    <cellStyle name="Percent 9 3 2 7 2" xfId="33640" xr:uid="{C1DD31DE-B9C5-4E8F-BB7D-490D0F259F85}"/>
    <cellStyle name="Percent 9 3 2 8" xfId="18187" xr:uid="{B7901BFF-DDA1-4C42-8288-BC035E694280}"/>
    <cellStyle name="Percent 9 3 2 8 2" xfId="33641" xr:uid="{7038AD40-E2A1-4422-B62E-827D7AE66BA6}"/>
    <cellStyle name="Percent 9 3 2 9" xfId="18188" xr:uid="{5066B4C4-F24F-49B3-BE6A-4EC384986768}"/>
    <cellStyle name="Percent 9 3 2 9 2" xfId="33642" xr:uid="{1E23FFFF-3BCD-42A1-8CD5-CCEA9C2CA9D9}"/>
    <cellStyle name="Percent 9 3 3" xfId="4858" xr:uid="{00000000-0005-0000-0000-0000F8160000}"/>
    <cellStyle name="Percent 9 3 3 2" xfId="18190" xr:uid="{2C386756-99A6-4249-9E05-85D372DAF85C}"/>
    <cellStyle name="Percent 9 3 3 2 2" xfId="33644" xr:uid="{7604715A-098F-4A66-A6A8-A15DFC270918}"/>
    <cellStyle name="Percent 9 3 3 3" xfId="18191" xr:uid="{CC3FA746-FAA5-4E1D-934B-19B878191FF7}"/>
    <cellStyle name="Percent 9 3 3 3 2" xfId="33645" xr:uid="{AD2803EA-044E-4FD5-BDAD-FB4BB2ECCAF6}"/>
    <cellStyle name="Percent 9 3 3 4" xfId="18192" xr:uid="{CADE47CD-9A12-4E99-8AC1-0F6831E9AA21}"/>
    <cellStyle name="Percent 9 3 3 4 2" xfId="33646" xr:uid="{669B8E44-62ED-4398-A4E5-60516F39A21E}"/>
    <cellStyle name="Percent 9 3 3 5" xfId="18193" xr:uid="{125C15D3-078A-4B53-97CB-C99DC4C6D76E}"/>
    <cellStyle name="Percent 9 3 3 5 2" xfId="33647" xr:uid="{6C0C8F4F-CFAC-4FE4-A9CA-C745A941AFFA}"/>
    <cellStyle name="Percent 9 3 3 6" xfId="33643" xr:uid="{02ED2CB1-0362-49CA-AF05-6E5D4A6A8A0E}"/>
    <cellStyle name="Percent 9 3 3 7" xfId="18189" xr:uid="{55728C95-6F0C-4833-88E8-171ACDC7733D}"/>
    <cellStyle name="Percent 9 3 4" xfId="18194" xr:uid="{CB72152D-0F50-4470-A5E1-6500AABAF667}"/>
    <cellStyle name="Percent 9 3 4 2" xfId="33648" xr:uid="{AFC6B05C-8754-40C9-B4B0-87DBD8734A2E}"/>
    <cellStyle name="Percent 9 3 5" xfId="18195" xr:uid="{80463596-35B0-461E-9548-DCEE095AC804}"/>
    <cellStyle name="Percent 9 3 5 2" xfId="33649" xr:uid="{0853822A-7697-459E-9CE1-B8751F10B39B}"/>
    <cellStyle name="Percent 9 3 6" xfId="18196" xr:uid="{0AA2AB22-D627-46CB-BD91-57B8F5A9A6ED}"/>
    <cellStyle name="Percent 9 3 6 2" xfId="33650" xr:uid="{19972F35-8822-447C-941E-1CE30C5AB5E8}"/>
    <cellStyle name="Percent 9 3 7" xfId="18197" xr:uid="{15286925-BBA9-419E-BEAB-3C257D8CA729}"/>
    <cellStyle name="Percent 9 3 7 2" xfId="33651" xr:uid="{7876CC08-F110-4ED8-BA12-D072523199AD}"/>
    <cellStyle name="Percent 9 3 8" xfId="18198" xr:uid="{6B22E4F4-78C1-48D1-928B-47D794A9630C}"/>
    <cellStyle name="Percent 9 3 8 2" xfId="33652" xr:uid="{B8A00251-0182-449B-B0EA-13A1F906EF1A}"/>
    <cellStyle name="Percent 9 3 9" xfId="18199" xr:uid="{65F10CE5-5519-405D-8CF5-8B92672E1FAE}"/>
    <cellStyle name="Percent 9 3 9 2" xfId="33653" xr:uid="{7B775B60-B030-4AC2-A008-FC5842E17067}"/>
    <cellStyle name="Percent 9 30" xfId="33478" xr:uid="{3E7741E4-C3CA-4413-9F00-ACD38F329BF1}"/>
    <cellStyle name="Percent 9 31" xfId="18024" xr:uid="{6F055940-EA50-4975-8565-0928DC5E22BD}"/>
    <cellStyle name="Percent 9 4" xfId="4859" xr:uid="{00000000-0005-0000-0000-0000F9160000}"/>
    <cellStyle name="Percent 9 4 10" xfId="18201" xr:uid="{CCE0569E-4B9B-4C85-A007-D17F0B329813}"/>
    <cellStyle name="Percent 9 4 10 2" xfId="33655" xr:uid="{0ED5D973-B303-4D25-BB8B-164686735E15}"/>
    <cellStyle name="Percent 9 4 11" xfId="18202" xr:uid="{F9A3955B-00DE-4506-81B9-BC4A57F60445}"/>
    <cellStyle name="Percent 9 4 11 2" xfId="33656" xr:uid="{2D987DAA-4F1E-40DF-ADEE-293DE9FA8DB9}"/>
    <cellStyle name="Percent 9 4 12" xfId="18203" xr:uid="{B301025A-6CCE-4B48-B134-755846D6569F}"/>
    <cellStyle name="Percent 9 4 12 2" xfId="33657" xr:uid="{C9F98D30-0FB6-4F0C-9EB7-E28A8CC4C545}"/>
    <cellStyle name="Percent 9 4 13" xfId="33654" xr:uid="{B46803D0-E211-4931-8490-23372900A575}"/>
    <cellStyle name="Percent 9 4 14" xfId="18200" xr:uid="{1C50C213-3CFE-499A-913F-A48513D54AED}"/>
    <cellStyle name="Percent 9 4 2" xfId="4860" xr:uid="{00000000-0005-0000-0000-0000FA160000}"/>
    <cellStyle name="Percent 9 4 2 10" xfId="33658" xr:uid="{63763CF2-0726-463E-8665-214A856AA828}"/>
    <cellStyle name="Percent 9 4 2 11" xfId="18204" xr:uid="{33825389-84E3-4598-84EB-9BF56840581A}"/>
    <cellStyle name="Percent 9 4 2 2" xfId="18205" xr:uid="{4B2E675D-424B-43D5-8A46-8212343ADEC2}"/>
    <cellStyle name="Percent 9 4 2 2 2" xfId="33659" xr:uid="{117B4B65-2B40-4F99-B54A-8664FA90543A}"/>
    <cellStyle name="Percent 9 4 2 3" xfId="18206" xr:uid="{0C6C93C7-2EF8-4218-84A5-BDEB5430210D}"/>
    <cellStyle name="Percent 9 4 2 3 2" xfId="33660" xr:uid="{72DE1921-60C9-4ED9-9E8B-BDB0276AA8FD}"/>
    <cellStyle name="Percent 9 4 2 4" xfId="18207" xr:uid="{34AAB653-E617-482E-8D9A-245C734E37B4}"/>
    <cellStyle name="Percent 9 4 2 4 2" xfId="33661" xr:uid="{BEDC4327-93FD-468E-9653-1F07B6C3E002}"/>
    <cellStyle name="Percent 9 4 2 5" xfId="18208" xr:uid="{075E2A54-9395-49F7-8648-889385E7F28C}"/>
    <cellStyle name="Percent 9 4 2 5 2" xfId="33662" xr:uid="{424C0179-1164-45BB-9B80-CDEEC12A43F6}"/>
    <cellStyle name="Percent 9 4 2 6" xfId="18209" xr:uid="{6003CD05-9D3B-46ED-8063-6EA2FDE2E4C2}"/>
    <cellStyle name="Percent 9 4 2 6 2" xfId="33663" xr:uid="{C503532A-8BAE-4B7A-A29D-F9676DB88716}"/>
    <cellStyle name="Percent 9 4 2 7" xfId="18210" xr:uid="{38D54D73-9E31-4959-8028-3CF89EE113D8}"/>
    <cellStyle name="Percent 9 4 2 7 2" xfId="33664" xr:uid="{4B6ED2C3-6C3A-495D-9C83-C35AC5AB734A}"/>
    <cellStyle name="Percent 9 4 2 8" xfId="18211" xr:uid="{52D74F7C-0B1C-4D2A-80F8-1B671E882976}"/>
    <cellStyle name="Percent 9 4 2 8 2" xfId="33665" xr:uid="{0B6183C9-8DAC-46C2-91C2-AD4A5F987D58}"/>
    <cellStyle name="Percent 9 4 2 9" xfId="18212" xr:uid="{0AD523CF-0A72-408E-B1C2-10369A94641E}"/>
    <cellStyle name="Percent 9 4 2 9 2" xfId="33666" xr:uid="{DC39F2A1-523A-48DB-B917-279431569C32}"/>
    <cellStyle name="Percent 9 4 3" xfId="4861" xr:uid="{00000000-0005-0000-0000-0000FB160000}"/>
    <cellStyle name="Percent 9 4 3 2" xfId="18214" xr:uid="{46DEA883-7C08-47F4-83BF-02309882FBD3}"/>
    <cellStyle name="Percent 9 4 3 2 2" xfId="33668" xr:uid="{AACBC276-E7BC-4AA1-8373-2D6DB9DD501B}"/>
    <cellStyle name="Percent 9 4 3 3" xfId="18215" xr:uid="{A90123C8-2015-45CA-9B8B-DDDCE3C1BC9F}"/>
    <cellStyle name="Percent 9 4 3 3 2" xfId="33669" xr:uid="{62A3DACF-C271-45BF-8B74-D20F47DB6BFC}"/>
    <cellStyle name="Percent 9 4 3 4" xfId="18216" xr:uid="{9BAAEFAC-8B2A-44EB-82CC-6635B86AED26}"/>
    <cellStyle name="Percent 9 4 3 4 2" xfId="33670" xr:uid="{2CB16B92-55FD-4199-876C-E20728F79006}"/>
    <cellStyle name="Percent 9 4 3 5" xfId="18217" xr:uid="{F485534C-D7F0-46D7-8C3D-F9186F90D5D6}"/>
    <cellStyle name="Percent 9 4 3 5 2" xfId="33671" xr:uid="{A2C519F7-3B7A-40A8-AB14-4CDB1B15F553}"/>
    <cellStyle name="Percent 9 4 3 6" xfId="33667" xr:uid="{AF687313-1CD7-4B4D-AF69-2FBF22BCF745}"/>
    <cellStyle name="Percent 9 4 3 7" xfId="18213" xr:uid="{8F43E8F9-F1AB-4C65-A78B-C51140771BA6}"/>
    <cellStyle name="Percent 9 4 4" xfId="18218" xr:uid="{483E78A0-9AC1-42C0-B08D-40352566BC7F}"/>
    <cellStyle name="Percent 9 4 4 2" xfId="33672" xr:uid="{1E360F27-0774-48BF-AA4A-8FE2F9F78627}"/>
    <cellStyle name="Percent 9 4 5" xfId="18219" xr:uid="{476125C8-5D2C-4B40-AA84-5BEE1886BE31}"/>
    <cellStyle name="Percent 9 4 5 2" xfId="33673" xr:uid="{676BB6E2-D3D0-40AF-80CC-9A9392CBE906}"/>
    <cellStyle name="Percent 9 4 6" xfId="18220" xr:uid="{DDFAE4EF-C06A-45D5-822F-064F98EF95BB}"/>
    <cellStyle name="Percent 9 4 6 2" xfId="33674" xr:uid="{BB4D1412-51AE-4022-8D37-C2428AA8BBF9}"/>
    <cellStyle name="Percent 9 4 7" xfId="18221" xr:uid="{76891AFE-75F8-4860-85AB-C61E1CBAFB5C}"/>
    <cellStyle name="Percent 9 4 7 2" xfId="33675" xr:uid="{D6B05726-7B2E-4D80-A1A3-A0433F221CC4}"/>
    <cellStyle name="Percent 9 4 8" xfId="18222" xr:uid="{934EE9C9-4935-4FC1-B0AE-150E95C9310C}"/>
    <cellStyle name="Percent 9 4 8 2" xfId="33676" xr:uid="{258D208E-84FF-4CA2-A636-B887AC6959D9}"/>
    <cellStyle name="Percent 9 4 9" xfId="18223" xr:uid="{34D8344E-F94F-4CAB-9E70-CF03C5D284F3}"/>
    <cellStyle name="Percent 9 4 9 2" xfId="33677" xr:uid="{CE80D3F5-0212-4EEE-8EB2-E485A97A746A}"/>
    <cellStyle name="Percent 9 5" xfId="4862" xr:uid="{00000000-0005-0000-0000-0000FC160000}"/>
    <cellStyle name="Percent 9 5 10" xfId="18225" xr:uid="{36E4C6D5-92A9-40EA-B48A-42C1634C8E69}"/>
    <cellStyle name="Percent 9 5 10 2" xfId="33679" xr:uid="{72FBCD9D-1362-4401-8E31-A1ED7F4307E5}"/>
    <cellStyle name="Percent 9 5 11" xfId="18226" xr:uid="{BB588393-CA7E-4ECD-ADEF-2F484FCA4745}"/>
    <cellStyle name="Percent 9 5 11 2" xfId="33680" xr:uid="{7020AF5E-84B6-4E05-A1EC-78C73DA1EE8F}"/>
    <cellStyle name="Percent 9 5 12" xfId="18227" xr:uid="{9CB2DECE-CA02-41D4-AFD4-C2F4D2E1DFD9}"/>
    <cellStyle name="Percent 9 5 12 2" xfId="33681" xr:uid="{5BF2D914-3796-4FD4-AA88-1ADB243BC1B6}"/>
    <cellStyle name="Percent 9 5 13" xfId="33678" xr:uid="{7BB8A149-FA4B-41FC-95C0-779A5DDED35E}"/>
    <cellStyle name="Percent 9 5 14" xfId="18224" xr:uid="{9D1306BA-818E-4AAA-9B34-91A9BE60C43F}"/>
    <cellStyle name="Percent 9 5 2" xfId="4863" xr:uid="{00000000-0005-0000-0000-0000FD160000}"/>
    <cellStyle name="Percent 9 5 2 10" xfId="33682" xr:uid="{2F1A0F83-29A9-4FDB-94C7-4FF7C7AB6160}"/>
    <cellStyle name="Percent 9 5 2 11" xfId="18228" xr:uid="{F3F9F44B-07CA-4C47-BFFA-077120DA19FB}"/>
    <cellStyle name="Percent 9 5 2 2" xfId="18229" xr:uid="{3A7D14EA-2038-4721-BB2C-321ED92CBF3A}"/>
    <cellStyle name="Percent 9 5 2 2 2" xfId="33683" xr:uid="{37A1E5BF-75B0-4AD4-9A51-FC7B8CA72945}"/>
    <cellStyle name="Percent 9 5 2 3" xfId="18230" xr:uid="{2B76CB21-9BC7-4EA0-A8DA-745664A714A7}"/>
    <cellStyle name="Percent 9 5 2 3 2" xfId="33684" xr:uid="{D0C0E02E-DA43-4F3A-A43B-3DFF82ED4563}"/>
    <cellStyle name="Percent 9 5 2 4" xfId="18231" xr:uid="{C02C2240-0C5E-42A4-A20E-AFB4F731EFE4}"/>
    <cellStyle name="Percent 9 5 2 4 2" xfId="33685" xr:uid="{16F6A0BC-EF16-4B87-8A79-C9109CBE6938}"/>
    <cellStyle name="Percent 9 5 2 5" xfId="18232" xr:uid="{561F14CB-CAC0-4D64-8F21-14DDC34DB855}"/>
    <cellStyle name="Percent 9 5 2 5 2" xfId="33686" xr:uid="{9F8D04CC-6209-46F6-BBBB-3E0D82A29027}"/>
    <cellStyle name="Percent 9 5 2 6" xfId="18233" xr:uid="{D08686FC-28BB-43D6-BBB8-41396B4A9EBC}"/>
    <cellStyle name="Percent 9 5 2 6 2" xfId="33687" xr:uid="{1161820B-A72E-402B-8A52-FDE1D41702FD}"/>
    <cellStyle name="Percent 9 5 2 7" xfId="18234" xr:uid="{79AD5092-361F-4A0E-B9D4-3211D5FEBE6A}"/>
    <cellStyle name="Percent 9 5 2 7 2" xfId="33688" xr:uid="{0CB827B0-D349-40E4-8FB9-218B41C80C49}"/>
    <cellStyle name="Percent 9 5 2 8" xfId="18235" xr:uid="{F662E2C2-C459-4D69-B7C0-801CA4C411D6}"/>
    <cellStyle name="Percent 9 5 2 8 2" xfId="33689" xr:uid="{52B80107-B8CC-45B6-B4B2-0D93A90435A1}"/>
    <cellStyle name="Percent 9 5 2 9" xfId="18236" xr:uid="{EAD3621A-D6E7-445E-B693-E1C49DECD063}"/>
    <cellStyle name="Percent 9 5 2 9 2" xfId="33690" xr:uid="{0EDF2A92-7309-4D26-BA3F-42C79A92696D}"/>
    <cellStyle name="Percent 9 5 3" xfId="4864" xr:uid="{00000000-0005-0000-0000-0000FE160000}"/>
    <cellStyle name="Percent 9 5 3 2" xfId="18238" xr:uid="{58532C53-5957-4752-A9E4-69936683A632}"/>
    <cellStyle name="Percent 9 5 3 2 2" xfId="33692" xr:uid="{8EC9C48E-369B-44AB-AE5E-2D9BE71DAB94}"/>
    <cellStyle name="Percent 9 5 3 3" xfId="18239" xr:uid="{B4759779-DF33-4764-93B2-59D2B0573817}"/>
    <cellStyle name="Percent 9 5 3 3 2" xfId="33693" xr:uid="{465A2254-9067-48A8-AAB1-B17C66DF08AC}"/>
    <cellStyle name="Percent 9 5 3 4" xfId="18240" xr:uid="{93C54A25-79A3-4912-9527-00DF600B64C8}"/>
    <cellStyle name="Percent 9 5 3 4 2" xfId="33694" xr:uid="{F9A24644-9DEC-45B7-AABC-0BE00456B8C2}"/>
    <cellStyle name="Percent 9 5 3 5" xfId="18241" xr:uid="{C357212B-5F04-4F58-919B-8A99C88FE327}"/>
    <cellStyle name="Percent 9 5 3 5 2" xfId="33695" xr:uid="{5C402CBE-70B5-43B1-BEA4-2C1854B4D696}"/>
    <cellStyle name="Percent 9 5 3 6" xfId="33691" xr:uid="{1036CDB7-71BE-4474-96AB-92253EB9DF5A}"/>
    <cellStyle name="Percent 9 5 3 7" xfId="18237" xr:uid="{F9005AD9-00AB-41A7-8539-71288EEBD7CA}"/>
    <cellStyle name="Percent 9 5 4" xfId="18242" xr:uid="{B1F4AC93-D1CF-4CEC-B9DD-89519B598A5A}"/>
    <cellStyle name="Percent 9 5 4 2" xfId="33696" xr:uid="{66A267F6-C0C8-4B5C-BAB1-86FFCC6AC06D}"/>
    <cellStyle name="Percent 9 5 5" xfId="18243" xr:uid="{AC63F617-A62E-4AC5-82BA-BD9491C89BCC}"/>
    <cellStyle name="Percent 9 5 5 2" xfId="33697" xr:uid="{752B5714-679E-483B-98C7-6BE83C180269}"/>
    <cellStyle name="Percent 9 5 6" xfId="18244" xr:uid="{285FFFD8-BBB7-43F6-8337-1F024A113ABC}"/>
    <cellStyle name="Percent 9 5 6 2" xfId="33698" xr:uid="{896CCEDD-B7F7-4728-B712-CB2E67B80F4E}"/>
    <cellStyle name="Percent 9 5 7" xfId="18245" xr:uid="{CF295596-E540-49F1-A461-B12F484429D1}"/>
    <cellStyle name="Percent 9 5 7 2" xfId="33699" xr:uid="{5237A5E4-0AA1-41EB-B2CE-E6AC58EDA73E}"/>
    <cellStyle name="Percent 9 5 8" xfId="18246" xr:uid="{07400752-5D02-4EB1-9933-038AB0B4E2A8}"/>
    <cellStyle name="Percent 9 5 8 2" xfId="33700" xr:uid="{E1F3296C-DB79-4606-BE74-C09D3F461EE1}"/>
    <cellStyle name="Percent 9 5 9" xfId="18247" xr:uid="{5A0B5147-70F5-4235-A328-EA590561AAD3}"/>
    <cellStyle name="Percent 9 5 9 2" xfId="33701" xr:uid="{05ECF32B-6FA1-45D9-82A0-2E0398BE1F0A}"/>
    <cellStyle name="Percent 9 6" xfId="4865" xr:uid="{00000000-0005-0000-0000-0000FF160000}"/>
    <cellStyle name="Percent 9 6 10" xfId="18249" xr:uid="{955223AB-D540-412A-9FB0-AC9D41255516}"/>
    <cellStyle name="Percent 9 6 10 2" xfId="33703" xr:uid="{4FFB766C-A989-4B86-9335-DADB28CDFDF5}"/>
    <cellStyle name="Percent 9 6 11" xfId="18250" xr:uid="{0605648E-32F6-45E1-85C0-1F1BFE733E1B}"/>
    <cellStyle name="Percent 9 6 11 2" xfId="33704" xr:uid="{83C51D82-0BD8-4CA0-991E-EC2C4560B4F8}"/>
    <cellStyle name="Percent 9 6 12" xfId="18251" xr:uid="{AD0299BF-E0F0-4418-B278-69A7F132A2AB}"/>
    <cellStyle name="Percent 9 6 12 2" xfId="33705" xr:uid="{2989DC8F-BB9F-41C2-B321-6CEC361B56B2}"/>
    <cellStyle name="Percent 9 6 13" xfId="33702" xr:uid="{F8C664FD-C185-44B6-8112-1BD62E29C351}"/>
    <cellStyle name="Percent 9 6 14" xfId="18248" xr:uid="{AE53D267-A59C-4F4E-BF81-10C053F6C927}"/>
    <cellStyle name="Percent 9 6 2" xfId="4866" xr:uid="{00000000-0005-0000-0000-000000170000}"/>
    <cellStyle name="Percent 9 6 2 10" xfId="33706" xr:uid="{BAE42919-8FF7-4B7C-ABC9-A2B994E0F294}"/>
    <cellStyle name="Percent 9 6 2 11" xfId="18252" xr:uid="{D1B614F8-876B-4591-AD37-0208CDB23389}"/>
    <cellStyle name="Percent 9 6 2 2" xfId="18253" xr:uid="{3769BE3C-9BA6-4B29-BC72-F2B2E7A71809}"/>
    <cellStyle name="Percent 9 6 2 2 2" xfId="33707" xr:uid="{A1C21610-6171-4BA0-BF96-5E65F6BAF333}"/>
    <cellStyle name="Percent 9 6 2 3" xfId="18254" xr:uid="{BABC91F2-E093-4A65-8002-FEE009B8F346}"/>
    <cellStyle name="Percent 9 6 2 3 2" xfId="33708" xr:uid="{F43D16A8-AAA9-4BE2-AB17-6C93F158A0C9}"/>
    <cellStyle name="Percent 9 6 2 4" xfId="18255" xr:uid="{2A5B35B6-2F13-43F4-A67C-CCE5FAF823A6}"/>
    <cellStyle name="Percent 9 6 2 4 2" xfId="33709" xr:uid="{6B20DBD5-DBCB-4E33-BA1D-3684F96F560B}"/>
    <cellStyle name="Percent 9 6 2 5" xfId="18256" xr:uid="{26F32BBE-13E0-4423-8A33-B8C25680B474}"/>
    <cellStyle name="Percent 9 6 2 5 2" xfId="33710" xr:uid="{FB0EC98F-6A00-4B4B-8130-A787F9E683B6}"/>
    <cellStyle name="Percent 9 6 2 6" xfId="18257" xr:uid="{512F8A3E-FE39-43E7-9A34-E50C773BE963}"/>
    <cellStyle name="Percent 9 6 2 6 2" xfId="33711" xr:uid="{27714B2B-7872-4FAD-A7AD-F00689B538E1}"/>
    <cellStyle name="Percent 9 6 2 7" xfId="18258" xr:uid="{AE90C26C-9E93-4F42-A5CB-CC4A038C8EDE}"/>
    <cellStyle name="Percent 9 6 2 7 2" xfId="33712" xr:uid="{D2EAAA9D-B8E3-41BF-894B-B8DFBA5ECDB1}"/>
    <cellStyle name="Percent 9 6 2 8" xfId="18259" xr:uid="{90E35618-50C0-42D0-9675-1C0E39CDC792}"/>
    <cellStyle name="Percent 9 6 2 8 2" xfId="33713" xr:uid="{76FE02C8-75E3-433D-A97F-1DCC4BA58828}"/>
    <cellStyle name="Percent 9 6 2 9" xfId="18260" xr:uid="{0CACF3E8-CFC6-4DE6-B3DE-CE1191DC34AF}"/>
    <cellStyle name="Percent 9 6 2 9 2" xfId="33714" xr:uid="{7C23659F-ECA6-4DBB-9904-ABAEBCB6EE08}"/>
    <cellStyle name="Percent 9 6 3" xfId="4867" xr:uid="{00000000-0005-0000-0000-000001170000}"/>
    <cellStyle name="Percent 9 6 3 2" xfId="18262" xr:uid="{20F652E1-3174-47B3-B9A3-B2C7A5C3268E}"/>
    <cellStyle name="Percent 9 6 3 2 2" xfId="33716" xr:uid="{9B0C6823-27AE-4CA4-A451-920AEDA623D6}"/>
    <cellStyle name="Percent 9 6 3 3" xfId="18263" xr:uid="{6A256DD7-73CA-4DD0-800A-6E2B4C0703C0}"/>
    <cellStyle name="Percent 9 6 3 3 2" xfId="33717" xr:uid="{3FF62081-0920-4D4D-9472-24D0EF9FAF09}"/>
    <cellStyle name="Percent 9 6 3 4" xfId="18264" xr:uid="{198D593E-8D40-42E0-A5A7-3944C204913E}"/>
    <cellStyle name="Percent 9 6 3 4 2" xfId="33718" xr:uid="{38F41B67-B014-44F2-A721-E2AACBC30711}"/>
    <cellStyle name="Percent 9 6 3 5" xfId="18265" xr:uid="{FF213BED-0446-4BF7-8455-1064409BA228}"/>
    <cellStyle name="Percent 9 6 3 5 2" xfId="33719" xr:uid="{53359011-21DC-4639-B418-F64A664BB46C}"/>
    <cellStyle name="Percent 9 6 3 6" xfId="33715" xr:uid="{67630756-16CE-4736-9612-2AFE04438033}"/>
    <cellStyle name="Percent 9 6 3 7" xfId="18261" xr:uid="{5C809799-7D6F-46F6-8C0B-90ABD306AD6A}"/>
    <cellStyle name="Percent 9 6 4" xfId="18266" xr:uid="{5EC7BD7A-35D0-4FFF-815E-299D04EAFA68}"/>
    <cellStyle name="Percent 9 6 4 2" xfId="33720" xr:uid="{D84DFDDB-A37A-468E-BD53-8BEEDBA1E697}"/>
    <cellStyle name="Percent 9 6 5" xfId="18267" xr:uid="{CA41F582-B805-4719-AC7B-0CEC39E0EE8D}"/>
    <cellStyle name="Percent 9 6 5 2" xfId="33721" xr:uid="{4DCFD826-8E82-4C33-8BA3-6DA544900DEB}"/>
    <cellStyle name="Percent 9 6 6" xfId="18268" xr:uid="{06E248C0-050E-4AFC-AAB8-911C6514DC1F}"/>
    <cellStyle name="Percent 9 6 6 2" xfId="33722" xr:uid="{F42DE6CA-60FD-468D-B6E0-1860803CD690}"/>
    <cellStyle name="Percent 9 6 7" xfId="18269" xr:uid="{B422E566-5277-4058-8C38-C81A3B3B764F}"/>
    <cellStyle name="Percent 9 6 7 2" xfId="33723" xr:uid="{1889D17B-B781-4611-9B02-9AE65C065621}"/>
    <cellStyle name="Percent 9 6 8" xfId="18270" xr:uid="{3AC95D0E-193A-4823-8178-05491C0A85FF}"/>
    <cellStyle name="Percent 9 6 8 2" xfId="33724" xr:uid="{6D316FD4-2920-4EE3-8DAC-B63E8106580C}"/>
    <cellStyle name="Percent 9 6 9" xfId="18271" xr:uid="{769B9BCE-4201-42CA-853A-62F3C94FB906}"/>
    <cellStyle name="Percent 9 6 9 2" xfId="33725" xr:uid="{D054DE23-67E6-4EE4-8F65-D8AF4838041D}"/>
    <cellStyle name="Percent 9 7" xfId="4868" xr:uid="{00000000-0005-0000-0000-000002170000}"/>
    <cellStyle name="Percent 9 7 10" xfId="18273" xr:uid="{9CFD62C1-9C05-46BA-8B54-8A431A7859F8}"/>
    <cellStyle name="Percent 9 7 10 2" xfId="33727" xr:uid="{C2013863-D342-4BC0-84CE-A331E7B9E9F8}"/>
    <cellStyle name="Percent 9 7 11" xfId="18274" xr:uid="{BDC71EBC-2435-486B-8EFC-2E7595F1631D}"/>
    <cellStyle name="Percent 9 7 11 2" xfId="33728" xr:uid="{3B6D7C70-1F4C-4000-BEB0-B81D01392E3B}"/>
    <cellStyle name="Percent 9 7 12" xfId="18275" xr:uid="{639A8797-A204-4069-BF68-DA486E298E44}"/>
    <cellStyle name="Percent 9 7 12 2" xfId="33729" xr:uid="{43390736-F87E-48F7-8051-1C693F798D64}"/>
    <cellStyle name="Percent 9 7 13" xfId="18276" xr:uid="{D083CBF4-3822-47BA-92C0-534D4EDDB553}"/>
    <cellStyle name="Percent 9 7 13 2" xfId="33730" xr:uid="{FDCC7D07-D975-4166-AE1A-B9E6843DC61D}"/>
    <cellStyle name="Percent 9 7 14" xfId="18277" xr:uid="{594375BB-E9EF-4D65-9262-1D954106A747}"/>
    <cellStyle name="Percent 9 7 14 2" xfId="33731" xr:uid="{40F09773-31AF-4F0C-8B74-8DAB8E7D5D48}"/>
    <cellStyle name="Percent 9 7 15" xfId="33726" xr:uid="{EB065EA6-8E8C-4B55-B036-11BA15872E03}"/>
    <cellStyle name="Percent 9 7 16" xfId="18272" xr:uid="{EC413C61-2FB4-458D-86D8-6B6027AA463F}"/>
    <cellStyle name="Percent 9 7 2" xfId="4869" xr:uid="{00000000-0005-0000-0000-000003170000}"/>
    <cellStyle name="Percent 9 7 2 10" xfId="18279" xr:uid="{06F301FE-E445-46A9-A526-7E62146741D1}"/>
    <cellStyle name="Percent 9 7 2 10 2" xfId="33733" xr:uid="{7AD7ADB0-D77F-4717-A42A-C871456B128B}"/>
    <cellStyle name="Percent 9 7 2 11" xfId="33732" xr:uid="{41BE1DEE-F101-4508-8C8F-0E3D700392F8}"/>
    <cellStyle name="Percent 9 7 2 12" xfId="18278" xr:uid="{28A6FC9E-356E-48FC-8682-59F87D8B2005}"/>
    <cellStyle name="Percent 9 7 2 2" xfId="18280" xr:uid="{B33C6F4B-9BC2-435A-AD33-0DFB8C8FF66E}"/>
    <cellStyle name="Percent 9 7 2 2 2" xfId="33734" xr:uid="{7225133B-766F-4CB4-A8E7-83419C5BAFA5}"/>
    <cellStyle name="Percent 9 7 2 3" xfId="18281" xr:uid="{79D838B3-E662-4294-9E20-8C606647E959}"/>
    <cellStyle name="Percent 9 7 2 3 2" xfId="33735" xr:uid="{73E1605B-C25C-40E5-913D-994CB1EE9675}"/>
    <cellStyle name="Percent 9 7 2 4" xfId="18282" xr:uid="{7B78D8EB-4E3B-450C-ADE7-240D9BEC4FA4}"/>
    <cellStyle name="Percent 9 7 2 4 2" xfId="33736" xr:uid="{86F0ACAE-C73B-465E-8A43-11251DCCC01A}"/>
    <cellStyle name="Percent 9 7 2 5" xfId="18283" xr:uid="{D92E00D1-0F9F-47CA-82DA-0D0ABEB692F1}"/>
    <cellStyle name="Percent 9 7 2 5 2" xfId="33737" xr:uid="{CB1268E1-B8F2-412C-B1FA-83E25164EDE7}"/>
    <cellStyle name="Percent 9 7 2 6" xfId="18284" xr:uid="{21A7C461-0B6E-4514-94F1-0EFAAD921521}"/>
    <cellStyle name="Percent 9 7 2 6 2" xfId="33738" xr:uid="{1EC4683B-AED2-456C-8287-4D063FAEBD8C}"/>
    <cellStyle name="Percent 9 7 2 7" xfId="18285" xr:uid="{E1229A64-AD0C-4945-BC50-0F5D06898B62}"/>
    <cellStyle name="Percent 9 7 2 7 2" xfId="33739" xr:uid="{305A0B5D-30FA-4DDA-AD2B-353746121528}"/>
    <cellStyle name="Percent 9 7 2 8" xfId="18286" xr:uid="{78A2340B-63E6-4CB5-A0B3-1A1C599064E8}"/>
    <cellStyle name="Percent 9 7 2 8 2" xfId="33740" xr:uid="{E3897E58-B1CE-4BDD-ACE1-2C825D9517E1}"/>
    <cellStyle name="Percent 9 7 2 9" xfId="18287" xr:uid="{B44E9BE7-F4A4-421F-BEE2-8857C3174975}"/>
    <cellStyle name="Percent 9 7 2 9 2" xfId="33741" xr:uid="{8F885EEF-1679-4564-AD74-38FDF8D6E0B9}"/>
    <cellStyle name="Percent 9 7 3" xfId="4870" xr:uid="{00000000-0005-0000-0000-000004170000}"/>
    <cellStyle name="Percent 9 7 3 10" xfId="18289" xr:uid="{7B1A7148-DA19-4BA4-9DBB-07C54D803C1A}"/>
    <cellStyle name="Percent 9 7 3 10 2" xfId="33743" xr:uid="{CB4FBF78-1791-4971-AB82-AA6548B89A32}"/>
    <cellStyle name="Percent 9 7 3 11" xfId="33742" xr:uid="{2A268910-71E1-4CD2-9DB3-A227F119F4E2}"/>
    <cellStyle name="Percent 9 7 3 12" xfId="18288" xr:uid="{BF3644E4-1917-4CA9-A368-AE374E4C5203}"/>
    <cellStyle name="Percent 9 7 3 2" xfId="18290" xr:uid="{A0677DA7-4FA1-4769-9231-852455D15922}"/>
    <cellStyle name="Percent 9 7 3 2 2" xfId="33744" xr:uid="{EC7B0CBC-C554-4D3A-8C2C-094D17978175}"/>
    <cellStyle name="Percent 9 7 3 3" xfId="18291" xr:uid="{5164D44D-F6F2-44BE-BE21-F903BA6F7DAF}"/>
    <cellStyle name="Percent 9 7 3 3 2" xfId="33745" xr:uid="{F39CB63A-5DB8-4123-9C2B-DB1B4E6183FC}"/>
    <cellStyle name="Percent 9 7 3 4" xfId="18292" xr:uid="{845BFC74-C698-4A4F-A681-47240104FC6F}"/>
    <cellStyle name="Percent 9 7 3 4 2" xfId="33746" xr:uid="{D0600714-08C5-4086-8B53-2DE0A19AAFEB}"/>
    <cellStyle name="Percent 9 7 3 5" xfId="18293" xr:uid="{408C2210-7B00-4CBE-BF3B-9A057EA4084B}"/>
    <cellStyle name="Percent 9 7 3 5 2" xfId="33747" xr:uid="{0BF186D9-0EC8-4357-9B70-E96FDAB12CB7}"/>
    <cellStyle name="Percent 9 7 3 6" xfId="18294" xr:uid="{6786BBB9-834F-4EEB-913A-9556F63D18AE}"/>
    <cellStyle name="Percent 9 7 3 6 2" xfId="33748" xr:uid="{19447A89-232E-43BB-A686-D818F124B57E}"/>
    <cellStyle name="Percent 9 7 3 7" xfId="18295" xr:uid="{5EA92C7B-8315-44FE-8CA8-BD70CEA5E175}"/>
    <cellStyle name="Percent 9 7 3 7 2" xfId="33749" xr:uid="{D7CF25CF-D9BB-4A0F-97C0-4B489E22CA9A}"/>
    <cellStyle name="Percent 9 7 3 8" xfId="18296" xr:uid="{ED46ED26-6166-4E8E-98AC-4DBC115171E6}"/>
    <cellStyle name="Percent 9 7 3 8 2" xfId="33750" xr:uid="{829DFC0C-CC3B-4B30-AF44-41B4920944EC}"/>
    <cellStyle name="Percent 9 7 3 9" xfId="18297" xr:uid="{598A9DA4-E733-4AFC-9F99-0CA0346592F9}"/>
    <cellStyle name="Percent 9 7 3 9 2" xfId="33751" xr:uid="{6FB17167-D52E-4476-B0F6-B15C79855351}"/>
    <cellStyle name="Percent 9 7 4" xfId="4871" xr:uid="{00000000-0005-0000-0000-000005170000}"/>
    <cellStyle name="Percent 9 7 4 10" xfId="33752" xr:uid="{CC759A08-5417-4A2C-89FC-548AF7DCBFB0}"/>
    <cellStyle name="Percent 9 7 4 11" xfId="18298" xr:uid="{4B174C4A-09BF-4DB0-A0A9-FC2C5ACEC226}"/>
    <cellStyle name="Percent 9 7 4 2" xfId="18299" xr:uid="{BAA1A7CC-10EF-4057-8C73-C4547A1566EE}"/>
    <cellStyle name="Percent 9 7 4 2 2" xfId="33753" xr:uid="{08CFEAA9-9384-45DF-BD27-3B4181C5724A}"/>
    <cellStyle name="Percent 9 7 4 3" xfId="18300" xr:uid="{E85F053C-CCD9-4D16-A7E3-7DD2CD68B574}"/>
    <cellStyle name="Percent 9 7 4 3 2" xfId="33754" xr:uid="{1CBD5F5F-1262-4612-912B-5E61B03854E5}"/>
    <cellStyle name="Percent 9 7 4 4" xfId="18301" xr:uid="{00E54FA5-EB20-4578-B351-B2A56DB17D8C}"/>
    <cellStyle name="Percent 9 7 4 4 2" xfId="33755" xr:uid="{BE1B17C3-E1C6-4AA7-878C-1B718356DA3B}"/>
    <cellStyle name="Percent 9 7 4 5" xfId="18302" xr:uid="{A7606E8D-6F96-4F05-911A-EF2F737E3FD2}"/>
    <cellStyle name="Percent 9 7 4 5 2" xfId="33756" xr:uid="{4F4EDC30-D5AC-41FC-BA33-BFAD0A07684E}"/>
    <cellStyle name="Percent 9 7 4 6" xfId="18303" xr:uid="{7EA92A70-1F71-4690-B9A3-088996813B95}"/>
    <cellStyle name="Percent 9 7 4 6 2" xfId="33757" xr:uid="{E1BD9600-0622-4F1D-AF9B-0E58B8447765}"/>
    <cellStyle name="Percent 9 7 4 7" xfId="18304" xr:uid="{D7EC9E6B-3760-4B56-88C5-8C0691A68CE7}"/>
    <cellStyle name="Percent 9 7 4 7 2" xfId="33758" xr:uid="{930DF939-BB2F-46C1-A3BE-4C9BAF2F4A26}"/>
    <cellStyle name="Percent 9 7 4 8" xfId="18305" xr:uid="{DA886E1D-E84B-4907-AF52-1A58A6327CD1}"/>
    <cellStyle name="Percent 9 7 4 8 2" xfId="33759" xr:uid="{4F62BED3-888C-4310-B741-5FA4184E4CCC}"/>
    <cellStyle name="Percent 9 7 4 9" xfId="18306" xr:uid="{D65FE4C4-D9FA-4A19-8FF4-69BA89F2661C}"/>
    <cellStyle name="Percent 9 7 4 9 2" xfId="33760" xr:uid="{2879D536-29D0-4E52-9553-14217DE63FA5}"/>
    <cellStyle name="Percent 9 7 5" xfId="4872" xr:uid="{00000000-0005-0000-0000-000006170000}"/>
    <cellStyle name="Percent 9 7 5 2" xfId="18308" xr:uid="{E68F3039-E6A3-498E-93D0-9A51A216105C}"/>
    <cellStyle name="Percent 9 7 5 2 2" xfId="33762" xr:uid="{69F7A60D-09B3-43AC-877C-D5ED9AF2B09B}"/>
    <cellStyle name="Percent 9 7 5 3" xfId="18309" xr:uid="{63CC59B1-CB49-4493-8D9E-D2AB54CF0634}"/>
    <cellStyle name="Percent 9 7 5 3 2" xfId="33763" xr:uid="{E32AA5DB-803B-41FD-857B-09AFC70C31D7}"/>
    <cellStyle name="Percent 9 7 5 4" xfId="18310" xr:uid="{E2E7A190-6AF9-4095-A970-308E60A1EB71}"/>
    <cellStyle name="Percent 9 7 5 4 2" xfId="33764" xr:uid="{4289E1CA-88AD-419D-8576-7E66D64E3EB6}"/>
    <cellStyle name="Percent 9 7 5 5" xfId="18311" xr:uid="{8553C35C-6CB6-4ACA-9258-33D25B1C3EA4}"/>
    <cellStyle name="Percent 9 7 5 5 2" xfId="33765" xr:uid="{867062CE-F734-4E5F-A4F3-0C3EDA35F214}"/>
    <cellStyle name="Percent 9 7 5 6" xfId="33761" xr:uid="{6A7E580F-2C6D-4E4D-A34B-49FE3F34D1D8}"/>
    <cellStyle name="Percent 9 7 5 7" xfId="18307" xr:uid="{36FC615F-3B6B-4030-BD9A-D6E80C5E2B99}"/>
    <cellStyle name="Percent 9 7 6" xfId="18312" xr:uid="{7397F64A-E89E-4369-9713-1CF498FD81CB}"/>
    <cellStyle name="Percent 9 7 6 2" xfId="33766" xr:uid="{BB66FC9F-E59E-4835-8A6F-7F837F00B7B6}"/>
    <cellStyle name="Percent 9 7 7" xfId="18313" xr:uid="{698A2DEF-0180-442F-BEEE-A7CD04DAFB40}"/>
    <cellStyle name="Percent 9 7 7 2" xfId="33767" xr:uid="{0907FAAA-973D-410B-8650-1FBDD8B35A41}"/>
    <cellStyle name="Percent 9 7 8" xfId="18314" xr:uid="{A71752CD-FC26-4A94-AA3C-7025E88F44F9}"/>
    <cellStyle name="Percent 9 7 8 2" xfId="33768" xr:uid="{5E6E339F-FA6F-449D-9FC7-011B14D88AA3}"/>
    <cellStyle name="Percent 9 7 9" xfId="18315" xr:uid="{8E92626D-F52F-4134-AA62-1F2FEFDBA068}"/>
    <cellStyle name="Percent 9 7 9 2" xfId="33769" xr:uid="{865CB61B-CABD-497D-9E73-6AB42E1EB69E}"/>
    <cellStyle name="Percent 9 8" xfId="4873" xr:uid="{00000000-0005-0000-0000-000007170000}"/>
    <cellStyle name="Percent 9 8 10" xfId="18317" xr:uid="{D55A1EC8-EF4B-49C6-ADE6-9CD049F0D0B5}"/>
    <cellStyle name="Percent 9 8 10 2" xfId="33771" xr:uid="{92F3B92D-F277-4E9E-8F51-6612E65B4504}"/>
    <cellStyle name="Percent 9 8 11" xfId="18318" xr:uid="{E6AEFB7F-B5E9-4CEC-AA7A-41E28484CDF0}"/>
    <cellStyle name="Percent 9 8 11 2" xfId="33772" xr:uid="{B6FA4B20-41CC-4DF9-9956-F78D5871DBE3}"/>
    <cellStyle name="Percent 9 8 12" xfId="18319" xr:uid="{11162A29-228F-48D9-B185-C2F59F829B0F}"/>
    <cellStyle name="Percent 9 8 12 2" xfId="33773" xr:uid="{F3436D41-0F22-4297-8D95-227D841D2F6B}"/>
    <cellStyle name="Percent 9 8 13" xfId="33770" xr:uid="{5DEFA3DA-3E4D-49FF-A0C1-7A5D150BABB4}"/>
    <cellStyle name="Percent 9 8 14" xfId="18316" xr:uid="{BE39C653-2610-4178-8AE7-CDB9943CB400}"/>
    <cellStyle name="Percent 9 8 2" xfId="4874" xr:uid="{00000000-0005-0000-0000-000008170000}"/>
    <cellStyle name="Percent 9 8 2 10" xfId="33774" xr:uid="{FA364EDA-978F-4FF7-965D-28803C668F2E}"/>
    <cellStyle name="Percent 9 8 2 11" xfId="18320" xr:uid="{A7A07857-ECF4-4DD5-A0E6-3C3511610E0B}"/>
    <cellStyle name="Percent 9 8 2 2" xfId="18321" xr:uid="{6B500084-E732-4276-95B3-A971FAB5397D}"/>
    <cellStyle name="Percent 9 8 2 2 2" xfId="33775" xr:uid="{0E972032-D42B-45ED-92CE-F0A0ECA1AE48}"/>
    <cellStyle name="Percent 9 8 2 3" xfId="18322" xr:uid="{A187A1CB-75C4-455E-BED9-C2352214CD03}"/>
    <cellStyle name="Percent 9 8 2 3 2" xfId="33776" xr:uid="{6B17C0B4-0260-48C4-9579-C1E9168665A8}"/>
    <cellStyle name="Percent 9 8 2 4" xfId="18323" xr:uid="{028C1F1B-CB9C-484D-826B-802A458F8776}"/>
    <cellStyle name="Percent 9 8 2 4 2" xfId="33777" xr:uid="{F42B9AFC-A339-40AC-9146-38C2AC282B44}"/>
    <cellStyle name="Percent 9 8 2 5" xfId="18324" xr:uid="{05C9DD25-5662-44DC-8FF4-C4FD4B4770F4}"/>
    <cellStyle name="Percent 9 8 2 5 2" xfId="33778" xr:uid="{84382F4E-F6DA-4D2D-9A09-60C587A3FF03}"/>
    <cellStyle name="Percent 9 8 2 6" xfId="18325" xr:uid="{9C7FD5B3-83A8-41AC-B52F-145A9313C669}"/>
    <cellStyle name="Percent 9 8 2 6 2" xfId="33779" xr:uid="{8E8007AD-1373-403A-A498-BB8706F7ECCA}"/>
    <cellStyle name="Percent 9 8 2 7" xfId="18326" xr:uid="{CEBA3EA0-538B-45A5-9275-90299F1EFED7}"/>
    <cellStyle name="Percent 9 8 2 7 2" xfId="33780" xr:uid="{FAEB7002-8928-4AE8-BA63-DCA5F4C7B204}"/>
    <cellStyle name="Percent 9 8 2 8" xfId="18327" xr:uid="{DF70BD01-E274-4090-949B-F6A4609CBF97}"/>
    <cellStyle name="Percent 9 8 2 8 2" xfId="33781" xr:uid="{669CBF61-4D7A-43E4-9E81-06F2B8B6A652}"/>
    <cellStyle name="Percent 9 8 2 9" xfId="18328" xr:uid="{E4CA7B93-A69E-402B-9DAD-E10D03F78BC4}"/>
    <cellStyle name="Percent 9 8 2 9 2" xfId="33782" xr:uid="{BD7A8013-402D-479D-9997-76FDB932C184}"/>
    <cellStyle name="Percent 9 8 3" xfId="4875" xr:uid="{00000000-0005-0000-0000-000009170000}"/>
    <cellStyle name="Percent 9 8 3 2" xfId="18330" xr:uid="{B1C98243-5E3E-4D5C-83D0-FEA52CA5B598}"/>
    <cellStyle name="Percent 9 8 3 2 2" xfId="33784" xr:uid="{7E882A40-1414-4D69-BAC8-EEDF20D6B424}"/>
    <cellStyle name="Percent 9 8 3 3" xfId="18331" xr:uid="{1AE65B1F-9A32-40A9-B6A6-B07FEA84514B}"/>
    <cellStyle name="Percent 9 8 3 3 2" xfId="33785" xr:uid="{23FFE887-7BA9-4554-9484-CEF6CF2052C8}"/>
    <cellStyle name="Percent 9 8 3 4" xfId="18332" xr:uid="{55F5A02A-0101-438F-9A5F-1C542CEE8BE1}"/>
    <cellStyle name="Percent 9 8 3 4 2" xfId="33786" xr:uid="{01CB4C60-ADE4-4B8E-B202-8B0380A61765}"/>
    <cellStyle name="Percent 9 8 3 5" xfId="18333" xr:uid="{8292BCB4-AA69-44F6-8B70-2FF7B135C473}"/>
    <cellStyle name="Percent 9 8 3 5 2" xfId="33787" xr:uid="{537203DF-D8FB-40E2-8A14-803C3C3F2DCC}"/>
    <cellStyle name="Percent 9 8 3 6" xfId="33783" xr:uid="{365EA64E-7F73-4CC0-AF06-774EB0654ADE}"/>
    <cellStyle name="Percent 9 8 3 7" xfId="18329" xr:uid="{76DB7F2A-05C7-4FC8-984B-7D4FDA14F183}"/>
    <cellStyle name="Percent 9 8 4" xfId="18334" xr:uid="{3100FE3D-80BA-45D8-BE83-F122ECDE648E}"/>
    <cellStyle name="Percent 9 8 4 2" xfId="33788" xr:uid="{8DEA9403-800C-4CD4-91E5-5CF5E70D8E24}"/>
    <cellStyle name="Percent 9 8 5" xfId="18335" xr:uid="{92037B60-5904-45AA-8785-E38D60D69032}"/>
    <cellStyle name="Percent 9 8 5 2" xfId="33789" xr:uid="{6EFCA130-BFDA-4D93-AC71-A9109024C0DA}"/>
    <cellStyle name="Percent 9 8 6" xfId="18336" xr:uid="{8FBF3FBD-98B5-4CC9-A046-AC8DF3233DFD}"/>
    <cellStyle name="Percent 9 8 6 2" xfId="33790" xr:uid="{D6FE594B-9DB2-4415-8CBE-E71387D02D12}"/>
    <cellStyle name="Percent 9 8 7" xfId="18337" xr:uid="{9F5D9EC6-5B82-48EA-BB67-BC3DB85E3B3C}"/>
    <cellStyle name="Percent 9 8 7 2" xfId="33791" xr:uid="{3891C1BA-A178-4913-8108-E4C3EBA4F89A}"/>
    <cellStyle name="Percent 9 8 8" xfId="18338" xr:uid="{0F1E759C-0C2F-4584-82D7-F6C67D69C394}"/>
    <cellStyle name="Percent 9 8 8 2" xfId="33792" xr:uid="{5C13BCF9-733D-4B9C-AB86-4685497D0699}"/>
    <cellStyle name="Percent 9 8 9" xfId="18339" xr:uid="{A09E1596-3954-48E5-8024-070B11C5600D}"/>
    <cellStyle name="Percent 9 8 9 2" xfId="33793" xr:uid="{2DB4854A-60D2-45A4-88B1-966BB656C97F}"/>
    <cellStyle name="Percent 9 9" xfId="4876" xr:uid="{00000000-0005-0000-0000-00000A170000}"/>
    <cellStyle name="Percent 9 9 10" xfId="18341" xr:uid="{64F6C112-F54F-4CB0-9C95-699DCA0A4654}"/>
    <cellStyle name="Percent 9 9 10 2" xfId="33795" xr:uid="{1D5857D0-3BFF-4AB2-9C42-7EF19FC8655A}"/>
    <cellStyle name="Percent 9 9 11" xfId="33794" xr:uid="{94DD6B70-AB7F-4831-A77A-C2B6EE638CEB}"/>
    <cellStyle name="Percent 9 9 12" xfId="18340" xr:uid="{665776B6-0007-4512-A393-3A9074D32200}"/>
    <cellStyle name="Percent 9 9 2" xfId="18342" xr:uid="{F0036B61-6DA4-4C36-BAEF-C12E5CC104C9}"/>
    <cellStyle name="Percent 9 9 2 2" xfId="33796" xr:uid="{ED586C91-D2EF-4BA0-8A7E-02BE80B59CF8}"/>
    <cellStyle name="Percent 9 9 3" xfId="18343" xr:uid="{70F0423F-B559-45B4-BF8B-03F4F5FAEB41}"/>
    <cellStyle name="Percent 9 9 3 2" xfId="33797" xr:uid="{81DE9B15-A884-4DE7-98DE-CBED7946F334}"/>
    <cellStyle name="Percent 9 9 4" xfId="18344" xr:uid="{F176F2F6-FB0A-4872-9ED4-2D637BFE8C01}"/>
    <cellStyle name="Percent 9 9 4 2" xfId="33798" xr:uid="{47B2434A-C1E3-4D91-B225-DC4B86C7AD50}"/>
    <cellStyle name="Percent 9 9 5" xfId="18345" xr:uid="{90581AF9-1279-4C41-A358-9C38E8827F4A}"/>
    <cellStyle name="Percent 9 9 5 2" xfId="33799" xr:uid="{DE00DBA1-6139-41C4-A423-C90B33085C11}"/>
    <cellStyle name="Percent 9 9 6" xfId="18346" xr:uid="{C323365F-DC19-42F8-920D-F9B4FDE5B2CA}"/>
    <cellStyle name="Percent 9 9 6 2" xfId="33800" xr:uid="{E57F2FDD-5F15-4AC3-A89D-5736541C1F52}"/>
    <cellStyle name="Percent 9 9 7" xfId="18347" xr:uid="{E0F348FA-2EEA-47CB-8A08-E0372ED98B15}"/>
    <cellStyle name="Percent 9 9 7 2" xfId="33801" xr:uid="{DCC86E6E-90D7-4EDB-8D3A-011A9348E6CD}"/>
    <cellStyle name="Percent 9 9 8" xfId="18348" xr:uid="{C044EC3D-D779-4184-8DC2-C4BE45159EA9}"/>
    <cellStyle name="Percent 9 9 8 2" xfId="33802" xr:uid="{265CAD7A-4142-4B92-8972-8DB3172E0D57}"/>
    <cellStyle name="Percent 9 9 9" xfId="18349" xr:uid="{34FC92BF-6A09-4948-86A1-003C2B6F1F54}"/>
    <cellStyle name="Percent 9 9 9 2" xfId="33803" xr:uid="{E461BFDC-107F-4D85-B87D-BC8FDE7B30F0}"/>
    <cellStyle name="Percentagem 2 2" xfId="4877" xr:uid="{00000000-0005-0000-0000-00000B170000}"/>
    <cellStyle name="Percentagem 2 2 10" xfId="18351" xr:uid="{32BDEBE3-FFA1-4894-9F22-C5524C15F0CE}"/>
    <cellStyle name="Percentagem 2 2 10 2" xfId="33805" xr:uid="{C751F9AD-B58A-4F8C-B4FF-BF8590645B03}"/>
    <cellStyle name="Percentagem 2 2 11" xfId="33804" xr:uid="{EB45C3CD-F378-454D-9558-60CCDFDCAF91}"/>
    <cellStyle name="Percentagem 2 2 12" xfId="18350" xr:uid="{490116AB-E999-4DEB-AFA9-2B8B30F49DCD}"/>
    <cellStyle name="Percentagem 2 2 2" xfId="18352" xr:uid="{482F09D6-DF16-430F-A596-04648590B4F6}"/>
    <cellStyle name="Percentagem 2 2 2 2" xfId="33806" xr:uid="{EF5E6197-C41B-4204-B7AA-7ABE5E9A5D84}"/>
    <cellStyle name="Percentagem 2 2 3" xfId="18353" xr:uid="{718CDBF8-88CD-48F8-B405-45C9819C358C}"/>
    <cellStyle name="Percentagem 2 2 3 2" xfId="33807" xr:uid="{00592BBA-292A-4E8A-9AA3-D36A39D6DB25}"/>
    <cellStyle name="Percentagem 2 2 4" xfId="18354" xr:uid="{937CB8DA-A684-4728-B748-7415BE301A7F}"/>
    <cellStyle name="Percentagem 2 2 4 2" xfId="33808" xr:uid="{4F41E387-F6C4-4FB6-990C-A2FA2CEE10C5}"/>
    <cellStyle name="Percentagem 2 2 5" xfId="18355" xr:uid="{2D46FBFB-1E02-4ABC-A0D3-AED9771C6CC7}"/>
    <cellStyle name="Percentagem 2 2 5 2" xfId="33809" xr:uid="{76C8A4E9-C32E-4845-A997-80071ED02328}"/>
    <cellStyle name="Percentagem 2 2 6" xfId="18356" xr:uid="{5ED25998-5946-401D-9567-B6E1EFBCA3FA}"/>
    <cellStyle name="Percentagem 2 2 6 2" xfId="33810" xr:uid="{09B0CAAE-C4A3-4D03-A309-8E69A69336A8}"/>
    <cellStyle name="Percentagem 2 2 7" xfId="18357" xr:uid="{8A89F3F6-E5F8-4874-B4CD-D0E28D910A04}"/>
    <cellStyle name="Percentagem 2 2 7 2" xfId="33811" xr:uid="{48D40840-E338-4A09-90C3-8DA55D753752}"/>
    <cellStyle name="Percentagem 2 2 8" xfId="18358" xr:uid="{9C87C3B4-E8E1-4E50-8A0D-5255178F5CA3}"/>
    <cellStyle name="Percentagem 2 2 8 2" xfId="33812" xr:uid="{B243E49E-4C38-4DFE-B3D5-DD3E107B6989}"/>
    <cellStyle name="Percentagem 2 2 9" xfId="18359" xr:uid="{A7B01410-5954-4309-8E9B-15A5FAD082E9}"/>
    <cellStyle name="Percentagem 2 2 9 2" xfId="33813" xr:uid="{CC04BFEC-8322-4BCB-BC5C-73F1503DD4EE}"/>
    <cellStyle name="Percentagem 2 3" xfId="4878" xr:uid="{00000000-0005-0000-0000-00000C170000}"/>
    <cellStyle name="Percentagem 2 3 10" xfId="18361" xr:uid="{830C955C-3C11-48B7-86DA-8E6D19BB602B}"/>
    <cellStyle name="Percentagem 2 3 10 2" xfId="33815" xr:uid="{D0E64E74-9D0A-43AA-B883-04AFFF1BB86D}"/>
    <cellStyle name="Percentagem 2 3 11" xfId="33814" xr:uid="{76344082-9C06-498E-8EFD-D21EAD786FCF}"/>
    <cellStyle name="Percentagem 2 3 12" xfId="18360" xr:uid="{25712EAE-84BA-463E-A030-1E94DEEA887E}"/>
    <cellStyle name="Percentagem 2 3 2" xfId="18362" xr:uid="{25705376-E04E-4249-B282-84786D6AE37B}"/>
    <cellStyle name="Percentagem 2 3 2 2" xfId="33816" xr:uid="{2864D9F6-C0A0-4D83-B40A-B54A5BBEB08C}"/>
    <cellStyle name="Percentagem 2 3 3" xfId="18363" xr:uid="{B78ABB8E-3251-4805-A03C-336C7658252C}"/>
    <cellStyle name="Percentagem 2 3 3 2" xfId="33817" xr:uid="{8E04C6C1-1A2B-4E09-8B0E-EB8C171CBD50}"/>
    <cellStyle name="Percentagem 2 3 4" xfId="18364" xr:uid="{9CD923B2-0D0A-4C11-95FC-161733E1C882}"/>
    <cellStyle name="Percentagem 2 3 4 2" xfId="33818" xr:uid="{33B7BC35-40ED-49DE-BF75-02B92E09F06A}"/>
    <cellStyle name="Percentagem 2 3 5" xfId="18365" xr:uid="{963DCDDF-F578-472B-8D9E-0E67D3C7BCDB}"/>
    <cellStyle name="Percentagem 2 3 5 2" xfId="33819" xr:uid="{07B2175A-3263-406C-BD2F-F68C5C434A0B}"/>
    <cellStyle name="Percentagem 2 3 6" xfId="18366" xr:uid="{780AD938-A79E-4D1D-A7B8-75FA9711CE36}"/>
    <cellStyle name="Percentagem 2 3 6 2" xfId="33820" xr:uid="{29D1A315-6B9E-437A-8D27-6EE60CA3FD19}"/>
    <cellStyle name="Percentagem 2 3 7" xfId="18367" xr:uid="{0E8BF330-4A41-49CE-836A-1983E7705F37}"/>
    <cellStyle name="Percentagem 2 3 7 2" xfId="33821" xr:uid="{DA11DEA2-BBD1-44FE-9279-F54D4C52C4E3}"/>
    <cellStyle name="Percentagem 2 3 8" xfId="18368" xr:uid="{75BA391E-9E98-44FD-B0A7-A7478DA89215}"/>
    <cellStyle name="Percentagem 2 3 8 2" xfId="33822" xr:uid="{9B11C044-72D8-4BE4-B9A8-7673E7F0CED6}"/>
    <cellStyle name="Percentagem 2 3 9" xfId="18369" xr:uid="{4CBDADD5-253C-4A7F-807C-E87CF9CA75DC}"/>
    <cellStyle name="Percentagem 2 3 9 2" xfId="33823" xr:uid="{4F30549B-94DB-44BA-BD54-4283C8B071E2}"/>
    <cellStyle name="Pilkku_Layo9704" xfId="4879" xr:uid="{00000000-0005-0000-0000-00000D170000}"/>
    <cellStyle name="Publication_style" xfId="5558" xr:uid="{00000000-0005-0000-0000-00000E170000}"/>
    <cellStyle name="Pyör. luku_Layo9704" xfId="4880" xr:uid="{00000000-0005-0000-0000-00000F170000}"/>
    <cellStyle name="Pyör. valuutta_Layo9704" xfId="4881" xr:uid="{00000000-0005-0000-0000-000010170000}"/>
    <cellStyle name="Refdb standard" xfId="5559" xr:uid="{00000000-0005-0000-0000-000011170000}"/>
    <cellStyle name="Refdb standard 2" xfId="5560" xr:uid="{00000000-0005-0000-0000-000012170000}"/>
    <cellStyle name="Schlecht" xfId="4882" xr:uid="{00000000-0005-0000-0000-000013170000}"/>
    <cellStyle name="Schlecht 10" xfId="18371" xr:uid="{F51EBEE1-5C36-4C46-8D3C-9F8B22B900F3}"/>
    <cellStyle name="Schlecht 10 2" xfId="33825" xr:uid="{47BF7D0F-72D8-489C-9D99-6C6105FDD646}"/>
    <cellStyle name="Schlecht 11" xfId="33824" xr:uid="{6EE42199-17FF-4D1F-8D97-A0E3355EC712}"/>
    <cellStyle name="Schlecht 12" xfId="18370" xr:uid="{98543067-6B3A-4361-8AF5-8690E8696BE3}"/>
    <cellStyle name="Schlecht 2" xfId="18372" xr:uid="{94FF3FD6-1883-44FF-81BC-67A007AEBBEF}"/>
    <cellStyle name="Schlecht 2 2" xfId="33826" xr:uid="{6B0AB371-004A-40AA-913A-44374DE5797E}"/>
    <cellStyle name="Schlecht 3" xfId="18373" xr:uid="{583C192E-19C4-480A-B27C-63C75B4805EB}"/>
    <cellStyle name="Schlecht 3 2" xfId="33827" xr:uid="{6EE4C115-C711-4DEB-A116-282B43059071}"/>
    <cellStyle name="Schlecht 4" xfId="18374" xr:uid="{C816FB7F-230F-458E-BD1B-EA02D601B429}"/>
    <cellStyle name="Schlecht 4 2" xfId="33828" xr:uid="{47569095-1C7A-45E2-A147-61F90B12C243}"/>
    <cellStyle name="Schlecht 5" xfId="18375" xr:uid="{54BE674A-BAE2-466B-9E67-6207432F2D3C}"/>
    <cellStyle name="Schlecht 5 2" xfId="33829" xr:uid="{A4584EA8-DF4D-45C2-ADD0-20AD01B7DBF8}"/>
    <cellStyle name="Schlecht 6" xfId="18376" xr:uid="{8B3DA5DE-68F2-47B5-872C-5FF90EF43289}"/>
    <cellStyle name="Schlecht 6 2" xfId="33830" xr:uid="{3A7C75B5-E27F-483E-8C0F-281D9B1D64E9}"/>
    <cellStyle name="Schlecht 7" xfId="18377" xr:uid="{452EA8C1-5158-44C2-9CEA-FEC31FF25FDD}"/>
    <cellStyle name="Schlecht 7 2" xfId="33831" xr:uid="{19CCF3CC-F6AA-4D67-944E-81984FB70165}"/>
    <cellStyle name="Schlecht 8" xfId="18378" xr:uid="{75B3B8FC-2060-4E41-91A6-156A516252BC}"/>
    <cellStyle name="Schlecht 8 2" xfId="33832" xr:uid="{A2A4F254-8389-49B7-8817-2CDCEA1EB9A9}"/>
    <cellStyle name="Schlecht 9" xfId="18379" xr:uid="{3BEC41CE-8F66-4964-9D8D-969641DC3864}"/>
    <cellStyle name="Schlecht 9 2" xfId="33833" xr:uid="{CDE679DB-0344-4802-8EC3-70BA3C2341E3}"/>
    <cellStyle name="Shade" xfId="4883" xr:uid="{00000000-0005-0000-0000-000014170000}"/>
    <cellStyle name="Shade 10" xfId="18381" xr:uid="{C3B691EE-AFF5-4963-99B3-E21A163717EC}"/>
    <cellStyle name="Shade 10 2" xfId="33835" xr:uid="{9B6B2D96-3090-405D-AEA3-BD91FA0BAB71}"/>
    <cellStyle name="Shade 11" xfId="33834" xr:uid="{4D61DCA6-3F46-4428-A471-6E8EFE9CBB77}"/>
    <cellStyle name="Shade 12" xfId="18380" xr:uid="{AB3902CE-AD35-499A-8510-E6C5E849ADCF}"/>
    <cellStyle name="Shade 2" xfId="5561" xr:uid="{00000000-0005-0000-0000-000015170000}"/>
    <cellStyle name="Shade 2 2" xfId="33836" xr:uid="{2A0331CE-E82D-4682-9145-BC678495C73C}"/>
    <cellStyle name="Shade 2 3" xfId="18382" xr:uid="{D67EF06C-994A-415F-B531-9BF8A781B973}"/>
    <cellStyle name="Shade 3" xfId="18383" xr:uid="{64A45886-8A85-4FBD-93A3-3A6702A5153B}"/>
    <cellStyle name="Shade 3 2" xfId="33837" xr:uid="{A3B3012E-801F-417D-BA15-EE81C84855E0}"/>
    <cellStyle name="Shade 4" xfId="18384" xr:uid="{3466C0EA-5412-48DF-90F5-E316C33B9DC6}"/>
    <cellStyle name="Shade 4 2" xfId="33838" xr:uid="{23A155BC-6EFA-4B92-84E9-D9C29713F2F0}"/>
    <cellStyle name="Shade 5" xfId="18385" xr:uid="{4B985C33-74CD-4948-A4E2-39F46B468F56}"/>
    <cellStyle name="Shade 5 2" xfId="33839" xr:uid="{4E6C8AB7-965B-4A8C-8886-67B0E680DA36}"/>
    <cellStyle name="Shade 6" xfId="18386" xr:uid="{5A3FE14E-8889-48F1-9FCD-57B3270B2361}"/>
    <cellStyle name="Shade 6 2" xfId="33840" xr:uid="{29249114-2D2E-42A8-92D0-9D24154D9EC1}"/>
    <cellStyle name="Shade 7" xfId="18387" xr:uid="{5B798CBE-226F-4681-AB87-E302AAB4B1A8}"/>
    <cellStyle name="Shade 7 2" xfId="33841" xr:uid="{E566CD27-DC67-46D5-900E-9DF6915A656F}"/>
    <cellStyle name="Shade 8" xfId="18388" xr:uid="{8D69F0FA-B458-4493-8E79-EA01214F21C4}"/>
    <cellStyle name="Shade 8 2" xfId="33842" xr:uid="{B851BF4D-D165-4389-8651-08DB2CCC1E30}"/>
    <cellStyle name="Shade 9" xfId="18389" xr:uid="{562621E0-26EF-4538-90B3-BC757DA6301C}"/>
    <cellStyle name="Shade 9 2" xfId="33843" xr:uid="{4000BC44-AD73-4272-95E3-7DA17E5DB9E4}"/>
    <cellStyle name="source" xfId="4884" xr:uid="{00000000-0005-0000-0000-000016170000}"/>
    <cellStyle name="source 10" xfId="18391" xr:uid="{7E2A4EF4-C535-4212-A041-7E23584C4D92}"/>
    <cellStyle name="source 10 2" xfId="33845" xr:uid="{3E35EFB1-3D0B-49F8-A378-F7E67725BDBD}"/>
    <cellStyle name="source 11" xfId="21474" xr:uid="{5A04C082-67B2-4A7F-AD35-85FB9D9B9C62}"/>
    <cellStyle name="source 12" xfId="33844" xr:uid="{FFF53FEB-EA58-4F18-ADF6-A829784C17CC}"/>
    <cellStyle name="source 13" xfId="18390" xr:uid="{2818FC07-9B52-4416-BEEF-875CC0740CAE}"/>
    <cellStyle name="source 2" xfId="4885" xr:uid="{00000000-0005-0000-0000-000017170000}"/>
    <cellStyle name="source 2 2" xfId="18393" xr:uid="{C8511CB7-CE72-4D24-8765-B2B897F54F89}"/>
    <cellStyle name="source 2 2 2" xfId="33847" xr:uid="{C12FCD8C-16CB-4A4B-B559-8A68E7166C58}"/>
    <cellStyle name="source 2 3" xfId="18394" xr:uid="{A5535B6F-F8BC-4BD2-B8CC-302AF4321A38}"/>
    <cellStyle name="source 2 3 2" xfId="33848" xr:uid="{DE312B3D-BDC9-4C05-BCCC-519E13C87445}"/>
    <cellStyle name="source 2 4" xfId="18395" xr:uid="{6FC63822-95C0-44E4-99FB-C9096DF240A7}"/>
    <cellStyle name="source 2 4 2" xfId="33849" xr:uid="{6CCED377-2952-4B72-9CBE-6D1D5AAAC36F}"/>
    <cellStyle name="source 2 5" xfId="18396" xr:uid="{C987D16E-12E6-4892-B415-8A65339D585A}"/>
    <cellStyle name="source 2 5 2" xfId="33850" xr:uid="{CB2145A1-AF89-4AD0-9C29-9FD63D4516DC}"/>
    <cellStyle name="source 2 6" xfId="21475" xr:uid="{9C37F551-523C-4744-B941-D37E3A14FD3F}"/>
    <cellStyle name="source 2 7" xfId="33846" xr:uid="{93899623-BC28-4FCA-9D41-F0468036801B}"/>
    <cellStyle name="source 2 8" xfId="18392" xr:uid="{57BD778F-6D8B-4D60-8774-A0BE08624BFF}"/>
    <cellStyle name="Source 3" xfId="5562" xr:uid="{00000000-0005-0000-0000-000018170000}"/>
    <cellStyle name="source 3 2" xfId="21476" xr:uid="{F4486839-68AF-4CF4-A671-905DBB73456F}"/>
    <cellStyle name="source 3 3" xfId="33851" xr:uid="{E5E32C36-EEB4-4ED3-9D91-E0CAA54B3B32}"/>
    <cellStyle name="source 3 4" xfId="18397" xr:uid="{A6C50781-98CB-4645-B5F7-793A2E84EE6A}"/>
    <cellStyle name="source 4" xfId="18398" xr:uid="{20C53D2C-5FEF-4A3A-9395-6CB45EC70AC4}"/>
    <cellStyle name="source 4 2" xfId="33852" xr:uid="{47079A3C-EF64-4AB2-902E-BA98329D6E3B}"/>
    <cellStyle name="source 5" xfId="18399" xr:uid="{96B9555C-8860-4C5A-B45A-AD6081A8EA95}"/>
    <cellStyle name="source 5 2" xfId="33853" xr:uid="{208A76AA-B8E4-4EFA-86F9-AF9BF9A73114}"/>
    <cellStyle name="source 6" xfId="18400" xr:uid="{A41AA3C4-837F-474D-BC15-EAFE6BE0DD30}"/>
    <cellStyle name="source 6 2" xfId="33854" xr:uid="{1B33CA31-A9BF-47A0-BD83-85BBC564BB7A}"/>
    <cellStyle name="source 7" xfId="18401" xr:uid="{18318469-A101-4DD8-B36F-615B307EADF7}"/>
    <cellStyle name="source 7 2" xfId="33855" xr:uid="{04B0D2C4-23ED-4104-9D00-52C7F112BD24}"/>
    <cellStyle name="source 8" xfId="18402" xr:uid="{E975CF46-CEF3-40DC-8572-602A65EFD220}"/>
    <cellStyle name="source 8 2" xfId="33856" xr:uid="{4C28DE2C-66EA-44F4-A9D0-95A0CE4458CD}"/>
    <cellStyle name="source 9" xfId="18403" xr:uid="{76B55DCF-7870-4F9C-BE5C-70D858323F8E}"/>
    <cellStyle name="source 9 2" xfId="33857" xr:uid="{62D1BF8F-622E-4BD2-9E5C-0367D302237D}"/>
    <cellStyle name="Standaard_Blad1" xfId="4886" xr:uid="{00000000-0005-0000-0000-000019170000}"/>
    <cellStyle name="Standard 2" xfId="4887" xr:uid="{00000000-0005-0000-0000-00001A170000}"/>
    <cellStyle name="Standard 2 2" xfId="18405" xr:uid="{9272CBB1-BBFD-4746-B61F-5EA306CFE4D3}"/>
    <cellStyle name="Standard 2 2 2" xfId="33859" xr:uid="{0665DE9F-7577-423F-B344-35BAAEC1312F}"/>
    <cellStyle name="Standard 2 3" xfId="18406" xr:uid="{9AD1A393-270B-494A-B14D-88731ED5C11E}"/>
    <cellStyle name="Standard 2 3 2" xfId="33860" xr:uid="{241E2DFB-8DFE-43AA-923E-4E3A0CA7E50B}"/>
    <cellStyle name="Standard 2 4" xfId="18407" xr:uid="{2B381A56-30C1-4C85-9E80-4DD43472842D}"/>
    <cellStyle name="Standard 2 4 2" xfId="33861" xr:uid="{07B21519-9CFC-422F-8425-7DF67B5CCBCF}"/>
    <cellStyle name="Standard 2 5" xfId="18408" xr:uid="{B0777842-7244-413E-8881-3C00FE0BE519}"/>
    <cellStyle name="Standard 2 5 2" xfId="33862" xr:uid="{1F1BBA55-8B49-4359-B98C-D98CE401D907}"/>
    <cellStyle name="Standard 2 6" xfId="18409" xr:uid="{B37DA95E-2CC4-4C3A-BC07-E042EE847813}"/>
    <cellStyle name="Standard 2 6 2" xfId="33863" xr:uid="{CE721799-2F1F-4E33-8E39-7468C5F88FDF}"/>
    <cellStyle name="Standard 2 7" xfId="18410" xr:uid="{C9442D65-BB16-49FC-A900-59E899D695FF}"/>
    <cellStyle name="Standard 2 7 2" xfId="33864" xr:uid="{E2DC03DD-34B1-41E1-AFA0-FC3A18FF5D2D}"/>
    <cellStyle name="Standard 2 8" xfId="33858" xr:uid="{7DB861E2-1D66-4D34-8668-CA89E14D9EAF}"/>
    <cellStyle name="Standard 2 9" xfId="18404" xr:uid="{A6C70F41-17E4-4625-BBD4-BE20ABB9470A}"/>
    <cellStyle name="Standard 3" xfId="4888" xr:uid="{00000000-0005-0000-0000-00001B170000}"/>
    <cellStyle name="Standard 3 2" xfId="18412" xr:uid="{DC8D9436-33D0-47A4-85AE-6B8D93B58811}"/>
    <cellStyle name="Standard 3 2 2" xfId="33866" xr:uid="{9479FDCA-E4D0-4F7D-BB60-459447D32562}"/>
    <cellStyle name="Standard 3 3" xfId="18413" xr:uid="{B2A6E09A-A3AF-4289-A293-C97E41B32235}"/>
    <cellStyle name="Standard 3 3 2" xfId="33867" xr:uid="{1B453CE4-87AC-4CCB-A410-4938D512F318}"/>
    <cellStyle name="Standard 3 4" xfId="18414" xr:uid="{D56A2115-6569-49DA-8F4B-AA6308F477F3}"/>
    <cellStyle name="Standard 3 4 2" xfId="33868" xr:uid="{2E4C2303-4F7A-4970-9867-D0776E3E55FE}"/>
    <cellStyle name="Standard 3 5" xfId="18415" xr:uid="{42ABD1E8-4E16-4DE6-8FA5-72F17B8569E5}"/>
    <cellStyle name="Standard 3 5 2" xfId="33869" xr:uid="{26E85EBA-B6BC-47B3-B14A-252E57CB9440}"/>
    <cellStyle name="Standard 3 6" xfId="18416" xr:uid="{56D6F849-9A2D-46D9-86AB-F1E4966FEE97}"/>
    <cellStyle name="Standard 3 6 2" xfId="33870" xr:uid="{7572EA4D-4820-45C3-BFBC-194F8C356DA1}"/>
    <cellStyle name="Standard 3 7" xfId="18417" xr:uid="{702570CD-CD50-4D6E-BCBA-59DE26A8CB39}"/>
    <cellStyle name="Standard 3 7 2" xfId="33871" xr:uid="{9C2D2638-9423-442F-955D-E603AB599149}"/>
    <cellStyle name="Standard 3 8" xfId="33865" xr:uid="{1ECAE77B-5037-4445-9956-D85060A0BA8B}"/>
    <cellStyle name="Standard 3 9" xfId="18411" xr:uid="{E6D248E4-7B1E-4640-8DAA-F7AEDC8EBAB6}"/>
    <cellStyle name="Standard_Sce_D_Extraction" xfId="4889" xr:uid="{00000000-0005-0000-0000-00001C170000}"/>
    <cellStyle name="Style 1" xfId="4890" xr:uid="{00000000-0005-0000-0000-00001D170000}"/>
    <cellStyle name="Style 1 10" xfId="18419" xr:uid="{59CCCD08-202B-4C00-A8AB-3C55C1F672E9}"/>
    <cellStyle name="Style 1 10 2" xfId="33873" xr:uid="{2DFF48EA-AEE9-43F8-AB75-972384B3749F}"/>
    <cellStyle name="Style 1 11" xfId="33872" xr:uid="{AA5D13EB-8FA7-4E62-9E4D-FCC263AA764F}"/>
    <cellStyle name="Style 1 12" xfId="18418" xr:uid="{A6F040BD-0D75-42CD-8DC9-0BB67E4C4076}"/>
    <cellStyle name="Style 1 2" xfId="5563" xr:uid="{00000000-0005-0000-0000-00001E170000}"/>
    <cellStyle name="Style 1 2 2" xfId="33874" xr:uid="{4597C8E9-917A-4A11-983B-8133290744B6}"/>
    <cellStyle name="Style 1 2 3" xfId="18420" xr:uid="{7AC759A1-D70A-4503-9046-576266D3E0B8}"/>
    <cellStyle name="Style 1 3" xfId="18421" xr:uid="{E1C78764-3DA8-465A-9DC0-9BB1EF56233D}"/>
    <cellStyle name="Style 1 3 2" xfId="33875" xr:uid="{62B7D87E-6BB6-4B78-9905-799112DC722D}"/>
    <cellStyle name="Style 1 4" xfId="18422" xr:uid="{73E2EB3C-459D-433A-9882-A373C21D6154}"/>
    <cellStyle name="Style 1 4 2" xfId="33876" xr:uid="{3EE4CD71-D1DE-478D-8AD3-2939609220AA}"/>
    <cellStyle name="Style 1 5" xfId="18423" xr:uid="{29CEC293-E150-46F7-8260-820B865CE319}"/>
    <cellStyle name="Style 1 5 2" xfId="33877" xr:uid="{9AE40D62-33D3-400F-9F0F-54CE8464636D}"/>
    <cellStyle name="Style 1 6" xfId="18424" xr:uid="{6244ED95-F963-440B-BF8A-BFEC82FA8903}"/>
    <cellStyle name="Style 1 6 2" xfId="33878" xr:uid="{4D2D63E4-44FA-464E-B337-854E0F8DFC00}"/>
    <cellStyle name="Style 1 7" xfId="18425" xr:uid="{E1EA2000-2511-4BE8-BA94-9B3F6977323B}"/>
    <cellStyle name="Style 1 7 2" xfId="33879" xr:uid="{97B4B282-F0DD-4150-8298-6D0EC2070390}"/>
    <cellStyle name="Style 1 8" xfId="18426" xr:uid="{0CA08B35-3685-43F3-B996-4EEC4F36269D}"/>
    <cellStyle name="Style 1 8 2" xfId="33880" xr:uid="{29BE08DC-C9FC-4757-A6C4-11B4B7E69A9C}"/>
    <cellStyle name="Style 1 9" xfId="18427" xr:uid="{9F6AAA88-3676-4DA4-AA6C-82609B16A750}"/>
    <cellStyle name="Style 1 9 2" xfId="33881" xr:uid="{C5B90BE7-C6AE-44A3-9869-16CBF51C0BC8}"/>
    <cellStyle name="Style 103" xfId="4891" xr:uid="{00000000-0005-0000-0000-00001F170000}"/>
    <cellStyle name="Style 103 2" xfId="4892" xr:uid="{00000000-0005-0000-0000-000020170000}"/>
    <cellStyle name="Style 103 2 2" xfId="18430" xr:uid="{99DBBF32-2E4B-4294-AD40-DADF6D99E509}"/>
    <cellStyle name="Style 103 2 2 2" xfId="33884" xr:uid="{0BF15467-F0D7-4889-9013-A6094B235A6E}"/>
    <cellStyle name="Style 103 2 3" xfId="18431" xr:uid="{3EC35B60-5735-4F6F-B7AC-35C03472AE26}"/>
    <cellStyle name="Style 103 2 3 2" xfId="33885" xr:uid="{2289EC6A-07A9-4C28-9803-59ECAEBEEC08}"/>
    <cellStyle name="Style 103 2 4" xfId="18432" xr:uid="{1A2D0F3C-B809-46CD-AEF0-90DEF42EFCD7}"/>
    <cellStyle name="Style 103 2 4 2" xfId="33886" xr:uid="{3C83DBCF-6B26-452D-A4F6-3B6247F255A4}"/>
    <cellStyle name="Style 103 2 5" xfId="18433" xr:uid="{C7E21FE8-86A7-4B82-A9B5-2143199ECAA5}"/>
    <cellStyle name="Style 103 2 5 2" xfId="33887" xr:uid="{95D6CCD1-FD23-4535-ABCA-5A92BA2ADD9F}"/>
    <cellStyle name="Style 103 2 6" xfId="33883" xr:uid="{D5A1BC17-A3A6-49A6-BAB7-42042C93226A}"/>
    <cellStyle name="Style 103 2 7" xfId="18429" xr:uid="{E7DFD456-0E56-43ED-8FCC-723E82E640E1}"/>
    <cellStyle name="Style 103 3" xfId="4893" xr:uid="{00000000-0005-0000-0000-000021170000}"/>
    <cellStyle name="Style 103 3 2" xfId="18435" xr:uid="{F93E3191-3EBF-49B0-B8B4-8EABF2CC73F8}"/>
    <cellStyle name="Style 103 3 2 2" xfId="33889" xr:uid="{28D87729-FAF3-43A9-8FF6-94D062586EDB}"/>
    <cellStyle name="Style 103 3 3" xfId="18436" xr:uid="{AEC1B0C1-679C-4448-8D6E-2C4282B40502}"/>
    <cellStyle name="Style 103 3 3 2" xfId="33890" xr:uid="{DEB3F518-AD95-4462-A7D6-3AD47D2C74AF}"/>
    <cellStyle name="Style 103 3 4" xfId="18437" xr:uid="{1F6D722A-BDB6-4BB9-A0DD-1C9096E780FB}"/>
    <cellStyle name="Style 103 3 4 2" xfId="33891" xr:uid="{A486766C-5B4A-4C4B-966C-8296369025BA}"/>
    <cellStyle name="Style 103 3 5" xfId="18438" xr:uid="{070C911D-55A7-41A5-B8F4-DE32D98DDD19}"/>
    <cellStyle name="Style 103 3 5 2" xfId="33892" xr:uid="{ED1353AC-EADB-4169-A53C-E049F519A468}"/>
    <cellStyle name="Style 103 3 6" xfId="33888" xr:uid="{21683F44-7DB8-4DD0-BCCB-0F141965CAEE}"/>
    <cellStyle name="Style 103 3 7" xfId="18434" xr:uid="{1600F13E-3B35-4013-B135-8427AB8F3E75}"/>
    <cellStyle name="Style 103 4" xfId="18439" xr:uid="{F46DB91A-D376-403E-B1D6-5E2E4C01859A}"/>
    <cellStyle name="Style 103 4 2" xfId="33893" xr:uid="{45120448-A911-4CBE-8201-ACFABFE87186}"/>
    <cellStyle name="Style 103 5" xfId="18440" xr:uid="{752A7EA5-794D-415B-B13F-7610E75E7B2B}"/>
    <cellStyle name="Style 103 5 2" xfId="33894" xr:uid="{EB0911C4-6A9A-4D21-89F3-977F9523EE6C}"/>
    <cellStyle name="Style 103 6" xfId="18441" xr:uid="{6085555D-1E9F-44B0-96A3-E96722690F9A}"/>
    <cellStyle name="Style 103 6 2" xfId="33895" xr:uid="{0FDC0BFA-BF13-4A98-8333-F228348157A2}"/>
    <cellStyle name="Style 103 7" xfId="18442" xr:uid="{C0F0B524-8757-4108-85A6-0121B519815A}"/>
    <cellStyle name="Style 103 7 2" xfId="33896" xr:uid="{422AF717-B79B-4EBF-B800-524E5596D5DE}"/>
    <cellStyle name="Style 103 8" xfId="33882" xr:uid="{05D8A663-2A27-46BB-96EC-CD06543BF32C}"/>
    <cellStyle name="Style 103 9" xfId="18428" xr:uid="{C1CF7077-FE41-4C7A-B6DE-EF8270B415E7}"/>
    <cellStyle name="Style 104" xfId="4894" xr:uid="{00000000-0005-0000-0000-000022170000}"/>
    <cellStyle name="Style 104 2" xfId="4895" xr:uid="{00000000-0005-0000-0000-000023170000}"/>
    <cellStyle name="Style 104 2 2" xfId="18445" xr:uid="{A9213109-66F3-483D-967E-2053DF0A61BC}"/>
    <cellStyle name="Style 104 2 2 2" xfId="33899" xr:uid="{F53E8A13-08B8-4FC6-9238-BA8F71D3537D}"/>
    <cellStyle name="Style 104 2 3" xfId="18446" xr:uid="{51586B04-FBED-4210-B7B5-6C9D1EEF0B81}"/>
    <cellStyle name="Style 104 2 3 2" xfId="33900" xr:uid="{F0B3708C-AA53-4690-85C9-78F8826BBF55}"/>
    <cellStyle name="Style 104 2 4" xfId="18447" xr:uid="{EB713CE9-19A9-497B-A20F-7EA0BBA7394D}"/>
    <cellStyle name="Style 104 2 4 2" xfId="33901" xr:uid="{84F50A26-A478-4472-8DE4-8244E80F58B5}"/>
    <cellStyle name="Style 104 2 5" xfId="18448" xr:uid="{65E75099-4A13-4D8A-9421-A886A9C29B1A}"/>
    <cellStyle name="Style 104 2 5 2" xfId="33902" xr:uid="{35A0AF18-2D78-428C-9F95-9F1F88E540CC}"/>
    <cellStyle name="Style 104 2 6" xfId="33898" xr:uid="{810B976F-C430-42C8-BD27-D51828FA907B}"/>
    <cellStyle name="Style 104 2 7" xfId="18444" xr:uid="{1A9E3B76-CFB6-4D02-B7DF-725138F93413}"/>
    <cellStyle name="Style 104 3" xfId="4896" xr:uid="{00000000-0005-0000-0000-000024170000}"/>
    <cellStyle name="Style 104 3 2" xfId="18450" xr:uid="{608DAB0D-ADEA-45A9-AD0F-E3EF79065FC1}"/>
    <cellStyle name="Style 104 3 2 2" xfId="33904" xr:uid="{163714F2-DE1D-48BA-BAB8-0EB9F7891853}"/>
    <cellStyle name="Style 104 3 3" xfId="18451" xr:uid="{76CE89E9-9E68-4E9A-A228-8B30313E21D4}"/>
    <cellStyle name="Style 104 3 3 2" xfId="33905" xr:uid="{3AC14D41-76A3-47EC-871C-F2882B16B78C}"/>
    <cellStyle name="Style 104 3 4" xfId="18452" xr:uid="{A989480D-5CD4-4CEF-A0EC-F413EDF9D84E}"/>
    <cellStyle name="Style 104 3 4 2" xfId="33906" xr:uid="{70EF91A3-7F54-40A7-8AE4-579F29A4CBAD}"/>
    <cellStyle name="Style 104 3 5" xfId="18453" xr:uid="{C6945DBE-BF28-4732-A506-133E3D07611C}"/>
    <cellStyle name="Style 104 3 5 2" xfId="33907" xr:uid="{B13389A0-6735-4D77-B074-45651F69E18B}"/>
    <cellStyle name="Style 104 3 6" xfId="33903" xr:uid="{EF76C8E9-C3D8-42B8-B87C-A2E9951A01AD}"/>
    <cellStyle name="Style 104 3 7" xfId="18449" xr:uid="{393942D4-B1FF-4CF6-9F4A-71962E2D6921}"/>
    <cellStyle name="Style 104 4" xfId="18454" xr:uid="{B4AD6C6E-3DF9-4A48-9FB4-A380579023EC}"/>
    <cellStyle name="Style 104 4 2" xfId="33908" xr:uid="{FCC9B300-A02C-431C-AE99-E47FC506339F}"/>
    <cellStyle name="Style 104 5" xfId="18455" xr:uid="{E877C3CF-FE06-4901-BEC3-8D95379E09FC}"/>
    <cellStyle name="Style 104 5 2" xfId="33909" xr:uid="{57941FEF-5A32-4D99-B10D-6C01051E89A6}"/>
    <cellStyle name="Style 104 6" xfId="18456" xr:uid="{711DC687-C695-45AC-8A1E-4C6E9EF025CB}"/>
    <cellStyle name="Style 104 6 2" xfId="33910" xr:uid="{170CF8DF-17B0-48EA-8256-F6083B2C411A}"/>
    <cellStyle name="Style 104 7" xfId="18457" xr:uid="{40B0AC76-DA71-471F-A817-6948DBBF5A46}"/>
    <cellStyle name="Style 104 7 2" xfId="33911" xr:uid="{801B189D-522C-42FB-A97D-326E78AECB4E}"/>
    <cellStyle name="Style 104 8" xfId="33897" xr:uid="{D20A121A-648A-48FA-90EC-1F9F66F1F93C}"/>
    <cellStyle name="Style 104 9" xfId="18443" xr:uid="{6703B057-32A1-4BC5-B22A-CBB742BB2C0D}"/>
    <cellStyle name="Style 105" xfId="4897" xr:uid="{00000000-0005-0000-0000-000025170000}"/>
    <cellStyle name="Style 105 2" xfId="4898" xr:uid="{00000000-0005-0000-0000-000026170000}"/>
    <cellStyle name="Style 105 2 2" xfId="18460" xr:uid="{14A7C05E-34B3-42A0-A02B-85ABBDFD43C6}"/>
    <cellStyle name="Style 105 2 2 2" xfId="33914" xr:uid="{35B63161-C60E-47E3-87CF-2F06F5F25F3D}"/>
    <cellStyle name="Style 105 2 3" xfId="18461" xr:uid="{BF19083F-78BF-4679-8D5D-042FC8A3923A}"/>
    <cellStyle name="Style 105 2 3 2" xfId="33915" xr:uid="{A903E879-53A2-4E5A-B279-CDF1731A18C6}"/>
    <cellStyle name="Style 105 2 4" xfId="18462" xr:uid="{B7E9DBE4-E8EE-4B01-8D80-E320E9A0BD8D}"/>
    <cellStyle name="Style 105 2 4 2" xfId="33916" xr:uid="{42E37AD1-0706-4607-B8B0-52AD2591CAD3}"/>
    <cellStyle name="Style 105 2 5" xfId="18463" xr:uid="{D752C19F-7D0B-457D-BC7D-9FE504AFE7E8}"/>
    <cellStyle name="Style 105 2 5 2" xfId="33917" xr:uid="{FDDBA6A4-3BD0-41B4-BEB8-6DBB1FD938E2}"/>
    <cellStyle name="Style 105 2 6" xfId="33913" xr:uid="{FE1110B0-B21F-4CB4-9D1D-92596D74A1A4}"/>
    <cellStyle name="Style 105 2 7" xfId="18459" xr:uid="{32323589-F1A5-4A7A-B8A0-80DC8D3B32DC}"/>
    <cellStyle name="Style 105 3" xfId="18464" xr:uid="{77444D14-9615-43D7-8442-646856A2BCC6}"/>
    <cellStyle name="Style 105 3 2" xfId="33918" xr:uid="{A5167F99-BFA6-4F9B-A68A-9707884DAE67}"/>
    <cellStyle name="Style 105 4" xfId="18465" xr:uid="{90C6D686-337F-45A8-A69A-30459FDB88B4}"/>
    <cellStyle name="Style 105 4 2" xfId="33919" xr:uid="{3122426F-16B2-49F1-B2CE-5CB9874470B8}"/>
    <cellStyle name="Style 105 5" xfId="18466" xr:uid="{85DBEE12-1CFB-4301-A62E-DE43582B2E48}"/>
    <cellStyle name="Style 105 5 2" xfId="33920" xr:uid="{13400E64-7B89-4DFA-A5AB-20FC8C096CD0}"/>
    <cellStyle name="Style 105 6" xfId="18467" xr:uid="{32B2A467-BA79-4A6D-83DF-247856E2FEC6}"/>
    <cellStyle name="Style 105 6 2" xfId="33921" xr:uid="{556ACAED-FDAD-4A23-A482-BD79CB36B4CF}"/>
    <cellStyle name="Style 105 7" xfId="33912" xr:uid="{52A1D8DD-2F4A-41DC-A850-412A2E25C293}"/>
    <cellStyle name="Style 105 8" xfId="18458" xr:uid="{B14C5D53-6F60-4267-8142-85F1717332AB}"/>
    <cellStyle name="Style 106" xfId="4899" xr:uid="{00000000-0005-0000-0000-000027170000}"/>
    <cellStyle name="Style 106 2" xfId="4900" xr:uid="{00000000-0005-0000-0000-000028170000}"/>
    <cellStyle name="Style 106 2 2" xfId="18470" xr:uid="{4CE035B0-DE85-482E-B06A-CE1EC47CA3C9}"/>
    <cellStyle name="Style 106 2 2 2" xfId="33924" xr:uid="{F14D2F7F-9033-4CB6-97C1-037AB8DAAA1A}"/>
    <cellStyle name="Style 106 2 3" xfId="18471" xr:uid="{D6013410-200C-4951-A7A8-50A4383EA10E}"/>
    <cellStyle name="Style 106 2 3 2" xfId="33925" xr:uid="{44763318-B563-4E89-AB87-C1360112D5ED}"/>
    <cellStyle name="Style 106 2 4" xfId="18472" xr:uid="{CC9031D7-71A9-4540-853E-05A83BDC35BA}"/>
    <cellStyle name="Style 106 2 4 2" xfId="33926" xr:uid="{06D9A110-EDF3-4EAB-8ACF-0982268A57CF}"/>
    <cellStyle name="Style 106 2 5" xfId="18473" xr:uid="{24220488-6456-4B85-8F40-4C2D9071D996}"/>
    <cellStyle name="Style 106 2 5 2" xfId="33927" xr:uid="{DB5BECED-896A-4DBA-8826-963248152C21}"/>
    <cellStyle name="Style 106 2 6" xfId="33923" xr:uid="{099E2BDC-F0F5-490D-9DAF-0A3390B8C655}"/>
    <cellStyle name="Style 106 2 7" xfId="18469" xr:uid="{24D46748-42CA-4F69-8EB4-EAFAA448E62D}"/>
    <cellStyle name="Style 106 3" xfId="18474" xr:uid="{8239BF75-EB53-4339-A7AE-648796764D0B}"/>
    <cellStyle name="Style 106 3 2" xfId="33928" xr:uid="{76DA75B9-920D-4834-9113-8DCABEF5A470}"/>
    <cellStyle name="Style 106 4" xfId="18475" xr:uid="{7DE34E98-F6F5-44B9-94E1-ABDAC2A02BBE}"/>
    <cellStyle name="Style 106 4 2" xfId="33929" xr:uid="{CFCEC697-F8AD-48AF-A7A0-7039957B248D}"/>
    <cellStyle name="Style 106 5" xfId="18476" xr:uid="{400BEBDD-33D7-4C5F-B4B8-B16914A60FE2}"/>
    <cellStyle name="Style 106 5 2" xfId="33930" xr:uid="{34AA62B7-DF5E-47D5-895F-1D1EAD8D17A4}"/>
    <cellStyle name="Style 106 6" xfId="18477" xr:uid="{8A3319BF-D4BB-4B93-A903-C6E16ED45A9B}"/>
    <cellStyle name="Style 106 6 2" xfId="33931" xr:uid="{A020CF26-F0F3-49C1-AB33-7680D86E70F7}"/>
    <cellStyle name="Style 106 7" xfId="33922" xr:uid="{09294EFC-8F23-42A2-81E1-295725B305F0}"/>
    <cellStyle name="Style 106 8" xfId="18468" xr:uid="{EEB23E15-E76D-480F-AAD2-B6D4A21802C2}"/>
    <cellStyle name="Style 107" xfId="4901" xr:uid="{00000000-0005-0000-0000-000029170000}"/>
    <cellStyle name="Style 107 2" xfId="4902" xr:uid="{00000000-0005-0000-0000-00002A170000}"/>
    <cellStyle name="Style 107 2 2" xfId="18480" xr:uid="{53A7D395-5FC9-4908-B44A-FC737AC9514B}"/>
    <cellStyle name="Style 107 2 2 2" xfId="33934" xr:uid="{C61A6ACB-333B-4CB9-8E3F-DD84962AB303}"/>
    <cellStyle name="Style 107 2 3" xfId="18481" xr:uid="{B941EADA-9133-4A01-880A-7F1173B3F550}"/>
    <cellStyle name="Style 107 2 3 2" xfId="33935" xr:uid="{437E449F-8620-44D7-85F9-B2CCDACCAA53}"/>
    <cellStyle name="Style 107 2 4" xfId="18482" xr:uid="{5A3FE490-BAE8-4DEB-8A30-7B90ABD705A6}"/>
    <cellStyle name="Style 107 2 4 2" xfId="33936" xr:uid="{E03794A3-0A23-443B-B2AE-24B7B2514234}"/>
    <cellStyle name="Style 107 2 5" xfId="18483" xr:uid="{65C82274-AE9A-4DE8-B58D-C8F50E4B1168}"/>
    <cellStyle name="Style 107 2 5 2" xfId="33937" xr:uid="{4F297B7A-576B-4267-A3B4-8E76EE67D674}"/>
    <cellStyle name="Style 107 2 6" xfId="33933" xr:uid="{E7F541AB-4630-433A-B8D4-D07EC0E64E82}"/>
    <cellStyle name="Style 107 2 7" xfId="18479" xr:uid="{D9742A47-24FC-447C-921D-FD27A3BE40F3}"/>
    <cellStyle name="Style 107 3" xfId="18484" xr:uid="{7827BA07-CA0A-4983-8651-3F0ECF48A2D3}"/>
    <cellStyle name="Style 107 3 2" xfId="33938" xr:uid="{486BB14D-2604-405E-9890-A54BB0133DFE}"/>
    <cellStyle name="Style 107 4" xfId="18485" xr:uid="{36DC1AA3-BD0D-449F-BE24-AF9081626B05}"/>
    <cellStyle name="Style 107 4 2" xfId="33939" xr:uid="{2DD5ABA1-C333-46D2-8E59-9EBE8E8E80A4}"/>
    <cellStyle name="Style 107 5" xfId="18486" xr:uid="{3AE19AEC-4932-464F-947D-843F15185B31}"/>
    <cellStyle name="Style 107 5 2" xfId="33940" xr:uid="{960C2E11-1E5A-4246-B80A-06DCB421DC82}"/>
    <cellStyle name="Style 107 6" xfId="18487" xr:uid="{0610D563-A698-40B5-99AC-639BDE769D5C}"/>
    <cellStyle name="Style 107 6 2" xfId="33941" xr:uid="{C4EA50F4-A14B-494A-81E2-A260E45A539F}"/>
    <cellStyle name="Style 107 7" xfId="33932" xr:uid="{9E4D268D-9485-42EB-AC04-6515DDD57608}"/>
    <cellStyle name="Style 107 8" xfId="18478" xr:uid="{EB8581C9-BC6A-4727-AF29-8D58754A59F0}"/>
    <cellStyle name="Style 108" xfId="4903" xr:uid="{00000000-0005-0000-0000-00002B170000}"/>
    <cellStyle name="Style 108 2" xfId="4904" xr:uid="{00000000-0005-0000-0000-00002C170000}"/>
    <cellStyle name="Style 108 2 2" xfId="18490" xr:uid="{C39A1773-0981-454B-BD6E-94372B371275}"/>
    <cellStyle name="Style 108 2 2 2" xfId="33944" xr:uid="{BC6CA89F-C139-4177-9336-8674E21B745B}"/>
    <cellStyle name="Style 108 2 3" xfId="18491" xr:uid="{1C65BC5D-FDC2-479F-834A-D51938A06F71}"/>
    <cellStyle name="Style 108 2 3 2" xfId="33945" xr:uid="{13C8E8A7-5913-42DC-8BDB-8DB9BFB7B70F}"/>
    <cellStyle name="Style 108 2 4" xfId="18492" xr:uid="{9496AE06-1CEF-4859-9968-37781F5805F3}"/>
    <cellStyle name="Style 108 2 4 2" xfId="33946" xr:uid="{6E542588-7F74-47B9-9E75-AF618149E550}"/>
    <cellStyle name="Style 108 2 5" xfId="18493" xr:uid="{B2B0A6B4-5FE9-4EC0-B28B-6580E0133612}"/>
    <cellStyle name="Style 108 2 5 2" xfId="33947" xr:uid="{A3EAAED3-93A3-4B53-B42B-FA6D80B0BF2B}"/>
    <cellStyle name="Style 108 2 6" xfId="33943" xr:uid="{A810953F-5AFE-439B-9323-56E2574F04DC}"/>
    <cellStyle name="Style 108 2 7" xfId="18489" xr:uid="{DCEA8EAD-B030-451F-9E52-1C0F8AB9FD7F}"/>
    <cellStyle name="Style 108 3" xfId="4905" xr:uid="{00000000-0005-0000-0000-00002D170000}"/>
    <cellStyle name="Style 108 3 2" xfId="18495" xr:uid="{18553A19-DBFD-49A0-ADF5-0E6F9CCCDB97}"/>
    <cellStyle name="Style 108 3 2 2" xfId="33949" xr:uid="{DCBC6532-EF5A-4F40-A7DB-1D8DB7EF64BB}"/>
    <cellStyle name="Style 108 3 3" xfId="18496" xr:uid="{245F68E3-16E7-4999-B562-B251D35759A5}"/>
    <cellStyle name="Style 108 3 3 2" xfId="33950" xr:uid="{5D962B76-2D2D-4706-8323-01F72C81EB5A}"/>
    <cellStyle name="Style 108 3 4" xfId="18497" xr:uid="{EE0F039C-F410-4FB8-8D8A-1E5EABA2E8DC}"/>
    <cellStyle name="Style 108 3 4 2" xfId="33951" xr:uid="{980637E0-65F8-4C7B-8093-9797CD599C5D}"/>
    <cellStyle name="Style 108 3 5" xfId="18498" xr:uid="{0BD55174-8660-4969-A3B5-906B397F6066}"/>
    <cellStyle name="Style 108 3 5 2" xfId="33952" xr:uid="{E981BC1D-C844-4D05-9DC0-725A83642BB4}"/>
    <cellStyle name="Style 108 3 6" xfId="33948" xr:uid="{C91F20CD-6CD9-4AE5-BA76-982D1F188CFE}"/>
    <cellStyle name="Style 108 3 7" xfId="18494" xr:uid="{7F4D0FD4-122F-4198-8CAD-72931FDF8751}"/>
    <cellStyle name="Style 108 4" xfId="18499" xr:uid="{D4F63B3D-1E1E-41AF-B83F-2DD2CF3861FB}"/>
    <cellStyle name="Style 108 4 2" xfId="33953" xr:uid="{9480C479-1FD3-45FC-B939-F4C4A3E67B3D}"/>
    <cellStyle name="Style 108 5" xfId="18500" xr:uid="{98AA4210-DEC3-4B4B-9DC2-0F12E8692F57}"/>
    <cellStyle name="Style 108 5 2" xfId="33954" xr:uid="{BE627A76-0F77-42D6-A7F6-C6D1BB188D34}"/>
    <cellStyle name="Style 108 6" xfId="18501" xr:uid="{49208E72-D0AA-44D7-9551-36994E353880}"/>
    <cellStyle name="Style 108 6 2" xfId="33955" xr:uid="{347AF4CB-2771-4834-B323-7DD389C7DC8D}"/>
    <cellStyle name="Style 108 7" xfId="18502" xr:uid="{44E05153-BFA2-41A1-87AB-30C8ACBCB097}"/>
    <cellStyle name="Style 108 7 2" xfId="33956" xr:uid="{E2E9C6D1-2E69-4421-ACE3-D8F6A02D1AA8}"/>
    <cellStyle name="Style 108 8" xfId="33942" xr:uid="{2CA16419-FC70-4EC0-A9BD-2FC16DE32770}"/>
    <cellStyle name="Style 108 9" xfId="18488" xr:uid="{55F5907D-BA6B-4CD9-9A5B-C9B9D72F35F3}"/>
    <cellStyle name="Style 109" xfId="4906" xr:uid="{00000000-0005-0000-0000-00002E170000}"/>
    <cellStyle name="Style 109 2" xfId="4907" xr:uid="{00000000-0005-0000-0000-00002F170000}"/>
    <cellStyle name="Style 109 2 2" xfId="18505" xr:uid="{D4D7E8AE-25F5-4F06-B1BB-00E9B16A08E5}"/>
    <cellStyle name="Style 109 2 2 2" xfId="33959" xr:uid="{1AD6B24F-76A2-4439-A88C-669F0C63479C}"/>
    <cellStyle name="Style 109 2 3" xfId="18506" xr:uid="{AE147F89-F1CC-4C7C-8003-A4CA38965633}"/>
    <cellStyle name="Style 109 2 3 2" xfId="33960" xr:uid="{641760F9-5773-4FEF-944D-F6E076D7974E}"/>
    <cellStyle name="Style 109 2 4" xfId="18507" xr:uid="{670FFF83-4100-4D98-93D0-4A72B86D6253}"/>
    <cellStyle name="Style 109 2 4 2" xfId="33961" xr:uid="{A797BC41-1292-4DD9-AD40-D72F2BF706B4}"/>
    <cellStyle name="Style 109 2 5" xfId="18508" xr:uid="{459731B4-BAE1-4E93-BF85-C8FC98284D38}"/>
    <cellStyle name="Style 109 2 5 2" xfId="33962" xr:uid="{2B2E6622-43B7-49F2-B827-24BB3316A978}"/>
    <cellStyle name="Style 109 2 6" xfId="33958" xr:uid="{869A9724-671F-474F-BA89-DF8071DFD56F}"/>
    <cellStyle name="Style 109 2 7" xfId="18504" xr:uid="{6CB5474E-50CD-4CDA-A35C-62D6E6EC28CC}"/>
    <cellStyle name="Style 109 3" xfId="18509" xr:uid="{87D38094-39B8-449D-BEEC-52703AB61380}"/>
    <cellStyle name="Style 109 3 2" xfId="33963" xr:uid="{EF605664-BFD5-417B-838F-0345AF86953D}"/>
    <cellStyle name="Style 109 4" xfId="18510" xr:uid="{7BA86B59-5A48-4DB3-AE72-E12EAD03238D}"/>
    <cellStyle name="Style 109 4 2" xfId="33964" xr:uid="{F71007E4-B2C4-49A3-A5BC-B2E72F98E9D2}"/>
    <cellStyle name="Style 109 5" xfId="18511" xr:uid="{0B48D90B-16E7-4B13-9331-0C2253EAD5B8}"/>
    <cellStyle name="Style 109 5 2" xfId="33965" xr:uid="{5C843386-6F61-4FE5-9D8F-309B0F9ACA63}"/>
    <cellStyle name="Style 109 6" xfId="18512" xr:uid="{66C939D1-86DE-4A03-9B54-3AF1C2324D0D}"/>
    <cellStyle name="Style 109 6 2" xfId="33966" xr:uid="{64D3111C-BB08-4BB2-A777-24D6CB16EDCC}"/>
    <cellStyle name="Style 109 7" xfId="33957" xr:uid="{928C4ACC-4E19-4B19-BA63-42A93CE3F9BE}"/>
    <cellStyle name="Style 109 8" xfId="18503" xr:uid="{20DD94BE-985A-4734-B7A5-430106AEA079}"/>
    <cellStyle name="Style 110" xfId="4908" xr:uid="{00000000-0005-0000-0000-000030170000}"/>
    <cellStyle name="Style 110 2" xfId="4909" xr:uid="{00000000-0005-0000-0000-000031170000}"/>
    <cellStyle name="Style 110 2 2" xfId="18515" xr:uid="{58B70F4B-2E82-4620-952F-2582DBA9BCD5}"/>
    <cellStyle name="Style 110 2 2 2" xfId="33969" xr:uid="{438FFCAA-DE5C-408F-9947-67ED18B9A69C}"/>
    <cellStyle name="Style 110 2 3" xfId="18516" xr:uid="{DFA1621D-6747-40F3-B5A8-830E717AA317}"/>
    <cellStyle name="Style 110 2 3 2" xfId="33970" xr:uid="{CEF324EF-74E9-4F3E-A76F-9D7623554116}"/>
    <cellStyle name="Style 110 2 4" xfId="18517" xr:uid="{E7E58DE9-1378-4950-8F53-40F065B276A9}"/>
    <cellStyle name="Style 110 2 4 2" xfId="33971" xr:uid="{46859118-35CC-42F8-9ACE-C9068D2C2DEA}"/>
    <cellStyle name="Style 110 2 5" xfId="18518" xr:uid="{2B8AB7B6-6E08-42E6-8118-CE8E616C7348}"/>
    <cellStyle name="Style 110 2 5 2" xfId="33972" xr:uid="{070181A7-34FF-4AD7-98B3-A7CE4E5071BC}"/>
    <cellStyle name="Style 110 2 6" xfId="33968" xr:uid="{F96ABB04-D7FD-4536-A0FF-9A450E9E643A}"/>
    <cellStyle name="Style 110 2 7" xfId="18514" xr:uid="{6D4CA652-2976-4978-955B-727DFB9A6F4C}"/>
    <cellStyle name="Style 110 3" xfId="18519" xr:uid="{093CA10A-2CF5-4AF7-A395-19F10DA172FA}"/>
    <cellStyle name="Style 110 3 2" xfId="33973" xr:uid="{F94A40E1-6C31-47C0-A9B1-3220A19F2A74}"/>
    <cellStyle name="Style 110 4" xfId="18520" xr:uid="{003205F0-473B-42EF-AB78-EC44E4A30A2F}"/>
    <cellStyle name="Style 110 4 2" xfId="33974" xr:uid="{07FB7D78-8614-45D5-8F4E-EB6EC6AF982A}"/>
    <cellStyle name="Style 110 5" xfId="18521" xr:uid="{A630378E-5ADA-4018-B6E8-4E00D10D5BD4}"/>
    <cellStyle name="Style 110 5 2" xfId="33975" xr:uid="{C435A618-5FE0-4DC3-ADB5-3025E4EAFA03}"/>
    <cellStyle name="Style 110 6" xfId="18522" xr:uid="{3BA55386-523F-4330-B2D2-BFFA18508E4C}"/>
    <cellStyle name="Style 110 6 2" xfId="33976" xr:uid="{D4F6CA59-5EA2-4D52-A4C2-60C8BBC7A0EF}"/>
    <cellStyle name="Style 110 7" xfId="33967" xr:uid="{9B329CC6-5569-4598-A0A9-3A8290353B99}"/>
    <cellStyle name="Style 110 8" xfId="18513" xr:uid="{1D7D334C-3CC3-4950-833A-DB807FEA5F27}"/>
    <cellStyle name="Style 114" xfId="4910" xr:uid="{00000000-0005-0000-0000-000032170000}"/>
    <cellStyle name="Style 114 2" xfId="4911" xr:uid="{00000000-0005-0000-0000-000033170000}"/>
    <cellStyle name="Style 114 2 2" xfId="18525" xr:uid="{8C992C01-7EC6-4FA3-B6D9-CA4C1284585D}"/>
    <cellStyle name="Style 114 2 2 2" xfId="33979" xr:uid="{B62220F3-CABE-4299-8FDC-806E6FD817AD}"/>
    <cellStyle name="Style 114 2 3" xfId="18526" xr:uid="{8E1D44D1-BFD1-41ED-AAAA-B782214DD3C9}"/>
    <cellStyle name="Style 114 2 3 2" xfId="33980" xr:uid="{291CE069-60CE-48C5-87BC-75BE9B99A4D8}"/>
    <cellStyle name="Style 114 2 4" xfId="18527" xr:uid="{0135FEFC-2CA9-46FD-A4B9-DC11904E0AE6}"/>
    <cellStyle name="Style 114 2 4 2" xfId="33981" xr:uid="{12102271-3084-4F2C-BE24-F9C079351DE2}"/>
    <cellStyle name="Style 114 2 5" xfId="18528" xr:uid="{0FE25BEC-FCF7-4804-9173-3A1906343171}"/>
    <cellStyle name="Style 114 2 5 2" xfId="33982" xr:uid="{CFC172A9-1721-4E8D-BBA8-7AF56F817C88}"/>
    <cellStyle name="Style 114 2 6" xfId="33978" xr:uid="{CA4F1EF5-D0D4-49C6-9D50-F76207EF7426}"/>
    <cellStyle name="Style 114 2 7" xfId="18524" xr:uid="{2D2803C1-CD89-4665-BD60-B7F94487D73E}"/>
    <cellStyle name="Style 114 3" xfId="4912" xr:uid="{00000000-0005-0000-0000-000034170000}"/>
    <cellStyle name="Style 114 3 2" xfId="18530" xr:uid="{AF47A851-9249-4AE2-990E-2A678DF81489}"/>
    <cellStyle name="Style 114 3 2 2" xfId="33984" xr:uid="{C0D16CEE-B860-4DC9-991E-0062D7A14627}"/>
    <cellStyle name="Style 114 3 3" xfId="18531" xr:uid="{05F67667-3940-411B-88C8-FFA686E3502E}"/>
    <cellStyle name="Style 114 3 3 2" xfId="33985" xr:uid="{B0E6283F-F729-4DF0-AE3C-FDC54C690BC2}"/>
    <cellStyle name="Style 114 3 4" xfId="18532" xr:uid="{A2485E59-8BAD-49A0-AFE6-18BA4B824FC3}"/>
    <cellStyle name="Style 114 3 4 2" xfId="33986" xr:uid="{51DFA660-E834-4197-95AE-794B201F23C3}"/>
    <cellStyle name="Style 114 3 5" xfId="18533" xr:uid="{27CA48B5-70DD-4E92-8E2C-6BA15E416839}"/>
    <cellStyle name="Style 114 3 5 2" xfId="33987" xr:uid="{1670DD51-FAB4-4B58-BE90-0DFAE5632F82}"/>
    <cellStyle name="Style 114 3 6" xfId="33983" xr:uid="{EBE9D1F2-5A61-486A-866B-6138811F7DAC}"/>
    <cellStyle name="Style 114 3 7" xfId="18529" xr:uid="{AE8E3F85-1BA0-4771-A156-D50BBB77AEC8}"/>
    <cellStyle name="Style 114 4" xfId="18534" xr:uid="{BEA95275-9B06-4A25-AC8A-C836F79A9EC1}"/>
    <cellStyle name="Style 114 4 2" xfId="33988" xr:uid="{A6C36877-245F-4FE0-B429-71642DF21966}"/>
    <cellStyle name="Style 114 5" xfId="18535" xr:uid="{84417153-98E9-45E8-A7BE-3DE6820729EF}"/>
    <cellStyle name="Style 114 5 2" xfId="33989" xr:uid="{30D351DF-78D5-41DE-AEA3-2ABF495EDC05}"/>
    <cellStyle name="Style 114 6" xfId="18536" xr:uid="{9D58FA93-CBB6-40F8-BBF6-C3E04145F587}"/>
    <cellStyle name="Style 114 6 2" xfId="33990" xr:uid="{C98F2F90-CE81-4A07-A39B-40319A723284}"/>
    <cellStyle name="Style 114 7" xfId="18537" xr:uid="{29F0D5A2-6B6C-485E-B4CB-E978A9CC2745}"/>
    <cellStyle name="Style 114 7 2" xfId="33991" xr:uid="{BE48F203-D925-4DF0-95B4-0023D291C1FA}"/>
    <cellStyle name="Style 114 8" xfId="33977" xr:uid="{6B3489A2-06F3-422D-A3A0-837E63835A65}"/>
    <cellStyle name="Style 114 9" xfId="18523" xr:uid="{46366776-08B8-42F0-B05C-BBE3C4516677}"/>
    <cellStyle name="Style 115" xfId="4913" xr:uid="{00000000-0005-0000-0000-000035170000}"/>
    <cellStyle name="Style 115 2" xfId="4914" xr:uid="{00000000-0005-0000-0000-000036170000}"/>
    <cellStyle name="Style 115 2 2" xfId="18540" xr:uid="{FA5B16E4-A3AE-46AC-99D4-257498BD2BC8}"/>
    <cellStyle name="Style 115 2 2 2" xfId="33994" xr:uid="{E9AFA668-D991-4972-A4EE-23DB0B94F895}"/>
    <cellStyle name="Style 115 2 3" xfId="18541" xr:uid="{844D9950-BC8F-443E-ABAC-5CC4C98A58D2}"/>
    <cellStyle name="Style 115 2 3 2" xfId="33995" xr:uid="{40C2C8FB-D7CA-4A0B-A4B4-79E0EB6941DA}"/>
    <cellStyle name="Style 115 2 4" xfId="18542" xr:uid="{42CC8E08-4EE0-469B-9C78-1D288B5A3B38}"/>
    <cellStyle name="Style 115 2 4 2" xfId="33996" xr:uid="{FD570D83-0DAD-4145-B567-3047DECF0FFC}"/>
    <cellStyle name="Style 115 2 5" xfId="18543" xr:uid="{9E61021D-28F8-4D8F-AACE-34E595AD08FF}"/>
    <cellStyle name="Style 115 2 5 2" xfId="33997" xr:uid="{F34D7DDF-4249-4662-A6E4-9CEC9ADC904B}"/>
    <cellStyle name="Style 115 2 6" xfId="33993" xr:uid="{863B5677-BCDE-4464-8CA4-5452F4DA4889}"/>
    <cellStyle name="Style 115 2 7" xfId="18539" xr:uid="{E78FA287-57D6-4AFD-A329-F78D0EF38407}"/>
    <cellStyle name="Style 115 3" xfId="4915" xr:uid="{00000000-0005-0000-0000-000037170000}"/>
    <cellStyle name="Style 115 3 2" xfId="18545" xr:uid="{B1BE7B41-4B87-48FD-891E-7DDD0BFED3F6}"/>
    <cellStyle name="Style 115 3 2 2" xfId="33999" xr:uid="{DECE190C-2097-4DB6-BC68-2D7D52AC4D82}"/>
    <cellStyle name="Style 115 3 3" xfId="18546" xr:uid="{1ACFBFE4-4886-4182-9D8B-62FD01DE77B5}"/>
    <cellStyle name="Style 115 3 3 2" xfId="34000" xr:uid="{1C18BD56-49D8-465F-BF8A-E1CB1F81CA15}"/>
    <cellStyle name="Style 115 3 4" xfId="18547" xr:uid="{212E48B2-F52C-4C3D-B1A9-F0748A04D911}"/>
    <cellStyle name="Style 115 3 4 2" xfId="34001" xr:uid="{E7B00452-01BD-430C-93E3-19A2F70B6932}"/>
    <cellStyle name="Style 115 3 5" xfId="18548" xr:uid="{8815396C-15F4-478C-A2CD-53EA8A95C185}"/>
    <cellStyle name="Style 115 3 5 2" xfId="34002" xr:uid="{EB381740-96D8-4826-A687-DEF85D6FCF05}"/>
    <cellStyle name="Style 115 3 6" xfId="33998" xr:uid="{CA767FB8-4884-4443-9A9B-2C77A375E022}"/>
    <cellStyle name="Style 115 3 7" xfId="18544" xr:uid="{4183871C-7702-47D0-A5DF-CC3D8026CE71}"/>
    <cellStyle name="Style 115 4" xfId="18549" xr:uid="{F9496867-6848-4035-B31F-4C94ED9521E0}"/>
    <cellStyle name="Style 115 4 2" xfId="34003" xr:uid="{514DF969-49EA-455D-9E38-66D796F313A3}"/>
    <cellStyle name="Style 115 5" xfId="18550" xr:uid="{BFA78009-F765-4B30-ADDF-BC77D7147BFB}"/>
    <cellStyle name="Style 115 5 2" xfId="34004" xr:uid="{56CE1CE5-81CE-4DD9-B1DB-A22C09EC1979}"/>
    <cellStyle name="Style 115 6" xfId="18551" xr:uid="{FF2FB394-E213-44A3-97D8-036FE1DD2E46}"/>
    <cellStyle name="Style 115 6 2" xfId="34005" xr:uid="{1FAEA4B0-E68C-419B-AF4B-DDFC603B95DF}"/>
    <cellStyle name="Style 115 7" xfId="18552" xr:uid="{34D917C2-C222-4C09-8E15-ED3E9C41A175}"/>
    <cellStyle name="Style 115 7 2" xfId="34006" xr:uid="{9DA9F14D-BDD3-433E-B115-EDC809D7B7D6}"/>
    <cellStyle name="Style 115 8" xfId="33992" xr:uid="{441C8C39-5F73-4780-986B-8D549754DC1B}"/>
    <cellStyle name="Style 115 9" xfId="18538" xr:uid="{5C81A177-73E6-46A9-B739-E9A918037611}"/>
    <cellStyle name="Style 116" xfId="4916" xr:uid="{00000000-0005-0000-0000-000038170000}"/>
    <cellStyle name="Style 116 2" xfId="4917" xr:uid="{00000000-0005-0000-0000-000039170000}"/>
    <cellStyle name="Style 116 2 2" xfId="18555" xr:uid="{C57C4184-AE10-401E-87F0-3A1F528D545A}"/>
    <cellStyle name="Style 116 2 2 2" xfId="34009" xr:uid="{831B26CC-5A82-4FE3-BF23-E70D563590FD}"/>
    <cellStyle name="Style 116 2 3" xfId="18556" xr:uid="{93448779-C7AC-4851-AF93-30D6656383EA}"/>
    <cellStyle name="Style 116 2 3 2" xfId="34010" xr:uid="{08932CB3-6757-4665-A576-1D2B2E3C50D4}"/>
    <cellStyle name="Style 116 2 4" xfId="18557" xr:uid="{D747C536-973B-4B9C-A33E-087AF86DDBE7}"/>
    <cellStyle name="Style 116 2 4 2" xfId="34011" xr:uid="{8BC91079-0680-4FB9-9335-AA1D2C5D4526}"/>
    <cellStyle name="Style 116 2 5" xfId="18558" xr:uid="{8964FEAF-AD7B-4D94-B243-E73E963557A9}"/>
    <cellStyle name="Style 116 2 5 2" xfId="34012" xr:uid="{4A851542-724F-490A-928C-59C101792933}"/>
    <cellStyle name="Style 116 2 6" xfId="34008" xr:uid="{13855A4E-1DB9-4BB0-A2F0-9525D80963AA}"/>
    <cellStyle name="Style 116 2 7" xfId="18554" xr:uid="{C4A6C271-93AC-46CA-8477-B1799DC0C760}"/>
    <cellStyle name="Style 116 3" xfId="18559" xr:uid="{79707FF4-476E-4B4D-9C93-A9DC20F2AB25}"/>
    <cellStyle name="Style 116 3 2" xfId="34013" xr:uid="{6C47FA26-508B-43EE-8DF2-2468B4D57265}"/>
    <cellStyle name="Style 116 4" xfId="18560" xr:uid="{9425B263-FE29-4569-ABF9-9B295CEC685E}"/>
    <cellStyle name="Style 116 4 2" xfId="34014" xr:uid="{1B813E92-4E4F-44B0-A5C3-D7E5413425A5}"/>
    <cellStyle name="Style 116 5" xfId="18561" xr:uid="{1E5F4F03-3EAF-4FA3-8B84-0C5C46B367C8}"/>
    <cellStyle name="Style 116 5 2" xfId="34015" xr:uid="{654C943F-C86F-4768-91BD-DEA2212BAFC7}"/>
    <cellStyle name="Style 116 6" xfId="18562" xr:uid="{D1016E99-AA4C-48A4-9D8C-F2BAA0EF774D}"/>
    <cellStyle name="Style 116 6 2" xfId="34016" xr:uid="{354C6631-06D1-425E-AC71-DF89A0E3B35F}"/>
    <cellStyle name="Style 116 7" xfId="34007" xr:uid="{5DDD5EA3-6E6B-47FD-96B3-0EA7101F0883}"/>
    <cellStyle name="Style 116 8" xfId="18553" xr:uid="{6B67BF9F-0C31-4F34-8AA2-54D514AFFEDC}"/>
    <cellStyle name="Style 117" xfId="4918" xr:uid="{00000000-0005-0000-0000-00003A170000}"/>
    <cellStyle name="Style 117 2" xfId="4919" xr:uid="{00000000-0005-0000-0000-00003B170000}"/>
    <cellStyle name="Style 117 2 2" xfId="18565" xr:uid="{778364B1-7BFA-4D86-B0FC-B4F5843DF29F}"/>
    <cellStyle name="Style 117 2 2 2" xfId="34019" xr:uid="{53BA6AD1-C551-4EFD-9743-D1D5BCE3C9F5}"/>
    <cellStyle name="Style 117 2 3" xfId="18566" xr:uid="{066D7970-4100-4DD9-9A2D-C8F5264ADB27}"/>
    <cellStyle name="Style 117 2 3 2" xfId="34020" xr:uid="{DEF3EB47-76D8-43FE-81B3-1977370B4132}"/>
    <cellStyle name="Style 117 2 4" xfId="18567" xr:uid="{A3B38E64-9C2D-429C-AA84-1C0AED763B81}"/>
    <cellStyle name="Style 117 2 4 2" xfId="34021" xr:uid="{BBD2D03B-5C45-46FA-B114-F3FD35BBE53B}"/>
    <cellStyle name="Style 117 2 5" xfId="18568" xr:uid="{2DA5B6DA-A125-41C3-BAE8-09DC538C825A}"/>
    <cellStyle name="Style 117 2 5 2" xfId="34022" xr:uid="{74097EE2-1BC4-4EF6-9A29-2FCF288191FA}"/>
    <cellStyle name="Style 117 2 6" xfId="34018" xr:uid="{2F8FD035-B304-4017-BD10-A844E190F735}"/>
    <cellStyle name="Style 117 2 7" xfId="18564" xr:uid="{D3BC9330-5128-44C3-9C39-9A07E02D81CD}"/>
    <cellStyle name="Style 117 3" xfId="18569" xr:uid="{1D46BCA4-8D8F-403C-830D-0D5107C0BEB4}"/>
    <cellStyle name="Style 117 3 2" xfId="34023" xr:uid="{4C18E39C-2900-4C34-83E0-548688C1972A}"/>
    <cellStyle name="Style 117 4" xfId="18570" xr:uid="{81D977D4-E6AE-414A-B920-5800A837FDD7}"/>
    <cellStyle name="Style 117 4 2" xfId="34024" xr:uid="{5952589C-5AB1-4320-900F-9FD639D7C97B}"/>
    <cellStyle name="Style 117 5" xfId="18571" xr:uid="{5A6229CE-FD2E-4599-A920-FA0AD9CF4F2F}"/>
    <cellStyle name="Style 117 5 2" xfId="34025" xr:uid="{D5B7B5AF-9F66-464B-A15C-B83690AB460D}"/>
    <cellStyle name="Style 117 6" xfId="18572" xr:uid="{7AB9770E-24C3-4D93-8328-3B6057B5CCF0}"/>
    <cellStyle name="Style 117 6 2" xfId="34026" xr:uid="{3BEB49CA-9805-4B50-BC5E-869D6D74499A}"/>
    <cellStyle name="Style 117 7" xfId="34017" xr:uid="{E7748445-9A10-4573-ABC8-FDFCC99E5B64}"/>
    <cellStyle name="Style 117 8" xfId="18563" xr:uid="{02615D7A-2E87-4844-A3AC-2ACB5307900F}"/>
    <cellStyle name="Style 118" xfId="4920" xr:uid="{00000000-0005-0000-0000-00003C170000}"/>
    <cellStyle name="Style 118 2" xfId="4921" xr:uid="{00000000-0005-0000-0000-00003D170000}"/>
    <cellStyle name="Style 118 2 2" xfId="18575" xr:uid="{5F893D0F-D8B1-439B-A7EC-39417C168ECA}"/>
    <cellStyle name="Style 118 2 2 2" xfId="34029" xr:uid="{B78DB1BC-FBB5-42F1-8991-23312B4A175E}"/>
    <cellStyle name="Style 118 2 3" xfId="18576" xr:uid="{CFA78148-2286-4F2F-96D5-074DBF712ED3}"/>
    <cellStyle name="Style 118 2 3 2" xfId="34030" xr:uid="{68FD30D4-15D8-4331-8F75-082E479D0208}"/>
    <cellStyle name="Style 118 2 4" xfId="18577" xr:uid="{0D186D7D-C935-452B-BF0B-87BA3C2F4F75}"/>
    <cellStyle name="Style 118 2 4 2" xfId="34031" xr:uid="{8F63D3C4-01CE-476A-AE2A-DE35BA36DF46}"/>
    <cellStyle name="Style 118 2 5" xfId="18578" xr:uid="{A2D33A6F-892A-4B44-91E5-5630D756D7B4}"/>
    <cellStyle name="Style 118 2 5 2" xfId="34032" xr:uid="{22ACDF92-245D-4AD8-8018-31D66847FAD6}"/>
    <cellStyle name="Style 118 2 6" xfId="34028" xr:uid="{4F8E6329-1209-46BD-944B-F4AEC0794869}"/>
    <cellStyle name="Style 118 2 7" xfId="18574" xr:uid="{C1E2D841-9573-44A8-BFBE-E19E140EA0F4}"/>
    <cellStyle name="Style 118 3" xfId="18579" xr:uid="{E469C48D-B141-4453-9448-199BED11639A}"/>
    <cellStyle name="Style 118 3 2" xfId="34033" xr:uid="{50C6DCC5-1556-4A43-985E-87D79F8EC461}"/>
    <cellStyle name="Style 118 4" xfId="18580" xr:uid="{DE5AEE4C-F9C1-412D-B899-F42311DFAB9A}"/>
    <cellStyle name="Style 118 4 2" xfId="34034" xr:uid="{C3955520-A1A9-4179-B13A-57F55A01C44A}"/>
    <cellStyle name="Style 118 5" xfId="18581" xr:uid="{8C011AD6-4CC9-4E3C-9A96-62CDFAEB0705}"/>
    <cellStyle name="Style 118 5 2" xfId="34035" xr:uid="{4A2C214E-20C7-4E31-909C-BA5440EEA4AD}"/>
    <cellStyle name="Style 118 6" xfId="18582" xr:uid="{D8FCF398-3A2C-43A7-891C-38EB8EAB7EC7}"/>
    <cellStyle name="Style 118 6 2" xfId="34036" xr:uid="{5ACB05BF-958B-46A7-A96A-84694DA3DA35}"/>
    <cellStyle name="Style 118 7" xfId="34027" xr:uid="{E5D32574-A507-4E66-AA4A-96032098AE82}"/>
    <cellStyle name="Style 118 8" xfId="18573" xr:uid="{214C33B7-A0F7-491A-8A08-4472D0063821}"/>
    <cellStyle name="Style 119" xfId="4922" xr:uid="{00000000-0005-0000-0000-00003E170000}"/>
    <cellStyle name="Style 119 2" xfId="4923" xr:uid="{00000000-0005-0000-0000-00003F170000}"/>
    <cellStyle name="Style 119 2 2" xfId="18585" xr:uid="{3C564555-69DA-4514-8F26-45FDE241BBC7}"/>
    <cellStyle name="Style 119 2 2 2" xfId="34039" xr:uid="{1B71313A-C72C-422A-91EE-9B505F51DFAD}"/>
    <cellStyle name="Style 119 2 3" xfId="18586" xr:uid="{E3D0CABF-1255-4FDB-B62A-DBC18394480E}"/>
    <cellStyle name="Style 119 2 3 2" xfId="34040" xr:uid="{EF0A85D5-DC68-4059-977A-55D2D7EB5457}"/>
    <cellStyle name="Style 119 2 4" xfId="18587" xr:uid="{37073753-45D8-49B7-8DEF-D40CC06311D2}"/>
    <cellStyle name="Style 119 2 4 2" xfId="34041" xr:uid="{0ACC804C-7532-4F55-9DD6-D114720FD4B9}"/>
    <cellStyle name="Style 119 2 5" xfId="18588" xr:uid="{47799F03-6EC9-45E1-88F5-A8E7814DC367}"/>
    <cellStyle name="Style 119 2 5 2" xfId="34042" xr:uid="{229176B5-F08F-4837-95C5-B1CAF9EB58A6}"/>
    <cellStyle name="Style 119 2 6" xfId="34038" xr:uid="{D15CBC7F-E0A3-4187-B8C9-095E14F187C1}"/>
    <cellStyle name="Style 119 2 7" xfId="18584" xr:uid="{A18E5414-97B2-458F-8DB0-2D83C98A695B}"/>
    <cellStyle name="Style 119 3" xfId="4924" xr:uid="{00000000-0005-0000-0000-000040170000}"/>
    <cellStyle name="Style 119 3 2" xfId="18590" xr:uid="{DCCC50F1-0152-4BB7-BFE9-75921FAB911A}"/>
    <cellStyle name="Style 119 3 2 2" xfId="34044" xr:uid="{B330E203-8D3E-47D9-8060-4D034483E023}"/>
    <cellStyle name="Style 119 3 3" xfId="18591" xr:uid="{659D3F59-521B-4B4C-95D3-134AD690212B}"/>
    <cellStyle name="Style 119 3 3 2" xfId="34045" xr:uid="{FB0CDC09-FCB6-4DEB-A53D-7BE68E8D7947}"/>
    <cellStyle name="Style 119 3 4" xfId="18592" xr:uid="{E0EEE0E5-42E9-4DEF-97F3-1E28153F2313}"/>
    <cellStyle name="Style 119 3 4 2" xfId="34046" xr:uid="{8392342E-4E93-4C51-9C83-7952C6B4AE13}"/>
    <cellStyle name="Style 119 3 5" xfId="18593" xr:uid="{04ACD4BD-4157-4337-BCAB-01783E665B69}"/>
    <cellStyle name="Style 119 3 5 2" xfId="34047" xr:uid="{08B65D75-7A45-45B0-BF81-3673FC8CFF4C}"/>
    <cellStyle name="Style 119 3 6" xfId="34043" xr:uid="{29D5AAE1-665B-4E65-978A-20E72DC1275D}"/>
    <cellStyle name="Style 119 3 7" xfId="18589" xr:uid="{9C0D3B1A-3870-4140-B41B-630530471A92}"/>
    <cellStyle name="Style 119 4" xfId="18594" xr:uid="{1AB8BF7A-F940-4C6D-8F0B-AE6D48B6694E}"/>
    <cellStyle name="Style 119 4 2" xfId="34048" xr:uid="{A265817E-72B8-4966-8975-4C88E0E7B3DC}"/>
    <cellStyle name="Style 119 5" xfId="18595" xr:uid="{78F18F9A-0986-4AA3-B31A-51214F212766}"/>
    <cellStyle name="Style 119 5 2" xfId="34049" xr:uid="{C6E93A44-607F-49B5-BE00-CB237A414EB4}"/>
    <cellStyle name="Style 119 6" xfId="18596" xr:uid="{249DD052-3472-4FF6-B3C3-62E16426AFC2}"/>
    <cellStyle name="Style 119 6 2" xfId="34050" xr:uid="{C24E25F6-0EC9-4981-AEAD-C28DF528C060}"/>
    <cellStyle name="Style 119 7" xfId="18597" xr:uid="{9BA8F2FC-6AD6-46C1-B106-69E81059613C}"/>
    <cellStyle name="Style 119 7 2" xfId="34051" xr:uid="{9207530A-F027-4B74-89BD-610E74391734}"/>
    <cellStyle name="Style 119 8" xfId="34037" xr:uid="{08473F74-94B2-4B46-96B1-68DA229639A2}"/>
    <cellStyle name="Style 119 9" xfId="18583" xr:uid="{6A1AD356-A8EC-44D9-805A-CFEDF650902B}"/>
    <cellStyle name="Style 120" xfId="4925" xr:uid="{00000000-0005-0000-0000-000041170000}"/>
    <cellStyle name="Style 120 2" xfId="4926" xr:uid="{00000000-0005-0000-0000-000042170000}"/>
    <cellStyle name="Style 120 2 2" xfId="18600" xr:uid="{4B435509-77B9-4707-9774-1617858E65F8}"/>
    <cellStyle name="Style 120 2 2 2" xfId="34054" xr:uid="{7684E343-A3D0-4E16-9765-38B58A1092B2}"/>
    <cellStyle name="Style 120 2 3" xfId="18601" xr:uid="{B73EE6DA-07D9-429C-9D7E-5CF86AC70F9F}"/>
    <cellStyle name="Style 120 2 3 2" xfId="34055" xr:uid="{1C33AB62-AA8E-4F51-891B-9A78B983787F}"/>
    <cellStyle name="Style 120 2 4" xfId="18602" xr:uid="{2CD7C84F-C625-4BEA-827B-DAE02D40F696}"/>
    <cellStyle name="Style 120 2 4 2" xfId="34056" xr:uid="{440EE64D-C02C-4D5E-8A33-78219A9C1C7B}"/>
    <cellStyle name="Style 120 2 5" xfId="18603" xr:uid="{6A9FF8FF-306C-4987-8C35-D60BB34147B3}"/>
    <cellStyle name="Style 120 2 5 2" xfId="34057" xr:uid="{37F75222-52E3-4ED9-BF3F-428D91F306CF}"/>
    <cellStyle name="Style 120 2 6" xfId="34053" xr:uid="{ED1FC884-966E-4CB3-B783-0F1C61FD68E5}"/>
    <cellStyle name="Style 120 2 7" xfId="18599" xr:uid="{19F9CBAB-3EC8-4052-96B8-2659AF154C4B}"/>
    <cellStyle name="Style 120 3" xfId="18604" xr:uid="{EA538EFC-75FA-4CBD-BC62-A748D1A9A536}"/>
    <cellStyle name="Style 120 3 2" xfId="34058" xr:uid="{8AE13060-8E63-43BD-97EF-1A0F86E27148}"/>
    <cellStyle name="Style 120 4" xfId="18605" xr:uid="{49EC093A-F375-442E-9B14-6E9CD75510DC}"/>
    <cellStyle name="Style 120 4 2" xfId="34059" xr:uid="{2D3CFE53-E678-4C32-9A9B-B48BBB703CF8}"/>
    <cellStyle name="Style 120 5" xfId="18606" xr:uid="{17A94998-D866-4154-8868-23A6DD0788AD}"/>
    <cellStyle name="Style 120 5 2" xfId="34060" xr:uid="{12C2D238-E6C2-4B8F-9813-451303620C1B}"/>
    <cellStyle name="Style 120 6" xfId="18607" xr:uid="{377852CE-9CD3-4900-BCA2-BB3BEA7F553A}"/>
    <cellStyle name="Style 120 6 2" xfId="34061" xr:uid="{A0EEBBCD-A5DA-45C2-85AD-7330D5F0B29A}"/>
    <cellStyle name="Style 120 7" xfId="34052" xr:uid="{F4AD4210-BD63-45A5-A560-8786A353C19F}"/>
    <cellStyle name="Style 120 8" xfId="18598" xr:uid="{4825B0B6-1036-458D-9957-535B1A9D1091}"/>
    <cellStyle name="Style 121" xfId="4927" xr:uid="{00000000-0005-0000-0000-000043170000}"/>
    <cellStyle name="Style 121 2" xfId="4928" xr:uid="{00000000-0005-0000-0000-000044170000}"/>
    <cellStyle name="Style 121 2 2" xfId="18610" xr:uid="{FE292770-96D8-4834-A06F-3C84AD5E8A57}"/>
    <cellStyle name="Style 121 2 2 2" xfId="34064" xr:uid="{68F597A2-0673-4909-A05D-54109B9B5BFE}"/>
    <cellStyle name="Style 121 2 3" xfId="18611" xr:uid="{2A062854-081F-41AB-9901-2A04D34EC0F9}"/>
    <cellStyle name="Style 121 2 3 2" xfId="34065" xr:uid="{DB815FD3-152C-436F-B310-6DDCE81528F1}"/>
    <cellStyle name="Style 121 2 4" xfId="18612" xr:uid="{17428240-ED37-47AB-B043-5E2A385728D3}"/>
    <cellStyle name="Style 121 2 4 2" xfId="34066" xr:uid="{564E628E-E080-4510-9FB7-5FBACFAE43F9}"/>
    <cellStyle name="Style 121 2 5" xfId="18613" xr:uid="{3A6264FB-C776-4B18-8A85-12F89AB9B541}"/>
    <cellStyle name="Style 121 2 5 2" xfId="34067" xr:uid="{802E4A91-4071-4102-B8FC-965923C5411D}"/>
    <cellStyle name="Style 121 2 6" xfId="34063" xr:uid="{C192AE44-2037-4036-AE43-697532527674}"/>
    <cellStyle name="Style 121 2 7" xfId="18609" xr:uid="{E5FB36A5-18B5-460F-B13F-3F925108F6C4}"/>
    <cellStyle name="Style 121 3" xfId="18614" xr:uid="{A7ACFAB7-12CA-48B7-8630-8AE30E9CAEAA}"/>
    <cellStyle name="Style 121 3 2" xfId="34068" xr:uid="{739A1C0C-66E8-440C-958A-FB66143C7A35}"/>
    <cellStyle name="Style 121 4" xfId="18615" xr:uid="{22E9D64B-B60B-4706-BBB5-3B6F772E77E9}"/>
    <cellStyle name="Style 121 4 2" xfId="34069" xr:uid="{F54BA03B-444C-47C0-A058-79B1BBD769BF}"/>
    <cellStyle name="Style 121 5" xfId="18616" xr:uid="{A0A54E0B-780E-4717-8AF0-88729D22AB1F}"/>
    <cellStyle name="Style 121 5 2" xfId="34070" xr:uid="{608D5A5E-F8DF-47B4-AD17-2920614FBA44}"/>
    <cellStyle name="Style 121 6" xfId="18617" xr:uid="{C2A8335A-0A67-4887-A35D-DFE94E26741F}"/>
    <cellStyle name="Style 121 6 2" xfId="34071" xr:uid="{EBD63314-5A2F-4544-BB19-29FB72D76AF6}"/>
    <cellStyle name="Style 121 7" xfId="34062" xr:uid="{B381CD14-056F-489D-A7F9-237B4B01A13D}"/>
    <cellStyle name="Style 121 8" xfId="18608" xr:uid="{EFDCE092-B444-4EEA-B3E4-84F98F8A889D}"/>
    <cellStyle name="Style 126" xfId="4929" xr:uid="{00000000-0005-0000-0000-000045170000}"/>
    <cellStyle name="Style 126 2" xfId="4930" xr:uid="{00000000-0005-0000-0000-000046170000}"/>
    <cellStyle name="Style 126 2 2" xfId="18620" xr:uid="{FFA3EB51-4B8E-4D21-A5F2-B534E05D2A0B}"/>
    <cellStyle name="Style 126 2 2 2" xfId="34074" xr:uid="{EECD54A9-37B6-4F6C-89A0-BB282DB6FD54}"/>
    <cellStyle name="Style 126 2 3" xfId="18621" xr:uid="{2FB9DFAC-8ED6-4642-8E4B-ED59102077A0}"/>
    <cellStyle name="Style 126 2 3 2" xfId="34075" xr:uid="{C0F860BC-5E51-4B6A-9C7D-FA1EDDD34C57}"/>
    <cellStyle name="Style 126 2 4" xfId="18622" xr:uid="{A1E104D5-E8F0-4EE0-9949-A02ACF6427F6}"/>
    <cellStyle name="Style 126 2 4 2" xfId="34076" xr:uid="{67DA2CAE-5468-4179-B44E-CFFEF58B4B30}"/>
    <cellStyle name="Style 126 2 5" xfId="18623" xr:uid="{37E28EB7-FF88-4308-B37C-7DDF65FF22AF}"/>
    <cellStyle name="Style 126 2 5 2" xfId="34077" xr:uid="{4F21B41B-6BFE-4BE5-9F70-7E7964C320E6}"/>
    <cellStyle name="Style 126 2 6" xfId="34073" xr:uid="{1A32214D-44B8-449E-B9FA-AB10AEB2D1EA}"/>
    <cellStyle name="Style 126 2 7" xfId="18619" xr:uid="{957F3451-6BD5-4277-87D4-D8A57EF0E8A7}"/>
    <cellStyle name="Style 126 3" xfId="4931" xr:uid="{00000000-0005-0000-0000-000047170000}"/>
    <cellStyle name="Style 126 3 2" xfId="18625" xr:uid="{5617027F-0432-4099-A161-6E166769D0F5}"/>
    <cellStyle name="Style 126 3 2 2" xfId="34079" xr:uid="{CAE09149-DEB1-4204-9744-2920841DB099}"/>
    <cellStyle name="Style 126 3 3" xfId="18626" xr:uid="{41476CB5-568E-4EDA-8A9A-F555DF0D48D2}"/>
    <cellStyle name="Style 126 3 3 2" xfId="34080" xr:uid="{BC5DECF9-E2D5-4AD9-922C-25C9DA88C9E9}"/>
    <cellStyle name="Style 126 3 4" xfId="18627" xr:uid="{2B2860A0-06AF-45D4-B793-86751E5DF786}"/>
    <cellStyle name="Style 126 3 4 2" xfId="34081" xr:uid="{16C73D68-E284-4408-A0E9-36E5772B912C}"/>
    <cellStyle name="Style 126 3 5" xfId="18628" xr:uid="{4EE7A6EC-51A7-476F-9533-CC2D0571DAA9}"/>
    <cellStyle name="Style 126 3 5 2" xfId="34082" xr:uid="{3B0109E9-81B3-4665-8AD0-7C04C0A4C491}"/>
    <cellStyle name="Style 126 3 6" xfId="34078" xr:uid="{560BC801-AE53-4462-87C9-ED9E68689C61}"/>
    <cellStyle name="Style 126 3 7" xfId="18624" xr:uid="{9C8A8766-1FC8-4201-B68F-B818DE911896}"/>
    <cellStyle name="Style 126 4" xfId="18629" xr:uid="{BA67DD80-924C-40EC-9862-91F3598E956D}"/>
    <cellStyle name="Style 126 4 2" xfId="34083" xr:uid="{13FCA8D4-AB5A-407B-9752-60AD8BDA06BE}"/>
    <cellStyle name="Style 126 5" xfId="18630" xr:uid="{898875D8-603D-4BF3-A243-7C8B776883B9}"/>
    <cellStyle name="Style 126 5 2" xfId="34084" xr:uid="{6A93A4B9-7910-4B82-9BAD-74B79F772E2D}"/>
    <cellStyle name="Style 126 6" xfId="18631" xr:uid="{AEF2AA08-A9D4-4869-8A57-5EA0FEC4344B}"/>
    <cellStyle name="Style 126 6 2" xfId="34085" xr:uid="{315A8321-7E17-4CF8-9B49-EFF359813E96}"/>
    <cellStyle name="Style 126 7" xfId="18632" xr:uid="{E1EC927B-A1B7-4028-B6C2-8F43C6CDE18E}"/>
    <cellStyle name="Style 126 7 2" xfId="34086" xr:uid="{327EFF91-D838-41B8-A9F1-4D1704B6DD33}"/>
    <cellStyle name="Style 126 8" xfId="34072" xr:uid="{F58BF6B5-774A-4BD3-8E27-1232CB81D7F7}"/>
    <cellStyle name="Style 126 9" xfId="18618" xr:uid="{296A368C-9C2C-4098-A4B2-BDEE2F3B65FC}"/>
    <cellStyle name="Style 127" xfId="4932" xr:uid="{00000000-0005-0000-0000-000048170000}"/>
    <cellStyle name="Style 127 2" xfId="4933" xr:uid="{00000000-0005-0000-0000-000049170000}"/>
    <cellStyle name="Style 127 2 2" xfId="18635" xr:uid="{02E4349A-01B4-40D6-BA55-B10CEDA7AA37}"/>
    <cellStyle name="Style 127 2 2 2" xfId="34089" xr:uid="{0ED216B4-869C-44F6-ABAF-8623BD09D1E6}"/>
    <cellStyle name="Style 127 2 3" xfId="18636" xr:uid="{7D0FB680-CD7B-41C6-B581-B516B8755372}"/>
    <cellStyle name="Style 127 2 3 2" xfId="34090" xr:uid="{E05FBC31-7540-4531-A61F-FF6EC751FE59}"/>
    <cellStyle name="Style 127 2 4" xfId="18637" xr:uid="{8A7ADDBF-02FC-496E-BB56-027E599311E7}"/>
    <cellStyle name="Style 127 2 4 2" xfId="34091" xr:uid="{BEEC6100-4F26-471D-88EC-141E3A2F2BC0}"/>
    <cellStyle name="Style 127 2 5" xfId="18638" xr:uid="{439807F5-A59F-491B-983F-A327F43A12E6}"/>
    <cellStyle name="Style 127 2 5 2" xfId="34092" xr:uid="{D3F5741C-7F3B-4D45-9F41-79161C7956F2}"/>
    <cellStyle name="Style 127 2 6" xfId="34088" xr:uid="{FF70C66E-E18B-4A40-AB01-000A692B1E27}"/>
    <cellStyle name="Style 127 2 7" xfId="18634" xr:uid="{38AE8BF2-1F1F-444A-9C7E-30F4B27D65E0}"/>
    <cellStyle name="Style 127 3" xfId="18639" xr:uid="{0EAB8C87-D754-421B-9E18-8C6C30017D74}"/>
    <cellStyle name="Style 127 3 2" xfId="34093" xr:uid="{4E68BC68-A8B0-49A7-A9F9-BEF6A2D006F6}"/>
    <cellStyle name="Style 127 4" xfId="18640" xr:uid="{8C896D33-999A-415A-9715-04FDB3D4CFD4}"/>
    <cellStyle name="Style 127 4 2" xfId="34094" xr:uid="{3D5C0ABF-AB28-4E8F-8E8D-C91B324FC930}"/>
    <cellStyle name="Style 127 5" xfId="18641" xr:uid="{53F6EB8D-CA45-4A66-A2C3-FE16E71CD1F8}"/>
    <cellStyle name="Style 127 5 2" xfId="34095" xr:uid="{444A5CEC-56D0-4F5A-B33F-0930560EA66A}"/>
    <cellStyle name="Style 127 6" xfId="18642" xr:uid="{AA3692C5-B66C-4EEF-9883-8BED1FA83AAD}"/>
    <cellStyle name="Style 127 6 2" xfId="34096" xr:uid="{3166B11B-10F4-435F-87BC-55F895ECCECD}"/>
    <cellStyle name="Style 127 7" xfId="34087" xr:uid="{BA0A14EE-3691-4C07-BA62-D091592DE69F}"/>
    <cellStyle name="Style 127 8" xfId="18633" xr:uid="{9BBD657C-D288-409B-9764-85CC533269A9}"/>
    <cellStyle name="Style 128" xfId="4934" xr:uid="{00000000-0005-0000-0000-00004A170000}"/>
    <cellStyle name="Style 128 2" xfId="4935" xr:uid="{00000000-0005-0000-0000-00004B170000}"/>
    <cellStyle name="Style 128 2 2" xfId="18645" xr:uid="{87178E75-1233-4D7A-8C2E-FCD273124448}"/>
    <cellStyle name="Style 128 2 2 2" xfId="34099" xr:uid="{9CBD0C67-8B0F-4C78-85E3-D5F15FB740A1}"/>
    <cellStyle name="Style 128 2 3" xfId="18646" xr:uid="{DF0FBC4A-DEC1-41C0-A363-0EF030445BF6}"/>
    <cellStyle name="Style 128 2 3 2" xfId="34100" xr:uid="{A5E20728-9638-4299-BA6A-59D447239387}"/>
    <cellStyle name="Style 128 2 4" xfId="18647" xr:uid="{5B499218-9F30-4838-AE5D-B5D95CFC54F9}"/>
    <cellStyle name="Style 128 2 4 2" xfId="34101" xr:uid="{36D6B9ED-2C49-4A28-AF47-3DF3FFF9DCF6}"/>
    <cellStyle name="Style 128 2 5" xfId="18648" xr:uid="{F385A1E5-87D5-46C1-B738-E7CF6AB22715}"/>
    <cellStyle name="Style 128 2 5 2" xfId="34102" xr:uid="{F6725715-052D-4755-8E7F-B5DAB786DDB5}"/>
    <cellStyle name="Style 128 2 6" xfId="34098" xr:uid="{77B5BB8B-161C-4124-A858-8ED9A83BE59C}"/>
    <cellStyle name="Style 128 2 7" xfId="18644" xr:uid="{A2EECFF4-99CA-41EF-BEFF-1B19C1615A12}"/>
    <cellStyle name="Style 128 3" xfId="18649" xr:uid="{EE97F314-02B6-4C23-BED8-78E76421AFF6}"/>
    <cellStyle name="Style 128 3 2" xfId="34103" xr:uid="{2EAEA059-3D53-468C-B319-20F112E4947C}"/>
    <cellStyle name="Style 128 4" xfId="18650" xr:uid="{FB31D23A-FCDA-4DC7-9CE0-B1D044B56C54}"/>
    <cellStyle name="Style 128 4 2" xfId="34104" xr:uid="{E4E38941-F894-41F0-9436-6C02E4C60999}"/>
    <cellStyle name="Style 128 5" xfId="18651" xr:uid="{6120197A-6E96-42FF-9EDA-4E6DBF10E87C}"/>
    <cellStyle name="Style 128 5 2" xfId="34105" xr:uid="{5CC16DC9-43D3-4159-9524-2DB45DC5DCEC}"/>
    <cellStyle name="Style 128 6" xfId="18652" xr:uid="{8A08D5B1-6F0C-4B01-94C6-2CAB796E7BED}"/>
    <cellStyle name="Style 128 6 2" xfId="34106" xr:uid="{76343BEB-0D43-496F-A355-4BACF7C0BCAD}"/>
    <cellStyle name="Style 128 7" xfId="34097" xr:uid="{9952C61C-2423-4C24-810D-23BA3830CB71}"/>
    <cellStyle name="Style 128 8" xfId="18643" xr:uid="{10FC1C2A-D67F-4A4B-AD65-D5BCC78C6DC5}"/>
    <cellStyle name="Style 129" xfId="4936" xr:uid="{00000000-0005-0000-0000-00004C170000}"/>
    <cellStyle name="Style 129 2" xfId="4937" xr:uid="{00000000-0005-0000-0000-00004D170000}"/>
    <cellStyle name="Style 129 2 2" xfId="18655" xr:uid="{3146DAC1-695A-48C4-A448-BF3146427CE8}"/>
    <cellStyle name="Style 129 2 2 2" xfId="34109" xr:uid="{0E24C3EA-A259-41BE-82EE-2BA9B212BF4E}"/>
    <cellStyle name="Style 129 2 3" xfId="18656" xr:uid="{791A9A9D-EFC5-491C-8F96-6A2F755F5772}"/>
    <cellStyle name="Style 129 2 3 2" xfId="34110" xr:uid="{C6F602E1-421C-4A9D-8BE6-D1CFB0509C8C}"/>
    <cellStyle name="Style 129 2 4" xfId="18657" xr:uid="{8A174479-4672-4AD3-80C9-6D40BCA60503}"/>
    <cellStyle name="Style 129 2 4 2" xfId="34111" xr:uid="{381A1F93-8260-46E3-882C-A2F371339441}"/>
    <cellStyle name="Style 129 2 5" xfId="18658" xr:uid="{2D64F689-B3F1-4B8A-B224-BF228F735DBB}"/>
    <cellStyle name="Style 129 2 5 2" xfId="34112" xr:uid="{07886431-8A89-4E45-A970-6D3CC2425079}"/>
    <cellStyle name="Style 129 2 6" xfId="34108" xr:uid="{A1631764-51BF-447D-BF7C-2D4319217B5E}"/>
    <cellStyle name="Style 129 2 7" xfId="18654" xr:uid="{B1C64DD4-2A0A-43E7-9BEE-C9DB2BC8230B}"/>
    <cellStyle name="Style 129 3" xfId="18659" xr:uid="{5EB51F61-5C79-499F-9988-E4C6A2902121}"/>
    <cellStyle name="Style 129 3 2" xfId="34113" xr:uid="{CD4DDDA1-5415-4856-9039-B583B95469A3}"/>
    <cellStyle name="Style 129 4" xfId="18660" xr:uid="{348BB76B-08F0-4DCC-AC56-ED543A61AB76}"/>
    <cellStyle name="Style 129 4 2" xfId="34114" xr:uid="{42B34997-AC31-47BE-B1CD-DCADC701FD1A}"/>
    <cellStyle name="Style 129 5" xfId="18661" xr:uid="{91146FE5-78C1-4DB6-98A6-F5247C171C86}"/>
    <cellStyle name="Style 129 5 2" xfId="34115" xr:uid="{F88A502B-BE89-4E39-8B64-DBC64D6E228F}"/>
    <cellStyle name="Style 129 6" xfId="18662" xr:uid="{ECEF00DB-11DA-4499-B266-3FD476C562EE}"/>
    <cellStyle name="Style 129 6 2" xfId="34116" xr:uid="{721B17F5-0072-40B1-9B25-A63D99A0B181}"/>
    <cellStyle name="Style 129 7" xfId="34107" xr:uid="{986386DA-ECAD-4298-A5C7-024FDCFEAB2D}"/>
    <cellStyle name="Style 129 8" xfId="18653" xr:uid="{24359723-64C7-4DCC-839E-FADF98FCE4E0}"/>
    <cellStyle name="Style 130" xfId="4938" xr:uid="{00000000-0005-0000-0000-00004E170000}"/>
    <cellStyle name="Style 130 2" xfId="4939" xr:uid="{00000000-0005-0000-0000-00004F170000}"/>
    <cellStyle name="Style 130 2 2" xfId="18665" xr:uid="{FF412109-0303-4D3B-BFEE-67CF80CC9D35}"/>
    <cellStyle name="Style 130 2 2 2" xfId="34119" xr:uid="{EA5A5C6D-3F48-4C2B-A118-2BDAAFCAD378}"/>
    <cellStyle name="Style 130 2 3" xfId="18666" xr:uid="{C57C92D3-0ECF-4B9B-B577-40F51D773F5D}"/>
    <cellStyle name="Style 130 2 3 2" xfId="34120" xr:uid="{DDA3BF29-FA8C-4AF1-8F8F-7918B278B03F}"/>
    <cellStyle name="Style 130 2 4" xfId="18667" xr:uid="{93505FC4-66DE-48FC-B02A-DF5CCC1285BD}"/>
    <cellStyle name="Style 130 2 4 2" xfId="34121" xr:uid="{6920DDD9-DA2A-40ED-9784-856B00868908}"/>
    <cellStyle name="Style 130 2 5" xfId="18668" xr:uid="{148BAE81-C5C6-44B0-9F67-C078397049FF}"/>
    <cellStyle name="Style 130 2 5 2" xfId="34122" xr:uid="{19F0BB31-A789-4104-ABB8-694352F2911C}"/>
    <cellStyle name="Style 130 2 6" xfId="34118" xr:uid="{C8AE4A53-8EE1-4C86-9960-9F5963059A6E}"/>
    <cellStyle name="Style 130 2 7" xfId="18664" xr:uid="{4EB10827-5A4D-40C2-8261-BF6E1F257117}"/>
    <cellStyle name="Style 130 3" xfId="4940" xr:uid="{00000000-0005-0000-0000-000050170000}"/>
    <cellStyle name="Style 130 3 2" xfId="18670" xr:uid="{03D5D359-3240-42E0-8490-A457E38262B1}"/>
    <cellStyle name="Style 130 3 2 2" xfId="34124" xr:uid="{1D623EBE-70F4-4FCB-B754-91406D1F7469}"/>
    <cellStyle name="Style 130 3 3" xfId="18671" xr:uid="{4384503D-AB23-4380-8BF4-7D3F06DF0E0C}"/>
    <cellStyle name="Style 130 3 3 2" xfId="34125" xr:uid="{414C6ECD-C07C-4731-98C3-BE7E40ACEF5F}"/>
    <cellStyle name="Style 130 3 4" xfId="18672" xr:uid="{F2DCC424-E529-42F3-83FC-51BFA7FE5406}"/>
    <cellStyle name="Style 130 3 4 2" xfId="34126" xr:uid="{48C000DE-DCED-456F-91AA-DEADEFAB3381}"/>
    <cellStyle name="Style 130 3 5" xfId="18673" xr:uid="{8106A6EE-2FDF-4402-A558-EC4F11F67D2B}"/>
    <cellStyle name="Style 130 3 5 2" xfId="34127" xr:uid="{5EF1681E-1091-43F2-AFB3-D7338ED6FF17}"/>
    <cellStyle name="Style 130 3 6" xfId="34123" xr:uid="{583E8E90-80C5-42C6-BFD1-749D1A4C6896}"/>
    <cellStyle name="Style 130 3 7" xfId="18669" xr:uid="{B8812735-964A-4C75-AFCC-D9552F279B1F}"/>
    <cellStyle name="Style 130 4" xfId="18674" xr:uid="{BC2BF445-3A41-48EC-B700-C63EB31E3EE5}"/>
    <cellStyle name="Style 130 4 2" xfId="34128" xr:uid="{109301D5-F056-46A7-BD50-83F8CD82F166}"/>
    <cellStyle name="Style 130 5" xfId="18675" xr:uid="{7DE29152-BD1C-400F-A048-28C2BF9712DA}"/>
    <cellStyle name="Style 130 5 2" xfId="34129" xr:uid="{6C7D4862-6F32-4D24-9C2C-15FFAF87F4B7}"/>
    <cellStyle name="Style 130 6" xfId="18676" xr:uid="{B2BC8473-6CB7-452A-AC35-C9780F15D212}"/>
    <cellStyle name="Style 130 6 2" xfId="34130" xr:uid="{9BEC510B-560C-4067-B2EB-FAD4A49D3616}"/>
    <cellStyle name="Style 130 7" xfId="18677" xr:uid="{4258D1B7-5316-449A-8090-C9C9FBA09452}"/>
    <cellStyle name="Style 130 7 2" xfId="34131" xr:uid="{BA20ADE4-7C19-4362-8D73-C9DD502070DE}"/>
    <cellStyle name="Style 130 8" xfId="34117" xr:uid="{1C0834A8-D1C1-4490-B5D7-D102180C9541}"/>
    <cellStyle name="Style 130 9" xfId="18663" xr:uid="{9A024222-1A9C-49B5-8130-38053BBDE400}"/>
    <cellStyle name="Style 131" xfId="4941" xr:uid="{00000000-0005-0000-0000-000051170000}"/>
    <cellStyle name="Style 131 2" xfId="4942" xr:uid="{00000000-0005-0000-0000-000052170000}"/>
    <cellStyle name="Style 131 2 2" xfId="18680" xr:uid="{D65C6431-BAA7-4C5D-B369-E62E113FCBD5}"/>
    <cellStyle name="Style 131 2 2 2" xfId="34134" xr:uid="{4A3C8075-911B-41D5-93FB-7C0BACD48EB9}"/>
    <cellStyle name="Style 131 2 3" xfId="18681" xr:uid="{A64FF496-F531-4EB7-A7C0-8CBECE72F7F9}"/>
    <cellStyle name="Style 131 2 3 2" xfId="34135" xr:uid="{4F7F259D-7EB7-49BB-A0EC-52E8BE9D3AAE}"/>
    <cellStyle name="Style 131 2 4" xfId="18682" xr:uid="{CF7C460A-CDBD-43C3-91CC-72F6F132BAAC}"/>
    <cellStyle name="Style 131 2 4 2" xfId="34136" xr:uid="{79EDB6B5-ABC1-4CE1-9DB3-9F7B580B58BB}"/>
    <cellStyle name="Style 131 2 5" xfId="18683" xr:uid="{4D91C150-2EBC-4864-BE9D-6C44C68DDD6C}"/>
    <cellStyle name="Style 131 2 5 2" xfId="34137" xr:uid="{E368F56C-3A5A-4C15-9A62-ED47CD74A77C}"/>
    <cellStyle name="Style 131 2 6" xfId="34133" xr:uid="{A5D811A3-F48A-4D8D-878A-3EC05C620E33}"/>
    <cellStyle name="Style 131 2 7" xfId="18679" xr:uid="{0982D031-6882-4469-8F4B-4F4E32A1654E}"/>
    <cellStyle name="Style 131 3" xfId="18684" xr:uid="{393E9413-7D2D-4424-BE3B-7711A0E45096}"/>
    <cellStyle name="Style 131 3 2" xfId="34138" xr:uid="{A8FE15A4-C903-4CB4-ABEF-A4AA663E2C08}"/>
    <cellStyle name="Style 131 4" xfId="18685" xr:uid="{0D88E475-FCD5-4D9F-8247-C846C5E61E62}"/>
    <cellStyle name="Style 131 4 2" xfId="34139" xr:uid="{4D74CD99-7A7E-4EEE-999D-6370C9CC5000}"/>
    <cellStyle name="Style 131 5" xfId="18686" xr:uid="{AC3E0C32-F9F1-46C0-A644-0C31F5896A96}"/>
    <cellStyle name="Style 131 5 2" xfId="34140" xr:uid="{C6074654-B7BD-4915-8047-E07844D5B787}"/>
    <cellStyle name="Style 131 6" xfId="18687" xr:uid="{0262B8AA-98AA-48ED-B1F0-1112C5F48685}"/>
    <cellStyle name="Style 131 6 2" xfId="34141" xr:uid="{168013EE-107B-4068-8277-67405639593F}"/>
    <cellStyle name="Style 131 7" xfId="34132" xr:uid="{BC7CBF44-2EFE-49D2-824A-3396477F3C35}"/>
    <cellStyle name="Style 131 8" xfId="18678" xr:uid="{03128080-985E-434F-AEBE-4844D4DEFE53}"/>
    <cellStyle name="Style 132" xfId="4943" xr:uid="{00000000-0005-0000-0000-000053170000}"/>
    <cellStyle name="Style 132 2" xfId="4944" xr:uid="{00000000-0005-0000-0000-000054170000}"/>
    <cellStyle name="Style 132 2 2" xfId="18690" xr:uid="{AE2FF5A4-A00E-4218-BCE0-C79C5839045F}"/>
    <cellStyle name="Style 132 2 2 2" xfId="34144" xr:uid="{7E21B1A4-2462-421C-8E38-C01D7E53D5FC}"/>
    <cellStyle name="Style 132 2 3" xfId="18691" xr:uid="{A6D3788B-5A61-4C53-B650-284E6721A37B}"/>
    <cellStyle name="Style 132 2 3 2" xfId="34145" xr:uid="{72F1E77F-F37E-4902-8D10-4644AAEB852A}"/>
    <cellStyle name="Style 132 2 4" xfId="18692" xr:uid="{7C3D7524-CB7A-4DEA-A916-BBDBCD092EB7}"/>
    <cellStyle name="Style 132 2 4 2" xfId="34146" xr:uid="{9E7BFC96-42A7-4C2F-95B3-802CB1EFF53B}"/>
    <cellStyle name="Style 132 2 5" xfId="18693" xr:uid="{8BC63C2C-F2BA-4617-93C2-E67C551E6148}"/>
    <cellStyle name="Style 132 2 5 2" xfId="34147" xr:uid="{ED4B2591-65F9-47FF-A4D8-1D2E2630F667}"/>
    <cellStyle name="Style 132 2 6" xfId="34143" xr:uid="{7877A2AF-52D5-46B5-88C1-A522EF65F9BD}"/>
    <cellStyle name="Style 132 2 7" xfId="18689" xr:uid="{7531101A-4F34-4239-8F73-CC81A3817E9B}"/>
    <cellStyle name="Style 132 3" xfId="18694" xr:uid="{639A3BA2-10AE-4070-9D45-F9228367510C}"/>
    <cellStyle name="Style 132 3 2" xfId="34148" xr:uid="{5D53BD28-CBD1-4D9A-BFBC-0D9B0524E11C}"/>
    <cellStyle name="Style 132 4" xfId="18695" xr:uid="{C4C06F53-EB36-4F2A-8136-350D564C922A}"/>
    <cellStyle name="Style 132 4 2" xfId="34149" xr:uid="{50A37067-A970-41C6-BF23-7A1B57045215}"/>
    <cellStyle name="Style 132 5" xfId="18696" xr:uid="{C66EFB06-3372-4397-BFBA-65E1EBE8BADE}"/>
    <cellStyle name="Style 132 5 2" xfId="34150" xr:uid="{57E31421-CCED-48FC-9ECD-80F9DB2734A6}"/>
    <cellStyle name="Style 132 6" xfId="18697" xr:uid="{75A12F4E-0FF9-4CAB-8BEF-CEE80DB336A4}"/>
    <cellStyle name="Style 132 6 2" xfId="34151" xr:uid="{0DE04518-980D-409D-87AC-7F540CFD76BA}"/>
    <cellStyle name="Style 132 7" xfId="34142" xr:uid="{FCE25F45-B00B-4511-90BF-C4581A1C3B2B}"/>
    <cellStyle name="Style 132 8" xfId="18688" xr:uid="{657390A4-9BBA-41AD-9F08-01B27E7736EC}"/>
    <cellStyle name="Style 137" xfId="4945" xr:uid="{00000000-0005-0000-0000-000055170000}"/>
    <cellStyle name="Style 137 2" xfId="4946" xr:uid="{00000000-0005-0000-0000-000056170000}"/>
    <cellStyle name="Style 137 2 2" xfId="18700" xr:uid="{CEC377CF-D8E1-4D67-9EAB-7F120EDCD06C}"/>
    <cellStyle name="Style 137 2 2 2" xfId="34154" xr:uid="{32CBFF26-5F0F-44C8-9B65-EA4EE6D9A039}"/>
    <cellStyle name="Style 137 2 3" xfId="18701" xr:uid="{0FCFB271-BA01-445E-A92C-3D09867035AE}"/>
    <cellStyle name="Style 137 2 3 2" xfId="34155" xr:uid="{5A9A86F1-74BC-4040-AC56-37C85EC1941E}"/>
    <cellStyle name="Style 137 2 4" xfId="18702" xr:uid="{05B9C48E-1C58-49B7-A697-1C6E2388F9E1}"/>
    <cellStyle name="Style 137 2 4 2" xfId="34156" xr:uid="{7B0E9616-000A-4DB5-A98A-FE81E7E063FB}"/>
    <cellStyle name="Style 137 2 5" xfId="18703" xr:uid="{88354536-6B48-4817-8C82-D856ECBE7940}"/>
    <cellStyle name="Style 137 2 5 2" xfId="34157" xr:uid="{E6FDAE18-1EA6-4F68-AC12-AE402E9E644F}"/>
    <cellStyle name="Style 137 2 6" xfId="34153" xr:uid="{A6409C5B-7014-4344-8C3B-76C82D3F761F}"/>
    <cellStyle name="Style 137 2 7" xfId="18699" xr:uid="{DCC18142-884C-46E5-A602-35B796D98E49}"/>
    <cellStyle name="Style 137 3" xfId="4947" xr:uid="{00000000-0005-0000-0000-000057170000}"/>
    <cellStyle name="Style 137 3 2" xfId="18705" xr:uid="{F9BDB64D-903E-4153-8DE9-643DD5317C79}"/>
    <cellStyle name="Style 137 3 2 2" xfId="34159" xr:uid="{C250B1AB-D75B-4255-AAEF-D85AF17C4AE1}"/>
    <cellStyle name="Style 137 3 3" xfId="18706" xr:uid="{133686B1-1747-40D7-A8A0-83FF78125677}"/>
    <cellStyle name="Style 137 3 3 2" xfId="34160" xr:uid="{5DDABAFF-E57C-441F-84E4-7C78C679134C}"/>
    <cellStyle name="Style 137 3 4" xfId="18707" xr:uid="{2DEC4ED0-E277-4D94-9362-570529B129E5}"/>
    <cellStyle name="Style 137 3 4 2" xfId="34161" xr:uid="{4200787F-D54C-4E9E-BD6A-269822FC4BE9}"/>
    <cellStyle name="Style 137 3 5" xfId="18708" xr:uid="{1A235767-7C16-47E1-A183-0675D8F00E87}"/>
    <cellStyle name="Style 137 3 5 2" xfId="34162" xr:uid="{E8B38350-569D-416D-A81D-A1D2D3DA4533}"/>
    <cellStyle name="Style 137 3 6" xfId="34158" xr:uid="{DD4BDBB7-73F8-4EB2-9853-E0888D3550C5}"/>
    <cellStyle name="Style 137 3 7" xfId="18704" xr:uid="{F217877E-9E30-4524-B8AA-DC198FD29C0C}"/>
    <cellStyle name="Style 137 4" xfId="18709" xr:uid="{C640947B-2ADD-46C7-B3F9-3689A1FAD090}"/>
    <cellStyle name="Style 137 4 2" xfId="34163" xr:uid="{8AAA1C70-75CF-47EA-A79B-57EDE0AA376F}"/>
    <cellStyle name="Style 137 5" xfId="18710" xr:uid="{A116F64E-A6BD-4852-A254-A0EA1ECEA2EB}"/>
    <cellStyle name="Style 137 5 2" xfId="34164" xr:uid="{C11D43C4-1CC3-402C-BC8F-65B263570461}"/>
    <cellStyle name="Style 137 6" xfId="18711" xr:uid="{C5B4FE81-3320-4E65-965A-2F9884B2958E}"/>
    <cellStyle name="Style 137 6 2" xfId="34165" xr:uid="{9B518AA1-51CF-4C11-88D1-48A58395C0AA}"/>
    <cellStyle name="Style 137 7" xfId="18712" xr:uid="{7911747F-537D-4D0F-84D0-215FD0408E96}"/>
    <cellStyle name="Style 137 7 2" xfId="34166" xr:uid="{5F75FA84-89AA-4F7E-9D34-8DDB761BE3FC}"/>
    <cellStyle name="Style 137 8" xfId="34152" xr:uid="{1C6EAE1E-1861-4F8E-BF19-915C3C200C2B}"/>
    <cellStyle name="Style 137 9" xfId="18698" xr:uid="{790CB023-6626-4716-A693-4D19A80D19B6}"/>
    <cellStyle name="Style 138" xfId="4948" xr:uid="{00000000-0005-0000-0000-000058170000}"/>
    <cellStyle name="Style 138 2" xfId="4949" xr:uid="{00000000-0005-0000-0000-000059170000}"/>
    <cellStyle name="Style 138 2 2" xfId="18715" xr:uid="{C1672988-C918-4E9E-8A01-0B1957239F21}"/>
    <cellStyle name="Style 138 2 2 2" xfId="34169" xr:uid="{078C3435-F56C-4403-9550-AB0D51387DFC}"/>
    <cellStyle name="Style 138 2 3" xfId="18716" xr:uid="{8E37F24D-CFEB-4664-BD50-CCA22EF6F542}"/>
    <cellStyle name="Style 138 2 3 2" xfId="34170" xr:uid="{61827D68-1D3D-40A2-BA46-0B3EF31A7D46}"/>
    <cellStyle name="Style 138 2 4" xfId="18717" xr:uid="{20B82943-3125-427C-8620-F97E138D7C68}"/>
    <cellStyle name="Style 138 2 4 2" xfId="34171" xr:uid="{A1315E1B-E73F-43DC-844C-40DE0B9A6FE2}"/>
    <cellStyle name="Style 138 2 5" xfId="18718" xr:uid="{1075FC0B-98AA-4B7F-9216-9F8ADB5D54C4}"/>
    <cellStyle name="Style 138 2 5 2" xfId="34172" xr:uid="{BB165E70-A0F6-4412-9D67-18866EF5A860}"/>
    <cellStyle name="Style 138 2 6" xfId="34168" xr:uid="{76595536-0B43-407A-91ED-B3C17C0631C9}"/>
    <cellStyle name="Style 138 2 7" xfId="18714" xr:uid="{5A5818CE-13EA-4F37-AD6C-58E38AEF4372}"/>
    <cellStyle name="Style 138 3" xfId="18719" xr:uid="{DA03A002-A924-48DA-ACEB-F3A0DD25A8C5}"/>
    <cellStyle name="Style 138 3 2" xfId="34173" xr:uid="{3F008389-51F9-4D64-9949-A29DF29D8753}"/>
    <cellStyle name="Style 138 4" xfId="18720" xr:uid="{7472174B-F1A6-48B8-BE7B-31CB58992548}"/>
    <cellStyle name="Style 138 4 2" xfId="34174" xr:uid="{9D7FA095-E8F2-46E3-A141-939124DDD856}"/>
    <cellStyle name="Style 138 5" xfId="18721" xr:uid="{5DFFA231-9E0A-41D6-A702-BEC7AFF03FCB}"/>
    <cellStyle name="Style 138 5 2" xfId="34175" xr:uid="{DA07B972-4D40-4BE1-9EA8-B5305782153C}"/>
    <cellStyle name="Style 138 6" xfId="18722" xr:uid="{3847767E-BF6F-4944-83F0-72424D53D890}"/>
    <cellStyle name="Style 138 6 2" xfId="34176" xr:uid="{C0684CA0-16A1-4D5F-AC70-D8EFC4DAC89E}"/>
    <cellStyle name="Style 138 7" xfId="34167" xr:uid="{4786A710-AF3A-4C2F-8DF5-59039D5C2D25}"/>
    <cellStyle name="Style 138 8" xfId="18713" xr:uid="{B78B1D93-1BC5-4078-9EBC-54BF75723DE6}"/>
    <cellStyle name="Style 139" xfId="4950" xr:uid="{00000000-0005-0000-0000-00005A170000}"/>
    <cellStyle name="Style 139 2" xfId="4951" xr:uid="{00000000-0005-0000-0000-00005B170000}"/>
    <cellStyle name="Style 139 2 2" xfId="18725" xr:uid="{43193CB9-FB3B-4901-932D-5105907BFD61}"/>
    <cellStyle name="Style 139 2 2 2" xfId="34179" xr:uid="{F1D0B1C4-9826-4348-BD80-48180C17E961}"/>
    <cellStyle name="Style 139 2 3" xfId="18726" xr:uid="{F948C23A-A9CC-43A1-9970-D9DBD233939C}"/>
    <cellStyle name="Style 139 2 3 2" xfId="34180" xr:uid="{858299F9-4862-44DF-AE23-4F06F93F67E5}"/>
    <cellStyle name="Style 139 2 4" xfId="18727" xr:uid="{6D3918B1-69C6-49DB-88C7-E5D651015283}"/>
    <cellStyle name="Style 139 2 4 2" xfId="34181" xr:uid="{A996737A-938D-4614-BEB4-003E21974225}"/>
    <cellStyle name="Style 139 2 5" xfId="18728" xr:uid="{71C1CA4E-DA2B-4331-8E2A-36EB689E30E2}"/>
    <cellStyle name="Style 139 2 5 2" xfId="34182" xr:uid="{CE3EC981-F5E4-44CA-A982-77B1F6941479}"/>
    <cellStyle name="Style 139 2 6" xfId="34178" xr:uid="{5457A192-3F42-4E05-8A4A-9A7B55869EA5}"/>
    <cellStyle name="Style 139 2 7" xfId="18724" xr:uid="{7D9E485D-A550-4051-B57C-8B07097E33DA}"/>
    <cellStyle name="Style 139 3" xfId="18729" xr:uid="{B595274B-0BE5-4F17-A6CC-D850A15819BD}"/>
    <cellStyle name="Style 139 3 2" xfId="34183" xr:uid="{528E3FE2-37B1-4BF0-BA03-A3722B9CE9BF}"/>
    <cellStyle name="Style 139 4" xfId="18730" xr:uid="{B0C08663-CBD7-442C-87D8-79D5BE9D3848}"/>
    <cellStyle name="Style 139 4 2" xfId="34184" xr:uid="{CE1179A1-D1A4-49CE-B7D6-465DE4B163DC}"/>
    <cellStyle name="Style 139 5" xfId="18731" xr:uid="{CF3C01BD-F07E-4563-9A57-D8A990BBB712}"/>
    <cellStyle name="Style 139 5 2" xfId="34185" xr:uid="{A4E3A8DA-6006-42F2-91FF-E786246FB65C}"/>
    <cellStyle name="Style 139 6" xfId="18732" xr:uid="{2C9A926A-1759-4384-9818-22C89374BB63}"/>
    <cellStyle name="Style 139 6 2" xfId="34186" xr:uid="{8D89DE97-9306-4708-BCD3-E0D7FDBE673B}"/>
    <cellStyle name="Style 139 7" xfId="34177" xr:uid="{B349EDE0-0762-4A31-A207-6BD91A81D1AC}"/>
    <cellStyle name="Style 139 8" xfId="18723" xr:uid="{6C37676F-ACC9-4261-8221-07C12F393F16}"/>
    <cellStyle name="Style 140" xfId="4952" xr:uid="{00000000-0005-0000-0000-00005C170000}"/>
    <cellStyle name="Style 140 2" xfId="4953" xr:uid="{00000000-0005-0000-0000-00005D170000}"/>
    <cellStyle name="Style 140 2 2" xfId="18735" xr:uid="{894B4770-081D-425E-BBC3-7E3B430FC319}"/>
    <cellStyle name="Style 140 2 2 2" xfId="34189" xr:uid="{8C43DA65-3FC2-47DB-A6FE-389788B00EEC}"/>
    <cellStyle name="Style 140 2 3" xfId="18736" xr:uid="{9C4F71B6-9E30-4F3C-AA2D-4996627CC8B4}"/>
    <cellStyle name="Style 140 2 3 2" xfId="34190" xr:uid="{B87F693D-9565-4D81-B520-4D4809D014D9}"/>
    <cellStyle name="Style 140 2 4" xfId="18737" xr:uid="{F6B8CA71-6678-41CC-8484-2FEC0151B3B6}"/>
    <cellStyle name="Style 140 2 4 2" xfId="34191" xr:uid="{EC376A5D-E7DE-4A6E-9814-5D37256373F7}"/>
    <cellStyle name="Style 140 2 5" xfId="18738" xr:uid="{3F756B8F-B8E9-4BBE-AE57-6857C987C799}"/>
    <cellStyle name="Style 140 2 5 2" xfId="34192" xr:uid="{C193A535-B48E-441C-AA06-C6AF44D81A33}"/>
    <cellStyle name="Style 140 2 6" xfId="34188" xr:uid="{22674302-98DA-4880-B778-6D80C7D15E8D}"/>
    <cellStyle name="Style 140 2 7" xfId="18734" xr:uid="{C3E8EC4A-CCDD-4DF2-8B65-55671BA12316}"/>
    <cellStyle name="Style 140 3" xfId="18739" xr:uid="{3A20F5B1-8650-46B5-A27B-ED80656F3E42}"/>
    <cellStyle name="Style 140 3 2" xfId="34193" xr:uid="{EA43A910-13B0-46AA-97ED-F4FDCA11EBC9}"/>
    <cellStyle name="Style 140 4" xfId="18740" xr:uid="{97C06C92-C1F1-4432-898D-C438D708C682}"/>
    <cellStyle name="Style 140 4 2" xfId="34194" xr:uid="{4A6A77E6-C2F3-4D64-87C0-2B3E3A57B8E0}"/>
    <cellStyle name="Style 140 5" xfId="18741" xr:uid="{083FB04C-C214-4848-9130-A40775BBAECF}"/>
    <cellStyle name="Style 140 5 2" xfId="34195" xr:uid="{2174496A-CF35-455D-8C05-E7CB357910B4}"/>
    <cellStyle name="Style 140 6" xfId="18742" xr:uid="{106FBE6D-87BD-4932-8678-3732DA9396C8}"/>
    <cellStyle name="Style 140 6 2" xfId="34196" xr:uid="{6434EF5A-11CA-49C4-9AB1-DE1CD897FE77}"/>
    <cellStyle name="Style 140 7" xfId="34187" xr:uid="{DF837DCF-524C-4305-BEEB-E448D95BA05D}"/>
    <cellStyle name="Style 140 8" xfId="18733" xr:uid="{00312D27-79CF-4813-B5D7-4A94F1437382}"/>
    <cellStyle name="Style 141" xfId="4954" xr:uid="{00000000-0005-0000-0000-00005E170000}"/>
    <cellStyle name="Style 141 2" xfId="4955" xr:uid="{00000000-0005-0000-0000-00005F170000}"/>
    <cellStyle name="Style 141 2 2" xfId="18745" xr:uid="{E3199F90-4523-4D5B-BCBA-D91F608D8D07}"/>
    <cellStyle name="Style 141 2 2 2" xfId="34199" xr:uid="{8FABBBA3-073A-45C5-B98D-241CF2DB9DA4}"/>
    <cellStyle name="Style 141 2 3" xfId="18746" xr:uid="{A32BFB0D-3AED-469D-BDB4-20F35AE8C362}"/>
    <cellStyle name="Style 141 2 3 2" xfId="34200" xr:uid="{E8E76C5C-E4DD-45E7-ACF9-EE37E5C4B427}"/>
    <cellStyle name="Style 141 2 4" xfId="18747" xr:uid="{DA0FF69E-01BB-4987-B6E3-C669D52C46BD}"/>
    <cellStyle name="Style 141 2 4 2" xfId="34201" xr:uid="{C02B0990-14DB-4E4F-A1B7-1A706DFFDCB7}"/>
    <cellStyle name="Style 141 2 5" xfId="18748" xr:uid="{201B0E53-C9C1-411C-8E1D-53FD8D2C526C}"/>
    <cellStyle name="Style 141 2 5 2" xfId="34202" xr:uid="{BBA13478-9A25-47A2-B0C4-179FAD4277E0}"/>
    <cellStyle name="Style 141 2 6" xfId="34198" xr:uid="{990DC72A-42AC-4819-B5ED-122AE8863EE9}"/>
    <cellStyle name="Style 141 2 7" xfId="18744" xr:uid="{800D3AD5-C17B-4E4E-B91D-910DA2C79FF8}"/>
    <cellStyle name="Style 141 3" xfId="4956" xr:uid="{00000000-0005-0000-0000-000060170000}"/>
    <cellStyle name="Style 141 3 2" xfId="18750" xr:uid="{631D0814-E123-414D-9200-E4CDB9E1D1BE}"/>
    <cellStyle name="Style 141 3 2 2" xfId="34204" xr:uid="{F50735C5-7BCE-4779-A342-69EE1DD1B26C}"/>
    <cellStyle name="Style 141 3 3" xfId="18751" xr:uid="{385B132B-5805-42F8-8429-C10CD04A0DFE}"/>
    <cellStyle name="Style 141 3 3 2" xfId="34205" xr:uid="{388BB242-00B2-455A-B183-F64115FA2BF1}"/>
    <cellStyle name="Style 141 3 4" xfId="18752" xr:uid="{A573EEB9-D02C-48EB-8ABC-7B0E6D7FE091}"/>
    <cellStyle name="Style 141 3 4 2" xfId="34206" xr:uid="{36062F10-8F5A-4ADC-9BAE-F8C9D9BE0A74}"/>
    <cellStyle name="Style 141 3 5" xfId="18753" xr:uid="{216BF9C1-C2D1-4CF5-8115-D97D8555B772}"/>
    <cellStyle name="Style 141 3 5 2" xfId="34207" xr:uid="{710D4718-256B-4B27-B295-FCB5058C5879}"/>
    <cellStyle name="Style 141 3 6" xfId="34203" xr:uid="{EAF958B9-805A-45A5-9C3E-79B6C4974610}"/>
    <cellStyle name="Style 141 3 7" xfId="18749" xr:uid="{28A0730D-B748-4D80-A065-072BF67F6AE5}"/>
    <cellStyle name="Style 141 4" xfId="18754" xr:uid="{5BF613E9-DF56-4C8E-B0F2-4AC91903A628}"/>
    <cellStyle name="Style 141 4 2" xfId="34208" xr:uid="{272FF1C1-CE94-49BC-989A-66DBFDC0C6DD}"/>
    <cellStyle name="Style 141 5" xfId="18755" xr:uid="{78C3F914-A56B-4995-A83C-3A416B847493}"/>
    <cellStyle name="Style 141 5 2" xfId="34209" xr:uid="{EA9B4F5E-B627-4D4B-A644-7A073D0DF897}"/>
    <cellStyle name="Style 141 6" xfId="18756" xr:uid="{07EF2230-2EA6-4CDA-A47A-7690AFB865D0}"/>
    <cellStyle name="Style 141 6 2" xfId="34210" xr:uid="{7A37C285-8019-4BB8-95DF-AEA29E4FF7AC}"/>
    <cellStyle name="Style 141 7" xfId="18757" xr:uid="{9AFA7041-9B5E-40EC-95B3-2716EF3C1880}"/>
    <cellStyle name="Style 141 7 2" xfId="34211" xr:uid="{3C1ABA66-0A36-4DE6-8AF6-62954A85F3FD}"/>
    <cellStyle name="Style 141 8" xfId="34197" xr:uid="{83DB466B-6254-4D51-BDE9-815822D2503F}"/>
    <cellStyle name="Style 141 9" xfId="18743" xr:uid="{76627894-8DE2-4746-86CE-8083207E5CE8}"/>
    <cellStyle name="Style 142" xfId="4957" xr:uid="{00000000-0005-0000-0000-000061170000}"/>
    <cellStyle name="Style 142 2" xfId="4958" xr:uid="{00000000-0005-0000-0000-000062170000}"/>
    <cellStyle name="Style 142 2 2" xfId="18760" xr:uid="{024047C3-FAAB-4544-889D-F2D76BD2FEB0}"/>
    <cellStyle name="Style 142 2 2 2" xfId="34214" xr:uid="{B42C8D20-286A-4F3B-A0E1-78FF3FE73C65}"/>
    <cellStyle name="Style 142 2 3" xfId="18761" xr:uid="{18A859F4-D424-48CF-A024-743364F38704}"/>
    <cellStyle name="Style 142 2 3 2" xfId="34215" xr:uid="{9176F559-014C-4294-8E6E-7F9D91DA5521}"/>
    <cellStyle name="Style 142 2 4" xfId="18762" xr:uid="{23239FE2-0A33-45C3-8B85-8EBA62FDCD83}"/>
    <cellStyle name="Style 142 2 4 2" xfId="34216" xr:uid="{91280DFF-6910-4FD5-B768-9A136A895EAC}"/>
    <cellStyle name="Style 142 2 5" xfId="18763" xr:uid="{52A83F91-5D18-4B87-A095-EB92E7B5526E}"/>
    <cellStyle name="Style 142 2 5 2" xfId="34217" xr:uid="{00C69EEF-0F92-4F6F-BA0C-0D5A1C693AF3}"/>
    <cellStyle name="Style 142 2 6" xfId="34213" xr:uid="{D0E1083D-F8D4-4BBB-A035-2170F59EA1C2}"/>
    <cellStyle name="Style 142 2 7" xfId="18759" xr:uid="{0FFC5FCD-BE73-4FF4-BF5F-222BEAF7C5F0}"/>
    <cellStyle name="Style 142 3" xfId="18764" xr:uid="{078BE9CF-C6E5-4812-A48A-FACEE64E533E}"/>
    <cellStyle name="Style 142 3 2" xfId="34218" xr:uid="{9B7CBF60-E447-4EC8-8B40-444F0ADEED57}"/>
    <cellStyle name="Style 142 4" xfId="18765" xr:uid="{D35752A0-73A4-4CE0-9DFA-1D859F910F95}"/>
    <cellStyle name="Style 142 4 2" xfId="34219" xr:uid="{EA2A4AD2-0C9F-4110-A257-DE5FF2B90D9C}"/>
    <cellStyle name="Style 142 5" xfId="18766" xr:uid="{509397BE-8981-4DB9-972A-1DA6F0404A31}"/>
    <cellStyle name="Style 142 5 2" xfId="34220" xr:uid="{CF136F77-A037-4D6A-9628-596F7DAA5989}"/>
    <cellStyle name="Style 142 6" xfId="18767" xr:uid="{DA460EB2-EBEE-4CD3-B0B9-D88B8E188645}"/>
    <cellStyle name="Style 142 6 2" xfId="34221" xr:uid="{75C9749E-4D1E-4B3A-8258-E714B696EFB1}"/>
    <cellStyle name="Style 142 7" xfId="34212" xr:uid="{83F549B1-9234-438E-BFBD-4151A56CF7B3}"/>
    <cellStyle name="Style 142 8" xfId="18758" xr:uid="{0F6FF6A1-E64C-4230-B1DF-32E3CD2C8860}"/>
    <cellStyle name="Style 143" xfId="4959" xr:uid="{00000000-0005-0000-0000-000063170000}"/>
    <cellStyle name="Style 143 2" xfId="4960" xr:uid="{00000000-0005-0000-0000-000064170000}"/>
    <cellStyle name="Style 143 2 2" xfId="18770" xr:uid="{4D7E9BB1-6977-45F8-8C7E-425F60B99FE2}"/>
    <cellStyle name="Style 143 2 2 2" xfId="34224" xr:uid="{B7723ED4-1B09-4586-9C9E-5E334E90C3C7}"/>
    <cellStyle name="Style 143 2 3" xfId="18771" xr:uid="{90B0AEE7-FD8A-4913-B314-1D1655375719}"/>
    <cellStyle name="Style 143 2 3 2" xfId="34225" xr:uid="{AAFD2141-33CA-4336-8E45-8CBC968E10DD}"/>
    <cellStyle name="Style 143 2 4" xfId="18772" xr:uid="{8F218F45-995E-49B3-94FE-2AA8F2014E91}"/>
    <cellStyle name="Style 143 2 4 2" xfId="34226" xr:uid="{BD294630-EC03-40A6-8754-B980061869BF}"/>
    <cellStyle name="Style 143 2 5" xfId="18773" xr:uid="{9257EE0C-F757-4013-8D4F-27AA36CD53D9}"/>
    <cellStyle name="Style 143 2 5 2" xfId="34227" xr:uid="{03221ACF-DBC5-4ED5-B119-AB48659041B1}"/>
    <cellStyle name="Style 143 2 6" xfId="34223" xr:uid="{7D5EBC97-3561-428A-BF90-D041DD7785DD}"/>
    <cellStyle name="Style 143 2 7" xfId="18769" xr:uid="{E330F8C7-76EB-4D33-BF4F-DFC31FC7A66B}"/>
    <cellStyle name="Style 143 3" xfId="18774" xr:uid="{BF07F902-AAD5-427C-A06F-1CBFF3AE6F39}"/>
    <cellStyle name="Style 143 3 2" xfId="34228" xr:uid="{7F87010B-0F2E-4213-A208-719BDEF40F9A}"/>
    <cellStyle name="Style 143 4" xfId="18775" xr:uid="{F00A0AEE-D05D-44E9-BC15-10CE84A44A85}"/>
    <cellStyle name="Style 143 4 2" xfId="34229" xr:uid="{02E62045-AC72-48B4-8420-7748B7396ACD}"/>
    <cellStyle name="Style 143 5" xfId="18776" xr:uid="{65730117-65E3-4D5B-827D-A232A3AE21ED}"/>
    <cellStyle name="Style 143 5 2" xfId="34230" xr:uid="{8E83CC9F-1F76-4568-903A-4B8FF009D97C}"/>
    <cellStyle name="Style 143 6" xfId="18777" xr:uid="{C601DFB3-BCAD-4138-9604-9D4ED6976385}"/>
    <cellStyle name="Style 143 6 2" xfId="34231" xr:uid="{ECC36276-9C7E-4D5E-8010-1D9C70775D6E}"/>
    <cellStyle name="Style 143 7" xfId="34222" xr:uid="{882970B5-A62C-4279-8907-0FCF174C6D47}"/>
    <cellStyle name="Style 143 8" xfId="18768" xr:uid="{9C5ABEE6-9D91-4A1F-86D2-F758F9CF0D22}"/>
    <cellStyle name="Style 148" xfId="4961" xr:uid="{00000000-0005-0000-0000-000065170000}"/>
    <cellStyle name="Style 148 2" xfId="4962" xr:uid="{00000000-0005-0000-0000-000066170000}"/>
    <cellStyle name="Style 148 2 2" xfId="18780" xr:uid="{E83461F3-773C-47D9-9B1B-A72F00109DBB}"/>
    <cellStyle name="Style 148 2 2 2" xfId="34234" xr:uid="{54C7A134-AB8D-4C23-A7CB-94BE2D8FC5BB}"/>
    <cellStyle name="Style 148 2 3" xfId="18781" xr:uid="{D7186E49-F483-4EF3-9E8F-8BCA51283AE5}"/>
    <cellStyle name="Style 148 2 3 2" xfId="34235" xr:uid="{3E5463FA-D754-4BF1-B1AC-5EC64F9A5D7A}"/>
    <cellStyle name="Style 148 2 4" xfId="18782" xr:uid="{CF975F16-F678-4AC2-A841-F019EB7FE3BE}"/>
    <cellStyle name="Style 148 2 4 2" xfId="34236" xr:uid="{5E24C5CE-3AD0-4473-B71B-AA088C359FEC}"/>
    <cellStyle name="Style 148 2 5" xfId="18783" xr:uid="{9FEBDB52-595E-4817-BC50-1A3DEBF09AFF}"/>
    <cellStyle name="Style 148 2 5 2" xfId="34237" xr:uid="{9132EB7C-A986-47A8-8BDA-54179774942B}"/>
    <cellStyle name="Style 148 2 6" xfId="34233" xr:uid="{24EB3627-CFC5-485C-96FA-37C471F68937}"/>
    <cellStyle name="Style 148 2 7" xfId="18779" xr:uid="{E4A8CB9C-0F4B-4F3D-BAA6-55E2B573E0B4}"/>
    <cellStyle name="Style 148 3" xfId="4963" xr:uid="{00000000-0005-0000-0000-000067170000}"/>
    <cellStyle name="Style 148 3 2" xfId="18785" xr:uid="{1D166B3C-124E-4321-94DE-42C04BCB2FEE}"/>
    <cellStyle name="Style 148 3 2 2" xfId="34239" xr:uid="{666F133F-A485-42EB-B31C-7520F294CDC4}"/>
    <cellStyle name="Style 148 3 3" xfId="18786" xr:uid="{0EFD7CF3-BC1F-44DB-AE18-C3E2A357716B}"/>
    <cellStyle name="Style 148 3 3 2" xfId="34240" xr:uid="{531FE439-CEF2-4BD5-9432-BD13FCE1F188}"/>
    <cellStyle name="Style 148 3 4" xfId="18787" xr:uid="{6B31E326-A2A7-4757-BF15-73382292E0DE}"/>
    <cellStyle name="Style 148 3 4 2" xfId="34241" xr:uid="{40F10F9B-37AC-4D52-9D73-85CB70BCFC5B}"/>
    <cellStyle name="Style 148 3 5" xfId="18788" xr:uid="{AA9B007E-2648-4C0D-AD44-AB28E4B6B2BD}"/>
    <cellStyle name="Style 148 3 5 2" xfId="34242" xr:uid="{30FFD016-FDA1-4787-B8E9-1B8F41220D61}"/>
    <cellStyle name="Style 148 3 6" xfId="34238" xr:uid="{CF395A0D-EE45-4487-939D-8990F6ABAF8C}"/>
    <cellStyle name="Style 148 3 7" xfId="18784" xr:uid="{5B39A6D9-E59F-4312-8BF7-1D55B37416D2}"/>
    <cellStyle name="Style 148 4" xfId="18789" xr:uid="{B9F414A2-38AD-41D7-BC21-6CBF6A260F06}"/>
    <cellStyle name="Style 148 4 2" xfId="34243" xr:uid="{75240883-26F5-44CC-98AA-6C9BF78540C3}"/>
    <cellStyle name="Style 148 5" xfId="18790" xr:uid="{0E0BE954-32E4-48D6-97E8-9F32313C2D18}"/>
    <cellStyle name="Style 148 5 2" xfId="34244" xr:uid="{C9768B02-5A4A-4C8B-9B88-20BEDDCD0BDE}"/>
    <cellStyle name="Style 148 6" xfId="18791" xr:uid="{6A95656F-8151-418B-BA22-352D014944A8}"/>
    <cellStyle name="Style 148 6 2" xfId="34245" xr:uid="{D4515530-7708-4B0A-9C7C-8B6F6A6E48CB}"/>
    <cellStyle name="Style 148 7" xfId="18792" xr:uid="{4D10883E-F47D-4FC7-94C0-E46BCAFA48CD}"/>
    <cellStyle name="Style 148 7 2" xfId="34246" xr:uid="{0AAD5A35-414D-46F2-A40A-A62973413A9E}"/>
    <cellStyle name="Style 148 8" xfId="34232" xr:uid="{90BDBDBB-9EBE-4529-9FE5-B90C8A58E863}"/>
    <cellStyle name="Style 148 9" xfId="18778" xr:uid="{06AF4C23-E3E2-4171-9884-3B0F01F4EAF5}"/>
    <cellStyle name="Style 149" xfId="4964" xr:uid="{00000000-0005-0000-0000-000068170000}"/>
    <cellStyle name="Style 149 2" xfId="4965" xr:uid="{00000000-0005-0000-0000-000069170000}"/>
    <cellStyle name="Style 149 2 2" xfId="18795" xr:uid="{35805537-D4CE-4F64-97CD-E2C0DA0E3116}"/>
    <cellStyle name="Style 149 2 2 2" xfId="34249" xr:uid="{794E44EB-BCD8-4AA1-962A-9425872AE841}"/>
    <cellStyle name="Style 149 2 3" xfId="18796" xr:uid="{0215EA98-B247-4BD2-9CE4-B727C0821D68}"/>
    <cellStyle name="Style 149 2 3 2" xfId="34250" xr:uid="{2AD58B17-139A-4F6D-98E2-124661E5D231}"/>
    <cellStyle name="Style 149 2 4" xfId="18797" xr:uid="{8E555461-BCF1-4DB8-85AF-917D185051B1}"/>
    <cellStyle name="Style 149 2 4 2" xfId="34251" xr:uid="{CBE27B87-9227-459F-9D8E-07DD85E2B449}"/>
    <cellStyle name="Style 149 2 5" xfId="18798" xr:uid="{BDD277C0-FD90-4F23-8D18-FC5FB8917E00}"/>
    <cellStyle name="Style 149 2 5 2" xfId="34252" xr:uid="{E5AE3941-7270-4DE7-B8C1-D920289308FD}"/>
    <cellStyle name="Style 149 2 6" xfId="34248" xr:uid="{D9C6D9EC-5197-4398-BA50-8D73611A242C}"/>
    <cellStyle name="Style 149 2 7" xfId="18794" xr:uid="{849D193B-08C9-4B71-BB04-D7E499F74F69}"/>
    <cellStyle name="Style 149 3" xfId="18799" xr:uid="{CF17AF7A-D195-4129-9533-D9093BE721BB}"/>
    <cellStyle name="Style 149 3 2" xfId="34253" xr:uid="{F8FF2CF1-46CB-4B7F-9B41-02CA25A53788}"/>
    <cellStyle name="Style 149 4" xfId="18800" xr:uid="{71B2D58A-950C-4E5B-BEF1-8FE39D0DECA4}"/>
    <cellStyle name="Style 149 4 2" xfId="34254" xr:uid="{8CB61178-C811-4AC6-AE49-EA5BE23055E1}"/>
    <cellStyle name="Style 149 5" xfId="18801" xr:uid="{EF161B06-D5BB-490B-BE74-C85CAE686471}"/>
    <cellStyle name="Style 149 5 2" xfId="34255" xr:uid="{4B4D56B1-97DD-40FE-945E-0BDCAAC8E65B}"/>
    <cellStyle name="Style 149 6" xfId="18802" xr:uid="{CFBA0AD4-7FED-4380-8E96-C7BAA3E0310C}"/>
    <cellStyle name="Style 149 6 2" xfId="34256" xr:uid="{F1053E70-1432-4DDE-82BC-4D59F444B78B}"/>
    <cellStyle name="Style 149 7" xfId="34247" xr:uid="{7961D930-D8AB-4D7A-8DE1-1F655EDF7879}"/>
    <cellStyle name="Style 149 8" xfId="18793" xr:uid="{3E35A309-0157-42A2-B61E-DAEF89AE7EB3}"/>
    <cellStyle name="Style 150" xfId="4966" xr:uid="{00000000-0005-0000-0000-00006A170000}"/>
    <cellStyle name="Style 150 2" xfId="4967" xr:uid="{00000000-0005-0000-0000-00006B170000}"/>
    <cellStyle name="Style 150 2 2" xfId="18805" xr:uid="{1537938D-977B-46DE-89E4-F7CD21568497}"/>
    <cellStyle name="Style 150 2 2 2" xfId="34259" xr:uid="{F817997C-DDB6-45B2-ACA5-612272B3A817}"/>
    <cellStyle name="Style 150 2 3" xfId="18806" xr:uid="{77CA3EB4-977F-41FC-BE44-BA763612A524}"/>
    <cellStyle name="Style 150 2 3 2" xfId="34260" xr:uid="{7E7AC1F5-8780-4EE1-96AB-E2533F3E0115}"/>
    <cellStyle name="Style 150 2 4" xfId="18807" xr:uid="{5DCE8D6D-BE3A-46F3-8CF1-5911E407C095}"/>
    <cellStyle name="Style 150 2 4 2" xfId="34261" xr:uid="{BF712675-B753-4681-AC98-8B2A8A220887}"/>
    <cellStyle name="Style 150 2 5" xfId="18808" xr:uid="{61A8D8BE-513C-417E-B898-E3E36772EB35}"/>
    <cellStyle name="Style 150 2 5 2" xfId="34262" xr:uid="{705D2860-122B-49B8-9193-3A6A633958ED}"/>
    <cellStyle name="Style 150 2 6" xfId="34258" xr:uid="{6874B7F0-9F52-44D5-B287-88AB4B6E31CC}"/>
    <cellStyle name="Style 150 2 7" xfId="18804" xr:uid="{F851E0D7-2579-4BB5-A9A1-166FC0D08E56}"/>
    <cellStyle name="Style 150 3" xfId="18809" xr:uid="{72D5F4F0-29B5-4C34-88EB-EBAC6B68C2DF}"/>
    <cellStyle name="Style 150 3 2" xfId="34263" xr:uid="{5CC103B4-F409-4342-BD42-32AC28F645A4}"/>
    <cellStyle name="Style 150 4" xfId="18810" xr:uid="{258DFB60-BC71-4449-AB3D-1ADC7F068234}"/>
    <cellStyle name="Style 150 4 2" xfId="34264" xr:uid="{29E7B866-DC7B-4C42-9D57-D68C030BAC17}"/>
    <cellStyle name="Style 150 5" xfId="18811" xr:uid="{31F99E36-E031-4055-9101-CE810A870BF5}"/>
    <cellStyle name="Style 150 5 2" xfId="34265" xr:uid="{B541B3A6-4619-4338-9D0C-5E926AFCB151}"/>
    <cellStyle name="Style 150 6" xfId="18812" xr:uid="{8AB26B1B-D127-4226-AB3F-C5F928291747}"/>
    <cellStyle name="Style 150 6 2" xfId="34266" xr:uid="{ED21129E-0BE9-41CA-89F3-E30908245672}"/>
    <cellStyle name="Style 150 7" xfId="34257" xr:uid="{AC3C5728-233A-4F70-B068-C2E52F756932}"/>
    <cellStyle name="Style 150 8" xfId="18803" xr:uid="{46F2E0C4-4272-409D-AAC9-A616948ED0C8}"/>
    <cellStyle name="Style 151" xfId="4968" xr:uid="{00000000-0005-0000-0000-00006C170000}"/>
    <cellStyle name="Style 151 2" xfId="4969" xr:uid="{00000000-0005-0000-0000-00006D170000}"/>
    <cellStyle name="Style 151 2 2" xfId="18815" xr:uid="{0B018775-1457-4FDD-9B5E-4190279880BB}"/>
    <cellStyle name="Style 151 2 2 2" xfId="34269" xr:uid="{EF720D53-C95B-4629-AE9A-ABCE87FD30EF}"/>
    <cellStyle name="Style 151 2 3" xfId="18816" xr:uid="{DE79F632-C008-466A-B5EE-91DA83F1E889}"/>
    <cellStyle name="Style 151 2 3 2" xfId="34270" xr:uid="{F73E8BED-8362-468C-8B91-C36A9F35392A}"/>
    <cellStyle name="Style 151 2 4" xfId="18817" xr:uid="{C2E3AE48-AE86-4836-9E4D-4C27CA12CDCC}"/>
    <cellStyle name="Style 151 2 4 2" xfId="34271" xr:uid="{8FA6F8BC-75D7-4621-B280-5EACDC2DA681}"/>
    <cellStyle name="Style 151 2 5" xfId="18818" xr:uid="{99A6987C-FA27-4313-AB76-2C0A3825366B}"/>
    <cellStyle name="Style 151 2 5 2" xfId="34272" xr:uid="{76DFAF8F-8869-4710-9EEA-DE63DE87E1B8}"/>
    <cellStyle name="Style 151 2 6" xfId="34268" xr:uid="{140A9D2C-6F60-4F6B-831D-D56AAC22A5B3}"/>
    <cellStyle name="Style 151 2 7" xfId="18814" xr:uid="{644FCA6C-DEBF-4367-B4D2-594454AE4DA8}"/>
    <cellStyle name="Style 151 3" xfId="18819" xr:uid="{B1A10E65-1B2F-4A12-923D-1112E850C333}"/>
    <cellStyle name="Style 151 3 2" xfId="34273" xr:uid="{E81F3654-5F9D-4C67-BB68-594305E9F79E}"/>
    <cellStyle name="Style 151 4" xfId="18820" xr:uid="{04BCEB4D-47B8-4D8E-9983-6ABC46E95E73}"/>
    <cellStyle name="Style 151 4 2" xfId="34274" xr:uid="{A8C5012D-6814-4F12-B1CC-34306509F3C4}"/>
    <cellStyle name="Style 151 5" xfId="18821" xr:uid="{D13987E4-1B8E-43AB-B38E-40E1F149FE48}"/>
    <cellStyle name="Style 151 5 2" xfId="34275" xr:uid="{D9A5893F-D8AC-489E-B4A2-BACC2406AABC}"/>
    <cellStyle name="Style 151 6" xfId="18822" xr:uid="{CA66AE6B-419B-410F-A766-252AFA6CA2C7}"/>
    <cellStyle name="Style 151 6 2" xfId="34276" xr:uid="{C0F5D5D9-C36B-4D05-B985-83AB1914EDBA}"/>
    <cellStyle name="Style 151 7" xfId="34267" xr:uid="{6F3F0C84-6233-4DC4-8B58-16F1B9F36BBB}"/>
    <cellStyle name="Style 151 8" xfId="18813" xr:uid="{9E404FC7-0F62-47B7-814A-6FA6FBF9F311}"/>
    <cellStyle name="Style 152" xfId="4970" xr:uid="{00000000-0005-0000-0000-00006E170000}"/>
    <cellStyle name="Style 152 2" xfId="4971" xr:uid="{00000000-0005-0000-0000-00006F170000}"/>
    <cellStyle name="Style 152 2 2" xfId="18825" xr:uid="{82BAA527-8C44-4947-9681-99E7BDB0097B}"/>
    <cellStyle name="Style 152 2 2 2" xfId="34279" xr:uid="{87B0C318-B72F-4223-BF73-BA29C19C40E9}"/>
    <cellStyle name="Style 152 2 3" xfId="18826" xr:uid="{BD6F8817-0196-4071-BA22-035035C6CB79}"/>
    <cellStyle name="Style 152 2 3 2" xfId="34280" xr:uid="{938A0E84-E7E2-4E97-9B2B-C2DE95D639D3}"/>
    <cellStyle name="Style 152 2 4" xfId="18827" xr:uid="{25420AC5-C38E-4B8E-993F-3874778AC323}"/>
    <cellStyle name="Style 152 2 4 2" xfId="34281" xr:uid="{6CEC7B9C-165D-462D-83D2-7996D6F12BD9}"/>
    <cellStyle name="Style 152 2 5" xfId="18828" xr:uid="{F3A733AE-4A66-4A6D-8DC8-ECA8B6BC9D7D}"/>
    <cellStyle name="Style 152 2 5 2" xfId="34282" xr:uid="{ABD9D460-EF70-4A69-98A1-4F6CC5523532}"/>
    <cellStyle name="Style 152 2 6" xfId="34278" xr:uid="{A8E27D99-A52E-436C-B0BD-3A41018B7C26}"/>
    <cellStyle name="Style 152 2 7" xfId="18824" xr:uid="{B61D5C58-9F43-4902-BC68-6A8A9D0D6B67}"/>
    <cellStyle name="Style 152 3" xfId="4972" xr:uid="{00000000-0005-0000-0000-000070170000}"/>
    <cellStyle name="Style 152 3 2" xfId="18830" xr:uid="{2EE55963-717D-44B5-93A0-A983FA8CA55D}"/>
    <cellStyle name="Style 152 3 2 2" xfId="34284" xr:uid="{C6A820D8-FE67-4EED-BC69-832CABCBB830}"/>
    <cellStyle name="Style 152 3 3" xfId="18831" xr:uid="{A7AC0C77-5E59-462E-86A6-F8C93CB4ECD9}"/>
    <cellStyle name="Style 152 3 3 2" xfId="34285" xr:uid="{0B83444B-1326-424A-8C4B-84EDB1946D9A}"/>
    <cellStyle name="Style 152 3 4" xfId="18832" xr:uid="{1E65D82F-3181-4233-993D-F7766860E409}"/>
    <cellStyle name="Style 152 3 4 2" xfId="34286" xr:uid="{E72064B3-7767-450A-BBC9-ACCB4D0AD9FC}"/>
    <cellStyle name="Style 152 3 5" xfId="18833" xr:uid="{A3714DD3-9DE9-4832-BEB6-219AB89092A2}"/>
    <cellStyle name="Style 152 3 5 2" xfId="34287" xr:uid="{615D9628-B3C4-4184-8A58-C7E9465CB6ED}"/>
    <cellStyle name="Style 152 3 6" xfId="34283" xr:uid="{B8DAD75C-94D4-46D2-AA54-C70937B2B1CE}"/>
    <cellStyle name="Style 152 3 7" xfId="18829" xr:uid="{C357E684-B7E2-4FE0-BD20-4B72F9EE47AA}"/>
    <cellStyle name="Style 152 4" xfId="18834" xr:uid="{D1D597E0-7712-4F81-A9DA-F9CF8E711163}"/>
    <cellStyle name="Style 152 4 2" xfId="34288" xr:uid="{EDB747FC-602A-4A06-962E-15A963CE44DC}"/>
    <cellStyle name="Style 152 5" xfId="18835" xr:uid="{64906017-795D-4C51-AE50-2E0C354C4AA6}"/>
    <cellStyle name="Style 152 5 2" xfId="34289" xr:uid="{A6E6E804-692F-4178-9CED-75D7983850D4}"/>
    <cellStyle name="Style 152 6" xfId="18836" xr:uid="{6AEC545B-3B70-43CA-AED4-931D88876E77}"/>
    <cellStyle name="Style 152 6 2" xfId="34290" xr:uid="{99445820-C40F-4081-BF25-6CC978078A57}"/>
    <cellStyle name="Style 152 7" xfId="18837" xr:uid="{371C1247-BB09-4B4E-96D5-2E3AA77FCAB9}"/>
    <cellStyle name="Style 152 7 2" xfId="34291" xr:uid="{A02CCAE9-AA42-4E29-817E-38900EB2B024}"/>
    <cellStyle name="Style 152 8" xfId="34277" xr:uid="{6DAC5858-37A9-437C-817D-3430581F7141}"/>
    <cellStyle name="Style 152 9" xfId="18823" xr:uid="{4BC80BD8-B571-4CE8-8AA5-DCD97F70D55A}"/>
    <cellStyle name="Style 153" xfId="4973" xr:uid="{00000000-0005-0000-0000-000071170000}"/>
    <cellStyle name="Style 153 2" xfId="4974" xr:uid="{00000000-0005-0000-0000-000072170000}"/>
    <cellStyle name="Style 153 2 2" xfId="18840" xr:uid="{31AE9DC3-79E5-4382-B846-CE6CF7BB92FF}"/>
    <cellStyle name="Style 153 2 2 2" xfId="34294" xr:uid="{D181F8A7-7C46-472F-8CB0-52804A9F2D41}"/>
    <cellStyle name="Style 153 2 3" xfId="18841" xr:uid="{9AD8B843-DE1C-499A-BE70-298A242CDE36}"/>
    <cellStyle name="Style 153 2 3 2" xfId="34295" xr:uid="{E8E3AA1A-4699-4C68-8786-3344566F96F5}"/>
    <cellStyle name="Style 153 2 4" xfId="18842" xr:uid="{45183256-245E-4C26-9C41-2C15A2DC0FA9}"/>
    <cellStyle name="Style 153 2 4 2" xfId="34296" xr:uid="{0B887CDD-81AB-4CDF-806E-C26A641DA518}"/>
    <cellStyle name="Style 153 2 5" xfId="18843" xr:uid="{4A5B49E2-1688-4AAF-B296-6213683EC463}"/>
    <cellStyle name="Style 153 2 5 2" xfId="34297" xr:uid="{5B5FF250-8D53-4192-BAE9-6A2D7E183CFC}"/>
    <cellStyle name="Style 153 2 6" xfId="34293" xr:uid="{B977578B-0304-4E05-957D-F267674227D2}"/>
    <cellStyle name="Style 153 2 7" xfId="18839" xr:uid="{86D21F42-48FB-4C2F-B0B0-6B4A427A2B37}"/>
    <cellStyle name="Style 153 3" xfId="18844" xr:uid="{9700E5F6-6524-4522-813E-C1FC9AE8556E}"/>
    <cellStyle name="Style 153 3 2" xfId="34298" xr:uid="{BBD3683D-57AE-4A62-A171-07CC9835BB93}"/>
    <cellStyle name="Style 153 4" xfId="18845" xr:uid="{01C5F289-AE69-4E21-BF38-E9E975ED1616}"/>
    <cellStyle name="Style 153 4 2" xfId="34299" xr:uid="{3C24B4A8-07EB-4A20-9C8E-72A826D524C8}"/>
    <cellStyle name="Style 153 5" xfId="18846" xr:uid="{795B6FCB-1FD6-42B5-B113-C936F2CE3653}"/>
    <cellStyle name="Style 153 5 2" xfId="34300" xr:uid="{BFA7BBF5-AB3A-4688-8DCE-B6C000EA3666}"/>
    <cellStyle name="Style 153 6" xfId="18847" xr:uid="{C43C15B8-BBA9-4A53-B15A-5CC6DB6DA269}"/>
    <cellStyle name="Style 153 6 2" xfId="34301" xr:uid="{CA43EC34-41B5-4606-A16D-D3CAF1B2F7A1}"/>
    <cellStyle name="Style 153 7" xfId="34292" xr:uid="{80A7272B-1663-4FEA-8F7E-1D4B5F26412F}"/>
    <cellStyle name="Style 153 8" xfId="18838" xr:uid="{8A7AA1B4-F314-49A5-A383-C0C182191E28}"/>
    <cellStyle name="Style 154" xfId="4975" xr:uid="{00000000-0005-0000-0000-000073170000}"/>
    <cellStyle name="Style 154 2" xfId="4976" xr:uid="{00000000-0005-0000-0000-000074170000}"/>
    <cellStyle name="Style 154 2 2" xfId="18850" xr:uid="{D2486A71-84B9-4865-AD93-BA2FB118F2AA}"/>
    <cellStyle name="Style 154 2 2 2" xfId="34304" xr:uid="{4A6DAD5E-58ED-430C-B9DE-11EE47EF7DC6}"/>
    <cellStyle name="Style 154 2 3" xfId="18851" xr:uid="{13B8DAEC-EDAC-43B4-9EDB-D5CF9B9A1B20}"/>
    <cellStyle name="Style 154 2 3 2" xfId="34305" xr:uid="{87315BCC-3E59-4190-9841-FF7F6FD02FDF}"/>
    <cellStyle name="Style 154 2 4" xfId="18852" xr:uid="{8F60689C-55FA-493D-91A3-B5A5DCDC220E}"/>
    <cellStyle name="Style 154 2 4 2" xfId="34306" xr:uid="{28E95C3F-0D17-4BFF-9308-B6151912E85F}"/>
    <cellStyle name="Style 154 2 5" xfId="18853" xr:uid="{59624D0B-3F8C-4DA4-9DB9-DEB6BC41E0CF}"/>
    <cellStyle name="Style 154 2 5 2" xfId="34307" xr:uid="{835A358D-CEE8-44C9-997D-C3BE619FF702}"/>
    <cellStyle name="Style 154 2 6" xfId="34303" xr:uid="{BAD4C203-DAF0-45CD-B30E-491F3D90F62E}"/>
    <cellStyle name="Style 154 2 7" xfId="18849" xr:uid="{B481D390-2DC1-478A-B245-D40D5C5F459D}"/>
    <cellStyle name="Style 154 3" xfId="18854" xr:uid="{6F4DDBB7-C53F-4ECE-B80D-D6D6F429C810}"/>
    <cellStyle name="Style 154 3 2" xfId="34308" xr:uid="{575B294A-292E-47EC-9CDD-B3C93C40F0AF}"/>
    <cellStyle name="Style 154 4" xfId="18855" xr:uid="{7FB7C151-DE5F-4B96-AA00-4CD03C4A264B}"/>
    <cellStyle name="Style 154 4 2" xfId="34309" xr:uid="{69D75E5F-C09A-4E3C-AE23-835B9E52558E}"/>
    <cellStyle name="Style 154 5" xfId="18856" xr:uid="{F638B8E6-4242-4BF4-99BF-22B0BE19BE31}"/>
    <cellStyle name="Style 154 5 2" xfId="34310" xr:uid="{4248709C-8B12-414D-A6DF-882E10A55F83}"/>
    <cellStyle name="Style 154 6" xfId="18857" xr:uid="{9733302D-A3DD-43A6-859B-91949AAC95CD}"/>
    <cellStyle name="Style 154 6 2" xfId="34311" xr:uid="{6C9616D3-C9F1-4929-8994-A19A528511B2}"/>
    <cellStyle name="Style 154 7" xfId="34302" xr:uid="{51EE4250-21A4-432B-83F2-E3055CB497A7}"/>
    <cellStyle name="Style 154 8" xfId="18848" xr:uid="{AE402AB3-A293-46F9-8D90-429596039360}"/>
    <cellStyle name="Style 159" xfId="4977" xr:uid="{00000000-0005-0000-0000-000075170000}"/>
    <cellStyle name="Style 159 2" xfId="4978" xr:uid="{00000000-0005-0000-0000-000076170000}"/>
    <cellStyle name="Style 159 2 2" xfId="18860" xr:uid="{6DFAB1DD-E231-4A04-BCA2-BB44846BEA5D}"/>
    <cellStyle name="Style 159 2 2 2" xfId="34314" xr:uid="{DC02A594-35E9-4F9B-89A3-A24466AE925A}"/>
    <cellStyle name="Style 159 2 3" xfId="18861" xr:uid="{B96AB2E7-6906-4337-A0DB-3946590E0214}"/>
    <cellStyle name="Style 159 2 3 2" xfId="34315" xr:uid="{CF78212A-1A9B-4F67-803A-8E2146A660BB}"/>
    <cellStyle name="Style 159 2 4" xfId="18862" xr:uid="{70A403B5-E707-44AB-A449-CE6EC29E30E1}"/>
    <cellStyle name="Style 159 2 4 2" xfId="34316" xr:uid="{EA98DCC3-78B6-47F7-BEA1-F58D8CFEDDDA}"/>
    <cellStyle name="Style 159 2 5" xfId="18863" xr:uid="{EC2C16D9-6685-4A33-81DA-6CCAEBF943AF}"/>
    <cellStyle name="Style 159 2 5 2" xfId="34317" xr:uid="{BE643FBC-BB2F-4D15-A82D-3AD75A0B50C9}"/>
    <cellStyle name="Style 159 2 6" xfId="34313" xr:uid="{8AC6E700-F7B4-4778-A804-0018A15D8911}"/>
    <cellStyle name="Style 159 2 7" xfId="18859" xr:uid="{EB062922-86DB-4242-97CF-FE748A67F97A}"/>
    <cellStyle name="Style 159 3" xfId="4979" xr:uid="{00000000-0005-0000-0000-000077170000}"/>
    <cellStyle name="Style 159 3 2" xfId="18865" xr:uid="{832E6F21-9CAD-4381-BA8F-D5910BCB5F59}"/>
    <cellStyle name="Style 159 3 2 2" xfId="34319" xr:uid="{0C90F22A-C57C-47F0-A111-BA3E02031ACC}"/>
    <cellStyle name="Style 159 3 3" xfId="18866" xr:uid="{93213B17-50A3-41E1-8009-47BEB0927177}"/>
    <cellStyle name="Style 159 3 3 2" xfId="34320" xr:uid="{D0BFE08D-1D34-42C7-838B-5CFD3D959F37}"/>
    <cellStyle name="Style 159 3 4" xfId="18867" xr:uid="{00D89821-EEAE-4D0D-AC46-CE7EE76F32F1}"/>
    <cellStyle name="Style 159 3 4 2" xfId="34321" xr:uid="{105EC755-C5C5-4B4E-8198-E12309C6A3FD}"/>
    <cellStyle name="Style 159 3 5" xfId="18868" xr:uid="{DF4216F5-388E-46F4-A369-90E9BA4CE0CC}"/>
    <cellStyle name="Style 159 3 5 2" xfId="34322" xr:uid="{694D1A6F-29F8-4574-81FC-97AC72DF439F}"/>
    <cellStyle name="Style 159 3 6" xfId="34318" xr:uid="{815F3456-C43D-4232-B0AA-5ABE6157808D}"/>
    <cellStyle name="Style 159 3 7" xfId="18864" xr:uid="{94278321-260D-4B61-AC2A-E6CF84490544}"/>
    <cellStyle name="Style 159 4" xfId="18869" xr:uid="{036F0DFA-2A7D-4740-A86A-0C8634FE0D8A}"/>
    <cellStyle name="Style 159 4 2" xfId="34323" xr:uid="{CCBBA7BF-58DC-4CBA-8C58-492850FEDCA9}"/>
    <cellStyle name="Style 159 5" xfId="18870" xr:uid="{F15D98A0-D546-413D-B92B-F790BE02C436}"/>
    <cellStyle name="Style 159 5 2" xfId="34324" xr:uid="{19F1E48B-0383-4E5C-AC4D-2971B6D6FC31}"/>
    <cellStyle name="Style 159 6" xfId="18871" xr:uid="{250576F4-9547-4331-BAF4-068F008D4735}"/>
    <cellStyle name="Style 159 6 2" xfId="34325" xr:uid="{9BE58AC6-D909-48D0-8504-58E6BAE735E0}"/>
    <cellStyle name="Style 159 7" xfId="18872" xr:uid="{B55D1316-40F1-45C8-8487-E19CC740799E}"/>
    <cellStyle name="Style 159 7 2" xfId="34326" xr:uid="{AAED9627-B366-4EC8-92F3-CA8C7540D7EA}"/>
    <cellStyle name="Style 159 8" xfId="34312" xr:uid="{09355BD4-4254-437D-8D69-6C009836F53D}"/>
    <cellStyle name="Style 159 9" xfId="18858" xr:uid="{8E383D3D-A227-43DE-A7A3-28380CE16691}"/>
    <cellStyle name="Style 160" xfId="4980" xr:uid="{00000000-0005-0000-0000-000078170000}"/>
    <cellStyle name="Style 160 2" xfId="4981" xr:uid="{00000000-0005-0000-0000-000079170000}"/>
    <cellStyle name="Style 160 2 2" xfId="18875" xr:uid="{A061A1A6-B4C7-40F5-8817-BE04B87B8D2C}"/>
    <cellStyle name="Style 160 2 2 2" xfId="34329" xr:uid="{87D4DED4-7BEE-450C-89D4-3F2784A868AE}"/>
    <cellStyle name="Style 160 2 3" xfId="18876" xr:uid="{C77051A2-672F-4181-AFCD-BBD0A169D098}"/>
    <cellStyle name="Style 160 2 3 2" xfId="34330" xr:uid="{49E16AD5-C795-4FBC-8A26-B721B8D819DD}"/>
    <cellStyle name="Style 160 2 4" xfId="18877" xr:uid="{9CEB619A-8DCF-4AD7-AB82-8890DE1D6149}"/>
    <cellStyle name="Style 160 2 4 2" xfId="34331" xr:uid="{77CDCE53-B5D9-4354-B226-1F82015F3B01}"/>
    <cellStyle name="Style 160 2 5" xfId="18878" xr:uid="{F94BE55E-AFEC-48B2-A6F7-71A9A8EA2097}"/>
    <cellStyle name="Style 160 2 5 2" xfId="34332" xr:uid="{B7769F40-157D-41D6-A200-2F9D7E1CCA5C}"/>
    <cellStyle name="Style 160 2 6" xfId="34328" xr:uid="{BB7C05D6-D8E3-4D7A-AD09-073753694FA3}"/>
    <cellStyle name="Style 160 2 7" xfId="18874" xr:uid="{6533643C-B4B7-4B90-A38D-B5465B537F96}"/>
    <cellStyle name="Style 160 3" xfId="18879" xr:uid="{7431DD7F-AF6D-4508-AFA1-DE578889F6FB}"/>
    <cellStyle name="Style 160 3 2" xfId="34333" xr:uid="{16D5DE2B-C081-4147-9AAC-E1358CDD53C2}"/>
    <cellStyle name="Style 160 4" xfId="18880" xr:uid="{C167E35A-22F1-4905-9D59-A4FCFBD9E045}"/>
    <cellStyle name="Style 160 4 2" xfId="34334" xr:uid="{997331A9-CBB8-413E-8013-9B2B6ED4DC33}"/>
    <cellStyle name="Style 160 5" xfId="18881" xr:uid="{F880286E-CEFF-4113-974E-7C4964E8616A}"/>
    <cellStyle name="Style 160 5 2" xfId="34335" xr:uid="{F50DA77B-A736-45A7-A23E-06BC4B40E0D7}"/>
    <cellStyle name="Style 160 6" xfId="18882" xr:uid="{5D2AACDC-6D24-4616-9B21-E4675B4562CF}"/>
    <cellStyle name="Style 160 6 2" xfId="34336" xr:uid="{1317704F-5857-4DE0-9F97-2C469EF541E3}"/>
    <cellStyle name="Style 160 7" xfId="34327" xr:uid="{1F9D78EA-436D-497E-AD29-AAA6E904CBBB}"/>
    <cellStyle name="Style 160 8" xfId="18873" xr:uid="{54D73FDA-D001-447E-91FA-55F15ECF1626}"/>
    <cellStyle name="Style 161" xfId="4982" xr:uid="{00000000-0005-0000-0000-00007A170000}"/>
    <cellStyle name="Style 161 2" xfId="4983" xr:uid="{00000000-0005-0000-0000-00007B170000}"/>
    <cellStyle name="Style 161 2 2" xfId="18885" xr:uid="{E81484B1-7632-4FCB-A102-7F49283ACD1B}"/>
    <cellStyle name="Style 161 2 2 2" xfId="34339" xr:uid="{4C16C037-7619-4A27-91B9-211972282752}"/>
    <cellStyle name="Style 161 2 3" xfId="18886" xr:uid="{FCC45E31-A8AE-4EBC-BA6D-9DA10B70338F}"/>
    <cellStyle name="Style 161 2 3 2" xfId="34340" xr:uid="{008BF285-B4B2-4BC8-806C-742874C49980}"/>
    <cellStyle name="Style 161 2 4" xfId="18887" xr:uid="{40EBAD70-931A-459C-9F02-1669559010E1}"/>
    <cellStyle name="Style 161 2 4 2" xfId="34341" xr:uid="{63817BA1-A5D6-4D22-94D0-A485D7018656}"/>
    <cellStyle name="Style 161 2 5" xfId="18888" xr:uid="{3476853B-C7F5-4C45-8CEF-57E520F7384C}"/>
    <cellStyle name="Style 161 2 5 2" xfId="34342" xr:uid="{AF09CDE9-5B05-4A27-8058-4E4BD226A313}"/>
    <cellStyle name="Style 161 2 6" xfId="34338" xr:uid="{400DB751-D147-43D5-B525-93E5FFC4DB78}"/>
    <cellStyle name="Style 161 2 7" xfId="18884" xr:uid="{6F5D5745-01E6-4EDE-92B1-44D3A1A6BC60}"/>
    <cellStyle name="Style 161 3" xfId="18889" xr:uid="{0685DD24-8D7F-454B-8887-EA2AD6BFDED4}"/>
    <cellStyle name="Style 161 3 2" xfId="34343" xr:uid="{D3C87413-FBBD-4013-B354-3B0DA71A99A5}"/>
    <cellStyle name="Style 161 4" xfId="18890" xr:uid="{BA6E48EE-A23B-4F2D-B15F-956B4F8EFB6A}"/>
    <cellStyle name="Style 161 4 2" xfId="34344" xr:uid="{BEC3494D-D5BB-4E49-952D-8726BCF59A17}"/>
    <cellStyle name="Style 161 5" xfId="18891" xr:uid="{17B903B6-7B8F-46E2-80AD-FB59EACB5C20}"/>
    <cellStyle name="Style 161 5 2" xfId="34345" xr:uid="{A7183574-8802-44D7-9CE4-BCEB5CF71AEF}"/>
    <cellStyle name="Style 161 6" xfId="18892" xr:uid="{A7A2DBF5-1E65-40E8-B5E1-714879D0CA79}"/>
    <cellStyle name="Style 161 6 2" xfId="34346" xr:uid="{768666F6-79DB-46BC-996D-45049727B40F}"/>
    <cellStyle name="Style 161 7" xfId="34337" xr:uid="{5EB5BCB6-D507-44AA-B5DB-695E7DC70ADE}"/>
    <cellStyle name="Style 161 8" xfId="18883" xr:uid="{B825B0A9-ABB2-4B81-8930-E48D376CA942}"/>
    <cellStyle name="Style 162" xfId="4984" xr:uid="{00000000-0005-0000-0000-00007C170000}"/>
    <cellStyle name="Style 162 2" xfId="4985" xr:uid="{00000000-0005-0000-0000-00007D170000}"/>
    <cellStyle name="Style 162 2 2" xfId="18895" xr:uid="{A095F42B-C7B2-4A02-91B2-2476EEB93702}"/>
    <cellStyle name="Style 162 2 2 2" xfId="34349" xr:uid="{C4BCCDFF-B4CE-4B23-90DF-6C072FF5B1F8}"/>
    <cellStyle name="Style 162 2 3" xfId="18896" xr:uid="{0D725603-801E-4675-B19E-08F1381E5ED7}"/>
    <cellStyle name="Style 162 2 3 2" xfId="34350" xr:uid="{7A4E237E-F594-4439-A75C-D9BE6DD29333}"/>
    <cellStyle name="Style 162 2 4" xfId="18897" xr:uid="{1E3D0450-68F3-4E85-98AA-1AC3E0731329}"/>
    <cellStyle name="Style 162 2 4 2" xfId="34351" xr:uid="{81F1B865-0F43-4767-9EF5-303E34F748D8}"/>
    <cellStyle name="Style 162 2 5" xfId="18898" xr:uid="{5C3C4AC8-F9D1-44C0-A24C-06C2C269659E}"/>
    <cellStyle name="Style 162 2 5 2" xfId="34352" xr:uid="{483D5927-604D-4636-91B8-99FE3F7051CA}"/>
    <cellStyle name="Style 162 2 6" xfId="34348" xr:uid="{FD128263-491B-463A-9D3F-B03A8A673739}"/>
    <cellStyle name="Style 162 2 7" xfId="18894" xr:uid="{C4B137E8-9A70-44AA-A973-39F581E2951B}"/>
    <cellStyle name="Style 162 3" xfId="18899" xr:uid="{0E16F97C-5484-46C3-A818-2C527F624787}"/>
    <cellStyle name="Style 162 3 2" xfId="34353" xr:uid="{DCC50FC9-84C2-4A87-A9B5-5AEB3795FC9B}"/>
    <cellStyle name="Style 162 4" xfId="18900" xr:uid="{6B99F5D0-5466-4AFA-A539-92CEFC405EDF}"/>
    <cellStyle name="Style 162 4 2" xfId="34354" xr:uid="{589B6083-2D9D-4241-8805-B087E9A2F950}"/>
    <cellStyle name="Style 162 5" xfId="18901" xr:uid="{467C4B4A-4A99-4891-9F1F-92A1A1B0BD45}"/>
    <cellStyle name="Style 162 5 2" xfId="34355" xr:uid="{358E0B7E-A8D8-4127-BDB0-935884CC23D0}"/>
    <cellStyle name="Style 162 6" xfId="18902" xr:uid="{B5A4882D-3002-4718-A5D6-00C5EF136B7E}"/>
    <cellStyle name="Style 162 6 2" xfId="34356" xr:uid="{EE5103A2-17FF-4104-8CC2-6A22B8242D39}"/>
    <cellStyle name="Style 162 7" xfId="34347" xr:uid="{8BD61EB7-D775-4C73-AAE9-B3C30B91E433}"/>
    <cellStyle name="Style 162 8" xfId="18893" xr:uid="{601E6A1B-9048-4CC2-9A40-D78C60367D0D}"/>
    <cellStyle name="Style 163" xfId="4986" xr:uid="{00000000-0005-0000-0000-00007E170000}"/>
    <cellStyle name="Style 163 2" xfId="4987" xr:uid="{00000000-0005-0000-0000-00007F170000}"/>
    <cellStyle name="Style 163 2 2" xfId="18905" xr:uid="{F008D083-789A-4B1F-9B75-9369815D493A}"/>
    <cellStyle name="Style 163 2 2 2" xfId="34359" xr:uid="{786224DE-C029-4F96-A50F-1FFB7B646CA3}"/>
    <cellStyle name="Style 163 2 3" xfId="18906" xr:uid="{D15499BD-608D-45BA-8CCC-8BB1648AC901}"/>
    <cellStyle name="Style 163 2 3 2" xfId="34360" xr:uid="{5FECDCD6-7B14-4DEC-B4E0-BAC1D31B6552}"/>
    <cellStyle name="Style 163 2 4" xfId="18907" xr:uid="{1D8A46A2-DD29-4C2F-9948-4C9C956699DD}"/>
    <cellStyle name="Style 163 2 4 2" xfId="34361" xr:uid="{874D947A-C8FD-4C6D-8F05-6871D7FAC91F}"/>
    <cellStyle name="Style 163 2 5" xfId="18908" xr:uid="{DD7B9CEC-6232-4A13-8AF3-F16E7400290F}"/>
    <cellStyle name="Style 163 2 5 2" xfId="34362" xr:uid="{C7540C68-FAA4-4A7B-95F6-76B155A39E07}"/>
    <cellStyle name="Style 163 2 6" xfId="34358" xr:uid="{695087DA-1A5B-41D9-B21C-EF07BF470C93}"/>
    <cellStyle name="Style 163 2 7" xfId="18904" xr:uid="{B2A0BF8D-16E7-42E2-AA2E-EFB07E34B6F9}"/>
    <cellStyle name="Style 163 3" xfId="4988" xr:uid="{00000000-0005-0000-0000-000080170000}"/>
    <cellStyle name="Style 163 3 2" xfId="18910" xr:uid="{BB7D4899-30B0-4235-8827-BB8654E17B96}"/>
    <cellStyle name="Style 163 3 2 2" xfId="34364" xr:uid="{D65B4685-AD19-4E34-8DE4-819479C0F803}"/>
    <cellStyle name="Style 163 3 3" xfId="18911" xr:uid="{FA3E710C-E615-4ADA-8CD4-CABDA07D0C10}"/>
    <cellStyle name="Style 163 3 3 2" xfId="34365" xr:uid="{33879D84-33FC-4ED4-AEBF-0F6BE4DD0B3B}"/>
    <cellStyle name="Style 163 3 4" xfId="18912" xr:uid="{5ACA2DB3-B02A-4F35-A9A3-E5A291CAFFAB}"/>
    <cellStyle name="Style 163 3 4 2" xfId="34366" xr:uid="{D4B0C630-FEEA-4EA5-85BF-C1D096AF4A1B}"/>
    <cellStyle name="Style 163 3 5" xfId="18913" xr:uid="{C652226A-77F1-42F6-AAFC-59EC5E10F677}"/>
    <cellStyle name="Style 163 3 5 2" xfId="34367" xr:uid="{C27E9623-EA8A-4FDF-8E9E-2D6B2AFB0179}"/>
    <cellStyle name="Style 163 3 6" xfId="34363" xr:uid="{0C14B83E-2A02-47F6-8007-B1A1CF0FF081}"/>
    <cellStyle name="Style 163 3 7" xfId="18909" xr:uid="{EDDDF317-6369-49C2-92BA-499074295DF1}"/>
    <cellStyle name="Style 163 4" xfId="18914" xr:uid="{CF93C5C0-4C2F-4357-955F-93339E869E73}"/>
    <cellStyle name="Style 163 4 2" xfId="34368" xr:uid="{8D4D4EB3-364F-48C5-8E85-DD33ACF0E3EF}"/>
    <cellStyle name="Style 163 5" xfId="18915" xr:uid="{D2D58C8F-27E6-489F-B5BC-5C802749CBA2}"/>
    <cellStyle name="Style 163 5 2" xfId="34369" xr:uid="{9B1216DB-3821-46A8-8111-1A46E2C334A6}"/>
    <cellStyle name="Style 163 6" xfId="18916" xr:uid="{6B63B823-BD00-4D4C-9115-7CD7B8B94519}"/>
    <cellStyle name="Style 163 6 2" xfId="34370" xr:uid="{E0011787-4B07-4827-8CC5-61F559C57131}"/>
    <cellStyle name="Style 163 7" xfId="18917" xr:uid="{E39B656C-C72E-4762-A512-D8D2D7C56389}"/>
    <cellStyle name="Style 163 7 2" xfId="34371" xr:uid="{67C77A96-3B03-4EDB-9CE3-6645D0E95B64}"/>
    <cellStyle name="Style 163 8" xfId="34357" xr:uid="{662BB031-C97B-49BB-BA41-5D71B2DF7BC1}"/>
    <cellStyle name="Style 163 9" xfId="18903" xr:uid="{CE44473C-97E2-43EC-902F-5D518A0F6D6A}"/>
    <cellStyle name="Style 164" xfId="4989" xr:uid="{00000000-0005-0000-0000-000081170000}"/>
    <cellStyle name="Style 164 2" xfId="4990" xr:uid="{00000000-0005-0000-0000-000082170000}"/>
    <cellStyle name="Style 164 2 2" xfId="18920" xr:uid="{5AC7881D-9836-4802-A3DA-92045FF15705}"/>
    <cellStyle name="Style 164 2 2 2" xfId="34374" xr:uid="{63E957CE-1F89-47CB-AD19-19B45B97F57F}"/>
    <cellStyle name="Style 164 2 3" xfId="18921" xr:uid="{42D33962-BC3D-461D-9020-6DA0C623B95D}"/>
    <cellStyle name="Style 164 2 3 2" xfId="34375" xr:uid="{F6DAC82F-79AF-4199-A5EF-C7855DDFAE97}"/>
    <cellStyle name="Style 164 2 4" xfId="18922" xr:uid="{391BEB76-D242-46EA-B3AF-F272BD6FBABA}"/>
    <cellStyle name="Style 164 2 4 2" xfId="34376" xr:uid="{10A00725-4044-47BF-89D6-4D7AD92D07B3}"/>
    <cellStyle name="Style 164 2 5" xfId="18923" xr:uid="{664B9E74-E9CF-4DF1-82FA-388C620B5325}"/>
    <cellStyle name="Style 164 2 5 2" xfId="34377" xr:uid="{681E5A84-0F03-495A-9E0A-5E1EE5A9D8FE}"/>
    <cellStyle name="Style 164 2 6" xfId="34373" xr:uid="{27EC2A09-4AE6-4679-9D1C-A20D6F674CF1}"/>
    <cellStyle name="Style 164 2 7" xfId="18919" xr:uid="{CE4DAB04-708E-4C19-87B9-20E817F2ADD2}"/>
    <cellStyle name="Style 164 3" xfId="18924" xr:uid="{755CFBC2-920E-498D-949F-14134FC23F5F}"/>
    <cellStyle name="Style 164 3 2" xfId="34378" xr:uid="{1163504B-E815-4DAE-A0F9-68EEC59C1539}"/>
    <cellStyle name="Style 164 4" xfId="18925" xr:uid="{7C220326-9507-4C4A-9882-F39DFF7BAFE1}"/>
    <cellStyle name="Style 164 4 2" xfId="34379" xr:uid="{98EB72A9-9842-4761-9CB2-639FE0310864}"/>
    <cellStyle name="Style 164 5" xfId="18926" xr:uid="{DD860FF3-AB98-4B89-861A-461D8A340979}"/>
    <cellStyle name="Style 164 5 2" xfId="34380" xr:uid="{05DCB1DE-4189-4E40-B176-002C62295947}"/>
    <cellStyle name="Style 164 6" xfId="18927" xr:uid="{8F18B259-BBD3-43E1-AEAA-4169A18349C9}"/>
    <cellStyle name="Style 164 6 2" xfId="34381" xr:uid="{1153314A-7FD1-4392-B458-D8E37DD252FE}"/>
    <cellStyle name="Style 164 7" xfId="34372" xr:uid="{152040A6-4C63-4A9D-BE2E-AE24F1C227B1}"/>
    <cellStyle name="Style 164 8" xfId="18918" xr:uid="{35017EA9-1FB7-4DD3-8A18-3D4FC427FCDD}"/>
    <cellStyle name="Style 165" xfId="4991" xr:uid="{00000000-0005-0000-0000-000083170000}"/>
    <cellStyle name="Style 165 2" xfId="4992" xr:uid="{00000000-0005-0000-0000-000084170000}"/>
    <cellStyle name="Style 165 2 2" xfId="18930" xr:uid="{6BA44921-2C27-4F3A-ADB0-147AFDFA8C01}"/>
    <cellStyle name="Style 165 2 2 2" xfId="34384" xr:uid="{044B7388-E6D2-452B-A60F-8E3DB7668FC4}"/>
    <cellStyle name="Style 165 2 3" xfId="18931" xr:uid="{E2624BB8-DF2D-4472-BE92-20D023F9381A}"/>
    <cellStyle name="Style 165 2 3 2" xfId="34385" xr:uid="{8A013988-4C75-4277-AD59-A0D729A56CF8}"/>
    <cellStyle name="Style 165 2 4" xfId="18932" xr:uid="{3E1ED379-1154-4876-8660-2C84782D6C01}"/>
    <cellStyle name="Style 165 2 4 2" xfId="34386" xr:uid="{33E8D749-10EB-4EB9-9096-80B3454F2179}"/>
    <cellStyle name="Style 165 2 5" xfId="18933" xr:uid="{D46D70D2-0104-497A-8BFD-DECE2AFEBF90}"/>
    <cellStyle name="Style 165 2 5 2" xfId="34387" xr:uid="{2754F9D2-2416-43EF-BF5B-811B1E8C935E}"/>
    <cellStyle name="Style 165 2 6" xfId="34383" xr:uid="{E4501512-4E00-4165-9AC3-BBBDA1C032D5}"/>
    <cellStyle name="Style 165 2 7" xfId="18929" xr:uid="{DF491D5D-5815-4EEE-A1AC-20C031D793C2}"/>
    <cellStyle name="Style 165 3" xfId="18934" xr:uid="{03596654-8610-4EA8-A36F-EF6733B9C04A}"/>
    <cellStyle name="Style 165 3 2" xfId="34388" xr:uid="{D57CDE75-7388-4D13-84BE-26E5795C8C9E}"/>
    <cellStyle name="Style 165 4" xfId="18935" xr:uid="{DC5D161B-140A-4899-AA28-C43BD11B45A9}"/>
    <cellStyle name="Style 165 4 2" xfId="34389" xr:uid="{D45AF12C-1422-44E3-883F-ADE338D5B557}"/>
    <cellStyle name="Style 165 5" xfId="18936" xr:uid="{99DCC493-9F15-4BB6-B871-E8E558810456}"/>
    <cellStyle name="Style 165 5 2" xfId="34390" xr:uid="{54A790F2-ED09-4DB0-8FEF-A89402A32466}"/>
    <cellStyle name="Style 165 6" xfId="18937" xr:uid="{C22249BE-EA18-451D-A028-2921FF8135BC}"/>
    <cellStyle name="Style 165 6 2" xfId="34391" xr:uid="{65B09135-753C-4B51-B2C6-C93051AFB41B}"/>
    <cellStyle name="Style 165 7" xfId="34382" xr:uid="{6F0263CF-7A25-4047-BB88-FFB02ACA4687}"/>
    <cellStyle name="Style 165 8" xfId="18928" xr:uid="{637BC105-9B41-4DDF-938A-04870A5DBEE9}"/>
    <cellStyle name="Style 21" xfId="4993" xr:uid="{00000000-0005-0000-0000-000085170000}"/>
    <cellStyle name="Style 21 10" xfId="18939" xr:uid="{A8E8ABC4-E866-424D-A8E7-6E7978D4C574}"/>
    <cellStyle name="Style 21 10 2" xfId="34393" xr:uid="{D5FA3B10-C520-4EBC-A239-70967BD2CD2E}"/>
    <cellStyle name="Style 21 11" xfId="18940" xr:uid="{B9699AFC-11E3-466E-8619-C44CCA400A34}"/>
    <cellStyle name="Style 21 11 2" xfId="34394" xr:uid="{DB8E7CEB-A0A6-4BC9-B76C-09E61161699B}"/>
    <cellStyle name="Style 21 12" xfId="21477" xr:uid="{BBF1C845-88E2-431B-A91D-B2ACDBE4C4CD}"/>
    <cellStyle name="Style 21 13" xfId="34392" xr:uid="{653A3B3E-6DED-4741-AB4F-E8EAD43C6AED}"/>
    <cellStyle name="Style 21 14" xfId="18938" xr:uid="{F7841420-F328-41F8-B278-FD0E2CA020EE}"/>
    <cellStyle name="Style 21 2" xfId="4994" xr:uid="{00000000-0005-0000-0000-000086170000}"/>
    <cellStyle name="Style 21 2 10" xfId="18942" xr:uid="{7DCB94D1-F1BD-4985-A4EC-A5CE7F211720}"/>
    <cellStyle name="Style 21 2 10 2" xfId="34396" xr:uid="{E7ADBAB6-4DEA-4D7E-9AE4-EAC0641935D1}"/>
    <cellStyle name="Style 21 2 11" xfId="21478" xr:uid="{0575213B-5B80-41AB-9437-D41F80619AA4}"/>
    <cellStyle name="Style 21 2 12" xfId="34395" xr:uid="{F75AC866-5B56-41E5-A6A8-F2A9D8557EDD}"/>
    <cellStyle name="Style 21 2 13" xfId="18941" xr:uid="{702788F0-EDD9-437E-B854-2A0DD494D72A}"/>
    <cellStyle name="Style 21 2 2" xfId="4995" xr:uid="{00000000-0005-0000-0000-000087170000}"/>
    <cellStyle name="Style 21 2 2 2" xfId="5567" xr:uid="{00000000-0005-0000-0000-000088170000}"/>
    <cellStyle name="Style 21 2 2 2 2" xfId="34398" xr:uid="{10FC1992-5736-4593-962A-EAE91744739D}"/>
    <cellStyle name="Style 21 2 2 2 3" xfId="18944" xr:uid="{1510A6FB-DAF3-4522-B944-A014F1979837}"/>
    <cellStyle name="Style 21 2 2 3" xfId="5566" xr:uid="{00000000-0005-0000-0000-000089170000}"/>
    <cellStyle name="Style 21 2 2 3 2" xfId="34399" xr:uid="{51A3A7FE-AA14-4E27-9FD0-44978AB86E79}"/>
    <cellStyle name="Style 21 2 2 3 3" xfId="18945" xr:uid="{91E83004-3D3A-41B0-B55A-01636F8453AE}"/>
    <cellStyle name="Style 21 2 2 4" xfId="18946" xr:uid="{1C3F8FE7-2327-4194-BE81-08E86A786EB8}"/>
    <cellStyle name="Style 21 2 2 4 2" xfId="34400" xr:uid="{F9AAB530-2890-4F17-B032-22AA86051266}"/>
    <cellStyle name="Style 21 2 2 5" xfId="18947" xr:uid="{597D2724-ED78-4F6E-96F8-D9BD993C7D7A}"/>
    <cellStyle name="Style 21 2 2 5 2" xfId="34401" xr:uid="{5364AB7C-34F6-40CB-B982-9024E31556BE}"/>
    <cellStyle name="Style 21 2 2 6" xfId="34397" xr:uid="{D892C8CF-74A6-4267-922A-7EC2E758E992}"/>
    <cellStyle name="Style 21 2 2 7" xfId="18943" xr:uid="{EC9B5E29-9130-4C9E-8310-4ACEF559067A}"/>
    <cellStyle name="Style 21 2 3" xfId="4996" xr:uid="{00000000-0005-0000-0000-00008A170000}"/>
    <cellStyle name="Style 21 2 3 2" xfId="18949" xr:uid="{71A12259-5C94-4E43-8EDE-A14D01C3F4C0}"/>
    <cellStyle name="Style 21 2 3 2 2" xfId="34403" xr:uid="{FA9B7F6E-BC77-4C24-B357-F73107DA8697}"/>
    <cellStyle name="Style 21 2 3 3" xfId="18950" xr:uid="{B3E4FF9E-2D76-4FCB-BC2F-C1100852261A}"/>
    <cellStyle name="Style 21 2 3 3 2" xfId="34404" xr:uid="{2EFC07E5-9FE7-4311-A7A3-334A8053896E}"/>
    <cellStyle name="Style 21 2 3 4" xfId="18951" xr:uid="{0905C575-C587-4370-80DA-B724A67E3148}"/>
    <cellStyle name="Style 21 2 3 4 2" xfId="34405" xr:uid="{E6AE5C59-3FB1-4D00-8732-D2FBC3BDE341}"/>
    <cellStyle name="Style 21 2 3 5" xfId="18952" xr:uid="{A4CE533F-1686-4D30-BEDE-F7C72F34CF91}"/>
    <cellStyle name="Style 21 2 3 5 2" xfId="34406" xr:uid="{AAA7A15B-CE3E-4A7B-B465-D5FEC8A6DA71}"/>
    <cellStyle name="Style 21 2 3 6" xfId="34402" xr:uid="{133A2B47-0BEC-45B1-9971-B6D87280188B}"/>
    <cellStyle name="Style 21 2 3 7" xfId="18948" xr:uid="{8EEF43B1-1116-443F-9846-E3DFFFF15065}"/>
    <cellStyle name="Style 21 2 4" xfId="5565" xr:uid="{00000000-0005-0000-0000-00008B170000}"/>
    <cellStyle name="Style 21 2 4 2" xfId="34407" xr:uid="{EFA8D69A-EDB5-419E-9942-065A037B446E}"/>
    <cellStyle name="Style 21 2 4 3" xfId="18953" xr:uid="{31196D99-010B-4E16-B22F-50FFB0A50914}"/>
    <cellStyle name="Style 21 2 5" xfId="18954" xr:uid="{919A790A-5D8E-4EEA-9CB3-2DFF2E7C4C44}"/>
    <cellStyle name="Style 21 2 5 2" xfId="34408" xr:uid="{FB1F02CD-CC65-4B82-9C35-7CC1D95565D8}"/>
    <cellStyle name="Style 21 2 6" xfId="18955" xr:uid="{2FB66F40-3E7A-471F-9681-C14A23A1F022}"/>
    <cellStyle name="Style 21 2 6 2" xfId="34409" xr:uid="{CDB08353-C13E-4A2D-9FB6-3A28A9339F3F}"/>
    <cellStyle name="Style 21 2 7" xfId="18956" xr:uid="{C5523FB4-957B-44BA-AC5E-8755B5CAB623}"/>
    <cellStyle name="Style 21 2 7 2" xfId="34410" xr:uid="{4D03165C-C6AA-4FDB-B1A3-5E2596488EB2}"/>
    <cellStyle name="Style 21 2 8" xfId="18957" xr:uid="{011489DD-1471-4220-977C-A2F457080847}"/>
    <cellStyle name="Style 21 2 8 2" xfId="34411" xr:uid="{4CE3F1DA-D861-434B-9AAF-72FC5F68537D}"/>
    <cellStyle name="Style 21 2 9" xfId="18958" xr:uid="{F409ABBE-FF68-4498-87A4-B7243083F5CE}"/>
    <cellStyle name="Style 21 2 9 2" xfId="34412" xr:uid="{0D94FC77-F8E9-4FFB-A5FA-78873A79CAFD}"/>
    <cellStyle name="Style 21 3" xfId="4997" xr:uid="{00000000-0005-0000-0000-00008C170000}"/>
    <cellStyle name="Style 21 3 10" xfId="18959" xr:uid="{04CA26EF-A48C-472F-BB0C-462A5A806737}"/>
    <cellStyle name="Style 21 3 2" xfId="4998" xr:uid="{00000000-0005-0000-0000-00008D170000}"/>
    <cellStyle name="Style 21 3 2 2" xfId="5569" xr:uid="{00000000-0005-0000-0000-00008E170000}"/>
    <cellStyle name="Style 21 3 2 2 2" xfId="34415" xr:uid="{815FEDD4-1529-4961-8CA7-678BD62E221D}"/>
    <cellStyle name="Style 21 3 2 2 3" xfId="18961" xr:uid="{C82F78F3-4210-44B6-91EB-244846FBC8B4}"/>
    <cellStyle name="Style 21 3 2 3" xfId="18962" xr:uid="{BABE7DE5-985F-4B09-B471-82D594027605}"/>
    <cellStyle name="Style 21 3 2 3 2" xfId="34416" xr:uid="{EFFC4581-AE6E-46CE-A48E-4891EE66DD71}"/>
    <cellStyle name="Style 21 3 2 4" xfId="18963" xr:uid="{BAA0C5DD-E98D-42E8-81A0-833E233748A7}"/>
    <cellStyle name="Style 21 3 2 4 2" xfId="34417" xr:uid="{AC8CC79C-5ED2-4B6F-9F25-339FFB35BB33}"/>
    <cellStyle name="Style 21 3 2 5" xfId="18964" xr:uid="{B16BA180-0CAC-4DC8-9EC7-554C11E66D4B}"/>
    <cellStyle name="Style 21 3 2 5 2" xfId="34418" xr:uid="{B4263B70-0FD1-4C1A-8094-5AA1BF584886}"/>
    <cellStyle name="Style 21 3 2 6" xfId="34414" xr:uid="{FBE49EE7-C789-452A-8390-883325AD2832}"/>
    <cellStyle name="Style 21 3 2 7" xfId="18960" xr:uid="{1D36F682-53F0-476A-9502-2B2CD9AB4868}"/>
    <cellStyle name="Style 21 3 3" xfId="4999" xr:uid="{00000000-0005-0000-0000-00008F170000}"/>
    <cellStyle name="Style 21 3 3 2" xfId="18966" xr:uid="{72949FF3-B642-48EE-98EB-341177E0AA6C}"/>
    <cellStyle name="Style 21 3 3 2 2" xfId="34420" xr:uid="{E917DE05-5AF1-4D8C-80BB-20E7819BCDDC}"/>
    <cellStyle name="Style 21 3 3 3" xfId="18967" xr:uid="{0E60AB6A-3601-4A8F-B9DA-8C40A1D2E3CA}"/>
    <cellStyle name="Style 21 3 3 3 2" xfId="34421" xr:uid="{ACB7D786-CF71-45A4-BCD7-B9408D0326C4}"/>
    <cellStyle name="Style 21 3 3 4" xfId="34419" xr:uid="{B0D39D10-A4EE-4152-BA93-43E3781D9D7A}"/>
    <cellStyle name="Style 21 3 3 5" xfId="18965" xr:uid="{D563B87A-96C2-4F5F-A99B-E10F6F505024}"/>
    <cellStyle name="Style 21 3 4" xfId="5568" xr:uid="{00000000-0005-0000-0000-000090170000}"/>
    <cellStyle name="Style 21 3 4 2" xfId="34422" xr:uid="{F6F8DAA8-AEC2-44FC-ACA6-A01131BEA858}"/>
    <cellStyle name="Style 21 3 4 3" xfId="18968" xr:uid="{923A580E-98ED-40F0-925A-93713FC614DF}"/>
    <cellStyle name="Style 21 3 5" xfId="18969" xr:uid="{6B8FD2FE-F184-48AA-8B6E-0E9FCFB00FC9}"/>
    <cellStyle name="Style 21 3 5 2" xfId="34423" xr:uid="{E6DDC759-095D-4FBB-BBFD-EEEDA4839F98}"/>
    <cellStyle name="Style 21 3 6" xfId="18970" xr:uid="{B17D0F05-44E4-4F69-BE63-3270ED7FD6E7}"/>
    <cellStyle name="Style 21 3 6 2" xfId="34424" xr:uid="{3BD4087E-D20D-4F51-9FEE-2824DDAEBBB7}"/>
    <cellStyle name="Style 21 3 7" xfId="18971" xr:uid="{8EEA3324-91BD-487B-9BB0-D0ABC617D148}"/>
    <cellStyle name="Style 21 3 7 2" xfId="34425" xr:uid="{4412DED9-4D05-48A7-9D0E-62D2451F679D}"/>
    <cellStyle name="Style 21 3 8" xfId="18972" xr:uid="{BC3F2562-47AD-4BB5-A6D7-A96D4BFD6112}"/>
    <cellStyle name="Style 21 3 8 2" xfId="34426" xr:uid="{C3698DAD-E7A6-4E16-9B29-614666F30F68}"/>
    <cellStyle name="Style 21 3 9" xfId="34413" xr:uid="{EACD14C9-42CE-41A7-9EAD-259F6254F33A}"/>
    <cellStyle name="Style 21 4" xfId="5000" xr:uid="{00000000-0005-0000-0000-000091170000}"/>
    <cellStyle name="Style 21 4 2" xfId="18974" xr:uid="{46E213AF-ABD4-4484-9C12-B9664B7543E7}"/>
    <cellStyle name="Style 21 4 2 2" xfId="34428" xr:uid="{459289D5-C797-4679-B3AF-B04C60DFB41B}"/>
    <cellStyle name="Style 21 4 3" xfId="18975" xr:uid="{B738A7D1-BFCE-4A8A-AF49-26AF09171BC1}"/>
    <cellStyle name="Style 21 4 3 2" xfId="34429" xr:uid="{6EB5B1D7-0A3F-41D2-83E8-F6EE6631630B}"/>
    <cellStyle name="Style 21 4 4" xfId="18976" xr:uid="{74A0CF08-1095-4817-B0F8-FA3C7242EC7A}"/>
    <cellStyle name="Style 21 4 4 2" xfId="34430" xr:uid="{62E7FD6F-1C84-4D14-A15C-21F4DD290A0D}"/>
    <cellStyle name="Style 21 4 5" xfId="18977" xr:uid="{024584EA-75B9-49A6-8DCF-45A51942785E}"/>
    <cellStyle name="Style 21 4 5 2" xfId="34431" xr:uid="{BB672CE3-1079-4FF4-892F-76706B4B78B3}"/>
    <cellStyle name="Style 21 4 6" xfId="34427" xr:uid="{7715F040-A4AD-43AA-91A6-D91E09FEA217}"/>
    <cellStyle name="Style 21 4 7" xfId="18973" xr:uid="{2E10F943-3BAA-48D2-9B76-ED233EF67BD6}"/>
    <cellStyle name="Style 21 5" xfId="5001" xr:uid="{00000000-0005-0000-0000-000092170000}"/>
    <cellStyle name="Style 21 5 2" xfId="18979" xr:uid="{B13CD974-9A91-4C6A-A20C-1C67BEB9840D}"/>
    <cellStyle name="Style 21 5 2 2" xfId="34433" xr:uid="{A00F1DFE-3080-4072-80CD-2AE9828FF00E}"/>
    <cellStyle name="Style 21 5 3" xfId="18980" xr:uid="{EA2DE3FB-85F8-42A8-9739-AAD323D5A44C}"/>
    <cellStyle name="Style 21 5 3 2" xfId="34434" xr:uid="{425E787A-A436-4CC7-8824-3A0B1E1C277F}"/>
    <cellStyle name="Style 21 5 4" xfId="18981" xr:uid="{C241847D-E527-47BF-9181-892A160CDFDB}"/>
    <cellStyle name="Style 21 5 4 2" xfId="34435" xr:uid="{3131306C-1A70-4304-B43E-A78405AEC9C9}"/>
    <cellStyle name="Style 21 5 5" xfId="18982" xr:uid="{7F67940A-801F-4084-8448-05AA64C8F006}"/>
    <cellStyle name="Style 21 5 5 2" xfId="34436" xr:uid="{5040BBB7-EBFA-4B38-9F26-8548B2725E23}"/>
    <cellStyle name="Style 21 5 6" xfId="34432" xr:uid="{2C3106D3-B549-49CC-B2BA-DA74C8C91F83}"/>
    <cellStyle name="Style 21 5 7" xfId="18978" xr:uid="{09F21293-2F12-4F29-9BFF-D271E0D213E1}"/>
    <cellStyle name="Style 21 6" xfId="5564" xr:uid="{00000000-0005-0000-0000-000093170000}"/>
    <cellStyle name="Style 21 6 2" xfId="34437" xr:uid="{C120DA18-ADC9-4477-9ACB-69E0EA526704}"/>
    <cellStyle name="Style 21 6 3" xfId="18983" xr:uid="{8CFBB960-888D-4D00-B201-F5F18D17A9C7}"/>
    <cellStyle name="Style 21 7" xfId="18984" xr:uid="{CD705092-D71C-4851-B9DF-6024686756E4}"/>
    <cellStyle name="Style 21 7 2" xfId="34438" xr:uid="{1B4F4AEE-7EDA-4E14-A600-8CC63B0170AE}"/>
    <cellStyle name="Style 21 8" xfId="18985" xr:uid="{B051BF19-4C02-427B-BC14-E4E46FBAB520}"/>
    <cellStyle name="Style 21 8 2" xfId="34439" xr:uid="{B2B223D1-151B-43C4-8881-CE885A2E3EA7}"/>
    <cellStyle name="Style 21 9" xfId="18986" xr:uid="{620F81C2-4A36-4F9E-9C72-B564693146E0}"/>
    <cellStyle name="Style 21 9 2" xfId="34440" xr:uid="{BAE50372-65A7-4A66-B2E7-0BA12050F9FE}"/>
    <cellStyle name="Style 22" xfId="5002" xr:uid="{00000000-0005-0000-0000-000094170000}"/>
    <cellStyle name="Style 22 10" xfId="18988" xr:uid="{4385C333-6DB2-480B-B359-A7177FF1AACF}"/>
    <cellStyle name="Style 22 10 2" xfId="34442" xr:uid="{8FF1BE9B-AE6A-4A7A-8E4F-73ADDB729EAB}"/>
    <cellStyle name="Style 22 11" xfId="21479" xr:uid="{81E5B72E-111F-41DF-AC1F-11DCF8C540BC}"/>
    <cellStyle name="Style 22 12" xfId="34441" xr:uid="{881E3D05-7727-438C-86AE-CBCE05B62D69}"/>
    <cellStyle name="Style 22 13" xfId="18987" xr:uid="{C185EBF8-138B-4F11-9A0C-EED10471ADB9}"/>
    <cellStyle name="Style 22 2" xfId="5003" xr:uid="{00000000-0005-0000-0000-000095170000}"/>
    <cellStyle name="Style 22 2 2" xfId="5572" xr:uid="{00000000-0005-0000-0000-000096170000}"/>
    <cellStyle name="Style 22 2 2 2" xfId="34444" xr:uid="{249FF1A0-DC40-456D-8443-56AFE072F9BC}"/>
    <cellStyle name="Style 22 2 2 3" xfId="18990" xr:uid="{01D85397-113B-4E52-B33B-7F41E5DEAA44}"/>
    <cellStyle name="Style 22 2 3" xfId="5571" xr:uid="{00000000-0005-0000-0000-000097170000}"/>
    <cellStyle name="Style 22 2 3 2" xfId="34445" xr:uid="{CF4CDC7E-C57A-48B2-BBA1-4982219D159C}"/>
    <cellStyle name="Style 22 2 3 3" xfId="18991" xr:uid="{D38FCCE2-77E2-4986-BAC5-44037ACAE0EC}"/>
    <cellStyle name="Style 22 2 4" xfId="18992" xr:uid="{82D90ED2-6E66-4C4F-9B84-1742C8E2382B}"/>
    <cellStyle name="Style 22 2 4 2" xfId="34446" xr:uid="{2DDF733A-F962-424B-AF54-A902EB1A7932}"/>
    <cellStyle name="Style 22 2 5" xfId="18993" xr:uid="{F9DFABF6-943F-4043-AE9B-D6B97321B5FE}"/>
    <cellStyle name="Style 22 2 5 2" xfId="34447" xr:uid="{2EBC4BBF-764D-46E2-8BE0-D4ACAB1D0A3D}"/>
    <cellStyle name="Style 22 2 6" xfId="34443" xr:uid="{4C0FA6E7-252A-46EB-A1B7-86D0A0439635}"/>
    <cellStyle name="Style 22 2 7" xfId="18989" xr:uid="{ED1C6A45-7516-400A-97F2-C7AAD09CCE22}"/>
    <cellStyle name="Style 22 3" xfId="5004" xr:uid="{00000000-0005-0000-0000-000098170000}"/>
    <cellStyle name="Style 22 3 2" xfId="5573" xr:uid="{00000000-0005-0000-0000-000099170000}"/>
    <cellStyle name="Style 22 3 2 2" xfId="34449" xr:uid="{33A63CF4-0513-426D-B3C6-800EEF9B5293}"/>
    <cellStyle name="Style 22 3 2 3" xfId="18995" xr:uid="{4826567F-2030-4CC8-9BDE-C70EA58BC9D3}"/>
    <cellStyle name="Style 22 3 3" xfId="18996" xr:uid="{085D0250-ACA1-4C27-87E7-4C00EB727B4D}"/>
    <cellStyle name="Style 22 3 3 2" xfId="34450" xr:uid="{7EC4CACE-A571-4435-8D79-D6FB0E4CC840}"/>
    <cellStyle name="Style 22 3 4" xfId="18997" xr:uid="{77B219A9-E556-4070-ACAF-EC6BEF51ED70}"/>
    <cellStyle name="Style 22 3 4 2" xfId="34451" xr:uid="{68865224-1571-4166-9AD1-2AA468D47670}"/>
    <cellStyle name="Style 22 3 5" xfId="18998" xr:uid="{ACAB893B-65A6-4086-AAA3-C05867A65696}"/>
    <cellStyle name="Style 22 3 5 2" xfId="34452" xr:uid="{3DDCD91E-0335-4C4D-9B23-C771793FA7D7}"/>
    <cellStyle name="Style 22 3 6" xfId="34448" xr:uid="{3F675811-9DEC-4473-ACCA-37839B8ACACE}"/>
    <cellStyle name="Style 22 3 7" xfId="18994" xr:uid="{D56A2DA4-0D4B-491A-BC64-A79D93EBB0B4}"/>
    <cellStyle name="Style 22 4" xfId="5570" xr:uid="{00000000-0005-0000-0000-00009A170000}"/>
    <cellStyle name="Style 22 4 2" xfId="34453" xr:uid="{A2C8CE69-1AD4-4EBB-9C76-C77454864DC0}"/>
    <cellStyle name="Style 22 4 3" xfId="18999" xr:uid="{BA6123EA-4EAA-4933-874D-B235A31E64BC}"/>
    <cellStyle name="Style 22 5" xfId="19000" xr:uid="{34CAD871-6523-418F-B0D7-8F5B61969481}"/>
    <cellStyle name="Style 22 5 2" xfId="34454" xr:uid="{880FDA19-060C-4681-9FDA-D0254AFD7DD2}"/>
    <cellStyle name="Style 22 6" xfId="19001" xr:uid="{ABC02AFF-04E3-4FD6-B844-0639DE6DCD0D}"/>
    <cellStyle name="Style 22 6 2" xfId="34455" xr:uid="{B7A7A220-6B48-4C31-A942-EF2B215489F9}"/>
    <cellStyle name="Style 22 7" xfId="19002" xr:uid="{5C46AC99-C31B-45E7-B520-514AE679C319}"/>
    <cellStyle name="Style 22 7 2" xfId="34456" xr:uid="{0DC282C7-2A2F-47DE-92A0-7C797C5CE7E9}"/>
    <cellStyle name="Style 22 8" xfId="19003" xr:uid="{EF0898F3-E02D-40DC-B2FD-F89720CCB24C}"/>
    <cellStyle name="Style 22 8 2" xfId="34457" xr:uid="{9B757435-07F6-422A-9306-7B0DC95B35FD}"/>
    <cellStyle name="Style 22 9" xfId="19004" xr:uid="{B030AFB2-A5BB-4F05-A4F9-6298F46E5EE7}"/>
    <cellStyle name="Style 22 9 2" xfId="34458" xr:uid="{7D3371C9-1927-468C-B37C-265942A8CEF9}"/>
    <cellStyle name="Style 23" xfId="5005" xr:uid="{00000000-0005-0000-0000-00009B170000}"/>
    <cellStyle name="Style 23 10" xfId="19006" xr:uid="{7B9A6377-3A1D-4FDA-90F7-C6EF6E089E9C}"/>
    <cellStyle name="Style 23 10 2" xfId="34460" xr:uid="{BE85F4A9-8FF5-4281-96A2-56CBEAE2D5D7}"/>
    <cellStyle name="Style 23 11" xfId="21480" xr:uid="{7D56F676-E2ED-45ED-89FD-563212518448}"/>
    <cellStyle name="Style 23 12" xfId="34459" xr:uid="{8644CA0B-377B-4722-B920-94C013D02895}"/>
    <cellStyle name="Style 23 13" xfId="19005" xr:uid="{69677CC0-ED6A-46A7-B548-580A77ECF881}"/>
    <cellStyle name="Style 23 2" xfId="5006" xr:uid="{00000000-0005-0000-0000-00009C170000}"/>
    <cellStyle name="Style 23 2 2" xfId="19008" xr:uid="{318C9B6D-2C7B-4D4E-A66E-40C8D90BC795}"/>
    <cellStyle name="Style 23 2 2 2" xfId="34462" xr:uid="{A2EEF2B7-5E31-4C99-85DE-BC49910A39F2}"/>
    <cellStyle name="Style 23 2 3" xfId="19009" xr:uid="{4C33B894-80D3-4ACF-A5F2-EAA37380027F}"/>
    <cellStyle name="Style 23 2 3 2" xfId="34463" xr:uid="{4C51C2B1-54BB-4540-A9E3-BAA00228903E}"/>
    <cellStyle name="Style 23 2 4" xfId="19010" xr:uid="{45A7A478-0A34-45C5-92C1-5713192D7236}"/>
    <cellStyle name="Style 23 2 4 2" xfId="34464" xr:uid="{07E1190D-AA32-4839-A644-094DDF63F9EB}"/>
    <cellStyle name="Style 23 2 5" xfId="19011" xr:uid="{B4308FB2-1F23-4C2D-9B62-3409EA05CA3D}"/>
    <cellStyle name="Style 23 2 5 2" xfId="34465" xr:uid="{ACC522F1-0F4F-4236-A34F-10B824586D92}"/>
    <cellStyle name="Style 23 2 6" xfId="34461" xr:uid="{EFEA945E-2642-48C2-9F38-3D92787C9310}"/>
    <cellStyle name="Style 23 2 7" xfId="19007" xr:uid="{ECCD883B-CA54-4A11-AD81-A29179AE810B}"/>
    <cellStyle name="Style 23 3" xfId="5007" xr:uid="{00000000-0005-0000-0000-00009D170000}"/>
    <cellStyle name="Style 23 3 2" xfId="19013" xr:uid="{E8B2ABB4-B0FA-475A-9644-A6A955489148}"/>
    <cellStyle name="Style 23 3 2 2" xfId="34467" xr:uid="{2690D379-1D0F-4B0F-AA3D-89CB173BBB51}"/>
    <cellStyle name="Style 23 3 3" xfId="19014" xr:uid="{12FF1724-9767-432F-BB69-F2745EA032B3}"/>
    <cellStyle name="Style 23 3 3 2" xfId="34468" xr:uid="{BD8C4113-EEAB-4BF4-868C-E22760473EC0}"/>
    <cellStyle name="Style 23 3 4" xfId="19015" xr:uid="{24B60CAE-D683-4C03-850E-39EC12546F73}"/>
    <cellStyle name="Style 23 3 4 2" xfId="34469" xr:uid="{7C9B04D6-C1BC-42B5-BFCD-3F56E2399FD7}"/>
    <cellStyle name="Style 23 3 5" xfId="19016" xr:uid="{19E182EE-1F02-40EA-8919-F947F6DA3A4E}"/>
    <cellStyle name="Style 23 3 5 2" xfId="34470" xr:uid="{F88A609F-33D5-4667-A5DE-B1BED455DF4B}"/>
    <cellStyle name="Style 23 3 6" xfId="34466" xr:uid="{14FB20C4-582E-43A2-9A4B-94F66DBE6943}"/>
    <cellStyle name="Style 23 3 7" xfId="19012" xr:uid="{A86A725C-1ABA-40D4-AD66-F4BD66E1B456}"/>
    <cellStyle name="Style 23 4" xfId="5574" xr:uid="{00000000-0005-0000-0000-00009E170000}"/>
    <cellStyle name="Style 23 4 2" xfId="34471" xr:uid="{8BB01D46-FD29-4952-AED5-33D6C69A56EF}"/>
    <cellStyle name="Style 23 4 3" xfId="19017" xr:uid="{42054FA9-4658-4A67-B5DD-4BFB20727585}"/>
    <cellStyle name="Style 23 5" xfId="19018" xr:uid="{05F3A608-1845-4970-B818-9122C4F0E81C}"/>
    <cellStyle name="Style 23 5 2" xfId="34472" xr:uid="{54E4A544-7A45-4138-9763-FA7F621B98B7}"/>
    <cellStyle name="Style 23 6" xfId="19019" xr:uid="{BA89DCBE-8E83-4365-B0AA-331B30C28CF8}"/>
    <cellStyle name="Style 23 6 2" xfId="34473" xr:uid="{15CE94D3-5554-4147-B561-CAB5E6A00897}"/>
    <cellStyle name="Style 23 7" xfId="19020" xr:uid="{ED138767-1C32-466F-89BE-63016E2B9AAC}"/>
    <cellStyle name="Style 23 7 2" xfId="34474" xr:uid="{5A3C8510-1A0F-4DB6-8077-DB2F87DAC994}"/>
    <cellStyle name="Style 23 8" xfId="19021" xr:uid="{8AE0A7E9-7A08-4380-8807-76E5473B34E3}"/>
    <cellStyle name="Style 23 8 2" xfId="34475" xr:uid="{F3B4E6F3-3207-41A9-95F5-1D57D9EB324E}"/>
    <cellStyle name="Style 23 9" xfId="19022" xr:uid="{8F4FDF26-49BD-42A1-9ECD-97EB47BA263D}"/>
    <cellStyle name="Style 23 9 2" xfId="34476" xr:uid="{5600518B-CA1A-45C3-9DA2-2C83A2CFB196}"/>
    <cellStyle name="Style 24" xfId="5008" xr:uid="{00000000-0005-0000-0000-00009F170000}"/>
    <cellStyle name="Style 24 10" xfId="19024" xr:uid="{E3BC5918-FBD1-4292-9E4C-AD2522E117FE}"/>
    <cellStyle name="Style 24 10 2" xfId="34478" xr:uid="{7ADCD217-A867-41A2-AD32-08A74425C2DB}"/>
    <cellStyle name="Style 24 11" xfId="21481" xr:uid="{901AE4D6-3CBF-4051-B780-2810E22CF1E2}"/>
    <cellStyle name="Style 24 12" xfId="34477" xr:uid="{4A0C858B-8E77-4333-A3CF-41A7E372C099}"/>
    <cellStyle name="Style 24 13" xfId="19023" xr:uid="{76476ABD-FF33-4655-8980-65EF0244E1A6}"/>
    <cellStyle name="Style 24 2" xfId="5009" xr:uid="{00000000-0005-0000-0000-0000A0170000}"/>
    <cellStyle name="Style 24 2 2" xfId="5577" xr:uid="{00000000-0005-0000-0000-0000A1170000}"/>
    <cellStyle name="Style 24 2 2 2" xfId="34480" xr:uid="{FD274715-AA46-4B57-96DD-27055B3DBD2C}"/>
    <cellStyle name="Style 24 2 2 3" xfId="19026" xr:uid="{75FC87A6-F7FE-4F7D-8C00-DF28B4ADBAC4}"/>
    <cellStyle name="Style 24 2 3" xfId="5576" xr:uid="{00000000-0005-0000-0000-0000A2170000}"/>
    <cellStyle name="Style 24 2 3 2" xfId="34481" xr:uid="{122BFB0E-106F-4422-8FFF-491C93400A51}"/>
    <cellStyle name="Style 24 2 3 3" xfId="19027" xr:uid="{CE308E39-EA65-4A1E-99A9-B4BE5B257567}"/>
    <cellStyle name="Style 24 2 4" xfId="19028" xr:uid="{1B524CD8-5BF6-4DBB-8918-E76301AECDE0}"/>
    <cellStyle name="Style 24 2 4 2" xfId="34482" xr:uid="{8C9DE263-2EE3-47A8-A3CE-132716F8CFD1}"/>
    <cellStyle name="Style 24 2 5" xfId="19029" xr:uid="{1F9528FC-C53F-4D58-A21A-3332F854D8EE}"/>
    <cellStyle name="Style 24 2 5 2" xfId="34483" xr:uid="{AEB7BD03-7355-4AF5-9A5D-1896044B6FEC}"/>
    <cellStyle name="Style 24 2 6" xfId="34479" xr:uid="{66B4AE3B-FE6B-4EDD-BD37-FEAEC589344D}"/>
    <cellStyle name="Style 24 2 7" xfId="19025" xr:uid="{2BD33DA0-FDA3-4D46-BE3D-58D5A25ECDB9}"/>
    <cellStyle name="Style 24 3" xfId="5010" xr:uid="{00000000-0005-0000-0000-0000A3170000}"/>
    <cellStyle name="Style 24 3 2" xfId="5578" xr:uid="{00000000-0005-0000-0000-0000A4170000}"/>
    <cellStyle name="Style 24 3 2 2" xfId="34485" xr:uid="{D23875D5-E4BA-4D0D-877E-834B8F0B1B47}"/>
    <cellStyle name="Style 24 3 2 3" xfId="19031" xr:uid="{0602DCF6-17DD-48FE-8BF4-8670D0789E94}"/>
    <cellStyle name="Style 24 3 3" xfId="19032" xr:uid="{1D29C639-5551-4FAF-856A-936C97F8C5C7}"/>
    <cellStyle name="Style 24 3 3 2" xfId="34486" xr:uid="{D67CE1BF-AD95-4555-B8A8-9A4814B2706C}"/>
    <cellStyle name="Style 24 3 4" xfId="19033" xr:uid="{96C82603-0592-478A-8D26-D35372CDEC15}"/>
    <cellStyle name="Style 24 3 4 2" xfId="34487" xr:uid="{C1DF320A-0FDA-4E58-BF52-68F25F5B1BC2}"/>
    <cellStyle name="Style 24 3 5" xfId="19034" xr:uid="{30281F9C-475B-45BE-8F0F-71500BC3573B}"/>
    <cellStyle name="Style 24 3 5 2" xfId="34488" xr:uid="{586876CB-5C30-413C-8A2D-166A26B4A78F}"/>
    <cellStyle name="Style 24 3 6" xfId="34484" xr:uid="{7831C219-CD0A-4898-93A6-FB402EFE29CE}"/>
    <cellStyle name="Style 24 3 7" xfId="19030" xr:uid="{237CDEEA-6511-4024-91C5-F0DBF2FDDDAF}"/>
    <cellStyle name="Style 24 4" xfId="5575" xr:uid="{00000000-0005-0000-0000-0000A5170000}"/>
    <cellStyle name="Style 24 4 2" xfId="34489" xr:uid="{3E9C4ABF-1A43-410A-9D59-9F82B1F02D30}"/>
    <cellStyle name="Style 24 4 3" xfId="19035" xr:uid="{4C5B586A-D808-4D2F-8E63-6A464D293328}"/>
    <cellStyle name="Style 24 5" xfId="19036" xr:uid="{97D7ECD8-7282-4B0C-9220-C1D006678346}"/>
    <cellStyle name="Style 24 5 2" xfId="34490" xr:uid="{97A3B4CA-240B-4671-B36C-313EA05933D1}"/>
    <cellStyle name="Style 24 6" xfId="19037" xr:uid="{FD76D993-A2F8-4F28-BB14-E617473FBAAD}"/>
    <cellStyle name="Style 24 6 2" xfId="34491" xr:uid="{868C7D24-AACA-46F7-8685-D628F57DE7C1}"/>
    <cellStyle name="Style 24 7" xfId="19038" xr:uid="{8B796341-442D-438C-BDF8-A3F000864510}"/>
    <cellStyle name="Style 24 7 2" xfId="34492" xr:uid="{5D626001-624E-402B-A61F-56ABE7368B84}"/>
    <cellStyle name="Style 24 8" xfId="19039" xr:uid="{7150A70C-F40D-45CB-AE9A-4AE38DCF5F9E}"/>
    <cellStyle name="Style 24 8 2" xfId="34493" xr:uid="{6C408BF1-14FA-41F1-B01D-270C0D553EA6}"/>
    <cellStyle name="Style 24 9" xfId="19040" xr:uid="{BF81EC4C-C8CB-49FF-B2E1-9C97A1027262}"/>
    <cellStyle name="Style 24 9 2" xfId="34494" xr:uid="{D82E612D-96A0-410C-B3EA-A5936ECCDADF}"/>
    <cellStyle name="Style 25" xfId="5011" xr:uid="{00000000-0005-0000-0000-0000A6170000}"/>
    <cellStyle name="Style 25 10" xfId="19042" xr:uid="{A28810D7-DA95-4560-8922-ACE6426E1103}"/>
    <cellStyle name="Style 25 10 2" xfId="34496" xr:uid="{AC2A4D86-68F2-459E-9992-425900C7C722}"/>
    <cellStyle name="Style 25 11" xfId="19043" xr:uid="{55A352DC-B50F-4B38-AF97-31B7AB385F89}"/>
    <cellStyle name="Style 25 11 2" xfId="34497" xr:uid="{FAF7418A-37CA-4F53-AEC6-5D63FBE84E81}"/>
    <cellStyle name="Style 25 12" xfId="21482" xr:uid="{A213C5EC-3DA0-42DC-908D-DC174336B940}"/>
    <cellStyle name="Style 25 13" xfId="34495" xr:uid="{EE7C1C90-25BE-4EBB-A2FB-EA1A866F7EF5}"/>
    <cellStyle name="Style 25 14" xfId="19041" xr:uid="{0A2D095E-91EA-45C3-BE12-7A2049EF1DFE}"/>
    <cellStyle name="Style 25 2" xfId="5012" xr:uid="{00000000-0005-0000-0000-0000A7170000}"/>
    <cellStyle name="Style 25 2 10" xfId="19045" xr:uid="{1C5811C9-0B38-436C-AE94-7CC00EA2CE61}"/>
    <cellStyle name="Style 25 2 10 2" xfId="34499" xr:uid="{0AEDB048-B3C3-421B-88ED-7EFAA8A628A4}"/>
    <cellStyle name="Style 25 2 11" xfId="21483" xr:uid="{C2FF9E7C-9721-42AD-AAA2-52757A843500}"/>
    <cellStyle name="Style 25 2 12" xfId="34498" xr:uid="{8F19E2A6-E6B3-4609-8633-E0D7E233A502}"/>
    <cellStyle name="Style 25 2 13" xfId="19044" xr:uid="{D8E52470-F8A4-466B-B325-BAFA0406E83A}"/>
    <cellStyle name="Style 25 2 2" xfId="5013" xr:uid="{00000000-0005-0000-0000-0000A8170000}"/>
    <cellStyle name="Style 25 2 2 2" xfId="5582" xr:uid="{00000000-0005-0000-0000-0000A9170000}"/>
    <cellStyle name="Style 25 2 2 2 2" xfId="34501" xr:uid="{F0FAADA6-9945-4FFF-87E2-60587C7EF003}"/>
    <cellStyle name="Style 25 2 2 2 3" xfId="19047" xr:uid="{FC0DC3C9-2677-4169-95A3-0B8A77CA8279}"/>
    <cellStyle name="Style 25 2 2 3" xfId="5581" xr:uid="{00000000-0005-0000-0000-0000AA170000}"/>
    <cellStyle name="Style 25 2 2 3 2" xfId="34502" xr:uid="{59FE24F7-7ABB-4540-9965-6B4A77162937}"/>
    <cellStyle name="Style 25 2 2 3 3" xfId="19048" xr:uid="{422AF08C-2153-4403-A55E-D49B6A16AF5D}"/>
    <cellStyle name="Style 25 2 2 4" xfId="19049" xr:uid="{40F0F05C-953E-46AF-B3A2-D5B7ABC14F50}"/>
    <cellStyle name="Style 25 2 2 4 2" xfId="34503" xr:uid="{1405982F-0865-4174-B8FA-447B02502DD6}"/>
    <cellStyle name="Style 25 2 2 5" xfId="19050" xr:uid="{A0A6B2C1-A775-42AD-BAE1-6A87B58792DB}"/>
    <cellStyle name="Style 25 2 2 5 2" xfId="34504" xr:uid="{413D6870-1D8D-4262-8A83-571439D7B352}"/>
    <cellStyle name="Style 25 2 2 6" xfId="34500" xr:uid="{4E91AE4B-FB60-4592-AE4A-6E3F0C2544EE}"/>
    <cellStyle name="Style 25 2 2 7" xfId="19046" xr:uid="{76B33951-356D-4A4F-B7EA-23C22ACE2DB2}"/>
    <cellStyle name="Style 25 2 3" xfId="5580" xr:uid="{00000000-0005-0000-0000-0000AB170000}"/>
    <cellStyle name="Style 25 2 3 2" xfId="34505" xr:uid="{9D1D7E3E-6DB0-4C4C-A507-86A948AC13CC}"/>
    <cellStyle name="Style 25 2 3 3" xfId="19051" xr:uid="{B598A442-81C4-441F-9FEE-BD7E255AB216}"/>
    <cellStyle name="Style 25 2 4" xfId="19052" xr:uid="{B2CE9D04-A38F-4461-8F8A-312B0F8D2E1B}"/>
    <cellStyle name="Style 25 2 4 2" xfId="34506" xr:uid="{C0B97A67-241D-4F55-8C75-510B8F243D9E}"/>
    <cellStyle name="Style 25 2 5" xfId="19053" xr:uid="{A559411F-16B2-48B9-8B89-5951E7A8DCF9}"/>
    <cellStyle name="Style 25 2 5 2" xfId="34507" xr:uid="{9D7DE006-E73C-4D3C-AC6A-CA059C3846AB}"/>
    <cellStyle name="Style 25 2 6" xfId="19054" xr:uid="{C9AE84C3-8F06-4F1A-93BA-3BAE5318523A}"/>
    <cellStyle name="Style 25 2 6 2" xfId="34508" xr:uid="{B8BF27A8-D717-446A-BE39-268C5192C0DD}"/>
    <cellStyle name="Style 25 2 7" xfId="19055" xr:uid="{2E372AB8-4383-45D8-9E81-0D7746914604}"/>
    <cellStyle name="Style 25 2 7 2" xfId="34509" xr:uid="{D2BA4076-41DD-4EFF-8927-F1B4217E5B2E}"/>
    <cellStyle name="Style 25 2 8" xfId="19056" xr:uid="{3D8A9BD3-CBB9-4EC5-8ACD-E645ACBE6615}"/>
    <cellStyle name="Style 25 2 8 2" xfId="34510" xr:uid="{55C61219-0A02-42C9-A3C0-EB8BB755C802}"/>
    <cellStyle name="Style 25 2 9" xfId="19057" xr:uid="{6C4F5971-CB4C-4277-9B9B-7755B4DF3F8A}"/>
    <cellStyle name="Style 25 2 9 2" xfId="34511" xr:uid="{64B36D7D-8DCC-46AC-9094-DE0A70E1F303}"/>
    <cellStyle name="Style 25 3" xfId="5014" xr:uid="{00000000-0005-0000-0000-0000AC170000}"/>
    <cellStyle name="Style 25 3 10" xfId="19058" xr:uid="{C240D7AD-5E32-45B7-8023-9A7A0764B922}"/>
    <cellStyle name="Style 25 3 2" xfId="5015" xr:uid="{00000000-0005-0000-0000-0000AD170000}"/>
    <cellStyle name="Style 25 3 2 2" xfId="5584" xr:uid="{00000000-0005-0000-0000-0000AE170000}"/>
    <cellStyle name="Style 25 3 2 2 2" xfId="34514" xr:uid="{124CAF1E-4071-434B-B690-2737538A5205}"/>
    <cellStyle name="Style 25 3 2 2 3" xfId="19060" xr:uid="{0F7DEB28-175E-4E83-9F38-0BDF4EF67625}"/>
    <cellStyle name="Style 25 3 2 3" xfId="19061" xr:uid="{5BE296D1-2F72-4403-83D5-30BAD0A18F81}"/>
    <cellStyle name="Style 25 3 2 3 2" xfId="34515" xr:uid="{94582EAB-71C1-4111-9C46-7120F73F3293}"/>
    <cellStyle name="Style 25 3 2 4" xfId="19062" xr:uid="{B242589F-B348-43D7-8434-2106FD273327}"/>
    <cellStyle name="Style 25 3 2 4 2" xfId="34516" xr:uid="{C50B34DF-C456-40FE-ADC9-6923977DFA24}"/>
    <cellStyle name="Style 25 3 2 5" xfId="19063" xr:uid="{CA8B7AF0-84EE-4F4B-A613-E977E512BED9}"/>
    <cellStyle name="Style 25 3 2 5 2" xfId="34517" xr:uid="{4355AFF0-2FEA-4BC6-81CD-4CDE4789985A}"/>
    <cellStyle name="Style 25 3 2 6" xfId="34513" xr:uid="{0F604FB0-C64B-4B9A-9461-366FD2C3789A}"/>
    <cellStyle name="Style 25 3 2 7" xfId="19059" xr:uid="{E0E97099-1E95-4580-8861-9E7F2BB1A728}"/>
    <cellStyle name="Style 25 3 3" xfId="5016" xr:uid="{00000000-0005-0000-0000-0000AF170000}"/>
    <cellStyle name="Style 25 3 3 2" xfId="19065" xr:uid="{FDCAD85A-3A76-4590-8819-67A1B7E887FA}"/>
    <cellStyle name="Style 25 3 3 2 2" xfId="34519" xr:uid="{3BE2A99E-2DC2-4BDD-8DC8-883899DE01B3}"/>
    <cellStyle name="Style 25 3 3 3" xfId="19066" xr:uid="{551A1179-796F-4D11-8BDD-E38A54FA2D5E}"/>
    <cellStyle name="Style 25 3 3 3 2" xfId="34520" xr:uid="{8C9668D6-5D67-44CB-9D4E-BC850050E74D}"/>
    <cellStyle name="Style 25 3 3 4" xfId="34518" xr:uid="{D86ECBFC-B3B6-4840-AEEE-0780B985F9E2}"/>
    <cellStyle name="Style 25 3 3 5" xfId="19064" xr:uid="{46961961-AB5C-4DD3-AE87-3312265F0F20}"/>
    <cellStyle name="Style 25 3 4" xfId="5583" xr:uid="{00000000-0005-0000-0000-0000B0170000}"/>
    <cellStyle name="Style 25 3 4 2" xfId="34521" xr:uid="{B8ED06D7-B877-4D00-8751-C5E586BF4662}"/>
    <cellStyle name="Style 25 3 4 3" xfId="19067" xr:uid="{6A453187-91B9-415B-9773-6371E1F2E9D7}"/>
    <cellStyle name="Style 25 3 5" xfId="19068" xr:uid="{200670FF-5DF3-4F12-9702-6AB32CA9472C}"/>
    <cellStyle name="Style 25 3 5 2" xfId="34522" xr:uid="{F395A367-9222-49FF-B29D-35925AF69BEC}"/>
    <cellStyle name="Style 25 3 6" xfId="19069" xr:uid="{79269E66-B002-4CEA-A1CF-87189BB18926}"/>
    <cellStyle name="Style 25 3 6 2" xfId="34523" xr:uid="{7E4BDD42-02ED-49ED-9F41-BF27CC780FCA}"/>
    <cellStyle name="Style 25 3 7" xfId="19070" xr:uid="{B33274F4-21E7-40DA-AD89-AE9C01D8F4E0}"/>
    <cellStyle name="Style 25 3 7 2" xfId="34524" xr:uid="{9B4F4B5A-6AF5-4BCF-ADDA-E6BB00B2F00A}"/>
    <cellStyle name="Style 25 3 8" xfId="19071" xr:uid="{0DB5AAAD-2A76-4555-916E-60D32F903AEA}"/>
    <cellStyle name="Style 25 3 8 2" xfId="34525" xr:uid="{0AB7569A-83FF-4D93-B6D9-A610F8D3A3EA}"/>
    <cellStyle name="Style 25 3 9" xfId="34512" xr:uid="{191A393B-1E6B-46F4-823F-AB7ADDDB99C6}"/>
    <cellStyle name="Style 25 4" xfId="5017" xr:uid="{00000000-0005-0000-0000-0000B1170000}"/>
    <cellStyle name="Style 25 4 2" xfId="19073" xr:uid="{38D62083-AB1F-48DF-A943-3CC28CD391F9}"/>
    <cellStyle name="Style 25 4 2 2" xfId="34527" xr:uid="{FD25A80D-A048-4A3B-BDF9-5CD7E37BAAE9}"/>
    <cellStyle name="Style 25 4 3" xfId="19074" xr:uid="{98AE90C3-4D8F-46CB-B9FB-589E51DB86C3}"/>
    <cellStyle name="Style 25 4 3 2" xfId="34528" xr:uid="{E828EC11-37C9-4812-A720-D866C37DD41C}"/>
    <cellStyle name="Style 25 4 4" xfId="19075" xr:uid="{AD281297-0FCB-4735-A937-2186060F11D1}"/>
    <cellStyle name="Style 25 4 4 2" xfId="34529" xr:uid="{570570B5-6F66-4F75-AA54-BE7F48950959}"/>
    <cellStyle name="Style 25 4 5" xfId="19076" xr:uid="{3F373E53-187E-41A1-B617-D80BF382EAE3}"/>
    <cellStyle name="Style 25 4 5 2" xfId="34530" xr:uid="{9CF4D817-B226-489F-9BDC-BC0A37D39EE4}"/>
    <cellStyle name="Style 25 4 6" xfId="34526" xr:uid="{C156E860-4B59-443E-83BA-9EE393593516}"/>
    <cellStyle name="Style 25 4 7" xfId="19072" xr:uid="{B27FA146-BFE2-4A8B-91FA-E974107F6DED}"/>
    <cellStyle name="Style 25 5" xfId="5579" xr:uid="{00000000-0005-0000-0000-0000B2170000}"/>
    <cellStyle name="Style 25 5 2" xfId="34531" xr:uid="{43648099-33AC-4EB1-B36F-8909BECF96FE}"/>
    <cellStyle name="Style 25 5 3" xfId="19077" xr:uid="{C0290265-D38E-4F42-8B59-023DF8301037}"/>
    <cellStyle name="Style 25 6" xfId="19078" xr:uid="{D59B402D-518F-49E8-8F61-33D5A31482AC}"/>
    <cellStyle name="Style 25 6 2" xfId="34532" xr:uid="{D19A71BC-FA65-4540-A4EB-86F9AAD09AC1}"/>
    <cellStyle name="Style 25 7" xfId="19079" xr:uid="{22745AD5-7075-4627-8D18-39CD9EF187BC}"/>
    <cellStyle name="Style 25 7 2" xfId="34533" xr:uid="{A20352F3-35CA-4FE2-A503-E0CA3FDD2AF9}"/>
    <cellStyle name="Style 25 8" xfId="19080" xr:uid="{AE7B1A96-B71A-4974-A078-673749828F17}"/>
    <cellStyle name="Style 25 8 2" xfId="34534" xr:uid="{0930FA32-4FC5-43F9-A01A-4C4529899633}"/>
    <cellStyle name="Style 25 9" xfId="19081" xr:uid="{CE703DB6-92F2-4416-B35F-4897BDD46D7E}"/>
    <cellStyle name="Style 25 9 2" xfId="34535" xr:uid="{2244115F-29FA-48A2-9399-1D6F95FEDC39}"/>
    <cellStyle name="Style 26" xfId="5018" xr:uid="{00000000-0005-0000-0000-0000B3170000}"/>
    <cellStyle name="Style 26 10" xfId="19083" xr:uid="{9809E9A4-9C3D-42D0-A052-D4A142FA9962}"/>
    <cellStyle name="Style 26 10 2" xfId="34537" xr:uid="{1397B854-94A0-431F-9F2D-0BC22C383571}"/>
    <cellStyle name="Style 26 11" xfId="21484" xr:uid="{6C2A75E2-539C-423D-99F6-8D7933333471}"/>
    <cellStyle name="Style 26 12" xfId="34536" xr:uid="{3B1BB274-582B-4EED-B9E0-6959438347E3}"/>
    <cellStyle name="Style 26 13" xfId="19082" xr:uid="{A12A7582-2707-4EE3-BEBA-8C6798094D71}"/>
    <cellStyle name="Style 26 2" xfId="5019" xr:uid="{00000000-0005-0000-0000-0000B4170000}"/>
    <cellStyle name="Style 26 2 2" xfId="19085" xr:uid="{44FB6A56-9ED6-44CE-8FC7-40854C161B22}"/>
    <cellStyle name="Style 26 2 2 2" xfId="34539" xr:uid="{5C60D20F-5F06-47ED-A129-87AEBBE0F432}"/>
    <cellStyle name="Style 26 2 3" xfId="19086" xr:uid="{3259245D-FE9B-4BCA-B2EF-1BB9ABB3878A}"/>
    <cellStyle name="Style 26 2 3 2" xfId="34540" xr:uid="{ED67CA16-2C53-48C3-A11F-4F5345DB3F97}"/>
    <cellStyle name="Style 26 2 4" xfId="19087" xr:uid="{72E17FA6-F9F5-41E5-90C9-C61683F3681F}"/>
    <cellStyle name="Style 26 2 4 2" xfId="34541" xr:uid="{133EC93E-BDB2-4541-A4A6-01A4C2D7D794}"/>
    <cellStyle name="Style 26 2 5" xfId="19088" xr:uid="{626300C0-CFC8-4E21-BDED-66F10A6E485C}"/>
    <cellStyle name="Style 26 2 5 2" xfId="34542" xr:uid="{5A82C374-2265-4104-961E-6A736DB1A32B}"/>
    <cellStyle name="Style 26 2 6" xfId="34538" xr:uid="{2F8E9E36-A725-47DF-A005-EE9E100FEE10}"/>
    <cellStyle name="Style 26 2 7" xfId="19084" xr:uid="{5EB70E56-C2F3-4235-8948-700676FD8574}"/>
    <cellStyle name="Style 26 3" xfId="5020" xr:uid="{00000000-0005-0000-0000-0000B5170000}"/>
    <cellStyle name="Style 26 3 2" xfId="19090" xr:uid="{E5203187-339E-47A6-88F6-8DE3ED93B3CF}"/>
    <cellStyle name="Style 26 3 2 2" xfId="34544" xr:uid="{94A08F3F-F3EA-43E6-B463-F64CB188744A}"/>
    <cellStyle name="Style 26 3 3" xfId="19091" xr:uid="{FE923F2A-1CA3-4F46-9D94-BEDBCD14B015}"/>
    <cellStyle name="Style 26 3 3 2" xfId="34545" xr:uid="{F008097E-ABAA-45D2-B75B-0D64AE50C928}"/>
    <cellStyle name="Style 26 3 4" xfId="19092" xr:uid="{C9D74E59-45B8-41CD-9ED9-CF41C80317F0}"/>
    <cellStyle name="Style 26 3 4 2" xfId="34546" xr:uid="{D63D2682-D89F-407B-8EBA-BADC75D7E3CA}"/>
    <cellStyle name="Style 26 3 5" xfId="19093" xr:uid="{F9DA2D1D-71A0-4BBE-833A-28A9C8E24693}"/>
    <cellStyle name="Style 26 3 5 2" xfId="34547" xr:uid="{96F62162-201F-4575-8676-529E6A4880B3}"/>
    <cellStyle name="Style 26 3 6" xfId="34543" xr:uid="{266FD259-C587-48A1-9139-3EEE53C2BF08}"/>
    <cellStyle name="Style 26 3 7" xfId="19089" xr:uid="{46704E1A-F99D-4727-8EC3-CD78D17BA2A8}"/>
    <cellStyle name="Style 26 4" xfId="5585" xr:uid="{00000000-0005-0000-0000-0000B6170000}"/>
    <cellStyle name="Style 26 4 2" xfId="34548" xr:uid="{5C774739-D219-4B1D-BE25-74211AF7D7C8}"/>
    <cellStyle name="Style 26 4 3" xfId="19094" xr:uid="{DD371C52-F8A4-4B1D-877D-12621F1C977F}"/>
    <cellStyle name="Style 26 5" xfId="19095" xr:uid="{6AB74955-EC33-4EA4-9F7F-EB659C069A5D}"/>
    <cellStyle name="Style 26 5 2" xfId="34549" xr:uid="{BCA19F93-DE2C-4B63-8042-431F4C91B578}"/>
    <cellStyle name="Style 26 6" xfId="19096" xr:uid="{EA7723D0-5113-4FC2-ADC2-627993E4DB30}"/>
    <cellStyle name="Style 26 6 2" xfId="34550" xr:uid="{1DD265CD-98DF-4EAF-BB6B-E87B14883EC5}"/>
    <cellStyle name="Style 26 7" xfId="19097" xr:uid="{048BC228-983C-4A31-B446-67D4C95B1A1E}"/>
    <cellStyle name="Style 26 7 2" xfId="34551" xr:uid="{2DB15BA4-76FD-455A-BCA4-4FE50B56AAFB}"/>
    <cellStyle name="Style 26 8" xfId="19098" xr:uid="{04DC558F-E4F1-45C8-A67D-A352761BD3CF}"/>
    <cellStyle name="Style 26 8 2" xfId="34552" xr:uid="{920D2994-E1CE-46B5-AEA1-6320E8C0B158}"/>
    <cellStyle name="Style 26 9" xfId="19099" xr:uid="{742C02B0-48A3-457E-9F0E-F9807FAC3D0D}"/>
    <cellStyle name="Style 26 9 2" xfId="34553" xr:uid="{E9FF157D-3D98-4B4F-9A5B-936E27D8AF92}"/>
    <cellStyle name="Style 27" xfId="5021" xr:uid="{00000000-0005-0000-0000-0000B7170000}"/>
    <cellStyle name="Style 27 2" xfId="5022" xr:uid="{00000000-0005-0000-0000-0000B8170000}"/>
    <cellStyle name="Style 27 2 2" xfId="19102" xr:uid="{B93BE1B7-CC4A-4EA8-94F3-EA46C4588057}"/>
    <cellStyle name="Style 27 2 2 2" xfId="34556" xr:uid="{57EA8F32-519D-4ABA-951C-14B24947A386}"/>
    <cellStyle name="Style 27 2 3" xfId="19103" xr:uid="{C08A0DBD-7A23-4C9F-BDFD-FBF53FC9A9C7}"/>
    <cellStyle name="Style 27 2 3 2" xfId="34557" xr:uid="{0E1C2E76-2693-4C11-85EF-986AA4EB9301}"/>
    <cellStyle name="Style 27 2 4" xfId="19104" xr:uid="{0DF92D96-BAF0-434B-969F-8A91C1FBC79E}"/>
    <cellStyle name="Style 27 2 4 2" xfId="34558" xr:uid="{536C487C-60AD-4735-AFF2-1BB8C3200DDA}"/>
    <cellStyle name="Style 27 2 5" xfId="19105" xr:uid="{7A911696-E67A-4622-BEC2-A66681D8D927}"/>
    <cellStyle name="Style 27 2 5 2" xfId="34559" xr:uid="{BB22716E-5595-413F-9085-EA9617E80450}"/>
    <cellStyle name="Style 27 2 6" xfId="34555" xr:uid="{EE60318B-7F1C-4AE0-8042-2CFBF255F6EF}"/>
    <cellStyle name="Style 27 2 7" xfId="19101" xr:uid="{CA86B6F6-83EF-4328-8613-2F3672FB1885}"/>
    <cellStyle name="Style 27 3" xfId="19106" xr:uid="{32967A6A-B1DC-4AB2-8E76-EC92E09950A7}"/>
    <cellStyle name="Style 27 3 2" xfId="34560" xr:uid="{B6EC8F23-9FF3-4BB0-B111-1FAF1B4AF1EB}"/>
    <cellStyle name="Style 27 4" xfId="19107" xr:uid="{911912AE-F219-499A-909E-7817C131761B}"/>
    <cellStyle name="Style 27 4 2" xfId="34561" xr:uid="{011E871B-3F42-41A5-BD87-C099C2CF58ED}"/>
    <cellStyle name="Style 27 5" xfId="19108" xr:uid="{420FF9DB-D2CA-44DC-B3E0-FD15B3958548}"/>
    <cellStyle name="Style 27 5 2" xfId="34562" xr:uid="{25A37A5C-06F3-4A09-9FAC-227A2A035361}"/>
    <cellStyle name="Style 27 6" xfId="19109" xr:uid="{D6E64910-C53E-477E-806A-032319F96DAD}"/>
    <cellStyle name="Style 27 6 2" xfId="34563" xr:uid="{487418C2-F8D2-4173-A0AC-C6EBBBCB006B}"/>
    <cellStyle name="Style 27 7" xfId="34554" xr:uid="{F58BE2A7-FC96-4509-BF62-65A7B3F22BED}"/>
    <cellStyle name="Style 27 8" xfId="19100" xr:uid="{B6CE5548-4246-4086-B38C-6DCD6C0D6683}"/>
    <cellStyle name="Style 35" xfId="5023" xr:uid="{00000000-0005-0000-0000-0000B9170000}"/>
    <cellStyle name="Style 35 2" xfId="5024" xr:uid="{00000000-0005-0000-0000-0000BA170000}"/>
    <cellStyle name="Style 35 2 2" xfId="19112" xr:uid="{8D4215A2-A44E-4AED-9D8C-2038115463C1}"/>
    <cellStyle name="Style 35 2 2 2" xfId="34566" xr:uid="{212E25A3-9203-4100-A9BF-BD6B32A70BE6}"/>
    <cellStyle name="Style 35 2 3" xfId="19113" xr:uid="{1BBCC80D-7C3D-452E-84E9-E4768A210BC6}"/>
    <cellStyle name="Style 35 2 3 2" xfId="34567" xr:uid="{F4314EE9-F483-4CF0-9BD6-7CE13AB185BA}"/>
    <cellStyle name="Style 35 2 4" xfId="19114" xr:uid="{70B35288-7948-4504-A963-DE10A7A87189}"/>
    <cellStyle name="Style 35 2 4 2" xfId="34568" xr:uid="{7B3782D4-AB99-4B6E-A226-E63B9BB53FA9}"/>
    <cellStyle name="Style 35 2 5" xfId="19115" xr:uid="{4DC9DB0B-52FA-492A-AC2E-2D92334EE193}"/>
    <cellStyle name="Style 35 2 5 2" xfId="34569" xr:uid="{1604BD63-EC5A-4286-A85F-F4BD9D847DE7}"/>
    <cellStyle name="Style 35 2 6" xfId="34565" xr:uid="{375D186B-D74D-4FD3-9F77-32BAA6BCBFF7}"/>
    <cellStyle name="Style 35 2 7" xfId="19111" xr:uid="{1EB25BA4-0DFF-4387-8E58-F11F8B53A175}"/>
    <cellStyle name="Style 35 3" xfId="5025" xr:uid="{00000000-0005-0000-0000-0000BB170000}"/>
    <cellStyle name="Style 35 3 2" xfId="19117" xr:uid="{A3D41EA6-9C49-492B-9F9B-A15B0950A96E}"/>
    <cellStyle name="Style 35 3 2 2" xfId="34571" xr:uid="{FB05F5BA-D9CE-468F-B88C-A19C209D0298}"/>
    <cellStyle name="Style 35 3 3" xfId="19118" xr:uid="{4C9A7400-A480-4E6D-8E38-E86E227F5E46}"/>
    <cellStyle name="Style 35 3 3 2" xfId="34572" xr:uid="{DF3DF02B-E37E-412F-91B3-389240D0BFA8}"/>
    <cellStyle name="Style 35 3 4" xfId="19119" xr:uid="{E2350B6D-3C68-47BE-8D77-2CCC949C3118}"/>
    <cellStyle name="Style 35 3 4 2" xfId="34573" xr:uid="{274893F4-DF87-4877-BE90-497EB2FA54CC}"/>
    <cellStyle name="Style 35 3 5" xfId="19120" xr:uid="{6DEED254-4576-47DC-960E-B8B9FE51DBDE}"/>
    <cellStyle name="Style 35 3 5 2" xfId="34574" xr:uid="{BCCEB60F-92EC-4564-A023-597623544E6C}"/>
    <cellStyle name="Style 35 3 6" xfId="34570" xr:uid="{A09C1563-DDD2-429D-80F9-0A76327E3923}"/>
    <cellStyle name="Style 35 3 7" xfId="19116" xr:uid="{99FF26E1-C5BC-4968-9877-503EBD9C0AF5}"/>
    <cellStyle name="Style 35 4" xfId="19121" xr:uid="{A1A0DB68-8689-4328-AFC0-05828E2602E0}"/>
    <cellStyle name="Style 35 4 2" xfId="34575" xr:uid="{A9E5A47B-1B76-42B5-B829-48767B9B710B}"/>
    <cellStyle name="Style 35 5" xfId="19122" xr:uid="{C416928E-000B-473E-A1F8-A605C30A69C8}"/>
    <cellStyle name="Style 35 5 2" xfId="34576" xr:uid="{DB663537-0580-4C06-910C-06BB0EF0A859}"/>
    <cellStyle name="Style 35 6" xfId="19123" xr:uid="{7E3EDE4F-27B6-44E7-8AA8-772D1BA7E6E0}"/>
    <cellStyle name="Style 35 6 2" xfId="34577" xr:uid="{5D43E131-8632-4292-AC47-B6C0F469E436}"/>
    <cellStyle name="Style 35 7" xfId="19124" xr:uid="{76326DE0-71CF-441E-84F0-C053ADF4BD1C}"/>
    <cellStyle name="Style 35 7 2" xfId="34578" xr:uid="{08F86EA1-DBA9-41F7-8925-31DF2AE829E4}"/>
    <cellStyle name="Style 35 8" xfId="34564" xr:uid="{2718DB8E-42E7-47B0-AF45-605670D35BBD}"/>
    <cellStyle name="Style 35 9" xfId="19110" xr:uid="{2725B704-93E2-4241-B75A-AF132D9B5765}"/>
    <cellStyle name="Style 36" xfId="5026" xr:uid="{00000000-0005-0000-0000-0000BC170000}"/>
    <cellStyle name="Style 36 2" xfId="5027" xr:uid="{00000000-0005-0000-0000-0000BD170000}"/>
    <cellStyle name="Style 36 2 2" xfId="19127" xr:uid="{D78DCBA8-7A21-4765-B044-9385CB3DA902}"/>
    <cellStyle name="Style 36 2 2 2" xfId="34581" xr:uid="{FB79E1BB-CB9E-42F1-9FD2-D7112C8A6F83}"/>
    <cellStyle name="Style 36 2 3" xfId="19128" xr:uid="{4F73C1A1-A21D-4513-962A-C70531FDF01A}"/>
    <cellStyle name="Style 36 2 3 2" xfId="34582" xr:uid="{D3C0A8C5-FE80-4A1A-9394-0B2B8B83FC47}"/>
    <cellStyle name="Style 36 2 4" xfId="19129" xr:uid="{0ED35B84-0262-4021-B75C-F5362D995138}"/>
    <cellStyle name="Style 36 2 4 2" xfId="34583" xr:uid="{0DFB1ECA-283D-4411-BA2E-131A31970BFE}"/>
    <cellStyle name="Style 36 2 5" xfId="19130" xr:uid="{4E031B00-A112-43F4-8B2D-86750023024F}"/>
    <cellStyle name="Style 36 2 5 2" xfId="34584" xr:uid="{3C460BF2-7054-4169-B4B3-291B3D9E5287}"/>
    <cellStyle name="Style 36 2 6" xfId="34580" xr:uid="{8BF53F96-5678-47A3-A142-D49C3AEFF146}"/>
    <cellStyle name="Style 36 2 7" xfId="19126" xr:uid="{BA3DF334-F29D-4C83-88AC-C79B9256BE00}"/>
    <cellStyle name="Style 36 3" xfId="19131" xr:uid="{C85AAA87-DB78-46B4-9E2F-8C22A87B6C9D}"/>
    <cellStyle name="Style 36 3 2" xfId="34585" xr:uid="{AE31065E-EF81-4D77-975B-3376CBD69BFD}"/>
    <cellStyle name="Style 36 4" xfId="19132" xr:uid="{5F9759B7-4F6C-4CE3-AB9D-9950141D5535}"/>
    <cellStyle name="Style 36 4 2" xfId="34586" xr:uid="{82BEE578-12E5-4F1E-A524-48B7090CD9C9}"/>
    <cellStyle name="Style 36 5" xfId="19133" xr:uid="{0DB534E1-0528-4202-A520-140810D458AC}"/>
    <cellStyle name="Style 36 5 2" xfId="34587" xr:uid="{FCCAEAB9-F358-4B5E-AC8D-9C558AB3A17C}"/>
    <cellStyle name="Style 36 6" xfId="19134" xr:uid="{5A0D29D0-1789-4B35-BE56-654820BAA97C}"/>
    <cellStyle name="Style 36 6 2" xfId="34588" xr:uid="{18FB4A79-7E69-4241-8262-D5EA77CFBC34}"/>
    <cellStyle name="Style 36 7" xfId="34579" xr:uid="{047077B0-57C7-48DC-9F00-98809B25AA6E}"/>
    <cellStyle name="Style 36 8" xfId="19125" xr:uid="{E1524C44-DC82-4E27-BC75-65E33B075CD1}"/>
    <cellStyle name="Style 37" xfId="5028" xr:uid="{00000000-0005-0000-0000-0000BE170000}"/>
    <cellStyle name="Style 37 2" xfId="5029" xr:uid="{00000000-0005-0000-0000-0000BF170000}"/>
    <cellStyle name="Style 37 2 2" xfId="19137" xr:uid="{C76EF1A0-16F4-4CCB-99D1-475714534BB6}"/>
    <cellStyle name="Style 37 2 2 2" xfId="34591" xr:uid="{87485755-DAE6-45FD-BE49-5B447C73F42D}"/>
    <cellStyle name="Style 37 2 3" xfId="19138" xr:uid="{23838776-091B-4C47-8955-1142EDABA179}"/>
    <cellStyle name="Style 37 2 3 2" xfId="34592" xr:uid="{DC1042CF-F145-4BB7-AD4E-7DB281C2384F}"/>
    <cellStyle name="Style 37 2 4" xfId="19139" xr:uid="{CB97C297-7685-46A6-BE14-9A59227002BC}"/>
    <cellStyle name="Style 37 2 4 2" xfId="34593" xr:uid="{3947A54F-76EF-4F8F-A73D-B6F00C6DEC4C}"/>
    <cellStyle name="Style 37 2 5" xfId="19140" xr:uid="{8C964B51-CE5E-43E9-8782-086CB6B3E6C4}"/>
    <cellStyle name="Style 37 2 5 2" xfId="34594" xr:uid="{8B25CD70-C7D3-4A33-90F4-97C846895910}"/>
    <cellStyle name="Style 37 2 6" xfId="34590" xr:uid="{FFFCB86A-CFE9-419B-AE32-EB8CEB361988}"/>
    <cellStyle name="Style 37 2 7" xfId="19136" xr:uid="{C1A4360A-C545-485D-ABE7-CF54BCCAC670}"/>
    <cellStyle name="Style 37 3" xfId="19141" xr:uid="{AD3A7AE5-314F-469C-B846-1BA146679792}"/>
    <cellStyle name="Style 37 3 2" xfId="34595" xr:uid="{34B69CA6-1859-491B-9B0D-2728D33534E2}"/>
    <cellStyle name="Style 37 4" xfId="19142" xr:uid="{F7EFC1B2-4043-4BD1-BD33-A47C2125B5B2}"/>
    <cellStyle name="Style 37 4 2" xfId="34596" xr:uid="{C4C25192-E241-425D-ABEE-1176D334A614}"/>
    <cellStyle name="Style 37 5" xfId="19143" xr:uid="{617CE11B-0172-470E-98D2-81C959D2CCB2}"/>
    <cellStyle name="Style 37 5 2" xfId="34597" xr:uid="{BDB130C3-63D0-4C47-B4E1-B286C0322055}"/>
    <cellStyle name="Style 37 6" xfId="19144" xr:uid="{979D0FB2-E29D-41BE-BF13-0AA602BD323D}"/>
    <cellStyle name="Style 37 6 2" xfId="34598" xr:uid="{DAAD10A2-27EE-47A2-B66A-B78C8AA7FF08}"/>
    <cellStyle name="Style 37 7" xfId="34589" xr:uid="{F938B1EA-CBDE-4787-BC63-2DAF67F41E7E}"/>
    <cellStyle name="Style 37 8" xfId="19135" xr:uid="{E9861414-034F-4DDC-BD16-41524BDF07AA}"/>
    <cellStyle name="Style 38" xfId="5030" xr:uid="{00000000-0005-0000-0000-0000C0170000}"/>
    <cellStyle name="Style 38 2" xfId="5031" xr:uid="{00000000-0005-0000-0000-0000C1170000}"/>
    <cellStyle name="Style 38 2 2" xfId="19147" xr:uid="{5DB1EBEC-DE81-4D48-B264-E424DAE336A1}"/>
    <cellStyle name="Style 38 2 2 2" xfId="34601" xr:uid="{EC6B3B42-3AD5-4FCC-B943-5E3969E489EA}"/>
    <cellStyle name="Style 38 2 3" xfId="19148" xr:uid="{4ECAEFD7-618F-442C-A915-317224A46BAA}"/>
    <cellStyle name="Style 38 2 3 2" xfId="34602" xr:uid="{A382A460-B0D5-44E6-8BAC-FBBA5FDA2722}"/>
    <cellStyle name="Style 38 2 4" xfId="19149" xr:uid="{83629260-5823-402F-B0F7-3DD7265A30D0}"/>
    <cellStyle name="Style 38 2 4 2" xfId="34603" xr:uid="{990F6B6C-BCD9-4FBC-88FE-219854147B98}"/>
    <cellStyle name="Style 38 2 5" xfId="19150" xr:uid="{E7DD0D9A-419F-4123-AE11-C3ACF8B56807}"/>
    <cellStyle name="Style 38 2 5 2" xfId="34604" xr:uid="{56034DBC-364C-4C87-A4C9-FFBACC3F1462}"/>
    <cellStyle name="Style 38 2 6" xfId="34600" xr:uid="{C4BC9135-38A9-4F7B-96C9-07CC2B0B235A}"/>
    <cellStyle name="Style 38 2 7" xfId="19146" xr:uid="{CEFC46A0-608B-4B59-9855-D361FC2AD953}"/>
    <cellStyle name="Style 38 3" xfId="19151" xr:uid="{5CF20848-82BD-4BAE-A085-696FEAC2FB72}"/>
    <cellStyle name="Style 38 3 2" xfId="34605" xr:uid="{9520A47D-B56A-48EB-AE9C-682D603C424E}"/>
    <cellStyle name="Style 38 4" xfId="19152" xr:uid="{B8074C80-6B34-49BC-BF46-94BCCF196960}"/>
    <cellStyle name="Style 38 4 2" xfId="34606" xr:uid="{669520FB-78D1-40A6-B2F6-4FD66C62C094}"/>
    <cellStyle name="Style 38 5" xfId="19153" xr:uid="{0E70A626-8892-4D94-94B8-7C7BE97F1AE3}"/>
    <cellStyle name="Style 38 5 2" xfId="34607" xr:uid="{974DF460-307D-4784-A9DF-4C00CB503AE2}"/>
    <cellStyle name="Style 38 6" xfId="19154" xr:uid="{C392669B-9127-4A0D-A644-C9A592E9528F}"/>
    <cellStyle name="Style 38 6 2" xfId="34608" xr:uid="{2AB7F2D2-1381-4DFE-BE75-746BC3619F41}"/>
    <cellStyle name="Style 38 7" xfId="34599" xr:uid="{F09FCB22-D5BB-4BEE-8AD7-C8559D726CC3}"/>
    <cellStyle name="Style 38 8" xfId="19145" xr:uid="{077A4ED1-E171-4F33-9322-8922FCA02047}"/>
    <cellStyle name="Style 39" xfId="5032" xr:uid="{00000000-0005-0000-0000-0000C2170000}"/>
    <cellStyle name="Style 39 2" xfId="5033" xr:uid="{00000000-0005-0000-0000-0000C3170000}"/>
    <cellStyle name="Style 39 2 2" xfId="19157" xr:uid="{45D2497B-3AE5-406D-942E-2C978301BAAE}"/>
    <cellStyle name="Style 39 2 2 2" xfId="34611" xr:uid="{C37152AF-7CAC-4453-A4E1-9FC7A43FADB8}"/>
    <cellStyle name="Style 39 2 3" xfId="19158" xr:uid="{A4DE0BAA-1A14-4DBE-90E0-6BEAE584A4F3}"/>
    <cellStyle name="Style 39 2 3 2" xfId="34612" xr:uid="{E8283BFD-A02C-429B-B42C-98BA6B459729}"/>
    <cellStyle name="Style 39 2 4" xfId="19159" xr:uid="{11F14E9F-A9D2-4374-A3BC-F3A1236D8CD3}"/>
    <cellStyle name="Style 39 2 4 2" xfId="34613" xr:uid="{07E5F544-D33E-421B-842B-5A02563090CB}"/>
    <cellStyle name="Style 39 2 5" xfId="19160" xr:uid="{A6B45359-520E-4A79-81CC-E255B6CF7B30}"/>
    <cellStyle name="Style 39 2 5 2" xfId="34614" xr:uid="{EC8A4CA5-2708-4557-8551-1342124889BF}"/>
    <cellStyle name="Style 39 2 6" xfId="34610" xr:uid="{F6CAE8C2-F628-47BB-B18E-A3E3624D63ED}"/>
    <cellStyle name="Style 39 2 7" xfId="19156" xr:uid="{7D386D1D-0AF3-4BF5-9DFB-58508C153B62}"/>
    <cellStyle name="Style 39 3" xfId="5034" xr:uid="{00000000-0005-0000-0000-0000C4170000}"/>
    <cellStyle name="Style 39 3 2" xfId="19162" xr:uid="{89833C14-4173-499D-8E7A-B1771EA99DC0}"/>
    <cellStyle name="Style 39 3 2 2" xfId="34616" xr:uid="{BD4CC46F-A09B-48F8-B3B3-F1218149B8C1}"/>
    <cellStyle name="Style 39 3 3" xfId="19163" xr:uid="{02000A5A-44C9-46D5-86C6-A985730550CC}"/>
    <cellStyle name="Style 39 3 3 2" xfId="34617" xr:uid="{BAEA2430-4ADF-43E0-AA85-4B758B8C2CF6}"/>
    <cellStyle name="Style 39 3 4" xfId="19164" xr:uid="{EC33A197-4F85-451C-9499-9F5482A10951}"/>
    <cellStyle name="Style 39 3 4 2" xfId="34618" xr:uid="{F03B0C5C-9672-436E-AA35-5D8ADD0BA71A}"/>
    <cellStyle name="Style 39 3 5" xfId="19165" xr:uid="{51C685EE-821B-4215-A2E2-3016A780D05C}"/>
    <cellStyle name="Style 39 3 5 2" xfId="34619" xr:uid="{0790C714-90BB-4F2C-9F67-09361952317D}"/>
    <cellStyle name="Style 39 3 6" xfId="34615" xr:uid="{916AC840-2DC8-4498-913B-D0437659A538}"/>
    <cellStyle name="Style 39 3 7" xfId="19161" xr:uid="{6BFAFC64-951D-4DE9-88A0-6929DD646412}"/>
    <cellStyle name="Style 39 4" xfId="19166" xr:uid="{7B2DD33D-39FD-442C-960A-2E556C0DC4B4}"/>
    <cellStyle name="Style 39 4 2" xfId="34620" xr:uid="{929B433E-0D2B-4F77-9D9F-8BDAF08F4C5D}"/>
    <cellStyle name="Style 39 5" xfId="19167" xr:uid="{A832C08D-235F-4E0D-99EE-DB07D450F9C1}"/>
    <cellStyle name="Style 39 5 2" xfId="34621" xr:uid="{CE3D58C4-286A-4065-8B0E-20F48A10FD8B}"/>
    <cellStyle name="Style 39 6" xfId="19168" xr:uid="{D49D4476-7EB7-4CAA-981D-0B2904BF1FE8}"/>
    <cellStyle name="Style 39 6 2" xfId="34622" xr:uid="{23C96F2F-31B5-49CD-A5E3-169D9BE3218A}"/>
    <cellStyle name="Style 39 7" xfId="19169" xr:uid="{B1F899D9-5F9C-47AE-B504-047A59C92232}"/>
    <cellStyle name="Style 39 7 2" xfId="34623" xr:uid="{1D6D35C3-F8F9-4FAE-AE33-01FF5CA05CFE}"/>
    <cellStyle name="Style 39 8" xfId="34609" xr:uid="{B0D9E8E8-B092-4F25-A19E-F1D987C3B1A3}"/>
    <cellStyle name="Style 39 9" xfId="19155" xr:uid="{85146AEB-A797-4872-9DBC-B264B3F7C63D}"/>
    <cellStyle name="Style 40" xfId="5035" xr:uid="{00000000-0005-0000-0000-0000C5170000}"/>
    <cellStyle name="Style 40 2" xfId="5036" xr:uid="{00000000-0005-0000-0000-0000C6170000}"/>
    <cellStyle name="Style 40 2 2" xfId="19172" xr:uid="{1A6B7B23-7132-48CB-AD15-D275DFB0598D}"/>
    <cellStyle name="Style 40 2 2 2" xfId="34626" xr:uid="{BA2A57FF-AFC9-4B50-A0BD-7A32C078F03E}"/>
    <cellStyle name="Style 40 2 3" xfId="19173" xr:uid="{47CABFED-4CB9-4CA2-95B6-C4D0C4ABC237}"/>
    <cellStyle name="Style 40 2 3 2" xfId="34627" xr:uid="{7469FD3C-F6ED-4536-91C2-D2C62B5C8F01}"/>
    <cellStyle name="Style 40 2 4" xfId="19174" xr:uid="{88AB0120-4901-4149-B5AB-96CA24D99F9D}"/>
    <cellStyle name="Style 40 2 4 2" xfId="34628" xr:uid="{B8EA30A1-9957-4053-80BF-6FD8328076C7}"/>
    <cellStyle name="Style 40 2 5" xfId="19175" xr:uid="{A1EA0E62-93F3-4890-B9A5-58F35DEF0AF9}"/>
    <cellStyle name="Style 40 2 5 2" xfId="34629" xr:uid="{29A90588-52B8-487B-8535-4FD405F4CC8D}"/>
    <cellStyle name="Style 40 2 6" xfId="34625" xr:uid="{CF124CB1-DA0E-4560-ACB3-B65A3FE305BC}"/>
    <cellStyle name="Style 40 2 7" xfId="19171" xr:uid="{38A338B8-EE8F-4943-B081-D6E1E48211A2}"/>
    <cellStyle name="Style 40 3" xfId="19176" xr:uid="{E332AFF5-79F1-44A4-A44F-5943D657CDEA}"/>
    <cellStyle name="Style 40 3 2" xfId="34630" xr:uid="{D912FDD6-D039-4525-AA96-9FCE4B208A56}"/>
    <cellStyle name="Style 40 4" xfId="19177" xr:uid="{1430B752-8C85-46FE-8C60-C283B78BFBA1}"/>
    <cellStyle name="Style 40 4 2" xfId="34631" xr:uid="{68AC546E-E6EB-4172-B9B8-75AFF8B0B56C}"/>
    <cellStyle name="Style 40 5" xfId="19178" xr:uid="{F1AB9039-9C33-4D92-A932-2C6B89A0BC4C}"/>
    <cellStyle name="Style 40 5 2" xfId="34632" xr:uid="{4F9102A0-673F-494A-B3AA-83593679C44C}"/>
    <cellStyle name="Style 40 6" xfId="19179" xr:uid="{CF722A1B-A79F-4CD3-8B62-39F9C416B229}"/>
    <cellStyle name="Style 40 6 2" xfId="34633" xr:uid="{D7B2F319-2C13-49D5-BC64-0281DC382091}"/>
    <cellStyle name="Style 40 7" xfId="34624" xr:uid="{BA20DC52-4614-46C2-9CE0-85E9671B3A74}"/>
    <cellStyle name="Style 40 8" xfId="19170" xr:uid="{8AD67404-8887-472A-BE2D-366D1DCEE2EF}"/>
    <cellStyle name="Style 41" xfId="5037" xr:uid="{00000000-0005-0000-0000-0000C7170000}"/>
    <cellStyle name="Style 41 2" xfId="5038" xr:uid="{00000000-0005-0000-0000-0000C8170000}"/>
    <cellStyle name="Style 41 2 2" xfId="19182" xr:uid="{B9FB6965-CD0B-48DC-8AB9-5FFF061D2DC8}"/>
    <cellStyle name="Style 41 2 2 2" xfId="34636" xr:uid="{16E04B14-E96C-4712-8174-6C3E056559B6}"/>
    <cellStyle name="Style 41 2 3" xfId="19183" xr:uid="{A236C64D-5615-441C-B5AE-E85386DC5DBE}"/>
    <cellStyle name="Style 41 2 3 2" xfId="34637" xr:uid="{9CE1B7BA-CFA9-41CE-9D41-7557D70EEDAF}"/>
    <cellStyle name="Style 41 2 4" xfId="19184" xr:uid="{7759AF9D-3A06-4BD1-9521-7885C3FB10B0}"/>
    <cellStyle name="Style 41 2 4 2" xfId="34638" xr:uid="{7FF208DD-C508-4E48-8E6B-C2C58F2D7F56}"/>
    <cellStyle name="Style 41 2 5" xfId="19185" xr:uid="{AD1AEAE5-A8CC-43BA-8C43-D4CD7F4B54BD}"/>
    <cellStyle name="Style 41 2 5 2" xfId="34639" xr:uid="{80F31612-8B77-42F9-BDB4-EEE4BCBE5BCD}"/>
    <cellStyle name="Style 41 2 6" xfId="34635" xr:uid="{F5143C7E-3FCA-4DD2-BB4B-EB3C0F9D48E0}"/>
    <cellStyle name="Style 41 2 7" xfId="19181" xr:uid="{CFEA6800-3636-49DF-912B-3D098A7A8033}"/>
    <cellStyle name="Style 41 3" xfId="19186" xr:uid="{6BAF08E3-AABA-4982-8D62-FDD87F2027EF}"/>
    <cellStyle name="Style 41 3 2" xfId="34640" xr:uid="{0ACF89FA-C337-452B-8F50-3341EE2063D6}"/>
    <cellStyle name="Style 41 4" xfId="19187" xr:uid="{82D5A053-FCDF-4A39-871D-1290FDA4B261}"/>
    <cellStyle name="Style 41 4 2" xfId="34641" xr:uid="{9347281E-2E81-4A71-AF46-486C5B6E812C}"/>
    <cellStyle name="Style 41 5" xfId="19188" xr:uid="{B6DAAFE9-7995-45C3-A620-4CB9089756ED}"/>
    <cellStyle name="Style 41 5 2" xfId="34642" xr:uid="{AFE00392-4053-4446-90AF-0543F324950D}"/>
    <cellStyle name="Style 41 6" xfId="19189" xr:uid="{18B8DA82-6E5A-4372-9994-3979B6B145D5}"/>
    <cellStyle name="Style 41 6 2" xfId="34643" xr:uid="{3651D744-0483-4228-A8CA-D1DAF08344DB}"/>
    <cellStyle name="Style 41 7" xfId="34634" xr:uid="{E75A9139-3A20-4126-8F40-2E41E2388595}"/>
    <cellStyle name="Style 41 8" xfId="19180" xr:uid="{34E2A7E1-83AC-489E-885D-C5C392F42D6D}"/>
    <cellStyle name="Style 46" xfId="5039" xr:uid="{00000000-0005-0000-0000-0000C9170000}"/>
    <cellStyle name="Style 46 2" xfId="5040" xr:uid="{00000000-0005-0000-0000-0000CA170000}"/>
    <cellStyle name="Style 46 2 2" xfId="19192" xr:uid="{A375AD6D-ED6E-46D6-9206-52283723C3BB}"/>
    <cellStyle name="Style 46 2 2 2" xfId="34646" xr:uid="{602B14D1-22B9-402A-9003-374F1BBBBE2A}"/>
    <cellStyle name="Style 46 2 3" xfId="19193" xr:uid="{72B50EA9-1BF1-4AA5-BE79-F299664FF9EB}"/>
    <cellStyle name="Style 46 2 3 2" xfId="34647" xr:uid="{2ADB6142-FE75-45D0-A423-2D00E9E73D45}"/>
    <cellStyle name="Style 46 2 4" xfId="19194" xr:uid="{B3F4488D-4DA0-49F9-BA95-C15402A033CA}"/>
    <cellStyle name="Style 46 2 4 2" xfId="34648" xr:uid="{2364107B-D077-4BF6-A1FF-B3DB34852C98}"/>
    <cellStyle name="Style 46 2 5" xfId="19195" xr:uid="{C05A1BD1-E3F8-4D6F-B6C9-1ACA549A7662}"/>
    <cellStyle name="Style 46 2 5 2" xfId="34649" xr:uid="{25D4B60D-D02B-422F-B5AD-FD51B7BDC5C8}"/>
    <cellStyle name="Style 46 2 6" xfId="34645" xr:uid="{835AEA1F-0DDD-474E-914F-72992107E399}"/>
    <cellStyle name="Style 46 2 7" xfId="19191" xr:uid="{86670D3F-EDF7-4CFC-A42D-7BF1BB777E65}"/>
    <cellStyle name="Style 46 3" xfId="5041" xr:uid="{00000000-0005-0000-0000-0000CB170000}"/>
    <cellStyle name="Style 46 3 2" xfId="19197" xr:uid="{77D735E2-98F1-40ED-8EF0-0D851F077079}"/>
    <cellStyle name="Style 46 3 2 2" xfId="34651" xr:uid="{AA0C6A82-E353-465C-8155-4C53CE0238AA}"/>
    <cellStyle name="Style 46 3 3" xfId="19198" xr:uid="{274AA3F9-0851-4F7A-8319-86AC18E2A85D}"/>
    <cellStyle name="Style 46 3 3 2" xfId="34652" xr:uid="{9082AF5F-CB6A-48A6-BCC0-7A4F4C89F8A1}"/>
    <cellStyle name="Style 46 3 4" xfId="19199" xr:uid="{D96A0953-F4EB-44A8-9908-AF3FC10F2AB6}"/>
    <cellStyle name="Style 46 3 4 2" xfId="34653" xr:uid="{E9E3008B-A302-4615-B9D9-97F207D68B1C}"/>
    <cellStyle name="Style 46 3 5" xfId="19200" xr:uid="{0E3C8E63-8ED3-4834-B99E-7E187BFE9CB4}"/>
    <cellStyle name="Style 46 3 5 2" xfId="34654" xr:uid="{D0DEDF8A-437E-44DA-8603-C9085ED8B4E0}"/>
    <cellStyle name="Style 46 3 6" xfId="34650" xr:uid="{B3253DBD-FC6F-47EF-BB3E-EC5730849AF6}"/>
    <cellStyle name="Style 46 3 7" xfId="19196" xr:uid="{EBC15D43-0713-43BC-914C-9FADA5B1D39A}"/>
    <cellStyle name="Style 46 4" xfId="19201" xr:uid="{F8F5DD21-CFF2-4108-A100-C433DB7081E2}"/>
    <cellStyle name="Style 46 4 2" xfId="34655" xr:uid="{2991C7D3-FE02-4C59-A274-36AA67BAF637}"/>
    <cellStyle name="Style 46 5" xfId="19202" xr:uid="{56E7BEA4-D4DF-44D6-84C9-B330DD0CF620}"/>
    <cellStyle name="Style 46 5 2" xfId="34656" xr:uid="{59EDBC75-45A5-4110-8D89-3BFA3B0C0C62}"/>
    <cellStyle name="Style 46 6" xfId="19203" xr:uid="{FBDBA131-239F-4ED0-BF5D-A3A0B8A0428C}"/>
    <cellStyle name="Style 46 6 2" xfId="34657" xr:uid="{904C1ACA-7790-4A7E-9257-7CB4A0CE41AA}"/>
    <cellStyle name="Style 46 7" xfId="19204" xr:uid="{7F78F33D-BDD9-4A6E-944C-B693FD1F0DB5}"/>
    <cellStyle name="Style 46 7 2" xfId="34658" xr:uid="{D9231C7C-DCB1-4246-ADA3-742EE4EA4DA4}"/>
    <cellStyle name="Style 46 8" xfId="34644" xr:uid="{3E5C2012-7133-4D6D-A1CE-989D2A91F146}"/>
    <cellStyle name="Style 46 9" xfId="19190" xr:uid="{061ED771-4ED4-4C23-9CED-C0114D262FFE}"/>
    <cellStyle name="Style 47" xfId="5042" xr:uid="{00000000-0005-0000-0000-0000CC170000}"/>
    <cellStyle name="Style 47 2" xfId="5043" xr:uid="{00000000-0005-0000-0000-0000CD170000}"/>
    <cellStyle name="Style 47 2 2" xfId="19207" xr:uid="{13C30490-0043-43BC-8493-8782C97DA0F2}"/>
    <cellStyle name="Style 47 2 2 2" xfId="34661" xr:uid="{59A80FA5-7EAE-4C6D-B695-FEC9B25C8389}"/>
    <cellStyle name="Style 47 2 3" xfId="19208" xr:uid="{B0747387-1AFC-40C8-9FBD-3CE4D526AC39}"/>
    <cellStyle name="Style 47 2 3 2" xfId="34662" xr:uid="{B300DA17-0227-4C61-8CBC-7C0A1781B7E8}"/>
    <cellStyle name="Style 47 2 4" xfId="19209" xr:uid="{CF39089D-E403-4882-B57F-C4957ADBEF83}"/>
    <cellStyle name="Style 47 2 4 2" xfId="34663" xr:uid="{53804B18-CFFC-4F8B-9091-7961EE4870B2}"/>
    <cellStyle name="Style 47 2 5" xfId="19210" xr:uid="{0F2AACE4-E306-4A41-B570-5C68D6605411}"/>
    <cellStyle name="Style 47 2 5 2" xfId="34664" xr:uid="{13E3645D-1F20-4884-A041-A9FF711EF0EB}"/>
    <cellStyle name="Style 47 2 6" xfId="34660" xr:uid="{9436BA29-5730-4F17-BC7C-BB49135E61E5}"/>
    <cellStyle name="Style 47 2 7" xfId="19206" xr:uid="{37F5216D-5A15-4140-9163-959D441AFEE5}"/>
    <cellStyle name="Style 47 3" xfId="19211" xr:uid="{0ABD4ED3-D5D3-49F8-A8F5-993BCC864567}"/>
    <cellStyle name="Style 47 3 2" xfId="34665" xr:uid="{4896461D-ACC2-4257-BAC4-3691FBAFD9FA}"/>
    <cellStyle name="Style 47 4" xfId="19212" xr:uid="{D9B9F0CF-BC20-46EA-AA07-9CD7746A8EEB}"/>
    <cellStyle name="Style 47 4 2" xfId="34666" xr:uid="{99C586AD-E4F0-47AC-8B95-9CF011C9F63A}"/>
    <cellStyle name="Style 47 5" xfId="19213" xr:uid="{9A8A243B-0CE0-4074-9104-572946D69BE7}"/>
    <cellStyle name="Style 47 5 2" xfId="34667" xr:uid="{57C30C29-26AF-49BD-933A-A410E5ECA343}"/>
    <cellStyle name="Style 47 6" xfId="19214" xr:uid="{23FA97BE-5C63-4972-AFD6-BC72B0A0A7E3}"/>
    <cellStyle name="Style 47 6 2" xfId="34668" xr:uid="{E5EDA7C2-73FC-4701-BCB3-5312DF9827EA}"/>
    <cellStyle name="Style 47 7" xfId="34659" xr:uid="{215CD9DA-42DC-4FC8-AC4E-143468AD7503}"/>
    <cellStyle name="Style 47 8" xfId="19205" xr:uid="{80832031-65AB-46FA-83C8-D38B84797B15}"/>
    <cellStyle name="Style 48" xfId="5044" xr:uid="{00000000-0005-0000-0000-0000CE170000}"/>
    <cellStyle name="Style 48 2" xfId="5045" xr:uid="{00000000-0005-0000-0000-0000CF170000}"/>
    <cellStyle name="Style 48 2 2" xfId="19217" xr:uid="{031D5E54-2567-42C5-AAAD-8664983F49E6}"/>
    <cellStyle name="Style 48 2 2 2" xfId="34671" xr:uid="{44042779-046A-423F-B759-F2711305B6BA}"/>
    <cellStyle name="Style 48 2 3" xfId="19218" xr:uid="{EE4BB4D0-F96E-4950-95AC-4B393CAACB8D}"/>
    <cellStyle name="Style 48 2 3 2" xfId="34672" xr:uid="{590B6DAD-167F-4335-BF93-F8275A9BA164}"/>
    <cellStyle name="Style 48 2 4" xfId="19219" xr:uid="{D5CE3586-2A36-4435-9F67-371830EA1575}"/>
    <cellStyle name="Style 48 2 4 2" xfId="34673" xr:uid="{E9578C7F-4978-42D4-9600-B0AA7E167C62}"/>
    <cellStyle name="Style 48 2 5" xfId="19220" xr:uid="{4AFCCE07-C5C5-4EA3-BC68-A1EAA152843E}"/>
    <cellStyle name="Style 48 2 5 2" xfId="34674" xr:uid="{66695AB0-8A97-4616-88FB-37ECB15E5FA7}"/>
    <cellStyle name="Style 48 2 6" xfId="34670" xr:uid="{82CC49F5-91A4-4E3F-A0A2-B4FE5D8FC628}"/>
    <cellStyle name="Style 48 2 7" xfId="19216" xr:uid="{72069C4C-2D2A-4A8B-8217-AEAEA8D4F753}"/>
    <cellStyle name="Style 48 3" xfId="19221" xr:uid="{A823C335-AD8F-4D67-BE49-8FD2146FAD46}"/>
    <cellStyle name="Style 48 3 2" xfId="34675" xr:uid="{B6F1E650-B87D-43E5-8932-2212A5982043}"/>
    <cellStyle name="Style 48 4" xfId="19222" xr:uid="{BEF40233-FF3A-4076-992E-36B1CF7B9ADC}"/>
    <cellStyle name="Style 48 4 2" xfId="34676" xr:uid="{91328BF0-3CEA-402D-8A64-C69207EEDBB4}"/>
    <cellStyle name="Style 48 5" xfId="19223" xr:uid="{ECA4BEC0-331C-44D4-A901-47974684C453}"/>
    <cellStyle name="Style 48 5 2" xfId="34677" xr:uid="{28F3B0C9-A68A-4584-8DDE-B499D430A72F}"/>
    <cellStyle name="Style 48 6" xfId="19224" xr:uid="{E4F80282-B900-47CA-9994-C66643F95037}"/>
    <cellStyle name="Style 48 6 2" xfId="34678" xr:uid="{CE9B0573-4550-4562-8F59-34BEF482018F}"/>
    <cellStyle name="Style 48 7" xfId="34669" xr:uid="{37A6A434-3260-4749-93AA-54200BD49D1A}"/>
    <cellStyle name="Style 48 8" xfId="19215" xr:uid="{8A97F720-DABF-4C90-B70F-D25DD991F030}"/>
    <cellStyle name="Style 49" xfId="5046" xr:uid="{00000000-0005-0000-0000-0000D0170000}"/>
    <cellStyle name="Style 49 2" xfId="5047" xr:uid="{00000000-0005-0000-0000-0000D1170000}"/>
    <cellStyle name="Style 49 2 2" xfId="19227" xr:uid="{940D9DB7-D088-4AA1-8BB7-9B6B234FADC6}"/>
    <cellStyle name="Style 49 2 2 2" xfId="34681" xr:uid="{933059E5-EF9B-4EAF-80E6-541AC9628E77}"/>
    <cellStyle name="Style 49 2 3" xfId="19228" xr:uid="{223F538B-E312-49F1-905A-12F2653E806A}"/>
    <cellStyle name="Style 49 2 3 2" xfId="34682" xr:uid="{A5450F4D-90A5-4ACE-89DE-888E415505C9}"/>
    <cellStyle name="Style 49 2 4" xfId="19229" xr:uid="{DB21688E-8883-4DC2-93DE-A35F56C1B361}"/>
    <cellStyle name="Style 49 2 4 2" xfId="34683" xr:uid="{33A0BEE6-DB02-4730-9C52-D9AE9E88B35E}"/>
    <cellStyle name="Style 49 2 5" xfId="19230" xr:uid="{25C0146E-C859-4A39-BCA8-B9C8C330340A}"/>
    <cellStyle name="Style 49 2 5 2" xfId="34684" xr:uid="{7D2EF3E0-72E1-4B79-A44F-B7DE07625DEE}"/>
    <cellStyle name="Style 49 2 6" xfId="34680" xr:uid="{FA2975EB-DB61-4AC2-845E-BCDA30BA1973}"/>
    <cellStyle name="Style 49 2 7" xfId="19226" xr:uid="{711752F4-E60E-449C-8B3D-6ED8057F60B5}"/>
    <cellStyle name="Style 49 3" xfId="19231" xr:uid="{37A4E337-D43B-4FEC-A996-AD6B7C29FD2E}"/>
    <cellStyle name="Style 49 3 2" xfId="34685" xr:uid="{4CB63368-2A73-47C2-A68D-CE466D2D4753}"/>
    <cellStyle name="Style 49 4" xfId="19232" xr:uid="{3E46C7DC-FA7C-43FF-AB82-19A9400285CF}"/>
    <cellStyle name="Style 49 4 2" xfId="34686" xr:uid="{C7C4EAAA-EDED-4A44-9A1B-8DC3641025E1}"/>
    <cellStyle name="Style 49 5" xfId="19233" xr:uid="{DEADD017-4F64-46B1-8241-4D1932A00E40}"/>
    <cellStyle name="Style 49 5 2" xfId="34687" xr:uid="{99D2FA1F-6156-4FA1-888B-00F2E8B57647}"/>
    <cellStyle name="Style 49 6" xfId="19234" xr:uid="{BBC22C6A-A5B3-4C0B-8404-FDCB9D408B11}"/>
    <cellStyle name="Style 49 6 2" xfId="34688" xr:uid="{31F0C98B-5E67-422D-AED5-C94A386704C4}"/>
    <cellStyle name="Style 49 7" xfId="34679" xr:uid="{D19BE538-A328-4984-96A5-775F274C3970}"/>
    <cellStyle name="Style 49 8" xfId="19225" xr:uid="{6F20F339-4D19-436A-AAE0-BAEE5BDA49E3}"/>
    <cellStyle name="Style 50" xfId="5048" xr:uid="{00000000-0005-0000-0000-0000D2170000}"/>
    <cellStyle name="Style 50 2" xfId="5049" xr:uid="{00000000-0005-0000-0000-0000D3170000}"/>
    <cellStyle name="Style 50 2 2" xfId="19237" xr:uid="{528F9F74-D9E6-49FD-A32D-1065F30E1AD0}"/>
    <cellStyle name="Style 50 2 2 2" xfId="34691" xr:uid="{83542C64-7991-44E4-98BD-CCB128F5BF14}"/>
    <cellStyle name="Style 50 2 3" xfId="19238" xr:uid="{0B1BC6CC-0D8C-4303-B0C2-CE8A8362FE14}"/>
    <cellStyle name="Style 50 2 3 2" xfId="34692" xr:uid="{16D229E9-9EC1-406C-940C-ACFE8174E1A2}"/>
    <cellStyle name="Style 50 2 4" xfId="19239" xr:uid="{9422A2DE-6E5A-4AAC-9742-747951083A60}"/>
    <cellStyle name="Style 50 2 4 2" xfId="34693" xr:uid="{D2CA4031-3D13-4242-BF3B-0ACB2CD1E96C}"/>
    <cellStyle name="Style 50 2 5" xfId="19240" xr:uid="{E14C04C0-7BFC-4E5F-B588-98B782006D43}"/>
    <cellStyle name="Style 50 2 5 2" xfId="34694" xr:uid="{F60F1CC6-64BB-41A1-A3B6-9FFC9832F791}"/>
    <cellStyle name="Style 50 2 6" xfId="34690" xr:uid="{C1AF99C3-75C4-4716-981A-F8A81651E5C6}"/>
    <cellStyle name="Style 50 2 7" xfId="19236" xr:uid="{2AD574D3-C48D-4179-99BA-E2B6B89BD46B}"/>
    <cellStyle name="Style 50 3" xfId="5050" xr:uid="{00000000-0005-0000-0000-0000D4170000}"/>
    <cellStyle name="Style 50 3 2" xfId="19242" xr:uid="{E27FBFF9-306A-44F7-BC7A-0DD1B336DCFD}"/>
    <cellStyle name="Style 50 3 2 2" xfId="34696" xr:uid="{C3F05D72-737B-435C-9D9D-91BC8C6E8E89}"/>
    <cellStyle name="Style 50 3 3" xfId="19243" xr:uid="{03721220-2D26-4AFA-BC8F-AF0DDDACA627}"/>
    <cellStyle name="Style 50 3 3 2" xfId="34697" xr:uid="{6A01CB72-603A-46D5-A81A-1530697A3766}"/>
    <cellStyle name="Style 50 3 4" xfId="19244" xr:uid="{AE18B97A-B319-4221-B24C-3F6DD45FDE72}"/>
    <cellStyle name="Style 50 3 4 2" xfId="34698" xr:uid="{1799EFF0-50CB-4CDF-AD3B-5A2F30132EF3}"/>
    <cellStyle name="Style 50 3 5" xfId="19245" xr:uid="{8E48B0B1-F8E9-4B9F-BF76-71B2FBA6996E}"/>
    <cellStyle name="Style 50 3 5 2" xfId="34699" xr:uid="{238672F2-FFBF-466E-9A0B-E906A42D414D}"/>
    <cellStyle name="Style 50 3 6" xfId="34695" xr:uid="{D36E1728-225B-4D04-978E-4224F92E7410}"/>
    <cellStyle name="Style 50 3 7" xfId="19241" xr:uid="{A622B48B-51DC-4DDF-B5FC-2A0D7D7ABA29}"/>
    <cellStyle name="Style 50 4" xfId="19246" xr:uid="{67F1A5F4-516C-4C16-AF0E-609CC0A3A6E8}"/>
    <cellStyle name="Style 50 4 2" xfId="34700" xr:uid="{FC3C8D18-8E04-4EA9-9F84-99627F03A246}"/>
    <cellStyle name="Style 50 5" xfId="19247" xr:uid="{526813F5-2F50-4CD1-A75F-57D676036D95}"/>
    <cellStyle name="Style 50 5 2" xfId="34701" xr:uid="{2A1795F9-9710-4365-8A72-921227A49F17}"/>
    <cellStyle name="Style 50 6" xfId="19248" xr:uid="{804C04FB-B7D3-4DDC-9F5F-046D1675C07E}"/>
    <cellStyle name="Style 50 6 2" xfId="34702" xr:uid="{D5C22995-E000-4BEC-AFBB-AE397EDDF528}"/>
    <cellStyle name="Style 50 7" xfId="19249" xr:uid="{74BF0820-8312-4AE0-B6E6-B8A8272D733A}"/>
    <cellStyle name="Style 50 7 2" xfId="34703" xr:uid="{5D67F165-62D5-4BAB-84EC-AB9E170A9CF0}"/>
    <cellStyle name="Style 50 8" xfId="34689" xr:uid="{AF535E72-423F-4699-8C01-A4A408D73F6B}"/>
    <cellStyle name="Style 50 9" xfId="19235" xr:uid="{68456B59-0AEF-4B4E-B8B7-685A5C6D6D91}"/>
    <cellStyle name="Style 51" xfId="5051" xr:uid="{00000000-0005-0000-0000-0000D5170000}"/>
    <cellStyle name="Style 51 2" xfId="5052" xr:uid="{00000000-0005-0000-0000-0000D6170000}"/>
    <cellStyle name="Style 51 2 2" xfId="19252" xr:uid="{B5BD6524-76A2-4E72-810D-1562B544D40C}"/>
    <cellStyle name="Style 51 2 2 2" xfId="34706" xr:uid="{1A8D8C9C-3C93-4821-85C9-1B3913FE9E7F}"/>
    <cellStyle name="Style 51 2 3" xfId="19253" xr:uid="{575731CC-89C5-466A-AD2A-C5945F91FFB7}"/>
    <cellStyle name="Style 51 2 3 2" xfId="34707" xr:uid="{2F189C33-5872-4A33-89DA-847B5707F324}"/>
    <cellStyle name="Style 51 2 4" xfId="19254" xr:uid="{818ABAC3-1763-4AEB-8BC6-21C15F993077}"/>
    <cellStyle name="Style 51 2 4 2" xfId="34708" xr:uid="{4A474255-F209-4937-A96A-F7EFDA2FD832}"/>
    <cellStyle name="Style 51 2 5" xfId="19255" xr:uid="{92F6BAFB-0997-404D-85EB-7C6D770D03C7}"/>
    <cellStyle name="Style 51 2 5 2" xfId="34709" xr:uid="{0FCF8242-BEBE-4705-8151-A5259FD6923A}"/>
    <cellStyle name="Style 51 2 6" xfId="34705" xr:uid="{208C6255-CA6C-4C09-9564-6C915D047E94}"/>
    <cellStyle name="Style 51 2 7" xfId="19251" xr:uid="{124FE29C-811C-45C5-9671-27485FDFFADB}"/>
    <cellStyle name="Style 51 3" xfId="19256" xr:uid="{27ABCD4A-0CF0-4088-AA21-131547C58265}"/>
    <cellStyle name="Style 51 3 2" xfId="34710" xr:uid="{FDED3C86-F784-43EA-BF28-4EA6BB443E1B}"/>
    <cellStyle name="Style 51 4" xfId="19257" xr:uid="{1D11A16A-9F46-464B-9BE7-7ACF5C94FFC2}"/>
    <cellStyle name="Style 51 4 2" xfId="34711" xr:uid="{5FF2AF81-7CFC-4C7F-B195-593349167756}"/>
    <cellStyle name="Style 51 5" xfId="19258" xr:uid="{EE91554A-3113-4859-A9B3-E7920E18A045}"/>
    <cellStyle name="Style 51 5 2" xfId="34712" xr:uid="{1509EE01-D8B5-4E66-8F33-68E1A9325264}"/>
    <cellStyle name="Style 51 6" xfId="19259" xr:uid="{84A04AE3-0A7A-4878-9AC9-5A2BB9158616}"/>
    <cellStyle name="Style 51 6 2" xfId="34713" xr:uid="{7AAD7C34-A779-4459-BD96-943C37023996}"/>
    <cellStyle name="Style 51 7" xfId="34704" xr:uid="{B86BE379-D5A4-4CEA-8AD5-D5B1FA0A9AD0}"/>
    <cellStyle name="Style 51 8" xfId="19250" xr:uid="{6702FF36-E930-4F5D-A572-BBCDBA2E509D}"/>
    <cellStyle name="Style 52" xfId="5053" xr:uid="{00000000-0005-0000-0000-0000D7170000}"/>
    <cellStyle name="Style 52 2" xfId="5054" xr:uid="{00000000-0005-0000-0000-0000D8170000}"/>
    <cellStyle name="Style 52 2 2" xfId="19262" xr:uid="{AAFE56EB-350C-406A-8AD8-20FCE22B0D87}"/>
    <cellStyle name="Style 52 2 2 2" xfId="34716" xr:uid="{27838301-5207-4759-B801-E6CC274CA503}"/>
    <cellStyle name="Style 52 2 3" xfId="19263" xr:uid="{9DF6B059-2159-4E65-BEBC-13DAEAEE3380}"/>
    <cellStyle name="Style 52 2 3 2" xfId="34717" xr:uid="{6A95C697-2B7D-4B68-9006-B67285FF9873}"/>
    <cellStyle name="Style 52 2 4" xfId="19264" xr:uid="{3467D741-4D9B-434F-B29D-3B25962D0BB7}"/>
    <cellStyle name="Style 52 2 4 2" xfId="34718" xr:uid="{6D1D1A56-2BC3-45E4-9B2D-577D32EA6411}"/>
    <cellStyle name="Style 52 2 5" xfId="19265" xr:uid="{57DA0D07-499B-4851-BF09-253CAD3FD597}"/>
    <cellStyle name="Style 52 2 5 2" xfId="34719" xr:uid="{86649A6C-CDE8-4E30-9665-C66E5B92BA8D}"/>
    <cellStyle name="Style 52 2 6" xfId="34715" xr:uid="{BCD36CEB-2535-4C7D-A7C7-547068353C84}"/>
    <cellStyle name="Style 52 2 7" xfId="19261" xr:uid="{37A13A32-EE66-4C3A-9568-66178EED3DC7}"/>
    <cellStyle name="Style 52 3" xfId="19266" xr:uid="{B4FF1A8D-C490-4FD1-8805-7922F625EAEC}"/>
    <cellStyle name="Style 52 3 2" xfId="34720" xr:uid="{B0D1941F-D018-47CF-AC98-0476E452EFD7}"/>
    <cellStyle name="Style 52 4" xfId="19267" xr:uid="{F6AF1C52-E9C0-4C65-9779-7872B1AC7F37}"/>
    <cellStyle name="Style 52 4 2" xfId="34721" xr:uid="{608B714E-7AE4-4811-9554-2264514BC93D}"/>
    <cellStyle name="Style 52 5" xfId="19268" xr:uid="{690491CD-D211-44A6-ABE5-B49D39121D3D}"/>
    <cellStyle name="Style 52 5 2" xfId="34722" xr:uid="{2A9D6BA8-F86F-45B3-9C6C-8AE7AB59C837}"/>
    <cellStyle name="Style 52 6" xfId="19269" xr:uid="{3A9BF5AE-A93D-41D5-AA9E-8D4534D324FB}"/>
    <cellStyle name="Style 52 6 2" xfId="34723" xr:uid="{E5D86345-B66A-41AD-89C4-5DC58E46F413}"/>
    <cellStyle name="Style 52 7" xfId="34714" xr:uid="{3AA39E72-3257-464E-8ABE-3FBBBC8ECF8F}"/>
    <cellStyle name="Style 52 8" xfId="19260" xr:uid="{BCD9DAC3-06FF-444E-BD46-7CA593BC9D22}"/>
    <cellStyle name="Style 58" xfId="5055" xr:uid="{00000000-0005-0000-0000-0000D9170000}"/>
    <cellStyle name="Style 58 2" xfId="5056" xr:uid="{00000000-0005-0000-0000-0000DA170000}"/>
    <cellStyle name="Style 58 2 2" xfId="19272" xr:uid="{E2E18BEA-3179-427B-8AAE-4EDDCE96FE7D}"/>
    <cellStyle name="Style 58 2 2 2" xfId="34726" xr:uid="{04557B4D-F000-4BDF-A2D3-1825720F44FB}"/>
    <cellStyle name="Style 58 2 3" xfId="19273" xr:uid="{32ACB26F-D6E1-4DA9-B74F-DC7C76105B63}"/>
    <cellStyle name="Style 58 2 3 2" xfId="34727" xr:uid="{884462CC-29AE-4784-9247-BFADE61B40EA}"/>
    <cellStyle name="Style 58 2 4" xfId="19274" xr:uid="{04FC517A-B4F8-4064-ACCF-4BE0071B52E0}"/>
    <cellStyle name="Style 58 2 4 2" xfId="34728" xr:uid="{4897E3EC-0CD6-4A18-BAA5-4955DC5A7032}"/>
    <cellStyle name="Style 58 2 5" xfId="19275" xr:uid="{B00C1972-4B75-4669-9526-6680E9A31642}"/>
    <cellStyle name="Style 58 2 5 2" xfId="34729" xr:uid="{A2C7C6E4-C62C-427F-B4D3-E578490E5724}"/>
    <cellStyle name="Style 58 2 6" xfId="34725" xr:uid="{775AA977-C53E-4E60-B344-DB1353FC7E4C}"/>
    <cellStyle name="Style 58 2 7" xfId="19271" xr:uid="{9AC0963C-F07E-426A-B8F0-6201ACCCB47F}"/>
    <cellStyle name="Style 58 3" xfId="5057" xr:uid="{00000000-0005-0000-0000-0000DB170000}"/>
    <cellStyle name="Style 58 3 2" xfId="19277" xr:uid="{B86B6684-3F66-4279-B4C4-535303C3A4F9}"/>
    <cellStyle name="Style 58 3 2 2" xfId="34731" xr:uid="{CF1A5BC2-2A5D-4B03-9433-41CF40C572A7}"/>
    <cellStyle name="Style 58 3 3" xfId="19278" xr:uid="{CF07B34E-5973-489C-A13C-85811B820295}"/>
    <cellStyle name="Style 58 3 3 2" xfId="34732" xr:uid="{AAFE29C6-CF70-4F2C-AEAF-C35220937A10}"/>
    <cellStyle name="Style 58 3 4" xfId="19279" xr:uid="{3C06AC65-69CA-41CC-8BF8-9D953FD16291}"/>
    <cellStyle name="Style 58 3 4 2" xfId="34733" xr:uid="{3903F24F-615B-45EB-BA9C-84852E9DE33E}"/>
    <cellStyle name="Style 58 3 5" xfId="19280" xr:uid="{6C4EFEC7-A482-4D11-9CF9-3CB491648C96}"/>
    <cellStyle name="Style 58 3 5 2" xfId="34734" xr:uid="{EF18DADC-278F-4394-837D-FC8ADAF07772}"/>
    <cellStyle name="Style 58 3 6" xfId="34730" xr:uid="{9A3D4FAC-2706-465E-BD64-1FA37ED60FD1}"/>
    <cellStyle name="Style 58 3 7" xfId="19276" xr:uid="{D314DBBE-FAC1-4982-A622-4AB15B864D81}"/>
    <cellStyle name="Style 58 4" xfId="19281" xr:uid="{EF5C4ABE-F4D3-48F2-8241-7C8050394FE4}"/>
    <cellStyle name="Style 58 4 2" xfId="34735" xr:uid="{7CF83441-D972-4A8F-A1F4-602C37BDBD9A}"/>
    <cellStyle name="Style 58 5" xfId="19282" xr:uid="{820D0F3D-1EC5-4F01-A3E9-EAE14C0B824C}"/>
    <cellStyle name="Style 58 5 2" xfId="34736" xr:uid="{EFFACD72-1E9C-4189-9E04-BF87E0443B1E}"/>
    <cellStyle name="Style 58 6" xfId="19283" xr:uid="{CA646C8B-BA94-4ABC-AC6B-9F66F9935028}"/>
    <cellStyle name="Style 58 6 2" xfId="34737" xr:uid="{A494E08D-F345-41A1-B25B-4ECCE2FD2747}"/>
    <cellStyle name="Style 58 7" xfId="19284" xr:uid="{CBB4738C-6FDA-4269-86E3-256B2FB6BE2C}"/>
    <cellStyle name="Style 58 7 2" xfId="34738" xr:uid="{EF3D6B5D-4FCD-4307-9704-A724ABDEEA35}"/>
    <cellStyle name="Style 58 8" xfId="34724" xr:uid="{C43A28B6-658C-4EB1-ADB9-C802824BC141}"/>
    <cellStyle name="Style 58 9" xfId="19270" xr:uid="{986F6208-2D44-418D-B864-B6878B8B980B}"/>
    <cellStyle name="Style 59" xfId="5058" xr:uid="{00000000-0005-0000-0000-0000DC170000}"/>
    <cellStyle name="Style 59 2" xfId="5059" xr:uid="{00000000-0005-0000-0000-0000DD170000}"/>
    <cellStyle name="Style 59 2 2" xfId="19287" xr:uid="{B14DCAD2-8E0C-4480-B82D-7E5E3EB5587B}"/>
    <cellStyle name="Style 59 2 2 2" xfId="34741" xr:uid="{739EAB15-7688-4CAB-B46B-68884839007E}"/>
    <cellStyle name="Style 59 2 3" xfId="19288" xr:uid="{8D29EA5F-727F-4C08-A1BF-F57367D725CD}"/>
    <cellStyle name="Style 59 2 3 2" xfId="34742" xr:uid="{E591B7DD-45A9-4FEA-AE79-87FAE8C31037}"/>
    <cellStyle name="Style 59 2 4" xfId="19289" xr:uid="{685436EE-821C-4400-B291-918E77AEB80F}"/>
    <cellStyle name="Style 59 2 4 2" xfId="34743" xr:uid="{E48EFB02-7315-4DF1-B880-E1E914130249}"/>
    <cellStyle name="Style 59 2 5" xfId="19290" xr:uid="{1306EDD0-1129-4A4D-847F-238121DDA40A}"/>
    <cellStyle name="Style 59 2 5 2" xfId="34744" xr:uid="{956EF01A-8426-43DA-B045-D4950284D16B}"/>
    <cellStyle name="Style 59 2 6" xfId="34740" xr:uid="{4D2EB998-3420-45BD-B9D7-B23CA692BE88}"/>
    <cellStyle name="Style 59 2 7" xfId="19286" xr:uid="{0B44FA08-B892-46BC-8934-CBDFBECBC924}"/>
    <cellStyle name="Style 59 3" xfId="19291" xr:uid="{D16E9EA1-AA21-41C4-902E-E095B6543D04}"/>
    <cellStyle name="Style 59 3 2" xfId="34745" xr:uid="{12E8FAEA-85A9-4CD9-83FD-9DC4FBEF6389}"/>
    <cellStyle name="Style 59 4" xfId="19292" xr:uid="{0AD58779-C032-4724-BE59-0FC7E677295B}"/>
    <cellStyle name="Style 59 4 2" xfId="34746" xr:uid="{CBA617F4-1EAA-41CC-AD6B-FAE127C37711}"/>
    <cellStyle name="Style 59 5" xfId="19293" xr:uid="{6CA088C9-829E-4210-84FA-7C75D61D06CA}"/>
    <cellStyle name="Style 59 5 2" xfId="34747" xr:uid="{0C70666E-86B6-43C7-92B6-F29CCB8B62F0}"/>
    <cellStyle name="Style 59 6" xfId="19294" xr:uid="{359CF15A-3B9A-45F2-B3F8-F0A93D13F333}"/>
    <cellStyle name="Style 59 6 2" xfId="34748" xr:uid="{3D53C2B0-7E72-4B96-8D21-51AF831A405F}"/>
    <cellStyle name="Style 59 7" xfId="34739" xr:uid="{2549B72B-E949-4A86-BE7A-AFC74A466C1C}"/>
    <cellStyle name="Style 59 8" xfId="19285" xr:uid="{80C14D6F-C971-4C28-8E26-65FCD7B5ECAF}"/>
    <cellStyle name="Style 60" xfId="5060" xr:uid="{00000000-0005-0000-0000-0000DE170000}"/>
    <cellStyle name="Style 60 2" xfId="5061" xr:uid="{00000000-0005-0000-0000-0000DF170000}"/>
    <cellStyle name="Style 60 2 2" xfId="19297" xr:uid="{AD924177-458F-42D4-9BB0-BAE177C9FC51}"/>
    <cellStyle name="Style 60 2 2 2" xfId="34751" xr:uid="{FC1BFE16-34B2-4E2D-9F31-C1D33C725716}"/>
    <cellStyle name="Style 60 2 3" xfId="19298" xr:uid="{335DF115-0E4E-44DE-B7FA-31E279AC085E}"/>
    <cellStyle name="Style 60 2 3 2" xfId="34752" xr:uid="{BD33CDD4-2CE3-42F6-8EBD-4DE043861164}"/>
    <cellStyle name="Style 60 2 4" xfId="19299" xr:uid="{418B528F-6E98-4E8B-B31D-991E496A565E}"/>
    <cellStyle name="Style 60 2 4 2" xfId="34753" xr:uid="{677AF948-A5D1-4A5C-B48C-4C4DBEA815BA}"/>
    <cellStyle name="Style 60 2 5" xfId="19300" xr:uid="{D1DFCD35-A4EE-4489-B8B0-AF27ECD918AA}"/>
    <cellStyle name="Style 60 2 5 2" xfId="34754" xr:uid="{902C291D-E0F2-4ED0-9B65-0F434579E9D3}"/>
    <cellStyle name="Style 60 2 6" xfId="34750" xr:uid="{F81E5B2E-4882-4671-9875-7757925CAA66}"/>
    <cellStyle name="Style 60 2 7" xfId="19296" xr:uid="{49B9A405-D5AD-482A-A58E-5DEE25D93A85}"/>
    <cellStyle name="Style 60 3" xfId="19301" xr:uid="{A7C06994-DEC4-40FC-9B54-867CD7549E32}"/>
    <cellStyle name="Style 60 3 2" xfId="34755" xr:uid="{BFC3A5F5-3843-4EB9-91DC-81DEE7F58208}"/>
    <cellStyle name="Style 60 4" xfId="19302" xr:uid="{002C219E-EE0F-47A7-B4E2-3471E40719EE}"/>
    <cellStyle name="Style 60 4 2" xfId="34756" xr:uid="{A146F105-2927-49AD-9043-D92498B45EA6}"/>
    <cellStyle name="Style 60 5" xfId="19303" xr:uid="{0018A6B1-FC3A-4432-B710-AFB8DB5E94AD}"/>
    <cellStyle name="Style 60 5 2" xfId="34757" xr:uid="{6B9FF193-D70B-4A77-B974-B8ED2EB5BF5F}"/>
    <cellStyle name="Style 60 6" xfId="19304" xr:uid="{2FD5597A-7409-431D-A1FE-1434944BD1E5}"/>
    <cellStyle name="Style 60 6 2" xfId="34758" xr:uid="{529BF79C-B37C-4FE8-87BA-A078AB59FDAE}"/>
    <cellStyle name="Style 60 7" xfId="34749" xr:uid="{DD9CE437-EE56-4E67-A265-1F2101206DDA}"/>
    <cellStyle name="Style 60 8" xfId="19295" xr:uid="{82F2226E-4C14-4759-83C7-8FBFEF05E243}"/>
    <cellStyle name="Style 61" xfId="5062" xr:uid="{00000000-0005-0000-0000-0000E0170000}"/>
    <cellStyle name="Style 61 2" xfId="5063" xr:uid="{00000000-0005-0000-0000-0000E1170000}"/>
    <cellStyle name="Style 61 2 2" xfId="19307" xr:uid="{76BA6660-9C89-45DC-A4AC-67088AC9E3A1}"/>
    <cellStyle name="Style 61 2 2 2" xfId="34761" xr:uid="{C3246A77-85D1-4FF9-AC11-D536DC561A7E}"/>
    <cellStyle name="Style 61 2 3" xfId="19308" xr:uid="{36435A60-7EDD-4C93-BC00-6E2D509F7478}"/>
    <cellStyle name="Style 61 2 3 2" xfId="34762" xr:uid="{D6C5DA00-41DA-4A69-AF13-61F28136708E}"/>
    <cellStyle name="Style 61 2 4" xfId="19309" xr:uid="{32144142-2FDA-4DCF-8D8F-8F59410254DD}"/>
    <cellStyle name="Style 61 2 4 2" xfId="34763" xr:uid="{9FEC7DC0-6D81-43B0-858A-C431BEC30D3E}"/>
    <cellStyle name="Style 61 2 5" xfId="19310" xr:uid="{16F3EA93-A6AE-425C-8ACE-5EFFFBAC3220}"/>
    <cellStyle name="Style 61 2 5 2" xfId="34764" xr:uid="{95AD022F-1171-4C93-BCAC-03FC3A3D0304}"/>
    <cellStyle name="Style 61 2 6" xfId="34760" xr:uid="{F170E6C7-058E-4BCB-9A68-633CA60B7CEB}"/>
    <cellStyle name="Style 61 2 7" xfId="19306" xr:uid="{CDD0B17A-97DF-44EA-9F4F-346143B0191B}"/>
    <cellStyle name="Style 61 3" xfId="19311" xr:uid="{A6756E16-D13C-4EED-A847-6D553480FEFD}"/>
    <cellStyle name="Style 61 3 2" xfId="34765" xr:uid="{6DE7D014-86A9-456A-A3B6-11D136679135}"/>
    <cellStyle name="Style 61 4" xfId="19312" xr:uid="{751C7472-7CC9-40F6-ABD3-636224ED3809}"/>
    <cellStyle name="Style 61 4 2" xfId="34766" xr:uid="{6DC38D9B-F6E8-4045-A4C6-289F257AA12D}"/>
    <cellStyle name="Style 61 5" xfId="19313" xr:uid="{07C72E5E-9B1B-4E82-8050-3BCAE9C2C92F}"/>
    <cellStyle name="Style 61 5 2" xfId="34767" xr:uid="{A2C2C15A-3B8C-47B3-B705-FD697F265422}"/>
    <cellStyle name="Style 61 6" xfId="19314" xr:uid="{0BC0DF89-CACB-4441-BDDF-3B5D8EC85A4A}"/>
    <cellStyle name="Style 61 6 2" xfId="34768" xr:uid="{7CA41FD7-FFDC-405F-924A-D6665D722651}"/>
    <cellStyle name="Style 61 7" xfId="34759" xr:uid="{917D984B-504C-4674-8C5C-13982DFA41F0}"/>
    <cellStyle name="Style 61 8" xfId="19305" xr:uid="{4FC53614-0180-47A2-B5A7-F25BDAA25BD4}"/>
    <cellStyle name="Style 62" xfId="5064" xr:uid="{00000000-0005-0000-0000-0000E2170000}"/>
    <cellStyle name="Style 62 2" xfId="5065" xr:uid="{00000000-0005-0000-0000-0000E3170000}"/>
    <cellStyle name="Style 62 2 2" xfId="19317" xr:uid="{22768E10-5116-40A9-BDEA-DA05D1B6801A}"/>
    <cellStyle name="Style 62 2 2 2" xfId="34771" xr:uid="{4E120FBC-6360-4891-9005-6BE501B627D3}"/>
    <cellStyle name="Style 62 2 3" xfId="19318" xr:uid="{8230F471-A7C4-467A-9CE6-2C6B55432122}"/>
    <cellStyle name="Style 62 2 3 2" xfId="34772" xr:uid="{F67F41FC-63E4-478C-93EA-3C7E511290C4}"/>
    <cellStyle name="Style 62 2 4" xfId="19319" xr:uid="{EAB3418C-E437-4D15-A36D-510648C89739}"/>
    <cellStyle name="Style 62 2 4 2" xfId="34773" xr:uid="{D5FC54AE-BDEF-4BB1-A00E-2E53DB086CE9}"/>
    <cellStyle name="Style 62 2 5" xfId="19320" xr:uid="{0D053D80-486A-4D91-B0B0-B0D7763CDAE8}"/>
    <cellStyle name="Style 62 2 5 2" xfId="34774" xr:uid="{06BB3664-9358-47B7-8B1F-4C64D508EF67}"/>
    <cellStyle name="Style 62 2 6" xfId="34770" xr:uid="{77CB2127-16C8-48CC-9D0D-E3A6D437480F}"/>
    <cellStyle name="Style 62 2 7" xfId="19316" xr:uid="{50D12D10-160E-40F1-A1A4-C09664790690}"/>
    <cellStyle name="Style 62 3" xfId="5066" xr:uid="{00000000-0005-0000-0000-0000E4170000}"/>
    <cellStyle name="Style 62 3 2" xfId="19322" xr:uid="{28503A2E-2FB6-4873-B351-D329E97A76A5}"/>
    <cellStyle name="Style 62 3 2 2" xfId="34776" xr:uid="{8C93E896-F717-4231-BADF-B32E030DEE35}"/>
    <cellStyle name="Style 62 3 3" xfId="19323" xr:uid="{0E253486-2986-49ED-BE23-461E254747BB}"/>
    <cellStyle name="Style 62 3 3 2" xfId="34777" xr:uid="{5C6E0C04-B4F5-45CB-A843-D23978B871BB}"/>
    <cellStyle name="Style 62 3 4" xfId="19324" xr:uid="{8B5984FC-903A-491D-98BA-8E42687D13E8}"/>
    <cellStyle name="Style 62 3 4 2" xfId="34778" xr:uid="{35AEE9C2-0B97-49DE-AAA0-26B3CEF5D242}"/>
    <cellStyle name="Style 62 3 5" xfId="19325" xr:uid="{3DF8B38A-A46F-4FC4-80AF-450E6BFDE723}"/>
    <cellStyle name="Style 62 3 5 2" xfId="34779" xr:uid="{CDB42ACA-08C9-48F2-A19C-2B0121566AD1}"/>
    <cellStyle name="Style 62 3 6" xfId="34775" xr:uid="{A9D4FAD7-765D-4629-B6DF-7DFECBE24E8E}"/>
    <cellStyle name="Style 62 3 7" xfId="19321" xr:uid="{3CBDAADE-27C8-4EB3-92F7-179F31BC6F66}"/>
    <cellStyle name="Style 62 4" xfId="19326" xr:uid="{DBB98DB8-7096-4469-94A3-6AB6DB22ED6B}"/>
    <cellStyle name="Style 62 4 2" xfId="34780" xr:uid="{B5AED2FC-B703-43F5-B0CE-77AAF726135A}"/>
    <cellStyle name="Style 62 5" xfId="19327" xr:uid="{562400B0-4CBF-4104-9831-EF66AE0E6263}"/>
    <cellStyle name="Style 62 5 2" xfId="34781" xr:uid="{AB0A5368-9E28-4F1E-A664-017FD737056C}"/>
    <cellStyle name="Style 62 6" xfId="19328" xr:uid="{3A38F796-CAA4-4B58-8EFA-0E9AA624FC2B}"/>
    <cellStyle name="Style 62 6 2" xfId="34782" xr:uid="{A4B9B78F-12BE-4AF7-8E20-A9A28B306106}"/>
    <cellStyle name="Style 62 7" xfId="19329" xr:uid="{BE6E26D2-967F-46BE-95AB-BE85451C75E9}"/>
    <cellStyle name="Style 62 7 2" xfId="34783" xr:uid="{47541777-CF02-4C44-A1B5-FD8328988F12}"/>
    <cellStyle name="Style 62 8" xfId="34769" xr:uid="{30AFEBEB-D06B-4D9A-B93B-018B72CD51EF}"/>
    <cellStyle name="Style 62 9" xfId="19315" xr:uid="{5B6608F2-BB55-4FC6-8A95-A405F4089ADD}"/>
    <cellStyle name="Style 63" xfId="5067" xr:uid="{00000000-0005-0000-0000-0000E5170000}"/>
    <cellStyle name="Style 63 2" xfId="5068" xr:uid="{00000000-0005-0000-0000-0000E6170000}"/>
    <cellStyle name="Style 63 2 2" xfId="19332" xr:uid="{39172840-EE56-4E65-B8CB-8AC9E7CB435F}"/>
    <cellStyle name="Style 63 2 2 2" xfId="34786" xr:uid="{3A28D84E-EBCC-491E-BF48-9AF6276E2136}"/>
    <cellStyle name="Style 63 2 3" xfId="19333" xr:uid="{4E3E4C4E-8144-4C9A-A8E5-C45C1C631FEB}"/>
    <cellStyle name="Style 63 2 3 2" xfId="34787" xr:uid="{309653B4-E627-4BC4-8DF6-96012B479F49}"/>
    <cellStyle name="Style 63 2 4" xfId="19334" xr:uid="{5E6373A8-7910-42D3-8818-E4A415130BFE}"/>
    <cellStyle name="Style 63 2 4 2" xfId="34788" xr:uid="{B615CE38-90A0-42EA-92AD-BF84BCE6BD6C}"/>
    <cellStyle name="Style 63 2 5" xfId="19335" xr:uid="{D3366560-B21C-41FD-8B2C-50DEEA191FC8}"/>
    <cellStyle name="Style 63 2 5 2" xfId="34789" xr:uid="{AC4953CB-8718-4A6D-BC19-E95CF3AB8E97}"/>
    <cellStyle name="Style 63 2 6" xfId="34785" xr:uid="{141EFDA6-CE58-4196-ABD3-988282707220}"/>
    <cellStyle name="Style 63 2 7" xfId="19331" xr:uid="{CCEF6BBE-2EED-4BE3-9CD4-4A794CAD8AD3}"/>
    <cellStyle name="Style 63 3" xfId="19336" xr:uid="{5B673E21-A56B-48B8-A4A7-E63E5602A86D}"/>
    <cellStyle name="Style 63 3 2" xfId="34790" xr:uid="{C97A791C-FD4C-44E9-84AD-D62B93CE0A12}"/>
    <cellStyle name="Style 63 4" xfId="19337" xr:uid="{D30A20C5-E9F5-4F44-B1C2-937D74E15196}"/>
    <cellStyle name="Style 63 4 2" xfId="34791" xr:uid="{57FFCF10-4804-4166-A660-1D3A5C0D8D31}"/>
    <cellStyle name="Style 63 5" xfId="19338" xr:uid="{2EF25778-7DB2-4CF4-BF01-5CB0D0B41572}"/>
    <cellStyle name="Style 63 5 2" xfId="34792" xr:uid="{40085504-77C9-48D4-999C-95B230C0F72D}"/>
    <cellStyle name="Style 63 6" xfId="19339" xr:uid="{47A7A559-EB56-498D-B22F-0DBDB61F17D5}"/>
    <cellStyle name="Style 63 6 2" xfId="34793" xr:uid="{BA8ED125-AE52-4FE2-AAEB-C21C97437550}"/>
    <cellStyle name="Style 63 7" xfId="34784" xr:uid="{44742B31-93DD-4755-B5F5-649DF1EF2E60}"/>
    <cellStyle name="Style 63 8" xfId="19330" xr:uid="{34C0E9C1-949E-4B3A-AF8D-54930AD293CC}"/>
    <cellStyle name="Style 64" xfId="5069" xr:uid="{00000000-0005-0000-0000-0000E7170000}"/>
    <cellStyle name="Style 64 2" xfId="5070" xr:uid="{00000000-0005-0000-0000-0000E8170000}"/>
    <cellStyle name="Style 64 2 2" xfId="19342" xr:uid="{10E19059-7D05-4D96-A268-0FE1F1267CF6}"/>
    <cellStyle name="Style 64 2 2 2" xfId="34796" xr:uid="{55763770-8457-4E4D-8F34-8C669B8D05D7}"/>
    <cellStyle name="Style 64 2 3" xfId="19343" xr:uid="{7CD6ECC0-56DF-4CAD-A392-525C5BBEFA95}"/>
    <cellStyle name="Style 64 2 3 2" xfId="34797" xr:uid="{183D8CA1-9F54-4938-9835-608276BCF327}"/>
    <cellStyle name="Style 64 2 4" xfId="19344" xr:uid="{1206B6E7-243D-4430-962B-B298F04456F1}"/>
    <cellStyle name="Style 64 2 4 2" xfId="34798" xr:uid="{D11521EB-4E19-4E00-A2DD-45D223393F34}"/>
    <cellStyle name="Style 64 2 5" xfId="19345" xr:uid="{CF626B72-2C6F-4C69-9B12-3B2618FF97A8}"/>
    <cellStyle name="Style 64 2 5 2" xfId="34799" xr:uid="{57C52233-DBEE-4D91-BD23-3729E7404E0A}"/>
    <cellStyle name="Style 64 2 6" xfId="34795" xr:uid="{FD893908-C75F-4E40-ADC9-4F8249E5E6CC}"/>
    <cellStyle name="Style 64 2 7" xfId="19341" xr:uid="{18D262FB-BE35-49A5-9169-696BAD33030D}"/>
    <cellStyle name="Style 64 3" xfId="19346" xr:uid="{CAB5FD3D-674B-4369-B72B-F9DCD585A029}"/>
    <cellStyle name="Style 64 3 2" xfId="34800" xr:uid="{F8C1AB93-3DB2-40CA-85E8-84A38A6F8147}"/>
    <cellStyle name="Style 64 4" xfId="19347" xr:uid="{3D988830-074A-4260-A8EB-66010834729A}"/>
    <cellStyle name="Style 64 4 2" xfId="34801" xr:uid="{B505039D-F5AA-491B-9652-F6DE50079DA2}"/>
    <cellStyle name="Style 64 5" xfId="19348" xr:uid="{CE9CBE27-2ED5-4CE2-ACED-921D6FADB211}"/>
    <cellStyle name="Style 64 5 2" xfId="34802" xr:uid="{2E71283D-0435-4B5C-B9A0-BA992C1BD991}"/>
    <cellStyle name="Style 64 6" xfId="19349" xr:uid="{6F66EC91-19E5-49F1-B093-F2AC305BC6F3}"/>
    <cellStyle name="Style 64 6 2" xfId="34803" xr:uid="{27D39C0D-A173-4E9F-832A-C27B0264BD13}"/>
    <cellStyle name="Style 64 7" xfId="34794" xr:uid="{C2AA72A6-DECD-4834-AECB-FD5B32CDE1B5}"/>
    <cellStyle name="Style 64 8" xfId="19340" xr:uid="{E22CDEA1-7EC4-4A33-AD9A-369800A7A365}"/>
    <cellStyle name="Style 69" xfId="5071" xr:uid="{00000000-0005-0000-0000-0000E9170000}"/>
    <cellStyle name="Style 69 2" xfId="5072" xr:uid="{00000000-0005-0000-0000-0000EA170000}"/>
    <cellStyle name="Style 69 2 2" xfId="19352" xr:uid="{A36C7EDD-5919-42E8-BE94-191987B29528}"/>
    <cellStyle name="Style 69 2 2 2" xfId="34806" xr:uid="{0DBC7EC5-5DD9-4B2A-955E-F7716E9BEDB6}"/>
    <cellStyle name="Style 69 2 3" xfId="19353" xr:uid="{A9627D76-C256-4BA6-9ECC-0BAA43683BCA}"/>
    <cellStyle name="Style 69 2 3 2" xfId="34807" xr:uid="{21642511-F209-4812-8B6A-E674A1A8B522}"/>
    <cellStyle name="Style 69 2 4" xfId="19354" xr:uid="{036710FC-23C1-4A9C-B61A-8F12CBF3E4C6}"/>
    <cellStyle name="Style 69 2 4 2" xfId="34808" xr:uid="{E2B53BC7-E20D-4ED0-99CF-E3B54AACCACD}"/>
    <cellStyle name="Style 69 2 5" xfId="19355" xr:uid="{64F79C73-8436-4BD8-A26A-AD1D74CD68E5}"/>
    <cellStyle name="Style 69 2 5 2" xfId="34809" xr:uid="{EFAF4DA2-3720-4C0C-B8C6-A5BECD33DAEC}"/>
    <cellStyle name="Style 69 2 6" xfId="34805" xr:uid="{3CB083BA-AA74-483B-B9D5-CB8CB9CC7911}"/>
    <cellStyle name="Style 69 2 7" xfId="19351" xr:uid="{04FEE251-7E80-48C1-9F81-775391258854}"/>
    <cellStyle name="Style 69 3" xfId="5073" xr:uid="{00000000-0005-0000-0000-0000EB170000}"/>
    <cellStyle name="Style 69 3 2" xfId="19357" xr:uid="{85E3C71B-E2F3-4B2D-B226-00CAB0260A02}"/>
    <cellStyle name="Style 69 3 2 2" xfId="34811" xr:uid="{A632397C-C2D6-4426-87C2-4DCB710C57DF}"/>
    <cellStyle name="Style 69 3 3" xfId="19358" xr:uid="{3CF5DF6E-02EB-4574-B192-BABA0D6E238E}"/>
    <cellStyle name="Style 69 3 3 2" xfId="34812" xr:uid="{2B3AC576-3074-4666-8957-4AC56B908AB3}"/>
    <cellStyle name="Style 69 3 4" xfId="19359" xr:uid="{95D9ECC6-9663-4BD8-B5C0-424C8EBB196A}"/>
    <cellStyle name="Style 69 3 4 2" xfId="34813" xr:uid="{293FC6E6-2959-45F0-B00D-DABEE5ECF2E9}"/>
    <cellStyle name="Style 69 3 5" xfId="19360" xr:uid="{0F19DB4F-930C-489C-8360-7E8B95F4BB1E}"/>
    <cellStyle name="Style 69 3 5 2" xfId="34814" xr:uid="{099E780C-9181-4ECA-9F28-C2BE3F4A1041}"/>
    <cellStyle name="Style 69 3 6" xfId="34810" xr:uid="{3182A27A-022D-402D-A337-0DA321DE47E5}"/>
    <cellStyle name="Style 69 3 7" xfId="19356" xr:uid="{099BA0FF-DBC6-4DF3-BA64-E037C1865A9C}"/>
    <cellStyle name="Style 69 4" xfId="19361" xr:uid="{BA1E08CD-E7DF-41AD-B01D-9EFCB1E4FF55}"/>
    <cellStyle name="Style 69 4 2" xfId="34815" xr:uid="{1F22F22A-E263-44E1-B71A-9FC41AE8EC36}"/>
    <cellStyle name="Style 69 5" xfId="19362" xr:uid="{69C3ECF1-BE28-4317-BCAA-DA371F6A0369}"/>
    <cellStyle name="Style 69 5 2" xfId="34816" xr:uid="{4C1FC9C9-A916-4028-B17C-AC65F4B1601F}"/>
    <cellStyle name="Style 69 6" xfId="19363" xr:uid="{2846E712-92DA-485F-BFC3-0C6CF6893EB7}"/>
    <cellStyle name="Style 69 6 2" xfId="34817" xr:uid="{40153EFF-202A-4F11-B973-8D12D53C0187}"/>
    <cellStyle name="Style 69 7" xfId="19364" xr:uid="{633F970D-88C5-4CD7-B7D3-D0336B79B2D3}"/>
    <cellStyle name="Style 69 7 2" xfId="34818" xr:uid="{84827EA3-77F3-4E68-B085-6C83247E580E}"/>
    <cellStyle name="Style 69 8" xfId="34804" xr:uid="{6EECA821-1B97-466A-BBB9-71823599ACCF}"/>
    <cellStyle name="Style 69 9" xfId="19350" xr:uid="{9B40575D-BD08-4009-BC96-504B10DB147D}"/>
    <cellStyle name="Style 70" xfId="5074" xr:uid="{00000000-0005-0000-0000-0000EC170000}"/>
    <cellStyle name="Style 70 2" xfId="5075" xr:uid="{00000000-0005-0000-0000-0000ED170000}"/>
    <cellStyle name="Style 70 2 2" xfId="19367" xr:uid="{48BE4650-1FC5-4454-98E1-2A7297B93AF9}"/>
    <cellStyle name="Style 70 2 2 2" xfId="34821" xr:uid="{986FBC2E-A754-4C1C-9128-B992C09E08E6}"/>
    <cellStyle name="Style 70 2 3" xfId="19368" xr:uid="{BD582239-B250-4B24-9C91-6368656EA680}"/>
    <cellStyle name="Style 70 2 3 2" xfId="34822" xr:uid="{8DD7A4EB-7060-4752-9AC5-882783B756B1}"/>
    <cellStyle name="Style 70 2 4" xfId="19369" xr:uid="{543582F4-BB02-425A-95DF-B9460431ECA4}"/>
    <cellStyle name="Style 70 2 4 2" xfId="34823" xr:uid="{E3212736-7C5F-4E35-A305-68CCE74007A6}"/>
    <cellStyle name="Style 70 2 5" xfId="19370" xr:uid="{790C6FC8-3512-47A7-9B8A-0362356CB9F9}"/>
    <cellStyle name="Style 70 2 5 2" xfId="34824" xr:uid="{A4776A81-FFF5-4031-BF92-B27C292B1C19}"/>
    <cellStyle name="Style 70 2 6" xfId="34820" xr:uid="{E6511936-6D7F-479C-A3EE-ED45732D68AB}"/>
    <cellStyle name="Style 70 2 7" xfId="19366" xr:uid="{9FBB6252-1417-4613-9BA1-46AE94E98EAE}"/>
    <cellStyle name="Style 70 3" xfId="19371" xr:uid="{82C37E80-F765-4A7A-ABE9-5BF149B74803}"/>
    <cellStyle name="Style 70 3 2" xfId="34825" xr:uid="{C8E92BE4-7E46-4C79-B39F-8A9CF985239C}"/>
    <cellStyle name="Style 70 4" xfId="19372" xr:uid="{FF5E1C64-AD69-4B4B-8409-803514871B2E}"/>
    <cellStyle name="Style 70 4 2" xfId="34826" xr:uid="{935D2BF1-DDC2-453E-8C85-47951C769B9B}"/>
    <cellStyle name="Style 70 5" xfId="19373" xr:uid="{55515739-B796-407E-AA02-806903241544}"/>
    <cellStyle name="Style 70 5 2" xfId="34827" xr:uid="{F14F020D-C70F-4935-BE16-29FF199B7B38}"/>
    <cellStyle name="Style 70 6" xfId="19374" xr:uid="{C2CC0B2B-9AEB-4C35-A71F-A4EAD29B81EC}"/>
    <cellStyle name="Style 70 6 2" xfId="34828" xr:uid="{64B0FA73-2FC7-4EBC-A803-1D279CDB79C5}"/>
    <cellStyle name="Style 70 7" xfId="34819" xr:uid="{FDA96F8F-5089-4A5F-B589-FE87A484FFB0}"/>
    <cellStyle name="Style 70 8" xfId="19365" xr:uid="{5156C344-D0E5-4F40-A9BA-F76C2B683485}"/>
    <cellStyle name="Style 71" xfId="5076" xr:uid="{00000000-0005-0000-0000-0000EE170000}"/>
    <cellStyle name="Style 71 2" xfId="5077" xr:uid="{00000000-0005-0000-0000-0000EF170000}"/>
    <cellStyle name="Style 71 2 2" xfId="19377" xr:uid="{37EA4E71-CE0E-40A5-BB62-B0FC0FB49073}"/>
    <cellStyle name="Style 71 2 2 2" xfId="34831" xr:uid="{A2AA02AA-6871-47AB-890A-7B8FD5857A3A}"/>
    <cellStyle name="Style 71 2 3" xfId="19378" xr:uid="{A4CDFC14-9377-4EC9-9025-04B5F5592945}"/>
    <cellStyle name="Style 71 2 3 2" xfId="34832" xr:uid="{5B4F1745-8884-459B-8D33-44A0C59D2EBD}"/>
    <cellStyle name="Style 71 2 4" xfId="19379" xr:uid="{897FD8A8-3508-4CC4-ACDF-E7693A5A5B03}"/>
    <cellStyle name="Style 71 2 4 2" xfId="34833" xr:uid="{06F39B43-C355-4C02-850C-3DB32B6170F7}"/>
    <cellStyle name="Style 71 2 5" xfId="19380" xr:uid="{4508C687-08EB-41B9-ADB7-70118BF6CB8C}"/>
    <cellStyle name="Style 71 2 5 2" xfId="34834" xr:uid="{610338DB-93F1-418E-9123-63D9321D3F39}"/>
    <cellStyle name="Style 71 2 6" xfId="34830" xr:uid="{827869D6-CF66-47C9-B0DD-A6FA96B5B832}"/>
    <cellStyle name="Style 71 2 7" xfId="19376" xr:uid="{F954BA90-7E7E-457E-912D-723FD3FCB32C}"/>
    <cellStyle name="Style 71 3" xfId="19381" xr:uid="{E453F725-A57E-420B-9E95-42919267780E}"/>
    <cellStyle name="Style 71 3 2" xfId="34835" xr:uid="{D1EBBC4C-BBDC-4DD1-A227-799EBDACBC5D}"/>
    <cellStyle name="Style 71 4" xfId="19382" xr:uid="{AC921710-840E-460E-B9C7-0A817810786F}"/>
    <cellStyle name="Style 71 4 2" xfId="34836" xr:uid="{05049D4B-FE0A-4C77-BC41-1C69B08EA5DA}"/>
    <cellStyle name="Style 71 5" xfId="19383" xr:uid="{361E800A-C3D2-4170-8154-F602C406920F}"/>
    <cellStyle name="Style 71 5 2" xfId="34837" xr:uid="{C131A0F9-7B80-453B-BBDE-37D2785A2D57}"/>
    <cellStyle name="Style 71 6" xfId="19384" xr:uid="{8745B38A-FF06-41AF-A837-8355E9EBA4C9}"/>
    <cellStyle name="Style 71 6 2" xfId="34838" xr:uid="{1286087D-610B-46F3-ABA9-B92CDC862773}"/>
    <cellStyle name="Style 71 7" xfId="34829" xr:uid="{C1424BDC-D767-42AC-B868-28C50A392BAC}"/>
    <cellStyle name="Style 71 8" xfId="19375" xr:uid="{515CF58C-FE12-4E40-B942-F42277A2A49D}"/>
    <cellStyle name="Style 72" xfId="5078" xr:uid="{00000000-0005-0000-0000-0000F0170000}"/>
    <cellStyle name="Style 72 2" xfId="5079" xr:uid="{00000000-0005-0000-0000-0000F1170000}"/>
    <cellStyle name="Style 72 2 2" xfId="19387" xr:uid="{2955D3D4-4222-4704-9B2D-29B3BFAB5AFB}"/>
    <cellStyle name="Style 72 2 2 2" xfId="34841" xr:uid="{658C8C4A-344E-4C01-9451-3821870593BD}"/>
    <cellStyle name="Style 72 2 3" xfId="19388" xr:uid="{95D92481-0275-4CCD-8CAD-B0D2F811EE1B}"/>
    <cellStyle name="Style 72 2 3 2" xfId="34842" xr:uid="{8DE46B4B-0ABA-4AF0-97D3-93CA8FE82FAA}"/>
    <cellStyle name="Style 72 2 4" xfId="19389" xr:uid="{D2EC79C4-5A70-4E07-99FA-45B0ABBA0C60}"/>
    <cellStyle name="Style 72 2 4 2" xfId="34843" xr:uid="{60015A1E-77DE-473A-B56E-72DBCCAECC91}"/>
    <cellStyle name="Style 72 2 5" xfId="19390" xr:uid="{F7A330F7-4C64-4992-BDE1-65572C2FCCC3}"/>
    <cellStyle name="Style 72 2 5 2" xfId="34844" xr:uid="{BE30E563-5FF1-4574-916F-4899960026A8}"/>
    <cellStyle name="Style 72 2 6" xfId="34840" xr:uid="{DA534A4E-16A2-443A-A530-5D24AEACAE82}"/>
    <cellStyle name="Style 72 2 7" xfId="19386" xr:uid="{15EB1103-A01E-4DE3-84C1-FB30DD32DF5B}"/>
    <cellStyle name="Style 72 3" xfId="19391" xr:uid="{A90BEA39-CFFD-4B0D-AEA3-12048729A99B}"/>
    <cellStyle name="Style 72 3 2" xfId="34845" xr:uid="{3E45B295-57ED-48B5-B1AC-EC202BA44EA1}"/>
    <cellStyle name="Style 72 4" xfId="19392" xr:uid="{CBB830C7-F201-49F3-97B8-FB1B8EB64168}"/>
    <cellStyle name="Style 72 4 2" xfId="34846" xr:uid="{C48E01BB-0D75-4ACB-A20C-4ADEF81CD967}"/>
    <cellStyle name="Style 72 5" xfId="19393" xr:uid="{DB6BE25D-F8AC-4DB4-90BC-BC075CD84BDD}"/>
    <cellStyle name="Style 72 5 2" xfId="34847" xr:uid="{89552D88-BC9F-447D-B130-BDB8E3D7FB80}"/>
    <cellStyle name="Style 72 6" xfId="19394" xr:uid="{5EA56E11-6A90-4A5E-9A77-6D43186E6A3B}"/>
    <cellStyle name="Style 72 6 2" xfId="34848" xr:uid="{55BB54ED-66E8-4FDE-A95B-29BE43421813}"/>
    <cellStyle name="Style 72 7" xfId="34839" xr:uid="{7F912382-6866-4A00-ADE5-EE60B2A73D46}"/>
    <cellStyle name="Style 72 8" xfId="19385" xr:uid="{17715659-0F0F-4436-AD64-980B1F973F7E}"/>
    <cellStyle name="Style 73" xfId="5080" xr:uid="{00000000-0005-0000-0000-0000F2170000}"/>
    <cellStyle name="Style 73 2" xfId="5081" xr:uid="{00000000-0005-0000-0000-0000F3170000}"/>
    <cellStyle name="Style 73 2 2" xfId="19397" xr:uid="{D10AD32F-D430-4E51-8417-89106837763D}"/>
    <cellStyle name="Style 73 2 2 2" xfId="34851" xr:uid="{7CBEF41C-19E2-401A-8389-19EB7E535AED}"/>
    <cellStyle name="Style 73 2 3" xfId="19398" xr:uid="{EB94336D-2261-4F19-A94C-36B675A71349}"/>
    <cellStyle name="Style 73 2 3 2" xfId="34852" xr:uid="{AA62F671-0985-4D04-8F45-2F727D9815A8}"/>
    <cellStyle name="Style 73 2 4" xfId="19399" xr:uid="{D8C8732D-C4B0-4F84-B878-8C1E20F5C926}"/>
    <cellStyle name="Style 73 2 4 2" xfId="34853" xr:uid="{5C8E7B26-5087-49A4-81C1-365B62DBF156}"/>
    <cellStyle name="Style 73 2 5" xfId="19400" xr:uid="{40403794-4811-432A-8A19-FF81596BBEF7}"/>
    <cellStyle name="Style 73 2 5 2" xfId="34854" xr:uid="{684D0E66-5BB4-41FF-B77A-A540FC44FE80}"/>
    <cellStyle name="Style 73 2 6" xfId="34850" xr:uid="{A5CBFFDE-C3D0-461F-AC7B-86D637BA2D53}"/>
    <cellStyle name="Style 73 2 7" xfId="19396" xr:uid="{61FBEAF4-33A0-4C05-BDDD-531AF6D37F83}"/>
    <cellStyle name="Style 73 3" xfId="5082" xr:uid="{00000000-0005-0000-0000-0000F4170000}"/>
    <cellStyle name="Style 73 3 2" xfId="19402" xr:uid="{C8D1C2F6-CEA5-48BA-997C-325ED1397222}"/>
    <cellStyle name="Style 73 3 2 2" xfId="34856" xr:uid="{95F85883-9ACA-45C6-B86B-2238A1E27DF9}"/>
    <cellStyle name="Style 73 3 3" xfId="19403" xr:uid="{6D8A852D-2DC9-43B5-9720-50885E399C7F}"/>
    <cellStyle name="Style 73 3 3 2" xfId="34857" xr:uid="{6EA96B10-0DD4-4DE3-8134-1E2B97285F4B}"/>
    <cellStyle name="Style 73 3 4" xfId="19404" xr:uid="{BD8567C0-BA7E-4EFD-B445-B4A1729F4B13}"/>
    <cellStyle name="Style 73 3 4 2" xfId="34858" xr:uid="{C26E48EC-343E-4DFE-AEFB-6E8F2040D6D8}"/>
    <cellStyle name="Style 73 3 5" xfId="19405" xr:uid="{2343F4A2-D4F2-4C63-B61C-3D41E8EE3E96}"/>
    <cellStyle name="Style 73 3 5 2" xfId="34859" xr:uid="{1B012470-4822-4C1C-B21E-6F6A617249AA}"/>
    <cellStyle name="Style 73 3 6" xfId="34855" xr:uid="{7FDC49FE-5F24-4E96-884D-42B8B9104231}"/>
    <cellStyle name="Style 73 3 7" xfId="19401" xr:uid="{19FBE087-17E4-4371-BE56-0159BDAC47CC}"/>
    <cellStyle name="Style 73 4" xfId="19406" xr:uid="{F07EC4A4-FE70-416B-8355-03CC2DE23D57}"/>
    <cellStyle name="Style 73 4 2" xfId="34860" xr:uid="{049BB65F-695D-4181-B33A-CBFF19BC1F92}"/>
    <cellStyle name="Style 73 5" xfId="19407" xr:uid="{341F5BF0-C13A-426B-A6FF-3555850C3E63}"/>
    <cellStyle name="Style 73 5 2" xfId="34861" xr:uid="{B014FD9D-0815-4988-A638-AE992B9CEA55}"/>
    <cellStyle name="Style 73 6" xfId="19408" xr:uid="{925A20C1-5D78-4591-8A66-516FA9A24EAD}"/>
    <cellStyle name="Style 73 6 2" xfId="34862" xr:uid="{C63E33A4-CDCE-4093-BE3E-BA7AC5350CE7}"/>
    <cellStyle name="Style 73 7" xfId="19409" xr:uid="{7C0B70EF-7AA5-498C-8DBA-AE3F3C466DAE}"/>
    <cellStyle name="Style 73 7 2" xfId="34863" xr:uid="{EDEC567D-51F0-4084-94C5-3A93949A9EF5}"/>
    <cellStyle name="Style 73 8" xfId="34849" xr:uid="{638FD8DB-729D-4F95-9E99-F3CC4F3210F9}"/>
    <cellStyle name="Style 73 9" xfId="19395" xr:uid="{0CDC1594-5EC1-4B6B-A2B4-F58233D8BFBB}"/>
    <cellStyle name="Style 74" xfId="5083" xr:uid="{00000000-0005-0000-0000-0000F5170000}"/>
    <cellStyle name="Style 74 2" xfId="5084" xr:uid="{00000000-0005-0000-0000-0000F6170000}"/>
    <cellStyle name="Style 74 2 2" xfId="19412" xr:uid="{03CB0AC8-AEA9-431F-8E91-EFEABCE6A350}"/>
    <cellStyle name="Style 74 2 2 2" xfId="34866" xr:uid="{3C55EAD1-45B9-405D-97EF-97280B552678}"/>
    <cellStyle name="Style 74 2 3" xfId="19413" xr:uid="{B4221F1F-D9AD-40A8-B89D-9E1D31DB70B2}"/>
    <cellStyle name="Style 74 2 3 2" xfId="34867" xr:uid="{C6C8FAB0-BB17-43E4-B1F3-9B4A101360C0}"/>
    <cellStyle name="Style 74 2 4" xfId="19414" xr:uid="{DA531A89-BA49-44AF-AF3E-8BD5BE3C3AEA}"/>
    <cellStyle name="Style 74 2 4 2" xfId="34868" xr:uid="{07ED5622-6C19-419D-9C9F-33319AC43742}"/>
    <cellStyle name="Style 74 2 5" xfId="19415" xr:uid="{38235D09-C55E-4A20-9DB5-9752A1BD8AAC}"/>
    <cellStyle name="Style 74 2 5 2" xfId="34869" xr:uid="{7C574A3F-ACF5-4CC4-B6AD-8186DC4E06FB}"/>
    <cellStyle name="Style 74 2 6" xfId="34865" xr:uid="{A67001ED-8515-4435-B1F4-D91F5DA990E8}"/>
    <cellStyle name="Style 74 2 7" xfId="19411" xr:uid="{DD2DA832-DDEF-4E15-8274-8C0638B8D2B3}"/>
    <cellStyle name="Style 74 3" xfId="19416" xr:uid="{BECB8ABF-12BB-4C8F-8E62-D624D6AB9896}"/>
    <cellStyle name="Style 74 3 2" xfId="34870" xr:uid="{D962B4BD-DA88-4BA1-A951-6617CC1DF343}"/>
    <cellStyle name="Style 74 4" xfId="19417" xr:uid="{5439FCE1-937C-4C28-BB00-5E60A36213F2}"/>
    <cellStyle name="Style 74 4 2" xfId="34871" xr:uid="{E1E80932-2AD7-490A-A4F6-DC5EDFEF24C3}"/>
    <cellStyle name="Style 74 5" xfId="19418" xr:uid="{84545455-ACA0-4B13-B492-240951334B9F}"/>
    <cellStyle name="Style 74 5 2" xfId="34872" xr:uid="{C4F4E26F-E8DC-4462-9DFD-133DBC5844F3}"/>
    <cellStyle name="Style 74 6" xfId="19419" xr:uid="{D2D7E584-3E5D-454B-829A-8F11D6EAE3F1}"/>
    <cellStyle name="Style 74 6 2" xfId="34873" xr:uid="{1BE960EE-5785-427B-9882-9AA95420875A}"/>
    <cellStyle name="Style 74 7" xfId="34864" xr:uid="{4105EDFB-E2CF-456F-B84B-91C8D8658CB9}"/>
    <cellStyle name="Style 74 8" xfId="19410" xr:uid="{AD4FD876-D862-4331-8A40-CAFA5BD7EF3F}"/>
    <cellStyle name="Style 75" xfId="5085" xr:uid="{00000000-0005-0000-0000-0000F7170000}"/>
    <cellStyle name="Style 75 2" xfId="5086" xr:uid="{00000000-0005-0000-0000-0000F8170000}"/>
    <cellStyle name="Style 75 2 2" xfId="19422" xr:uid="{CA96F5D3-3932-4020-B04D-D11E80207171}"/>
    <cellStyle name="Style 75 2 2 2" xfId="34876" xr:uid="{682464FE-95D7-452C-BC5C-BD3E2FE5C8BD}"/>
    <cellStyle name="Style 75 2 3" xfId="19423" xr:uid="{6B7132DC-CEC1-4739-8E84-213D2368A756}"/>
    <cellStyle name="Style 75 2 3 2" xfId="34877" xr:uid="{9F0D7669-A6D1-4A8A-A464-6BCF37B07121}"/>
    <cellStyle name="Style 75 2 4" xfId="19424" xr:uid="{CBC89CB6-7715-45B7-AA87-D6F25E312463}"/>
    <cellStyle name="Style 75 2 4 2" xfId="34878" xr:uid="{49B01356-B1F4-4CDD-980F-11B3E0D8E1A6}"/>
    <cellStyle name="Style 75 2 5" xfId="19425" xr:uid="{178230CD-1927-4698-8344-576FFFF53E07}"/>
    <cellStyle name="Style 75 2 5 2" xfId="34879" xr:uid="{6F0AAD9E-A38F-4FA2-8A6A-B3F9FAEF6CAD}"/>
    <cellStyle name="Style 75 2 6" xfId="34875" xr:uid="{89335283-4979-459D-9827-DC50E7BBFBC8}"/>
    <cellStyle name="Style 75 2 7" xfId="19421" xr:uid="{89E32FBF-9209-4D28-92CC-0231B5AA91D6}"/>
    <cellStyle name="Style 75 3" xfId="19426" xr:uid="{D16F72D0-BB18-448C-878B-A6325AFE71D0}"/>
    <cellStyle name="Style 75 3 2" xfId="34880" xr:uid="{5D80AD5F-C1C5-4E8A-9E6A-FE5A4C8B683C}"/>
    <cellStyle name="Style 75 4" xfId="19427" xr:uid="{9B9BC2A4-BFAA-4E45-9851-78758BB5D992}"/>
    <cellStyle name="Style 75 4 2" xfId="34881" xr:uid="{8A427B21-A5BB-489C-8EEE-A23206FB88B8}"/>
    <cellStyle name="Style 75 5" xfId="19428" xr:uid="{6EBCAE3A-8568-4D5F-873F-B3FC522143D5}"/>
    <cellStyle name="Style 75 5 2" xfId="34882" xr:uid="{0EDFFE24-78BB-4975-AEFC-A5F7A50EBEAF}"/>
    <cellStyle name="Style 75 6" xfId="19429" xr:uid="{9F4A150A-2D94-41F5-9B6E-573A5A70946A}"/>
    <cellStyle name="Style 75 6 2" xfId="34883" xr:uid="{E41A15D9-235C-44AE-B53D-D0C78A55F496}"/>
    <cellStyle name="Style 75 7" xfId="34874" xr:uid="{CC7FB91F-6E96-4B2E-9E22-3DBDB3032C6D}"/>
    <cellStyle name="Style 75 8" xfId="19420" xr:uid="{5DA759B3-F0D1-4C4E-9F07-73EA1237ED54}"/>
    <cellStyle name="Style 80" xfId="5087" xr:uid="{00000000-0005-0000-0000-0000F9170000}"/>
    <cellStyle name="Style 80 2" xfId="5088" xr:uid="{00000000-0005-0000-0000-0000FA170000}"/>
    <cellStyle name="Style 80 2 2" xfId="19432" xr:uid="{FF3169F2-0D1C-46E8-B209-F044ABD243C1}"/>
    <cellStyle name="Style 80 2 2 2" xfId="34886" xr:uid="{7DD74011-04BA-41ED-BDEB-BFABBE462B75}"/>
    <cellStyle name="Style 80 2 3" xfId="19433" xr:uid="{DFE48B63-61CF-403D-9AC3-0E1443E17831}"/>
    <cellStyle name="Style 80 2 3 2" xfId="34887" xr:uid="{5D5DCC79-354C-44C6-AFA2-8504DDAD26D0}"/>
    <cellStyle name="Style 80 2 4" xfId="19434" xr:uid="{8941FAEE-EA95-4442-A1F1-E6052F3172B4}"/>
    <cellStyle name="Style 80 2 4 2" xfId="34888" xr:uid="{AC54FD07-6DF4-4441-BCDE-7E03F4F067F9}"/>
    <cellStyle name="Style 80 2 5" xfId="19435" xr:uid="{4BDEA31C-8788-4282-99A3-A18BCE84F84A}"/>
    <cellStyle name="Style 80 2 5 2" xfId="34889" xr:uid="{B10DCC74-32ED-4FF6-BE45-22CB5B56D752}"/>
    <cellStyle name="Style 80 2 6" xfId="34885" xr:uid="{C298D1D2-A50B-432A-BD77-6B98A378537F}"/>
    <cellStyle name="Style 80 2 7" xfId="19431" xr:uid="{CAD5F897-CF76-49CD-B582-691265E5C7BF}"/>
    <cellStyle name="Style 80 3" xfId="5089" xr:uid="{00000000-0005-0000-0000-0000FB170000}"/>
    <cellStyle name="Style 80 3 2" xfId="19437" xr:uid="{01C96EF3-F78F-478B-B5B4-DE9701688025}"/>
    <cellStyle name="Style 80 3 2 2" xfId="34891" xr:uid="{1BD45B79-2726-496D-94BF-204DAA724448}"/>
    <cellStyle name="Style 80 3 3" xfId="19438" xr:uid="{A470A70C-18EF-4460-81D3-B6923547968E}"/>
    <cellStyle name="Style 80 3 3 2" xfId="34892" xr:uid="{2CC7E1E3-4A0D-47F9-A2EA-5D3225D6115A}"/>
    <cellStyle name="Style 80 3 4" xfId="19439" xr:uid="{8105BBAD-35BA-43AF-B75F-D688AC49E9DE}"/>
    <cellStyle name="Style 80 3 4 2" xfId="34893" xr:uid="{81D310C6-1F06-4A66-B6C6-EE19EFCE9A5C}"/>
    <cellStyle name="Style 80 3 5" xfId="19440" xr:uid="{A9000DDE-B4CB-45B4-B6ED-C38CA6781DEC}"/>
    <cellStyle name="Style 80 3 5 2" xfId="34894" xr:uid="{38E744F3-FF40-41AC-9B8B-E2E4FE3EDA11}"/>
    <cellStyle name="Style 80 3 6" xfId="34890" xr:uid="{B1239CD1-154C-4792-ACBE-DA531A3A6EC1}"/>
    <cellStyle name="Style 80 3 7" xfId="19436" xr:uid="{BEC816E2-5613-42DB-B733-D70619540885}"/>
    <cellStyle name="Style 80 4" xfId="19441" xr:uid="{4D14CCD9-F8AB-4414-A3B2-54D938B6C0AC}"/>
    <cellStyle name="Style 80 4 2" xfId="34895" xr:uid="{7D7A017F-6260-4CC8-8997-423FEA9672C4}"/>
    <cellStyle name="Style 80 5" xfId="19442" xr:uid="{A99233A7-6C72-4F03-A107-34EBB8A53643}"/>
    <cellStyle name="Style 80 5 2" xfId="34896" xr:uid="{ACF96A6C-9C42-4A46-AC12-962CC9F42004}"/>
    <cellStyle name="Style 80 6" xfId="19443" xr:uid="{4F7C6F66-E7A0-43F3-AD24-4FC8A57F204D}"/>
    <cellStyle name="Style 80 6 2" xfId="34897" xr:uid="{9C33D816-6CE9-4598-805C-180DA0B31057}"/>
    <cellStyle name="Style 80 7" xfId="19444" xr:uid="{9098FBE3-568E-42F6-B565-A8026B47AF3F}"/>
    <cellStyle name="Style 80 7 2" xfId="34898" xr:uid="{D4643223-2F75-4484-8BE8-D69D689354E4}"/>
    <cellStyle name="Style 80 8" xfId="34884" xr:uid="{AD85FA5A-38C2-4C81-BA62-20C3BE0F5CFA}"/>
    <cellStyle name="Style 80 9" xfId="19430" xr:uid="{6D0D7DA9-D181-46DD-9028-98EFE724AA98}"/>
    <cellStyle name="Style 81" xfId="5090" xr:uid="{00000000-0005-0000-0000-0000FC170000}"/>
    <cellStyle name="Style 81 2" xfId="5091" xr:uid="{00000000-0005-0000-0000-0000FD170000}"/>
    <cellStyle name="Style 81 2 2" xfId="19447" xr:uid="{635EBDA1-0404-440B-9099-9353E3DEF95C}"/>
    <cellStyle name="Style 81 2 2 2" xfId="34901" xr:uid="{2E58771A-AAEA-4297-AD2E-09BCD387E324}"/>
    <cellStyle name="Style 81 2 3" xfId="19448" xr:uid="{1BA7A9B9-4371-4D5F-AB39-6B793499007A}"/>
    <cellStyle name="Style 81 2 3 2" xfId="34902" xr:uid="{7E7EF093-D6B3-42A6-B600-B7DD6EF74315}"/>
    <cellStyle name="Style 81 2 4" xfId="19449" xr:uid="{89A00DCD-CFA9-430F-98CF-C7A541FFD3B9}"/>
    <cellStyle name="Style 81 2 4 2" xfId="34903" xr:uid="{C6A3A825-D671-4292-88DA-43FE579564DA}"/>
    <cellStyle name="Style 81 2 5" xfId="19450" xr:uid="{69CD7C6A-BA8C-4BB3-B0C6-37896FCF5D99}"/>
    <cellStyle name="Style 81 2 5 2" xfId="34904" xr:uid="{BA18A1E4-98B8-4CBC-A892-D501C1CBC698}"/>
    <cellStyle name="Style 81 2 6" xfId="34900" xr:uid="{CEA3BC99-2EE1-4031-84B7-9049FC362B36}"/>
    <cellStyle name="Style 81 2 7" xfId="19446" xr:uid="{8E9BB6E5-8658-48C7-AFEB-9CA20B68A84A}"/>
    <cellStyle name="Style 81 3" xfId="5092" xr:uid="{00000000-0005-0000-0000-0000FE170000}"/>
    <cellStyle name="Style 81 3 2" xfId="19452" xr:uid="{6545573D-EF2B-4280-8769-309D57BA8597}"/>
    <cellStyle name="Style 81 3 2 2" xfId="34906" xr:uid="{A15E0A15-B0C3-4F83-83EE-02614585DFD5}"/>
    <cellStyle name="Style 81 3 3" xfId="19453" xr:uid="{1D6BA529-456F-49C6-8473-620C2CEBC15F}"/>
    <cellStyle name="Style 81 3 3 2" xfId="34907" xr:uid="{A7C095BB-C024-4832-9357-FC20C0142948}"/>
    <cellStyle name="Style 81 3 4" xfId="19454" xr:uid="{5BFA05E8-E32C-4388-9E2D-E31D4D8ABB03}"/>
    <cellStyle name="Style 81 3 4 2" xfId="34908" xr:uid="{75A7A52D-4DE3-4F52-9C6D-3B6641D282BD}"/>
    <cellStyle name="Style 81 3 5" xfId="19455" xr:uid="{E6E7E241-1ACA-4A19-97D2-F24FEDE43123}"/>
    <cellStyle name="Style 81 3 5 2" xfId="34909" xr:uid="{71054359-BCD1-4FA7-B91A-D196F42E56D1}"/>
    <cellStyle name="Style 81 3 6" xfId="34905" xr:uid="{FB582671-0679-4884-BF44-6DDE3794DD86}"/>
    <cellStyle name="Style 81 3 7" xfId="19451" xr:uid="{2E895391-990A-4192-BA25-BC4A0AAAAABC}"/>
    <cellStyle name="Style 81 4" xfId="19456" xr:uid="{652D9E51-BF98-491E-81E5-AFFD3F02D311}"/>
    <cellStyle name="Style 81 4 2" xfId="34910" xr:uid="{92B40958-6660-4E99-AA11-7372BA8E68F9}"/>
    <cellStyle name="Style 81 5" xfId="19457" xr:uid="{ADCB33AD-A1BD-4E5F-A594-6CD8E6B96E3A}"/>
    <cellStyle name="Style 81 5 2" xfId="34911" xr:uid="{112F0E44-D773-4B33-87E6-B5C91834F846}"/>
    <cellStyle name="Style 81 6" xfId="19458" xr:uid="{B03C2FA3-FC41-4665-BAB2-8C8941A87B6E}"/>
    <cellStyle name="Style 81 6 2" xfId="34912" xr:uid="{3551E5AF-132E-4D0E-A72F-E2435174F4A7}"/>
    <cellStyle name="Style 81 7" xfId="19459" xr:uid="{7321AF06-5C0F-4A2A-9ACA-1F11F1B42E75}"/>
    <cellStyle name="Style 81 7 2" xfId="34913" xr:uid="{131EF720-7688-4DBE-89C8-5D967DD2E4CF}"/>
    <cellStyle name="Style 81 8" xfId="34899" xr:uid="{631F4777-8F52-42D3-B76E-321ECCEAE740}"/>
    <cellStyle name="Style 81 9" xfId="19445" xr:uid="{D4E549B7-81C8-40B0-BAB9-A2E718D84C6C}"/>
    <cellStyle name="Style 82" xfId="5093" xr:uid="{00000000-0005-0000-0000-0000FF170000}"/>
    <cellStyle name="Style 82 2" xfId="5094" xr:uid="{00000000-0005-0000-0000-000000180000}"/>
    <cellStyle name="Style 82 2 2" xfId="19462" xr:uid="{5DDF140F-E091-4468-BF2A-8FC913694E12}"/>
    <cellStyle name="Style 82 2 2 2" xfId="34916" xr:uid="{C1E50AA7-9491-4708-A1DF-9AC107AF7996}"/>
    <cellStyle name="Style 82 2 3" xfId="19463" xr:uid="{3D785CF8-5EB1-4AAE-83FC-76212B68D735}"/>
    <cellStyle name="Style 82 2 3 2" xfId="34917" xr:uid="{EE6A0D68-3BDE-481D-8774-A7F7AC7415D9}"/>
    <cellStyle name="Style 82 2 4" xfId="19464" xr:uid="{4E7D1725-3F46-455A-A80E-A157B4CED675}"/>
    <cellStyle name="Style 82 2 4 2" xfId="34918" xr:uid="{CC79F89C-7AFD-4849-915F-A5003ACF1DF8}"/>
    <cellStyle name="Style 82 2 5" xfId="19465" xr:uid="{F74EA70D-8A05-4B39-B1EB-E937051836DE}"/>
    <cellStyle name="Style 82 2 5 2" xfId="34919" xr:uid="{065E191F-7603-4D4D-A2FC-CED34EEB1651}"/>
    <cellStyle name="Style 82 2 6" xfId="34915" xr:uid="{1A3A04D8-F6CC-4955-B212-1CAC0FFE81B6}"/>
    <cellStyle name="Style 82 2 7" xfId="19461" xr:uid="{C01B4094-A68C-4805-A83F-D9FDB573F829}"/>
    <cellStyle name="Style 82 3" xfId="19466" xr:uid="{2F59FFA4-B5E7-4382-B6A1-D659D56F947E}"/>
    <cellStyle name="Style 82 3 2" xfId="34920" xr:uid="{8FD6CB54-641D-49E3-9C96-08064A6C728C}"/>
    <cellStyle name="Style 82 4" xfId="19467" xr:uid="{6E102393-1AE0-405A-96F8-0278C3778437}"/>
    <cellStyle name="Style 82 4 2" xfId="34921" xr:uid="{62E40229-A437-4068-BB49-43A73D3AEBEA}"/>
    <cellStyle name="Style 82 5" xfId="19468" xr:uid="{A559D2D3-9D5C-4386-AB06-BCE05094A9FA}"/>
    <cellStyle name="Style 82 5 2" xfId="34922" xr:uid="{6677A853-29BE-43D2-8173-34B4C56D581A}"/>
    <cellStyle name="Style 82 6" xfId="19469" xr:uid="{107B7DD1-6566-4B19-88D1-EFB825ED3B35}"/>
    <cellStyle name="Style 82 6 2" xfId="34923" xr:uid="{C7C4F19D-1BF7-4E10-BB9F-9DF5DCE58A0F}"/>
    <cellStyle name="Style 82 7" xfId="34914" xr:uid="{BC31488F-573C-41F7-B215-DE43D35D5ED3}"/>
    <cellStyle name="Style 82 8" xfId="19460" xr:uid="{AF3D7464-ED33-406C-9124-3A4C3462E689}"/>
    <cellStyle name="Style 83" xfId="5095" xr:uid="{00000000-0005-0000-0000-000001180000}"/>
    <cellStyle name="Style 83 2" xfId="5096" xr:uid="{00000000-0005-0000-0000-000002180000}"/>
    <cellStyle name="Style 83 2 2" xfId="19472" xr:uid="{F0F508A0-1EE1-4E9D-9DBB-66D58112F234}"/>
    <cellStyle name="Style 83 2 2 2" xfId="34926" xr:uid="{130BCF98-26EA-4DD0-AD85-36C129DC4B0D}"/>
    <cellStyle name="Style 83 2 3" xfId="19473" xr:uid="{7BD1CB45-8A9F-4C7B-9659-C63A3D4BB0C8}"/>
    <cellStyle name="Style 83 2 3 2" xfId="34927" xr:uid="{BD478794-8EA2-4BAE-88AB-A50FE922DCD9}"/>
    <cellStyle name="Style 83 2 4" xfId="19474" xr:uid="{F1DDCE8F-70B2-4FD2-96B7-6A13226B3955}"/>
    <cellStyle name="Style 83 2 4 2" xfId="34928" xr:uid="{3723D943-3E37-41C8-9C5E-623D7CC0BCEE}"/>
    <cellStyle name="Style 83 2 5" xfId="19475" xr:uid="{6BD44089-57E0-4726-ADE6-BE2EF438D2E2}"/>
    <cellStyle name="Style 83 2 5 2" xfId="34929" xr:uid="{94B75CAB-FBE4-47B4-BD7B-E1EBF47AE461}"/>
    <cellStyle name="Style 83 2 6" xfId="34925" xr:uid="{6E47FC3E-8466-4E1B-9F63-EBF18D1BC3A5}"/>
    <cellStyle name="Style 83 2 7" xfId="19471" xr:uid="{6EB4729A-0C47-4EB8-9ADD-9208461C5841}"/>
    <cellStyle name="Style 83 3" xfId="19476" xr:uid="{E3C27E75-1001-4051-9F84-E1599382A31D}"/>
    <cellStyle name="Style 83 3 2" xfId="34930" xr:uid="{4C7D162A-7DF8-4169-8ACF-3D3ECFFA5E1C}"/>
    <cellStyle name="Style 83 4" xfId="19477" xr:uid="{45748DD5-3174-4BAC-990A-95086FF50A02}"/>
    <cellStyle name="Style 83 4 2" xfId="34931" xr:uid="{8F497556-1005-4B6A-BE38-C0A6C4CB7C3C}"/>
    <cellStyle name="Style 83 5" xfId="19478" xr:uid="{A7615287-F4C1-4993-8E0D-747007159067}"/>
    <cellStyle name="Style 83 5 2" xfId="34932" xr:uid="{61A566F8-112F-4695-A5F8-FF65EE3763E5}"/>
    <cellStyle name="Style 83 6" xfId="19479" xr:uid="{F07122FF-69AD-4932-96C3-64445AFA25D2}"/>
    <cellStyle name="Style 83 6 2" xfId="34933" xr:uid="{8F0B839D-3A08-44DC-84C0-4F84E733EB8F}"/>
    <cellStyle name="Style 83 7" xfId="34924" xr:uid="{B01EA291-5E22-4F9E-9607-FAB5FBAF6646}"/>
    <cellStyle name="Style 83 8" xfId="19470" xr:uid="{F07B557C-0DF7-469D-ACD1-E7717F267E9A}"/>
    <cellStyle name="Style 84" xfId="5097" xr:uid="{00000000-0005-0000-0000-000003180000}"/>
    <cellStyle name="Style 84 2" xfId="5098" xr:uid="{00000000-0005-0000-0000-000004180000}"/>
    <cellStyle name="Style 84 2 2" xfId="19482" xr:uid="{1A58DBFC-B28A-4E11-922B-C071C50CA644}"/>
    <cellStyle name="Style 84 2 2 2" xfId="34936" xr:uid="{11BAFA3F-9DCD-49C3-963E-FFA360E7ECC7}"/>
    <cellStyle name="Style 84 2 3" xfId="19483" xr:uid="{F3B38BE8-E81E-4F16-A90D-22029D1A0618}"/>
    <cellStyle name="Style 84 2 3 2" xfId="34937" xr:uid="{7175A919-FB9A-49E5-8B09-3A9B09A5DFBF}"/>
    <cellStyle name="Style 84 2 4" xfId="19484" xr:uid="{F6509BBF-EE6F-42CF-9F05-8C3E7512538C}"/>
    <cellStyle name="Style 84 2 4 2" xfId="34938" xr:uid="{048FF098-17DB-4B0C-90DF-7BF6F78A37A0}"/>
    <cellStyle name="Style 84 2 5" xfId="19485" xr:uid="{D7C65859-FBDD-4738-8BA4-43FB0FE48CB0}"/>
    <cellStyle name="Style 84 2 5 2" xfId="34939" xr:uid="{72046263-480A-4D56-8E13-943F2B98A473}"/>
    <cellStyle name="Style 84 2 6" xfId="34935" xr:uid="{188E07A3-7E56-40BD-A745-C8BD627041FF}"/>
    <cellStyle name="Style 84 2 7" xfId="19481" xr:uid="{DF403BDB-DFFA-41DD-AE84-213B324BDF63}"/>
    <cellStyle name="Style 84 3" xfId="19486" xr:uid="{32DE6D1F-B135-400F-BC0C-71F453518075}"/>
    <cellStyle name="Style 84 3 2" xfId="34940" xr:uid="{6FC27144-B653-476A-9206-C6AA6AF9C845}"/>
    <cellStyle name="Style 84 4" xfId="19487" xr:uid="{A441192B-DFBD-403D-8EEE-8ADD75B97AEF}"/>
    <cellStyle name="Style 84 4 2" xfId="34941" xr:uid="{48A829CD-FF42-4A7A-B388-520784854C07}"/>
    <cellStyle name="Style 84 5" xfId="19488" xr:uid="{B7DD61AD-20AF-450C-A993-B2A6FF0A4C66}"/>
    <cellStyle name="Style 84 5 2" xfId="34942" xr:uid="{3D6A3F5E-2B64-4FEC-BDF1-0253531EC975}"/>
    <cellStyle name="Style 84 6" xfId="19489" xr:uid="{D07A561F-FE54-4B00-BE45-DA5D03092987}"/>
    <cellStyle name="Style 84 6 2" xfId="34943" xr:uid="{6B2BF4B5-07D8-4BFB-8AA4-5FA50C0DF750}"/>
    <cellStyle name="Style 84 7" xfId="34934" xr:uid="{6E69F985-BA0C-48DA-9F15-473B82F4925F}"/>
    <cellStyle name="Style 84 8" xfId="19480" xr:uid="{56517DE3-6768-4EC1-9556-3C28314079BE}"/>
    <cellStyle name="Style 85" xfId="5099" xr:uid="{00000000-0005-0000-0000-000005180000}"/>
    <cellStyle name="Style 85 2" xfId="5100" xr:uid="{00000000-0005-0000-0000-000006180000}"/>
    <cellStyle name="Style 85 2 2" xfId="19492" xr:uid="{39077B8E-E181-421B-BC8E-9AA020C58384}"/>
    <cellStyle name="Style 85 2 2 2" xfId="34946" xr:uid="{9F7B84AB-FEBA-4719-9435-3221E2707D56}"/>
    <cellStyle name="Style 85 2 3" xfId="19493" xr:uid="{7656CBAC-ADB8-4327-91E8-306EEE45CFCF}"/>
    <cellStyle name="Style 85 2 3 2" xfId="34947" xr:uid="{82C24C80-1AF4-4F12-9963-9638D120B602}"/>
    <cellStyle name="Style 85 2 4" xfId="19494" xr:uid="{1AFC1CB4-D879-4F2F-9A20-A223B2343840}"/>
    <cellStyle name="Style 85 2 4 2" xfId="34948" xr:uid="{C0C26DE5-E312-4B3D-8385-886E4712A959}"/>
    <cellStyle name="Style 85 2 5" xfId="19495" xr:uid="{A90B4CB4-60DC-4F19-95F6-21C91B29C9D0}"/>
    <cellStyle name="Style 85 2 5 2" xfId="34949" xr:uid="{3E8BDC31-829B-48DF-B3E9-EB4EF75DF55D}"/>
    <cellStyle name="Style 85 2 6" xfId="34945" xr:uid="{A7298F4D-87D4-45CA-8EA5-492FBBB29804}"/>
    <cellStyle name="Style 85 2 7" xfId="19491" xr:uid="{99DFA7AA-4F9A-484B-B3E8-CFF7F44DA6C5}"/>
    <cellStyle name="Style 85 3" xfId="5101" xr:uid="{00000000-0005-0000-0000-000007180000}"/>
    <cellStyle name="Style 85 3 2" xfId="19497" xr:uid="{6EC077AD-3E92-44AE-9BD0-B58D91CE71D5}"/>
    <cellStyle name="Style 85 3 2 2" xfId="34951" xr:uid="{0A948F4D-BE2D-4D87-A087-4D062E3BB09B}"/>
    <cellStyle name="Style 85 3 3" xfId="19498" xr:uid="{6B39E0D0-1FDB-4691-9E58-E03BE67C349C}"/>
    <cellStyle name="Style 85 3 3 2" xfId="34952" xr:uid="{0B23FF9F-4468-43D5-AEA7-7B3892FF92C8}"/>
    <cellStyle name="Style 85 3 4" xfId="19499" xr:uid="{CF4AFBBB-FFF7-4BD8-A566-4ED7D148E624}"/>
    <cellStyle name="Style 85 3 4 2" xfId="34953" xr:uid="{80999D40-826B-4FE3-88EF-CD7B9A549D6C}"/>
    <cellStyle name="Style 85 3 5" xfId="19500" xr:uid="{2BE0BB02-6FC6-4DE7-8EF2-F24E15794746}"/>
    <cellStyle name="Style 85 3 5 2" xfId="34954" xr:uid="{66A076D5-4095-439A-9AE6-D56F1487F297}"/>
    <cellStyle name="Style 85 3 6" xfId="34950" xr:uid="{DF3EC0D5-FA67-4F57-BA83-083CA122EC7A}"/>
    <cellStyle name="Style 85 3 7" xfId="19496" xr:uid="{EF42C640-19FB-4A83-91FB-5F5226AEF678}"/>
    <cellStyle name="Style 85 4" xfId="19501" xr:uid="{23AACBD7-2F28-4D8D-9E8F-E72FDC1C7050}"/>
    <cellStyle name="Style 85 4 2" xfId="34955" xr:uid="{4BAA1802-CEA7-45DF-A325-56C86992625C}"/>
    <cellStyle name="Style 85 5" xfId="19502" xr:uid="{4EA3EF4D-EB4D-4185-A34A-433E1D0049BA}"/>
    <cellStyle name="Style 85 5 2" xfId="34956" xr:uid="{FE935009-DA02-4941-9B4D-61E5A9A81353}"/>
    <cellStyle name="Style 85 6" xfId="19503" xr:uid="{131901F4-3DFA-4D0D-B319-C83E24C69A71}"/>
    <cellStyle name="Style 85 6 2" xfId="34957" xr:uid="{4D6AFCA3-19B2-48ED-849F-8D44E8859023}"/>
    <cellStyle name="Style 85 7" xfId="19504" xr:uid="{30D9D3E7-05BD-4DEB-A11C-534656F9883E}"/>
    <cellStyle name="Style 85 7 2" xfId="34958" xr:uid="{EB1F2F74-16DF-4637-909C-BFD43A1077F6}"/>
    <cellStyle name="Style 85 8" xfId="34944" xr:uid="{1F89AFA7-0941-4B30-BF82-352820EE6F3E}"/>
    <cellStyle name="Style 85 9" xfId="19490" xr:uid="{F61E1991-AF20-49B7-B422-05539C8E3308}"/>
    <cellStyle name="Style 86" xfId="5102" xr:uid="{00000000-0005-0000-0000-000008180000}"/>
    <cellStyle name="Style 86 2" xfId="5103" xr:uid="{00000000-0005-0000-0000-000009180000}"/>
    <cellStyle name="Style 86 2 2" xfId="19507" xr:uid="{E18C2B20-0C8C-472E-AC5C-E3177EC55D82}"/>
    <cellStyle name="Style 86 2 2 2" xfId="34961" xr:uid="{D5BB6024-4750-4FB9-8DB7-C884420BFB11}"/>
    <cellStyle name="Style 86 2 3" xfId="19508" xr:uid="{6F28AE5E-3ED6-4638-B94A-51659F635D16}"/>
    <cellStyle name="Style 86 2 3 2" xfId="34962" xr:uid="{1F5CFCD1-96C2-4BE2-821C-51FCDE5E7C5A}"/>
    <cellStyle name="Style 86 2 4" xfId="19509" xr:uid="{23A22D33-C733-45B6-8A36-65E6FA20A859}"/>
    <cellStyle name="Style 86 2 4 2" xfId="34963" xr:uid="{70B5959C-4434-47DC-9910-98CAE9A4537B}"/>
    <cellStyle name="Style 86 2 5" xfId="19510" xr:uid="{05A5FFF7-80B9-4FE8-82EB-667729F67F20}"/>
    <cellStyle name="Style 86 2 5 2" xfId="34964" xr:uid="{56233A62-4936-416D-B9D6-3FF5020E8C01}"/>
    <cellStyle name="Style 86 2 6" xfId="34960" xr:uid="{A8C0422D-E5C8-493A-9216-4EAE37A6B7E3}"/>
    <cellStyle name="Style 86 2 7" xfId="19506" xr:uid="{35541247-B9C5-43DA-88FE-B319760B8FAE}"/>
    <cellStyle name="Style 86 3" xfId="19511" xr:uid="{05FE50CD-B113-43E7-9C11-1A321CBEEDE6}"/>
    <cellStyle name="Style 86 3 2" xfId="34965" xr:uid="{A64D155F-EC07-4015-B38D-465056E94411}"/>
    <cellStyle name="Style 86 4" xfId="19512" xr:uid="{5B4CDDD0-6C19-4EDC-B0A7-FCB7AE0F0191}"/>
    <cellStyle name="Style 86 4 2" xfId="34966" xr:uid="{47E7268B-0545-4424-A8B2-B4539B6537B9}"/>
    <cellStyle name="Style 86 5" xfId="19513" xr:uid="{C774157A-5585-41D4-AB69-FAD44D5521A7}"/>
    <cellStyle name="Style 86 5 2" xfId="34967" xr:uid="{64359A58-F767-450E-B881-E922E3495062}"/>
    <cellStyle name="Style 86 6" xfId="19514" xr:uid="{1145815E-FB4B-419B-99AE-085DC44C5DF1}"/>
    <cellStyle name="Style 86 6 2" xfId="34968" xr:uid="{5131D823-6CE0-4323-80E8-ABDA48D153AD}"/>
    <cellStyle name="Style 86 7" xfId="34959" xr:uid="{408F4AAA-A2BF-4669-B689-80AC8C181C93}"/>
    <cellStyle name="Style 86 8" xfId="19505" xr:uid="{516B8AA0-BC9A-4585-A37C-48E8495113C2}"/>
    <cellStyle name="Style 87" xfId="5104" xr:uid="{00000000-0005-0000-0000-00000A180000}"/>
    <cellStyle name="Style 87 2" xfId="5105" xr:uid="{00000000-0005-0000-0000-00000B180000}"/>
    <cellStyle name="Style 87 2 2" xfId="19517" xr:uid="{79150710-9FBB-4CC0-8122-D6AAB7CBA979}"/>
    <cellStyle name="Style 87 2 2 2" xfId="34971" xr:uid="{2417AEF6-9C9B-4B5C-905A-7F9959950E45}"/>
    <cellStyle name="Style 87 2 3" xfId="19518" xr:uid="{519AADC8-2EF3-4A56-9883-B2D0CD152962}"/>
    <cellStyle name="Style 87 2 3 2" xfId="34972" xr:uid="{555CDA19-D476-4484-B6B0-FED113F99D8B}"/>
    <cellStyle name="Style 87 2 4" xfId="19519" xr:uid="{B80B9FFF-3D9C-4794-9D34-9D4634434513}"/>
    <cellStyle name="Style 87 2 4 2" xfId="34973" xr:uid="{84372BD1-97B9-4B6A-925A-CFA69492E594}"/>
    <cellStyle name="Style 87 2 5" xfId="19520" xr:uid="{72D410D3-ECA7-412E-86F1-E0340B1CE2F4}"/>
    <cellStyle name="Style 87 2 5 2" xfId="34974" xr:uid="{AD81E12C-C14D-4FEB-A535-3CD8104CFB55}"/>
    <cellStyle name="Style 87 2 6" xfId="34970" xr:uid="{FBDEC242-18D4-4988-9E4F-5D53D4F64A63}"/>
    <cellStyle name="Style 87 2 7" xfId="19516" xr:uid="{F5A666F8-64D4-4A3D-9D25-3499091ED298}"/>
    <cellStyle name="Style 87 3" xfId="19521" xr:uid="{D57323F5-3B1B-4EFE-9F20-18A61483DB90}"/>
    <cellStyle name="Style 87 3 2" xfId="34975" xr:uid="{3F28B46A-AA2D-4316-9E0F-A08E3CDD4476}"/>
    <cellStyle name="Style 87 4" xfId="19522" xr:uid="{CD404587-1C01-46B1-A1A9-6101192F1AAD}"/>
    <cellStyle name="Style 87 4 2" xfId="34976" xr:uid="{B87BBF6E-DF0A-4BEB-AA2F-C03014E8A692}"/>
    <cellStyle name="Style 87 5" xfId="19523" xr:uid="{43BAFCCA-9EAF-4FBB-8BFD-500AD5CF5D39}"/>
    <cellStyle name="Style 87 5 2" xfId="34977" xr:uid="{29795FFC-FCD9-4881-90CF-34C9316ED6E5}"/>
    <cellStyle name="Style 87 6" xfId="19524" xr:uid="{CF43C069-C9DA-4659-9E56-1B326975D2D6}"/>
    <cellStyle name="Style 87 6 2" xfId="34978" xr:uid="{41F1B1A0-7FF9-4455-BD4E-FBFE0A0184CE}"/>
    <cellStyle name="Style 87 7" xfId="34969" xr:uid="{5FECD06B-5C8E-4F1B-B697-4EC8B7FAAE06}"/>
    <cellStyle name="Style 87 8" xfId="19515" xr:uid="{6692E904-6AC0-47EB-94DE-E8BA7666AA60}"/>
    <cellStyle name="Style 93" xfId="5106" xr:uid="{00000000-0005-0000-0000-00000C180000}"/>
    <cellStyle name="Style 93 2" xfId="5107" xr:uid="{00000000-0005-0000-0000-00000D180000}"/>
    <cellStyle name="Style 93 2 2" xfId="19527" xr:uid="{C972A20E-81F4-4E34-9E28-0A9576947642}"/>
    <cellStyle name="Style 93 2 2 2" xfId="34981" xr:uid="{DC652D9E-95F0-4DCA-AB8B-1996E29E6B95}"/>
    <cellStyle name="Style 93 2 3" xfId="19528" xr:uid="{ED447EDC-5F5C-484F-9105-32FA4F8A850B}"/>
    <cellStyle name="Style 93 2 3 2" xfId="34982" xr:uid="{FFEDE5F9-C997-4195-A82D-210647251D1D}"/>
    <cellStyle name="Style 93 2 4" xfId="19529" xr:uid="{2CE5863E-D8C8-4F18-9CE4-BA4F4FD1B2B6}"/>
    <cellStyle name="Style 93 2 4 2" xfId="34983" xr:uid="{396A6E7E-3CCB-4B79-8504-8C94FA4D1FCF}"/>
    <cellStyle name="Style 93 2 5" xfId="19530" xr:uid="{4C1FD4C2-FF73-4ACE-96C7-28B8CD0373FE}"/>
    <cellStyle name="Style 93 2 5 2" xfId="34984" xr:uid="{21C119DB-EBEC-49D2-9C46-7E65D89F06D3}"/>
    <cellStyle name="Style 93 2 6" xfId="34980" xr:uid="{8ECBE973-0C41-43A4-918F-223EA7E81D44}"/>
    <cellStyle name="Style 93 2 7" xfId="19526" xr:uid="{FCB0E548-1ED6-4418-B3AC-EB6F04D5528D}"/>
    <cellStyle name="Style 93 3" xfId="5108" xr:uid="{00000000-0005-0000-0000-00000E180000}"/>
    <cellStyle name="Style 93 3 2" xfId="19532" xr:uid="{E49AB8E4-5A11-4F5D-8228-F33939DABBEF}"/>
    <cellStyle name="Style 93 3 2 2" xfId="34986" xr:uid="{2B274235-A5FF-4569-83C0-EC8A816949D3}"/>
    <cellStyle name="Style 93 3 3" xfId="19533" xr:uid="{D5EEE6CF-8C25-40BC-AE8A-2FB7CCE772FF}"/>
    <cellStyle name="Style 93 3 3 2" xfId="34987" xr:uid="{8D85E91A-750C-4F47-A560-49AD691E63C2}"/>
    <cellStyle name="Style 93 3 4" xfId="19534" xr:uid="{B1B8D2E6-8323-4FC9-8308-63A0844D05C8}"/>
    <cellStyle name="Style 93 3 4 2" xfId="34988" xr:uid="{A5B2180A-C974-408A-BEDE-E54DEEE478CC}"/>
    <cellStyle name="Style 93 3 5" xfId="19535" xr:uid="{AB9C8987-442E-446B-A54F-B8099C48A59B}"/>
    <cellStyle name="Style 93 3 5 2" xfId="34989" xr:uid="{1A3701F6-026A-4E0D-9D11-C078A5CCFAED}"/>
    <cellStyle name="Style 93 3 6" xfId="34985" xr:uid="{92FD2B28-AA10-48C7-8B78-327B34B1F127}"/>
    <cellStyle name="Style 93 3 7" xfId="19531" xr:uid="{AD8CFD30-3501-4D7C-837D-A89090C4DCC5}"/>
    <cellStyle name="Style 93 4" xfId="19536" xr:uid="{76B27273-3BD8-4CFE-8DC3-4B62759F88DC}"/>
    <cellStyle name="Style 93 4 2" xfId="34990" xr:uid="{59B00F54-C997-4666-B67A-C22F2B5A684C}"/>
    <cellStyle name="Style 93 5" xfId="19537" xr:uid="{D25580E6-0C8B-4EDC-A112-DD5021979149}"/>
    <cellStyle name="Style 93 5 2" xfId="34991" xr:uid="{CADD6131-E814-43FF-995A-8DE66C17032F}"/>
    <cellStyle name="Style 93 6" xfId="19538" xr:uid="{9C9FFAB2-2629-4C32-9089-E47FF7E4D7AD}"/>
    <cellStyle name="Style 93 6 2" xfId="34992" xr:uid="{F4F88631-08CC-49C2-85C7-94B795655DA6}"/>
    <cellStyle name="Style 93 7" xfId="19539" xr:uid="{D741BF59-F507-47AB-9452-592A76066FE7}"/>
    <cellStyle name="Style 93 7 2" xfId="34993" xr:uid="{7F1A5383-DDBA-4D65-9CDC-4E5F8535E81A}"/>
    <cellStyle name="Style 93 8" xfId="34979" xr:uid="{41C46DF9-0D46-41BB-97B8-9876A143B023}"/>
    <cellStyle name="Style 93 9" xfId="19525" xr:uid="{1AA33138-D19C-4866-B348-611515BF6E71}"/>
    <cellStyle name="Style 94" xfId="5109" xr:uid="{00000000-0005-0000-0000-00000F180000}"/>
    <cellStyle name="Style 94 2" xfId="5110" xr:uid="{00000000-0005-0000-0000-000010180000}"/>
    <cellStyle name="Style 94 2 2" xfId="19542" xr:uid="{96B4C61C-D930-4CAC-86E8-9FE7B3445CFE}"/>
    <cellStyle name="Style 94 2 2 2" xfId="34996" xr:uid="{FEFE6CFA-2906-43C0-9B3D-D93AB045E51C}"/>
    <cellStyle name="Style 94 2 3" xfId="19543" xr:uid="{FB38FF26-9265-4DB1-ADFF-C3FA59B55555}"/>
    <cellStyle name="Style 94 2 3 2" xfId="34997" xr:uid="{8D3B1B9F-DC27-467C-ADD7-D59A68D9227C}"/>
    <cellStyle name="Style 94 2 4" xfId="19544" xr:uid="{8CA73DC7-93B3-44DE-9B92-E665F8081EBE}"/>
    <cellStyle name="Style 94 2 4 2" xfId="34998" xr:uid="{0E847092-AD68-4C62-AA08-397B836E3F03}"/>
    <cellStyle name="Style 94 2 5" xfId="19545" xr:uid="{E88C32F5-013C-4C23-9645-A11E6A53E7F5}"/>
    <cellStyle name="Style 94 2 5 2" xfId="34999" xr:uid="{D4F15137-533D-438B-A2BA-E4D9706859FA}"/>
    <cellStyle name="Style 94 2 6" xfId="34995" xr:uid="{028E1F63-2E33-4978-BD96-896737023336}"/>
    <cellStyle name="Style 94 2 7" xfId="19541" xr:uid="{212C3B5A-C17C-4A18-B18E-09847F6904E6}"/>
    <cellStyle name="Style 94 3" xfId="19546" xr:uid="{590B5204-D306-46BF-8C67-03DDDF7D4474}"/>
    <cellStyle name="Style 94 3 2" xfId="35000" xr:uid="{337A93B4-E398-43D1-81C9-FB6B23415836}"/>
    <cellStyle name="Style 94 4" xfId="19547" xr:uid="{D43B930C-F4B4-4D26-9783-8E85499BD4EC}"/>
    <cellStyle name="Style 94 4 2" xfId="35001" xr:uid="{30D2B463-488D-4A85-B227-EAFA706BA1E1}"/>
    <cellStyle name="Style 94 5" xfId="19548" xr:uid="{4CB59445-6FC2-4F7D-A356-772A52E4258E}"/>
    <cellStyle name="Style 94 5 2" xfId="35002" xr:uid="{8230F3F5-A81B-414D-9224-81B22C33BEBF}"/>
    <cellStyle name="Style 94 6" xfId="19549" xr:uid="{A69011BC-57A5-4B17-A0F9-0932C9E21E98}"/>
    <cellStyle name="Style 94 6 2" xfId="35003" xr:uid="{5AD4D932-DCE2-4251-8B27-51DCFDBC4527}"/>
    <cellStyle name="Style 94 7" xfId="34994" xr:uid="{C55428CD-69FA-4B35-85E3-F2989278C850}"/>
    <cellStyle name="Style 94 8" xfId="19540" xr:uid="{3F67967D-2B83-437A-9F4F-82C7041DD540}"/>
    <cellStyle name="Style 95" xfId="5111" xr:uid="{00000000-0005-0000-0000-000011180000}"/>
    <cellStyle name="Style 95 2" xfId="5112" xr:uid="{00000000-0005-0000-0000-000012180000}"/>
    <cellStyle name="Style 95 2 2" xfId="19552" xr:uid="{3E4B50B5-7959-4969-ABD9-F96020673EDD}"/>
    <cellStyle name="Style 95 2 2 2" xfId="35006" xr:uid="{73BD86C6-4E09-4A70-815E-278505160673}"/>
    <cellStyle name="Style 95 2 3" xfId="19553" xr:uid="{7C116A43-FAF9-478E-AC97-F420D27EA465}"/>
    <cellStyle name="Style 95 2 3 2" xfId="35007" xr:uid="{4A386661-FDD9-42EB-82BB-4790CA755D03}"/>
    <cellStyle name="Style 95 2 4" xfId="19554" xr:uid="{D7866995-59A1-4336-9A9C-AED1BB1D65FD}"/>
    <cellStyle name="Style 95 2 4 2" xfId="35008" xr:uid="{7A17366E-D0F4-443A-82C2-565D997B2795}"/>
    <cellStyle name="Style 95 2 5" xfId="19555" xr:uid="{44BFA36E-0B50-45B8-A82E-A86C1E34D695}"/>
    <cellStyle name="Style 95 2 5 2" xfId="35009" xr:uid="{7E990A11-72AD-4679-B335-12E691336B46}"/>
    <cellStyle name="Style 95 2 6" xfId="35005" xr:uid="{6E3C301B-9D61-4C88-AEBF-BDA07621FE2A}"/>
    <cellStyle name="Style 95 2 7" xfId="19551" xr:uid="{65923405-E77B-4746-A65E-4A3A8A9F4434}"/>
    <cellStyle name="Style 95 3" xfId="19556" xr:uid="{640767AE-D4C7-4E25-9820-0FDF471CD268}"/>
    <cellStyle name="Style 95 3 2" xfId="35010" xr:uid="{2A7DA2B6-A2F5-49DE-AE76-83A6C20A409C}"/>
    <cellStyle name="Style 95 4" xfId="19557" xr:uid="{724A7FC7-E2EC-4B80-82EA-5E928E537F83}"/>
    <cellStyle name="Style 95 4 2" xfId="35011" xr:uid="{D8461ABB-10C9-4716-B752-44A5A2357F12}"/>
    <cellStyle name="Style 95 5" xfId="19558" xr:uid="{C7F8038C-40F5-4ED3-9396-BD6B74BAEFEE}"/>
    <cellStyle name="Style 95 5 2" xfId="35012" xr:uid="{83F6EE76-9557-41D7-A0DA-656D45AF9086}"/>
    <cellStyle name="Style 95 6" xfId="19559" xr:uid="{503B55BB-A958-4780-93C4-A8822CCD378D}"/>
    <cellStyle name="Style 95 6 2" xfId="35013" xr:uid="{6E47EB5D-15D5-44DD-9624-0287B0AF7F26}"/>
    <cellStyle name="Style 95 7" xfId="35004" xr:uid="{99303A5C-0CDD-4F34-B5DB-C174835C206C}"/>
    <cellStyle name="Style 95 8" xfId="19550" xr:uid="{63F62B20-4E83-4255-B58F-29F72EC61366}"/>
    <cellStyle name="Style 96" xfId="5113" xr:uid="{00000000-0005-0000-0000-000013180000}"/>
    <cellStyle name="Style 96 2" xfId="5114" xr:uid="{00000000-0005-0000-0000-000014180000}"/>
    <cellStyle name="Style 96 2 2" xfId="19562" xr:uid="{9931A43A-61DB-4372-A0D3-2E783D97E62B}"/>
    <cellStyle name="Style 96 2 2 2" xfId="35016" xr:uid="{D7CF140C-789C-41B6-A997-20B1874539A9}"/>
    <cellStyle name="Style 96 2 3" xfId="19563" xr:uid="{ADFE1B13-DAF0-4319-983A-C22F9AA0E655}"/>
    <cellStyle name="Style 96 2 3 2" xfId="35017" xr:uid="{D1EDAEAA-17D0-436E-86EB-14368117EE6A}"/>
    <cellStyle name="Style 96 2 4" xfId="19564" xr:uid="{9D7E13AE-63FA-4A50-BCB8-727188E495BF}"/>
    <cellStyle name="Style 96 2 4 2" xfId="35018" xr:uid="{9934C275-7A15-4422-BD15-507955B3614E}"/>
    <cellStyle name="Style 96 2 5" xfId="19565" xr:uid="{CBE17BDC-B608-4437-BED3-D428B191749C}"/>
    <cellStyle name="Style 96 2 5 2" xfId="35019" xr:uid="{B5185C94-23DB-49F6-AB9F-7D7DDA05D680}"/>
    <cellStyle name="Style 96 2 6" xfId="35015" xr:uid="{D4326FEE-CA3D-4D76-9C11-DFD8586FF7EE}"/>
    <cellStyle name="Style 96 2 7" xfId="19561" xr:uid="{4E913391-2ACD-427F-9D3D-EF191FC0DEE4}"/>
    <cellStyle name="Style 96 3" xfId="19566" xr:uid="{E75A1DBD-C699-428B-90AF-51479B5382D7}"/>
    <cellStyle name="Style 96 3 2" xfId="35020" xr:uid="{AFA7238F-B61A-4868-972D-90A890CC883B}"/>
    <cellStyle name="Style 96 4" xfId="19567" xr:uid="{9203CC5E-F7E0-42A5-ADCF-10E974319B2C}"/>
    <cellStyle name="Style 96 4 2" xfId="35021" xr:uid="{4690F443-2D19-4165-831D-07943A067400}"/>
    <cellStyle name="Style 96 5" xfId="19568" xr:uid="{BB529024-8F30-4391-84F1-C2040414F985}"/>
    <cellStyle name="Style 96 5 2" xfId="35022" xr:uid="{2D9B459B-2632-4FAB-A2BA-A88C904FCFFF}"/>
    <cellStyle name="Style 96 6" xfId="19569" xr:uid="{B171C255-9C32-4352-A628-E776996CA40E}"/>
    <cellStyle name="Style 96 6 2" xfId="35023" xr:uid="{86027EDD-5E71-4010-94D6-4A7F37980D81}"/>
    <cellStyle name="Style 96 7" xfId="35014" xr:uid="{98A3E715-FBAF-4FF3-94C4-2E444A0FA6EC}"/>
    <cellStyle name="Style 96 8" xfId="19560" xr:uid="{451A2C04-699D-4A70-89B8-532AEFC4AA6E}"/>
    <cellStyle name="Style 97" xfId="5115" xr:uid="{00000000-0005-0000-0000-000015180000}"/>
    <cellStyle name="Style 97 2" xfId="5116" xr:uid="{00000000-0005-0000-0000-000016180000}"/>
    <cellStyle name="Style 97 2 2" xfId="19572" xr:uid="{997284D5-8127-4529-A890-3EDECD4A8D65}"/>
    <cellStyle name="Style 97 2 2 2" xfId="35026" xr:uid="{C77EAC91-59FE-43C0-A8AE-9FFD6E5E25EC}"/>
    <cellStyle name="Style 97 2 3" xfId="19573" xr:uid="{0AE7D2E8-49AA-4EEE-90BD-7715D0BCC7CC}"/>
    <cellStyle name="Style 97 2 3 2" xfId="35027" xr:uid="{2147518E-7828-4A7F-87B4-2309A19DA2B7}"/>
    <cellStyle name="Style 97 2 4" xfId="19574" xr:uid="{BFAF3548-D743-4281-9646-DDDA7EC611FB}"/>
    <cellStyle name="Style 97 2 4 2" xfId="35028" xr:uid="{70C169A2-09C6-4320-B41D-FECF7938430D}"/>
    <cellStyle name="Style 97 2 5" xfId="19575" xr:uid="{57628D52-5690-41AF-A7C3-C11B9BDA5B6A}"/>
    <cellStyle name="Style 97 2 5 2" xfId="35029" xr:uid="{03F5D8B1-F472-42F0-B495-21E1E83B0BBF}"/>
    <cellStyle name="Style 97 2 6" xfId="35025" xr:uid="{A559F67F-16CB-439B-815A-13DB5DC6041F}"/>
    <cellStyle name="Style 97 2 7" xfId="19571" xr:uid="{129A8446-DE73-4E6E-B51B-3BEDB33C9E31}"/>
    <cellStyle name="Style 97 3" xfId="5117" xr:uid="{00000000-0005-0000-0000-000017180000}"/>
    <cellStyle name="Style 97 3 2" xfId="19577" xr:uid="{166BFCC8-E056-428A-8A03-377933BDCA80}"/>
    <cellStyle name="Style 97 3 2 2" xfId="35031" xr:uid="{1A423C4E-7F6C-480D-80F0-0B6E88021135}"/>
    <cellStyle name="Style 97 3 3" xfId="19578" xr:uid="{112A460F-34D6-48F2-AB5A-7CF97562AB85}"/>
    <cellStyle name="Style 97 3 3 2" xfId="35032" xr:uid="{1075311E-5E2D-4C9B-AEC4-90ABFD983A0B}"/>
    <cellStyle name="Style 97 3 4" xfId="19579" xr:uid="{63B34C8A-835E-4BF9-8B3A-9139C59CEA55}"/>
    <cellStyle name="Style 97 3 4 2" xfId="35033" xr:uid="{ECF340D8-1487-4F39-A58E-981E2D425B99}"/>
    <cellStyle name="Style 97 3 5" xfId="19580" xr:uid="{4483AC7B-12CD-4BE0-9321-E860E57CC759}"/>
    <cellStyle name="Style 97 3 5 2" xfId="35034" xr:uid="{EBB04AD3-7285-4BF9-830F-48CDE21E1451}"/>
    <cellStyle name="Style 97 3 6" xfId="35030" xr:uid="{666FD96C-5689-4612-A30F-F6E3AA588ABD}"/>
    <cellStyle name="Style 97 3 7" xfId="19576" xr:uid="{9F6C52F4-CBD3-41E7-A066-2A4B3F37E520}"/>
    <cellStyle name="Style 97 4" xfId="19581" xr:uid="{8A771540-FFDE-4E00-81C9-2455BE0EE471}"/>
    <cellStyle name="Style 97 4 2" xfId="35035" xr:uid="{2DADA281-69BC-4AA8-8D9C-E1274576FB51}"/>
    <cellStyle name="Style 97 5" xfId="19582" xr:uid="{9B15A803-ACBE-40F7-9666-BB9FA8FAE708}"/>
    <cellStyle name="Style 97 5 2" xfId="35036" xr:uid="{EC15C25D-A93B-4D5F-8E75-0E50F5983B80}"/>
    <cellStyle name="Style 97 6" xfId="19583" xr:uid="{141AB99C-647C-40E6-A9F8-9A467B98C4C7}"/>
    <cellStyle name="Style 97 6 2" xfId="35037" xr:uid="{7CA8433B-1507-481C-AD8F-47E7C8A076B7}"/>
    <cellStyle name="Style 97 7" xfId="19584" xr:uid="{DAF757DB-613D-4A7D-8697-B62209479ED9}"/>
    <cellStyle name="Style 97 7 2" xfId="35038" xr:uid="{6C36B617-EFFA-4DC4-BCE4-179520E9C23F}"/>
    <cellStyle name="Style 97 8" xfId="35024" xr:uid="{B2340CF9-38DB-4EB7-8E0C-907A0361DD54}"/>
    <cellStyle name="Style 97 9" xfId="19570" xr:uid="{5998B847-BA98-4836-9CDC-6CFBBB226CF2}"/>
    <cellStyle name="Style 98" xfId="5118" xr:uid="{00000000-0005-0000-0000-000018180000}"/>
    <cellStyle name="Style 98 2" xfId="5119" xr:uid="{00000000-0005-0000-0000-000019180000}"/>
    <cellStyle name="Style 98 2 2" xfId="19587" xr:uid="{1C938C04-83A8-4C6D-B649-BFF16D46ED23}"/>
    <cellStyle name="Style 98 2 2 2" xfId="35041" xr:uid="{823B51F7-4944-4504-B151-D01A4513DBAE}"/>
    <cellStyle name="Style 98 2 3" xfId="19588" xr:uid="{BADC63BA-9D5F-4067-9023-1010025AF37F}"/>
    <cellStyle name="Style 98 2 3 2" xfId="35042" xr:uid="{0AB3D398-844E-45BB-A808-72D7A5C7A98F}"/>
    <cellStyle name="Style 98 2 4" xfId="19589" xr:uid="{87B7B41A-01D3-4DC9-9B65-682E92DACBDC}"/>
    <cellStyle name="Style 98 2 4 2" xfId="35043" xr:uid="{7962AD75-5017-4FDC-860A-D0FEB9D70777}"/>
    <cellStyle name="Style 98 2 5" xfId="19590" xr:uid="{0D2C5B52-4262-4288-AE19-1BBF61FE74AF}"/>
    <cellStyle name="Style 98 2 5 2" xfId="35044" xr:uid="{783BABE5-C4C8-4FB7-878A-D68816388132}"/>
    <cellStyle name="Style 98 2 6" xfId="35040" xr:uid="{1136E89E-7816-4F71-8C1C-E33A9F338F00}"/>
    <cellStyle name="Style 98 2 7" xfId="19586" xr:uid="{8FE8CE03-DE7D-44F9-8B93-9181EFAE1183}"/>
    <cellStyle name="Style 98 3" xfId="19591" xr:uid="{E494F01C-3E47-4136-A301-6D362001C446}"/>
    <cellStyle name="Style 98 3 2" xfId="35045" xr:uid="{28B85E6A-CD7B-4EC3-A73F-2439D31A73E7}"/>
    <cellStyle name="Style 98 4" xfId="19592" xr:uid="{39C29651-EF2A-4CA7-8167-C974D3D25D6A}"/>
    <cellStyle name="Style 98 4 2" xfId="35046" xr:uid="{8FF676CF-B4E1-4C0E-A1F0-71FCDFB9810C}"/>
    <cellStyle name="Style 98 5" xfId="19593" xr:uid="{2DA2D653-F23C-4382-81F4-BF4C62213E48}"/>
    <cellStyle name="Style 98 5 2" xfId="35047" xr:uid="{52A2BE4A-8C3A-4C75-8F31-4E0E3E7B30EB}"/>
    <cellStyle name="Style 98 6" xfId="19594" xr:uid="{AB65BCAE-2BA7-4070-9B92-98AE661CAB28}"/>
    <cellStyle name="Style 98 6 2" xfId="35048" xr:uid="{DDCFA391-40BD-48A3-B27A-5177106B3277}"/>
    <cellStyle name="Style 98 7" xfId="35039" xr:uid="{63D78889-ACA9-4902-8F3F-2CEF007597ED}"/>
    <cellStyle name="Style 98 8" xfId="19585" xr:uid="{992E7751-CF49-46CE-AAA6-11D597278A86}"/>
    <cellStyle name="Style 99" xfId="5120" xr:uid="{00000000-0005-0000-0000-00001A180000}"/>
    <cellStyle name="Style 99 2" xfId="5121" xr:uid="{00000000-0005-0000-0000-00001B180000}"/>
    <cellStyle name="Style 99 2 2" xfId="19597" xr:uid="{5303B22F-3569-4A58-80A9-FFCD866E17E5}"/>
    <cellStyle name="Style 99 2 2 2" xfId="35051" xr:uid="{819B51C3-4A76-4BF2-980E-55DFE5E8056F}"/>
    <cellStyle name="Style 99 2 3" xfId="19598" xr:uid="{80295FDE-F181-422C-ADA3-EC626136098B}"/>
    <cellStyle name="Style 99 2 3 2" xfId="35052" xr:uid="{6682C09B-B020-4E9C-B0C9-753AED2E6F55}"/>
    <cellStyle name="Style 99 2 4" xfId="19599" xr:uid="{50D4C3C4-C752-4B10-8579-F44587D4083A}"/>
    <cellStyle name="Style 99 2 4 2" xfId="35053" xr:uid="{747BC7EA-621C-46A6-A662-F1459A1747A0}"/>
    <cellStyle name="Style 99 2 5" xfId="19600" xr:uid="{3A18C5C3-11C1-47B8-BB68-9FBB15CE959A}"/>
    <cellStyle name="Style 99 2 5 2" xfId="35054" xr:uid="{A1BD3042-A7B6-4AC6-A223-AA41463F1AA4}"/>
    <cellStyle name="Style 99 2 6" xfId="35050" xr:uid="{AA225799-AE53-499F-B76D-C668A9CCE5B6}"/>
    <cellStyle name="Style 99 2 7" xfId="19596" xr:uid="{ADD7799A-3E19-419A-A0D8-DF6B89E77E55}"/>
    <cellStyle name="Style 99 3" xfId="19601" xr:uid="{5D76FD57-CC90-4BD5-95DE-1D8ECF4404BD}"/>
    <cellStyle name="Style 99 3 2" xfId="35055" xr:uid="{4DC5E48F-34C3-45A4-B749-EA5744BA4AC2}"/>
    <cellStyle name="Style 99 4" xfId="19602" xr:uid="{44A619FE-278A-4CC4-9270-7B50A791544B}"/>
    <cellStyle name="Style 99 4 2" xfId="35056" xr:uid="{B0B81C6C-09EF-4065-AFF1-419F8738B046}"/>
    <cellStyle name="Style 99 5" xfId="19603" xr:uid="{34D08ED6-517F-4EE0-BC47-88ACFC4311BE}"/>
    <cellStyle name="Style 99 5 2" xfId="35057" xr:uid="{BB90D8A7-78D3-4C6A-B045-AEC4A81FF164}"/>
    <cellStyle name="Style 99 6" xfId="19604" xr:uid="{D96CE823-F8B8-4FD1-8CB7-692713713A55}"/>
    <cellStyle name="Style 99 6 2" xfId="35058" xr:uid="{09A65EF9-598F-4205-8FD2-0B0F7ED92F6C}"/>
    <cellStyle name="Style 99 7" xfId="35049" xr:uid="{B4C0DA59-54C1-4D7A-B2D9-463746FECA42}"/>
    <cellStyle name="Style 99 8" xfId="19595" xr:uid="{581F1C39-55B0-4855-8DED-5BC9A2CB7861}"/>
    <cellStyle name="Table" xfId="5586" xr:uid="{00000000-0005-0000-0000-00001C180000}"/>
    <cellStyle name="Table heading" xfId="5587" xr:uid="{00000000-0005-0000-0000-00001D180000}"/>
    <cellStyle name="tableau | cellule | normal | decimal 1" xfId="5122" xr:uid="{00000000-0005-0000-0000-00001E180000}"/>
    <cellStyle name="tableau | cellule | normal | decimal 1 10" xfId="19606" xr:uid="{14FD5B85-EA49-4524-B2E8-C562673D5A50}"/>
    <cellStyle name="tableau | cellule | normal | decimal 1 10 2" xfId="35060" xr:uid="{DD196A88-8C23-4204-8EDD-5911084BF7F4}"/>
    <cellStyle name="tableau | cellule | normal | decimal 1 11" xfId="21485" xr:uid="{CBC667E6-ED3E-4130-9DC6-AD6A8BF68DE7}"/>
    <cellStyle name="tableau | cellule | normal | decimal 1 12" xfId="35059" xr:uid="{FB3A7FD3-941A-4684-8A89-BD8A1B6232E3}"/>
    <cellStyle name="tableau | cellule | normal | decimal 1 13" xfId="19605" xr:uid="{2B292736-7E68-4652-B4FE-23B8197E877A}"/>
    <cellStyle name="tableau | cellule | normal | decimal 1 2" xfId="19607" xr:uid="{2830C5FA-95B3-48A4-A364-8B25911F0CB1}"/>
    <cellStyle name="tableau | cellule | normal | decimal 1 2 2" xfId="35061" xr:uid="{26359135-4519-47FA-AFA3-A10D717B438B}"/>
    <cellStyle name="tableau | cellule | normal | decimal 1 3" xfId="19608" xr:uid="{0FC00BB4-E52B-4A28-8ABE-C6F349B3F004}"/>
    <cellStyle name="tableau | cellule | normal | decimal 1 3 2" xfId="35062" xr:uid="{1DCA6A44-45A1-467B-8913-DF34EFA03789}"/>
    <cellStyle name="tableau | cellule | normal | decimal 1 4" xfId="19609" xr:uid="{53BD5FE6-6B3F-4F6A-8A76-EEDB3CD6CF0B}"/>
    <cellStyle name="tableau | cellule | normal | decimal 1 4 2" xfId="35063" xr:uid="{60B7F611-8798-4F62-8264-A9AEC398321F}"/>
    <cellStyle name="tableau | cellule | normal | decimal 1 5" xfId="19610" xr:uid="{35BB64A3-23AA-4BB4-B547-B79277407C12}"/>
    <cellStyle name="tableau | cellule | normal | decimal 1 5 2" xfId="35064" xr:uid="{3A1AB7D7-D0E2-4B40-A08D-0A989F20DFC7}"/>
    <cellStyle name="tableau | cellule | normal | decimal 1 6" xfId="19611" xr:uid="{A553519F-9F30-42C0-A2A2-36CF32EC3614}"/>
    <cellStyle name="tableau | cellule | normal | decimal 1 6 2" xfId="35065" xr:uid="{3AAB1606-62DF-4DF1-9535-6DBB4627E265}"/>
    <cellStyle name="tableau | cellule | normal | decimal 1 7" xfId="19612" xr:uid="{AA00E079-5EC4-4D6B-88B2-C554ACF5555E}"/>
    <cellStyle name="tableau | cellule | normal | decimal 1 7 2" xfId="35066" xr:uid="{CBB819C6-2853-4E98-8DA4-C083548A079C}"/>
    <cellStyle name="tableau | cellule | normal | decimal 1 8" xfId="19613" xr:uid="{A12F7C63-B93F-48CE-8397-AFD4CA2BBBA4}"/>
    <cellStyle name="tableau | cellule | normal | decimal 1 8 2" xfId="35067" xr:uid="{011FB929-1F7A-476D-96CA-A3078E7E47E7}"/>
    <cellStyle name="tableau | cellule | normal | decimal 1 9" xfId="19614" xr:uid="{D2DFC077-74E1-4CB3-BC86-2E4BC4D16BB9}"/>
    <cellStyle name="tableau | cellule | normal | decimal 1 9 2" xfId="35068" xr:uid="{58904248-B5C8-44D7-9D21-8CB8ABF0DF3B}"/>
    <cellStyle name="tableau | cellule | normal | pourcentage | decimal 1" xfId="5123" xr:uid="{00000000-0005-0000-0000-00001F180000}"/>
    <cellStyle name="tableau | cellule | normal | pourcentage | decimal 1 10" xfId="19616" xr:uid="{5DC8D97A-B543-4895-BA44-08C1F6AD6049}"/>
    <cellStyle name="tableau | cellule | normal | pourcentage | decimal 1 10 2" xfId="35070" xr:uid="{607B5C4B-ECC4-439F-9D17-AE02962CC376}"/>
    <cellStyle name="tableau | cellule | normal | pourcentage | decimal 1 11" xfId="21486" xr:uid="{C9CAC131-A23A-4D5F-AF04-796545CFD657}"/>
    <cellStyle name="tableau | cellule | normal | pourcentage | decimal 1 12" xfId="35069" xr:uid="{4691AD88-A5D0-4A32-9135-4327FCA7BCAC}"/>
    <cellStyle name="tableau | cellule | normal | pourcentage | decimal 1 13" xfId="19615" xr:uid="{01406D88-F869-4E86-8592-DEB672BFB75E}"/>
    <cellStyle name="tableau | cellule | normal | pourcentage | decimal 1 2" xfId="19617" xr:uid="{722D58EE-47BA-4976-BA9F-CFA020B03FE3}"/>
    <cellStyle name="tableau | cellule | normal | pourcentage | decimal 1 2 2" xfId="35071" xr:uid="{5DEAF44A-E2B7-496E-92DD-C432DF401A78}"/>
    <cellStyle name="tableau | cellule | normal | pourcentage | decimal 1 3" xfId="19618" xr:uid="{320D0689-F2E0-4A74-A7B0-B4B72E4866FB}"/>
    <cellStyle name="tableau | cellule | normal | pourcentage | decimal 1 3 2" xfId="35072" xr:uid="{45719685-2594-4843-93A5-0538EA1B5B43}"/>
    <cellStyle name="tableau | cellule | normal | pourcentage | decimal 1 4" xfId="19619" xr:uid="{86AA06D3-BC5C-48CC-B097-7E371C5AB8F9}"/>
    <cellStyle name="tableau | cellule | normal | pourcentage | decimal 1 4 2" xfId="35073" xr:uid="{B5733A5B-2854-467F-AF9A-1B0D83DF8AC4}"/>
    <cellStyle name="tableau | cellule | normal | pourcentage | decimal 1 5" xfId="19620" xr:uid="{8432C4F8-3D68-40C0-B2D1-E498956F0B32}"/>
    <cellStyle name="tableau | cellule | normal | pourcentage | decimal 1 5 2" xfId="35074" xr:uid="{DBB8A2BE-87AA-48D7-BA29-83F0A9F0168A}"/>
    <cellStyle name="tableau | cellule | normal | pourcentage | decimal 1 6" xfId="19621" xr:uid="{554647CD-6F47-4FF0-98D3-F76FE79B9663}"/>
    <cellStyle name="tableau | cellule | normal | pourcentage | decimal 1 6 2" xfId="35075" xr:uid="{0D12975B-FEB6-4877-AD7B-6A71BC866AAE}"/>
    <cellStyle name="tableau | cellule | normal | pourcentage | decimal 1 7" xfId="19622" xr:uid="{7AAC4E10-74C9-4637-B864-F56B0A305B9F}"/>
    <cellStyle name="tableau | cellule | normal | pourcentage | decimal 1 7 2" xfId="35076" xr:uid="{EE9AF565-F1E6-4459-B730-3514858B0FB1}"/>
    <cellStyle name="tableau | cellule | normal | pourcentage | decimal 1 8" xfId="19623" xr:uid="{5DADF3FB-A635-45E9-9260-3C1702E469D3}"/>
    <cellStyle name="tableau | cellule | normal | pourcentage | decimal 1 8 2" xfId="35077" xr:uid="{6731E00B-4152-4622-842E-6952D735E108}"/>
    <cellStyle name="tableau | cellule | normal | pourcentage | decimal 1 9" xfId="19624" xr:uid="{FE034FEE-7C6E-4DE5-9981-FBB62D6B21FA}"/>
    <cellStyle name="tableau | cellule | normal | pourcentage | decimal 1 9 2" xfId="35078" xr:uid="{29102D33-A56D-4054-9372-F39F9C2A16DD}"/>
    <cellStyle name="tableau | cellule | total | decimal 1" xfId="5124" xr:uid="{00000000-0005-0000-0000-000020180000}"/>
    <cellStyle name="tableau | cellule | total | decimal 1 10" xfId="19626" xr:uid="{DAD5F83C-1682-4153-AB8B-6D804E2EBC2B}"/>
    <cellStyle name="tableau | cellule | total | decimal 1 10 2" xfId="35080" xr:uid="{7D41ED35-9FA3-4444-BF0C-0C671E3A01E6}"/>
    <cellStyle name="tableau | cellule | total | decimal 1 11" xfId="21487" xr:uid="{47D47EAC-906E-421F-A618-3B35076A0671}"/>
    <cellStyle name="tableau | cellule | total | decimal 1 12" xfId="35079" xr:uid="{9B486183-7A52-480E-A7AC-201728EC3FD2}"/>
    <cellStyle name="tableau | cellule | total | decimal 1 13" xfId="19625" xr:uid="{3008DE1A-55D6-4D47-A2B4-B54E2822E9CF}"/>
    <cellStyle name="tableau | cellule | total | decimal 1 2" xfId="19627" xr:uid="{3B377ED7-D1E7-4685-98E3-DCBF215E005E}"/>
    <cellStyle name="tableau | cellule | total | decimal 1 2 2" xfId="35081" xr:uid="{4B88A83E-D4DC-48FC-BA8E-272741F8FDAC}"/>
    <cellStyle name="tableau | cellule | total | decimal 1 3" xfId="19628" xr:uid="{943366E9-E210-4527-86BB-942FED02DF31}"/>
    <cellStyle name="tableau | cellule | total | decimal 1 3 2" xfId="35082" xr:uid="{59659AC7-1833-49D2-8234-0589BA866884}"/>
    <cellStyle name="tableau | cellule | total | decimal 1 4" xfId="19629" xr:uid="{5BB9D150-6B3D-46F1-BBB4-04776CA7F34F}"/>
    <cellStyle name="tableau | cellule | total | decimal 1 4 2" xfId="35083" xr:uid="{C13F0937-90F5-4CB0-B607-9767DC4B789F}"/>
    <cellStyle name="tableau | cellule | total | decimal 1 5" xfId="19630" xr:uid="{47124BCC-469C-417E-B6A0-8605A8196D02}"/>
    <cellStyle name="tableau | cellule | total | decimal 1 5 2" xfId="35084" xr:uid="{43780863-E6E5-4549-8FBD-797DB26FBC57}"/>
    <cellStyle name="tableau | cellule | total | decimal 1 6" xfId="19631" xr:uid="{BAF6498D-9C00-4756-953F-A0A10E596E73}"/>
    <cellStyle name="tableau | cellule | total | decimal 1 6 2" xfId="35085" xr:uid="{45FBA25B-5428-4550-AA09-B3943E41BC96}"/>
    <cellStyle name="tableau | cellule | total | decimal 1 7" xfId="19632" xr:uid="{7F66953E-44F9-4964-A202-0A2D778E2E40}"/>
    <cellStyle name="tableau | cellule | total | decimal 1 7 2" xfId="35086" xr:uid="{6E91BBC6-8F8C-4A75-8122-B5EA23431277}"/>
    <cellStyle name="tableau | cellule | total | decimal 1 8" xfId="19633" xr:uid="{2992E01C-0E15-434D-9F1F-664BBE36001C}"/>
    <cellStyle name="tableau | cellule | total | decimal 1 8 2" xfId="35087" xr:uid="{D4D9962B-ED6A-4288-885E-38DDD15E47C5}"/>
    <cellStyle name="tableau | cellule | total | decimal 1 9" xfId="19634" xr:uid="{3BAD7BB5-6020-480F-A10D-8477D04F7AF0}"/>
    <cellStyle name="tableau | cellule | total | decimal 1 9 2" xfId="35088" xr:uid="{91446654-3C5E-48C5-80CB-FE5CE13D7A46}"/>
    <cellStyle name="tableau | coin superieur gauche" xfId="5125" xr:uid="{00000000-0005-0000-0000-000021180000}"/>
    <cellStyle name="tableau | coin superieur gauche 10" xfId="19636" xr:uid="{CE8F826F-7677-465E-AF7B-D9CDF3BB7769}"/>
    <cellStyle name="tableau | coin superieur gauche 10 2" xfId="35090" xr:uid="{0B340D12-869D-4BC2-A725-E37CF97C9CFB}"/>
    <cellStyle name="tableau | coin superieur gauche 11" xfId="21488" xr:uid="{37B66B6D-5201-4901-B159-F438A247245F}"/>
    <cellStyle name="tableau | coin superieur gauche 12" xfId="35089" xr:uid="{B1C5C2A4-9995-4A8A-96CF-96730F1D2E88}"/>
    <cellStyle name="tableau | coin superieur gauche 13" xfId="19635" xr:uid="{896BAAFF-C064-4C27-B32A-F6E5DFD970CE}"/>
    <cellStyle name="tableau | coin superieur gauche 2" xfId="19637" xr:uid="{E4EA9E8C-5599-405C-A04B-C6AD34120FE9}"/>
    <cellStyle name="tableau | coin superieur gauche 2 2" xfId="35091" xr:uid="{BDE7AD74-C8F9-4558-8C49-50092885EED1}"/>
    <cellStyle name="tableau | coin superieur gauche 3" xfId="19638" xr:uid="{2CF1CB91-97DE-4C63-B7FB-7ED95880B645}"/>
    <cellStyle name="tableau | coin superieur gauche 3 2" xfId="35092" xr:uid="{6C1E7DBA-C497-48F6-8009-33DD0B3C1664}"/>
    <cellStyle name="tableau | coin superieur gauche 4" xfId="19639" xr:uid="{19572EEC-F0F8-48A7-AED2-3889D689CEFE}"/>
    <cellStyle name="tableau | coin superieur gauche 4 2" xfId="35093" xr:uid="{3E8D9526-5F50-468D-B561-ADDFB17B6E8D}"/>
    <cellStyle name="tableau | coin superieur gauche 5" xfId="19640" xr:uid="{41EFB2D1-05B7-4BAB-B810-39BAE834357B}"/>
    <cellStyle name="tableau | coin superieur gauche 5 2" xfId="35094" xr:uid="{8A4CBCC4-FC89-4ED1-8816-0C82E70DEC9A}"/>
    <cellStyle name="tableau | coin superieur gauche 6" xfId="19641" xr:uid="{80B768BC-7BE5-4420-896E-90FDB512192F}"/>
    <cellStyle name="tableau | coin superieur gauche 6 2" xfId="35095" xr:uid="{4F75C35A-8686-415B-BE52-3D2DEA5A74B4}"/>
    <cellStyle name="tableau | coin superieur gauche 7" xfId="19642" xr:uid="{092C0D91-2871-4D35-8E35-8568A92538C0}"/>
    <cellStyle name="tableau | coin superieur gauche 7 2" xfId="35096" xr:uid="{3E1C88CA-12F3-4E01-B3E2-ABE140C3D234}"/>
    <cellStyle name="tableau | coin superieur gauche 8" xfId="19643" xr:uid="{02D8C2C3-C0DB-4FD2-9027-75BA12F3191A}"/>
    <cellStyle name="tableau | coin superieur gauche 8 2" xfId="35097" xr:uid="{49906B2B-4E97-49A1-B15D-B5FF085D6035}"/>
    <cellStyle name="tableau | coin superieur gauche 9" xfId="19644" xr:uid="{9F3578BD-E875-4CB3-B140-DD4F88026389}"/>
    <cellStyle name="tableau | coin superieur gauche 9 2" xfId="35098" xr:uid="{1E2F7D3C-75D6-442F-920B-6BD0295456C9}"/>
    <cellStyle name="tableau | entete-colonne | series" xfId="5126" xr:uid="{00000000-0005-0000-0000-000022180000}"/>
    <cellStyle name="tableau | entete-colonne | series 10" xfId="19646" xr:uid="{B0DF16B7-1B03-483C-891F-6C3FB5EEDB1A}"/>
    <cellStyle name="tableau | entete-colonne | series 10 2" xfId="35100" xr:uid="{24F63D10-95C0-4CF8-9190-D70221CEECD3}"/>
    <cellStyle name="tableau | entete-colonne | series 11" xfId="21489" xr:uid="{DB954455-D180-47E3-8550-76245A89B229}"/>
    <cellStyle name="tableau | entete-colonne | series 12" xfId="35099" xr:uid="{EE7F882F-2F98-43D9-BE51-5A040A9A26D2}"/>
    <cellStyle name="tableau | entete-colonne | series 13" xfId="19645" xr:uid="{89B67524-FAAE-4445-ABA9-AF81D65E7188}"/>
    <cellStyle name="tableau | entete-colonne | series 2" xfId="19647" xr:uid="{2299D629-5CF1-4520-9AB7-A51153F2C690}"/>
    <cellStyle name="tableau | entete-colonne | series 2 2" xfId="35101" xr:uid="{1EE87157-940D-43CC-A49B-99AEC4FC365F}"/>
    <cellStyle name="tableau | entete-colonne | series 3" xfId="19648" xr:uid="{D41C8166-F6D2-487F-802A-9DB7200829A6}"/>
    <cellStyle name="tableau | entete-colonne | series 3 2" xfId="35102" xr:uid="{22294479-4249-424F-BC3B-54FC8B2AAF72}"/>
    <cellStyle name="tableau | entete-colonne | series 4" xfId="19649" xr:uid="{D5B88BBB-7035-457B-876C-E9C2127CE692}"/>
    <cellStyle name="tableau | entete-colonne | series 4 2" xfId="35103" xr:uid="{E04133D9-7EEE-46EC-808C-B4FE56003986}"/>
    <cellStyle name="tableau | entete-colonne | series 5" xfId="19650" xr:uid="{DB03F2D2-9043-4A6D-B068-2D8CB8FD453A}"/>
    <cellStyle name="tableau | entete-colonne | series 5 2" xfId="35104" xr:uid="{F70528CB-AF92-4F1B-B8B0-4259A7ACFD1B}"/>
    <cellStyle name="tableau | entete-colonne | series 6" xfId="19651" xr:uid="{3D050750-2C46-43DE-BD79-A45B1A8AE50B}"/>
    <cellStyle name="tableau | entete-colonne | series 6 2" xfId="35105" xr:uid="{32CBC60E-2DC6-4E3D-B3E2-BD02E1BF1008}"/>
    <cellStyle name="tableau | entete-colonne | series 7" xfId="19652" xr:uid="{8853A637-98BA-44E2-B460-55AD3FAABDE2}"/>
    <cellStyle name="tableau | entete-colonne | series 7 2" xfId="35106" xr:uid="{23B0B5D5-A652-47D2-983B-C4B25004F148}"/>
    <cellStyle name="tableau | entete-colonne | series 8" xfId="19653" xr:uid="{5073C7BC-A1B4-4BF0-BCEC-E399EEBBC7AA}"/>
    <cellStyle name="tableau | entete-colonne | series 8 2" xfId="35107" xr:uid="{30EE57D4-1B5A-47E0-B81E-09575B791C7E}"/>
    <cellStyle name="tableau | entete-colonne | series 9" xfId="19654" xr:uid="{55064626-5647-4CFC-8308-95D3EE22B3AC}"/>
    <cellStyle name="tableau | entete-colonne | series 9 2" xfId="35108" xr:uid="{2D4ECFEB-78B8-448D-93E1-62275F39A7F2}"/>
    <cellStyle name="tableau | entete-ligne | normal" xfId="5127" xr:uid="{00000000-0005-0000-0000-000023180000}"/>
    <cellStyle name="tableau | entete-ligne | normal 10" xfId="19656" xr:uid="{D7A47173-E0D2-4E7C-A5DC-3AA60A2A3475}"/>
    <cellStyle name="tableau | entete-ligne | normal 10 2" xfId="35110" xr:uid="{B5481604-2747-488D-A086-8B36088D3BDB}"/>
    <cellStyle name="tableau | entete-ligne | normal 11" xfId="21490" xr:uid="{D46AB360-77A5-4C7A-8B16-F66688CDAD5A}"/>
    <cellStyle name="tableau | entete-ligne | normal 12" xfId="35109" xr:uid="{66177B45-3174-4D78-B821-F92341A99E3A}"/>
    <cellStyle name="tableau | entete-ligne | normal 13" xfId="19655" xr:uid="{2B0D02C4-8C62-49C1-A12F-73CCB2796750}"/>
    <cellStyle name="tableau | entete-ligne | normal 2" xfId="19657" xr:uid="{EE31BA2C-A527-4D8B-BCCA-ED8E49E92739}"/>
    <cellStyle name="tableau | entete-ligne | normal 2 2" xfId="35111" xr:uid="{456FF482-D544-41B7-8900-9EDB784EB723}"/>
    <cellStyle name="tableau | entete-ligne | normal 3" xfId="19658" xr:uid="{8A4F3E74-111B-4CA8-A048-ADE35A6B4A25}"/>
    <cellStyle name="tableau | entete-ligne | normal 3 2" xfId="35112" xr:uid="{E144B1A3-5187-43D7-BC75-7680802A61C3}"/>
    <cellStyle name="tableau | entete-ligne | normal 4" xfId="19659" xr:uid="{6FC4071A-4BD0-4788-BD0E-26BB19397950}"/>
    <cellStyle name="tableau | entete-ligne | normal 4 2" xfId="35113" xr:uid="{78A9A202-2997-43EC-8859-3F666C9B2E7C}"/>
    <cellStyle name="tableau | entete-ligne | normal 5" xfId="19660" xr:uid="{32970944-2A56-4FF1-A722-CB1E3805047E}"/>
    <cellStyle name="tableau | entete-ligne | normal 5 2" xfId="35114" xr:uid="{31387E90-AFC2-4C50-847E-B086079901C1}"/>
    <cellStyle name="tableau | entete-ligne | normal 6" xfId="19661" xr:uid="{D537DD41-2809-4401-971C-EDEA9B64E51A}"/>
    <cellStyle name="tableau | entete-ligne | normal 6 2" xfId="35115" xr:uid="{E6FE0346-8D28-492A-B999-BE994945EEEB}"/>
    <cellStyle name="tableau | entete-ligne | normal 7" xfId="19662" xr:uid="{5A93CF6F-83D1-410C-8B8D-E4083D61A3CA}"/>
    <cellStyle name="tableau | entete-ligne | normal 7 2" xfId="35116" xr:uid="{647337F8-5EDC-4661-AF7D-D0B555F1B5A0}"/>
    <cellStyle name="tableau | entete-ligne | normal 8" xfId="19663" xr:uid="{6232A363-BAF7-486D-9682-2E83C39B0DC8}"/>
    <cellStyle name="tableau | entete-ligne | normal 8 2" xfId="35117" xr:uid="{C80D2FCE-8F7C-4DD8-9EBA-3A2A2F4BCB1C}"/>
    <cellStyle name="tableau | entete-ligne | normal 9" xfId="19664" xr:uid="{6A8AC27A-CD47-4950-958B-57C0B6601345}"/>
    <cellStyle name="tableau | entete-ligne | normal 9 2" xfId="35118" xr:uid="{F4BA14F6-699E-4565-985B-06FA1D34AA04}"/>
    <cellStyle name="tableau | entete-ligne | total" xfId="5128" xr:uid="{00000000-0005-0000-0000-000024180000}"/>
    <cellStyle name="tableau | entete-ligne | total 10" xfId="19666" xr:uid="{DEEF7D3E-C889-4779-8EBE-86AA883D201C}"/>
    <cellStyle name="tableau | entete-ligne | total 10 2" xfId="35120" xr:uid="{C91E37EA-E265-4955-AD62-02E33FF04EBB}"/>
    <cellStyle name="tableau | entete-ligne | total 11" xfId="21491" xr:uid="{2B21E399-6F0B-42EF-B44E-2A458C5CB77E}"/>
    <cellStyle name="tableau | entete-ligne | total 12" xfId="35119" xr:uid="{A08B6712-71BB-4BE2-A4F4-79051CD47A98}"/>
    <cellStyle name="tableau | entete-ligne | total 13" xfId="19665" xr:uid="{C357671F-D4DD-4039-ABA7-F665DF32DA07}"/>
    <cellStyle name="tableau | entete-ligne | total 2" xfId="19667" xr:uid="{86F8A9AC-2DFA-462B-B548-8A213B4EEEDC}"/>
    <cellStyle name="tableau | entete-ligne | total 2 2" xfId="35121" xr:uid="{E2121025-0021-4DE9-BC7F-B83FFDA3CBAE}"/>
    <cellStyle name="tableau | entete-ligne | total 3" xfId="19668" xr:uid="{F9A8DE1F-0509-4B79-A0E5-4A8C0DF0F042}"/>
    <cellStyle name="tableau | entete-ligne | total 3 2" xfId="35122" xr:uid="{D5AA7A9F-F937-493F-8035-4DB9B065CEFB}"/>
    <cellStyle name="tableau | entete-ligne | total 4" xfId="19669" xr:uid="{ED4CEA53-AE68-4DF2-B710-64C4C0242FCE}"/>
    <cellStyle name="tableau | entete-ligne | total 4 2" xfId="35123" xr:uid="{4659CF06-29EB-4D96-A9D2-5C79F995E951}"/>
    <cellStyle name="tableau | entete-ligne | total 5" xfId="19670" xr:uid="{AE4DD1C3-42E8-45DB-AC95-AFBC290C15F5}"/>
    <cellStyle name="tableau | entete-ligne | total 5 2" xfId="35124" xr:uid="{B07F7214-955A-49F4-AADF-7DA657309852}"/>
    <cellStyle name="tableau | entete-ligne | total 6" xfId="19671" xr:uid="{7B2AAA79-8179-46BB-AADD-E2C6D850B2F6}"/>
    <cellStyle name="tableau | entete-ligne | total 6 2" xfId="35125" xr:uid="{3A2FC109-4B0D-45A3-BC06-CE7DD4469405}"/>
    <cellStyle name="tableau | entete-ligne | total 7" xfId="19672" xr:uid="{5DA4D254-42C1-4C7B-AAD0-6B1411D1D171}"/>
    <cellStyle name="tableau | entete-ligne | total 7 2" xfId="35126" xr:uid="{DD356887-8561-4524-AE22-CD8AE6AD6CF4}"/>
    <cellStyle name="tableau | entete-ligne | total 8" xfId="19673" xr:uid="{31B26B75-983B-442A-960F-FFD7227CB813}"/>
    <cellStyle name="tableau | entete-ligne | total 8 2" xfId="35127" xr:uid="{5E7492E5-63D9-4114-9C37-F6DD9743C741}"/>
    <cellStyle name="tableau | entete-ligne | total 9" xfId="19674" xr:uid="{E288BECA-C706-4B17-9462-C59BAE5B35A7}"/>
    <cellStyle name="tableau | entete-ligne | total 9 2" xfId="35128" xr:uid="{A786B4C5-6867-4AF6-8708-E71511E65F48}"/>
    <cellStyle name="tableau | ligne-titre | niveau1" xfId="5129" xr:uid="{00000000-0005-0000-0000-000025180000}"/>
    <cellStyle name="tableau | ligne-titre | niveau1 10" xfId="19676" xr:uid="{7FF8D2C9-68C1-4352-AA0C-C268B7DDDBA4}"/>
    <cellStyle name="tableau | ligne-titre | niveau1 10 2" xfId="35130" xr:uid="{09547630-C6C1-4BEB-8FD2-D6449DD3B683}"/>
    <cellStyle name="tableau | ligne-titre | niveau1 11" xfId="21492" xr:uid="{3362DBC6-9D11-496F-9DE6-91EA4BC9F73E}"/>
    <cellStyle name="tableau | ligne-titre | niveau1 12" xfId="35129" xr:uid="{06A444B5-287F-4FD3-A75F-CD78CE8D5933}"/>
    <cellStyle name="tableau | ligne-titre | niveau1 13" xfId="19675" xr:uid="{191374B1-AFD2-4B65-9F3B-DA0ADD79E036}"/>
    <cellStyle name="tableau | ligne-titre | niveau1 2" xfId="19677" xr:uid="{2AF0EFF9-1713-4867-8640-B6CD538F6B4D}"/>
    <cellStyle name="tableau | ligne-titre | niveau1 2 2" xfId="35131" xr:uid="{158F9A36-F237-441D-9740-6D5B6325DF03}"/>
    <cellStyle name="tableau | ligne-titre | niveau1 3" xfId="19678" xr:uid="{6024C61B-D4FD-41DE-BA16-07532272DFF4}"/>
    <cellStyle name="tableau | ligne-titre | niveau1 3 2" xfId="35132" xr:uid="{833D7D6F-F9F7-475E-9CC5-6F83EFF65A3E}"/>
    <cellStyle name="tableau | ligne-titre | niveau1 4" xfId="19679" xr:uid="{003AE851-9B64-41B7-B752-7F7114866B13}"/>
    <cellStyle name="tableau | ligne-titre | niveau1 4 2" xfId="35133" xr:uid="{390F3A4E-A9BB-46FC-AAFB-B0F0C666DA3C}"/>
    <cellStyle name="tableau | ligne-titre | niveau1 5" xfId="19680" xr:uid="{21EE2EE5-081F-49BE-BFF7-74CE4DF0B095}"/>
    <cellStyle name="tableau | ligne-titre | niveau1 5 2" xfId="35134" xr:uid="{D781C898-49CF-47D4-BFBA-F826848217A8}"/>
    <cellStyle name="tableau | ligne-titre | niveau1 6" xfId="19681" xr:uid="{45557A6B-C738-498A-A4B3-80245786005C}"/>
    <cellStyle name="tableau | ligne-titre | niveau1 6 2" xfId="35135" xr:uid="{824AAA0F-45D3-45AC-8C7B-02B8501A4A04}"/>
    <cellStyle name="tableau | ligne-titre | niveau1 7" xfId="19682" xr:uid="{4D84E949-0AA2-4D8D-B770-DB77CA5FDFE1}"/>
    <cellStyle name="tableau | ligne-titre | niveau1 7 2" xfId="35136" xr:uid="{E210F6FF-E115-4279-B23D-D0E06A9AF4F7}"/>
    <cellStyle name="tableau | ligne-titre | niveau1 8" xfId="19683" xr:uid="{8830053F-0321-482B-98E1-934E52D776C9}"/>
    <cellStyle name="tableau | ligne-titre | niveau1 8 2" xfId="35137" xr:uid="{8A34F3AC-EE72-4D29-898C-3D6F356401CC}"/>
    <cellStyle name="tableau | ligne-titre | niveau1 9" xfId="19684" xr:uid="{570CC08B-C3A5-4729-9310-0D9AA9E16AB2}"/>
    <cellStyle name="tableau | ligne-titre | niveau1 9 2" xfId="35138" xr:uid="{8E147541-B523-4CD7-9AA7-7163362AA8CE}"/>
    <cellStyle name="tableau | ligne-titre | niveau2" xfId="5130" xr:uid="{00000000-0005-0000-0000-000026180000}"/>
    <cellStyle name="tableau | ligne-titre | niveau2 10" xfId="19686" xr:uid="{38D1E991-7355-4FB5-AB14-67FE78D137E1}"/>
    <cellStyle name="tableau | ligne-titre | niveau2 10 2" xfId="35140" xr:uid="{B2AA82AC-5E60-4396-A592-ED05DDCB44C9}"/>
    <cellStyle name="tableau | ligne-titre | niveau2 11" xfId="21493" xr:uid="{3167B8C6-AB07-4035-B232-0829B0EEDA1D}"/>
    <cellStyle name="tableau | ligne-titre | niveau2 12" xfId="35139" xr:uid="{D3EC1C77-56AC-488F-B969-7C10B3C54FF3}"/>
    <cellStyle name="tableau | ligne-titre | niveau2 13" xfId="19685" xr:uid="{7E1A4D00-F57A-4FB1-9E49-A5C8F5ADA097}"/>
    <cellStyle name="tableau | ligne-titre | niveau2 2" xfId="19687" xr:uid="{F320B9CD-1FF5-4E76-B302-2BE6FF6562C8}"/>
    <cellStyle name="tableau | ligne-titre | niveau2 2 2" xfId="35141" xr:uid="{6579148E-F7DC-4791-AE63-52306826A1A7}"/>
    <cellStyle name="tableau | ligne-titre | niveau2 3" xfId="19688" xr:uid="{B8CFE75C-7AC1-4363-ADCA-72ACF5A67F76}"/>
    <cellStyle name="tableau | ligne-titre | niveau2 3 2" xfId="35142" xr:uid="{E6DAC477-812B-4F94-A7A8-70B042D2A56D}"/>
    <cellStyle name="tableau | ligne-titre | niveau2 4" xfId="19689" xr:uid="{6FC02FB6-DBB6-47CF-8891-C92883733FE9}"/>
    <cellStyle name="tableau | ligne-titre | niveau2 4 2" xfId="35143" xr:uid="{CA2EF8D9-5A56-4E63-A40B-A26DEFB312E3}"/>
    <cellStyle name="tableau | ligne-titre | niveau2 5" xfId="19690" xr:uid="{89CB4B9A-58AB-47A4-8EC2-2DC0F0132EA5}"/>
    <cellStyle name="tableau | ligne-titre | niveau2 5 2" xfId="35144" xr:uid="{CCE11774-8ADF-4612-A972-383A1BFE9476}"/>
    <cellStyle name="tableau | ligne-titre | niveau2 6" xfId="19691" xr:uid="{0BE6A5E7-ED61-492F-8FC0-3B43CF622072}"/>
    <cellStyle name="tableau | ligne-titre | niveau2 6 2" xfId="35145" xr:uid="{18C6B6B4-7471-4173-B7D7-C07AE1BA2C9D}"/>
    <cellStyle name="tableau | ligne-titre | niveau2 7" xfId="19692" xr:uid="{3442310F-6A48-4691-8397-90B1EA3E8061}"/>
    <cellStyle name="tableau | ligne-titre | niveau2 7 2" xfId="35146" xr:uid="{719F7EB3-569A-4E8C-8D19-DFA4C4CBB710}"/>
    <cellStyle name="tableau | ligne-titre | niveau2 8" xfId="19693" xr:uid="{B423B8B3-6774-468E-A249-D95179F081D4}"/>
    <cellStyle name="tableau | ligne-titre | niveau2 8 2" xfId="35147" xr:uid="{54F23AEC-BD94-4796-9E03-8CB25451A26E}"/>
    <cellStyle name="tableau | ligne-titre | niveau2 9" xfId="19694" xr:uid="{36ACAF8C-7E50-4C16-835B-7B2B9D9C06B6}"/>
    <cellStyle name="tableau | ligne-titre | niveau2 9 2" xfId="35148" xr:uid="{C25DA0F0-3554-43A1-9B78-5B18F9C9A3A1}"/>
    <cellStyle name="Title" xfId="6355" builtinId="15" customBuiltin="1"/>
    <cellStyle name="Title 10" xfId="5131" xr:uid="{00000000-0005-0000-0000-000027180000}"/>
    <cellStyle name="Title 10 10" xfId="19696" xr:uid="{A8D6D282-E429-4F38-B632-9D8C5C48AEC7}"/>
    <cellStyle name="Title 10 10 2" xfId="35150" xr:uid="{D484E75D-B389-42B3-9847-03E25F5ADA36}"/>
    <cellStyle name="Title 10 11" xfId="35149" xr:uid="{2BCB4F94-0283-4A03-AB2E-B0E9F35C05FA}"/>
    <cellStyle name="Title 10 12" xfId="19695" xr:uid="{F3D0B412-9245-42B0-A365-39385FB8849C}"/>
    <cellStyle name="Title 10 2" xfId="19697" xr:uid="{04EC337E-E8A9-49F2-B899-0FEBE1563FF3}"/>
    <cellStyle name="Title 10 2 2" xfId="35151" xr:uid="{5CEADB4C-F810-46D4-9FC1-7E8742A95DFE}"/>
    <cellStyle name="Title 10 3" xfId="19698" xr:uid="{938C5972-DDDD-4CB0-8FE6-874E3BF31835}"/>
    <cellStyle name="Title 10 3 2" xfId="35152" xr:uid="{19729EA7-DC3D-46B5-84B4-6C2033805D6A}"/>
    <cellStyle name="Title 10 4" xfId="19699" xr:uid="{B2200AE8-2C64-4ADE-A33B-0D1EC46F75CF}"/>
    <cellStyle name="Title 10 4 2" xfId="35153" xr:uid="{8D4EC014-570D-4560-A1D3-7E2827FFE0F7}"/>
    <cellStyle name="Title 10 5" xfId="19700" xr:uid="{814A6EF8-1DA2-4D7B-BEFB-5996B714FD43}"/>
    <cellStyle name="Title 10 5 2" xfId="35154" xr:uid="{7E843D9E-A995-4EEF-A0CB-1788ABB57631}"/>
    <cellStyle name="Title 10 6" xfId="19701" xr:uid="{7A53B6B8-E40E-4547-AC55-92DD793AB6CC}"/>
    <cellStyle name="Title 10 6 2" xfId="35155" xr:uid="{78D7970F-E79B-4A76-BBD6-55E69EF5B433}"/>
    <cellStyle name="Title 10 7" xfId="19702" xr:uid="{84B9D9B6-4323-4006-989F-E72B30F32ACC}"/>
    <cellStyle name="Title 10 7 2" xfId="35156" xr:uid="{C4F6469A-EE02-48F1-A74B-B2525C2E55F6}"/>
    <cellStyle name="Title 10 8" xfId="19703" xr:uid="{38951FE3-D983-4844-9B6E-80E342D681C1}"/>
    <cellStyle name="Title 10 8 2" xfId="35157" xr:uid="{FF2058F5-EAA7-48F2-BDE5-1E5826EC7D43}"/>
    <cellStyle name="Title 10 9" xfId="19704" xr:uid="{FBF73C72-C5DE-4769-A2C3-A9FAC47E9088}"/>
    <cellStyle name="Title 10 9 2" xfId="35158" xr:uid="{77285248-E6B2-413F-8AEC-1923B0356E4B}"/>
    <cellStyle name="Title 11" xfId="5132" xr:uid="{00000000-0005-0000-0000-000028180000}"/>
    <cellStyle name="Title 11 10" xfId="19706" xr:uid="{8C3AB46C-007F-4C1E-BED3-3D7D3CB57FE9}"/>
    <cellStyle name="Title 11 10 2" xfId="35160" xr:uid="{B19A93D5-8219-4E2D-B5CA-577C729F781B}"/>
    <cellStyle name="Title 11 11" xfId="35159" xr:uid="{A8533D00-F7A9-4217-BB30-E1C4835DF5ED}"/>
    <cellStyle name="Title 11 12" xfId="19705" xr:uid="{95A06536-5395-4A6B-9AFA-9B8234FB1411}"/>
    <cellStyle name="Title 11 2" xfId="19707" xr:uid="{B1080486-9FE2-4FA4-B35A-A1E55AC97598}"/>
    <cellStyle name="Title 11 2 2" xfId="35161" xr:uid="{DB0122A8-8403-4538-95FD-6BB181737BB0}"/>
    <cellStyle name="Title 11 3" xfId="19708" xr:uid="{ABB925B8-9EC1-4E89-AE41-CD000398C8BF}"/>
    <cellStyle name="Title 11 3 2" xfId="35162" xr:uid="{1C40ECB5-DF55-4C06-808D-8B459311FB5F}"/>
    <cellStyle name="Title 11 4" xfId="19709" xr:uid="{23161DCF-7F09-4760-85F7-8BB492F7645F}"/>
    <cellStyle name="Title 11 4 2" xfId="35163" xr:uid="{6082DB83-912E-4CE1-9CC3-AA5B6C456A62}"/>
    <cellStyle name="Title 11 5" xfId="19710" xr:uid="{7FE7BD6C-FC34-43D2-B0E6-89717704BF96}"/>
    <cellStyle name="Title 11 5 2" xfId="35164" xr:uid="{5658B5CD-8E59-4F47-A0CD-2EE7FAF573F2}"/>
    <cellStyle name="Title 11 6" xfId="19711" xr:uid="{FC9552E9-8229-424F-AF26-044438F8BA22}"/>
    <cellStyle name="Title 11 6 2" xfId="35165" xr:uid="{13FA8325-F544-49FF-A4B3-702CA51A0B47}"/>
    <cellStyle name="Title 11 7" xfId="19712" xr:uid="{5D04EDE4-BE63-4500-8F0D-93D15969E68A}"/>
    <cellStyle name="Title 11 7 2" xfId="35166" xr:uid="{BAD3623E-8FEF-406D-95D6-05305E9B9401}"/>
    <cellStyle name="Title 11 8" xfId="19713" xr:uid="{3D05CA40-3FA7-432C-8E54-34FB8517D3F6}"/>
    <cellStyle name="Title 11 8 2" xfId="35167" xr:uid="{CC3D3F2A-58E6-4E26-BCCD-EB1DC59D92EF}"/>
    <cellStyle name="Title 11 9" xfId="19714" xr:uid="{86D1356C-02C5-42EE-9093-C367E7FD27AD}"/>
    <cellStyle name="Title 11 9 2" xfId="35168" xr:uid="{D6E599A0-44AF-40AA-8091-D5A45E5F43AE}"/>
    <cellStyle name="Title 12" xfId="5133" xr:uid="{00000000-0005-0000-0000-000029180000}"/>
    <cellStyle name="Title 12 10" xfId="19716" xr:uid="{6EAAF316-5777-4929-84A9-6C7E3E664902}"/>
    <cellStyle name="Title 12 10 2" xfId="35170" xr:uid="{2EA080FE-6C67-4D50-9589-5485479B8006}"/>
    <cellStyle name="Title 12 11" xfId="35169" xr:uid="{3884E8A4-B655-458C-9605-BF1BC0310B54}"/>
    <cellStyle name="Title 12 12" xfId="19715" xr:uid="{856BBD46-9578-467A-B2A7-077009128B6D}"/>
    <cellStyle name="Title 12 2" xfId="19717" xr:uid="{5EAE7A46-BE43-4DC9-B167-2BEE653F1B20}"/>
    <cellStyle name="Title 12 2 2" xfId="35171" xr:uid="{DA4A90E1-00FF-4312-9DA0-4F207CE5B7F9}"/>
    <cellStyle name="Title 12 3" xfId="19718" xr:uid="{17EB0ADA-9A42-4B19-BC74-A6F557A5AF36}"/>
    <cellStyle name="Title 12 3 2" xfId="35172" xr:uid="{A55E2DB1-B663-449C-97E1-D6779BF163DA}"/>
    <cellStyle name="Title 12 4" xfId="19719" xr:uid="{050631C1-016D-4657-9F6C-3283AAC23AEE}"/>
    <cellStyle name="Title 12 4 2" xfId="35173" xr:uid="{52EC9EF3-6101-4CE5-BB6D-1559CCAF5CBF}"/>
    <cellStyle name="Title 12 5" xfId="19720" xr:uid="{3C23D91D-BF58-4E68-9B32-D653DFEBBB86}"/>
    <cellStyle name="Title 12 5 2" xfId="35174" xr:uid="{768F9211-7DDC-43A8-BBDF-7A3E8D099A18}"/>
    <cellStyle name="Title 12 6" xfId="19721" xr:uid="{7C1027DE-FE0E-4063-A081-614C091D31E8}"/>
    <cellStyle name="Title 12 6 2" xfId="35175" xr:uid="{56023993-CA5D-41D8-9D9D-E840F6ABAB5E}"/>
    <cellStyle name="Title 12 7" xfId="19722" xr:uid="{8CFB1FF2-C05E-4672-BC4B-160666CC23E5}"/>
    <cellStyle name="Title 12 7 2" xfId="35176" xr:uid="{E63CE33C-5A94-4FFF-8A4B-26EEB4845BB7}"/>
    <cellStyle name="Title 12 8" xfId="19723" xr:uid="{0EAEC0B0-98F4-49CC-8062-5FF5B9FDA3E0}"/>
    <cellStyle name="Title 12 8 2" xfId="35177" xr:uid="{CF410467-5B40-473D-AED5-202C0B401622}"/>
    <cellStyle name="Title 12 9" xfId="19724" xr:uid="{4E6E65C0-C3CF-4163-99FD-FAD22202C1B9}"/>
    <cellStyle name="Title 12 9 2" xfId="35178" xr:uid="{7391CD08-D779-457E-B1B0-D5EA92285979}"/>
    <cellStyle name="Title 13" xfId="5134" xr:uid="{00000000-0005-0000-0000-00002A180000}"/>
    <cellStyle name="Title 13 10" xfId="19726" xr:uid="{09855211-03BF-42F4-805F-695DBBDFC6A9}"/>
    <cellStyle name="Title 13 10 2" xfId="35180" xr:uid="{57B331F5-F873-4D8D-953E-B78F2B1824DD}"/>
    <cellStyle name="Title 13 11" xfId="35179" xr:uid="{DEE52484-404D-4BAA-8DA0-A9E3C9E7619B}"/>
    <cellStyle name="Title 13 12" xfId="19725" xr:uid="{8DBB214E-BEEA-4338-811C-A111600D114D}"/>
    <cellStyle name="Title 13 2" xfId="19727" xr:uid="{506DF03C-AF73-4618-B4E7-FC74A7B03910}"/>
    <cellStyle name="Title 13 2 2" xfId="35181" xr:uid="{CE29E429-277D-4FCE-BF63-5AD8F574DD01}"/>
    <cellStyle name="Title 13 3" xfId="19728" xr:uid="{276522D0-DAB4-46A2-93FD-5560CF4441E2}"/>
    <cellStyle name="Title 13 3 2" xfId="35182" xr:uid="{38F55299-EA78-4A20-9441-2306E141ADFD}"/>
    <cellStyle name="Title 13 4" xfId="19729" xr:uid="{1D45EFFF-A8B2-421E-BE23-4A151B601A06}"/>
    <cellStyle name="Title 13 4 2" xfId="35183" xr:uid="{7ED6AF86-E53B-423A-9C0B-BEC97A61C80C}"/>
    <cellStyle name="Title 13 5" xfId="19730" xr:uid="{D9131527-12A7-4CA1-AA5F-D1A1DBC4ADDA}"/>
    <cellStyle name="Title 13 5 2" xfId="35184" xr:uid="{B632C492-839F-4B32-B286-618BAB402816}"/>
    <cellStyle name="Title 13 6" xfId="19731" xr:uid="{7F19C94E-1C6C-487A-B321-1BE95BEABE02}"/>
    <cellStyle name="Title 13 6 2" xfId="35185" xr:uid="{E8F83066-2E00-4CBE-B8BC-B8609B1A6D3B}"/>
    <cellStyle name="Title 13 7" xfId="19732" xr:uid="{BCEF153A-516D-42AC-8B10-1DAF9B5AFC70}"/>
    <cellStyle name="Title 13 7 2" xfId="35186" xr:uid="{A89A66F5-AA40-49D4-BD6F-C29464452F71}"/>
    <cellStyle name="Title 13 8" xfId="19733" xr:uid="{AB64735A-F73B-4A99-8462-4ED9359BF895}"/>
    <cellStyle name="Title 13 8 2" xfId="35187" xr:uid="{DA7E461A-28D5-4A01-9C37-3A8599E61A42}"/>
    <cellStyle name="Title 13 9" xfId="19734" xr:uid="{2F2E96CF-B531-4B41-9533-F828810D6586}"/>
    <cellStyle name="Title 13 9 2" xfId="35188" xr:uid="{8DD3A553-0AD7-43CF-830D-06199078EB21}"/>
    <cellStyle name="Title 14" xfId="5135" xr:uid="{00000000-0005-0000-0000-00002B180000}"/>
    <cellStyle name="Title 14 10" xfId="19736" xr:uid="{70FDB95F-3A09-4EFD-A190-7EF8135C2A4A}"/>
    <cellStyle name="Title 14 10 2" xfId="35190" xr:uid="{45B274C1-212E-4255-84FB-18FC1B7F1691}"/>
    <cellStyle name="Title 14 11" xfId="35189" xr:uid="{85709594-7C1C-406E-98C1-9D1E4EE7E6E0}"/>
    <cellStyle name="Title 14 12" xfId="19735" xr:uid="{BEB1F2BA-6128-4B72-8032-1CDB0C7A5FB7}"/>
    <cellStyle name="Title 14 2" xfId="19737" xr:uid="{EE5CDCAA-EA22-445E-B846-8006463E7EAB}"/>
    <cellStyle name="Title 14 2 2" xfId="35191" xr:uid="{4C40C937-803A-4896-A6AD-438E4518C1D4}"/>
    <cellStyle name="Title 14 3" xfId="19738" xr:uid="{545BC109-8450-4A43-A9A0-2D0FB09F9FE9}"/>
    <cellStyle name="Title 14 3 2" xfId="35192" xr:uid="{0482C11B-3F6E-4BA4-BA1D-38C880116CC2}"/>
    <cellStyle name="Title 14 4" xfId="19739" xr:uid="{FAEFA49A-C6FE-41CE-A275-2A57D99735E7}"/>
    <cellStyle name="Title 14 4 2" xfId="35193" xr:uid="{E472D0C4-FE62-4F7C-A40D-65B64C0DD692}"/>
    <cellStyle name="Title 14 5" xfId="19740" xr:uid="{C7C8E985-31D1-4109-BDCB-D1422BACAC6F}"/>
    <cellStyle name="Title 14 5 2" xfId="35194" xr:uid="{607D44EB-5B0F-4036-953B-A821FBA9F11E}"/>
    <cellStyle name="Title 14 6" xfId="19741" xr:uid="{2FC4EA31-1FFB-4B64-94F1-1C49C912CF27}"/>
    <cellStyle name="Title 14 6 2" xfId="35195" xr:uid="{772DACAB-0AF5-4A00-B9A5-5B571D4AE133}"/>
    <cellStyle name="Title 14 7" xfId="19742" xr:uid="{39FA8E6D-BB6F-4BE0-BDD3-744303F9D688}"/>
    <cellStyle name="Title 14 7 2" xfId="35196" xr:uid="{D2763A55-3A28-4C7B-80C1-C1854E929A46}"/>
    <cellStyle name="Title 14 8" xfId="19743" xr:uid="{24F298A1-B52B-4EF9-8123-08FEF1C9037C}"/>
    <cellStyle name="Title 14 8 2" xfId="35197" xr:uid="{2F75EEA9-4D13-407C-AF4E-33A43DE5E5A3}"/>
    <cellStyle name="Title 14 9" xfId="19744" xr:uid="{3E5B7B56-4CD8-4E26-8881-81E5B7546355}"/>
    <cellStyle name="Title 14 9 2" xfId="35198" xr:uid="{428176F7-5034-4A9C-A439-A4151F3F9FCA}"/>
    <cellStyle name="Title 15" xfId="5136" xr:uid="{00000000-0005-0000-0000-00002C180000}"/>
    <cellStyle name="Title 15 10" xfId="19746" xr:uid="{3C77F572-4A32-468D-99A0-458A7A2E562C}"/>
    <cellStyle name="Title 15 10 2" xfId="35200" xr:uid="{8ED01E7A-4F07-42ED-B158-74AB954BF90E}"/>
    <cellStyle name="Title 15 11" xfId="35199" xr:uid="{53107A57-3782-44D7-8012-98A649CC19EE}"/>
    <cellStyle name="Title 15 12" xfId="19745" xr:uid="{98B325B0-2511-4309-8049-A8A9D97AA386}"/>
    <cellStyle name="Title 15 2" xfId="19747" xr:uid="{D4A70711-46FC-4EB4-9A4E-3CE0BFB8CCCC}"/>
    <cellStyle name="Title 15 2 2" xfId="35201" xr:uid="{FCEF5CAE-56C0-4DD4-93ED-0B98A38AEC88}"/>
    <cellStyle name="Title 15 3" xfId="19748" xr:uid="{BB60AFEC-4AAB-48FC-AD7D-7D577B774AC3}"/>
    <cellStyle name="Title 15 3 2" xfId="35202" xr:uid="{2F322C60-2D41-4B73-AE2D-9AC5D5AC3785}"/>
    <cellStyle name="Title 15 4" xfId="19749" xr:uid="{C78D6C4D-D4D9-40DF-AF64-7070B66E8FDB}"/>
    <cellStyle name="Title 15 4 2" xfId="35203" xr:uid="{786FB234-D315-4493-8CC5-5AE8E6160003}"/>
    <cellStyle name="Title 15 5" xfId="19750" xr:uid="{0E148191-CB36-4E06-A349-BF76364A564C}"/>
    <cellStyle name="Title 15 5 2" xfId="35204" xr:uid="{BCE6EF4B-ECAE-41CE-957D-4BB4409C780A}"/>
    <cellStyle name="Title 15 6" xfId="19751" xr:uid="{609FB2A2-95BC-4AE1-AB95-E4DC995B8D7A}"/>
    <cellStyle name="Title 15 6 2" xfId="35205" xr:uid="{DCB43032-63A6-442F-B977-7C20F751CD5D}"/>
    <cellStyle name="Title 15 7" xfId="19752" xr:uid="{D85D83F3-B379-4A3F-9660-5E3504CF05AC}"/>
    <cellStyle name="Title 15 7 2" xfId="35206" xr:uid="{BE7A9FAD-03E0-4925-85F3-A43B15957EC0}"/>
    <cellStyle name="Title 15 8" xfId="19753" xr:uid="{E29811E3-0E74-4168-97F4-13DE89D3B215}"/>
    <cellStyle name="Title 15 8 2" xfId="35207" xr:uid="{F0C4E83C-6DFB-4D02-A241-A39ED215931C}"/>
    <cellStyle name="Title 15 9" xfId="19754" xr:uid="{6F5A1C05-988E-4A2E-B09F-F5B240DF09BC}"/>
    <cellStyle name="Title 15 9 2" xfId="35208" xr:uid="{70CE02BD-D0B5-4E8F-8D40-DE71A1579861}"/>
    <cellStyle name="Title 16" xfId="5137" xr:uid="{00000000-0005-0000-0000-00002D180000}"/>
    <cellStyle name="Title 16 10" xfId="19756" xr:uid="{D7182690-FC64-4F30-89A3-C9AD93D1DF7C}"/>
    <cellStyle name="Title 16 10 2" xfId="35210" xr:uid="{8728F63F-C1EA-4633-B157-6E739BAC3DD5}"/>
    <cellStyle name="Title 16 11" xfId="35209" xr:uid="{C70F5A33-6BA3-4C4C-AF95-B2A6D46D03CF}"/>
    <cellStyle name="Title 16 12" xfId="19755" xr:uid="{99F3FD2C-B538-4BE2-88AD-CE7F8D7F899F}"/>
    <cellStyle name="Title 16 2" xfId="19757" xr:uid="{FB0EC24F-401B-41B1-8178-EA8E8334EE43}"/>
    <cellStyle name="Title 16 2 2" xfId="35211" xr:uid="{B3EF792B-DAFF-4442-ABB1-B6EAD878F323}"/>
    <cellStyle name="Title 16 3" xfId="19758" xr:uid="{7FBD24B5-4A9B-41EA-A15E-E4DBFEA4EE60}"/>
    <cellStyle name="Title 16 3 2" xfId="35212" xr:uid="{87923DDC-208C-4FB0-A093-67A5D5856B6B}"/>
    <cellStyle name="Title 16 4" xfId="19759" xr:uid="{BBDAEC7E-7A9E-4F3E-BE97-D2E4353D4E82}"/>
    <cellStyle name="Title 16 4 2" xfId="35213" xr:uid="{A7D25698-32BC-4C97-A7BA-767836C9871C}"/>
    <cellStyle name="Title 16 5" xfId="19760" xr:uid="{34C4BB8C-825C-4926-B602-C63BBE231C9F}"/>
    <cellStyle name="Title 16 5 2" xfId="35214" xr:uid="{3948BCFA-CE53-4539-A237-A1A76978476E}"/>
    <cellStyle name="Title 16 6" xfId="19761" xr:uid="{DCDC4C8C-5658-4B86-8292-4709B26FAB2B}"/>
    <cellStyle name="Title 16 6 2" xfId="35215" xr:uid="{5C51A08C-C048-4D19-9B94-932FC16D0EBC}"/>
    <cellStyle name="Title 16 7" xfId="19762" xr:uid="{1B44D805-D30B-41B3-BB8B-510B84CC2861}"/>
    <cellStyle name="Title 16 7 2" xfId="35216" xr:uid="{927CAB45-253C-45C2-8F0A-5A45D2199EC5}"/>
    <cellStyle name="Title 16 8" xfId="19763" xr:uid="{894DA29B-B353-4112-9CED-A70AF817D7B1}"/>
    <cellStyle name="Title 16 8 2" xfId="35217" xr:uid="{A16CCB88-247E-4D81-83FD-DBCFFF1B332A}"/>
    <cellStyle name="Title 16 9" xfId="19764" xr:uid="{5BDD4306-8186-4D44-A09A-A6F88BC19578}"/>
    <cellStyle name="Title 16 9 2" xfId="35218" xr:uid="{72D32748-8DF5-45E4-969D-337430AA0DC2}"/>
    <cellStyle name="Title 17" xfId="5138" xr:uid="{00000000-0005-0000-0000-00002E180000}"/>
    <cellStyle name="Title 17 10" xfId="19766" xr:uid="{6E6E2F0C-7E41-49ED-BDFC-8D53FF3C3C7E}"/>
    <cellStyle name="Title 17 10 2" xfId="35220" xr:uid="{1B571043-02FC-47E1-99B2-22EAC32B2BCF}"/>
    <cellStyle name="Title 17 11" xfId="35219" xr:uid="{E398A2DA-D3B6-43FB-8F69-8903E64B4FA3}"/>
    <cellStyle name="Title 17 12" xfId="19765" xr:uid="{FE18A416-F553-4826-9A75-1A0893D046B1}"/>
    <cellStyle name="Title 17 2" xfId="19767" xr:uid="{CE7A3652-B99D-4A0E-A8F0-1BFE15ACC333}"/>
    <cellStyle name="Title 17 2 2" xfId="35221" xr:uid="{5032C8CB-DE32-4A4F-9F52-3097DEA0B559}"/>
    <cellStyle name="Title 17 3" xfId="19768" xr:uid="{24DDFA22-2C96-4769-9E2E-0283FD63529D}"/>
    <cellStyle name="Title 17 3 2" xfId="35222" xr:uid="{F469436B-1F37-41CB-85A1-A52F72711303}"/>
    <cellStyle name="Title 17 4" xfId="19769" xr:uid="{D221241F-D24C-481D-ADE3-D91BC51904D7}"/>
    <cellStyle name="Title 17 4 2" xfId="35223" xr:uid="{35A73F72-8EFE-4F27-8F2E-A16E7F826BF1}"/>
    <cellStyle name="Title 17 5" xfId="19770" xr:uid="{E0636516-7A8F-43B1-9813-C71813FA8000}"/>
    <cellStyle name="Title 17 5 2" xfId="35224" xr:uid="{87BC152C-0489-4369-9ED4-DC485879BF81}"/>
    <cellStyle name="Title 17 6" xfId="19771" xr:uid="{7E22991A-E7F5-4CD5-96A9-924A8C524DBE}"/>
    <cellStyle name="Title 17 6 2" xfId="35225" xr:uid="{235EA146-684D-49AD-8797-F92021E70271}"/>
    <cellStyle name="Title 17 7" xfId="19772" xr:uid="{51BDCCE8-C612-48DD-960E-CB19F84C346F}"/>
    <cellStyle name="Title 17 7 2" xfId="35226" xr:uid="{AC401A6B-A512-4CAD-9AA1-E2A648CDAA22}"/>
    <cellStyle name="Title 17 8" xfId="19773" xr:uid="{F326845B-72BB-42B1-88C5-45A86AD53165}"/>
    <cellStyle name="Title 17 8 2" xfId="35227" xr:uid="{94DB4DE6-8224-4E6D-A150-A2414D8DEAF8}"/>
    <cellStyle name="Title 17 9" xfId="19774" xr:uid="{062963D0-98E1-4ED5-A0F0-D2DB5048CF05}"/>
    <cellStyle name="Title 17 9 2" xfId="35228" xr:uid="{03287EF6-C6DA-402D-A80F-D72EE548FCF6}"/>
    <cellStyle name="Title 18" xfId="5139" xr:uid="{00000000-0005-0000-0000-00002F180000}"/>
    <cellStyle name="Title 18 10" xfId="19776" xr:uid="{6595D185-8466-4CD8-92DB-083FEEA6C735}"/>
    <cellStyle name="Title 18 10 2" xfId="35230" xr:uid="{878AC0DF-8AFE-4335-964B-BA18BC5DE42D}"/>
    <cellStyle name="Title 18 11" xfId="35229" xr:uid="{B589BFA7-82DE-49DB-AA51-6DF59B37D769}"/>
    <cellStyle name="Title 18 12" xfId="19775" xr:uid="{76C9550A-604B-4C6A-ABC1-6621F8E0193A}"/>
    <cellStyle name="Title 18 2" xfId="19777" xr:uid="{8C210CBD-EF09-448A-BADF-FE86722F9679}"/>
    <cellStyle name="Title 18 2 2" xfId="35231" xr:uid="{1FE1FD88-CFDC-4A87-AAE7-7DC6E302B8E1}"/>
    <cellStyle name="Title 18 3" xfId="19778" xr:uid="{0CC8C896-BCB1-425C-AF85-80B13923276B}"/>
    <cellStyle name="Title 18 3 2" xfId="35232" xr:uid="{17D12DF5-E800-45D7-8829-EC051C6A8377}"/>
    <cellStyle name="Title 18 4" xfId="19779" xr:uid="{28F7BDFA-8C68-416A-B0BE-C7497B27890F}"/>
    <cellStyle name="Title 18 4 2" xfId="35233" xr:uid="{74D27AC6-CBB1-4D01-AABC-812C6C5A9E3B}"/>
    <cellStyle name="Title 18 5" xfId="19780" xr:uid="{D528EB07-BF31-4402-AEB0-BD065E45D23D}"/>
    <cellStyle name="Title 18 5 2" xfId="35234" xr:uid="{4ED6652F-34B0-4716-B1B9-5D5679194238}"/>
    <cellStyle name="Title 18 6" xfId="19781" xr:uid="{8ED7257D-A6E6-426B-9E2D-425511B96CC8}"/>
    <cellStyle name="Title 18 6 2" xfId="35235" xr:uid="{A7254142-C543-4A13-B28D-F808DF1814D9}"/>
    <cellStyle name="Title 18 7" xfId="19782" xr:uid="{E1921CA1-3665-4FFB-AEA7-0C34F07DE52D}"/>
    <cellStyle name="Title 18 7 2" xfId="35236" xr:uid="{7187ED80-605F-472B-8208-934ECB946F63}"/>
    <cellStyle name="Title 18 8" xfId="19783" xr:uid="{820E1889-AD37-4459-9E68-1962A2CB2F87}"/>
    <cellStyle name="Title 18 8 2" xfId="35237" xr:uid="{20EE46E8-383A-4677-9454-A88A0A87A13F}"/>
    <cellStyle name="Title 18 9" xfId="19784" xr:uid="{4E11A6D1-011D-48F1-84F9-20C258DEB4F5}"/>
    <cellStyle name="Title 18 9 2" xfId="35238" xr:uid="{6799431C-4063-437D-ABA8-0199754E1A38}"/>
    <cellStyle name="Title 19" xfId="5140" xr:uid="{00000000-0005-0000-0000-000030180000}"/>
    <cellStyle name="Title 19 10" xfId="19786" xr:uid="{0CD48A0D-7468-4162-9521-8C645E221628}"/>
    <cellStyle name="Title 19 10 2" xfId="35240" xr:uid="{DEF74258-3A81-40A7-B9E7-6CB4C8DB3EFE}"/>
    <cellStyle name="Title 19 11" xfId="35239" xr:uid="{9245E49E-F7BD-48C0-8865-DEBD12401256}"/>
    <cellStyle name="Title 19 12" xfId="19785" xr:uid="{84E3C75D-8F43-4F1A-ADDA-D79373C4665B}"/>
    <cellStyle name="Title 19 2" xfId="19787" xr:uid="{99F656E0-A890-49C9-B73B-F2635521AD25}"/>
    <cellStyle name="Title 19 2 2" xfId="35241" xr:uid="{A2E82542-07AD-4A2A-AA1E-1327BAB69550}"/>
    <cellStyle name="Title 19 3" xfId="19788" xr:uid="{2B8E6FFB-6010-471B-85B3-4FBF58052BC0}"/>
    <cellStyle name="Title 19 3 2" xfId="35242" xr:uid="{9ED6E558-67CF-46DD-BAAB-D6B25A6E87E7}"/>
    <cellStyle name="Title 19 4" xfId="19789" xr:uid="{AA832AD0-538E-4253-83F6-F07E272E15C6}"/>
    <cellStyle name="Title 19 4 2" xfId="35243" xr:uid="{87F02224-8C9C-402B-AC5C-497BBEDD4AA4}"/>
    <cellStyle name="Title 19 5" xfId="19790" xr:uid="{473BCA2F-040F-48D6-828F-F45D3965DD2C}"/>
    <cellStyle name="Title 19 5 2" xfId="35244" xr:uid="{82C039AD-29F8-43EE-9CAA-F1E1833CE807}"/>
    <cellStyle name="Title 19 6" xfId="19791" xr:uid="{B779E594-662E-4202-84A6-1D903B99226A}"/>
    <cellStyle name="Title 19 6 2" xfId="35245" xr:uid="{CF5628BF-7D4E-4DB0-B7BD-0E551663044B}"/>
    <cellStyle name="Title 19 7" xfId="19792" xr:uid="{35723AA0-7CDE-43BF-A8B5-5F7C5369394B}"/>
    <cellStyle name="Title 19 7 2" xfId="35246" xr:uid="{93E17DEC-2C9D-46AA-B34E-2C706AD043AE}"/>
    <cellStyle name="Title 19 8" xfId="19793" xr:uid="{DBEA91B8-67FC-4827-8DC3-05E7A3B57B28}"/>
    <cellStyle name="Title 19 8 2" xfId="35247" xr:uid="{31D7F588-BECF-4A22-8C75-F34ED10661E7}"/>
    <cellStyle name="Title 19 9" xfId="19794" xr:uid="{8E31BA64-2DAF-47D0-9740-9570DC606A09}"/>
    <cellStyle name="Title 19 9 2" xfId="35248" xr:uid="{430AB64C-71A1-496D-A31C-ACD9E56F2043}"/>
    <cellStyle name="Title 2" xfId="5141" xr:uid="{00000000-0005-0000-0000-000031180000}"/>
    <cellStyle name="Title 2 10" xfId="5142" xr:uid="{00000000-0005-0000-0000-000032180000}"/>
    <cellStyle name="Title 2 10 10" xfId="35250" xr:uid="{B0551A41-8C87-4415-964A-C309076E716F}"/>
    <cellStyle name="Title 2 10 11" xfId="19796" xr:uid="{10E8292A-1085-4817-881B-7F68B723020F}"/>
    <cellStyle name="Title 2 10 2" xfId="19797" xr:uid="{5E009E32-4154-4241-8CE1-F83A3F43C620}"/>
    <cellStyle name="Title 2 10 2 2" xfId="35251" xr:uid="{356499CA-0233-4295-ABAA-BE2E261987AD}"/>
    <cellStyle name="Title 2 10 3" xfId="19798" xr:uid="{89F75CD6-E422-4300-B78C-D24E62BCF365}"/>
    <cellStyle name="Title 2 10 3 2" xfId="35252" xr:uid="{C65B09BB-5E41-450D-B07F-693BDFB75E22}"/>
    <cellStyle name="Title 2 10 4" xfId="19799" xr:uid="{F160CAE7-1E60-4FF2-A0BF-C2ACFAE6C405}"/>
    <cellStyle name="Title 2 10 4 2" xfId="35253" xr:uid="{A7F5A81D-2FD5-4600-9DB0-C2AF5CCDA650}"/>
    <cellStyle name="Title 2 10 5" xfId="19800" xr:uid="{443EA767-FB62-4FAD-AAC8-487BC14B7738}"/>
    <cellStyle name="Title 2 10 5 2" xfId="35254" xr:uid="{C9E1BA04-A569-45FD-A8E5-C9A31A199BDE}"/>
    <cellStyle name="Title 2 10 6" xfId="19801" xr:uid="{75BCF66D-9A33-4504-B801-29AB8D9C8BEA}"/>
    <cellStyle name="Title 2 10 6 2" xfId="35255" xr:uid="{91CA1BBB-7C50-4B39-8114-5D13D499A663}"/>
    <cellStyle name="Title 2 10 7" xfId="19802" xr:uid="{5A6459F0-A574-4B36-88A8-1B6162822463}"/>
    <cellStyle name="Title 2 10 7 2" xfId="35256" xr:uid="{4C3A5208-A16C-4DFB-B4A7-FE19B1DA0AEA}"/>
    <cellStyle name="Title 2 10 8" xfId="19803" xr:uid="{DB261774-6AC5-4115-8E30-57F13951303E}"/>
    <cellStyle name="Title 2 10 8 2" xfId="35257" xr:uid="{585CF79B-0277-4E77-9E1E-28B389AC2876}"/>
    <cellStyle name="Title 2 10 9" xfId="19804" xr:uid="{E1291BC9-14F9-40F7-89F4-6BA413802514}"/>
    <cellStyle name="Title 2 10 9 2" xfId="35258" xr:uid="{8DAE6C8D-F9B5-4090-9064-216675ED2C19}"/>
    <cellStyle name="Title 2 11" xfId="5588" xr:uid="{00000000-0005-0000-0000-000033180000}"/>
    <cellStyle name="Title 2 11 2" xfId="19806" xr:uid="{136ACA05-F867-4D2F-929E-0490D8916CA1}"/>
    <cellStyle name="Title 2 11 2 2" xfId="35260" xr:uid="{261BDC9C-C3A0-418F-A9F4-01CD8DF4F556}"/>
    <cellStyle name="Title 2 11 3" xfId="19807" xr:uid="{A38FEEC7-0806-4C78-B1B7-8D3ED5C24D71}"/>
    <cellStyle name="Title 2 11 3 2" xfId="35261" xr:uid="{D0B638D4-5CFB-4BB6-96F8-0EDCD0700B6A}"/>
    <cellStyle name="Title 2 11 4" xfId="19808" xr:uid="{8AC5557F-7084-42F3-B53B-2857958212ED}"/>
    <cellStyle name="Title 2 11 4 2" xfId="35262" xr:uid="{BD503F3F-AAEC-4915-91F3-C67E791D8068}"/>
    <cellStyle name="Title 2 11 5" xfId="19809" xr:uid="{3141078E-D6C8-499A-AB67-1FD0250C6C70}"/>
    <cellStyle name="Title 2 11 5 2" xfId="35263" xr:uid="{588E7F3A-CAE2-4364-B2F3-C4158D3576FD}"/>
    <cellStyle name="Title 2 11 6" xfId="35259" xr:uid="{550684CB-CC2B-4030-AE5C-FFC6EEB2CD2D}"/>
    <cellStyle name="Title 2 11 7" xfId="19805" xr:uid="{88CF2D01-431F-4036-B06B-FFEC4BFA653C}"/>
    <cellStyle name="Title 2 12" xfId="19810" xr:uid="{9A34415B-EF3D-43C4-8554-48668E70809D}"/>
    <cellStyle name="Title 2 12 2" xfId="35264" xr:uid="{5CAA2E8C-2264-46EB-9EB8-253677E8DFF7}"/>
    <cellStyle name="Title 2 13" xfId="19811" xr:uid="{786DA613-0389-4E60-983A-601E2D27187C}"/>
    <cellStyle name="Title 2 13 2" xfId="35265" xr:uid="{0A0C657D-469E-462A-836A-8C9D3D8589AF}"/>
    <cellStyle name="Title 2 14" xfId="19812" xr:uid="{1F87306C-2D19-4F81-8998-75E6C5093108}"/>
    <cellStyle name="Title 2 14 2" xfId="35266" xr:uid="{29CC082E-E6CE-41FE-AC17-333C0249CF36}"/>
    <cellStyle name="Title 2 15" xfId="19813" xr:uid="{BEBB27B6-19B2-4EA0-A0E5-B3EADF80D831}"/>
    <cellStyle name="Title 2 15 2" xfId="35267" xr:uid="{936F833A-BAAD-43F8-B1A4-FFE37AF5342A}"/>
    <cellStyle name="Title 2 16" xfId="19814" xr:uid="{9B2B86E6-E1B2-47E2-A381-B0CB0F60E8BD}"/>
    <cellStyle name="Title 2 16 2" xfId="35268" xr:uid="{28EB47C8-8065-43F6-BF4C-88427BA9F345}"/>
    <cellStyle name="Title 2 17" xfId="19815" xr:uid="{98BCFFA5-824D-469C-94BD-E9B2E9D5C9AE}"/>
    <cellStyle name="Title 2 17 2" xfId="35269" xr:uid="{15F38BB4-BA63-4634-B4FE-703ED37920CB}"/>
    <cellStyle name="Title 2 18" xfId="19816" xr:uid="{50391A95-9341-49DD-996E-FCD17DF2A09C}"/>
    <cellStyle name="Title 2 18 2" xfId="35270" xr:uid="{46F0B55E-43D6-4397-B32E-112D2BCCCA8D}"/>
    <cellStyle name="Title 2 19" xfId="19817" xr:uid="{40118CB1-1DE7-45F7-924A-2DC4503801C9}"/>
    <cellStyle name="Title 2 19 2" xfId="35271" xr:uid="{C56D83EB-7BEE-4175-BE01-3FFD7A17CC2B}"/>
    <cellStyle name="Title 2 2" xfId="5143" xr:uid="{00000000-0005-0000-0000-000034180000}"/>
    <cellStyle name="Title 2 2 10" xfId="21495" xr:uid="{5C397E3A-D3A0-4EDF-8A8B-5BB2353D62BF}"/>
    <cellStyle name="Title 2 2 11" xfId="35272" xr:uid="{F955C05A-35E0-44A9-85EA-7E2F894BBC80}"/>
    <cellStyle name="Title 2 2 12" xfId="19818" xr:uid="{89033047-D77A-4BDF-A5E4-264633EE584E}"/>
    <cellStyle name="Title 2 2 2" xfId="19819" xr:uid="{097A9557-C5D1-44F7-BBF6-482883ACAFE4}"/>
    <cellStyle name="Title 2 2 2 2" xfId="35273" xr:uid="{6C898941-0EEA-4B82-85E5-9918EF31773B}"/>
    <cellStyle name="Title 2 2 3" xfId="19820" xr:uid="{B462BDC4-651A-47C9-9133-486597119ED9}"/>
    <cellStyle name="Title 2 2 3 2" xfId="35274" xr:uid="{92016C6D-84F3-4F39-A9FC-48CA254C7CEC}"/>
    <cellStyle name="Title 2 2 4" xfId="19821" xr:uid="{27D60500-88FB-4FFA-8D61-3CDB7E8BECCE}"/>
    <cellStyle name="Title 2 2 4 2" xfId="35275" xr:uid="{7E31CC07-9BCB-426E-AF34-D28E1C102075}"/>
    <cellStyle name="Title 2 2 5" xfId="19822" xr:uid="{83F98F77-4879-4E72-9E2B-F9C34EDC017A}"/>
    <cellStyle name="Title 2 2 5 2" xfId="35276" xr:uid="{A625A132-77E9-4C95-9E76-5A2A2B7E6D0D}"/>
    <cellStyle name="Title 2 2 6" xfId="19823" xr:uid="{A4940410-7847-4952-98B4-B5E2F9275329}"/>
    <cellStyle name="Title 2 2 6 2" xfId="35277" xr:uid="{B893336F-6699-4A81-9D89-1D418F4B883B}"/>
    <cellStyle name="Title 2 2 7" xfId="19824" xr:uid="{E40D5692-CCC3-40B7-9264-4B44FC6582B8}"/>
    <cellStyle name="Title 2 2 7 2" xfId="35278" xr:uid="{5FEC71E4-2C04-48C6-85B9-8A64919FC4F9}"/>
    <cellStyle name="Title 2 2 8" xfId="19825" xr:uid="{927A3F39-CE1D-4CBE-9B33-24B042EEDE81}"/>
    <cellStyle name="Title 2 2 8 2" xfId="35279" xr:uid="{C659C927-5999-4AE7-B8E4-1CCB98F92823}"/>
    <cellStyle name="Title 2 2 9" xfId="19826" xr:uid="{100D00D3-02C9-4792-8878-2B77D66CDE4F}"/>
    <cellStyle name="Title 2 2 9 2" xfId="35280" xr:uid="{7ECE37AE-CD40-4D47-A54E-737A69137854}"/>
    <cellStyle name="Title 2 20" xfId="19827" xr:uid="{C48D79FC-0564-4958-BC1C-851BB62CBDAE}"/>
    <cellStyle name="Title 2 20 2" xfId="35281" xr:uid="{EBC90486-65F6-42FC-A0D3-9BB899CDF907}"/>
    <cellStyle name="Title 2 21" xfId="21494" xr:uid="{83459442-3A41-4B69-A7AF-E26A44BA56FA}"/>
    <cellStyle name="Title 2 22" xfId="35249" xr:uid="{34181D04-FA07-458B-BFD2-375961684785}"/>
    <cellStyle name="Title 2 23" xfId="19795" xr:uid="{C5134FD2-8359-46BF-BAEB-7A7AFBA4D2A3}"/>
    <cellStyle name="Title 2 3" xfId="5144" xr:uid="{00000000-0005-0000-0000-000035180000}"/>
    <cellStyle name="Title 2 3 10" xfId="35282" xr:uid="{D1176FD6-F645-4122-9F4C-39BC12C966C2}"/>
    <cellStyle name="Title 2 3 11" xfId="19828" xr:uid="{F0033B23-1134-42CB-92B6-53A3DE5E0FD9}"/>
    <cellStyle name="Title 2 3 2" xfId="19829" xr:uid="{C17D25E6-0CDE-4439-9B8F-5603F68F3455}"/>
    <cellStyle name="Title 2 3 2 2" xfId="35283" xr:uid="{9B26D2EF-1E73-4120-B62F-F72FD7761260}"/>
    <cellStyle name="Title 2 3 3" xfId="19830" xr:uid="{C4435A6D-3CEA-4F3F-B550-2807DD49363D}"/>
    <cellStyle name="Title 2 3 3 2" xfId="35284" xr:uid="{FF3A8B2D-351D-4C7A-8A95-472719A8DD7C}"/>
    <cellStyle name="Title 2 3 4" xfId="19831" xr:uid="{A5F7DF11-9958-4F67-902C-6ED804A13BF7}"/>
    <cellStyle name="Title 2 3 4 2" xfId="35285" xr:uid="{0C46514C-8275-44A3-BEBB-0ACB8E20B87D}"/>
    <cellStyle name="Title 2 3 5" xfId="19832" xr:uid="{FEB6A895-5349-4C74-92F1-8569C68794AD}"/>
    <cellStyle name="Title 2 3 5 2" xfId="35286" xr:uid="{4D477AD9-4D1E-44CF-AAED-5EF73233ED10}"/>
    <cellStyle name="Title 2 3 6" xfId="19833" xr:uid="{9547B5B5-A75E-43A2-8581-9E77C8F5B499}"/>
    <cellStyle name="Title 2 3 6 2" xfId="35287" xr:uid="{93163008-8416-41EE-9666-0503FC8BF358}"/>
    <cellStyle name="Title 2 3 7" xfId="19834" xr:uid="{B463B528-A037-4F7E-94A9-8AB70A8EB744}"/>
    <cellStyle name="Title 2 3 7 2" xfId="35288" xr:uid="{420DCFBE-DC89-4E3E-A812-99A359704F77}"/>
    <cellStyle name="Title 2 3 8" xfId="19835" xr:uid="{B1E9F895-8E34-4D56-ADD6-5D4DB092C73B}"/>
    <cellStyle name="Title 2 3 8 2" xfId="35289" xr:uid="{F7DD19C2-CB1A-4358-BD13-1CF3E5E3A760}"/>
    <cellStyle name="Title 2 3 9" xfId="19836" xr:uid="{DDD75D3D-46D0-4803-829F-FD784EF934A8}"/>
    <cellStyle name="Title 2 3 9 2" xfId="35290" xr:uid="{E4E31B8C-F749-468A-94EA-CB21E8A28644}"/>
    <cellStyle name="Title 2 4" xfId="5145" xr:uid="{00000000-0005-0000-0000-000036180000}"/>
    <cellStyle name="Title 2 4 10" xfId="35291" xr:uid="{E36BE004-577B-4FBF-8FEA-23658B1862B5}"/>
    <cellStyle name="Title 2 4 11" xfId="19837" xr:uid="{5862BC55-C93A-4D43-878F-E00590CFB09A}"/>
    <cellStyle name="Title 2 4 2" xfId="19838" xr:uid="{BF633809-2B1C-46AA-A371-115395D9F3AF}"/>
    <cellStyle name="Title 2 4 2 2" xfId="35292" xr:uid="{7CA836DD-BD6C-46CA-8817-659857B34118}"/>
    <cellStyle name="Title 2 4 3" xfId="19839" xr:uid="{20FFB381-B51F-43C8-9532-AB4E16F1B91A}"/>
    <cellStyle name="Title 2 4 3 2" xfId="35293" xr:uid="{A97F32BA-9873-48E8-B3A4-48310FC43582}"/>
    <cellStyle name="Title 2 4 4" xfId="19840" xr:uid="{30925989-AD49-415C-AB90-80F54F839AED}"/>
    <cellStyle name="Title 2 4 4 2" xfId="35294" xr:uid="{B0546647-D8F8-4547-9A8C-7BCFF3D04BA0}"/>
    <cellStyle name="Title 2 4 5" xfId="19841" xr:uid="{D2327429-6B39-4F42-8956-FF940D02EE00}"/>
    <cellStyle name="Title 2 4 5 2" xfId="35295" xr:uid="{822DBB4C-1F42-4ED1-8AF8-B3A48E4FD47E}"/>
    <cellStyle name="Title 2 4 6" xfId="19842" xr:uid="{5C57F18A-63E2-4935-BD2F-CC4A5A9FBDB9}"/>
    <cellStyle name="Title 2 4 6 2" xfId="35296" xr:uid="{1D71FBF9-EB24-48BA-9261-60B1ED59C784}"/>
    <cellStyle name="Title 2 4 7" xfId="19843" xr:uid="{41DC4710-FCBD-4F42-83FF-C50C06240768}"/>
    <cellStyle name="Title 2 4 7 2" xfId="35297" xr:uid="{520F5831-3AAE-4DED-AD42-8FA8CED43B16}"/>
    <cellStyle name="Title 2 4 8" xfId="19844" xr:uid="{A022F79E-64E9-44E1-ADCA-4680F5961950}"/>
    <cellStyle name="Title 2 4 8 2" xfId="35298" xr:uid="{57F02151-03E7-4E4C-A43D-7745E19A2B6C}"/>
    <cellStyle name="Title 2 4 9" xfId="19845" xr:uid="{A20F1C9D-7A7E-48A8-B691-6A03E2F38B28}"/>
    <cellStyle name="Title 2 4 9 2" xfId="35299" xr:uid="{649D7406-1610-406F-ACA9-0D68EDC4D150}"/>
    <cellStyle name="Title 2 5" xfId="5146" xr:uid="{00000000-0005-0000-0000-000037180000}"/>
    <cellStyle name="Title 2 5 10" xfId="35300" xr:uid="{EF2AA439-1C26-46F6-BB18-34BBD8BACF9A}"/>
    <cellStyle name="Title 2 5 11" xfId="19846" xr:uid="{81388E0D-F92C-4AC1-AA09-BB725CAA14C4}"/>
    <cellStyle name="Title 2 5 2" xfId="19847" xr:uid="{F424FCAB-258D-404E-BC56-BF3C5D0645BC}"/>
    <cellStyle name="Title 2 5 2 2" xfId="35301" xr:uid="{E70A0030-8A4A-4F87-BAA7-D1AA5469B4D8}"/>
    <cellStyle name="Title 2 5 3" xfId="19848" xr:uid="{8520814D-A7EE-48D5-88E3-DB6030A1F29F}"/>
    <cellStyle name="Title 2 5 3 2" xfId="35302" xr:uid="{BC3CAD2E-5A3A-408D-83D5-C28BFD723CF6}"/>
    <cellStyle name="Title 2 5 4" xfId="19849" xr:uid="{57E98AAD-D62E-401F-8956-BD5C8931AE67}"/>
    <cellStyle name="Title 2 5 4 2" xfId="35303" xr:uid="{214802E9-AD39-4866-8D8E-FF63DDC17CF9}"/>
    <cellStyle name="Title 2 5 5" xfId="19850" xr:uid="{6F8F016E-05E3-4391-8E70-5F6A8E78BF5F}"/>
    <cellStyle name="Title 2 5 5 2" xfId="35304" xr:uid="{0BBEB7CB-10A5-43BE-BF3B-78207A8F4754}"/>
    <cellStyle name="Title 2 5 6" xfId="19851" xr:uid="{4D43C0E9-59CB-4E52-8531-2B3AC62A87E7}"/>
    <cellStyle name="Title 2 5 6 2" xfId="35305" xr:uid="{14030B37-BA60-4342-AD3A-6311A2340FB5}"/>
    <cellStyle name="Title 2 5 7" xfId="19852" xr:uid="{70F97F46-70C0-41D4-BA27-F46149A39158}"/>
    <cellStyle name="Title 2 5 7 2" xfId="35306" xr:uid="{9E2A616B-E565-47F9-BD41-A5CF39C60FA2}"/>
    <cellStyle name="Title 2 5 8" xfId="19853" xr:uid="{27E08958-7FC5-4953-83CB-DAE2131C42E4}"/>
    <cellStyle name="Title 2 5 8 2" xfId="35307" xr:uid="{ACF045EE-658E-4F53-86E8-3B8CF83FC7AD}"/>
    <cellStyle name="Title 2 5 9" xfId="19854" xr:uid="{05B6BBFE-447A-4774-9E6B-2014B53ED925}"/>
    <cellStyle name="Title 2 5 9 2" xfId="35308" xr:uid="{38E62745-4514-4089-B321-062628366DA8}"/>
    <cellStyle name="Title 2 6" xfId="5147" xr:uid="{00000000-0005-0000-0000-000038180000}"/>
    <cellStyle name="Title 2 6 10" xfId="35309" xr:uid="{6A78613E-49D4-4BCB-9658-7467460B26F7}"/>
    <cellStyle name="Title 2 6 11" xfId="19855" xr:uid="{5456A89D-EBAB-436A-B1CE-C685D66CD536}"/>
    <cellStyle name="Title 2 6 2" xfId="19856" xr:uid="{0A3E0AF9-3EDB-4D00-8C5B-86D0407893F7}"/>
    <cellStyle name="Title 2 6 2 2" xfId="35310" xr:uid="{9EEABE37-AC5E-481C-BA0B-B19E6CF2D690}"/>
    <cellStyle name="Title 2 6 3" xfId="19857" xr:uid="{25A3B2AC-2201-4ABA-B5BF-B0B135ECF075}"/>
    <cellStyle name="Title 2 6 3 2" xfId="35311" xr:uid="{D6BF2BB3-2723-4B85-904D-31915737F8E4}"/>
    <cellStyle name="Title 2 6 4" xfId="19858" xr:uid="{CB14859C-C809-4E20-974C-6B287C9A3F2D}"/>
    <cellStyle name="Title 2 6 4 2" xfId="35312" xr:uid="{77E1572F-2274-4862-A42A-E1AC0434C59B}"/>
    <cellStyle name="Title 2 6 5" xfId="19859" xr:uid="{517FFE6B-E75C-4780-AC77-EBB934D829A3}"/>
    <cellStyle name="Title 2 6 5 2" xfId="35313" xr:uid="{E51DC290-BFA1-4228-B1C6-596474882FFF}"/>
    <cellStyle name="Title 2 6 6" xfId="19860" xr:uid="{DB208220-6F75-4389-B447-5367EB294A43}"/>
    <cellStyle name="Title 2 6 6 2" xfId="35314" xr:uid="{1FD8E2B2-7EF6-4160-BECD-F23717874069}"/>
    <cellStyle name="Title 2 6 7" xfId="19861" xr:uid="{070007F1-00A3-4417-BF55-215DF8119743}"/>
    <cellStyle name="Title 2 6 7 2" xfId="35315" xr:uid="{6941FE29-7E57-48B0-B7B8-87B836A97C9D}"/>
    <cellStyle name="Title 2 6 8" xfId="19862" xr:uid="{BD173D82-4035-413C-AD4B-C1AF81AE8165}"/>
    <cellStyle name="Title 2 6 8 2" xfId="35316" xr:uid="{4E5561B8-AB61-4D13-8A15-6EB57C7103AF}"/>
    <cellStyle name="Title 2 6 9" xfId="19863" xr:uid="{D1F9064C-669B-49D1-9844-F8959EC49592}"/>
    <cellStyle name="Title 2 6 9 2" xfId="35317" xr:uid="{A9F670FB-CBDA-4D22-9EF2-EA84E3374668}"/>
    <cellStyle name="Title 2 7" xfId="5148" xr:uid="{00000000-0005-0000-0000-000039180000}"/>
    <cellStyle name="Title 2 7 10" xfId="35318" xr:uid="{D0714758-6899-4B6E-9BF6-9CCF4F25BB16}"/>
    <cellStyle name="Title 2 7 11" xfId="19864" xr:uid="{043DE626-F525-44A7-A27F-E9E9C995D6D0}"/>
    <cellStyle name="Title 2 7 2" xfId="19865" xr:uid="{91784069-E281-40A1-A652-970972DB3066}"/>
    <cellStyle name="Title 2 7 2 2" xfId="35319" xr:uid="{A28794F4-2A27-438A-B496-A4F6B5C07146}"/>
    <cellStyle name="Title 2 7 3" xfId="19866" xr:uid="{C826DBE2-8D49-4BAF-B896-46A749D426F8}"/>
    <cellStyle name="Title 2 7 3 2" xfId="35320" xr:uid="{6C284274-F5E9-4F79-8BA9-82538FCDAB28}"/>
    <cellStyle name="Title 2 7 4" xfId="19867" xr:uid="{56B11A87-03B6-4CC1-84BD-C2708A1D4B6B}"/>
    <cellStyle name="Title 2 7 4 2" xfId="35321" xr:uid="{775B15F9-6980-48D2-BD27-476224629B72}"/>
    <cellStyle name="Title 2 7 5" xfId="19868" xr:uid="{8237FB92-B6B9-4FDD-ACDA-D74F9FF14BD1}"/>
    <cellStyle name="Title 2 7 5 2" xfId="35322" xr:uid="{2BFC0523-B0F4-44E2-BE43-7EB5DD9B9D5D}"/>
    <cellStyle name="Title 2 7 6" xfId="19869" xr:uid="{D52197C7-0FEA-466B-AE42-396D1E2011F6}"/>
    <cellStyle name="Title 2 7 6 2" xfId="35323" xr:uid="{04498BEB-8F01-4217-97EA-8E48E15832F9}"/>
    <cellStyle name="Title 2 7 7" xfId="19870" xr:uid="{24618472-707C-4270-BA30-EE8608AA5519}"/>
    <cellStyle name="Title 2 7 7 2" xfId="35324" xr:uid="{40A8B595-ACEE-46FD-A575-D87A6EB7D3E8}"/>
    <cellStyle name="Title 2 7 8" xfId="19871" xr:uid="{23BEAE66-E7A7-44CB-915C-F10E2041EA88}"/>
    <cellStyle name="Title 2 7 8 2" xfId="35325" xr:uid="{ED014EE8-87C7-4BA2-824F-675DDDA8B8FE}"/>
    <cellStyle name="Title 2 7 9" xfId="19872" xr:uid="{7FDD6FAA-A9C0-4884-BCC2-3AF8E2C1D222}"/>
    <cellStyle name="Title 2 7 9 2" xfId="35326" xr:uid="{4C663EAE-A19F-4798-91EB-23118A69B2E4}"/>
    <cellStyle name="Title 2 8" xfId="5149" xr:uid="{00000000-0005-0000-0000-00003A180000}"/>
    <cellStyle name="Title 2 8 10" xfId="35327" xr:uid="{6A62B5A7-F20D-462D-95AC-A44717FBCC43}"/>
    <cellStyle name="Title 2 8 11" xfId="19873" xr:uid="{FFA0770F-B071-4131-AF77-F8E777D925D9}"/>
    <cellStyle name="Title 2 8 2" xfId="19874" xr:uid="{6AC5194A-4024-4456-86C0-E4A07A38D27E}"/>
    <cellStyle name="Title 2 8 2 2" xfId="35328" xr:uid="{1EEA130D-83F2-4AE6-AE37-0A4688018D94}"/>
    <cellStyle name="Title 2 8 3" xfId="19875" xr:uid="{EADCBEAA-75B9-4311-9EA3-68FF0CF89C89}"/>
    <cellStyle name="Title 2 8 3 2" xfId="35329" xr:uid="{76F32D21-396A-4321-A0EA-252DC0E38F7A}"/>
    <cellStyle name="Title 2 8 4" xfId="19876" xr:uid="{4D9B9B85-D688-4116-AF18-7482070D848B}"/>
    <cellStyle name="Title 2 8 4 2" xfId="35330" xr:uid="{77E81F81-3CBB-4D41-919D-7ED4CFF71D49}"/>
    <cellStyle name="Title 2 8 5" xfId="19877" xr:uid="{0D824175-DFE1-4876-B91D-6E9077DFB28E}"/>
    <cellStyle name="Title 2 8 5 2" xfId="35331" xr:uid="{4513A88E-49FF-478D-B4E0-D5071E78C3B1}"/>
    <cellStyle name="Title 2 8 6" xfId="19878" xr:uid="{C4EA7235-89A3-4754-8284-126E3EC75B2F}"/>
    <cellStyle name="Title 2 8 6 2" xfId="35332" xr:uid="{3E636F69-D797-4C44-A6E7-C253EC07CC2C}"/>
    <cellStyle name="Title 2 8 7" xfId="19879" xr:uid="{A2DFF968-981F-40C1-988F-6EBDCC30A1C9}"/>
    <cellStyle name="Title 2 8 7 2" xfId="35333" xr:uid="{F493D9AA-54E7-41BC-9D33-E0876FF21B33}"/>
    <cellStyle name="Title 2 8 8" xfId="19880" xr:uid="{7A7BE921-1794-41B2-87F1-63080C7F970D}"/>
    <cellStyle name="Title 2 8 8 2" xfId="35334" xr:uid="{20D09506-923E-43FF-B767-BBD27B9D28FF}"/>
    <cellStyle name="Title 2 8 9" xfId="19881" xr:uid="{2BFEC652-C57A-4E0E-922F-0E82956D2CD9}"/>
    <cellStyle name="Title 2 8 9 2" xfId="35335" xr:uid="{43F09BE6-C315-4AFF-9168-43B5CAD5837E}"/>
    <cellStyle name="Title 2 9" xfId="5150" xr:uid="{00000000-0005-0000-0000-00003B180000}"/>
    <cellStyle name="Title 2 9 10" xfId="35336" xr:uid="{7A07F69D-6948-4D37-8F96-72A979644B2C}"/>
    <cellStyle name="Title 2 9 11" xfId="19882" xr:uid="{79003D6E-2E28-4113-8DF9-135FB4F91EDB}"/>
    <cellStyle name="Title 2 9 2" xfId="19883" xr:uid="{8DF6304A-3E4F-429F-9920-7EDD1EA40AA2}"/>
    <cellStyle name="Title 2 9 2 2" xfId="35337" xr:uid="{D50D2392-E245-4553-9910-E00F512853C8}"/>
    <cellStyle name="Title 2 9 3" xfId="19884" xr:uid="{E95B4EFF-AECB-4EF6-B0F0-722E18C10830}"/>
    <cellStyle name="Title 2 9 3 2" xfId="35338" xr:uid="{62D352F0-A217-4898-A4A3-F316189ECC12}"/>
    <cellStyle name="Title 2 9 4" xfId="19885" xr:uid="{9FCCF229-18C1-4346-B767-21F3C61FECBA}"/>
    <cellStyle name="Title 2 9 4 2" xfId="35339" xr:uid="{EBD3DD1B-F5F2-4BAE-973E-46EC00F13773}"/>
    <cellStyle name="Title 2 9 5" xfId="19886" xr:uid="{0036707A-BF83-4C29-ACB8-2EDEC8D36C9B}"/>
    <cellStyle name="Title 2 9 5 2" xfId="35340" xr:uid="{70F2A6BD-EFCE-40B1-AEA9-39CFB8711755}"/>
    <cellStyle name="Title 2 9 6" xfId="19887" xr:uid="{D2CCFD5D-9C5F-4AC6-9811-C4D77F4212F1}"/>
    <cellStyle name="Title 2 9 6 2" xfId="35341" xr:uid="{E1DDE5C6-2938-4FAC-9255-783AE172DE1A}"/>
    <cellStyle name="Title 2 9 7" xfId="19888" xr:uid="{FA94679F-1562-4354-94EC-B872F979F1BB}"/>
    <cellStyle name="Title 2 9 7 2" xfId="35342" xr:uid="{B1ED6E3A-ECA4-4B9E-9E55-6421933C3F66}"/>
    <cellStyle name="Title 2 9 8" xfId="19889" xr:uid="{40809C50-9EB8-4026-9F0F-460763B9DB02}"/>
    <cellStyle name="Title 2 9 8 2" xfId="35343" xr:uid="{F9DEDF71-3FD3-488E-9BA3-C0DA63CABE03}"/>
    <cellStyle name="Title 2 9 9" xfId="19890" xr:uid="{1848CBE1-59C2-4B68-B739-E4E2DB79E0A6}"/>
    <cellStyle name="Title 2 9 9 2" xfId="35344" xr:uid="{5C5BD8FA-4C28-4E93-BD8A-E8CB597EF7C0}"/>
    <cellStyle name="Title 20" xfId="5151" xr:uid="{00000000-0005-0000-0000-00003C180000}"/>
    <cellStyle name="Title 20 10" xfId="19892" xr:uid="{1200D7C3-0997-4335-B037-A3722AE57AC4}"/>
    <cellStyle name="Title 20 10 2" xfId="35346" xr:uid="{5BDABA44-43AC-4F66-BB69-5D045BFC2997}"/>
    <cellStyle name="Title 20 11" xfId="35345" xr:uid="{E48C92B3-1692-4A3A-A358-E687DD73EFAB}"/>
    <cellStyle name="Title 20 12" xfId="19891" xr:uid="{D891B5D2-B621-4EBA-A1B4-B85E58DB1723}"/>
    <cellStyle name="Title 20 2" xfId="19893" xr:uid="{CD370AD5-4AA8-482F-94FC-D4AB29C805B0}"/>
    <cellStyle name="Title 20 2 2" xfId="35347" xr:uid="{93FE83D7-625B-4F82-BDA8-FC4F49CAFDF0}"/>
    <cellStyle name="Title 20 3" xfId="19894" xr:uid="{14045F15-D747-4A36-ADED-FD7A6B0EB2CA}"/>
    <cellStyle name="Title 20 3 2" xfId="35348" xr:uid="{19A637E9-D34C-4242-AA9F-B4523D95E6D1}"/>
    <cellStyle name="Title 20 4" xfId="19895" xr:uid="{DC378F56-264F-4628-966F-7A0E56E8FCC1}"/>
    <cellStyle name="Title 20 4 2" xfId="35349" xr:uid="{D941DC30-2C1A-4A1B-BF1F-2127CDD62808}"/>
    <cellStyle name="Title 20 5" xfId="19896" xr:uid="{45DA2073-BF54-46C7-9895-EF591C8CBCE9}"/>
    <cellStyle name="Title 20 5 2" xfId="35350" xr:uid="{C4CB76BE-00DA-4E02-A59D-0A12846C1377}"/>
    <cellStyle name="Title 20 6" xfId="19897" xr:uid="{A16072D4-AD07-4E12-9293-74E0217916E4}"/>
    <cellStyle name="Title 20 6 2" xfId="35351" xr:uid="{357CBF8B-D816-4791-9C64-BB338A33A564}"/>
    <cellStyle name="Title 20 7" xfId="19898" xr:uid="{300D4A7C-251D-4DAB-B68B-DF44A8B6128E}"/>
    <cellStyle name="Title 20 7 2" xfId="35352" xr:uid="{E42255E7-A88D-4C6F-B7DD-468A7AE00C43}"/>
    <cellStyle name="Title 20 8" xfId="19899" xr:uid="{3B11452F-62CE-4E14-A726-0A97A54BEE09}"/>
    <cellStyle name="Title 20 8 2" xfId="35353" xr:uid="{7158E118-0A8D-470D-9B8A-DE9068C4409D}"/>
    <cellStyle name="Title 20 9" xfId="19900" xr:uid="{866CBFBE-1D95-4E82-994D-BB755E862CCB}"/>
    <cellStyle name="Title 20 9 2" xfId="35354" xr:uid="{0B3686C6-3971-4663-B430-6F0104A14C1D}"/>
    <cellStyle name="Title 21" xfId="5152" xr:uid="{00000000-0005-0000-0000-00003D180000}"/>
    <cellStyle name="Title 21 10" xfId="19902" xr:uid="{6C75244D-D546-4272-A560-00B00F0CD194}"/>
    <cellStyle name="Title 21 10 2" xfId="35356" xr:uid="{01E34B88-F3E2-4303-A310-E078457AAF5A}"/>
    <cellStyle name="Title 21 11" xfId="35355" xr:uid="{763FB9E7-31A8-452B-85D2-5B293B6181D2}"/>
    <cellStyle name="Title 21 12" xfId="19901" xr:uid="{5D66538A-2EEB-4FB6-A911-6360649123BC}"/>
    <cellStyle name="Title 21 2" xfId="19903" xr:uid="{384C3AB9-0C1F-4AFF-804B-32B7E1BCA047}"/>
    <cellStyle name="Title 21 2 2" xfId="35357" xr:uid="{60CB1B6B-F922-4BD1-8236-190637731617}"/>
    <cellStyle name="Title 21 3" xfId="19904" xr:uid="{DDF43D67-22FD-4101-B19F-8CC266B9A5FA}"/>
    <cellStyle name="Title 21 3 2" xfId="35358" xr:uid="{FBD7E193-440A-47BA-B365-324E6BB0947B}"/>
    <cellStyle name="Title 21 4" xfId="19905" xr:uid="{340E6AAC-8EE2-4E83-97BD-925200E7825A}"/>
    <cellStyle name="Title 21 4 2" xfId="35359" xr:uid="{1BF69409-5F8E-4879-A4A0-C1215A91BD81}"/>
    <cellStyle name="Title 21 5" xfId="19906" xr:uid="{73937525-F971-44C6-9A3C-CB73715BCD1F}"/>
    <cellStyle name="Title 21 5 2" xfId="35360" xr:uid="{E7484224-6E2A-486E-8AF2-464F9DB4D3BC}"/>
    <cellStyle name="Title 21 6" xfId="19907" xr:uid="{E7A3542E-C239-4BE4-A335-3697C060B920}"/>
    <cellStyle name="Title 21 6 2" xfId="35361" xr:uid="{61318373-36BB-4535-ACEA-B1D0E7658E8B}"/>
    <cellStyle name="Title 21 7" xfId="19908" xr:uid="{C1ABFA43-D9CC-4CEE-B1A0-61D56907CD84}"/>
    <cellStyle name="Title 21 7 2" xfId="35362" xr:uid="{C3F25FC1-1C56-499C-B5BE-43A0C176E8FE}"/>
    <cellStyle name="Title 21 8" xfId="19909" xr:uid="{6CF9F4DC-4C58-4712-91B4-C0EA8CA83485}"/>
    <cellStyle name="Title 21 8 2" xfId="35363" xr:uid="{79B18553-84FA-4A8C-8DE2-D2030E7F2516}"/>
    <cellStyle name="Title 21 9" xfId="19910" xr:uid="{3E493D45-4C90-4D27-9B6D-7F475F10ADD8}"/>
    <cellStyle name="Title 21 9 2" xfId="35364" xr:uid="{267ED6B1-748E-4321-B3B8-8E93BEBA0F81}"/>
    <cellStyle name="Title 22" xfId="5153" xr:uid="{00000000-0005-0000-0000-00003E180000}"/>
    <cellStyle name="Title 22 10" xfId="19912" xr:uid="{A91AD59C-9E2D-41BC-B08E-97F11992A4C0}"/>
    <cellStyle name="Title 22 10 2" xfId="35366" xr:uid="{406DFC90-E539-4F53-971C-4F7144E9126C}"/>
    <cellStyle name="Title 22 11" xfId="35365" xr:uid="{E98B50A9-C03C-42D6-9734-078BE41AA1B0}"/>
    <cellStyle name="Title 22 12" xfId="19911" xr:uid="{AC61E8FC-3914-48BF-9BF4-08AA8AEA0AEA}"/>
    <cellStyle name="Title 22 2" xfId="19913" xr:uid="{D3058D06-2921-4E36-8033-2F88A4DD03BB}"/>
    <cellStyle name="Title 22 2 2" xfId="35367" xr:uid="{6FAF089B-3AA9-437F-8EDB-6FF5832E7AAB}"/>
    <cellStyle name="Title 22 3" xfId="19914" xr:uid="{783A835D-B53C-41BC-801B-EDB252D5B763}"/>
    <cellStyle name="Title 22 3 2" xfId="35368" xr:uid="{371476FD-489D-4135-A3B0-C241BD0F4503}"/>
    <cellStyle name="Title 22 4" xfId="19915" xr:uid="{97FEBD74-1B6F-4E10-A843-BF451281D953}"/>
    <cellStyle name="Title 22 4 2" xfId="35369" xr:uid="{150D7CCE-D2DD-43C9-B6D3-91C7A4D246D8}"/>
    <cellStyle name="Title 22 5" xfId="19916" xr:uid="{A9BF4480-AD13-4245-8710-D3378D3BDCF3}"/>
    <cellStyle name="Title 22 5 2" xfId="35370" xr:uid="{F75BB108-3A5D-4ED8-B765-D000C7B61FB5}"/>
    <cellStyle name="Title 22 6" xfId="19917" xr:uid="{3432A663-1AD8-47D5-A8A2-89177AE76B8F}"/>
    <cellStyle name="Title 22 6 2" xfId="35371" xr:uid="{E95ABDB9-9F74-4547-B9B2-BDF279BEAA7F}"/>
    <cellStyle name="Title 22 7" xfId="19918" xr:uid="{066F37CD-CDC7-4F95-AD51-88D3FEB410A9}"/>
    <cellStyle name="Title 22 7 2" xfId="35372" xr:uid="{47443195-A28D-4F03-9529-4A792C6D8F02}"/>
    <cellStyle name="Title 22 8" xfId="19919" xr:uid="{5111D7F3-8CFB-49D2-B6DA-20106AFD78A9}"/>
    <cellStyle name="Title 22 8 2" xfId="35373" xr:uid="{58DF1316-5C18-4CF0-B5DC-B08136EA1903}"/>
    <cellStyle name="Title 22 9" xfId="19920" xr:uid="{CA40E71C-E182-4CBE-9D9C-CBD46BE871F7}"/>
    <cellStyle name="Title 22 9 2" xfId="35374" xr:uid="{E6BD076C-E076-42F4-97CB-DEC97D76C815}"/>
    <cellStyle name="Title 23" xfId="5154" xr:uid="{00000000-0005-0000-0000-00003F180000}"/>
    <cellStyle name="Title 23 10" xfId="19922" xr:uid="{8501F550-115A-44E6-95A8-0A0BBF7E68EB}"/>
    <cellStyle name="Title 23 10 2" xfId="35376" xr:uid="{76DCD936-DA6A-4988-BB3C-B21BCCA21053}"/>
    <cellStyle name="Title 23 11" xfId="35375" xr:uid="{7FAB2939-90E4-4BBB-A00E-4E725346C407}"/>
    <cellStyle name="Title 23 12" xfId="19921" xr:uid="{99F5178A-CB1B-4964-B997-CF76A427B817}"/>
    <cellStyle name="Title 23 2" xfId="19923" xr:uid="{FF7E5EF3-42C8-4A42-846C-A6F97A967934}"/>
    <cellStyle name="Title 23 2 2" xfId="35377" xr:uid="{04779AEC-9B02-424E-B831-EB894D26ED0E}"/>
    <cellStyle name="Title 23 3" xfId="19924" xr:uid="{90BB07D1-EAB1-4621-889D-AF65A52A0289}"/>
    <cellStyle name="Title 23 3 2" xfId="35378" xr:uid="{5FE06794-FEEF-448C-9CA5-531EFFFBDF29}"/>
    <cellStyle name="Title 23 4" xfId="19925" xr:uid="{00D4B33F-1DB2-4174-A59C-C5F94643DA65}"/>
    <cellStyle name="Title 23 4 2" xfId="35379" xr:uid="{DB418246-A0C3-487C-A49F-04553BA63442}"/>
    <cellStyle name="Title 23 5" xfId="19926" xr:uid="{D6CCA535-9FA5-4894-A092-966DB3D54BFD}"/>
    <cellStyle name="Title 23 5 2" xfId="35380" xr:uid="{96ECB91E-E606-48DC-A722-B6CD41D296A3}"/>
    <cellStyle name="Title 23 6" xfId="19927" xr:uid="{139BED78-DCC2-49C6-97E5-46796504757D}"/>
    <cellStyle name="Title 23 6 2" xfId="35381" xr:uid="{C0B34D28-69ED-42F3-92EE-BAD97C666B8A}"/>
    <cellStyle name="Title 23 7" xfId="19928" xr:uid="{8CD15084-1C0B-4E47-8620-97313ED097B1}"/>
    <cellStyle name="Title 23 7 2" xfId="35382" xr:uid="{17E1184B-5DC6-4B03-8903-838565C2C760}"/>
    <cellStyle name="Title 23 8" xfId="19929" xr:uid="{117C9CFC-A47A-41A1-94E2-3B6A640469B6}"/>
    <cellStyle name="Title 23 8 2" xfId="35383" xr:uid="{723F43D4-9C95-4F84-8B58-3B9B778F4D95}"/>
    <cellStyle name="Title 23 9" xfId="19930" xr:uid="{3B70521A-417F-4ABF-9A5F-D2BE79F3FEE6}"/>
    <cellStyle name="Title 23 9 2" xfId="35384" xr:uid="{48CBD2B0-994C-4B73-9821-50EC30278A21}"/>
    <cellStyle name="Title 24" xfId="5155" xr:uid="{00000000-0005-0000-0000-000040180000}"/>
    <cellStyle name="Title 24 10" xfId="19932" xr:uid="{93D3A801-2473-4C43-B30F-3A8BF7C24D9E}"/>
    <cellStyle name="Title 24 10 2" xfId="35386" xr:uid="{57AED9BF-0247-4D11-8EB5-7B4ED6F0B38C}"/>
    <cellStyle name="Title 24 11" xfId="35385" xr:uid="{3FAEC446-1091-472C-8F71-76FF2E3F5CA6}"/>
    <cellStyle name="Title 24 12" xfId="19931" xr:uid="{18B16DD3-9EA1-435C-8D06-36C547171BF0}"/>
    <cellStyle name="Title 24 2" xfId="19933" xr:uid="{24FF9843-0A79-4EAA-9668-1E8291CE37B1}"/>
    <cellStyle name="Title 24 2 2" xfId="35387" xr:uid="{0D0C661C-D810-4F37-97B4-360D1691BA3F}"/>
    <cellStyle name="Title 24 3" xfId="19934" xr:uid="{D84AD91B-AFE9-4B1C-9CAB-A6293AA0F023}"/>
    <cellStyle name="Title 24 3 2" xfId="35388" xr:uid="{583961A8-7C58-469E-A699-19607304C35C}"/>
    <cellStyle name="Title 24 4" xfId="19935" xr:uid="{4BA98962-1AE7-4F16-8A76-DC0AFC497731}"/>
    <cellStyle name="Title 24 4 2" xfId="35389" xr:uid="{A7D19A0E-1C00-4F17-8FEA-5ADEE7E6FFCA}"/>
    <cellStyle name="Title 24 5" xfId="19936" xr:uid="{D0025757-D3B3-427F-BBFB-D5D2AB67C650}"/>
    <cellStyle name="Title 24 5 2" xfId="35390" xr:uid="{8323815A-DE4F-4229-B2CB-62FD0DBBECA5}"/>
    <cellStyle name="Title 24 6" xfId="19937" xr:uid="{F68C0120-8EA0-4D71-BA52-5671BF687A23}"/>
    <cellStyle name="Title 24 6 2" xfId="35391" xr:uid="{1A6F04E7-9181-4CFC-8734-8E79C21DF813}"/>
    <cellStyle name="Title 24 7" xfId="19938" xr:uid="{B494DBFB-1020-429C-BA5B-6711F2DCE079}"/>
    <cellStyle name="Title 24 7 2" xfId="35392" xr:uid="{C3F53842-8C80-4AA3-90DE-4AD8D149CBF7}"/>
    <cellStyle name="Title 24 8" xfId="19939" xr:uid="{CDA7B199-822C-4070-B177-36A6BDE64155}"/>
    <cellStyle name="Title 24 8 2" xfId="35393" xr:uid="{E5A6EB32-2AC4-4665-B416-EC2197330191}"/>
    <cellStyle name="Title 24 9" xfId="19940" xr:uid="{1FA7E57D-AF12-46C9-A744-C10BA186A36C}"/>
    <cellStyle name="Title 24 9 2" xfId="35394" xr:uid="{032D1541-13DD-4911-B23A-BD058818AC5E}"/>
    <cellStyle name="Title 25" xfId="5156" xr:uid="{00000000-0005-0000-0000-000041180000}"/>
    <cellStyle name="Title 25 10" xfId="19942" xr:uid="{B383E1EF-2072-4386-B340-B43834538002}"/>
    <cellStyle name="Title 25 10 2" xfId="35396" xr:uid="{FA7E4E8E-4FA3-452A-BEF5-CDAD3955C609}"/>
    <cellStyle name="Title 25 11" xfId="35395" xr:uid="{B76EE29C-527D-4E39-A021-0762A47AE3B2}"/>
    <cellStyle name="Title 25 12" xfId="19941" xr:uid="{3AECC09C-27B9-4D7F-BF4F-349AABFF80AE}"/>
    <cellStyle name="Title 25 2" xfId="19943" xr:uid="{0161DA91-339B-4C10-988D-C74B1D1E5612}"/>
    <cellStyle name="Title 25 2 2" xfId="35397" xr:uid="{27B012DB-5313-46F2-BE87-F7C7871109A8}"/>
    <cellStyle name="Title 25 3" xfId="19944" xr:uid="{2C637CFE-FA1C-401D-B2B4-25B039EB0673}"/>
    <cellStyle name="Title 25 3 2" xfId="35398" xr:uid="{60E53B0C-E1E9-451F-B56E-8F5F87C008B7}"/>
    <cellStyle name="Title 25 4" xfId="19945" xr:uid="{35C125AE-6D4E-49FE-BFE3-BD223A32C51C}"/>
    <cellStyle name="Title 25 4 2" xfId="35399" xr:uid="{549A7267-CD48-4AAD-8C3E-AA6C252C7577}"/>
    <cellStyle name="Title 25 5" xfId="19946" xr:uid="{9D0DF40C-A4F6-4E39-9D1F-ED1461BCF587}"/>
    <cellStyle name="Title 25 5 2" xfId="35400" xr:uid="{5C3ED045-2E0F-48DF-A095-70FFB6255445}"/>
    <cellStyle name="Title 25 6" xfId="19947" xr:uid="{A74ECA1C-1474-4DE0-BA18-8AFB17974D4E}"/>
    <cellStyle name="Title 25 6 2" xfId="35401" xr:uid="{0DDFEA88-C54A-42DA-BB97-CA0B3C8509D1}"/>
    <cellStyle name="Title 25 7" xfId="19948" xr:uid="{8C8B6B22-067A-44BF-B6C5-16EAF2EC7AC6}"/>
    <cellStyle name="Title 25 7 2" xfId="35402" xr:uid="{589F9116-812A-46D4-B012-4212868B4D34}"/>
    <cellStyle name="Title 25 8" xfId="19949" xr:uid="{883441DE-0F3E-40B8-B669-842ED32AE8BA}"/>
    <cellStyle name="Title 25 8 2" xfId="35403" xr:uid="{6FA437A1-6703-4ACB-A5CF-FA2823138F7F}"/>
    <cellStyle name="Title 25 9" xfId="19950" xr:uid="{48AEA66F-F5D1-4ED9-BA26-ACA1264032CE}"/>
    <cellStyle name="Title 25 9 2" xfId="35404" xr:uid="{05259B63-7A31-4FC5-9028-D945E82EDF08}"/>
    <cellStyle name="Title 26" xfId="5157" xr:uid="{00000000-0005-0000-0000-000042180000}"/>
    <cellStyle name="Title 26 10" xfId="19952" xr:uid="{309E9873-9B9C-408E-97CB-8F4D808EBB65}"/>
    <cellStyle name="Title 26 10 2" xfId="35406" xr:uid="{514A3871-0501-477F-B30C-98B23FC19207}"/>
    <cellStyle name="Title 26 11" xfId="35405" xr:uid="{FD9FC984-59A4-4BFF-ABE0-177AAADCB5F6}"/>
    <cellStyle name="Title 26 12" xfId="19951" xr:uid="{4FB433C8-3BC7-4F19-9FF7-AB5DA22C5012}"/>
    <cellStyle name="Title 26 2" xfId="19953" xr:uid="{2BCD2451-069B-4E9D-AC4A-D2DA8BB03689}"/>
    <cellStyle name="Title 26 2 2" xfId="35407" xr:uid="{EA684AB3-A288-42AB-9E3B-622D51BC092D}"/>
    <cellStyle name="Title 26 3" xfId="19954" xr:uid="{F2FB5D33-DFF3-4C11-8843-D01EEFE5F741}"/>
    <cellStyle name="Title 26 3 2" xfId="35408" xr:uid="{5C6E35B2-3A68-474C-B48D-D3C1FCF5C4DB}"/>
    <cellStyle name="Title 26 4" xfId="19955" xr:uid="{C64D54E1-D23B-4896-B665-A2067B3DA7F9}"/>
    <cellStyle name="Title 26 4 2" xfId="35409" xr:uid="{C0A8C4B6-3804-4216-B325-7C8A1D05ECEE}"/>
    <cellStyle name="Title 26 5" xfId="19956" xr:uid="{89471C86-8764-4C5B-A6F0-9F9591BB3CF0}"/>
    <cellStyle name="Title 26 5 2" xfId="35410" xr:uid="{29335601-376B-435B-8C33-A58F82BD1821}"/>
    <cellStyle name="Title 26 6" xfId="19957" xr:uid="{7FFF97E3-9CC0-4BDA-B108-C95BC70573A0}"/>
    <cellStyle name="Title 26 6 2" xfId="35411" xr:uid="{E2A9C95C-81DE-404F-8D0A-AAE0A736847A}"/>
    <cellStyle name="Title 26 7" xfId="19958" xr:uid="{8391643D-228F-4134-91AD-B686A0851AB1}"/>
    <cellStyle name="Title 26 7 2" xfId="35412" xr:uid="{CB962E0B-0837-4A4E-8369-320D8A834579}"/>
    <cellStyle name="Title 26 8" xfId="19959" xr:uid="{0ADEED33-D321-432E-ADE6-9522579C5A91}"/>
    <cellStyle name="Title 26 8 2" xfId="35413" xr:uid="{4ACCB8E6-7650-438C-B626-A560DFE84F5B}"/>
    <cellStyle name="Title 26 9" xfId="19960" xr:uid="{858AE97F-38EE-4382-A569-FB3F754F74DD}"/>
    <cellStyle name="Title 26 9 2" xfId="35414" xr:uid="{967FED5E-BB59-4857-8B7E-7E475E6C5844}"/>
    <cellStyle name="Title 27" xfId="5158" xr:uid="{00000000-0005-0000-0000-000043180000}"/>
    <cellStyle name="Title 27 10" xfId="19962" xr:uid="{8633C228-0548-418F-B639-19454736FED7}"/>
    <cellStyle name="Title 27 10 2" xfId="35416" xr:uid="{E87393DA-AF26-4012-9C3C-CC4045ADA1A4}"/>
    <cellStyle name="Title 27 11" xfId="35415" xr:uid="{7D466204-3324-4F4E-A12F-DE60C7B7136F}"/>
    <cellStyle name="Title 27 12" xfId="19961" xr:uid="{8F79659D-2CBE-4778-A464-6EA9783CE7ED}"/>
    <cellStyle name="Title 27 2" xfId="19963" xr:uid="{DDB76DEF-C204-4D1D-AD17-596EB6597545}"/>
    <cellStyle name="Title 27 2 2" xfId="35417" xr:uid="{3DA15491-8E33-4926-B83E-5D222BB7A664}"/>
    <cellStyle name="Title 27 3" xfId="19964" xr:uid="{1E0BE0E5-6AC2-4C4D-8266-4CD2EAD7C7B6}"/>
    <cellStyle name="Title 27 3 2" xfId="35418" xr:uid="{D6FEEC20-B84C-4117-B7C6-6B4ECAA993BB}"/>
    <cellStyle name="Title 27 4" xfId="19965" xr:uid="{E33A962A-293C-4AD9-B751-F3FC458804A7}"/>
    <cellStyle name="Title 27 4 2" xfId="35419" xr:uid="{772403C4-E94C-4077-9C4E-383115918B67}"/>
    <cellStyle name="Title 27 5" xfId="19966" xr:uid="{0BE7E0BB-B30C-4A22-86F5-C6514D451855}"/>
    <cellStyle name="Title 27 5 2" xfId="35420" xr:uid="{ED54C705-CBC3-4600-93CF-FA6E65CF7AAD}"/>
    <cellStyle name="Title 27 6" xfId="19967" xr:uid="{D8CAF57E-EDD1-4D65-8335-6EA230C89BD9}"/>
    <cellStyle name="Title 27 6 2" xfId="35421" xr:uid="{E2805534-6F02-4241-8D40-6B52CB0E8662}"/>
    <cellStyle name="Title 27 7" xfId="19968" xr:uid="{050E18F7-E3A3-416E-8AC0-8B3CFE7267C8}"/>
    <cellStyle name="Title 27 7 2" xfId="35422" xr:uid="{55FE91EA-8CA1-4804-AAF3-AA2AA9E9049D}"/>
    <cellStyle name="Title 27 8" xfId="19969" xr:uid="{F081F750-06A7-4412-8CDF-9B27C6E3BE20}"/>
    <cellStyle name="Title 27 8 2" xfId="35423" xr:uid="{33D18040-CD8C-488E-94B7-8E78A4E52104}"/>
    <cellStyle name="Title 27 9" xfId="19970" xr:uid="{BB94D706-0CCB-4B7C-A8BC-E8EA11640326}"/>
    <cellStyle name="Title 27 9 2" xfId="35424" xr:uid="{DFD45E07-997F-4432-8347-A110AE3E0DD7}"/>
    <cellStyle name="Title 28" xfId="5159" xr:uid="{00000000-0005-0000-0000-000044180000}"/>
    <cellStyle name="Title 28 10" xfId="19972" xr:uid="{E272A362-E553-41BB-A5EB-BE88EEC2C7EB}"/>
    <cellStyle name="Title 28 10 2" xfId="35426" xr:uid="{6F9AA5B8-BF18-4B6D-932A-E86449180CAB}"/>
    <cellStyle name="Title 28 11" xfId="35425" xr:uid="{E8CEC2DC-A89B-47D1-A434-19632C43A3CA}"/>
    <cellStyle name="Title 28 12" xfId="19971" xr:uid="{33E487B2-01E7-4FCE-BF5B-66D8002F82B6}"/>
    <cellStyle name="Title 28 2" xfId="19973" xr:uid="{F55AB7B9-E61F-43DF-BA3D-386B964ABF10}"/>
    <cellStyle name="Title 28 2 2" xfId="35427" xr:uid="{5BA90529-B8A8-44B9-B02E-B6F86755B97E}"/>
    <cellStyle name="Title 28 3" xfId="19974" xr:uid="{3CA397C3-8EAB-4A76-8591-20491D6D5FDB}"/>
    <cellStyle name="Title 28 3 2" xfId="35428" xr:uid="{2E4F6C39-572D-496F-8D80-D0B106E7CFC2}"/>
    <cellStyle name="Title 28 4" xfId="19975" xr:uid="{15031CC1-AC1F-4C7F-B480-40A93A251A8A}"/>
    <cellStyle name="Title 28 4 2" xfId="35429" xr:uid="{E56AA6E4-2EB2-4B5C-B445-838F2807035B}"/>
    <cellStyle name="Title 28 5" xfId="19976" xr:uid="{0CDD0FCE-6AAA-4D65-B57C-5255EF029B64}"/>
    <cellStyle name="Title 28 5 2" xfId="35430" xr:uid="{72820BF9-30A4-4B32-B2C2-7571B9B9CF55}"/>
    <cellStyle name="Title 28 6" xfId="19977" xr:uid="{0BB71D98-C7EC-4ABD-B4C0-F0D06172943D}"/>
    <cellStyle name="Title 28 6 2" xfId="35431" xr:uid="{A1AFD225-1D22-4895-9F6A-8D0C5F7839F0}"/>
    <cellStyle name="Title 28 7" xfId="19978" xr:uid="{1EF897CD-4158-47AA-9F7A-8D8E4A49AEAB}"/>
    <cellStyle name="Title 28 7 2" xfId="35432" xr:uid="{537CACD3-EBE5-4416-9E00-3B21BAD09C6B}"/>
    <cellStyle name="Title 28 8" xfId="19979" xr:uid="{3A487871-D084-4B9D-B9AA-58BCBAE7E481}"/>
    <cellStyle name="Title 28 8 2" xfId="35433" xr:uid="{F34C79A0-94C4-4349-8F42-36BAD4A45DAD}"/>
    <cellStyle name="Title 28 9" xfId="19980" xr:uid="{5E8AA8E3-E460-4178-AE9A-12D4FADFDA41}"/>
    <cellStyle name="Title 28 9 2" xfId="35434" xr:uid="{D5D160D8-5FD0-462E-ABCD-24A630290C4A}"/>
    <cellStyle name="Title 29" xfId="5160" xr:uid="{00000000-0005-0000-0000-000045180000}"/>
    <cellStyle name="Title 29 10" xfId="19982" xr:uid="{F89E34E3-0ABE-4FC2-8F60-2861F8331814}"/>
    <cellStyle name="Title 29 10 2" xfId="35436" xr:uid="{F086D0E2-6A1B-427C-A290-2C2A245824AC}"/>
    <cellStyle name="Title 29 11" xfId="35435" xr:uid="{A415717F-08CD-44D9-A7DA-9AC67212AC21}"/>
    <cellStyle name="Title 29 12" xfId="19981" xr:uid="{2EDE60D9-2AB3-44E8-8FA7-8B39E2FEC676}"/>
    <cellStyle name="Title 29 2" xfId="19983" xr:uid="{8E1FFC6D-76C1-48DF-9BF4-90ADD85BE3F2}"/>
    <cellStyle name="Title 29 2 2" xfId="35437" xr:uid="{B9F54C2F-5246-4A26-9DF6-A041A1EC6669}"/>
    <cellStyle name="Title 29 3" xfId="19984" xr:uid="{54830CD1-F882-4347-B34B-8134C54E309B}"/>
    <cellStyle name="Title 29 3 2" xfId="35438" xr:uid="{8ED0A929-E87A-4C0C-9383-8BE91F893681}"/>
    <cellStyle name="Title 29 4" xfId="19985" xr:uid="{A33528A0-83A4-418A-B2FF-469F7A4B82A9}"/>
    <cellStyle name="Title 29 4 2" xfId="35439" xr:uid="{D848CAB1-735F-4B7B-9C0F-07A869239942}"/>
    <cellStyle name="Title 29 5" xfId="19986" xr:uid="{F8CB6534-D659-4D92-86AE-7C4563BFBC63}"/>
    <cellStyle name="Title 29 5 2" xfId="35440" xr:uid="{CB21C372-E01B-44BD-A728-1388ABE2A733}"/>
    <cellStyle name="Title 29 6" xfId="19987" xr:uid="{E6F3053A-A744-412F-BB6F-D8A0F7AE3B8C}"/>
    <cellStyle name="Title 29 6 2" xfId="35441" xr:uid="{D7C5197E-511F-4D66-AF90-F6613EE3E432}"/>
    <cellStyle name="Title 29 7" xfId="19988" xr:uid="{F3EC569D-8F7A-45E4-AE03-93C1AFC97697}"/>
    <cellStyle name="Title 29 7 2" xfId="35442" xr:uid="{1A7BB5F1-07A0-4D3F-AD9B-DDB17D7EB960}"/>
    <cellStyle name="Title 29 8" xfId="19989" xr:uid="{F7D320DA-6994-4EDF-A2B1-8CCCBD7A1125}"/>
    <cellStyle name="Title 29 8 2" xfId="35443" xr:uid="{13DC84AD-1D27-43F0-A9C7-51A4F81E5468}"/>
    <cellStyle name="Title 29 9" xfId="19990" xr:uid="{249F30EB-87DC-493F-9F87-44B0C2936BCC}"/>
    <cellStyle name="Title 29 9 2" xfId="35444" xr:uid="{34CD622B-9FEB-4C26-99F6-510F6B3DD7AB}"/>
    <cellStyle name="Title 3" xfId="5161" xr:uid="{00000000-0005-0000-0000-000046180000}"/>
    <cellStyle name="Title 3 10" xfId="19992" xr:uid="{0676CCD6-1819-4E53-A3E5-58EB0CD8CB0B}"/>
    <cellStyle name="Title 3 10 2" xfId="35446" xr:uid="{BB621461-9CF0-412E-AA00-F09D596C3129}"/>
    <cellStyle name="Title 3 11" xfId="19993" xr:uid="{0CECCB12-5CFE-4102-9868-0EAA01E481DA}"/>
    <cellStyle name="Title 3 11 2" xfId="35447" xr:uid="{3D5D13AD-B4E3-4523-93C6-38E53B65D77C}"/>
    <cellStyle name="Title 3 12" xfId="19994" xr:uid="{B7D7E0FB-6961-4D78-A68E-ED91EB15747A}"/>
    <cellStyle name="Title 3 12 2" xfId="35448" xr:uid="{BC8B0E04-DA07-4E82-9951-E211C5A8F0D5}"/>
    <cellStyle name="Title 3 13" xfId="21496" xr:uid="{3CF0D2D0-0296-49DC-A3BD-F5793F2EB635}"/>
    <cellStyle name="Title 3 14" xfId="35445" xr:uid="{A04CACDA-3ACC-4C25-A8B1-08A8A17EDDF6}"/>
    <cellStyle name="Title 3 15" xfId="19991" xr:uid="{D5E933A0-F36D-4F82-8241-5560F0B7F481}"/>
    <cellStyle name="Title 3 2" xfId="5162" xr:uid="{00000000-0005-0000-0000-000047180000}"/>
    <cellStyle name="Title 3 2 10" xfId="35449" xr:uid="{1C6B4C5E-93DA-48A1-AAEA-67003715347B}"/>
    <cellStyle name="Title 3 2 11" xfId="19995" xr:uid="{3C231F71-1AD0-4699-96C9-1F568D75A98A}"/>
    <cellStyle name="Title 3 2 2" xfId="19996" xr:uid="{86335D31-96B1-42B9-B899-581E67C9BAE1}"/>
    <cellStyle name="Title 3 2 2 2" xfId="35450" xr:uid="{E8A0EA9D-33DF-4E96-BF91-89BDE87DFA39}"/>
    <cellStyle name="Title 3 2 3" xfId="19997" xr:uid="{9B6C94BB-F301-4C65-9AF1-FC855EF6071B}"/>
    <cellStyle name="Title 3 2 3 2" xfId="35451" xr:uid="{495561D7-24ED-47FE-BD7A-CB2E8393DA0A}"/>
    <cellStyle name="Title 3 2 4" xfId="19998" xr:uid="{B2704B40-B7A5-45E1-B84B-8582502E4040}"/>
    <cellStyle name="Title 3 2 4 2" xfId="35452" xr:uid="{D015045D-E002-417B-9448-D28DFA9CFA4F}"/>
    <cellStyle name="Title 3 2 5" xfId="19999" xr:uid="{E9C1F58F-67D4-48AD-B522-E758930D5810}"/>
    <cellStyle name="Title 3 2 5 2" xfId="35453" xr:uid="{1287799F-8F7F-4D52-80F1-140027816DA9}"/>
    <cellStyle name="Title 3 2 6" xfId="20000" xr:uid="{C5F64AF9-31A3-495F-B6AA-4E2B953EAAB9}"/>
    <cellStyle name="Title 3 2 6 2" xfId="35454" xr:uid="{10CA8C32-F893-42CC-8269-1B998FAE35C8}"/>
    <cellStyle name="Title 3 2 7" xfId="20001" xr:uid="{5E8A95B9-3528-4CDF-8C77-71E9031A4509}"/>
    <cellStyle name="Title 3 2 7 2" xfId="35455" xr:uid="{26D5149D-832D-4339-B6F6-31AA6E0B56FA}"/>
    <cellStyle name="Title 3 2 8" xfId="20002" xr:uid="{676E446E-9C74-4FC5-BF90-71867AF747FC}"/>
    <cellStyle name="Title 3 2 8 2" xfId="35456" xr:uid="{7A1EB146-D813-4ABD-9474-B34B18A05E56}"/>
    <cellStyle name="Title 3 2 9" xfId="20003" xr:uid="{DB7A9FEE-4306-4C0E-BE7D-256291DB252D}"/>
    <cellStyle name="Title 3 2 9 2" xfId="35457" xr:uid="{EE36C3C9-CAFF-426B-A0CB-B927A41ACE85}"/>
    <cellStyle name="Title 3 3" xfId="5163" xr:uid="{00000000-0005-0000-0000-000048180000}"/>
    <cellStyle name="Title 3 3 2" xfId="20005" xr:uid="{731F4C93-4C35-4876-BDF9-FA50839184A0}"/>
    <cellStyle name="Title 3 3 2 2" xfId="35459" xr:uid="{1654496E-CB4F-4982-A58A-74526432A0F9}"/>
    <cellStyle name="Title 3 3 3" xfId="20006" xr:uid="{D02A460F-2984-4F62-AB21-EEA8378185AC}"/>
    <cellStyle name="Title 3 3 3 2" xfId="35460" xr:uid="{A9C4B0E6-2086-4BAF-B073-55A3AE6454D9}"/>
    <cellStyle name="Title 3 3 4" xfId="20007" xr:uid="{39D122FD-9A3B-47BB-B619-F2CC8019041A}"/>
    <cellStyle name="Title 3 3 4 2" xfId="35461" xr:uid="{EDB87D6C-202B-4D7B-A4F4-3F62AAAE7995}"/>
    <cellStyle name="Title 3 3 5" xfId="20008" xr:uid="{5FFD8CEE-EEA1-46E7-A2C6-A9E8E793B5A3}"/>
    <cellStyle name="Title 3 3 5 2" xfId="35462" xr:uid="{42460FE8-61D8-499B-A19E-3984D6A7302C}"/>
    <cellStyle name="Title 3 3 6" xfId="35458" xr:uid="{B7BA21AB-C2DD-4275-BB44-11DEB35BE8A2}"/>
    <cellStyle name="Title 3 3 7" xfId="20004" xr:uid="{90F28EE8-E90E-444E-907D-8C1C7B6C57A4}"/>
    <cellStyle name="Title 3 4" xfId="5164" xr:uid="{00000000-0005-0000-0000-000049180000}"/>
    <cellStyle name="Title 3 4 2" xfId="20010" xr:uid="{5ED95B09-E478-4656-B3D1-A7FA36AA62AA}"/>
    <cellStyle name="Title 3 4 2 2" xfId="35464" xr:uid="{6F1ED418-2E41-44ED-BCA6-3BA629A75A94}"/>
    <cellStyle name="Title 3 4 3" xfId="20011" xr:uid="{3C40C4C6-5F06-4914-B883-66409F1F44DD}"/>
    <cellStyle name="Title 3 4 3 2" xfId="35465" xr:uid="{5036312B-5579-4C5E-BC9F-5775B071109F}"/>
    <cellStyle name="Title 3 4 4" xfId="20012" xr:uid="{B93D039A-6C2F-4E64-A04F-60DF43445349}"/>
    <cellStyle name="Title 3 4 4 2" xfId="35466" xr:uid="{C915B0F6-C5CF-4BA5-BDF2-60E6DE219F15}"/>
    <cellStyle name="Title 3 4 5" xfId="20013" xr:uid="{FA983154-782F-49FD-9CAE-CE569DCE43E5}"/>
    <cellStyle name="Title 3 4 5 2" xfId="35467" xr:uid="{7276892D-B967-47C4-85D5-CC533B4E0D4B}"/>
    <cellStyle name="Title 3 4 6" xfId="35463" xr:uid="{40B85734-8C16-4217-A73D-E85B255EE77C}"/>
    <cellStyle name="Title 3 4 7" xfId="20009" xr:uid="{C7E5E9B0-C783-4CF3-9008-5457F758B06F}"/>
    <cellStyle name="Title 3 5" xfId="20014" xr:uid="{BB9CFC26-4958-4A71-8B4A-2821164FAFD2}"/>
    <cellStyle name="Title 3 5 2" xfId="35468" xr:uid="{FB097E9F-FB5F-44E9-93A6-EDCF742F1BAE}"/>
    <cellStyle name="Title 3 6" xfId="20015" xr:uid="{2E6BD08A-9944-49BD-98DA-3BD2D8BBAB5E}"/>
    <cellStyle name="Title 3 6 2" xfId="35469" xr:uid="{7136BBB6-19E7-4B6D-8116-1751FCEAECE2}"/>
    <cellStyle name="Title 3 7" xfId="20016" xr:uid="{EBD91A34-EA3B-4436-BD14-5990D4CD08E6}"/>
    <cellStyle name="Title 3 7 2" xfId="35470" xr:uid="{6AAD1C07-7354-4871-897E-A451142120E2}"/>
    <cellStyle name="Title 3 8" xfId="20017" xr:uid="{A7564FB8-2B97-495B-BC32-6BEF0A13240E}"/>
    <cellStyle name="Title 3 8 2" xfId="35471" xr:uid="{E99D7EC5-9080-489E-8A49-7CE02C43225C}"/>
    <cellStyle name="Title 3 9" xfId="20018" xr:uid="{7E2D1E93-5B4A-4679-9772-F5DA520370D6}"/>
    <cellStyle name="Title 3 9 2" xfId="35472" xr:uid="{36B19B87-0A0F-4CD9-AD84-B70FC86D5077}"/>
    <cellStyle name="Title 30" xfId="5165" xr:uid="{00000000-0005-0000-0000-00004A180000}"/>
    <cellStyle name="Title 30 10" xfId="20020" xr:uid="{D4CD3D89-0AEE-4B8C-BDA9-E7CD61026A48}"/>
    <cellStyle name="Title 30 10 2" xfId="35474" xr:uid="{DDEDB233-8DB7-40EA-832D-88D1BEC79FBB}"/>
    <cellStyle name="Title 30 11" xfId="35473" xr:uid="{D0F37F58-782C-4054-8172-24805BB31590}"/>
    <cellStyle name="Title 30 12" xfId="20019" xr:uid="{8E94883A-42FB-405E-BC41-7DC16336D0F3}"/>
    <cellStyle name="Title 30 2" xfId="20021" xr:uid="{DDA0FA3F-0CA4-4072-B781-F20C72EE6D93}"/>
    <cellStyle name="Title 30 2 2" xfId="35475" xr:uid="{1ECF49FE-17C7-495F-81FF-27B169986390}"/>
    <cellStyle name="Title 30 3" xfId="20022" xr:uid="{C2A1D552-BEBF-41D8-B8A4-D60275A33E87}"/>
    <cellStyle name="Title 30 3 2" xfId="35476" xr:uid="{1CA16866-9391-4CFB-8DD3-E3CBC60C97AC}"/>
    <cellStyle name="Title 30 4" xfId="20023" xr:uid="{0F2BF27F-EA85-4C46-8B00-A55B3EF524CD}"/>
    <cellStyle name="Title 30 4 2" xfId="35477" xr:uid="{12CF809C-8E68-40C6-940C-9E82692C66DA}"/>
    <cellStyle name="Title 30 5" xfId="20024" xr:uid="{D5142FB1-0AEC-4A01-BD19-66974216B81C}"/>
    <cellStyle name="Title 30 5 2" xfId="35478" xr:uid="{93D18145-4ECA-49EC-821B-B9548ADB79F8}"/>
    <cellStyle name="Title 30 6" xfId="20025" xr:uid="{D88304C1-5C0D-4186-B858-14073CF8036D}"/>
    <cellStyle name="Title 30 6 2" xfId="35479" xr:uid="{9E78B207-B83D-4ABE-9EA0-97A08A249846}"/>
    <cellStyle name="Title 30 7" xfId="20026" xr:uid="{E6F30C09-F7DD-4F5B-8B0C-1DF029AADE43}"/>
    <cellStyle name="Title 30 7 2" xfId="35480" xr:uid="{D060E31C-B7F1-4270-B02A-2ABA475F309C}"/>
    <cellStyle name="Title 30 8" xfId="20027" xr:uid="{F61C942C-3BA8-4693-AAF9-6976E0E1A016}"/>
    <cellStyle name="Title 30 8 2" xfId="35481" xr:uid="{D635C5CB-DE14-496B-BB63-5FFB224D1705}"/>
    <cellStyle name="Title 30 9" xfId="20028" xr:uid="{ECE47A52-2ACC-4059-831E-9B297EF13320}"/>
    <cellStyle name="Title 30 9 2" xfId="35482" xr:uid="{B8CF7E1B-4269-4459-9DE8-A1D12AAD85B8}"/>
    <cellStyle name="Title 31" xfId="5166" xr:uid="{00000000-0005-0000-0000-00004B180000}"/>
    <cellStyle name="Title 31 10" xfId="20030" xr:uid="{69BD724D-9771-4223-88DC-BD50EDCCCB7B}"/>
    <cellStyle name="Title 31 10 2" xfId="35484" xr:uid="{D8FBA57F-C2F2-48C5-8C0C-D6D410A0C63E}"/>
    <cellStyle name="Title 31 11" xfId="35483" xr:uid="{2E563F62-FD8C-4BDD-BA46-6F743DD1312C}"/>
    <cellStyle name="Title 31 12" xfId="20029" xr:uid="{21C450F9-74D1-4398-89EA-131CAD48C4E8}"/>
    <cellStyle name="Title 31 2" xfId="20031" xr:uid="{AB76CE13-A3F8-48AA-96F1-858BFCD72F4C}"/>
    <cellStyle name="Title 31 2 2" xfId="35485" xr:uid="{F7A1437C-774F-4463-891B-2DA780A0443B}"/>
    <cellStyle name="Title 31 3" xfId="20032" xr:uid="{B2D732F8-CD51-48B3-B056-9389ACFB0A45}"/>
    <cellStyle name="Title 31 3 2" xfId="35486" xr:uid="{77F06FF8-1742-498A-98BA-6C83E879EF80}"/>
    <cellStyle name="Title 31 4" xfId="20033" xr:uid="{BBDC5E83-B91D-46BB-BE84-C1AD7BF7BCD5}"/>
    <cellStyle name="Title 31 4 2" xfId="35487" xr:uid="{38F2E011-31E8-4E71-B48D-42FBC73127D0}"/>
    <cellStyle name="Title 31 5" xfId="20034" xr:uid="{E1081ABB-5C5C-4079-8BB7-05376351371D}"/>
    <cellStyle name="Title 31 5 2" xfId="35488" xr:uid="{FBF64971-CDE1-44C4-8AA1-C2B219813DCE}"/>
    <cellStyle name="Title 31 6" xfId="20035" xr:uid="{AAACF3F7-11A8-4F1E-A8C8-B1823B909DB4}"/>
    <cellStyle name="Title 31 6 2" xfId="35489" xr:uid="{2CAA0A9C-A1EA-4F7B-BC5D-A79B685C1100}"/>
    <cellStyle name="Title 31 7" xfId="20036" xr:uid="{70A5381B-9DBC-4820-B26B-F2B5566128FB}"/>
    <cellStyle name="Title 31 7 2" xfId="35490" xr:uid="{A3F0D1A8-B6D1-4B65-A2F8-3A8037B2DDBC}"/>
    <cellStyle name="Title 31 8" xfId="20037" xr:uid="{5245E39B-2D81-4CC9-8C2C-5CF36B156763}"/>
    <cellStyle name="Title 31 8 2" xfId="35491" xr:uid="{B17451AE-E2BD-4E18-933C-7732E26C10BE}"/>
    <cellStyle name="Title 31 9" xfId="20038" xr:uid="{3BAD8255-128A-4614-9C92-3EB6182913B4}"/>
    <cellStyle name="Title 31 9 2" xfId="35492" xr:uid="{FBA5452F-2C77-4FCE-AEBB-E7963A4FD2EA}"/>
    <cellStyle name="Title 32" xfId="5167" xr:uid="{00000000-0005-0000-0000-00004C180000}"/>
    <cellStyle name="Title 32 10" xfId="20040" xr:uid="{B3430793-4A5B-4376-B23C-BFCC3E75D8FB}"/>
    <cellStyle name="Title 32 10 2" xfId="35494" xr:uid="{D94930D8-F0F1-4301-A97E-003B3473B4BF}"/>
    <cellStyle name="Title 32 11" xfId="35493" xr:uid="{96CF27E0-80C5-4D6C-AFA2-4DB34EDE59CC}"/>
    <cellStyle name="Title 32 12" xfId="20039" xr:uid="{D4FABD06-FEAB-4CAD-B432-1B2114AB70A4}"/>
    <cellStyle name="Title 32 2" xfId="20041" xr:uid="{EF6726C0-6A0A-4532-B210-68D08606379A}"/>
    <cellStyle name="Title 32 2 2" xfId="35495" xr:uid="{A23097A1-43D1-4427-92CA-111884A50910}"/>
    <cellStyle name="Title 32 3" xfId="20042" xr:uid="{A888EE52-11E3-4E5E-A87C-BC9199947932}"/>
    <cellStyle name="Title 32 3 2" xfId="35496" xr:uid="{46200C20-240B-4D56-9DA0-53B50D209F2F}"/>
    <cellStyle name="Title 32 4" xfId="20043" xr:uid="{6ECEF89A-BFB3-482F-8792-902857C88B16}"/>
    <cellStyle name="Title 32 4 2" xfId="35497" xr:uid="{416F6858-428B-49D5-83A3-9B375EEBBFFC}"/>
    <cellStyle name="Title 32 5" xfId="20044" xr:uid="{7BACE8BB-762B-43C8-8DE4-7ABB43F13A99}"/>
    <cellStyle name="Title 32 5 2" xfId="35498" xr:uid="{B5730B81-F9C2-4F76-BAA0-4F61E277FFA0}"/>
    <cellStyle name="Title 32 6" xfId="20045" xr:uid="{6FB8A913-1400-4CFE-88F2-5ACDEA3422F5}"/>
    <cellStyle name="Title 32 6 2" xfId="35499" xr:uid="{A6665187-07FC-4043-9439-A82EC8EC1700}"/>
    <cellStyle name="Title 32 7" xfId="20046" xr:uid="{C123C238-B4A9-42F3-B88E-5A873EE6A871}"/>
    <cellStyle name="Title 32 7 2" xfId="35500" xr:uid="{7CB72C9C-4181-4FEE-8FC1-CAB4B1A36805}"/>
    <cellStyle name="Title 32 8" xfId="20047" xr:uid="{BB35139F-344D-4858-A25A-A5F935916904}"/>
    <cellStyle name="Title 32 8 2" xfId="35501" xr:uid="{106439FE-5131-4658-A7F1-D9FDA189338D}"/>
    <cellStyle name="Title 32 9" xfId="20048" xr:uid="{F950713F-BE04-4D3C-A785-34ED0008439A}"/>
    <cellStyle name="Title 32 9 2" xfId="35502" xr:uid="{6CEB4D53-F01C-42EB-8B05-694A27DFD16A}"/>
    <cellStyle name="Title 33" xfId="5168" xr:uid="{00000000-0005-0000-0000-00004D180000}"/>
    <cellStyle name="Title 33 10" xfId="20050" xr:uid="{99FA882A-03A5-41C7-90EA-83981A82CFF0}"/>
    <cellStyle name="Title 33 10 2" xfId="35504" xr:uid="{3ADD9974-29A3-499D-ACCE-66E78B583DEA}"/>
    <cellStyle name="Title 33 11" xfId="35503" xr:uid="{61CEF92B-7D25-4CA8-86FF-97D35EC61969}"/>
    <cellStyle name="Title 33 12" xfId="20049" xr:uid="{BE7D7CD8-DB83-41D5-B17F-6588BCBCABAB}"/>
    <cellStyle name="Title 33 2" xfId="20051" xr:uid="{0E59C01D-C4C2-4B87-8548-6F76CF3DDC66}"/>
    <cellStyle name="Title 33 2 2" xfId="35505" xr:uid="{EBD8E58A-E121-4353-86B2-F1301D875958}"/>
    <cellStyle name="Title 33 3" xfId="20052" xr:uid="{0FA3A908-00AE-49A7-A264-1486636FA7FC}"/>
    <cellStyle name="Title 33 3 2" xfId="35506" xr:uid="{5333197D-4576-4C46-92B7-20F2DBBA8341}"/>
    <cellStyle name="Title 33 4" xfId="20053" xr:uid="{D228C81F-B71E-4331-A9A9-FCE7BD0D8272}"/>
    <cellStyle name="Title 33 4 2" xfId="35507" xr:uid="{604FD597-AAAB-4ADB-B942-3666E522A630}"/>
    <cellStyle name="Title 33 5" xfId="20054" xr:uid="{D67451D7-2873-488B-8509-7A772AEF8E9B}"/>
    <cellStyle name="Title 33 5 2" xfId="35508" xr:uid="{BCE44A47-0926-44EC-A8AE-81A06507D9DE}"/>
    <cellStyle name="Title 33 6" xfId="20055" xr:uid="{7ED2E2E8-97E5-40BD-A55A-1FD7E25C869B}"/>
    <cellStyle name="Title 33 6 2" xfId="35509" xr:uid="{77FA8443-A935-454D-881D-E5CC95D15019}"/>
    <cellStyle name="Title 33 7" xfId="20056" xr:uid="{5B6AD9E2-BE0E-48B0-B25C-0E32C7D34444}"/>
    <cellStyle name="Title 33 7 2" xfId="35510" xr:uid="{FDBDF797-051F-4B67-95B0-29E503605139}"/>
    <cellStyle name="Title 33 8" xfId="20057" xr:uid="{B68360C6-91F7-4B35-920E-3D61FA02A435}"/>
    <cellStyle name="Title 33 8 2" xfId="35511" xr:uid="{B629AD52-DDCB-4BDD-9CAA-E45FDB1B3443}"/>
    <cellStyle name="Title 33 9" xfId="20058" xr:uid="{F4ACCDE2-8523-48C1-A13D-2C8333A73FA9}"/>
    <cellStyle name="Title 33 9 2" xfId="35512" xr:uid="{0E30C6FF-7E6F-4B5C-9401-9896BA10642F}"/>
    <cellStyle name="Title 34" xfId="5169" xr:uid="{00000000-0005-0000-0000-00004E180000}"/>
    <cellStyle name="Title 34 10" xfId="20060" xr:uid="{4D35CD39-EE55-4A22-B63D-ECA4950A7AC9}"/>
    <cellStyle name="Title 34 10 2" xfId="35514" xr:uid="{CF2FF3FF-2ACB-469E-B1DD-442A7F4C3F9C}"/>
    <cellStyle name="Title 34 11" xfId="35513" xr:uid="{E8A6B89C-77D6-4DBF-BE16-22FE9F0FF860}"/>
    <cellStyle name="Title 34 12" xfId="20059" xr:uid="{1270A0DB-547C-4000-BA8E-F2B96F4EF677}"/>
    <cellStyle name="Title 34 2" xfId="20061" xr:uid="{56805A9A-A460-4AE4-85B6-D5E7D316433A}"/>
    <cellStyle name="Title 34 2 2" xfId="35515" xr:uid="{B7C681B9-0B9E-4606-A43E-EB8C3502C921}"/>
    <cellStyle name="Title 34 3" xfId="20062" xr:uid="{FF3D32FD-CAF6-4439-82FA-EA9AD22E5AFC}"/>
    <cellStyle name="Title 34 3 2" xfId="35516" xr:uid="{261644E6-A613-44E7-B1AF-97F5B9D5BFA2}"/>
    <cellStyle name="Title 34 4" xfId="20063" xr:uid="{2BC77E35-903D-46DB-BC6C-06902CDF2368}"/>
    <cellStyle name="Title 34 4 2" xfId="35517" xr:uid="{BA848C51-D051-4225-94ED-355388747CEA}"/>
    <cellStyle name="Title 34 5" xfId="20064" xr:uid="{FE2D90CC-98F4-40E8-B6CC-06AAA4DA03BD}"/>
    <cellStyle name="Title 34 5 2" xfId="35518" xr:uid="{04AC143C-9C06-48D6-8E8A-80F5A2B0E90F}"/>
    <cellStyle name="Title 34 6" xfId="20065" xr:uid="{2C5F9E01-B36F-4D47-A3A8-E475825A5F84}"/>
    <cellStyle name="Title 34 6 2" xfId="35519" xr:uid="{91901934-9B81-45CE-82F6-B1C823C106E4}"/>
    <cellStyle name="Title 34 7" xfId="20066" xr:uid="{17E47BF0-599C-4E22-B1CD-C06E8AAE9377}"/>
    <cellStyle name="Title 34 7 2" xfId="35520" xr:uid="{199FDEB3-44AE-40CA-A328-E78FA3DCED63}"/>
    <cellStyle name="Title 34 8" xfId="20067" xr:uid="{AB6FBAF1-572E-49F2-A70B-BA3C61A5C346}"/>
    <cellStyle name="Title 34 8 2" xfId="35521" xr:uid="{2929D65C-B2E9-4657-97C2-DE329BA4BFDE}"/>
    <cellStyle name="Title 34 9" xfId="20068" xr:uid="{DA34CAE5-B4D2-4E74-9AEF-04715EF4271E}"/>
    <cellStyle name="Title 34 9 2" xfId="35522" xr:uid="{8E17074E-B3B2-428D-90CB-47E8A5D069BC}"/>
    <cellStyle name="Title 35" xfId="5170" xr:uid="{00000000-0005-0000-0000-00004F180000}"/>
    <cellStyle name="Title 35 10" xfId="20070" xr:uid="{0F95AFE5-B4CE-4B63-9070-06D81BABA73D}"/>
    <cellStyle name="Title 35 10 2" xfId="35524" xr:uid="{28275F1A-01EC-4787-8A02-962E8E583AD3}"/>
    <cellStyle name="Title 35 11" xfId="35523" xr:uid="{A5C235EA-CD9D-43C5-B076-2D8D0D88EDBB}"/>
    <cellStyle name="Title 35 12" xfId="20069" xr:uid="{47DB4363-5B9E-4D3E-B5F6-67AE987F3D94}"/>
    <cellStyle name="Title 35 2" xfId="20071" xr:uid="{1A50A11F-BC19-496E-B9F7-19B00288646B}"/>
    <cellStyle name="Title 35 2 2" xfId="35525" xr:uid="{5C8CD609-2A54-4948-89D5-44476467414F}"/>
    <cellStyle name="Title 35 3" xfId="20072" xr:uid="{1DECA794-84D1-4C8D-A05A-71C217C8ECD9}"/>
    <cellStyle name="Title 35 3 2" xfId="35526" xr:uid="{B5686CAD-1EFA-4DAA-A72F-B418A9850FEE}"/>
    <cellStyle name="Title 35 4" xfId="20073" xr:uid="{DD042265-41C6-475A-9EA0-BE683D28A446}"/>
    <cellStyle name="Title 35 4 2" xfId="35527" xr:uid="{C0827D30-2FE3-453C-B654-B5E681B0A53E}"/>
    <cellStyle name="Title 35 5" xfId="20074" xr:uid="{EDBC4926-CA12-43CA-B2FB-63C2594535C3}"/>
    <cellStyle name="Title 35 5 2" xfId="35528" xr:uid="{8D981561-B272-48F0-9CA1-94353AE04A44}"/>
    <cellStyle name="Title 35 6" xfId="20075" xr:uid="{1417AB9A-6B4C-48BF-A1A2-1D5DA65909F6}"/>
    <cellStyle name="Title 35 6 2" xfId="35529" xr:uid="{AD9C3B6F-3444-4A01-9C75-BA5D32F0213E}"/>
    <cellStyle name="Title 35 7" xfId="20076" xr:uid="{BA3FD4E1-84AE-4DA9-A04B-5F18D85618C7}"/>
    <cellStyle name="Title 35 7 2" xfId="35530" xr:uid="{CF7659F0-BE02-4350-9986-FF6F8A6930C9}"/>
    <cellStyle name="Title 35 8" xfId="20077" xr:uid="{14724934-C4AB-4AEE-B1D5-0BB3A6CBD3C7}"/>
    <cellStyle name="Title 35 8 2" xfId="35531" xr:uid="{F1D10885-8C68-49C0-B335-AE19BBDEBBA9}"/>
    <cellStyle name="Title 35 9" xfId="20078" xr:uid="{0C71F8D6-F4ED-4ECA-B64C-BFC23DE2D26E}"/>
    <cellStyle name="Title 35 9 2" xfId="35532" xr:uid="{869BBAC2-8199-46D0-9C55-6DD6DBF0D1BA}"/>
    <cellStyle name="Title 36" xfId="5171" xr:uid="{00000000-0005-0000-0000-000050180000}"/>
    <cellStyle name="Title 36 10" xfId="20080" xr:uid="{BAD6C5DF-F46C-4253-9A2B-2E6A9026F697}"/>
    <cellStyle name="Title 36 10 2" xfId="35534" xr:uid="{6DF60EC3-ABCC-4130-936B-F7229630C513}"/>
    <cellStyle name="Title 36 11" xfId="35533" xr:uid="{EB9CFC08-D421-4F8E-ACBA-B9F3F970643B}"/>
    <cellStyle name="Title 36 12" xfId="20079" xr:uid="{E1ED2BFF-96BC-4DA0-9C8A-615AA8976CF2}"/>
    <cellStyle name="Title 36 2" xfId="20081" xr:uid="{FB1877B2-22CC-4975-ADD2-A0FAD2721173}"/>
    <cellStyle name="Title 36 2 2" xfId="35535" xr:uid="{9F2CD95C-B868-4E9A-8D0D-4A02965626B7}"/>
    <cellStyle name="Title 36 3" xfId="20082" xr:uid="{99C8BB42-914A-43DF-AF53-0F50BFFFAF05}"/>
    <cellStyle name="Title 36 3 2" xfId="35536" xr:uid="{B9BB4B86-5BF9-4BBD-B699-75F4E2FE0598}"/>
    <cellStyle name="Title 36 4" xfId="20083" xr:uid="{CFA0DF63-2EEC-497A-BF85-E3444A0246AC}"/>
    <cellStyle name="Title 36 4 2" xfId="35537" xr:uid="{4FFA4695-58E3-45F1-B47D-0C6E286EA199}"/>
    <cellStyle name="Title 36 5" xfId="20084" xr:uid="{EF14A6FD-EC20-4B37-8056-FEC7582E4DEE}"/>
    <cellStyle name="Title 36 5 2" xfId="35538" xr:uid="{ED5DEA34-249C-41A2-B10D-39D7556DBFD4}"/>
    <cellStyle name="Title 36 6" xfId="20085" xr:uid="{BB20D8AD-62DA-4BE7-B006-03B7E44518EC}"/>
    <cellStyle name="Title 36 6 2" xfId="35539" xr:uid="{18321A13-2163-4284-B5C5-A379A5E2BB6B}"/>
    <cellStyle name="Title 36 7" xfId="20086" xr:uid="{442006D7-2F5E-4A73-B992-01101CB4120E}"/>
    <cellStyle name="Title 36 7 2" xfId="35540" xr:uid="{2FE046B0-2AC6-477D-8C6F-84C12EB3AA55}"/>
    <cellStyle name="Title 36 8" xfId="20087" xr:uid="{66F1FDB9-6AD3-4B8D-810B-D1ADE5B53FEE}"/>
    <cellStyle name="Title 36 8 2" xfId="35541" xr:uid="{0BBE4DA3-E239-49AD-A517-EA05B508584A}"/>
    <cellStyle name="Title 36 9" xfId="20088" xr:uid="{BD3FFCAA-63C3-49A0-92F4-B71CAB6B4B7C}"/>
    <cellStyle name="Title 36 9 2" xfId="35542" xr:uid="{F31F2238-5EFC-4174-86BA-87DCB8D85DDD}"/>
    <cellStyle name="Title 37" xfId="5172" xr:uid="{00000000-0005-0000-0000-000051180000}"/>
    <cellStyle name="Title 37 10" xfId="20090" xr:uid="{EFEDC5BF-087D-415C-A75E-91B3A7D6CA17}"/>
    <cellStyle name="Title 37 10 2" xfId="35544" xr:uid="{9A809868-5052-435F-8874-8965A9B09097}"/>
    <cellStyle name="Title 37 11" xfId="35543" xr:uid="{014C0A17-6230-43E1-9ECF-1484A764207A}"/>
    <cellStyle name="Title 37 12" xfId="20089" xr:uid="{9367C26C-F013-4403-BB07-FC52FCBB691F}"/>
    <cellStyle name="Title 37 2" xfId="20091" xr:uid="{D3B165C2-DB03-4EC9-8E20-B2C8C2463985}"/>
    <cellStyle name="Title 37 2 2" xfId="35545" xr:uid="{517C8E5C-57BA-4EAD-B326-CBD27D18DC01}"/>
    <cellStyle name="Title 37 3" xfId="20092" xr:uid="{B73D1671-3524-4765-BB85-5A0FC733AA62}"/>
    <cellStyle name="Title 37 3 2" xfId="35546" xr:uid="{E1F06211-0BF3-4CB8-817F-E3450C12D6A6}"/>
    <cellStyle name="Title 37 4" xfId="20093" xr:uid="{EC1BC3BA-20C7-4BDD-BF16-BD69BAD45C86}"/>
    <cellStyle name="Title 37 4 2" xfId="35547" xr:uid="{B26FEB73-AAF1-44ED-BE2B-5AD9B4BA8C09}"/>
    <cellStyle name="Title 37 5" xfId="20094" xr:uid="{19E069CE-31E3-4BB6-90DB-1575A668EA89}"/>
    <cellStyle name="Title 37 5 2" xfId="35548" xr:uid="{0AC912CF-3045-4058-977F-4F4E978DDF56}"/>
    <cellStyle name="Title 37 6" xfId="20095" xr:uid="{5E6CDBAA-AA2C-48CF-BD2C-97D53B1336CA}"/>
    <cellStyle name="Title 37 6 2" xfId="35549" xr:uid="{416793FB-9EE0-4239-A58B-AEEB8A5E41E8}"/>
    <cellStyle name="Title 37 7" xfId="20096" xr:uid="{85377D24-98DB-4012-B28D-B8EE77510713}"/>
    <cellStyle name="Title 37 7 2" xfId="35550" xr:uid="{FDAC7760-E4FD-4397-B16B-8A6E27FD53E9}"/>
    <cellStyle name="Title 37 8" xfId="20097" xr:uid="{237CC492-B599-4F70-AD0F-36A3DE85C38A}"/>
    <cellStyle name="Title 37 8 2" xfId="35551" xr:uid="{38A77C2F-1565-48BE-924C-5E8BFBDC0B42}"/>
    <cellStyle name="Title 37 9" xfId="20098" xr:uid="{59ADFA3C-6D97-4D7D-9A2B-67D8402C4EF6}"/>
    <cellStyle name="Title 37 9 2" xfId="35552" xr:uid="{A927E595-6B72-47D3-8C37-2535931770B8}"/>
    <cellStyle name="Title 38" xfId="5173" xr:uid="{00000000-0005-0000-0000-000052180000}"/>
    <cellStyle name="Title 38 10" xfId="20100" xr:uid="{49D7AB40-91A8-4E23-9050-0EABEE7739E8}"/>
    <cellStyle name="Title 38 10 2" xfId="35554" xr:uid="{80206218-0B02-4F6A-A962-431CE87E4015}"/>
    <cellStyle name="Title 38 11" xfId="35553" xr:uid="{4D48E857-5907-4FDA-AD18-9049154B343A}"/>
    <cellStyle name="Title 38 12" xfId="20099" xr:uid="{954273BB-3171-481C-BE68-958A693F328A}"/>
    <cellStyle name="Title 38 2" xfId="20101" xr:uid="{1AA7B99A-BEED-4ACD-B40A-EDEECB091566}"/>
    <cellStyle name="Title 38 2 2" xfId="35555" xr:uid="{9A6AF12B-8DDE-4A4F-9516-5A6804338F41}"/>
    <cellStyle name="Title 38 3" xfId="20102" xr:uid="{5F2EECCE-5D03-4444-BB9B-0FD20C2C7DFF}"/>
    <cellStyle name="Title 38 3 2" xfId="35556" xr:uid="{2AE015BF-0459-48CE-864F-35795EACF064}"/>
    <cellStyle name="Title 38 4" xfId="20103" xr:uid="{4E23CE9C-CEAC-44D7-A35F-78254081C08A}"/>
    <cellStyle name="Title 38 4 2" xfId="35557" xr:uid="{57054B8C-3AC1-4F58-9C6F-1998D3E4A731}"/>
    <cellStyle name="Title 38 5" xfId="20104" xr:uid="{839D716C-0A40-4802-85FD-46E7C35FEBD3}"/>
    <cellStyle name="Title 38 5 2" xfId="35558" xr:uid="{E9B3F872-0CD1-4065-82E7-DDE027CE13FE}"/>
    <cellStyle name="Title 38 6" xfId="20105" xr:uid="{4B224814-2BB7-4198-9E2A-329AC3C2A744}"/>
    <cellStyle name="Title 38 6 2" xfId="35559" xr:uid="{2EC91B0E-90F0-4EB3-816D-6F973628C028}"/>
    <cellStyle name="Title 38 7" xfId="20106" xr:uid="{9F4120C4-561F-4390-AFCF-445FD4E297FB}"/>
    <cellStyle name="Title 38 7 2" xfId="35560" xr:uid="{9C0686E5-E32F-4E3A-A2F2-4CC13DC1DA52}"/>
    <cellStyle name="Title 38 8" xfId="20107" xr:uid="{4C2F1CD4-11DF-487F-9236-99A3B835C3C3}"/>
    <cellStyle name="Title 38 8 2" xfId="35561" xr:uid="{9AD4C590-A807-4C2B-BA0A-7539453E92B8}"/>
    <cellStyle name="Title 38 9" xfId="20108" xr:uid="{6EEC2C77-7256-427C-AE9E-3F712538A0D1}"/>
    <cellStyle name="Title 38 9 2" xfId="35562" xr:uid="{012FF5C5-A5E1-40D6-9464-F8600BDD3B8B}"/>
    <cellStyle name="Title 39" xfId="5174" xr:uid="{00000000-0005-0000-0000-000053180000}"/>
    <cellStyle name="Title 39 10" xfId="20110" xr:uid="{2AE53250-E565-4C0B-A16D-E87651B9623B}"/>
    <cellStyle name="Title 39 10 2" xfId="35564" xr:uid="{14EE54D8-F7B1-4DB5-9213-8D2A2720617B}"/>
    <cellStyle name="Title 39 11" xfId="35563" xr:uid="{0EBAD7FB-7E26-413F-8A97-A841E4CACEC7}"/>
    <cellStyle name="Title 39 12" xfId="20109" xr:uid="{B23E44F4-E709-4832-8B9A-E64A3AA9FCEA}"/>
    <cellStyle name="Title 39 2" xfId="20111" xr:uid="{B83C2449-2F57-40A4-86BE-CA5A9B558784}"/>
    <cellStyle name="Title 39 2 2" xfId="35565" xr:uid="{21CD2D84-721E-4A43-AFD0-D11DBDF34072}"/>
    <cellStyle name="Title 39 3" xfId="20112" xr:uid="{5C62EB3B-4DC7-4F0D-A712-781499A57C98}"/>
    <cellStyle name="Title 39 3 2" xfId="35566" xr:uid="{BD095679-BBC7-45E2-A03D-A7E7DB1207E3}"/>
    <cellStyle name="Title 39 4" xfId="20113" xr:uid="{4C83551D-D721-496C-A192-8E95C40F4B79}"/>
    <cellStyle name="Title 39 4 2" xfId="35567" xr:uid="{FA95F9F7-950A-47FF-A337-E5B9AA4EDF24}"/>
    <cellStyle name="Title 39 5" xfId="20114" xr:uid="{A66B9183-65BC-4314-A68C-9AA3684F7BAB}"/>
    <cellStyle name="Title 39 5 2" xfId="35568" xr:uid="{E3E8B953-D54D-4A16-B411-B7BAD29A3262}"/>
    <cellStyle name="Title 39 6" xfId="20115" xr:uid="{C5D4875A-6D32-424F-8BB5-96681D5EA956}"/>
    <cellStyle name="Title 39 6 2" xfId="35569" xr:uid="{2CB91CAF-F403-427C-9494-A0357D6014FD}"/>
    <cellStyle name="Title 39 7" xfId="20116" xr:uid="{7EE126B9-4401-438D-A9CE-FA99EF4D5824}"/>
    <cellStyle name="Title 39 7 2" xfId="35570" xr:uid="{2CEB017C-FFCC-4AD1-887D-442C1D2625E2}"/>
    <cellStyle name="Title 39 8" xfId="20117" xr:uid="{DE792D3D-7A07-4ACB-82DB-80802A6DAB9A}"/>
    <cellStyle name="Title 39 8 2" xfId="35571" xr:uid="{7C486D6F-FA2C-482B-9509-B806B54C6389}"/>
    <cellStyle name="Title 39 9" xfId="20118" xr:uid="{E0C0F883-29B2-4DE5-99AF-D4FFD2334D49}"/>
    <cellStyle name="Title 39 9 2" xfId="35572" xr:uid="{38E33823-B6B1-4EDE-9225-6D98DF9CC515}"/>
    <cellStyle name="Title 4" xfId="5175" xr:uid="{00000000-0005-0000-0000-000054180000}"/>
    <cellStyle name="Title 4 10" xfId="20120" xr:uid="{3ABA22C0-4F6B-4D0E-BD3C-228385890EE5}"/>
    <cellStyle name="Title 4 10 2" xfId="35574" xr:uid="{4834F2F1-8F10-4090-8013-A79B7E1B453D}"/>
    <cellStyle name="Title 4 11" xfId="20121" xr:uid="{06293D7B-E606-4E1C-805C-FBEB47B6E2CB}"/>
    <cellStyle name="Title 4 11 2" xfId="35575" xr:uid="{C8C20A03-B625-4BF7-B779-07A13ECE5C98}"/>
    <cellStyle name="Title 4 12" xfId="21497" xr:uid="{EB5B7F7A-17DA-4930-8C38-2812A031D859}"/>
    <cellStyle name="Title 4 13" xfId="35573" xr:uid="{DCE306F3-E82D-404F-AA4D-11957CEF44B2}"/>
    <cellStyle name="Title 4 14" xfId="20119" xr:uid="{16D78768-ACF7-4748-AC51-F4E77EE645BB}"/>
    <cellStyle name="Title 4 2" xfId="20122" xr:uid="{AB1E0E9C-309B-4068-A7FF-6158CAE54F7B}"/>
    <cellStyle name="Title 4 2 2" xfId="20123" xr:uid="{9E74B4C6-C03D-44F7-B7BA-E139B40C8940}"/>
    <cellStyle name="Title 4 2 2 2" xfId="35577" xr:uid="{0F4F1C0F-01AD-44B4-BED5-43F2C87E7C4C}"/>
    <cellStyle name="Title 4 2 3" xfId="20124" xr:uid="{1D0B3B4B-632B-4559-AE0A-84265ABA0533}"/>
    <cellStyle name="Title 4 2 3 2" xfId="35578" xr:uid="{2F04531D-A3A1-466D-B9EA-6B752D1AB84C}"/>
    <cellStyle name="Title 4 2 4" xfId="20125" xr:uid="{E4BC5CE9-2169-478F-9E6F-26F02530C022}"/>
    <cellStyle name="Title 4 2 4 2" xfId="35579" xr:uid="{224A4C94-E4C1-4990-B5A4-059280F2A485}"/>
    <cellStyle name="Title 4 2 5" xfId="20126" xr:uid="{03036329-49A6-4AA7-9815-EBA99EB2333D}"/>
    <cellStyle name="Title 4 2 5 2" xfId="35580" xr:uid="{EF5764CA-F89C-470D-8D83-EC40E3589810}"/>
    <cellStyle name="Title 4 2 6" xfId="35576" xr:uid="{0AF41013-28DF-447D-87AE-4194B4B9A4CB}"/>
    <cellStyle name="Title 4 3" xfId="20127" xr:uid="{10AAFD37-BCF1-43DE-94F9-3B60B49AC0CD}"/>
    <cellStyle name="Title 4 3 2" xfId="35581" xr:uid="{1F0FE13E-FDC2-4F86-AA34-09E58970041A}"/>
    <cellStyle name="Title 4 4" xfId="20128" xr:uid="{71556E08-97E5-43F3-8BE5-C8164FD175EA}"/>
    <cellStyle name="Title 4 4 2" xfId="35582" xr:uid="{DE85C4B5-1757-451A-9F53-6CA6859D6EC9}"/>
    <cellStyle name="Title 4 5" xfId="20129" xr:uid="{C0215577-BEEA-4E40-8F34-C8774A87F8E5}"/>
    <cellStyle name="Title 4 5 2" xfId="35583" xr:uid="{48F1EC6C-B972-4A99-B401-E7DCCF73DBFF}"/>
    <cellStyle name="Title 4 6" xfId="20130" xr:uid="{7FAAF779-240D-4149-B892-D660FC311776}"/>
    <cellStyle name="Title 4 6 2" xfId="35584" xr:uid="{2416FA27-44DA-4A00-82F2-6474B891EAA0}"/>
    <cellStyle name="Title 4 7" xfId="20131" xr:uid="{4D393D9D-7A3D-4B68-AAC1-9AB3B44596EA}"/>
    <cellStyle name="Title 4 7 2" xfId="35585" xr:uid="{B6908A4C-5001-43E9-9046-E452922B5CDB}"/>
    <cellStyle name="Title 4 8" xfId="20132" xr:uid="{A8D62139-B2A3-49E2-89C6-63C9A83B3724}"/>
    <cellStyle name="Title 4 8 2" xfId="35586" xr:uid="{41352E1E-7A78-4BFC-8A38-B909D358EDF6}"/>
    <cellStyle name="Title 4 9" xfId="20133" xr:uid="{983DE5D2-20B1-43DE-B599-36DE313129A0}"/>
    <cellStyle name="Title 4 9 2" xfId="35587" xr:uid="{CF723154-E22C-4D2B-A052-974C1F33F9CE}"/>
    <cellStyle name="Title 40" xfId="5176" xr:uid="{00000000-0005-0000-0000-000055180000}"/>
    <cellStyle name="Title 40 10" xfId="20135" xr:uid="{F936E6F0-F00D-496C-942A-33D0D0FC13A5}"/>
    <cellStyle name="Title 40 10 2" xfId="35589" xr:uid="{80212999-7954-4582-95CD-DF76F9D2CEE7}"/>
    <cellStyle name="Title 40 11" xfId="35588" xr:uid="{DBEEA3E3-FD2D-4722-AC4E-054D964A5173}"/>
    <cellStyle name="Title 40 12" xfId="20134" xr:uid="{A0F8B41F-A278-4665-A22A-AEEDD7ADD023}"/>
    <cellStyle name="Title 40 2" xfId="20136" xr:uid="{BBDBF2E2-210C-462A-8BB8-62A1D321CC0F}"/>
    <cellStyle name="Title 40 2 2" xfId="35590" xr:uid="{27199AF0-412F-43C6-AD96-0DF0E95C93A0}"/>
    <cellStyle name="Title 40 3" xfId="20137" xr:uid="{A0A1A7DA-AFCB-4EE1-96CB-6F0826497793}"/>
    <cellStyle name="Title 40 3 2" xfId="35591" xr:uid="{EB72E62E-8461-4D81-963B-67D869AF6D2C}"/>
    <cellStyle name="Title 40 4" xfId="20138" xr:uid="{2037F3CE-28C6-4BBD-9465-4E5827966AC7}"/>
    <cellStyle name="Title 40 4 2" xfId="35592" xr:uid="{B1965AE8-54DF-4755-ACB3-F5D8AB9D9023}"/>
    <cellStyle name="Title 40 5" xfId="20139" xr:uid="{72D11EF1-B619-4929-82D9-9F4E28A6686E}"/>
    <cellStyle name="Title 40 5 2" xfId="35593" xr:uid="{4F8D30BC-7BD1-4F8A-B661-55922651ADDD}"/>
    <cellStyle name="Title 40 6" xfId="20140" xr:uid="{7405F813-9297-4357-B0C4-744CE145E84F}"/>
    <cellStyle name="Title 40 6 2" xfId="35594" xr:uid="{8CD51EFA-E5C1-45DF-85A2-E4CE7D2ED426}"/>
    <cellStyle name="Title 40 7" xfId="20141" xr:uid="{F3943BE5-E811-4552-923D-044254424331}"/>
    <cellStyle name="Title 40 7 2" xfId="35595" xr:uid="{74520837-C6D3-47A6-A58F-CC45256F5072}"/>
    <cellStyle name="Title 40 8" xfId="20142" xr:uid="{496E052E-4490-406B-AAEE-A68AC538125E}"/>
    <cellStyle name="Title 40 8 2" xfId="35596" xr:uid="{4CCADB24-4FA6-4588-8BE4-8ACE58DA03AB}"/>
    <cellStyle name="Title 40 9" xfId="20143" xr:uid="{CC80C6D7-C9D7-40FC-B1AA-9BAD0EE930C7}"/>
    <cellStyle name="Title 40 9 2" xfId="35597" xr:uid="{543978E9-0F36-4DC9-A839-5F0AC2CA7317}"/>
    <cellStyle name="Title 41" xfId="5177" xr:uid="{00000000-0005-0000-0000-000056180000}"/>
    <cellStyle name="Title 41 10" xfId="20145" xr:uid="{D4AFE396-8732-49B5-A080-4D795E041441}"/>
    <cellStyle name="Title 41 10 2" xfId="35599" xr:uid="{A97E5370-CE7F-42E2-A3E1-CC7A4FF2D517}"/>
    <cellStyle name="Title 41 11" xfId="35598" xr:uid="{A30FD349-9780-42CC-BD7E-9C034EDEF629}"/>
    <cellStyle name="Title 41 12" xfId="20144" xr:uid="{9153D167-4816-4362-8747-AEFB5485D9BB}"/>
    <cellStyle name="Title 41 2" xfId="20146" xr:uid="{71EBC7D3-D5CF-44B8-8A62-2683A7B82788}"/>
    <cellStyle name="Title 41 2 2" xfId="35600" xr:uid="{DBEAB219-4824-4D4E-B0D6-09B196F3E0E2}"/>
    <cellStyle name="Title 41 3" xfId="20147" xr:uid="{96792FD5-A03F-4842-B526-38AFFACC9547}"/>
    <cellStyle name="Title 41 3 2" xfId="35601" xr:uid="{83CC8430-D4F5-4AE0-92FC-2549598CF238}"/>
    <cellStyle name="Title 41 4" xfId="20148" xr:uid="{4C3CB792-BDDF-4A15-AF47-6073C1D20E5E}"/>
    <cellStyle name="Title 41 4 2" xfId="35602" xr:uid="{FDB1991E-F67F-49D5-A06D-A94B18CE8FDA}"/>
    <cellStyle name="Title 41 5" xfId="20149" xr:uid="{C14AA7AF-6F7C-43BB-9F90-9B2C18642A7C}"/>
    <cellStyle name="Title 41 5 2" xfId="35603" xr:uid="{62F39D34-27B4-4EF8-B447-AC13806BDFF4}"/>
    <cellStyle name="Title 41 6" xfId="20150" xr:uid="{D71C35B5-A252-4C44-A572-903C9E0D23E4}"/>
    <cellStyle name="Title 41 6 2" xfId="35604" xr:uid="{40E6BF74-FA34-47D2-BECB-F6A840009803}"/>
    <cellStyle name="Title 41 7" xfId="20151" xr:uid="{7FD70B0F-2168-4092-82E7-4BEEFC41B52D}"/>
    <cellStyle name="Title 41 7 2" xfId="35605" xr:uid="{A8A74978-0363-46C8-8C8C-D1BA68C426BB}"/>
    <cellStyle name="Title 41 8" xfId="20152" xr:uid="{D0FC7A63-9C85-40A5-B335-8CEB7F4C1259}"/>
    <cellStyle name="Title 41 8 2" xfId="35606" xr:uid="{D3EB67D6-D6BD-46C9-944F-F7332010EE74}"/>
    <cellStyle name="Title 41 9" xfId="20153" xr:uid="{9248E24E-11D8-4925-B218-5C3763256288}"/>
    <cellStyle name="Title 41 9 2" xfId="35607" xr:uid="{D7324E14-D163-4A18-890C-4390B338C977}"/>
    <cellStyle name="Title 42" xfId="5178" xr:uid="{00000000-0005-0000-0000-000057180000}"/>
    <cellStyle name="Title 42 10" xfId="20155" xr:uid="{8E0431BC-B300-467D-AD24-0953E3697FD0}"/>
    <cellStyle name="Title 42 10 2" xfId="35609" xr:uid="{2A9B3610-F0F9-40CA-A169-30E831EC4CB7}"/>
    <cellStyle name="Title 42 11" xfId="35608" xr:uid="{AE9029A5-B415-4139-875B-833301A09B6D}"/>
    <cellStyle name="Title 42 12" xfId="20154" xr:uid="{2394A135-6B5B-4EC1-A1DE-74762A327552}"/>
    <cellStyle name="Title 42 2" xfId="20156" xr:uid="{C6AC0C7E-50F5-4A61-AEC9-3D2191636FB9}"/>
    <cellStyle name="Title 42 2 2" xfId="35610" xr:uid="{50216179-BE70-41ED-9E07-A224622AE79D}"/>
    <cellStyle name="Title 42 3" xfId="20157" xr:uid="{D1A76F80-93C8-498A-BC9B-641A0449AEF1}"/>
    <cellStyle name="Title 42 3 2" xfId="35611" xr:uid="{EC62C0A4-618E-42A1-80C3-6F121ADC6E39}"/>
    <cellStyle name="Title 42 4" xfId="20158" xr:uid="{5DB61EB4-FBDB-4D5A-9329-A69C7FAC6073}"/>
    <cellStyle name="Title 42 4 2" xfId="35612" xr:uid="{935DDF48-393C-4811-A575-27549B5E9DEC}"/>
    <cellStyle name="Title 42 5" xfId="20159" xr:uid="{B4843C5F-4194-4E8E-9D95-129D6B2B79B3}"/>
    <cellStyle name="Title 42 5 2" xfId="35613" xr:uid="{1D661F81-8E6D-41DF-BC12-57401BBDA6C7}"/>
    <cellStyle name="Title 42 6" xfId="20160" xr:uid="{F3503DA9-BC0B-4EA5-A751-A79B2DA6956F}"/>
    <cellStyle name="Title 42 6 2" xfId="35614" xr:uid="{56D93C3F-19AE-4CD0-949D-9307EEA733AB}"/>
    <cellStyle name="Title 42 7" xfId="20161" xr:uid="{787001C0-03A5-41FD-A8A8-14C3F18B3548}"/>
    <cellStyle name="Title 42 7 2" xfId="35615" xr:uid="{B6B664C3-D74C-4CEA-99B7-71E70D6C43E8}"/>
    <cellStyle name="Title 42 8" xfId="20162" xr:uid="{98F355FE-3173-49AC-B09D-6834157FE0E9}"/>
    <cellStyle name="Title 42 8 2" xfId="35616" xr:uid="{33B04A00-F691-4273-AD3C-EFC223BF924C}"/>
    <cellStyle name="Title 42 9" xfId="20163" xr:uid="{BC4CCC33-E9A7-4C0E-B42D-04115447CF8B}"/>
    <cellStyle name="Title 42 9 2" xfId="35617" xr:uid="{4A1BB79F-0BFD-4500-9FFD-D75AC89437E3}"/>
    <cellStyle name="Title 43" xfId="5179" xr:uid="{00000000-0005-0000-0000-000058180000}"/>
    <cellStyle name="Title 43 10" xfId="20165" xr:uid="{F7C77501-05AC-4C6A-81C1-072E1426AC6B}"/>
    <cellStyle name="Title 43 10 2" xfId="35619" xr:uid="{E4A5DA46-24D1-4C32-89A0-F1218046A5A2}"/>
    <cellStyle name="Title 43 11" xfId="35618" xr:uid="{016812E4-7BF0-49FE-9FC7-CBCCC9278639}"/>
    <cellStyle name="Title 43 12" xfId="20164" xr:uid="{BFE73315-E60B-48F8-A7B3-89B66D4697C7}"/>
    <cellStyle name="Title 43 2" xfId="20166" xr:uid="{6525078D-4D8E-41C5-88A5-D2FFCCC21A6C}"/>
    <cellStyle name="Title 43 2 2" xfId="35620" xr:uid="{D12F77AD-0086-49DF-9794-65D18C12A4F5}"/>
    <cellStyle name="Title 43 3" xfId="20167" xr:uid="{383D95F8-C17E-4C31-AC04-68788A1A1F47}"/>
    <cellStyle name="Title 43 3 2" xfId="35621" xr:uid="{6908E47C-E534-43E1-841D-F1C248A9B673}"/>
    <cellStyle name="Title 43 4" xfId="20168" xr:uid="{C18A4B6E-F5E4-44AE-A409-BA6EC556F08F}"/>
    <cellStyle name="Title 43 4 2" xfId="35622" xr:uid="{07665973-A796-46F2-B541-2E6F200069CA}"/>
    <cellStyle name="Title 43 5" xfId="20169" xr:uid="{2E5A97D4-5958-44F9-AE8F-F594AFE09451}"/>
    <cellStyle name="Title 43 5 2" xfId="35623" xr:uid="{B875735D-1DB4-4091-B5F6-FC4CA626F73B}"/>
    <cellStyle name="Title 43 6" xfId="20170" xr:uid="{1ED2A55C-6327-45E7-8FB6-753F90A6CE48}"/>
    <cellStyle name="Title 43 6 2" xfId="35624" xr:uid="{B23FEBD5-7937-4FF9-A62F-83C7BFB3B03C}"/>
    <cellStyle name="Title 43 7" xfId="20171" xr:uid="{6D09654D-7D72-4635-87AD-067FF3FBA4AE}"/>
    <cellStyle name="Title 43 7 2" xfId="35625" xr:uid="{ED58C987-3F40-4ABB-89E1-330783001B65}"/>
    <cellStyle name="Title 43 8" xfId="20172" xr:uid="{BA63CBC5-7342-44CD-ACE1-C1AEC815A995}"/>
    <cellStyle name="Title 43 8 2" xfId="35626" xr:uid="{A2D24C10-02BD-4F0F-836A-8A58440A25EB}"/>
    <cellStyle name="Title 43 9" xfId="20173" xr:uid="{CB412F2C-775B-4818-978B-2C1C9D42EDBF}"/>
    <cellStyle name="Title 43 9 2" xfId="35627" xr:uid="{1E861E6E-39AE-4F82-A462-14D659B1E7F2}"/>
    <cellStyle name="Title 5" xfId="5180" xr:uid="{00000000-0005-0000-0000-000059180000}"/>
    <cellStyle name="Title 5 10" xfId="20175" xr:uid="{3A34C454-2691-4641-BBAF-C9A8D4117D37}"/>
    <cellStyle name="Title 5 10 2" xfId="35629" xr:uid="{CEEB28BF-6A52-40E8-970A-858BF6642A47}"/>
    <cellStyle name="Title 5 11" xfId="20176" xr:uid="{BEF97D75-EEBE-45F6-9A17-1132E2F1D879}"/>
    <cellStyle name="Title 5 11 2" xfId="35630" xr:uid="{6889460D-DE0F-430E-B3AA-EDCEA672BC70}"/>
    <cellStyle name="Title 5 12" xfId="21498" xr:uid="{0F026378-B35C-4C74-B410-2C32E6C626EB}"/>
    <cellStyle name="Title 5 13" xfId="35628" xr:uid="{CF08FC7E-385A-43D9-914D-1F855CD33C6B}"/>
    <cellStyle name="Title 5 14" xfId="20174" xr:uid="{E8E42659-32E7-4E73-B85A-A90C4D06153D}"/>
    <cellStyle name="Title 5 2" xfId="20177" xr:uid="{5E5C0313-8AC0-426E-9A77-537EE67AB656}"/>
    <cellStyle name="Title 5 2 2" xfId="20178" xr:uid="{8E95944B-16D0-46FA-9ECF-9A648D2D2A51}"/>
    <cellStyle name="Title 5 2 2 2" xfId="35632" xr:uid="{56287D28-E6E6-46C8-8B6B-773994DED66F}"/>
    <cellStyle name="Title 5 2 3" xfId="20179" xr:uid="{5D9218F7-86F7-421A-8EC9-2ED7BFFD8DA0}"/>
    <cellStyle name="Title 5 2 3 2" xfId="35633" xr:uid="{AA1C6F53-DA5C-4BF0-9DE4-5F66C92F9372}"/>
    <cellStyle name="Title 5 2 4" xfId="20180" xr:uid="{3BD3BC94-EC2C-49F3-BEFB-362817AFDA1E}"/>
    <cellStyle name="Title 5 2 4 2" xfId="35634" xr:uid="{22FA8AF7-7106-4216-800D-4685BF8EECA1}"/>
    <cellStyle name="Title 5 2 5" xfId="20181" xr:uid="{D81C85B9-2384-41F9-B9E7-0CA8BAFB7414}"/>
    <cellStyle name="Title 5 2 5 2" xfId="35635" xr:uid="{F89F600B-2D0E-44D6-9D82-1402A548BA3D}"/>
    <cellStyle name="Title 5 2 6" xfId="35631" xr:uid="{C2B07670-A3F3-4610-9FD8-D1EC349CF0CA}"/>
    <cellStyle name="Title 5 3" xfId="20182" xr:uid="{4BA3C72A-E276-49FF-B6EA-AF1E057C5471}"/>
    <cellStyle name="Title 5 3 2" xfId="35636" xr:uid="{384B37C7-776F-472B-8ED7-4CAABAB0B1E9}"/>
    <cellStyle name="Title 5 4" xfId="20183" xr:uid="{D59B38A1-A37C-45B8-88E9-D227F21147E3}"/>
    <cellStyle name="Title 5 4 2" xfId="35637" xr:uid="{074B503C-1D04-4811-A57B-B1B76D3C50DA}"/>
    <cellStyle name="Title 5 5" xfId="20184" xr:uid="{6162E4D8-E17F-4D9B-88BA-6A5B0156C855}"/>
    <cellStyle name="Title 5 5 2" xfId="35638" xr:uid="{EB088877-C9B2-4EBA-BCBE-DCAB6DA3D6AB}"/>
    <cellStyle name="Title 5 6" xfId="20185" xr:uid="{D22B8494-29CD-4672-B4D4-6E412B1D2C22}"/>
    <cellStyle name="Title 5 6 2" xfId="35639" xr:uid="{B80AC31A-5ABE-4224-B68D-AE005A2686DE}"/>
    <cellStyle name="Title 5 7" xfId="20186" xr:uid="{F0188A2A-FE13-44E3-8E60-ED2A75463A08}"/>
    <cellStyle name="Title 5 7 2" xfId="35640" xr:uid="{B34D62CC-2783-4124-BFF8-BF2554FD4E59}"/>
    <cellStyle name="Title 5 8" xfId="20187" xr:uid="{9287C733-C6BF-46B1-85DB-9D20A0457334}"/>
    <cellStyle name="Title 5 8 2" xfId="35641" xr:uid="{FC2812FD-3853-4EC5-B90E-A727E2ED627C}"/>
    <cellStyle name="Title 5 9" xfId="20188" xr:uid="{163AD129-E267-4892-BE83-F0944E79DDDD}"/>
    <cellStyle name="Title 5 9 2" xfId="35642" xr:uid="{20E87389-2834-428E-895D-116EF4AD7067}"/>
    <cellStyle name="Title 6" xfId="5181" xr:uid="{00000000-0005-0000-0000-00005A180000}"/>
    <cellStyle name="Title 6 10" xfId="20190" xr:uid="{2D4B5182-42F2-42B6-91A4-8266775CC99C}"/>
    <cellStyle name="Title 6 10 2" xfId="35644" xr:uid="{417E06F3-E851-48C5-968F-DFF1DDC511A9}"/>
    <cellStyle name="Title 6 11" xfId="20191" xr:uid="{B006F090-1783-45B6-87D0-665171D9566E}"/>
    <cellStyle name="Title 6 11 2" xfId="35645" xr:uid="{C7F4CF90-A421-4F92-9685-9CC85C53E1D2}"/>
    <cellStyle name="Title 6 12" xfId="21499" xr:uid="{0D73F4A8-5B7A-4B82-8994-BF27511F5D1B}"/>
    <cellStyle name="Title 6 13" xfId="35643" xr:uid="{EBEA37D8-5F02-4130-80CB-C3D6793E1972}"/>
    <cellStyle name="Title 6 14" xfId="20189" xr:uid="{B02C940E-F94F-4067-BF60-8E14D50B4558}"/>
    <cellStyle name="Title 6 2" xfId="20192" xr:uid="{1BE833E1-F979-4E95-8040-772E0B1D0B6A}"/>
    <cellStyle name="Title 6 2 2" xfId="20193" xr:uid="{22722261-E2B6-40EB-94CE-45902EF104F5}"/>
    <cellStyle name="Title 6 2 2 2" xfId="35647" xr:uid="{9E867807-9DEA-4C27-8521-0D46A7D151EB}"/>
    <cellStyle name="Title 6 2 3" xfId="20194" xr:uid="{61810700-756C-4E4B-ABE9-8BB8E31E59DA}"/>
    <cellStyle name="Title 6 2 3 2" xfId="35648" xr:uid="{90350386-3A6D-4DF8-B463-54EC4A522561}"/>
    <cellStyle name="Title 6 2 4" xfId="20195" xr:uid="{EE1C83DF-1451-41D1-B0A6-7F35A90550E5}"/>
    <cellStyle name="Title 6 2 4 2" xfId="35649" xr:uid="{52662A73-5EC9-4D79-91CE-47151F952DEE}"/>
    <cellStyle name="Title 6 2 5" xfId="20196" xr:uid="{BF7D1F27-BBF2-44E0-B3BB-904BA27EBFCC}"/>
    <cellStyle name="Title 6 2 5 2" xfId="35650" xr:uid="{10A9AB1C-44C2-4280-BB24-5E8E04E97F6C}"/>
    <cellStyle name="Title 6 2 6" xfId="35646" xr:uid="{DD7FA22A-43DF-44CF-ACA4-F98C5AEEC118}"/>
    <cellStyle name="Title 6 3" xfId="20197" xr:uid="{2057C48D-99F5-40E7-A083-69108D71D864}"/>
    <cellStyle name="Title 6 3 2" xfId="35651" xr:uid="{62C3ED07-F2B2-42A1-8004-7A35594EDBA5}"/>
    <cellStyle name="Title 6 4" xfId="20198" xr:uid="{33674864-2D26-4B62-8753-AE0973389552}"/>
    <cellStyle name="Title 6 4 2" xfId="35652" xr:uid="{2455C74E-338F-4174-8536-29401C94A43D}"/>
    <cellStyle name="Title 6 5" xfId="20199" xr:uid="{4B700228-0115-46BB-B69C-94639C8D2934}"/>
    <cellStyle name="Title 6 5 2" xfId="35653" xr:uid="{E48DB36A-344D-403F-9B97-A5727548E1CE}"/>
    <cellStyle name="Title 6 6" xfId="20200" xr:uid="{CB375E61-91A6-4C7E-924E-0C0171DC5037}"/>
    <cellStyle name="Title 6 6 2" xfId="35654" xr:uid="{FED3F691-B5AE-43B8-BB89-059801EDFC7B}"/>
    <cellStyle name="Title 6 7" xfId="20201" xr:uid="{D71FD4E7-AA9A-495B-A0E9-AD9C2E5F3301}"/>
    <cellStyle name="Title 6 7 2" xfId="35655" xr:uid="{8F4AD2CC-4BF4-4515-8366-E82D6B5AD381}"/>
    <cellStyle name="Title 6 8" xfId="20202" xr:uid="{DA7CCB82-2F9C-4B41-A571-9385827C2B3B}"/>
    <cellStyle name="Title 6 8 2" xfId="35656" xr:uid="{2B475CCC-C637-4A5E-B0B7-BC2CAC38EE84}"/>
    <cellStyle name="Title 6 9" xfId="20203" xr:uid="{2556941E-E3DC-487B-B9FB-070F4CCECFC2}"/>
    <cellStyle name="Title 6 9 2" xfId="35657" xr:uid="{9B7D0532-9F74-4B21-805F-300C7EF9313D}"/>
    <cellStyle name="Title 7" xfId="5182" xr:uid="{00000000-0005-0000-0000-00005B180000}"/>
    <cellStyle name="Title 7 10" xfId="20205" xr:uid="{496BBD52-A5D9-457A-B947-EE5EB98D6C6B}"/>
    <cellStyle name="Title 7 10 2" xfId="35659" xr:uid="{6DA1F835-2B08-45D9-A805-CCE95EBDF15E}"/>
    <cellStyle name="Title 7 11" xfId="35658" xr:uid="{8F4BAF50-BEEC-4824-8FA9-FC3D81544B8F}"/>
    <cellStyle name="Title 7 12" xfId="20204" xr:uid="{4C39E6B5-774B-4200-B35E-AF5759187C6F}"/>
    <cellStyle name="Title 7 2" xfId="20206" xr:uid="{8F509E40-9DCD-4E57-9523-2A1D928A8C78}"/>
    <cellStyle name="Title 7 2 2" xfId="35660" xr:uid="{4B771F9B-CDDF-467B-A93F-6C6E9572DC00}"/>
    <cellStyle name="Title 7 3" xfId="20207" xr:uid="{50D8C596-B8B1-46C4-AF8E-4FB698906897}"/>
    <cellStyle name="Title 7 3 2" xfId="35661" xr:uid="{6E37751B-7FE7-49C9-B379-7379D834F975}"/>
    <cellStyle name="Title 7 4" xfId="20208" xr:uid="{A71E0966-1096-4B18-A296-101096CA9E20}"/>
    <cellStyle name="Title 7 4 2" xfId="35662" xr:uid="{FA03718A-E0F2-4853-985F-FEB0C03344D1}"/>
    <cellStyle name="Title 7 5" xfId="20209" xr:uid="{D483ED89-7E35-4C53-9F72-EEEC6C303250}"/>
    <cellStyle name="Title 7 5 2" xfId="35663" xr:uid="{C3EE6C5E-471F-4058-AA59-9E1B6ABE89F6}"/>
    <cellStyle name="Title 7 6" xfId="20210" xr:uid="{C8C67B14-05A0-43F3-A956-2E9EFFE9EF0B}"/>
    <cellStyle name="Title 7 6 2" xfId="35664" xr:uid="{917EF471-8B12-4B77-84B0-C071A75B0180}"/>
    <cellStyle name="Title 7 7" xfId="20211" xr:uid="{4E855F7A-0421-4086-B9BD-49B0A0FE1EFF}"/>
    <cellStyle name="Title 7 7 2" xfId="35665" xr:uid="{715D46DA-7558-479E-8BAA-F9943601E203}"/>
    <cellStyle name="Title 7 8" xfId="20212" xr:uid="{D5229DBB-279D-4637-A907-2FFC5E6F0ACE}"/>
    <cellStyle name="Title 7 8 2" xfId="35666" xr:uid="{4490227C-4E6A-4B49-BA48-E8D0096F7464}"/>
    <cellStyle name="Title 7 9" xfId="20213" xr:uid="{093EE13A-EE17-4E06-B17D-420D48C6B5BA}"/>
    <cellStyle name="Title 7 9 2" xfId="35667" xr:uid="{6940CFDB-2E8A-415D-8C53-3471AACBB248}"/>
    <cellStyle name="Title 8" xfId="5183" xr:uid="{00000000-0005-0000-0000-00005C180000}"/>
    <cellStyle name="Title 8 10" xfId="20215" xr:uid="{4A7BDB90-7512-42BC-B8D7-5617D8ABA8B2}"/>
    <cellStyle name="Title 8 10 2" xfId="35669" xr:uid="{43366D09-FA25-4E62-A7EC-45D6977658FE}"/>
    <cellStyle name="Title 8 11" xfId="35668" xr:uid="{E9D8F667-7910-48A1-A044-69E2A0DE1A33}"/>
    <cellStyle name="Title 8 12" xfId="20214" xr:uid="{4FE656C7-0985-474C-93CF-1084BCC4D2C3}"/>
    <cellStyle name="Title 8 2" xfId="20216" xr:uid="{2D82AAD3-EBF5-4668-8502-56EF98E2E1B0}"/>
    <cellStyle name="Title 8 2 2" xfId="35670" xr:uid="{CF4D0D69-5DE0-43C9-A599-683BD3263F33}"/>
    <cellStyle name="Title 8 3" xfId="20217" xr:uid="{0A6ECBAB-8A10-4EFC-B6BD-388AA3E48687}"/>
    <cellStyle name="Title 8 3 2" xfId="35671" xr:uid="{9B0C8F2D-2CE9-4EE5-A2C6-E6B5295F6EB8}"/>
    <cellStyle name="Title 8 4" xfId="20218" xr:uid="{0A854EF5-647D-4E87-9C88-E7004D8FF958}"/>
    <cellStyle name="Title 8 4 2" xfId="35672" xr:uid="{5442A70A-B213-4985-9BD5-09A9C45762AA}"/>
    <cellStyle name="Title 8 5" xfId="20219" xr:uid="{E11AA597-8059-40C0-B276-E147AAE3A5A9}"/>
    <cellStyle name="Title 8 5 2" xfId="35673" xr:uid="{58523943-3F8A-468A-937C-62AD7BB0635D}"/>
    <cellStyle name="Title 8 6" xfId="20220" xr:uid="{28523D12-7B46-4C9D-839B-5EE58460D60B}"/>
    <cellStyle name="Title 8 6 2" xfId="35674" xr:uid="{097947B1-99A9-4A6D-BF07-450D91B672EB}"/>
    <cellStyle name="Title 8 7" xfId="20221" xr:uid="{BAC17AEC-E582-43DE-8220-229F54B48A5E}"/>
    <cellStyle name="Title 8 7 2" xfId="35675" xr:uid="{93B21F34-D1DE-464D-8D5E-BA571C7832E5}"/>
    <cellStyle name="Title 8 8" xfId="20222" xr:uid="{6A669E23-EDC6-4E14-BE81-0B9C47B7A301}"/>
    <cellStyle name="Title 8 8 2" xfId="35676" xr:uid="{E5832745-6792-4CBF-95CD-5E7232882938}"/>
    <cellStyle name="Title 8 9" xfId="20223" xr:uid="{2EBA1712-514E-40C4-A025-31A240EFB620}"/>
    <cellStyle name="Title 8 9 2" xfId="35677" xr:uid="{50AB0849-3F5D-4B66-8132-30277FF91585}"/>
    <cellStyle name="Title 9" xfId="5184" xr:uid="{00000000-0005-0000-0000-00005D180000}"/>
    <cellStyle name="Title 9 10" xfId="20225" xr:uid="{0DC1FE59-9EEF-49B1-9213-A2A3FA1BC40D}"/>
    <cellStyle name="Title 9 10 2" xfId="35679" xr:uid="{4C6BC5E0-DBA9-4742-93E0-EE7C186F1C93}"/>
    <cellStyle name="Title 9 11" xfId="35678" xr:uid="{7DD1990C-56DE-4501-ACD2-C719E4AB66D0}"/>
    <cellStyle name="Title 9 12" xfId="20224" xr:uid="{2097B72C-F4EA-4181-8731-EA08EB659BB1}"/>
    <cellStyle name="Title 9 2" xfId="20226" xr:uid="{5745246D-16D7-4B5A-A4D2-9FB9CB018D07}"/>
    <cellStyle name="Title 9 2 2" xfId="35680" xr:uid="{5EA3AF3B-9D04-4655-B5EF-EF33521D380A}"/>
    <cellStyle name="Title 9 3" xfId="20227" xr:uid="{D253BBB5-ED8A-43FC-8A82-71D6AEC9FE3E}"/>
    <cellStyle name="Title 9 3 2" xfId="35681" xr:uid="{BB52AB78-E84B-4E7D-8DC7-52A57D6F8517}"/>
    <cellStyle name="Title 9 4" xfId="20228" xr:uid="{9FF3E720-1C13-44E3-97A0-687E47B2168C}"/>
    <cellStyle name="Title 9 4 2" xfId="35682" xr:uid="{4FC42C6D-9AE9-434B-8F7E-80154184662D}"/>
    <cellStyle name="Title 9 5" xfId="20229" xr:uid="{2E0C5BA6-1720-48F4-B1DE-1A6003189289}"/>
    <cellStyle name="Title 9 5 2" xfId="35683" xr:uid="{852ABF86-BB30-4103-B556-C52A624DF594}"/>
    <cellStyle name="Title 9 6" xfId="20230" xr:uid="{959713F3-2ABE-46F1-9976-FABF2CCFDC88}"/>
    <cellStyle name="Title 9 6 2" xfId="35684" xr:uid="{10F29B78-4B8C-4FF2-AB7E-D811671E62CA}"/>
    <cellStyle name="Title 9 7" xfId="20231" xr:uid="{D7B1C824-4BE4-4F18-A908-C5E9BC4CBEDE}"/>
    <cellStyle name="Title 9 7 2" xfId="35685" xr:uid="{F0BB527B-DBF5-4D1C-AAC3-D9085B516C29}"/>
    <cellStyle name="Title 9 8" xfId="20232" xr:uid="{9D08162D-AD61-4E44-86DE-1D3A65E8E817}"/>
    <cellStyle name="Title 9 8 2" xfId="35686" xr:uid="{304DB31C-FCAA-4DCF-97F6-B051C0D7140E}"/>
    <cellStyle name="Title 9 9" xfId="20233" xr:uid="{29281E74-0891-46E6-80BF-A0EA8B693D03}"/>
    <cellStyle name="Title 9 9 2" xfId="35687" xr:uid="{D3D77D4D-475C-421F-9972-13774AABB4ED}"/>
    <cellStyle name="Total" xfId="6369" builtinId="25" customBuiltin="1"/>
    <cellStyle name="Total 10" xfId="5185" xr:uid="{00000000-0005-0000-0000-00005E180000}"/>
    <cellStyle name="Total 10 10" xfId="20235" xr:uid="{9A8F5D85-88B5-4894-84AF-48174FC6F65C}"/>
    <cellStyle name="Total 10 10 2" xfId="35689" xr:uid="{3EE8516A-5625-4759-B8B8-969847B4E77A}"/>
    <cellStyle name="Total 10 11" xfId="35688" xr:uid="{C9C7BB75-9EB0-4E3B-8066-2E56DEA06DC1}"/>
    <cellStyle name="Total 10 12" xfId="20234" xr:uid="{6E03136D-7C60-4507-BEE0-7266611AF875}"/>
    <cellStyle name="Total 10 2" xfId="20236" xr:uid="{6AA4FCB4-A22D-4FE4-9AF8-97D0932050EB}"/>
    <cellStyle name="Total 10 2 2" xfId="35690" xr:uid="{179640E2-D206-4FCD-9907-F60C12763AB5}"/>
    <cellStyle name="Total 10 3" xfId="20237" xr:uid="{D4709B5A-6155-4D46-AA13-B92B7E199C41}"/>
    <cellStyle name="Total 10 3 2" xfId="35691" xr:uid="{96322284-302E-4C89-96FA-79C1B2039583}"/>
    <cellStyle name="Total 10 4" xfId="20238" xr:uid="{8F13BC20-0309-420A-AB5F-249DE4BC20E4}"/>
    <cellStyle name="Total 10 4 2" xfId="35692" xr:uid="{8121A453-75A2-4B08-B332-16DE7D59FB37}"/>
    <cellStyle name="Total 10 5" xfId="20239" xr:uid="{B9668060-71F1-4278-9FCF-CF9D1C150AD5}"/>
    <cellStyle name="Total 10 5 2" xfId="35693" xr:uid="{80054B54-8EE2-481E-8827-803CA5819459}"/>
    <cellStyle name="Total 10 6" xfId="20240" xr:uid="{BEC97E4D-3F88-401A-BDCC-FAEDF9C2307E}"/>
    <cellStyle name="Total 10 6 2" xfId="35694" xr:uid="{26D40ADF-0297-4B6F-B268-6C982D46732C}"/>
    <cellStyle name="Total 10 7" xfId="20241" xr:uid="{C6223963-BE0B-487F-A90D-51AD2A8F6A0E}"/>
    <cellStyle name="Total 10 7 2" xfId="35695" xr:uid="{65982CB5-0D9B-4217-9C89-A9DA8C4C89FD}"/>
    <cellStyle name="Total 10 8" xfId="20242" xr:uid="{EF4E5E21-FE06-498D-9864-877669F327C3}"/>
    <cellStyle name="Total 10 8 2" xfId="35696" xr:uid="{ADB7A560-0F49-4BE3-889E-48136376FA7D}"/>
    <cellStyle name="Total 10 9" xfId="20243" xr:uid="{599DA75C-1AFB-4114-8888-F3444E2D79F5}"/>
    <cellStyle name="Total 10 9 2" xfId="35697" xr:uid="{DEC23018-C9E4-4D84-95D4-4259BCFC25B4}"/>
    <cellStyle name="Total 11" xfId="5186" xr:uid="{00000000-0005-0000-0000-00005F180000}"/>
    <cellStyle name="Total 11 10" xfId="20245" xr:uid="{F3672394-8FC7-4858-9C00-BEC6CA68A800}"/>
    <cellStyle name="Total 11 10 2" xfId="35699" xr:uid="{0E6C0DF9-7776-464E-B657-726293F8109F}"/>
    <cellStyle name="Total 11 11" xfId="35698" xr:uid="{ECF619E9-F1CD-4448-A8AA-D7E87076550A}"/>
    <cellStyle name="Total 11 12" xfId="20244" xr:uid="{F3E9C39C-BB4E-402D-8790-BE1DF4E6FE97}"/>
    <cellStyle name="Total 11 2" xfId="20246" xr:uid="{FB1A76D8-F324-47E1-B3A3-582BA169D09A}"/>
    <cellStyle name="Total 11 2 2" xfId="35700" xr:uid="{C9280296-BB81-4F79-AAB2-BEF023951417}"/>
    <cellStyle name="Total 11 3" xfId="20247" xr:uid="{E08380DA-502D-4419-ACAE-8C5DD7CED131}"/>
    <cellStyle name="Total 11 3 2" xfId="35701" xr:uid="{2ADD76AB-7D33-442D-BFE2-D0AF68E23E2D}"/>
    <cellStyle name="Total 11 4" xfId="20248" xr:uid="{A0C0060F-6C5D-4303-A598-12C9562812E4}"/>
    <cellStyle name="Total 11 4 2" xfId="35702" xr:uid="{6443968C-C3AE-45B4-9B5D-D1ADF4A0AE21}"/>
    <cellStyle name="Total 11 5" xfId="20249" xr:uid="{09CE6CBA-9757-4894-9201-56953C1E6A88}"/>
    <cellStyle name="Total 11 5 2" xfId="35703" xr:uid="{96130476-307B-46F6-B7B1-C86B839C23C4}"/>
    <cellStyle name="Total 11 6" xfId="20250" xr:uid="{CCDA0109-C2D3-40B9-951A-9F151DCF815A}"/>
    <cellStyle name="Total 11 6 2" xfId="35704" xr:uid="{7F40788B-1F7D-4025-9603-BE67DE886BA3}"/>
    <cellStyle name="Total 11 7" xfId="20251" xr:uid="{EF57754C-8D67-47EC-840A-E826CDAA7CBE}"/>
    <cellStyle name="Total 11 7 2" xfId="35705" xr:uid="{AAC52B4E-9E99-4886-A2A3-98B93E02D9E8}"/>
    <cellStyle name="Total 11 8" xfId="20252" xr:uid="{8EA7BCA8-F5AB-4276-9BA0-6BAB72DF6D7F}"/>
    <cellStyle name="Total 11 8 2" xfId="35706" xr:uid="{A0D6A933-30A7-4AB8-ABED-3E680FED932C}"/>
    <cellStyle name="Total 11 9" xfId="20253" xr:uid="{DEDA5A78-3810-40BE-ABBB-AA35E608B6CD}"/>
    <cellStyle name="Total 11 9 2" xfId="35707" xr:uid="{B2DC3E95-93DB-43E1-B0D2-CBC1FD6FCCE4}"/>
    <cellStyle name="Total 12" xfId="5187" xr:uid="{00000000-0005-0000-0000-000060180000}"/>
    <cellStyle name="Total 12 10" xfId="20255" xr:uid="{1DD66EBA-1C3A-4261-81EB-0C1F35B6F0DA}"/>
    <cellStyle name="Total 12 10 2" xfId="35709" xr:uid="{20E38038-08B1-4C78-959B-B143DDFFC477}"/>
    <cellStyle name="Total 12 11" xfId="35708" xr:uid="{75FD8425-0FB3-4ED6-A242-5B11B6D66D97}"/>
    <cellStyle name="Total 12 12" xfId="20254" xr:uid="{B601CA6D-A09E-4679-B8E8-0B0D98A36406}"/>
    <cellStyle name="Total 12 2" xfId="20256" xr:uid="{134DB211-876C-4F4B-B739-956C76AE0580}"/>
    <cellStyle name="Total 12 2 2" xfId="35710" xr:uid="{BD6069D8-B31F-4F6B-AD90-3437E8FB2EAA}"/>
    <cellStyle name="Total 12 3" xfId="20257" xr:uid="{4B67828B-0DC8-40A1-828F-7EC32063A1AC}"/>
    <cellStyle name="Total 12 3 2" xfId="35711" xr:uid="{2CBD4BCC-F06B-413D-99A8-7611AF3A15FF}"/>
    <cellStyle name="Total 12 4" xfId="20258" xr:uid="{0D355F31-25CF-4BC6-8623-3BBEEBAB5E16}"/>
    <cellStyle name="Total 12 4 2" xfId="35712" xr:uid="{0005AD2C-7429-4BB3-AC3F-D2816E39FA5C}"/>
    <cellStyle name="Total 12 5" xfId="20259" xr:uid="{BC571294-CF5E-434D-A9F7-F2A630F5773F}"/>
    <cellStyle name="Total 12 5 2" xfId="35713" xr:uid="{CAB3B8D1-A938-46E3-931E-4770FDE0DFF9}"/>
    <cellStyle name="Total 12 6" xfId="20260" xr:uid="{A4C21512-395D-48F2-BA0C-7C50EDF80FA3}"/>
    <cellStyle name="Total 12 6 2" xfId="35714" xr:uid="{03DD6510-92E1-4B2D-ADA6-6D96F1B7127E}"/>
    <cellStyle name="Total 12 7" xfId="20261" xr:uid="{B610FF07-D79D-40D5-B74D-99F487087E8E}"/>
    <cellStyle name="Total 12 7 2" xfId="35715" xr:uid="{ADF6046F-724A-438D-AFB5-B7C599A18EFF}"/>
    <cellStyle name="Total 12 8" xfId="20262" xr:uid="{23937C76-0014-4C26-A73E-B772A857660F}"/>
    <cellStyle name="Total 12 8 2" xfId="35716" xr:uid="{AAAB44BC-AFE5-4871-AC6F-3CDC66280297}"/>
    <cellStyle name="Total 12 9" xfId="20263" xr:uid="{FA71E8A6-3FB7-4F1F-8247-6E79E3EF6DD8}"/>
    <cellStyle name="Total 12 9 2" xfId="35717" xr:uid="{244DFA48-7DCD-4B47-AB74-CEC5D8B368AD}"/>
    <cellStyle name="Total 13" xfId="5188" xr:uid="{00000000-0005-0000-0000-000061180000}"/>
    <cellStyle name="Total 13 10" xfId="20265" xr:uid="{F03C146C-A958-446F-A882-F4F8DA431A93}"/>
    <cellStyle name="Total 13 10 2" xfId="35719" xr:uid="{7B375DFE-F5F3-45CC-8327-AA0210BE0A5D}"/>
    <cellStyle name="Total 13 11" xfId="35718" xr:uid="{340516C5-D8BE-46DC-9417-4FDBF3B98890}"/>
    <cellStyle name="Total 13 12" xfId="20264" xr:uid="{D6BDFFBE-8120-4876-A063-E572E34F1F46}"/>
    <cellStyle name="Total 13 2" xfId="20266" xr:uid="{4819C07F-A579-47E2-9E57-8B2ECD20A1B2}"/>
    <cellStyle name="Total 13 2 2" xfId="35720" xr:uid="{79A45A71-97C8-4D7C-8008-80D16D7E1076}"/>
    <cellStyle name="Total 13 3" xfId="20267" xr:uid="{06716800-2158-436B-AC64-6684A7AC26AC}"/>
    <cellStyle name="Total 13 3 2" xfId="35721" xr:uid="{E138623A-9866-4C3E-A07E-EEF1A782E1EF}"/>
    <cellStyle name="Total 13 4" xfId="20268" xr:uid="{D09C5682-A37C-4599-8CFA-88A264F2750E}"/>
    <cellStyle name="Total 13 4 2" xfId="35722" xr:uid="{F54E1477-9B67-4A16-8EC3-3FFBE5B8E6A9}"/>
    <cellStyle name="Total 13 5" xfId="20269" xr:uid="{1852E2D9-ED9D-4911-911E-440FB1AC8BEA}"/>
    <cellStyle name="Total 13 5 2" xfId="35723" xr:uid="{5B50C38A-9BB5-4B71-835C-3856912629DC}"/>
    <cellStyle name="Total 13 6" xfId="20270" xr:uid="{1893762C-7F64-4C5F-933C-120D9A1721C1}"/>
    <cellStyle name="Total 13 6 2" xfId="35724" xr:uid="{AE322179-D967-429F-A5D1-044940C47A67}"/>
    <cellStyle name="Total 13 7" xfId="20271" xr:uid="{AC3AABA5-C3EA-4A04-B343-77165275C4C0}"/>
    <cellStyle name="Total 13 7 2" xfId="35725" xr:uid="{1567506F-DC48-4347-8EC8-02E9A7A85557}"/>
    <cellStyle name="Total 13 8" xfId="20272" xr:uid="{923F1956-8845-4FE3-8A39-7D3014C9E5C9}"/>
    <cellStyle name="Total 13 8 2" xfId="35726" xr:uid="{1242FB96-873F-4C4D-8302-096151872C62}"/>
    <cellStyle name="Total 13 9" xfId="20273" xr:uid="{5649CA52-EABD-44EC-86A9-317BBA97D0C2}"/>
    <cellStyle name="Total 13 9 2" xfId="35727" xr:uid="{25C7846A-4F98-4D61-98AB-B52BA2358807}"/>
    <cellStyle name="Total 14" xfId="5189" xr:uid="{00000000-0005-0000-0000-000062180000}"/>
    <cellStyle name="Total 14 10" xfId="20275" xr:uid="{D999977C-2D07-4B2C-ABA5-FE13261E3B88}"/>
    <cellStyle name="Total 14 10 2" xfId="35729" xr:uid="{7E770723-9310-4A5F-B0F1-76E4854EB9AC}"/>
    <cellStyle name="Total 14 11" xfId="35728" xr:uid="{AF9803BE-16DC-4F8A-97DF-B72A735FAA59}"/>
    <cellStyle name="Total 14 12" xfId="20274" xr:uid="{E2EDBB2E-BDA7-4800-8E3E-9633CDD85482}"/>
    <cellStyle name="Total 14 2" xfId="20276" xr:uid="{DD47F32E-A6DE-40D2-A2B2-26B6A13B1691}"/>
    <cellStyle name="Total 14 2 2" xfId="35730" xr:uid="{32F3DA22-9814-4F9C-9464-BB15012C80E3}"/>
    <cellStyle name="Total 14 3" xfId="20277" xr:uid="{54AA5981-DBC3-4FE5-8E4A-D37DB549C4B5}"/>
    <cellStyle name="Total 14 3 2" xfId="35731" xr:uid="{658A1394-2B5B-4863-B45D-0775B5786BA5}"/>
    <cellStyle name="Total 14 4" xfId="20278" xr:uid="{BC9405CA-DB54-4CA7-9E4A-8407811A2942}"/>
    <cellStyle name="Total 14 4 2" xfId="35732" xr:uid="{8CEF150A-5446-490B-B3B3-E17A905A27FB}"/>
    <cellStyle name="Total 14 5" xfId="20279" xr:uid="{2295BA12-3898-4391-975D-B3390AC006EE}"/>
    <cellStyle name="Total 14 5 2" xfId="35733" xr:uid="{CA4C4B61-F520-4F4E-B685-E79B87059459}"/>
    <cellStyle name="Total 14 6" xfId="20280" xr:uid="{BEAB5D06-800C-4027-994B-628B1E28F3FA}"/>
    <cellStyle name="Total 14 6 2" xfId="35734" xr:uid="{5C0E174B-542B-47C7-8AD1-60A5D6D2CF48}"/>
    <cellStyle name="Total 14 7" xfId="20281" xr:uid="{3AACA293-EE32-46AD-8BD2-28AECF6D6C79}"/>
    <cellStyle name="Total 14 7 2" xfId="35735" xr:uid="{F5C2A176-65B8-4F2F-AB53-64E8EE454A7F}"/>
    <cellStyle name="Total 14 8" xfId="20282" xr:uid="{5F887072-7DB3-49C0-B7E0-A395283A9BA2}"/>
    <cellStyle name="Total 14 8 2" xfId="35736" xr:uid="{22A42FB0-D7CC-440C-A5CF-5561EBD1200D}"/>
    <cellStyle name="Total 14 9" xfId="20283" xr:uid="{ED2DCBFE-9E41-4AD4-8A38-6E2F221F69FF}"/>
    <cellStyle name="Total 14 9 2" xfId="35737" xr:uid="{7A08B0BE-B717-4F17-A73D-57D72E040641}"/>
    <cellStyle name="Total 15" xfId="5190" xr:uid="{00000000-0005-0000-0000-000063180000}"/>
    <cellStyle name="Total 15 10" xfId="20285" xr:uid="{85A376E1-DB18-4366-8AA7-99E774BF79FE}"/>
    <cellStyle name="Total 15 10 2" xfId="35739" xr:uid="{B15A5C1C-D36B-4E17-A92E-3BBF10A05305}"/>
    <cellStyle name="Total 15 11" xfId="35738" xr:uid="{8B49C78A-A536-46AA-AA4F-E3E666AAE29C}"/>
    <cellStyle name="Total 15 12" xfId="20284" xr:uid="{0D264BDE-556D-4F53-986E-6C369398CF66}"/>
    <cellStyle name="Total 15 2" xfId="20286" xr:uid="{761F93AD-738E-460B-AB05-905997E0D3EA}"/>
    <cellStyle name="Total 15 2 2" xfId="35740" xr:uid="{173AEE45-E239-4C9F-915B-95B5F1CD352D}"/>
    <cellStyle name="Total 15 3" xfId="20287" xr:uid="{0869D915-12ED-4286-8C66-7E6A2FD6F6FE}"/>
    <cellStyle name="Total 15 3 2" xfId="35741" xr:uid="{65BD780F-715E-4D48-93D6-593AE0520006}"/>
    <cellStyle name="Total 15 4" xfId="20288" xr:uid="{57576A5E-3008-4E6E-AFDB-46BB15086F57}"/>
    <cellStyle name="Total 15 4 2" xfId="35742" xr:uid="{EAD25AAE-7EAB-4751-8A83-7AF13E2C77F4}"/>
    <cellStyle name="Total 15 5" xfId="20289" xr:uid="{836D3B04-3CB0-4153-BAA2-B640D4150F07}"/>
    <cellStyle name="Total 15 5 2" xfId="35743" xr:uid="{E57A1C2D-90E5-4543-AF7D-EC9E5563EA6B}"/>
    <cellStyle name="Total 15 6" xfId="20290" xr:uid="{02F934E4-A3D9-4A08-B58C-56AD0A405C28}"/>
    <cellStyle name="Total 15 6 2" xfId="35744" xr:uid="{92257A17-AF20-4D20-BE0B-0E48DBA45C8D}"/>
    <cellStyle name="Total 15 7" xfId="20291" xr:uid="{8B9FFFFC-F45B-4401-9A1E-9EE7456AED25}"/>
    <cellStyle name="Total 15 7 2" xfId="35745" xr:uid="{3B21DEA7-DDB3-49F1-8733-AF58E81BFA54}"/>
    <cellStyle name="Total 15 8" xfId="20292" xr:uid="{7A0535E3-7803-4722-9642-C0E491320DB1}"/>
    <cellStyle name="Total 15 8 2" xfId="35746" xr:uid="{E7390956-246A-4A66-BD7F-512E6B7F5BAF}"/>
    <cellStyle name="Total 15 9" xfId="20293" xr:uid="{9822394E-C97A-4D2F-B73B-AE9E5A8DE9C8}"/>
    <cellStyle name="Total 15 9 2" xfId="35747" xr:uid="{886E0A99-C9EE-4335-A936-A33ED72D311E}"/>
    <cellStyle name="Total 16" xfId="5191" xr:uid="{00000000-0005-0000-0000-000064180000}"/>
    <cellStyle name="Total 16 10" xfId="20295" xr:uid="{9199C7C6-2377-4B07-9E68-18061F290D35}"/>
    <cellStyle name="Total 16 10 2" xfId="35749" xr:uid="{5D72131C-0D49-4A7F-A406-8943B610B60A}"/>
    <cellStyle name="Total 16 11" xfId="35748" xr:uid="{25F1261A-8361-40C1-8F56-A753931AB7DD}"/>
    <cellStyle name="Total 16 12" xfId="20294" xr:uid="{2BD87CBD-6A8F-4761-97A8-B72A40E8CD74}"/>
    <cellStyle name="Total 16 2" xfId="20296" xr:uid="{E5BE9268-0644-45BC-85F4-F90646F5225B}"/>
    <cellStyle name="Total 16 2 2" xfId="35750" xr:uid="{689F3D9D-71DB-4824-A960-AB44BC6DD4D8}"/>
    <cellStyle name="Total 16 3" xfId="20297" xr:uid="{18538B9E-1EB5-45E6-8D1A-5B7AF18D11B6}"/>
    <cellStyle name="Total 16 3 2" xfId="35751" xr:uid="{BD5A0683-BD2F-4665-8354-6A4D3FA99446}"/>
    <cellStyle name="Total 16 4" xfId="20298" xr:uid="{3A2FB365-FED2-4092-B3F6-E132D680948A}"/>
    <cellStyle name="Total 16 4 2" xfId="35752" xr:uid="{08D665C2-7667-42F0-B726-E27C754D5CC2}"/>
    <cellStyle name="Total 16 5" xfId="20299" xr:uid="{FEF48EF6-E255-4FB7-8037-1B5E9BF17E00}"/>
    <cellStyle name="Total 16 5 2" xfId="35753" xr:uid="{B967C326-B0A0-4A54-98C0-1CB9CC98F232}"/>
    <cellStyle name="Total 16 6" xfId="20300" xr:uid="{73AD9A39-805F-45DE-B9E0-F246E53B031D}"/>
    <cellStyle name="Total 16 6 2" xfId="35754" xr:uid="{169673EA-FE0B-448F-AA57-78AFF2CB685B}"/>
    <cellStyle name="Total 16 7" xfId="20301" xr:uid="{FEA334CC-2481-44F0-874C-F7CA333EC947}"/>
    <cellStyle name="Total 16 7 2" xfId="35755" xr:uid="{8284E731-EDD1-46D6-B545-3184CAAD0BEB}"/>
    <cellStyle name="Total 16 8" xfId="20302" xr:uid="{2FCB9866-A6EF-45A9-9F1E-AEC0F57415F6}"/>
    <cellStyle name="Total 16 8 2" xfId="35756" xr:uid="{404E73DB-45AA-45E4-A840-EAE2FCF8985C}"/>
    <cellStyle name="Total 16 9" xfId="20303" xr:uid="{5CEB9E38-239A-49BD-828B-C472306CC287}"/>
    <cellStyle name="Total 16 9 2" xfId="35757" xr:uid="{7933F1B6-0370-4C03-A5E9-DF1D020F144E}"/>
    <cellStyle name="Total 17" xfId="5192" xr:uid="{00000000-0005-0000-0000-000065180000}"/>
    <cellStyle name="Total 17 10" xfId="20305" xr:uid="{BB172483-CAFF-45FE-AC5E-E197119CECE9}"/>
    <cellStyle name="Total 17 10 2" xfId="35759" xr:uid="{E155ABC6-E38F-48B2-BD5F-4630090AB191}"/>
    <cellStyle name="Total 17 11" xfId="35758" xr:uid="{DBF61BB4-8BEE-4677-B11D-A27BC87E8A94}"/>
    <cellStyle name="Total 17 12" xfId="20304" xr:uid="{82C2A372-FBFB-446C-9E52-C29A4F3D1A61}"/>
    <cellStyle name="Total 17 2" xfId="20306" xr:uid="{1C72814A-D1A1-497B-BEB6-076BC74C7A67}"/>
    <cellStyle name="Total 17 2 2" xfId="35760" xr:uid="{A0E9D74D-58CC-47CB-B45E-8D30C93749FC}"/>
    <cellStyle name="Total 17 3" xfId="20307" xr:uid="{CF9CD49D-18E1-4B1D-9FEC-8EB118A57C7B}"/>
    <cellStyle name="Total 17 3 2" xfId="35761" xr:uid="{F6FC98AE-90F5-4E07-8F21-A1D8B16C66DF}"/>
    <cellStyle name="Total 17 4" xfId="20308" xr:uid="{1E566E47-172F-4B4A-80FF-9531564CCA92}"/>
    <cellStyle name="Total 17 4 2" xfId="35762" xr:uid="{B63BD347-2203-46EE-8752-2B8729648C46}"/>
    <cellStyle name="Total 17 5" xfId="20309" xr:uid="{CCD336F2-95CF-4DE0-8731-08E31F5E08F7}"/>
    <cellStyle name="Total 17 5 2" xfId="35763" xr:uid="{46B4C765-888A-418F-AD08-E001E2CC674D}"/>
    <cellStyle name="Total 17 6" xfId="20310" xr:uid="{914DBFB0-B618-4267-9CE6-889BA453DAB2}"/>
    <cellStyle name="Total 17 6 2" xfId="35764" xr:uid="{DA5CDC96-BA58-475E-88C6-4F8ACABC2746}"/>
    <cellStyle name="Total 17 7" xfId="20311" xr:uid="{66960830-5621-4068-9F8E-466B217CBC5F}"/>
    <cellStyle name="Total 17 7 2" xfId="35765" xr:uid="{D5068744-449C-440A-9E79-D4E72875DA06}"/>
    <cellStyle name="Total 17 8" xfId="20312" xr:uid="{ED480537-F078-4830-801D-478BE820FC71}"/>
    <cellStyle name="Total 17 8 2" xfId="35766" xr:uid="{BB262AE7-3B70-49E5-BA7F-83F1BE819F75}"/>
    <cellStyle name="Total 17 9" xfId="20313" xr:uid="{7E37A70D-845B-493D-983B-5D9891ED820C}"/>
    <cellStyle name="Total 17 9 2" xfId="35767" xr:uid="{5046625E-CBE4-4887-ABA8-62E7EFF37170}"/>
    <cellStyle name="Total 18" xfId="5193" xr:uid="{00000000-0005-0000-0000-000066180000}"/>
    <cellStyle name="Total 18 10" xfId="20315" xr:uid="{71B5DFB3-3FE3-40E5-8C90-857F6313E4AB}"/>
    <cellStyle name="Total 18 10 2" xfId="35769" xr:uid="{97BA2153-09C8-4E8C-9A02-45161A25B9AF}"/>
    <cellStyle name="Total 18 11" xfId="35768" xr:uid="{760FEACA-EDEE-41BF-8796-B5442AC08F8D}"/>
    <cellStyle name="Total 18 12" xfId="20314" xr:uid="{AA9FF1DE-9C91-4AAF-B157-9B89A76D33FA}"/>
    <cellStyle name="Total 18 2" xfId="20316" xr:uid="{A7015E8E-6639-4BAA-AC12-B257D9E438D5}"/>
    <cellStyle name="Total 18 2 2" xfId="35770" xr:uid="{BD58E641-EFED-4748-9FF6-C94A02BCC7FA}"/>
    <cellStyle name="Total 18 3" xfId="20317" xr:uid="{07949CA3-4149-4D91-8D8F-EEBD1179E863}"/>
    <cellStyle name="Total 18 3 2" xfId="35771" xr:uid="{612E6157-1FAA-4FE3-9F39-9F32AEF355AF}"/>
    <cellStyle name="Total 18 4" xfId="20318" xr:uid="{DC330259-2FDC-4B52-8290-594C17CB140A}"/>
    <cellStyle name="Total 18 4 2" xfId="35772" xr:uid="{2E4A9677-E87D-4946-8B2B-1D960F41BFA5}"/>
    <cellStyle name="Total 18 5" xfId="20319" xr:uid="{BED5E6BD-3F61-494E-867D-737ADC681FDF}"/>
    <cellStyle name="Total 18 5 2" xfId="35773" xr:uid="{883062E8-27B7-43EC-8DEC-92802B8D198D}"/>
    <cellStyle name="Total 18 6" xfId="20320" xr:uid="{D1087E47-4A1E-4489-BE24-846199E0E312}"/>
    <cellStyle name="Total 18 6 2" xfId="35774" xr:uid="{D2FAACC9-0A76-47E1-B4A7-1890D9E59B75}"/>
    <cellStyle name="Total 18 7" xfId="20321" xr:uid="{2EB5E372-24C2-4DF3-8B4D-0428400E6AD7}"/>
    <cellStyle name="Total 18 7 2" xfId="35775" xr:uid="{02E268D2-B2A8-43BF-A588-E2339CEBE5E7}"/>
    <cellStyle name="Total 18 8" xfId="20322" xr:uid="{574779E7-C4BB-4CED-AF10-0ED5A7C8D259}"/>
    <cellStyle name="Total 18 8 2" xfId="35776" xr:uid="{4F38DD95-5821-45D2-B389-56126BBE5400}"/>
    <cellStyle name="Total 18 9" xfId="20323" xr:uid="{F9324D22-5199-46EB-9809-4C57F15F3F86}"/>
    <cellStyle name="Total 18 9 2" xfId="35777" xr:uid="{979E58F5-1A7F-43CB-BC30-A1A858AD681C}"/>
    <cellStyle name="Total 19" xfId="5194" xr:uid="{00000000-0005-0000-0000-000067180000}"/>
    <cellStyle name="Total 19 10" xfId="20325" xr:uid="{AB7F33AB-6FB1-4F85-9ABF-C70B76AC2A27}"/>
    <cellStyle name="Total 19 10 2" xfId="35779" xr:uid="{B187C58C-4567-41E1-B447-FE89D9D4BCE2}"/>
    <cellStyle name="Total 19 11" xfId="35778" xr:uid="{1D2CAB82-9C98-49AB-AF25-DD2C257198B3}"/>
    <cellStyle name="Total 19 12" xfId="20324" xr:uid="{F4A415E7-0602-4903-BED7-DC051274F0A6}"/>
    <cellStyle name="Total 19 2" xfId="20326" xr:uid="{1B155714-8CFF-41A1-9E3E-88269DE839AD}"/>
    <cellStyle name="Total 19 2 2" xfId="35780" xr:uid="{D4E4B76A-537A-4AAE-B428-C8BAF8BEF996}"/>
    <cellStyle name="Total 19 3" xfId="20327" xr:uid="{A5165337-AC82-4733-9068-9FF1ECCDA5A5}"/>
    <cellStyle name="Total 19 3 2" xfId="35781" xr:uid="{E31B8569-CD41-44A7-AAD2-45C3A12D2E6D}"/>
    <cellStyle name="Total 19 4" xfId="20328" xr:uid="{188154C8-E758-4DEA-88EE-08B4DBEF3553}"/>
    <cellStyle name="Total 19 4 2" xfId="35782" xr:uid="{5C64F015-2C7F-4B2D-B2D9-0D66DA727528}"/>
    <cellStyle name="Total 19 5" xfId="20329" xr:uid="{46D4EE04-BA4C-41A6-B6A1-848837949496}"/>
    <cellStyle name="Total 19 5 2" xfId="35783" xr:uid="{6896D678-DCB1-4230-8B6F-64D5B1650E79}"/>
    <cellStyle name="Total 19 6" xfId="20330" xr:uid="{2F1812C2-9983-41C3-91B0-E45F7404E5FA}"/>
    <cellStyle name="Total 19 6 2" xfId="35784" xr:uid="{2D1C33D0-3FE6-4657-9874-5EAC20CB64B4}"/>
    <cellStyle name="Total 19 7" xfId="20331" xr:uid="{37CF79ED-2A8E-46D6-A6BE-3451B167B61A}"/>
    <cellStyle name="Total 19 7 2" xfId="35785" xr:uid="{7BB440F0-0E2A-4656-B21C-F7457D065A9A}"/>
    <cellStyle name="Total 19 8" xfId="20332" xr:uid="{6FA86C16-2F89-44FD-8F77-84761FEF6A30}"/>
    <cellStyle name="Total 19 8 2" xfId="35786" xr:uid="{1ED88CB3-E633-44F5-A80B-BB079821D4B9}"/>
    <cellStyle name="Total 19 9" xfId="20333" xr:uid="{56E94C19-2DA2-45D9-85FA-93398D4D7998}"/>
    <cellStyle name="Total 19 9 2" xfId="35787" xr:uid="{582218E4-4CEB-4987-BD45-D3C9D9EA2263}"/>
    <cellStyle name="Total 2" xfId="5195" xr:uid="{00000000-0005-0000-0000-000068180000}"/>
    <cellStyle name="Total 2 10" xfId="5196" xr:uid="{00000000-0005-0000-0000-000069180000}"/>
    <cellStyle name="Total 2 10 10" xfId="35789" xr:uid="{20291B27-3AA3-4E42-9415-77ED866C405D}"/>
    <cellStyle name="Total 2 10 11" xfId="20335" xr:uid="{1E49B27C-B9DE-4487-9646-087CBCCB275C}"/>
    <cellStyle name="Total 2 10 2" xfId="20336" xr:uid="{21EBA743-E311-46CC-87C9-7FB12AEA8481}"/>
    <cellStyle name="Total 2 10 2 2" xfId="35790" xr:uid="{B8E8BAD0-4391-4BCA-97B2-A63D4DF459AD}"/>
    <cellStyle name="Total 2 10 3" xfId="20337" xr:uid="{F06CFDCA-ADD8-41B8-8F39-0A936525D94C}"/>
    <cellStyle name="Total 2 10 3 2" xfId="35791" xr:uid="{C708328B-01EC-4FE1-9093-0734BDDCC3E5}"/>
    <cellStyle name="Total 2 10 4" xfId="20338" xr:uid="{47D61B4B-44B2-4B23-9D00-BFAF71DD3C95}"/>
    <cellStyle name="Total 2 10 4 2" xfId="35792" xr:uid="{D297964F-72B3-484C-8CD4-133302850317}"/>
    <cellStyle name="Total 2 10 5" xfId="20339" xr:uid="{63350BFE-C11F-4A0C-B4BA-662748307796}"/>
    <cellStyle name="Total 2 10 5 2" xfId="35793" xr:uid="{90193756-3A51-47F1-ACFD-CF409EE5D47B}"/>
    <cellStyle name="Total 2 10 6" xfId="20340" xr:uid="{A5012E74-B2ED-4357-9816-379ADD6A1458}"/>
    <cellStyle name="Total 2 10 6 2" xfId="35794" xr:uid="{135498F8-D1CE-4346-AE4A-0807CA92D27B}"/>
    <cellStyle name="Total 2 10 7" xfId="20341" xr:uid="{86158151-22B1-444B-B8F5-AE8F352EBBDC}"/>
    <cellStyle name="Total 2 10 7 2" xfId="35795" xr:uid="{709B48DC-C6E8-4451-9B71-202D693295D0}"/>
    <cellStyle name="Total 2 10 8" xfId="20342" xr:uid="{D6355590-B9DA-465C-AE4A-A97F4F497A33}"/>
    <cellStyle name="Total 2 10 8 2" xfId="35796" xr:uid="{36875599-CFA0-4B39-A6D7-DA609729A290}"/>
    <cellStyle name="Total 2 10 9" xfId="20343" xr:uid="{8B8D64D1-B090-45BB-8071-802B704A4D0A}"/>
    <cellStyle name="Total 2 10 9 2" xfId="35797" xr:uid="{1094A627-6450-483C-BA57-04383DA4B12A}"/>
    <cellStyle name="Total 2 11" xfId="5589" xr:uid="{00000000-0005-0000-0000-00006A180000}"/>
    <cellStyle name="Total 2 11 2" xfId="20345" xr:uid="{62C0C9DB-CAE4-4DFA-9144-05BBBDAFDC8A}"/>
    <cellStyle name="Total 2 11 2 2" xfId="35799" xr:uid="{87C38B5D-95F1-40D5-B54A-52420CD56AA6}"/>
    <cellStyle name="Total 2 11 3" xfId="20346" xr:uid="{B6C2300B-649D-4002-A435-96835D6DF8BE}"/>
    <cellStyle name="Total 2 11 3 2" xfId="35800" xr:uid="{A2642526-E947-4F8C-8188-358D0F5821BD}"/>
    <cellStyle name="Total 2 11 4" xfId="20347" xr:uid="{4CD3B85F-0619-45AA-8AE3-0290A06E4872}"/>
    <cellStyle name="Total 2 11 4 2" xfId="35801" xr:uid="{79E32F0E-5837-4AF0-9D89-1BCC5F5FB5D8}"/>
    <cellStyle name="Total 2 11 5" xfId="20348" xr:uid="{391E9ABF-FACC-462D-BF7F-C427421A4D12}"/>
    <cellStyle name="Total 2 11 5 2" xfId="35802" xr:uid="{1211ADCC-923F-4ECF-8168-5DB36B1E8F89}"/>
    <cellStyle name="Total 2 11 6" xfId="35798" xr:uid="{9798A8B9-7D13-4B79-B678-660DB80C051A}"/>
    <cellStyle name="Total 2 11 7" xfId="20344" xr:uid="{D5AE2F98-741A-4386-86F7-9C8A424F590A}"/>
    <cellStyle name="Total 2 12" xfId="20349" xr:uid="{67F7070C-2CF2-46E3-9A84-88004F66F2C3}"/>
    <cellStyle name="Total 2 12 2" xfId="35803" xr:uid="{6362EACE-B27C-4A26-B5F8-866D06562D50}"/>
    <cellStyle name="Total 2 13" xfId="20350" xr:uid="{DFB2264B-8264-4DD3-ABFE-E61602A00AFA}"/>
    <cellStyle name="Total 2 13 2" xfId="35804" xr:uid="{B862B3A4-6F89-427B-96F4-47A065787B42}"/>
    <cellStyle name="Total 2 14" xfId="20351" xr:uid="{91805E01-C56F-42B3-BCF4-B3042CC670CD}"/>
    <cellStyle name="Total 2 14 2" xfId="35805" xr:uid="{0B7DEF4E-DAC8-4A8C-9556-F2425108770F}"/>
    <cellStyle name="Total 2 15" xfId="20352" xr:uid="{F00DE3A0-B7E3-413A-A578-53486CC4246D}"/>
    <cellStyle name="Total 2 15 2" xfId="35806" xr:uid="{E64AEC0D-E4AA-4F57-B778-CA0F5324A56C}"/>
    <cellStyle name="Total 2 16" xfId="20353" xr:uid="{F4476830-9983-48C1-99C6-E6E984667E38}"/>
    <cellStyle name="Total 2 16 2" xfId="35807" xr:uid="{EB499280-2B8A-4A53-81FC-A6C061E46B8C}"/>
    <cellStyle name="Total 2 17" xfId="20354" xr:uid="{6FEE9C5D-7FB5-4A60-80C5-4F0001E76EAD}"/>
    <cellStyle name="Total 2 17 2" xfId="35808" xr:uid="{D78112C4-6D33-42B6-AD16-DE1F228EC849}"/>
    <cellStyle name="Total 2 18" xfId="20355" xr:uid="{83C0DA24-0E4C-471D-8E66-C6D93D972D65}"/>
    <cellStyle name="Total 2 18 2" xfId="35809" xr:uid="{A35DE7D8-3CB0-4A48-8A7D-B0581920015E}"/>
    <cellStyle name="Total 2 19" xfId="20356" xr:uid="{6EFC72EA-7DC5-440B-B03D-8B9564CB4609}"/>
    <cellStyle name="Total 2 19 2" xfId="35810" xr:uid="{51328A64-74EA-47F6-B7CE-B205F361D659}"/>
    <cellStyle name="Total 2 2" xfId="5197" xr:uid="{00000000-0005-0000-0000-00006B180000}"/>
    <cellStyle name="Total 2 2 10" xfId="35811" xr:uid="{132D7710-A2D7-402B-82AA-0019BD34F1D6}"/>
    <cellStyle name="Total 2 2 11" xfId="20357" xr:uid="{8918E583-B05B-4FD5-841A-27A2CD621CBA}"/>
    <cellStyle name="Total 2 2 2" xfId="20358" xr:uid="{0E612395-BC8A-4FD1-BD17-A405B2ACE689}"/>
    <cellStyle name="Total 2 2 2 2" xfId="35812" xr:uid="{AE4CEC09-7275-4E2C-8193-7135A17C4D72}"/>
    <cellStyle name="Total 2 2 3" xfId="20359" xr:uid="{FD76F862-2187-43CB-838C-39C789EEFD09}"/>
    <cellStyle name="Total 2 2 3 2" xfId="35813" xr:uid="{18A64C9D-5EE0-49FC-96DC-0A8914C3242C}"/>
    <cellStyle name="Total 2 2 4" xfId="20360" xr:uid="{217B88C1-0076-4471-A6BA-FC23E3D1F5CE}"/>
    <cellStyle name="Total 2 2 4 2" xfId="35814" xr:uid="{30F95019-67E2-423B-80E2-56E44926BF4A}"/>
    <cellStyle name="Total 2 2 5" xfId="20361" xr:uid="{D70C7F35-2520-4D45-B36D-FE7FC01CFAD2}"/>
    <cellStyle name="Total 2 2 5 2" xfId="35815" xr:uid="{2380D384-F623-4B31-BABC-7FA9E4F8C27C}"/>
    <cellStyle name="Total 2 2 6" xfId="20362" xr:uid="{08937B54-9CD4-407F-BD36-06C2EC5FA445}"/>
    <cellStyle name="Total 2 2 6 2" xfId="35816" xr:uid="{D3DC78A7-3BCD-4A7A-B331-D85A876D09AC}"/>
    <cellStyle name="Total 2 2 7" xfId="20363" xr:uid="{C3C7BDBF-7417-4DE1-888D-778EB080A9BC}"/>
    <cellStyle name="Total 2 2 7 2" xfId="35817" xr:uid="{F42E3799-75A3-49A9-9F5C-23BDF88AF363}"/>
    <cellStyle name="Total 2 2 8" xfId="20364" xr:uid="{DB1ED974-1597-4705-A9D7-7F4747A3FA29}"/>
    <cellStyle name="Total 2 2 8 2" xfId="35818" xr:uid="{2BCBB3B5-1836-4E17-83D8-06466236D5CD}"/>
    <cellStyle name="Total 2 2 9" xfId="20365" xr:uid="{C2443C74-AE43-4997-9CE7-6B0F7B8FAD9A}"/>
    <cellStyle name="Total 2 2 9 2" xfId="35819" xr:uid="{E0115596-552C-474C-A812-BBBEC320F648}"/>
    <cellStyle name="Total 2 20" xfId="20366" xr:uid="{EF4EC634-79D8-4ED2-BCB4-B62EF2FC3701}"/>
    <cellStyle name="Total 2 20 2" xfId="35820" xr:uid="{B04A1D31-6745-46FD-A237-BD96C7E2861B}"/>
    <cellStyle name="Total 2 21" xfId="21500" xr:uid="{7C511E52-3379-4AB7-A951-A1EECA2F28A3}"/>
    <cellStyle name="Total 2 22" xfId="35788" xr:uid="{3654DF84-DEBE-41C7-8EEB-48B7E4841CDC}"/>
    <cellStyle name="Total 2 23" xfId="20334" xr:uid="{C2759799-CAFF-44D1-962B-4F7AB1A7E766}"/>
    <cellStyle name="Total 2 3" xfId="5198" xr:uid="{00000000-0005-0000-0000-00006C180000}"/>
    <cellStyle name="Total 2 3 10" xfId="35821" xr:uid="{49E11E1C-8A86-494F-9CE7-C3A9CF8EA7A3}"/>
    <cellStyle name="Total 2 3 11" xfId="20367" xr:uid="{0DE7AB9C-02B9-4801-91B2-3FBC6EC4BD55}"/>
    <cellStyle name="Total 2 3 2" xfId="20368" xr:uid="{B52FAF1A-71A1-4C6B-BAD2-FE2FB38F70C5}"/>
    <cellStyle name="Total 2 3 2 2" xfId="35822" xr:uid="{1AB00DF3-0584-4DDB-A5E5-E4A9E1E15582}"/>
    <cellStyle name="Total 2 3 3" xfId="20369" xr:uid="{DA716324-B464-470E-9389-A01A0C5685B9}"/>
    <cellStyle name="Total 2 3 3 2" xfId="35823" xr:uid="{6854BCED-136F-4595-8BD0-62AA9C8188A1}"/>
    <cellStyle name="Total 2 3 4" xfId="20370" xr:uid="{D1EE0D9D-FA66-426A-A961-C218F8228711}"/>
    <cellStyle name="Total 2 3 4 2" xfId="35824" xr:uid="{AA849B5F-63BF-4998-980D-EDB0920CEB59}"/>
    <cellStyle name="Total 2 3 5" xfId="20371" xr:uid="{C346DAB1-7AAD-4D0A-BFBA-B5B8340D40AD}"/>
    <cellStyle name="Total 2 3 5 2" xfId="35825" xr:uid="{E3544A60-48A1-4746-8A0E-E8E302F1BCCA}"/>
    <cellStyle name="Total 2 3 6" xfId="20372" xr:uid="{7422D196-5871-4426-AEDF-1D5997CFEF8F}"/>
    <cellStyle name="Total 2 3 6 2" xfId="35826" xr:uid="{23927A5C-7CE2-4633-9E84-71632DC6419E}"/>
    <cellStyle name="Total 2 3 7" xfId="20373" xr:uid="{345650DC-71CD-416C-BB7A-DC581F449C90}"/>
    <cellStyle name="Total 2 3 7 2" xfId="35827" xr:uid="{7294E10F-5788-4FE0-BCA2-8F1E88D4D35E}"/>
    <cellStyle name="Total 2 3 8" xfId="20374" xr:uid="{334A7FEE-2DDC-4321-99DE-A9A3BE5FD1D2}"/>
    <cellStyle name="Total 2 3 8 2" xfId="35828" xr:uid="{00073C6F-EF6B-47D8-A067-FB72EE2A5FB8}"/>
    <cellStyle name="Total 2 3 9" xfId="20375" xr:uid="{63BA6B05-BA34-4CD4-B884-AC59978D4C61}"/>
    <cellStyle name="Total 2 3 9 2" xfId="35829" xr:uid="{00E02E7F-0C21-478F-B7F3-81D7B3B478CF}"/>
    <cellStyle name="Total 2 4" xfId="5199" xr:uid="{00000000-0005-0000-0000-00006D180000}"/>
    <cellStyle name="Total 2 4 10" xfId="35830" xr:uid="{816F5217-5D10-432D-8F2C-0019B79CE903}"/>
    <cellStyle name="Total 2 4 11" xfId="20376" xr:uid="{1B84B30B-CA43-48B7-B09E-7C0B8A47483D}"/>
    <cellStyle name="Total 2 4 2" xfId="20377" xr:uid="{F13EDDD4-5769-4B7B-829C-186F9AA32C8C}"/>
    <cellStyle name="Total 2 4 2 2" xfId="35831" xr:uid="{B32383C2-65E5-44CD-921C-5021E6221E5F}"/>
    <cellStyle name="Total 2 4 3" xfId="20378" xr:uid="{91033717-F8C1-4A27-B452-DA72F686DD9F}"/>
    <cellStyle name="Total 2 4 3 2" xfId="35832" xr:uid="{D297EE52-7A38-49DE-8A64-78318F21D53B}"/>
    <cellStyle name="Total 2 4 4" xfId="20379" xr:uid="{5539AB1D-AB3A-4D25-B4A0-7DCF27696B2E}"/>
    <cellStyle name="Total 2 4 4 2" xfId="35833" xr:uid="{9FF4AD97-9A5F-41E8-BF80-7E57E8A1979C}"/>
    <cellStyle name="Total 2 4 5" xfId="20380" xr:uid="{075146A5-3FDD-42B0-BB4D-3ACC73BFE7A1}"/>
    <cellStyle name="Total 2 4 5 2" xfId="35834" xr:uid="{80E78B0B-EC07-4A0A-976C-1DE8055440D7}"/>
    <cellStyle name="Total 2 4 6" xfId="20381" xr:uid="{021ABE91-4032-473C-A7C1-BBA94DBD3D2C}"/>
    <cellStyle name="Total 2 4 6 2" xfId="35835" xr:uid="{F3A8EB65-8A11-4020-B396-8ED3957D8061}"/>
    <cellStyle name="Total 2 4 7" xfId="20382" xr:uid="{F36CEC6C-4A09-4745-977A-45A8341B83F8}"/>
    <cellStyle name="Total 2 4 7 2" xfId="35836" xr:uid="{294B01DB-4FBE-4E75-B7BB-1BC80218D450}"/>
    <cellStyle name="Total 2 4 8" xfId="20383" xr:uid="{39F4DE38-ABBC-453C-A961-95CF9B411529}"/>
    <cellStyle name="Total 2 4 8 2" xfId="35837" xr:uid="{34D3C287-D14C-4565-BC34-8E6EFDF7F5C7}"/>
    <cellStyle name="Total 2 4 9" xfId="20384" xr:uid="{C0DAC19D-B552-4C90-B7B9-C53DA42D5C9E}"/>
    <cellStyle name="Total 2 4 9 2" xfId="35838" xr:uid="{A3FE6801-24E6-4720-B4C2-94BFF7763928}"/>
    <cellStyle name="Total 2 5" xfId="5200" xr:uid="{00000000-0005-0000-0000-00006E180000}"/>
    <cellStyle name="Total 2 5 10" xfId="35839" xr:uid="{EF713527-A166-43AE-A7C5-7ECFBCEEE5D9}"/>
    <cellStyle name="Total 2 5 11" xfId="20385" xr:uid="{6E033D33-662E-4317-A3D3-B2464029C2B4}"/>
    <cellStyle name="Total 2 5 2" xfId="20386" xr:uid="{7DA41031-415B-452F-BE3F-26E381811287}"/>
    <cellStyle name="Total 2 5 2 2" xfId="35840" xr:uid="{A674643F-8200-4C2B-8C15-EF54CBFFDB18}"/>
    <cellStyle name="Total 2 5 3" xfId="20387" xr:uid="{6117A09B-AB68-4CF6-B31E-03599F5C3D0D}"/>
    <cellStyle name="Total 2 5 3 2" xfId="35841" xr:uid="{1582A081-8B4D-4837-A753-7AFE5EF4082E}"/>
    <cellStyle name="Total 2 5 4" xfId="20388" xr:uid="{E423541E-A492-411B-825D-10FA619966C8}"/>
    <cellStyle name="Total 2 5 4 2" xfId="35842" xr:uid="{C51D3FD1-E1C7-422B-9E3D-E3D3A158162A}"/>
    <cellStyle name="Total 2 5 5" xfId="20389" xr:uid="{CD1AA0A4-3FAB-49A6-865B-8DE1EAF7C749}"/>
    <cellStyle name="Total 2 5 5 2" xfId="35843" xr:uid="{00D0A1C5-5A4F-4DFB-B1A5-A3301558972C}"/>
    <cellStyle name="Total 2 5 6" xfId="20390" xr:uid="{903AC055-5844-4E86-B45C-61C6DA96FE57}"/>
    <cellStyle name="Total 2 5 6 2" xfId="35844" xr:uid="{5DDA29F3-2214-4EC2-9191-4DF2FEDF847D}"/>
    <cellStyle name="Total 2 5 7" xfId="20391" xr:uid="{76682A60-E290-4AB1-BA03-7E9E9567F2E1}"/>
    <cellStyle name="Total 2 5 7 2" xfId="35845" xr:uid="{E56409E4-DB4F-44A6-A987-1F743BAFF445}"/>
    <cellStyle name="Total 2 5 8" xfId="20392" xr:uid="{BB519AA3-BC6E-46D6-AA55-FECADD6512FE}"/>
    <cellStyle name="Total 2 5 8 2" xfId="35846" xr:uid="{594A9686-6C04-4965-BD0A-F929159DE958}"/>
    <cellStyle name="Total 2 5 9" xfId="20393" xr:uid="{AC444822-692E-4186-A343-ADD8A654ED51}"/>
    <cellStyle name="Total 2 5 9 2" xfId="35847" xr:uid="{9D2636A3-A744-4C08-800D-334A6E000A41}"/>
    <cellStyle name="Total 2 6" xfId="5201" xr:uid="{00000000-0005-0000-0000-00006F180000}"/>
    <cellStyle name="Total 2 6 10" xfId="35848" xr:uid="{68E77EED-1718-4343-BD0B-397E5E738380}"/>
    <cellStyle name="Total 2 6 11" xfId="20394" xr:uid="{EF064E02-E11C-4964-A50D-70320D271A8F}"/>
    <cellStyle name="Total 2 6 2" xfId="20395" xr:uid="{BBE80E5E-266D-41A0-8E5D-33F0140882BA}"/>
    <cellStyle name="Total 2 6 2 2" xfId="35849" xr:uid="{64DBA22A-57BC-4E1C-BF3A-EF53DEBCDEAE}"/>
    <cellStyle name="Total 2 6 3" xfId="20396" xr:uid="{B44073BC-33A3-4DC1-A236-DC65F51C3572}"/>
    <cellStyle name="Total 2 6 3 2" xfId="35850" xr:uid="{32F08B7E-A5CA-4D9C-A35A-97B626B49C00}"/>
    <cellStyle name="Total 2 6 4" xfId="20397" xr:uid="{582C7285-ED53-4237-964C-9F7926B37869}"/>
    <cellStyle name="Total 2 6 4 2" xfId="35851" xr:uid="{AFADC41D-EB27-480F-ADF3-E222D2BBE8CB}"/>
    <cellStyle name="Total 2 6 5" xfId="20398" xr:uid="{096BB666-1B4D-4044-83D5-77EFDAE664EB}"/>
    <cellStyle name="Total 2 6 5 2" xfId="35852" xr:uid="{2229A2BF-C770-4EAC-8F61-FB56AF6358CD}"/>
    <cellStyle name="Total 2 6 6" xfId="20399" xr:uid="{4BD8EBC9-2C57-40F9-87B9-A0E6D7CA0374}"/>
    <cellStyle name="Total 2 6 6 2" xfId="35853" xr:uid="{1D54C63E-7499-45B1-8641-EDACC588ECCA}"/>
    <cellStyle name="Total 2 6 7" xfId="20400" xr:uid="{47E04651-0371-4BAE-8405-A6146B9E684D}"/>
    <cellStyle name="Total 2 6 7 2" xfId="35854" xr:uid="{E0F0AC8C-803E-420D-9ABC-C636433A6BD2}"/>
    <cellStyle name="Total 2 6 8" xfId="20401" xr:uid="{F806763B-EF9E-4EE0-905C-BF7B12CA8144}"/>
    <cellStyle name="Total 2 6 8 2" xfId="35855" xr:uid="{BAF1612C-88D4-4C97-9151-F9F48062E900}"/>
    <cellStyle name="Total 2 6 9" xfId="20402" xr:uid="{7A18380B-8CFA-48D0-9892-7D2F8BAFC072}"/>
    <cellStyle name="Total 2 6 9 2" xfId="35856" xr:uid="{D8BAC895-6558-4E14-A0DC-40B163472046}"/>
    <cellStyle name="Total 2 7" xfId="5202" xr:uid="{00000000-0005-0000-0000-000070180000}"/>
    <cellStyle name="Total 2 7 10" xfId="35857" xr:uid="{4143DA44-61A8-407F-AF5A-CAC1C2DA2146}"/>
    <cellStyle name="Total 2 7 11" xfId="20403" xr:uid="{DF4D4971-D510-4146-B29F-B7F27E770677}"/>
    <cellStyle name="Total 2 7 2" xfId="20404" xr:uid="{BBB06AAC-E5A0-4060-901B-0C4EFBAA9537}"/>
    <cellStyle name="Total 2 7 2 2" xfId="35858" xr:uid="{7A9AB507-B35C-4F0F-9EFB-25EB239EE6CC}"/>
    <cellStyle name="Total 2 7 3" xfId="20405" xr:uid="{9817CF90-F77D-4904-8F7C-D3A60B87E6E3}"/>
    <cellStyle name="Total 2 7 3 2" xfId="35859" xr:uid="{11C5FF6E-FCFC-46B8-9E85-4D77204BFEA5}"/>
    <cellStyle name="Total 2 7 4" xfId="20406" xr:uid="{853E52E5-A19E-4B38-84E2-AE02BF187F75}"/>
    <cellStyle name="Total 2 7 4 2" xfId="35860" xr:uid="{811DB9AE-2C80-46C4-994A-524662120781}"/>
    <cellStyle name="Total 2 7 5" xfId="20407" xr:uid="{F67DEB4F-2DC1-4F97-82D4-09B334E8728C}"/>
    <cellStyle name="Total 2 7 5 2" xfId="35861" xr:uid="{AD427C48-62EB-46C2-A3BD-BF45C031473D}"/>
    <cellStyle name="Total 2 7 6" xfId="20408" xr:uid="{43EFFB69-C2EA-4607-ADE4-EFB18179DEFA}"/>
    <cellStyle name="Total 2 7 6 2" xfId="35862" xr:uid="{A8C26B96-DEB1-4978-ABF0-C557EE46E5E2}"/>
    <cellStyle name="Total 2 7 7" xfId="20409" xr:uid="{6C016191-4C1C-4CF6-A083-F515CD61829E}"/>
    <cellStyle name="Total 2 7 7 2" xfId="35863" xr:uid="{3DB77B2D-8AF2-4CBA-BA00-882FB84D5707}"/>
    <cellStyle name="Total 2 7 8" xfId="20410" xr:uid="{C2FB6B60-A6ED-4EB2-AAE9-A2A2C2746787}"/>
    <cellStyle name="Total 2 7 8 2" xfId="35864" xr:uid="{B251C91A-79BD-4E37-B06E-DDE4DDB0541B}"/>
    <cellStyle name="Total 2 7 9" xfId="20411" xr:uid="{3F2025EF-153C-41AE-8C8B-47393CCAC7B3}"/>
    <cellStyle name="Total 2 7 9 2" xfId="35865" xr:uid="{4AD61827-FAB6-44D9-8E2F-4A0BCDDF7E9B}"/>
    <cellStyle name="Total 2 8" xfId="5203" xr:uid="{00000000-0005-0000-0000-000071180000}"/>
    <cellStyle name="Total 2 8 10" xfId="35866" xr:uid="{53481F31-0D2E-405D-B9C8-9E83D98C70CB}"/>
    <cellStyle name="Total 2 8 11" xfId="20412" xr:uid="{F6FAAB85-8627-4FBD-93FF-819BA98490FD}"/>
    <cellStyle name="Total 2 8 2" xfId="20413" xr:uid="{2796A813-F58A-4BA8-9921-B24453F4F901}"/>
    <cellStyle name="Total 2 8 2 2" xfId="35867" xr:uid="{F0A496BF-139B-4A86-85AD-AB1A7DA1FC35}"/>
    <cellStyle name="Total 2 8 3" xfId="20414" xr:uid="{A3965DC2-0E21-49BB-8E5E-607794EC127C}"/>
    <cellStyle name="Total 2 8 3 2" xfId="35868" xr:uid="{43BBF272-3C17-4EAE-9453-E45D47EFFC12}"/>
    <cellStyle name="Total 2 8 4" xfId="20415" xr:uid="{6376603F-CB2A-418D-8068-40DDD0C07185}"/>
    <cellStyle name="Total 2 8 4 2" xfId="35869" xr:uid="{309FB2F4-377F-45C6-9604-A9D74C2EEB4C}"/>
    <cellStyle name="Total 2 8 5" xfId="20416" xr:uid="{42EFCC79-5CEA-440C-88DE-5B4EDA7FFB1C}"/>
    <cellStyle name="Total 2 8 5 2" xfId="35870" xr:uid="{63BC33AD-9AE9-414B-BCCC-37988DD005D3}"/>
    <cellStyle name="Total 2 8 6" xfId="20417" xr:uid="{C3225598-B061-4C0F-B851-86AF0841650F}"/>
    <cellStyle name="Total 2 8 6 2" xfId="35871" xr:uid="{68F88D68-56BF-43B7-85C1-0F1BC4C53ED8}"/>
    <cellStyle name="Total 2 8 7" xfId="20418" xr:uid="{A1D315BC-74F9-422F-9E2A-EC0A8EEEF60C}"/>
    <cellStyle name="Total 2 8 7 2" xfId="35872" xr:uid="{02DA4C69-4E57-4B85-98A1-BA2BE7688265}"/>
    <cellStyle name="Total 2 8 8" xfId="20419" xr:uid="{4D7EB85C-D65B-4CEE-BF5E-2DD560F98637}"/>
    <cellStyle name="Total 2 8 8 2" xfId="35873" xr:uid="{CAA1F8F1-99E6-4EC8-AAC5-F7143DF761D7}"/>
    <cellStyle name="Total 2 8 9" xfId="20420" xr:uid="{CEB68F4C-B4B2-449E-B6BC-3C66C5A3BDFA}"/>
    <cellStyle name="Total 2 8 9 2" xfId="35874" xr:uid="{B6B13143-5176-4359-9C6B-46CCDDFCA1DE}"/>
    <cellStyle name="Total 2 9" xfId="5204" xr:uid="{00000000-0005-0000-0000-000072180000}"/>
    <cellStyle name="Total 2 9 10" xfId="35875" xr:uid="{ED396B95-4177-4162-9A6B-6634E9E4A83B}"/>
    <cellStyle name="Total 2 9 11" xfId="20421" xr:uid="{F6A0D357-3B14-4E23-80A4-0FF08A94E1F8}"/>
    <cellStyle name="Total 2 9 2" xfId="20422" xr:uid="{F9327631-048E-4FA4-AD63-BF95CB44101B}"/>
    <cellStyle name="Total 2 9 2 2" xfId="35876" xr:uid="{416B8F7F-2AB7-49C7-9BDB-45E84FB9717C}"/>
    <cellStyle name="Total 2 9 3" xfId="20423" xr:uid="{F22CAECC-3A25-4BBE-9325-1CE40A3A7A98}"/>
    <cellStyle name="Total 2 9 3 2" xfId="35877" xr:uid="{83B1B263-C5F8-4702-B5EE-EE08CEFC2974}"/>
    <cellStyle name="Total 2 9 4" xfId="20424" xr:uid="{FE9F4B82-87F4-441A-BA1E-97F787E80151}"/>
    <cellStyle name="Total 2 9 4 2" xfId="35878" xr:uid="{687543F9-4035-4940-9897-C6EA3954CD81}"/>
    <cellStyle name="Total 2 9 5" xfId="20425" xr:uid="{44648E1C-52DD-4E8A-AF5D-0D4BA5D87346}"/>
    <cellStyle name="Total 2 9 5 2" xfId="35879" xr:uid="{E939EFCE-C56A-4BEC-8E9F-E5EF9AF3F4F2}"/>
    <cellStyle name="Total 2 9 6" xfId="20426" xr:uid="{BBA82925-E3B0-4359-A745-B3E862D4411A}"/>
    <cellStyle name="Total 2 9 6 2" xfId="35880" xr:uid="{A46533BC-9DF3-4FA3-A225-781F6A04FD9E}"/>
    <cellStyle name="Total 2 9 7" xfId="20427" xr:uid="{633824F1-67DF-48E6-B850-F391C9D3C7BF}"/>
    <cellStyle name="Total 2 9 7 2" xfId="35881" xr:uid="{B3278E6F-466C-4D58-9FDC-7BF32DC889AD}"/>
    <cellStyle name="Total 2 9 8" xfId="20428" xr:uid="{A90B1E3F-DDDB-4D8D-9329-15A452D956B1}"/>
    <cellStyle name="Total 2 9 8 2" xfId="35882" xr:uid="{72FBB4E7-3A75-4984-9E16-0C461A6ECB60}"/>
    <cellStyle name="Total 2 9 9" xfId="20429" xr:uid="{C33B2ACA-61D1-4E50-B9E9-763001BF4DEE}"/>
    <cellStyle name="Total 2 9 9 2" xfId="35883" xr:uid="{0A7C9131-8171-4ABE-9BCE-151F9609F3A8}"/>
    <cellStyle name="Total 20" xfId="5205" xr:uid="{00000000-0005-0000-0000-000073180000}"/>
    <cellStyle name="Total 20 10" xfId="20431" xr:uid="{75E54930-DC1A-4933-A1C5-C316EF08C1D5}"/>
    <cellStyle name="Total 20 10 2" xfId="35885" xr:uid="{06971656-51D3-4FB8-BDD7-070CEF5B257B}"/>
    <cellStyle name="Total 20 11" xfId="35884" xr:uid="{20A4BB7C-5940-478A-AC15-65F7C4CD70EE}"/>
    <cellStyle name="Total 20 12" xfId="20430" xr:uid="{5CCAD2E8-994B-4C18-AD92-4033BBED9B08}"/>
    <cellStyle name="Total 20 2" xfId="20432" xr:uid="{6897B765-FF15-41F2-B377-2F2B5DAD0C10}"/>
    <cellStyle name="Total 20 2 2" xfId="35886" xr:uid="{D3173167-B90E-4AB8-8224-961E7DF25535}"/>
    <cellStyle name="Total 20 3" xfId="20433" xr:uid="{3D5FB534-C4A5-41ED-BBF1-809505CF36F1}"/>
    <cellStyle name="Total 20 3 2" xfId="35887" xr:uid="{182278B7-4208-4C28-9E19-25B344DEB8EC}"/>
    <cellStyle name="Total 20 4" xfId="20434" xr:uid="{D67729E8-6856-4D6C-9B82-B3CFEDA598A7}"/>
    <cellStyle name="Total 20 4 2" xfId="35888" xr:uid="{D12F9C5F-CC20-463F-96EF-DA4960A0BA67}"/>
    <cellStyle name="Total 20 5" xfId="20435" xr:uid="{65AC1A9F-EA30-4431-9AF9-BD6E3C013AE2}"/>
    <cellStyle name="Total 20 5 2" xfId="35889" xr:uid="{00C14682-1977-4084-863D-B35D70A01018}"/>
    <cellStyle name="Total 20 6" xfId="20436" xr:uid="{390CC744-23FA-4457-AE88-23DCB5A99C3B}"/>
    <cellStyle name="Total 20 6 2" xfId="35890" xr:uid="{203D73E5-0DB1-4E7C-AC01-47739D3AD8D8}"/>
    <cellStyle name="Total 20 7" xfId="20437" xr:uid="{05D9A4BC-CF2B-4DA2-9242-B62954D32EE9}"/>
    <cellStyle name="Total 20 7 2" xfId="35891" xr:uid="{3F47BA26-2FBB-4AEA-BAA7-3A7388BDAEDD}"/>
    <cellStyle name="Total 20 8" xfId="20438" xr:uid="{5FBE6355-CAAA-4DAA-960B-21490BBD9F31}"/>
    <cellStyle name="Total 20 8 2" xfId="35892" xr:uid="{761E42C2-760D-4A89-B08B-5C3E57A4A935}"/>
    <cellStyle name="Total 20 9" xfId="20439" xr:uid="{04376040-A01F-4AFC-B584-DDEE554FC3A0}"/>
    <cellStyle name="Total 20 9 2" xfId="35893" xr:uid="{AC24AABD-FF46-4516-8B35-0947A9ABDB65}"/>
    <cellStyle name="Total 21" xfId="5206" xr:uid="{00000000-0005-0000-0000-000074180000}"/>
    <cellStyle name="Total 21 10" xfId="20441" xr:uid="{1D410187-118D-4FC8-9E35-5847105F7A59}"/>
    <cellStyle name="Total 21 10 2" xfId="35895" xr:uid="{0B6F37AD-D9E2-4B04-B903-346FDB89B37C}"/>
    <cellStyle name="Total 21 11" xfId="35894" xr:uid="{2BC71665-5C64-48D5-A222-273029D3A3BA}"/>
    <cellStyle name="Total 21 12" xfId="20440" xr:uid="{0C032215-4627-4515-871F-CDD2D1018EE0}"/>
    <cellStyle name="Total 21 2" xfId="20442" xr:uid="{C20B05B9-6C20-484A-8591-5DCD213FD09F}"/>
    <cellStyle name="Total 21 2 2" xfId="35896" xr:uid="{A86F170A-4353-4275-8774-6E2F9CE79893}"/>
    <cellStyle name="Total 21 3" xfId="20443" xr:uid="{882669D5-31E6-4CE0-A785-9DA5B4E7A4F8}"/>
    <cellStyle name="Total 21 3 2" xfId="35897" xr:uid="{46841124-3247-4A36-9FA8-0EB55E963842}"/>
    <cellStyle name="Total 21 4" xfId="20444" xr:uid="{8CDE09AB-E076-4DEE-9889-D5F77F4BBBB6}"/>
    <cellStyle name="Total 21 4 2" xfId="35898" xr:uid="{5F89C9EC-88A5-4276-BB46-A6C870B1F960}"/>
    <cellStyle name="Total 21 5" xfId="20445" xr:uid="{926FD90B-B483-45E3-B3DE-482CF2A7EA4E}"/>
    <cellStyle name="Total 21 5 2" xfId="35899" xr:uid="{8B28D9AC-62DB-4576-A9CB-7301E4B56736}"/>
    <cellStyle name="Total 21 6" xfId="20446" xr:uid="{AAF34BE9-8985-46F0-9E80-7E6336EDA574}"/>
    <cellStyle name="Total 21 6 2" xfId="35900" xr:uid="{2B2126EC-E401-4B2B-87EC-F73E41DE8F76}"/>
    <cellStyle name="Total 21 7" xfId="20447" xr:uid="{2D459879-E13B-4EC7-9698-409953FA0FBC}"/>
    <cellStyle name="Total 21 7 2" xfId="35901" xr:uid="{C61B2E17-8276-4FB7-BAF9-7CAB7D4E4C1C}"/>
    <cellStyle name="Total 21 8" xfId="20448" xr:uid="{B75CF80E-43C0-4589-9075-4EBCA1978EAF}"/>
    <cellStyle name="Total 21 8 2" xfId="35902" xr:uid="{D4B46FE6-8DEA-4B53-B83D-23EF38290284}"/>
    <cellStyle name="Total 21 9" xfId="20449" xr:uid="{16F61FD3-49D9-46E5-B017-2F41E1B3C769}"/>
    <cellStyle name="Total 21 9 2" xfId="35903" xr:uid="{1AB64258-0987-4F7B-A6A7-57D87E766FE9}"/>
    <cellStyle name="Total 22" xfId="5207" xr:uid="{00000000-0005-0000-0000-000075180000}"/>
    <cellStyle name="Total 22 10" xfId="20451" xr:uid="{78BFF69D-604B-42B0-A0B0-4D93189A0E6A}"/>
    <cellStyle name="Total 22 10 2" xfId="35905" xr:uid="{CAFC0B81-3C3F-4B3A-A8D3-2DA4FC985202}"/>
    <cellStyle name="Total 22 11" xfId="35904" xr:uid="{B10C693F-DDAF-4B65-B4A4-7B9282D154B2}"/>
    <cellStyle name="Total 22 12" xfId="20450" xr:uid="{AC8F0A63-9EDF-4FD8-A4BE-A0EB80157F3B}"/>
    <cellStyle name="Total 22 2" xfId="20452" xr:uid="{225540D4-E629-481F-A35B-8D02BA2EE5A3}"/>
    <cellStyle name="Total 22 2 2" xfId="35906" xr:uid="{A9C6F2BE-DA7E-45AC-A0BC-490168C38C35}"/>
    <cellStyle name="Total 22 3" xfId="20453" xr:uid="{104C294E-657B-4127-95C3-89AFC2EFC4A9}"/>
    <cellStyle name="Total 22 3 2" xfId="35907" xr:uid="{8E71F3F5-36EB-4559-B5BB-59C97C5DEE35}"/>
    <cellStyle name="Total 22 4" xfId="20454" xr:uid="{2617F0A3-0D4A-4AE4-8A69-44D32F88DFF8}"/>
    <cellStyle name="Total 22 4 2" xfId="35908" xr:uid="{BF13DC17-4436-4AF3-9EEA-394A1EDCD320}"/>
    <cellStyle name="Total 22 5" xfId="20455" xr:uid="{FB6DBE66-883D-41D8-9B0E-F84558F65BDF}"/>
    <cellStyle name="Total 22 5 2" xfId="35909" xr:uid="{03705EB1-8AB6-4DFC-B522-A94A77F60615}"/>
    <cellStyle name="Total 22 6" xfId="20456" xr:uid="{DB992F81-CEAE-40B0-B378-8472D9E02C9F}"/>
    <cellStyle name="Total 22 6 2" xfId="35910" xr:uid="{40A3CD28-8C18-4ACA-9E0F-9D8FFCC9C8DB}"/>
    <cellStyle name="Total 22 7" xfId="20457" xr:uid="{C341A72D-63E9-43F9-A178-A177A169B9A9}"/>
    <cellStyle name="Total 22 7 2" xfId="35911" xr:uid="{A66A4A93-E57C-40B7-B705-0CD06EA0C844}"/>
    <cellStyle name="Total 22 8" xfId="20458" xr:uid="{D56DDB9F-5AE5-452F-8385-705657FB1645}"/>
    <cellStyle name="Total 22 8 2" xfId="35912" xr:uid="{51A7FD2B-4194-4E7D-8BE4-05FD5F41D577}"/>
    <cellStyle name="Total 22 9" xfId="20459" xr:uid="{B078650A-517F-4095-8027-B15EC6BE5D86}"/>
    <cellStyle name="Total 22 9 2" xfId="35913" xr:uid="{8F7FAFCA-D864-46FB-9604-D53EC53C8AFF}"/>
    <cellStyle name="Total 23" xfId="5208" xr:uid="{00000000-0005-0000-0000-000076180000}"/>
    <cellStyle name="Total 23 10" xfId="20461" xr:uid="{B7DF28F0-1CBE-415A-82F0-88978E9F451B}"/>
    <cellStyle name="Total 23 10 2" xfId="35915" xr:uid="{CDE36461-839A-4B31-B749-F72713F32727}"/>
    <cellStyle name="Total 23 11" xfId="35914" xr:uid="{0D9F1434-09DE-4EDE-ACC6-613FE800B3CA}"/>
    <cellStyle name="Total 23 12" xfId="20460" xr:uid="{B1C93DE7-2601-46E4-8AB2-D0B2A528628E}"/>
    <cellStyle name="Total 23 2" xfId="20462" xr:uid="{13270C64-D45B-4DAF-A158-57C8F879BF25}"/>
    <cellStyle name="Total 23 2 2" xfId="35916" xr:uid="{CCB41760-41E8-4157-AACF-55DE5DDCEE95}"/>
    <cellStyle name="Total 23 3" xfId="20463" xr:uid="{A5A394D1-E428-4AA6-878E-412BD6BE0452}"/>
    <cellStyle name="Total 23 3 2" xfId="35917" xr:uid="{B9F63B1F-D32E-4916-9F4A-734CBD5E589E}"/>
    <cellStyle name="Total 23 4" xfId="20464" xr:uid="{D130CA91-D32A-47EB-B67D-F808BE27F871}"/>
    <cellStyle name="Total 23 4 2" xfId="35918" xr:uid="{4C289D04-9E9C-466E-B62E-40C578DF2B23}"/>
    <cellStyle name="Total 23 5" xfId="20465" xr:uid="{074FE8C4-1DFE-481F-859C-E55C44F8CECC}"/>
    <cellStyle name="Total 23 5 2" xfId="35919" xr:uid="{95897A74-563F-4943-86E3-DE9F7F8F7DB9}"/>
    <cellStyle name="Total 23 6" xfId="20466" xr:uid="{B54E9F9F-6C44-4209-8D2A-AAB11B1B9535}"/>
    <cellStyle name="Total 23 6 2" xfId="35920" xr:uid="{6ADC247D-7A94-4E1C-8F07-7B9249942640}"/>
    <cellStyle name="Total 23 7" xfId="20467" xr:uid="{C5CE2198-4BCC-4E28-84B6-3D82BE7040A2}"/>
    <cellStyle name="Total 23 7 2" xfId="35921" xr:uid="{87D58F47-712C-430D-8414-CFC7E000A048}"/>
    <cellStyle name="Total 23 8" xfId="20468" xr:uid="{19B7967A-38C7-4FB2-97F9-252FE1876A6F}"/>
    <cellStyle name="Total 23 8 2" xfId="35922" xr:uid="{21155A10-3013-4F18-95C4-FC69D027241C}"/>
    <cellStyle name="Total 23 9" xfId="20469" xr:uid="{6F349F87-16C8-4258-B2CD-0D117B9946AF}"/>
    <cellStyle name="Total 23 9 2" xfId="35923" xr:uid="{412566B0-BDAB-475F-97C1-56D6FA11AC3F}"/>
    <cellStyle name="Total 24" xfId="5209" xr:uid="{00000000-0005-0000-0000-000077180000}"/>
    <cellStyle name="Total 24 10" xfId="20471" xr:uid="{9DCF836F-BE83-46CC-8B49-D631B1BCE67F}"/>
    <cellStyle name="Total 24 10 2" xfId="35925" xr:uid="{6B2FCC23-1368-48AE-805E-F5144DA91711}"/>
    <cellStyle name="Total 24 11" xfId="35924" xr:uid="{CB10807B-310B-4E63-B1F9-901EA4C9D6FC}"/>
    <cellStyle name="Total 24 12" xfId="20470" xr:uid="{9A3F5612-7CCD-4C66-9183-EDA718657CC8}"/>
    <cellStyle name="Total 24 2" xfId="20472" xr:uid="{AF7489E3-E15C-475A-BE90-77D5FC299491}"/>
    <cellStyle name="Total 24 2 2" xfId="35926" xr:uid="{9F845425-B35F-48FD-B83D-76E0237870A6}"/>
    <cellStyle name="Total 24 3" xfId="20473" xr:uid="{01B73778-4D02-45FB-A290-1611E5C7A85D}"/>
    <cellStyle name="Total 24 3 2" xfId="35927" xr:uid="{39157FAE-C346-497E-A35A-A741EE60157D}"/>
    <cellStyle name="Total 24 4" xfId="20474" xr:uid="{F3416E2F-2488-49A2-9093-22560A04511A}"/>
    <cellStyle name="Total 24 4 2" xfId="35928" xr:uid="{C8F6E7BE-482B-4AB1-B1A1-CB82E8D5F74C}"/>
    <cellStyle name="Total 24 5" xfId="20475" xr:uid="{3475A222-3B62-475F-914B-F67EB1FA0E56}"/>
    <cellStyle name="Total 24 5 2" xfId="35929" xr:uid="{A3BF06DC-90AF-452E-BFAA-601FAFC49F29}"/>
    <cellStyle name="Total 24 6" xfId="20476" xr:uid="{6543665C-8038-4678-BA97-8D3E04975853}"/>
    <cellStyle name="Total 24 6 2" xfId="35930" xr:uid="{DBC8BC9A-03E2-4996-A0D7-4568EC865C14}"/>
    <cellStyle name="Total 24 7" xfId="20477" xr:uid="{2B5740A8-01D3-4946-BB15-78A8AA586521}"/>
    <cellStyle name="Total 24 7 2" xfId="35931" xr:uid="{CB1E170C-B36F-49CA-AF0C-3CB539598C83}"/>
    <cellStyle name="Total 24 8" xfId="20478" xr:uid="{ED454BE7-C037-4722-A6DC-7A215DB1C256}"/>
    <cellStyle name="Total 24 8 2" xfId="35932" xr:uid="{1539EBB2-CFB9-48BA-8CD2-207FFCA1B3E8}"/>
    <cellStyle name="Total 24 9" xfId="20479" xr:uid="{54B3B4EB-91B4-4FA5-8BCE-DD7EBACE2E25}"/>
    <cellStyle name="Total 24 9 2" xfId="35933" xr:uid="{1D4020E6-EB24-4196-861B-83E03E6C9B81}"/>
    <cellStyle name="Total 25" xfId="5210" xr:uid="{00000000-0005-0000-0000-000078180000}"/>
    <cellStyle name="Total 25 10" xfId="20481" xr:uid="{34403BB3-EE3C-4016-A8E8-31333EE9B529}"/>
    <cellStyle name="Total 25 10 2" xfId="35935" xr:uid="{782D6A73-03AB-456F-8D57-53C5E032C6BF}"/>
    <cellStyle name="Total 25 11" xfId="35934" xr:uid="{BFDF78E0-F7B4-443F-83F8-F8C930E808E9}"/>
    <cellStyle name="Total 25 12" xfId="20480" xr:uid="{47F3BF5D-0E2C-4413-AE1D-AAE73D3614E3}"/>
    <cellStyle name="Total 25 2" xfId="20482" xr:uid="{8E382A91-3471-4EFE-A564-A685E5B13AFE}"/>
    <cellStyle name="Total 25 2 2" xfId="35936" xr:uid="{86DA0D95-B20D-42AE-A86C-B7E22E187E02}"/>
    <cellStyle name="Total 25 3" xfId="20483" xr:uid="{94B43268-AE61-4FF5-80FE-4E657F4FC2D5}"/>
    <cellStyle name="Total 25 3 2" xfId="35937" xr:uid="{632684D4-D0B9-470B-AA27-1670C8E289DE}"/>
    <cellStyle name="Total 25 4" xfId="20484" xr:uid="{C0DCA28D-A522-48D8-845B-C3E9A9999516}"/>
    <cellStyle name="Total 25 4 2" xfId="35938" xr:uid="{128C582F-1F33-4E07-A994-538B76E0ED1B}"/>
    <cellStyle name="Total 25 5" xfId="20485" xr:uid="{4A2EB143-01FE-409F-BFD1-AFFAA3D15A56}"/>
    <cellStyle name="Total 25 5 2" xfId="35939" xr:uid="{49ECFAA4-F349-4328-8805-1619C5D099DB}"/>
    <cellStyle name="Total 25 6" xfId="20486" xr:uid="{1E52423A-8622-40D5-B36B-EFBE798FBE9B}"/>
    <cellStyle name="Total 25 6 2" xfId="35940" xr:uid="{00F50096-2A14-4B70-B873-6BDA99989B7B}"/>
    <cellStyle name="Total 25 7" xfId="20487" xr:uid="{C80124AB-0B2B-40DC-B565-4820766AE114}"/>
    <cellStyle name="Total 25 7 2" xfId="35941" xr:uid="{D09E349C-4CC7-4046-B842-17277E6F747E}"/>
    <cellStyle name="Total 25 8" xfId="20488" xr:uid="{06B77E39-37C9-4423-B057-3DD3D3450481}"/>
    <cellStyle name="Total 25 8 2" xfId="35942" xr:uid="{7DEE98F3-F7A2-477E-9C84-8D03A3BBA041}"/>
    <cellStyle name="Total 25 9" xfId="20489" xr:uid="{FC596AB6-523B-4D07-A823-8E41FCBBBEA8}"/>
    <cellStyle name="Total 25 9 2" xfId="35943" xr:uid="{85DFFAC8-7AA8-4E0B-8B5D-7F6602A0A2A6}"/>
    <cellStyle name="Total 26" xfId="5211" xr:uid="{00000000-0005-0000-0000-000079180000}"/>
    <cellStyle name="Total 26 10" xfId="20491" xr:uid="{B6DAE8B7-A917-4022-88E2-02C722DB1481}"/>
    <cellStyle name="Total 26 10 2" xfId="35945" xr:uid="{D2EEF8D0-A559-4EE8-8531-0DE2876ED662}"/>
    <cellStyle name="Total 26 11" xfId="35944" xr:uid="{04177601-C7E4-409C-AECD-73C5428FEB0D}"/>
    <cellStyle name="Total 26 12" xfId="20490" xr:uid="{A2A8A5F3-8B36-418F-913A-26DF2EEE02CB}"/>
    <cellStyle name="Total 26 2" xfId="20492" xr:uid="{546ECF4F-0CFC-45F5-82B3-744AAABD34E8}"/>
    <cellStyle name="Total 26 2 2" xfId="35946" xr:uid="{0C45AAF6-7F43-4E1C-A6A0-DAF3485997D5}"/>
    <cellStyle name="Total 26 3" xfId="20493" xr:uid="{EB564CFE-01EC-430E-A520-D3654B73C60D}"/>
    <cellStyle name="Total 26 3 2" xfId="35947" xr:uid="{F6BEF106-0144-488A-9303-1CC299196276}"/>
    <cellStyle name="Total 26 4" xfId="20494" xr:uid="{94237915-01A8-49C8-8671-4DA9F7527A0B}"/>
    <cellStyle name="Total 26 4 2" xfId="35948" xr:uid="{1352153E-DF2A-4198-997C-0F7E39F5FADA}"/>
    <cellStyle name="Total 26 5" xfId="20495" xr:uid="{9219EED6-E762-40DE-AF9F-14243D3AF8AB}"/>
    <cellStyle name="Total 26 5 2" xfId="35949" xr:uid="{43218B50-A7D4-43AC-84F3-66972B0BAA4D}"/>
    <cellStyle name="Total 26 6" xfId="20496" xr:uid="{C15B2782-451A-4CDE-A6E0-7F2F1C58B5AD}"/>
    <cellStyle name="Total 26 6 2" xfId="35950" xr:uid="{AD668733-7959-44B4-B43E-CF573BBB882F}"/>
    <cellStyle name="Total 26 7" xfId="20497" xr:uid="{891C6A6F-FDE2-465D-9C40-21EC7295053C}"/>
    <cellStyle name="Total 26 7 2" xfId="35951" xr:uid="{0EDF6018-377E-4ECC-BFCB-2081EEAC2878}"/>
    <cellStyle name="Total 26 8" xfId="20498" xr:uid="{A7220458-9F7E-4E9B-85D1-4AF23A8F1E19}"/>
    <cellStyle name="Total 26 8 2" xfId="35952" xr:uid="{DF5B92CB-9638-465E-A37E-1C4B4AAAAC1A}"/>
    <cellStyle name="Total 26 9" xfId="20499" xr:uid="{D73FC07E-CE08-484E-A712-606D3861B0D6}"/>
    <cellStyle name="Total 26 9 2" xfId="35953" xr:uid="{5F197EEA-2F52-4840-A74A-4ED927571196}"/>
    <cellStyle name="Total 27" xfId="5212" xr:uid="{00000000-0005-0000-0000-00007A180000}"/>
    <cellStyle name="Total 27 10" xfId="20501" xr:uid="{BBC75C6C-6596-4596-AEA6-2CEC08772F14}"/>
    <cellStyle name="Total 27 10 2" xfId="35955" xr:uid="{9721706C-4A57-4D63-8C52-9E769E165E59}"/>
    <cellStyle name="Total 27 11" xfId="35954" xr:uid="{12D1CEFD-FEE9-4F89-9A26-62861A955532}"/>
    <cellStyle name="Total 27 12" xfId="20500" xr:uid="{EA349BA6-B6A5-4DF4-ADEB-440F1697E91B}"/>
    <cellStyle name="Total 27 2" xfId="20502" xr:uid="{2C46DA90-97BB-44E0-BDA6-64B49C1901BA}"/>
    <cellStyle name="Total 27 2 2" xfId="35956" xr:uid="{11C1962E-423E-4033-AC6E-0B5A58A78C09}"/>
    <cellStyle name="Total 27 3" xfId="20503" xr:uid="{DEF1A011-CAE4-4CC1-A705-007F840B4783}"/>
    <cellStyle name="Total 27 3 2" xfId="35957" xr:uid="{5B43D523-66BF-4F69-B74B-13819F467804}"/>
    <cellStyle name="Total 27 4" xfId="20504" xr:uid="{5DAABF65-AFC3-4E71-AFAC-3F770F6A6477}"/>
    <cellStyle name="Total 27 4 2" xfId="35958" xr:uid="{36CCBD39-759E-4BE9-B4F7-05EAC0C438AD}"/>
    <cellStyle name="Total 27 5" xfId="20505" xr:uid="{C2693730-465B-4A3B-8AC2-6A70338A43CB}"/>
    <cellStyle name="Total 27 5 2" xfId="35959" xr:uid="{BE6F5FC0-A062-458B-A4A1-21C0A9CDB203}"/>
    <cellStyle name="Total 27 6" xfId="20506" xr:uid="{219F3537-CD0B-41E0-A64C-B4DBDFA6B086}"/>
    <cellStyle name="Total 27 6 2" xfId="35960" xr:uid="{3048B8C0-C9A4-4A8F-AE0E-F36755825174}"/>
    <cellStyle name="Total 27 7" xfId="20507" xr:uid="{9DC9129D-611C-4AAC-AB30-3FAD53F11051}"/>
    <cellStyle name="Total 27 7 2" xfId="35961" xr:uid="{F199F81D-D997-422E-999B-CC6C93EB3AA0}"/>
    <cellStyle name="Total 27 8" xfId="20508" xr:uid="{D3CD5EC4-9375-4420-A578-9433A6DA572F}"/>
    <cellStyle name="Total 27 8 2" xfId="35962" xr:uid="{692BDAE3-595F-4C78-AB53-9A613D6C331A}"/>
    <cellStyle name="Total 27 9" xfId="20509" xr:uid="{4DE5E552-FAE9-4BED-BCFE-93AC52783F03}"/>
    <cellStyle name="Total 27 9 2" xfId="35963" xr:uid="{38FF5AAD-9961-4791-A032-F5CF4FF77124}"/>
    <cellStyle name="Total 28" xfId="5213" xr:uid="{00000000-0005-0000-0000-00007B180000}"/>
    <cellStyle name="Total 28 10" xfId="20511" xr:uid="{3C30BFCD-5336-4DD5-80A5-3B541E482C89}"/>
    <cellStyle name="Total 28 10 2" xfId="35965" xr:uid="{38A22AD6-37A4-4969-86FB-FCF5079FD732}"/>
    <cellStyle name="Total 28 11" xfId="35964" xr:uid="{D3F9266F-A27A-4AF9-B25C-AE7591975104}"/>
    <cellStyle name="Total 28 12" xfId="20510" xr:uid="{494544C8-E9B1-44CF-A859-BCCF27B7F21F}"/>
    <cellStyle name="Total 28 2" xfId="20512" xr:uid="{CD6F8DC5-50F5-4EC8-8D18-C3FCEDA1D5DC}"/>
    <cellStyle name="Total 28 2 2" xfId="35966" xr:uid="{B24C3F25-ACB0-42B1-A3C9-05B7FBB5BF93}"/>
    <cellStyle name="Total 28 3" xfId="20513" xr:uid="{63DB69CD-6D66-4D9F-A171-50966610D739}"/>
    <cellStyle name="Total 28 3 2" xfId="35967" xr:uid="{594B466B-E880-4631-B8DC-EDC178A6F779}"/>
    <cellStyle name="Total 28 4" xfId="20514" xr:uid="{664FD5D2-8B71-4C6C-87DC-AF8551277582}"/>
    <cellStyle name="Total 28 4 2" xfId="35968" xr:uid="{C9884904-117B-414A-9628-90D12197E491}"/>
    <cellStyle name="Total 28 5" xfId="20515" xr:uid="{10763838-8585-4271-974F-BA3314D12FF7}"/>
    <cellStyle name="Total 28 5 2" xfId="35969" xr:uid="{78AE7D58-69FE-456E-A4DC-507717A5135F}"/>
    <cellStyle name="Total 28 6" xfId="20516" xr:uid="{C9D5A784-B19F-48DC-AF10-87C7951D0298}"/>
    <cellStyle name="Total 28 6 2" xfId="35970" xr:uid="{08E9A7C9-DC45-47EA-A746-3A5519175157}"/>
    <cellStyle name="Total 28 7" xfId="20517" xr:uid="{16A68D32-E5C0-4545-B485-55B32E9F49B4}"/>
    <cellStyle name="Total 28 7 2" xfId="35971" xr:uid="{58537F58-C4DA-4BF7-B932-5B34B583F0F8}"/>
    <cellStyle name="Total 28 8" xfId="20518" xr:uid="{70C7B402-4811-4704-B90F-383508C1B600}"/>
    <cellStyle name="Total 28 8 2" xfId="35972" xr:uid="{10C98E93-B644-4BF2-A016-6C8A111F2AF3}"/>
    <cellStyle name="Total 28 9" xfId="20519" xr:uid="{EAD9FC60-C864-4192-9689-98BDB204B046}"/>
    <cellStyle name="Total 28 9 2" xfId="35973" xr:uid="{04D3F023-F8B6-44ED-B11D-5AE499C8C3A9}"/>
    <cellStyle name="Total 29" xfId="5214" xr:uid="{00000000-0005-0000-0000-00007C180000}"/>
    <cellStyle name="Total 29 10" xfId="20521" xr:uid="{0841B92E-8579-44CF-99A0-AA0059FEE9D8}"/>
    <cellStyle name="Total 29 10 2" xfId="35975" xr:uid="{6FF811FC-6DCB-488A-815B-78F1B2734E00}"/>
    <cellStyle name="Total 29 11" xfId="35974" xr:uid="{88166CD3-7CB1-4504-84A6-9700D1FD1D0B}"/>
    <cellStyle name="Total 29 12" xfId="20520" xr:uid="{D827254E-F435-44DA-8441-6F4AA2AE3E0F}"/>
    <cellStyle name="Total 29 2" xfId="20522" xr:uid="{2991914F-BA26-45A8-85FE-8A85921E26F5}"/>
    <cellStyle name="Total 29 2 2" xfId="35976" xr:uid="{1076B228-3969-4BEB-B2B1-40DC0C87412C}"/>
    <cellStyle name="Total 29 3" xfId="20523" xr:uid="{E44AF3E2-812B-46F7-B42E-5B171E8A03D1}"/>
    <cellStyle name="Total 29 3 2" xfId="35977" xr:uid="{1F925FCD-7A9D-4791-832B-EB3B149FFC96}"/>
    <cellStyle name="Total 29 4" xfId="20524" xr:uid="{7A7D51DB-289B-44E7-AAEB-E81ACBECB830}"/>
    <cellStyle name="Total 29 4 2" xfId="35978" xr:uid="{D8F9DEDE-8484-43A3-8ACC-D431B30EA98D}"/>
    <cellStyle name="Total 29 5" xfId="20525" xr:uid="{FF65B71F-6120-4064-84F5-851AA4B98BBC}"/>
    <cellStyle name="Total 29 5 2" xfId="35979" xr:uid="{9241BD2F-04CD-4A35-956C-813451B6BA6D}"/>
    <cellStyle name="Total 29 6" xfId="20526" xr:uid="{A0A7FC1D-9491-47E5-B3DB-DC42D39B178E}"/>
    <cellStyle name="Total 29 6 2" xfId="35980" xr:uid="{D6070C1F-9BDA-4A1B-A2A6-CADBFB001FE7}"/>
    <cellStyle name="Total 29 7" xfId="20527" xr:uid="{4BB7BC2A-3041-437B-8C67-60D804928330}"/>
    <cellStyle name="Total 29 7 2" xfId="35981" xr:uid="{B67A0E55-80FC-4621-AA5F-FE1672640AF5}"/>
    <cellStyle name="Total 29 8" xfId="20528" xr:uid="{DDD2441C-F37D-40A2-A0C2-62F4B6C1CCC7}"/>
    <cellStyle name="Total 29 8 2" xfId="35982" xr:uid="{462D7593-5006-4412-BEEB-27DE9FDAA31F}"/>
    <cellStyle name="Total 29 9" xfId="20529" xr:uid="{0781A5C1-F8D5-45D4-B356-CC079F820178}"/>
    <cellStyle name="Total 29 9 2" xfId="35983" xr:uid="{55BC91D2-ACB3-43AD-A0AE-F039240A2595}"/>
    <cellStyle name="Total 3" xfId="5215" xr:uid="{00000000-0005-0000-0000-00007D180000}"/>
    <cellStyle name="Total 3 10" xfId="20531" xr:uid="{8480A9B1-EB72-4946-8532-0C41D1705090}"/>
    <cellStyle name="Total 3 10 2" xfId="35985" xr:uid="{70E53C65-70D5-4346-BC71-0A28EE07B828}"/>
    <cellStyle name="Total 3 11" xfId="20532" xr:uid="{D57118E2-AAA2-4F1E-A2AA-B8788E938B51}"/>
    <cellStyle name="Total 3 11 2" xfId="35986" xr:uid="{B298BA7F-83A5-4D9F-9639-98A81ADE0B9B}"/>
    <cellStyle name="Total 3 12" xfId="20533" xr:uid="{52353DDA-2500-4694-AE94-20F4CB3D8786}"/>
    <cellStyle name="Total 3 12 2" xfId="35987" xr:uid="{3D37FFEB-5A8E-49D9-A173-0FE9CAD5A29D}"/>
    <cellStyle name="Total 3 13" xfId="21501" xr:uid="{BBA6D3E9-A78A-4E57-98C9-C5D71EA467F6}"/>
    <cellStyle name="Total 3 14" xfId="35984" xr:uid="{B2E223E7-CEC8-402A-A4E2-1FBB0DAE0A54}"/>
    <cellStyle name="Total 3 15" xfId="20530" xr:uid="{4E02F230-6C71-4559-81CA-8B6779B8A32F}"/>
    <cellStyle name="Total 3 2" xfId="5216" xr:uid="{00000000-0005-0000-0000-00007E180000}"/>
    <cellStyle name="Total 3 2 10" xfId="35988" xr:uid="{232F71BE-0277-41DB-A699-AF5370A061CA}"/>
    <cellStyle name="Total 3 2 11" xfId="20534" xr:uid="{D17662A0-8A7A-41A3-8A79-4FDF4B840651}"/>
    <cellStyle name="Total 3 2 2" xfId="20535" xr:uid="{14B5A1DC-F817-4F87-8A7A-900DB1818506}"/>
    <cellStyle name="Total 3 2 2 2" xfId="35989" xr:uid="{E5D15EC6-DC3F-4217-966B-08E8FBE44293}"/>
    <cellStyle name="Total 3 2 3" xfId="20536" xr:uid="{9A3DA632-0FEB-4F2E-B175-310CACC13421}"/>
    <cellStyle name="Total 3 2 3 2" xfId="35990" xr:uid="{BF5EDF52-E37B-483B-871B-B7B272ADE097}"/>
    <cellStyle name="Total 3 2 4" xfId="20537" xr:uid="{7513ACFC-5DCF-4F99-AC29-7E50DF58AE9A}"/>
    <cellStyle name="Total 3 2 4 2" xfId="35991" xr:uid="{46CF4534-9EEC-48E9-83B3-EB89890E6630}"/>
    <cellStyle name="Total 3 2 5" xfId="20538" xr:uid="{1607B90D-8DD7-4874-B965-342F4A6FF707}"/>
    <cellStyle name="Total 3 2 5 2" xfId="35992" xr:uid="{CDE9D467-B329-47AF-9AB3-09E257378A66}"/>
    <cellStyle name="Total 3 2 6" xfId="20539" xr:uid="{FD401853-FD31-47FD-9856-903D182135BC}"/>
    <cellStyle name="Total 3 2 6 2" xfId="35993" xr:uid="{4BD58C2E-58B9-4E38-89C9-4C788743B3AF}"/>
    <cellStyle name="Total 3 2 7" xfId="20540" xr:uid="{72C9F4DA-DD13-41A3-80B5-AAF232BF69D3}"/>
    <cellStyle name="Total 3 2 7 2" xfId="35994" xr:uid="{85D749EB-63B0-418B-919D-2694957245C0}"/>
    <cellStyle name="Total 3 2 8" xfId="20541" xr:uid="{1EA7C2A8-2B79-42AC-8A86-C74F5D73EC9F}"/>
    <cellStyle name="Total 3 2 8 2" xfId="35995" xr:uid="{943D126C-50CD-47C7-BBF3-4A12A1921D6B}"/>
    <cellStyle name="Total 3 2 9" xfId="20542" xr:uid="{A9A0465B-8714-4EBE-9407-5AB7EB9EC6E4}"/>
    <cellStyle name="Total 3 2 9 2" xfId="35996" xr:uid="{2663BDED-E26E-4C62-AD40-2B1F722F196B}"/>
    <cellStyle name="Total 3 3" xfId="5217" xr:uid="{00000000-0005-0000-0000-00007F180000}"/>
    <cellStyle name="Total 3 3 2" xfId="20544" xr:uid="{70980B64-5FDD-4768-96E0-F70C6D89274B}"/>
    <cellStyle name="Total 3 3 2 2" xfId="35998" xr:uid="{BD394B29-F776-4481-BA51-C1A9AEE41EE8}"/>
    <cellStyle name="Total 3 3 3" xfId="20545" xr:uid="{2942E3E3-6400-4FC2-B524-71FCD05BA3E1}"/>
    <cellStyle name="Total 3 3 3 2" xfId="35999" xr:uid="{9593365E-582F-4B32-85C6-7803C48CA026}"/>
    <cellStyle name="Total 3 3 4" xfId="20546" xr:uid="{54B32E04-5DC8-4F89-8348-70701644525C}"/>
    <cellStyle name="Total 3 3 4 2" xfId="36000" xr:uid="{8B35AC31-FA92-45E2-8E69-A3BC27C515BB}"/>
    <cellStyle name="Total 3 3 5" xfId="20547" xr:uid="{B88E577E-58DF-4CFE-A74E-C55933F63259}"/>
    <cellStyle name="Total 3 3 5 2" xfId="36001" xr:uid="{838E8FA9-D8BC-4A54-8630-6E4440F5539A}"/>
    <cellStyle name="Total 3 3 6" xfId="35997" xr:uid="{E162DD7F-E28D-46F4-A44C-F306ED68DBBD}"/>
    <cellStyle name="Total 3 3 7" xfId="20543" xr:uid="{7ADD3FB1-7FD8-4604-BD18-4017D0681865}"/>
    <cellStyle name="Total 3 4" xfId="5218" xr:uid="{00000000-0005-0000-0000-000080180000}"/>
    <cellStyle name="Total 3 4 2" xfId="20549" xr:uid="{F4EAFDBB-0AF6-48F9-917D-0ACB4210AECA}"/>
    <cellStyle name="Total 3 4 2 2" xfId="36003" xr:uid="{15CD5B93-FA5A-4448-B197-F47202579242}"/>
    <cellStyle name="Total 3 4 3" xfId="20550" xr:uid="{D88ADF38-8070-4926-98DC-E17D3E11175C}"/>
    <cellStyle name="Total 3 4 3 2" xfId="36004" xr:uid="{6E9F6B42-D642-47FC-B369-6AC99C365D30}"/>
    <cellStyle name="Total 3 4 4" xfId="20551" xr:uid="{68DE5AE6-1A1E-4D04-866C-48D309C3922C}"/>
    <cellStyle name="Total 3 4 4 2" xfId="36005" xr:uid="{8BFE7639-59E7-447E-B940-E60166B48841}"/>
    <cellStyle name="Total 3 4 5" xfId="20552" xr:uid="{0DCC9E85-5E08-40D7-838B-63EFBC7462D5}"/>
    <cellStyle name="Total 3 4 5 2" xfId="36006" xr:uid="{DAB66121-C247-4E1C-92A8-7F01C3B68B91}"/>
    <cellStyle name="Total 3 4 6" xfId="36002" xr:uid="{F33300B0-608A-42CA-9E98-351DB72CA603}"/>
    <cellStyle name="Total 3 4 7" xfId="20548" xr:uid="{25C4EB82-A748-4A07-91D5-B5A4F75BA341}"/>
    <cellStyle name="Total 3 5" xfId="20553" xr:uid="{633848EA-02C6-41BD-BDC9-CE6D0CE49781}"/>
    <cellStyle name="Total 3 5 2" xfId="36007" xr:uid="{82B683D6-E0C4-4075-9F43-1F857AAFB7AB}"/>
    <cellStyle name="Total 3 6" xfId="20554" xr:uid="{15D7BEB6-42C0-4023-B3B7-240361F73BD5}"/>
    <cellStyle name="Total 3 6 2" xfId="36008" xr:uid="{ADE367CC-2513-40B1-95A2-0D14866B38F0}"/>
    <cellStyle name="Total 3 7" xfId="20555" xr:uid="{12EE35D3-251E-4DBE-A6B4-9597306F613F}"/>
    <cellStyle name="Total 3 7 2" xfId="36009" xr:uid="{28599FEF-54FB-4F01-A2BE-8CAAB2D0DF3C}"/>
    <cellStyle name="Total 3 8" xfId="20556" xr:uid="{136F719A-8368-49A1-94CA-6608FC87E7BA}"/>
    <cellStyle name="Total 3 8 2" xfId="36010" xr:uid="{693E0B03-3645-4594-8230-C657FBFC2CFA}"/>
    <cellStyle name="Total 3 9" xfId="20557" xr:uid="{2149E06F-6E3C-4B1A-A63C-EC2DEE64BB4E}"/>
    <cellStyle name="Total 3 9 2" xfId="36011" xr:uid="{1163B563-0619-4EF8-A84D-2FC31B77588F}"/>
    <cellStyle name="Total 30" xfId="5219" xr:uid="{00000000-0005-0000-0000-000081180000}"/>
    <cellStyle name="Total 30 10" xfId="20559" xr:uid="{BA844002-FC6D-489F-B411-26FDBA01C79B}"/>
    <cellStyle name="Total 30 10 2" xfId="36013" xr:uid="{99F661E4-072F-42DA-BA9F-2E114683B719}"/>
    <cellStyle name="Total 30 11" xfId="36012" xr:uid="{422E936F-8B8B-4A52-9D9A-F98406311C96}"/>
    <cellStyle name="Total 30 12" xfId="20558" xr:uid="{636BEC4F-350B-4597-BB59-BB1B8C799FC0}"/>
    <cellStyle name="Total 30 2" xfId="20560" xr:uid="{081BFE6B-D604-4FA6-87E1-F9BF6F8D83E2}"/>
    <cellStyle name="Total 30 2 2" xfId="36014" xr:uid="{9593FE08-194A-44FF-BFF1-7E0C58B60D25}"/>
    <cellStyle name="Total 30 3" xfId="20561" xr:uid="{979BB964-1A1D-446F-8D3C-82CCCCB73175}"/>
    <cellStyle name="Total 30 3 2" xfId="36015" xr:uid="{8C0739F6-3A51-42B9-9C50-7B10767D0D81}"/>
    <cellStyle name="Total 30 4" xfId="20562" xr:uid="{E5C3138A-6E9C-4AC2-A613-99D0268F5886}"/>
    <cellStyle name="Total 30 4 2" xfId="36016" xr:uid="{A6D3DF96-58B2-46A4-9A2F-B1036BF6C58C}"/>
    <cellStyle name="Total 30 5" xfId="20563" xr:uid="{8A53F75E-5224-4BEB-8899-3C7C5DD0B270}"/>
    <cellStyle name="Total 30 5 2" xfId="36017" xr:uid="{18E2396C-E131-4BD4-A8E7-07C7C2D752C8}"/>
    <cellStyle name="Total 30 6" xfId="20564" xr:uid="{BC6AE269-D0DB-4ED5-B796-91B34CA1F5CE}"/>
    <cellStyle name="Total 30 6 2" xfId="36018" xr:uid="{18FCA5E1-4D7F-4B2C-9B29-CDC66C991348}"/>
    <cellStyle name="Total 30 7" xfId="20565" xr:uid="{1EB7E38E-776D-418C-91F0-92A0CEC51CED}"/>
    <cellStyle name="Total 30 7 2" xfId="36019" xr:uid="{92755CE8-FF39-449E-9AE6-B8320AF8996F}"/>
    <cellStyle name="Total 30 8" xfId="20566" xr:uid="{DE869C61-CDAD-4DCD-BC5B-2AE7C7544DBF}"/>
    <cellStyle name="Total 30 8 2" xfId="36020" xr:uid="{86B8E3DD-2BE1-4DCD-959C-7950E2A0EA26}"/>
    <cellStyle name="Total 30 9" xfId="20567" xr:uid="{DCEE054F-4DA9-4FAE-8C85-FDC994BDD69B}"/>
    <cellStyle name="Total 30 9 2" xfId="36021" xr:uid="{4E527B9B-8D41-41B5-B5C4-32675CA00291}"/>
    <cellStyle name="Total 31" xfId="5220" xr:uid="{00000000-0005-0000-0000-000082180000}"/>
    <cellStyle name="Total 31 10" xfId="20569" xr:uid="{8E91E233-31B7-46F6-B480-BCBFF25B4A3E}"/>
    <cellStyle name="Total 31 10 2" xfId="36023" xr:uid="{E7352254-AE67-4D1B-99C2-A5715E98C647}"/>
    <cellStyle name="Total 31 11" xfId="36022" xr:uid="{B314D968-1949-4868-ACE8-557773049C41}"/>
    <cellStyle name="Total 31 12" xfId="20568" xr:uid="{A6FCA0BF-A865-4B9E-A2CA-E38B394F1374}"/>
    <cellStyle name="Total 31 2" xfId="20570" xr:uid="{718746D2-FCA9-4724-BC8A-A690FD563951}"/>
    <cellStyle name="Total 31 2 2" xfId="36024" xr:uid="{CB7E6027-2B14-4703-8DA2-CB21E1605DA1}"/>
    <cellStyle name="Total 31 3" xfId="20571" xr:uid="{A6B824F1-AF39-4290-8D25-A7935E23A69D}"/>
    <cellStyle name="Total 31 3 2" xfId="36025" xr:uid="{30F35EFE-5929-4F47-B745-F335A3039ED7}"/>
    <cellStyle name="Total 31 4" xfId="20572" xr:uid="{6B392EF4-2603-4A04-886D-D8FBD3C859E6}"/>
    <cellStyle name="Total 31 4 2" xfId="36026" xr:uid="{A164ACFD-0434-4841-BAE5-904A364EF3BA}"/>
    <cellStyle name="Total 31 5" xfId="20573" xr:uid="{A611257B-6399-4DF7-ACE2-9F5D423C4A55}"/>
    <cellStyle name="Total 31 5 2" xfId="36027" xr:uid="{EB3F379A-2DB5-494D-A81B-F7D06059B8BB}"/>
    <cellStyle name="Total 31 6" xfId="20574" xr:uid="{D28104AB-30DA-4B2C-A17B-A9A5106685EE}"/>
    <cellStyle name="Total 31 6 2" xfId="36028" xr:uid="{5C6D83C8-04EA-4690-ADF5-488C27E822BD}"/>
    <cellStyle name="Total 31 7" xfId="20575" xr:uid="{B0C590B4-8D6D-4E64-B5E5-5AD602D1609C}"/>
    <cellStyle name="Total 31 7 2" xfId="36029" xr:uid="{8119AB27-F0AA-47DA-82FC-BFE3876F5024}"/>
    <cellStyle name="Total 31 8" xfId="20576" xr:uid="{EF147570-3E0A-4BAE-A2C1-7171E06AB524}"/>
    <cellStyle name="Total 31 8 2" xfId="36030" xr:uid="{C1A62530-5E45-4D46-810F-8BF85836AF62}"/>
    <cellStyle name="Total 31 9" xfId="20577" xr:uid="{86959BEB-F3CD-42F2-BD91-54381762B97F}"/>
    <cellStyle name="Total 31 9 2" xfId="36031" xr:uid="{60542A83-4AD2-41ED-A4DA-BFF317886C65}"/>
    <cellStyle name="Total 32" xfId="5221" xr:uid="{00000000-0005-0000-0000-000083180000}"/>
    <cellStyle name="Total 32 10" xfId="20579" xr:uid="{C2731EE2-407C-439C-8557-F3D8E8C4F3C5}"/>
    <cellStyle name="Total 32 10 2" xfId="36033" xr:uid="{2D0E959A-468E-45BC-8F60-94159D6CD4C3}"/>
    <cellStyle name="Total 32 11" xfId="36032" xr:uid="{C3EC161B-8BE0-4FB6-A656-BC4922817FB2}"/>
    <cellStyle name="Total 32 12" xfId="20578" xr:uid="{55E4569A-725F-486C-8A56-10FC51CACE5C}"/>
    <cellStyle name="Total 32 2" xfId="20580" xr:uid="{3B2278EA-D947-4D6B-A863-C2DAAB010407}"/>
    <cellStyle name="Total 32 2 2" xfId="36034" xr:uid="{85F48FB4-2F1C-4BF0-84A7-BE74F64F13A5}"/>
    <cellStyle name="Total 32 3" xfId="20581" xr:uid="{79BFD4F3-2C75-48F2-98EC-3A1D426535F2}"/>
    <cellStyle name="Total 32 3 2" xfId="36035" xr:uid="{739F8A75-BC3C-44B8-B0FF-6DA863E1BFC5}"/>
    <cellStyle name="Total 32 4" xfId="20582" xr:uid="{95159592-7CE4-476B-89F5-750DD965BA76}"/>
    <cellStyle name="Total 32 4 2" xfId="36036" xr:uid="{68D87E79-0AC6-4565-A78E-0C1390A01242}"/>
    <cellStyle name="Total 32 5" xfId="20583" xr:uid="{82EEACCF-9370-4BE7-9E38-C4B16E920113}"/>
    <cellStyle name="Total 32 5 2" xfId="36037" xr:uid="{0B2538E5-531D-4203-8776-FA834E3B3636}"/>
    <cellStyle name="Total 32 6" xfId="20584" xr:uid="{AC2C9D75-8654-40C8-8304-BE8686799FFB}"/>
    <cellStyle name="Total 32 6 2" xfId="36038" xr:uid="{130C0B8E-49B4-47BA-805C-CC4882604E35}"/>
    <cellStyle name="Total 32 7" xfId="20585" xr:uid="{3C9D4C19-8B67-40E8-9942-F1002A0AB185}"/>
    <cellStyle name="Total 32 7 2" xfId="36039" xr:uid="{301FEDBC-B556-45DE-8D66-FC91B8CAD686}"/>
    <cellStyle name="Total 32 8" xfId="20586" xr:uid="{D60F69A3-971D-4E79-93EB-F84F78142B78}"/>
    <cellStyle name="Total 32 8 2" xfId="36040" xr:uid="{5786A599-C978-4E6F-A06E-80FA34060AAF}"/>
    <cellStyle name="Total 32 9" xfId="20587" xr:uid="{7F27F36C-E5F6-4070-B6A3-5D3222A57569}"/>
    <cellStyle name="Total 32 9 2" xfId="36041" xr:uid="{C3720F07-04F4-4AF1-8B00-8305C1AB11DB}"/>
    <cellStyle name="Total 33" xfId="5222" xr:uid="{00000000-0005-0000-0000-000084180000}"/>
    <cellStyle name="Total 33 10" xfId="20589" xr:uid="{2D687188-0838-4976-BE54-68988686393E}"/>
    <cellStyle name="Total 33 10 2" xfId="36043" xr:uid="{62052594-49C2-4B4E-9E60-668A81502E20}"/>
    <cellStyle name="Total 33 11" xfId="36042" xr:uid="{4A75B224-100C-48F7-9E77-B652EAF78562}"/>
    <cellStyle name="Total 33 12" xfId="20588" xr:uid="{8306F18F-DD21-44E6-A821-B7AD9A6C3DEC}"/>
    <cellStyle name="Total 33 2" xfId="20590" xr:uid="{CF391DAB-E053-48A0-B9CF-024AAFA993BF}"/>
    <cellStyle name="Total 33 2 2" xfId="36044" xr:uid="{F962B6AE-8BA3-4AF1-9155-8E44F1188245}"/>
    <cellStyle name="Total 33 3" xfId="20591" xr:uid="{07297AF0-6D2B-4C9B-8260-1DB72C2CC1C4}"/>
    <cellStyle name="Total 33 3 2" xfId="36045" xr:uid="{16C90E8A-A54D-44CB-A532-39606D11FAC1}"/>
    <cellStyle name="Total 33 4" xfId="20592" xr:uid="{582F9248-6FFD-4AFB-AFAB-24022FDA6AC0}"/>
    <cellStyle name="Total 33 4 2" xfId="36046" xr:uid="{1393696E-A009-49FE-AA51-5E2C1783D8A8}"/>
    <cellStyle name="Total 33 5" xfId="20593" xr:uid="{DA0703E7-0F09-4E04-BF4E-FDB5E271DE9E}"/>
    <cellStyle name="Total 33 5 2" xfId="36047" xr:uid="{21D1A742-7357-4D23-9193-BCED3BDD84A8}"/>
    <cellStyle name="Total 33 6" xfId="20594" xr:uid="{3816D3F1-30CE-4D3E-962A-5835BAED6C2A}"/>
    <cellStyle name="Total 33 6 2" xfId="36048" xr:uid="{26FB6F6C-07B6-4D1C-A538-58BB58B3E643}"/>
    <cellStyle name="Total 33 7" xfId="20595" xr:uid="{ED29B3A9-0AE9-470C-8C2B-452E008CF9F3}"/>
    <cellStyle name="Total 33 7 2" xfId="36049" xr:uid="{ED54A094-0A75-4C50-9A28-1C09FE891E51}"/>
    <cellStyle name="Total 33 8" xfId="20596" xr:uid="{2716E9C2-5940-4363-91A8-672104AD7B97}"/>
    <cellStyle name="Total 33 8 2" xfId="36050" xr:uid="{0B6D6E04-8401-4A14-A2A1-9CF745DFC7E0}"/>
    <cellStyle name="Total 33 9" xfId="20597" xr:uid="{E5709B9F-5283-48BD-8B04-41368D96B0CD}"/>
    <cellStyle name="Total 33 9 2" xfId="36051" xr:uid="{0C7B916B-24E0-49CD-B8E4-10D6BCF7E6D5}"/>
    <cellStyle name="Total 34" xfId="5223" xr:uid="{00000000-0005-0000-0000-000085180000}"/>
    <cellStyle name="Total 34 10" xfId="20599" xr:uid="{160B9BC3-8305-49BA-BEBF-1BE484C348AE}"/>
    <cellStyle name="Total 34 10 2" xfId="36053" xr:uid="{43AD929C-9844-486E-B34F-DB00ECBB3C83}"/>
    <cellStyle name="Total 34 11" xfId="36052" xr:uid="{62A75711-DC01-48CC-B58E-85FBA0BF2D90}"/>
    <cellStyle name="Total 34 12" xfId="20598" xr:uid="{0A2E3102-9813-4EF9-9E6C-A1401F477F0A}"/>
    <cellStyle name="Total 34 2" xfId="20600" xr:uid="{828DD7F8-E8E3-4775-8E46-247F0C02655C}"/>
    <cellStyle name="Total 34 2 2" xfId="36054" xr:uid="{8D9844A2-1630-4BDC-B16E-6E30F4FF548E}"/>
    <cellStyle name="Total 34 3" xfId="20601" xr:uid="{B74E20DB-9045-40AD-8CBF-4387E9764A55}"/>
    <cellStyle name="Total 34 3 2" xfId="36055" xr:uid="{44CEA2A9-90DB-4ED9-851F-18946EE004AD}"/>
    <cellStyle name="Total 34 4" xfId="20602" xr:uid="{A0B0FFF6-9FCE-456E-810B-22FAED1379CC}"/>
    <cellStyle name="Total 34 4 2" xfId="36056" xr:uid="{CDDF06D1-C5E4-449A-AF20-E1A1AF846CBB}"/>
    <cellStyle name="Total 34 5" xfId="20603" xr:uid="{A95F57C3-3F7A-467C-AF63-D5E7D447057E}"/>
    <cellStyle name="Total 34 5 2" xfId="36057" xr:uid="{2E01E68D-1EA0-46F8-836C-D8A63CBFF64F}"/>
    <cellStyle name="Total 34 6" xfId="20604" xr:uid="{4F2C2703-9358-41CC-99F6-B4D674EFDB0E}"/>
    <cellStyle name="Total 34 6 2" xfId="36058" xr:uid="{9D9D8AD0-B100-4951-BF70-D0A9EBBBCA52}"/>
    <cellStyle name="Total 34 7" xfId="20605" xr:uid="{C0B99DFA-F8D4-44D5-9EA0-AFAA21538E10}"/>
    <cellStyle name="Total 34 7 2" xfId="36059" xr:uid="{4E8EEC1A-4620-459D-B9FA-B14C86F06315}"/>
    <cellStyle name="Total 34 8" xfId="20606" xr:uid="{3A90A46A-CE58-4601-8EDC-1614EABED5D3}"/>
    <cellStyle name="Total 34 8 2" xfId="36060" xr:uid="{1FE805DC-AFA3-4574-BD57-A6A5A62243E2}"/>
    <cellStyle name="Total 34 9" xfId="20607" xr:uid="{FC9A5E1F-080A-44A3-9F0A-2F201516DF81}"/>
    <cellStyle name="Total 34 9 2" xfId="36061" xr:uid="{1182EAFF-58A6-4F0E-AD78-257353761821}"/>
    <cellStyle name="Total 35" xfId="5224" xr:uid="{00000000-0005-0000-0000-000086180000}"/>
    <cellStyle name="Total 35 10" xfId="20609" xr:uid="{3F95E811-A90C-4FE4-B775-EA8C1664414B}"/>
    <cellStyle name="Total 35 10 2" xfId="36063" xr:uid="{FD0FA5BC-E350-4C44-8127-EFB00D887A41}"/>
    <cellStyle name="Total 35 11" xfId="36062" xr:uid="{A12AD2DC-3CAA-4850-9C34-FC5864C4AF96}"/>
    <cellStyle name="Total 35 12" xfId="20608" xr:uid="{6AF823A1-6FF8-402C-9D39-5571072770D1}"/>
    <cellStyle name="Total 35 2" xfId="20610" xr:uid="{7AD51DF9-923B-45AB-8163-D02E75CEA191}"/>
    <cellStyle name="Total 35 2 2" xfId="36064" xr:uid="{AAA64F74-2018-4010-8E79-26CEBA2B18B4}"/>
    <cellStyle name="Total 35 3" xfId="20611" xr:uid="{3D57C266-E7AE-42CE-BB6A-CEA727C494DD}"/>
    <cellStyle name="Total 35 3 2" xfId="36065" xr:uid="{A6B1ADA8-9784-463A-ADFC-EFDB8551EB26}"/>
    <cellStyle name="Total 35 4" xfId="20612" xr:uid="{470CACA3-E1F3-4824-8640-5A552C131207}"/>
    <cellStyle name="Total 35 4 2" xfId="36066" xr:uid="{084BF582-0A34-43A2-AF8D-C2CE9ED3B330}"/>
    <cellStyle name="Total 35 5" xfId="20613" xr:uid="{D16D2C64-D970-46A4-B16A-1E4828AEFAF6}"/>
    <cellStyle name="Total 35 5 2" xfId="36067" xr:uid="{1D19986B-56EE-40FA-8930-686AF46323FD}"/>
    <cellStyle name="Total 35 6" xfId="20614" xr:uid="{D5785A17-A290-4ADC-88DA-0531EA118904}"/>
    <cellStyle name="Total 35 6 2" xfId="36068" xr:uid="{D503AC6D-7C5B-4D1B-8B00-CA90F7B0E1A2}"/>
    <cellStyle name="Total 35 7" xfId="20615" xr:uid="{B613CCD2-253E-410F-8C77-4993A59FBDE1}"/>
    <cellStyle name="Total 35 7 2" xfId="36069" xr:uid="{B3A69A3F-4342-4FB7-806F-104393EF982F}"/>
    <cellStyle name="Total 35 8" xfId="20616" xr:uid="{7E697C0D-1CF5-49BC-B9D6-8C1791CC4E5C}"/>
    <cellStyle name="Total 35 8 2" xfId="36070" xr:uid="{37A48537-7B7D-47E6-AFF4-C2B6133050C3}"/>
    <cellStyle name="Total 35 9" xfId="20617" xr:uid="{3AAA9793-02CF-412A-8C50-34A895A7BB75}"/>
    <cellStyle name="Total 35 9 2" xfId="36071" xr:uid="{B5785199-20C7-4E17-A391-B805ECB00298}"/>
    <cellStyle name="Total 36" xfId="5225" xr:uid="{00000000-0005-0000-0000-000087180000}"/>
    <cellStyle name="Total 36 10" xfId="20619" xr:uid="{A16E6B5F-5C64-4D1D-A908-8F07EE5C0D76}"/>
    <cellStyle name="Total 36 10 2" xfId="36073" xr:uid="{E5ADC100-7A25-4159-9B5F-B30351E0742F}"/>
    <cellStyle name="Total 36 11" xfId="36072" xr:uid="{E1CAAEC6-101D-426C-8937-557E223C612E}"/>
    <cellStyle name="Total 36 12" xfId="20618" xr:uid="{27601979-B475-43C8-8A71-FAEBCBE3894A}"/>
    <cellStyle name="Total 36 2" xfId="20620" xr:uid="{E83C9E3F-6366-43A7-81D7-BDD2F0D3E7A9}"/>
    <cellStyle name="Total 36 2 2" xfId="36074" xr:uid="{520885CF-5330-42EA-8DFD-FBC372D92A17}"/>
    <cellStyle name="Total 36 3" xfId="20621" xr:uid="{FB199E8C-5D3C-46C9-938F-07AF37CAFADE}"/>
    <cellStyle name="Total 36 3 2" xfId="36075" xr:uid="{DEE195D4-BC24-43E8-B4C0-0EBFE704ACBD}"/>
    <cellStyle name="Total 36 4" xfId="20622" xr:uid="{44EB6D4B-5748-4B7D-AE77-8A01EBDED5C1}"/>
    <cellStyle name="Total 36 4 2" xfId="36076" xr:uid="{D30FF2A5-D523-46FA-AFCA-EA21899E7953}"/>
    <cellStyle name="Total 36 5" xfId="20623" xr:uid="{948A0514-04E3-463D-90F9-B1EDCB172E04}"/>
    <cellStyle name="Total 36 5 2" xfId="36077" xr:uid="{4E1406A0-6C31-4471-AD45-D11377C9C072}"/>
    <cellStyle name="Total 36 6" xfId="20624" xr:uid="{03CDC189-2AA1-4D08-A401-994917011C08}"/>
    <cellStyle name="Total 36 6 2" xfId="36078" xr:uid="{4C71BB7D-0943-4B75-8F13-1B976826E9D2}"/>
    <cellStyle name="Total 36 7" xfId="20625" xr:uid="{01459D81-BF8E-481F-981D-5E24804A5943}"/>
    <cellStyle name="Total 36 7 2" xfId="36079" xr:uid="{FC847B25-8C38-40F2-AA74-A51D3EA83BEE}"/>
    <cellStyle name="Total 36 8" xfId="20626" xr:uid="{47FE5C7B-4CEA-464A-8757-29792A7B0A77}"/>
    <cellStyle name="Total 36 8 2" xfId="36080" xr:uid="{0E2A1590-2555-4C42-8EC5-C56E8BED6E44}"/>
    <cellStyle name="Total 36 9" xfId="20627" xr:uid="{CDEB40E5-80AF-426B-8E56-B15D33E7EBB4}"/>
    <cellStyle name="Total 36 9 2" xfId="36081" xr:uid="{6EE7A69C-F74E-4F34-8452-9D401B859DF8}"/>
    <cellStyle name="Total 37" xfId="5226" xr:uid="{00000000-0005-0000-0000-000088180000}"/>
    <cellStyle name="Total 37 10" xfId="20629" xr:uid="{29558DD1-6D4C-45E8-812E-3E598D0751B0}"/>
    <cellStyle name="Total 37 10 2" xfId="36083" xr:uid="{5A1ED494-C1EE-4B5C-9381-48AF65D648A0}"/>
    <cellStyle name="Total 37 11" xfId="36082" xr:uid="{6B70171E-CF46-4270-8BC1-020FA05C7B04}"/>
    <cellStyle name="Total 37 12" xfId="20628" xr:uid="{10BC4815-F5F1-479B-98BB-4EBF98686ED2}"/>
    <cellStyle name="Total 37 2" xfId="20630" xr:uid="{6211C892-9E00-4289-BB35-E128D0B3CAEE}"/>
    <cellStyle name="Total 37 2 2" xfId="36084" xr:uid="{97F55467-6FF2-4356-B291-99535D3573CA}"/>
    <cellStyle name="Total 37 3" xfId="20631" xr:uid="{7497E1E1-631C-47AA-B82C-D0F87E663BE8}"/>
    <cellStyle name="Total 37 3 2" xfId="36085" xr:uid="{5B949E56-A779-4F57-AB58-81410F47AFF4}"/>
    <cellStyle name="Total 37 4" xfId="20632" xr:uid="{4E3B2D49-D605-4540-AE10-6502D7A5BFAA}"/>
    <cellStyle name="Total 37 4 2" xfId="36086" xr:uid="{47BE113F-4D91-4271-B9F3-F282CE6BAFB6}"/>
    <cellStyle name="Total 37 5" xfId="20633" xr:uid="{894FF63A-5116-4C20-BE17-BD54C8F61D84}"/>
    <cellStyle name="Total 37 5 2" xfId="36087" xr:uid="{237BB57F-B34C-4543-B1B0-EF05117BB06D}"/>
    <cellStyle name="Total 37 6" xfId="20634" xr:uid="{C791F3D6-37DC-42EC-A3DC-4A43149F9DE4}"/>
    <cellStyle name="Total 37 6 2" xfId="36088" xr:uid="{3BB6DB9D-9855-4ED1-96C7-DC2525CF987E}"/>
    <cellStyle name="Total 37 7" xfId="20635" xr:uid="{009372BA-AB10-464B-8F0B-15F1E896BFDF}"/>
    <cellStyle name="Total 37 7 2" xfId="36089" xr:uid="{C9C1C7C2-0268-4893-B063-F7D5E81CABE1}"/>
    <cellStyle name="Total 37 8" xfId="20636" xr:uid="{84CC28F0-6710-4FBC-8DCE-736E88BF9C39}"/>
    <cellStyle name="Total 37 8 2" xfId="36090" xr:uid="{6AE2FC54-BAD9-498E-86DE-BDD039535D1D}"/>
    <cellStyle name="Total 37 9" xfId="20637" xr:uid="{2319C063-E78F-4018-A33B-FDB9F09411A3}"/>
    <cellStyle name="Total 37 9 2" xfId="36091" xr:uid="{3E7D7F3E-0990-4C10-A7C4-E114B3759D50}"/>
    <cellStyle name="Total 38" xfId="5227" xr:uid="{00000000-0005-0000-0000-000089180000}"/>
    <cellStyle name="Total 38 10" xfId="20639" xr:uid="{F3EC7533-206C-4AC0-A60D-E92CBC2D87CC}"/>
    <cellStyle name="Total 38 10 2" xfId="36093" xr:uid="{192404E9-1CC4-46DC-BEC1-0C025B3F3E2D}"/>
    <cellStyle name="Total 38 11" xfId="36092" xr:uid="{BF23854A-08E5-4901-8245-C53E82944EB8}"/>
    <cellStyle name="Total 38 12" xfId="20638" xr:uid="{9141A14D-F4B4-4081-87E3-E5A98299D7E9}"/>
    <cellStyle name="Total 38 2" xfId="20640" xr:uid="{B0AAC03A-235B-4837-A874-15689474518C}"/>
    <cellStyle name="Total 38 2 2" xfId="36094" xr:uid="{A3821DED-10B0-44F6-90E3-870BA3F35AD0}"/>
    <cellStyle name="Total 38 3" xfId="20641" xr:uid="{146C6E29-11AF-4D19-89FB-107F59B89520}"/>
    <cellStyle name="Total 38 3 2" xfId="36095" xr:uid="{EF2FE8F2-7789-4B59-8AA4-E209731BD22E}"/>
    <cellStyle name="Total 38 4" xfId="20642" xr:uid="{5C4EAFE4-C454-43F4-B250-D615CC0880BE}"/>
    <cellStyle name="Total 38 4 2" xfId="36096" xr:uid="{768A829F-CC1B-449D-A312-19C8301F48E2}"/>
    <cellStyle name="Total 38 5" xfId="20643" xr:uid="{0C286B9C-1C98-4E1F-99BF-01E5D5D6DE4E}"/>
    <cellStyle name="Total 38 5 2" xfId="36097" xr:uid="{6A48363A-1F2E-403C-8A7F-11AF9B242135}"/>
    <cellStyle name="Total 38 6" xfId="20644" xr:uid="{7D891842-CC82-4102-A2F0-083F655A8EED}"/>
    <cellStyle name="Total 38 6 2" xfId="36098" xr:uid="{025595EF-A115-4410-90C0-54EAFC19DEBE}"/>
    <cellStyle name="Total 38 7" xfId="20645" xr:uid="{D48C4718-01A0-4E84-890B-4839F77A52FD}"/>
    <cellStyle name="Total 38 7 2" xfId="36099" xr:uid="{B1CAADE8-0147-4C01-8265-A7B84A776EE0}"/>
    <cellStyle name="Total 38 8" xfId="20646" xr:uid="{FB301789-378C-4C25-9CD4-15DE10EA2263}"/>
    <cellStyle name="Total 38 8 2" xfId="36100" xr:uid="{88F68FD5-0A1B-4B11-8D24-2F914E144804}"/>
    <cellStyle name="Total 38 9" xfId="20647" xr:uid="{8347B84C-5254-4C35-8058-66FBE719B80F}"/>
    <cellStyle name="Total 38 9 2" xfId="36101" xr:uid="{E5788B0E-E0D7-4AC4-8BEE-85AFF882F1A8}"/>
    <cellStyle name="Total 39" xfId="5228" xr:uid="{00000000-0005-0000-0000-00008A180000}"/>
    <cellStyle name="Total 39 10" xfId="20649" xr:uid="{0B7E1347-B5F1-4D02-AC73-98A891C3733E}"/>
    <cellStyle name="Total 39 10 2" xfId="36103" xr:uid="{55E2798D-C0EF-4020-8F8B-FEF1DC884770}"/>
    <cellStyle name="Total 39 11" xfId="36102" xr:uid="{AF3E50DB-FD47-4865-9C88-2C3FAA7D8075}"/>
    <cellStyle name="Total 39 12" xfId="20648" xr:uid="{C8EF5A14-EFBD-4D8D-B930-2E2E99F1D5D1}"/>
    <cellStyle name="Total 39 2" xfId="20650" xr:uid="{ED111715-FB2B-4B64-B95E-2D16D6161128}"/>
    <cellStyle name="Total 39 2 2" xfId="36104" xr:uid="{CE76901C-C67C-4FCA-9332-06BA61DCA8B9}"/>
    <cellStyle name="Total 39 3" xfId="20651" xr:uid="{9F82268A-8D35-4DCD-8506-51E152098866}"/>
    <cellStyle name="Total 39 3 2" xfId="36105" xr:uid="{B554714D-1DBB-4E85-8194-4F5325DF9E9D}"/>
    <cellStyle name="Total 39 4" xfId="20652" xr:uid="{0277C2D5-6975-4FF5-A677-F901E21E5FF2}"/>
    <cellStyle name="Total 39 4 2" xfId="36106" xr:uid="{F12A134D-BDBD-4BE8-BB6D-E052DD19D78C}"/>
    <cellStyle name="Total 39 5" xfId="20653" xr:uid="{C9FC5879-F6C7-47A8-B935-FFB9408897D1}"/>
    <cellStyle name="Total 39 5 2" xfId="36107" xr:uid="{C609415B-883E-4916-A8A9-243710CB2A97}"/>
    <cellStyle name="Total 39 6" xfId="20654" xr:uid="{D977E4DC-91C8-48A9-BC0F-E516923D7778}"/>
    <cellStyle name="Total 39 6 2" xfId="36108" xr:uid="{6EF3C3CD-C6FB-45FC-A9CE-FE39459FFD08}"/>
    <cellStyle name="Total 39 7" xfId="20655" xr:uid="{DE96CB92-6B1E-4683-9C06-4021B3F1DA88}"/>
    <cellStyle name="Total 39 7 2" xfId="36109" xr:uid="{73C4F6EB-3A3E-4970-9526-94E02362381B}"/>
    <cellStyle name="Total 39 8" xfId="20656" xr:uid="{15E94DAF-1FA3-4816-9381-40F4E5E8E655}"/>
    <cellStyle name="Total 39 8 2" xfId="36110" xr:uid="{3B1394D2-3583-4B30-9A11-D83DAD3F4156}"/>
    <cellStyle name="Total 39 9" xfId="20657" xr:uid="{90A620A1-2435-4CE2-8EFC-0A0B2AAB5F5C}"/>
    <cellStyle name="Total 39 9 2" xfId="36111" xr:uid="{E43A1465-AB65-4633-A0E8-1873E021EBA0}"/>
    <cellStyle name="Total 4" xfId="5229" xr:uid="{00000000-0005-0000-0000-00008B180000}"/>
    <cellStyle name="Total 4 10" xfId="20659" xr:uid="{A0B4F3D5-FE49-468D-BC59-587AA3858683}"/>
    <cellStyle name="Total 4 10 2" xfId="36113" xr:uid="{B81C5F2C-39F9-4F30-84CE-CD5B98056033}"/>
    <cellStyle name="Total 4 11" xfId="20660" xr:uid="{AA29B7D7-3889-4433-BFF4-C2B4681393A6}"/>
    <cellStyle name="Total 4 11 2" xfId="36114" xr:uid="{EBB2092F-DACD-4870-A572-85150C9EBCEA}"/>
    <cellStyle name="Total 4 12" xfId="21502" xr:uid="{093F77EF-97E4-446A-8C7F-37982456C352}"/>
    <cellStyle name="Total 4 13" xfId="36112" xr:uid="{A3BD14B4-ADA7-4EA5-80CD-8ECFA12FECCF}"/>
    <cellStyle name="Total 4 14" xfId="20658" xr:uid="{AD61B5C2-E21B-47B2-82C9-CDEA841C7E78}"/>
    <cellStyle name="Total 4 2" xfId="20661" xr:uid="{E4AB6555-C2A9-4E02-B3C6-B8B536CC78EE}"/>
    <cellStyle name="Total 4 2 2" xfId="20662" xr:uid="{2A370017-B388-4896-9F42-8B3E1E105E76}"/>
    <cellStyle name="Total 4 2 2 2" xfId="36116" xr:uid="{06D1264F-45BA-4869-A2C3-C358A54F8679}"/>
    <cellStyle name="Total 4 2 3" xfId="20663" xr:uid="{928E419F-1E50-48E6-A766-2FACD33D4FDD}"/>
    <cellStyle name="Total 4 2 3 2" xfId="36117" xr:uid="{A60A536D-6D81-4A52-BB5D-D2A1705347FE}"/>
    <cellStyle name="Total 4 2 4" xfId="20664" xr:uid="{0A8EC84E-CE11-4826-A02D-92632E644008}"/>
    <cellStyle name="Total 4 2 4 2" xfId="36118" xr:uid="{BF9D9BD4-BEF4-4D35-BC53-06635E165D85}"/>
    <cellStyle name="Total 4 2 5" xfId="20665" xr:uid="{06D294D3-E993-4771-B689-D192CEE48AB4}"/>
    <cellStyle name="Total 4 2 5 2" xfId="36119" xr:uid="{8D0C1A87-D341-423A-98C0-B7FB22DF5A4F}"/>
    <cellStyle name="Total 4 2 6" xfId="36115" xr:uid="{11ADFD03-4180-4537-8C0D-91395B62825F}"/>
    <cellStyle name="Total 4 3" xfId="20666" xr:uid="{FC9A5278-6D1A-498A-89D1-5CCA1837BD35}"/>
    <cellStyle name="Total 4 3 2" xfId="36120" xr:uid="{5F000C18-C0C3-42FF-BCE7-85D8AADD3AE7}"/>
    <cellStyle name="Total 4 4" xfId="20667" xr:uid="{8DC2C245-25C0-4AAB-BF5F-F0A79FBECE19}"/>
    <cellStyle name="Total 4 4 2" xfId="36121" xr:uid="{0D240D0C-B2C0-4889-92EC-002E974C7525}"/>
    <cellStyle name="Total 4 5" xfId="20668" xr:uid="{6BD01EAA-BF08-4D35-AA30-F7E9DED8151F}"/>
    <cellStyle name="Total 4 5 2" xfId="36122" xr:uid="{56EDFA13-F644-44D4-9195-F4E672943CAB}"/>
    <cellStyle name="Total 4 6" xfId="20669" xr:uid="{555AA6D9-8B5A-4CF7-85A3-B20F922047BA}"/>
    <cellStyle name="Total 4 6 2" xfId="36123" xr:uid="{DCF5D2C2-0029-42EC-A770-61B71666766E}"/>
    <cellStyle name="Total 4 7" xfId="20670" xr:uid="{2F4BD829-D2D0-4F21-AB72-F698C9EB5F03}"/>
    <cellStyle name="Total 4 7 2" xfId="36124" xr:uid="{9996D529-57E1-4471-9978-0FC16BABDD15}"/>
    <cellStyle name="Total 4 8" xfId="20671" xr:uid="{2B50146C-3752-48C3-8088-7145BEBA59AA}"/>
    <cellStyle name="Total 4 8 2" xfId="36125" xr:uid="{C545B4B3-E714-4B8C-9C32-6136D89AB822}"/>
    <cellStyle name="Total 4 9" xfId="20672" xr:uid="{4B1CEAB1-556C-4AAA-BEA5-C1859C0A9DF2}"/>
    <cellStyle name="Total 4 9 2" xfId="36126" xr:uid="{50BCCBB5-63B8-4ACB-86BD-C653A8856602}"/>
    <cellStyle name="Total 40" xfId="5230" xr:uid="{00000000-0005-0000-0000-00008C180000}"/>
    <cellStyle name="Total 40 10" xfId="20674" xr:uid="{9E9AFBE4-63E9-48AE-8C39-72DCDDC52DDB}"/>
    <cellStyle name="Total 40 10 2" xfId="36128" xr:uid="{7BA99385-4D29-45B7-B6B2-7A33466C9B8F}"/>
    <cellStyle name="Total 40 11" xfId="36127" xr:uid="{03DABC8A-2A7E-4AB2-A9E1-971BB4FBDE23}"/>
    <cellStyle name="Total 40 12" xfId="20673" xr:uid="{8AFB60B8-E700-4BA5-9DE3-CAF46B59285A}"/>
    <cellStyle name="Total 40 2" xfId="20675" xr:uid="{28D84830-028E-4546-8F1A-2B7F8D92C743}"/>
    <cellStyle name="Total 40 2 2" xfId="36129" xr:uid="{6C2F33E1-0156-4E7A-956D-E45081086157}"/>
    <cellStyle name="Total 40 3" xfId="20676" xr:uid="{9792FAEE-348C-4A67-83DE-06DF199772C2}"/>
    <cellStyle name="Total 40 3 2" xfId="36130" xr:uid="{18148F1E-01CD-4A8A-83F1-07EC4A4470BA}"/>
    <cellStyle name="Total 40 4" xfId="20677" xr:uid="{18E4E85F-43F7-4F2C-A525-C12F7B4ABB97}"/>
    <cellStyle name="Total 40 4 2" xfId="36131" xr:uid="{4ED59347-3BBE-4CEA-9A5E-857037ADA300}"/>
    <cellStyle name="Total 40 5" xfId="20678" xr:uid="{67B439C8-61E6-412D-8530-0C83D18D3A2D}"/>
    <cellStyle name="Total 40 5 2" xfId="36132" xr:uid="{47BFDC49-B1D1-41B8-B3F8-A25A7048B1FC}"/>
    <cellStyle name="Total 40 6" xfId="20679" xr:uid="{9B196B7B-C450-40A8-BE3F-BCCEB7D33BA0}"/>
    <cellStyle name="Total 40 6 2" xfId="36133" xr:uid="{43AB2F3B-4FA1-4D40-9689-5C0A6C9515C7}"/>
    <cellStyle name="Total 40 7" xfId="20680" xr:uid="{E3C62413-92C1-49EA-951D-3C799931C6E9}"/>
    <cellStyle name="Total 40 7 2" xfId="36134" xr:uid="{12354B0D-926E-4106-99DF-95AA1DEFD73B}"/>
    <cellStyle name="Total 40 8" xfId="20681" xr:uid="{02C7C1B5-F747-46D3-8113-C2D862C182BC}"/>
    <cellStyle name="Total 40 8 2" xfId="36135" xr:uid="{861054F5-23C5-4950-A37C-44CDC238C40B}"/>
    <cellStyle name="Total 40 9" xfId="20682" xr:uid="{64F6EB92-094D-4CBD-95D6-96BA1C26AC9A}"/>
    <cellStyle name="Total 40 9 2" xfId="36136" xr:uid="{D03D2DE2-BFDB-4675-80C9-E7A5C267DE9B}"/>
    <cellStyle name="Total 41" xfId="5231" xr:uid="{00000000-0005-0000-0000-00008D180000}"/>
    <cellStyle name="Total 41 10" xfId="20684" xr:uid="{95CD9E09-1CD4-4A19-BF59-A0CE8AE6DEB9}"/>
    <cellStyle name="Total 41 10 2" xfId="36138" xr:uid="{5C54DAD6-9134-44C0-B5DF-76921C6CF6CB}"/>
    <cellStyle name="Total 41 11" xfId="36137" xr:uid="{7CE79FA7-F6A1-4B38-BB05-2D4AA370DCFC}"/>
    <cellStyle name="Total 41 12" xfId="20683" xr:uid="{88D71732-ABA2-4A1D-9569-2EC29C898B00}"/>
    <cellStyle name="Total 41 2" xfId="20685" xr:uid="{4D66840F-07B3-408B-A22B-D33BA7DFEECD}"/>
    <cellStyle name="Total 41 2 2" xfId="36139" xr:uid="{ADA4ED77-BDD5-4FEC-85B9-96DAB76077F8}"/>
    <cellStyle name="Total 41 3" xfId="20686" xr:uid="{06130238-F634-4EB1-A1EE-01328C945E66}"/>
    <cellStyle name="Total 41 3 2" xfId="36140" xr:uid="{97C7A3E4-DDE8-489C-8CC9-EDEE52A1E47E}"/>
    <cellStyle name="Total 41 4" xfId="20687" xr:uid="{45F7917D-B709-4EDD-A33B-7A437B5421C4}"/>
    <cellStyle name="Total 41 4 2" xfId="36141" xr:uid="{F7AB3B30-64FF-472F-8126-13CB60BC0F57}"/>
    <cellStyle name="Total 41 5" xfId="20688" xr:uid="{6F44E8BB-DD32-4C50-A103-FED44603504D}"/>
    <cellStyle name="Total 41 5 2" xfId="36142" xr:uid="{1544C004-E5FB-4631-8E56-7A6D14F43337}"/>
    <cellStyle name="Total 41 6" xfId="20689" xr:uid="{42DFC5CE-3C48-43FF-928D-10F06F754E68}"/>
    <cellStyle name="Total 41 6 2" xfId="36143" xr:uid="{E20F8B3D-9CA3-41A4-BE4C-C2EACC159F0B}"/>
    <cellStyle name="Total 41 7" xfId="20690" xr:uid="{FA0282B8-9966-45B1-8DA6-1993CEE79F1D}"/>
    <cellStyle name="Total 41 7 2" xfId="36144" xr:uid="{B05671C3-EEC7-477A-9588-5B3FA0560F26}"/>
    <cellStyle name="Total 41 8" xfId="20691" xr:uid="{01B50085-24F2-4D68-B416-3A07320B965D}"/>
    <cellStyle name="Total 41 8 2" xfId="36145" xr:uid="{A2D77A89-ABA9-4087-8622-2DB2C2B9D134}"/>
    <cellStyle name="Total 41 9" xfId="20692" xr:uid="{74359BF3-5AFB-434B-B4FE-41F115CF992E}"/>
    <cellStyle name="Total 41 9 2" xfId="36146" xr:uid="{11EA41F1-6655-4692-8F74-B26647627054}"/>
    <cellStyle name="Total 42" xfId="5232" xr:uid="{00000000-0005-0000-0000-00008E180000}"/>
    <cellStyle name="Total 42 10" xfId="20694" xr:uid="{EF3BCB40-CD7F-43F1-85CF-BC7951886B0E}"/>
    <cellStyle name="Total 42 10 2" xfId="36148" xr:uid="{23339C62-6285-45ED-8780-53EAB3CDE0D4}"/>
    <cellStyle name="Total 42 11" xfId="36147" xr:uid="{B7537388-D0C2-4C0F-B5CA-164D3FD4E58D}"/>
    <cellStyle name="Total 42 12" xfId="20693" xr:uid="{2D80B6B6-03CB-4B87-8CD0-D3C85250DBAA}"/>
    <cellStyle name="Total 42 2" xfId="20695" xr:uid="{62C9566B-CD28-49F1-827A-73BB631835C8}"/>
    <cellStyle name="Total 42 2 2" xfId="36149" xr:uid="{76463A19-FF02-489B-931A-FABF69A2EC1A}"/>
    <cellStyle name="Total 42 3" xfId="20696" xr:uid="{7E553496-8582-4358-BE8F-A5007945789F}"/>
    <cellStyle name="Total 42 3 2" xfId="36150" xr:uid="{CAC62051-47BF-40EF-80EB-DBDC377B9135}"/>
    <cellStyle name="Total 42 4" xfId="20697" xr:uid="{ADCB37E3-9F20-4D72-8D14-616160484DE0}"/>
    <cellStyle name="Total 42 4 2" xfId="36151" xr:uid="{08B5419B-E48D-4C23-9334-26F87B529152}"/>
    <cellStyle name="Total 42 5" xfId="20698" xr:uid="{A67D866A-A7C5-434E-926C-D3F45E5D08A7}"/>
    <cellStyle name="Total 42 5 2" xfId="36152" xr:uid="{C0D50F98-97AD-4352-83C8-12C836F9C471}"/>
    <cellStyle name="Total 42 6" xfId="20699" xr:uid="{16466118-69B8-4A32-AD6F-073154791C7B}"/>
    <cellStyle name="Total 42 6 2" xfId="36153" xr:uid="{A202ED84-CFFB-43A2-B883-468A11573C4A}"/>
    <cellStyle name="Total 42 7" xfId="20700" xr:uid="{FE3920AC-6E3C-4778-A045-A4AB2837F941}"/>
    <cellStyle name="Total 42 7 2" xfId="36154" xr:uid="{A6679F8D-03C1-4655-A3DA-A599BC275894}"/>
    <cellStyle name="Total 42 8" xfId="20701" xr:uid="{0E49CE8C-B7E8-4FE9-8D55-C98B2FDB3F18}"/>
    <cellStyle name="Total 42 8 2" xfId="36155" xr:uid="{EDACBE5D-0F87-4B1F-9596-DEBECAC73CE1}"/>
    <cellStyle name="Total 42 9" xfId="20702" xr:uid="{C3E92E71-1161-45D4-97C5-D393B178D564}"/>
    <cellStyle name="Total 42 9 2" xfId="36156" xr:uid="{E009B533-3F89-4EFC-8BA3-631309109AF9}"/>
    <cellStyle name="Total 5" xfId="5233" xr:uid="{00000000-0005-0000-0000-00008F180000}"/>
    <cellStyle name="Total 5 10" xfId="20704" xr:uid="{C76F36E3-EA4B-40A2-BF20-E7550FD2E0B3}"/>
    <cellStyle name="Total 5 10 2" xfId="36158" xr:uid="{ECAE84B5-03A7-44CA-90D5-04CCE36A412A}"/>
    <cellStyle name="Total 5 11" xfId="20705" xr:uid="{0CAABC4F-7C19-43FB-BED4-8A093946177A}"/>
    <cellStyle name="Total 5 11 2" xfId="36159" xr:uid="{47145608-2C32-4A3D-8F7A-AF367FF29748}"/>
    <cellStyle name="Total 5 12" xfId="21503" xr:uid="{B4C444D0-9109-4C71-B72C-F34A660422E1}"/>
    <cellStyle name="Total 5 13" xfId="36157" xr:uid="{241CD0E1-DC09-41A9-B828-1A4BC286FF9B}"/>
    <cellStyle name="Total 5 14" xfId="20703" xr:uid="{3A2B00A5-EE04-4B17-8EE1-D0B46B13A603}"/>
    <cellStyle name="Total 5 2" xfId="20706" xr:uid="{B584A20F-E751-4B4F-8E16-A57B15C781F3}"/>
    <cellStyle name="Total 5 2 2" xfId="20707" xr:uid="{67416A21-A975-40BB-8ECF-71275C2478D4}"/>
    <cellStyle name="Total 5 2 2 2" xfId="36161" xr:uid="{587B1083-393B-48FC-8CE8-016F458CAC65}"/>
    <cellStyle name="Total 5 2 3" xfId="20708" xr:uid="{7FC4F17F-F4A8-4668-86BF-7B24C38920A0}"/>
    <cellStyle name="Total 5 2 3 2" xfId="36162" xr:uid="{C873A5C8-F0F6-4138-B773-D70978618A2E}"/>
    <cellStyle name="Total 5 2 4" xfId="20709" xr:uid="{B7FEA6B9-B514-4812-8FA4-17258932C198}"/>
    <cellStyle name="Total 5 2 4 2" xfId="36163" xr:uid="{918A811A-C55D-4135-A271-DE70F1DE0813}"/>
    <cellStyle name="Total 5 2 5" xfId="20710" xr:uid="{9599DDCE-3A22-42ED-8319-7D96D6054A9A}"/>
    <cellStyle name="Total 5 2 5 2" xfId="36164" xr:uid="{48784604-9F7C-4E94-986A-FC1699BA4D3D}"/>
    <cellStyle name="Total 5 2 6" xfId="36160" xr:uid="{CB1D012B-25D0-481B-BA1B-AB3B690C4340}"/>
    <cellStyle name="Total 5 3" xfId="20711" xr:uid="{ABEE1F22-04EA-4592-AA50-95C4FE7F0240}"/>
    <cellStyle name="Total 5 3 2" xfId="36165" xr:uid="{B69C2EBC-2F90-4326-99AE-BE721FC600FD}"/>
    <cellStyle name="Total 5 4" xfId="20712" xr:uid="{4B3234DC-6117-4219-BFA9-8332CBFE9D69}"/>
    <cellStyle name="Total 5 4 2" xfId="36166" xr:uid="{93A4DBCE-E16D-402D-BD47-FFE1E847A39A}"/>
    <cellStyle name="Total 5 5" xfId="20713" xr:uid="{652B3AB2-057B-4237-AD48-5620FEF46463}"/>
    <cellStyle name="Total 5 5 2" xfId="36167" xr:uid="{490A6E60-514D-4A72-ACD8-5A6A7846AA3D}"/>
    <cellStyle name="Total 5 6" xfId="20714" xr:uid="{368B5925-9B6C-4E32-B411-05D4731C9107}"/>
    <cellStyle name="Total 5 6 2" xfId="36168" xr:uid="{541AD405-D964-4FD5-8106-25C1FFF0F392}"/>
    <cellStyle name="Total 5 7" xfId="20715" xr:uid="{DABDB870-A6B6-4FC9-8CE3-2100B8DA2BE6}"/>
    <cellStyle name="Total 5 7 2" xfId="36169" xr:uid="{E38AD6F7-76CE-426A-8844-9BAF358BE5CD}"/>
    <cellStyle name="Total 5 8" xfId="20716" xr:uid="{95AEE46C-372D-43F9-8D4E-BEEA5326253C}"/>
    <cellStyle name="Total 5 8 2" xfId="36170" xr:uid="{EABB5A08-DC39-4FFB-BF5B-659A5C84601D}"/>
    <cellStyle name="Total 5 9" xfId="20717" xr:uid="{B240DAD9-CDD0-44A8-94A5-F6846E3C9E4B}"/>
    <cellStyle name="Total 5 9 2" xfId="36171" xr:uid="{C90B8388-F8D2-4A8D-B649-E053B0959843}"/>
    <cellStyle name="Total 6" xfId="5234" xr:uid="{00000000-0005-0000-0000-000090180000}"/>
    <cellStyle name="Total 6 10" xfId="20719" xr:uid="{0962471A-12AE-4E2E-B362-1081151AA7AC}"/>
    <cellStyle name="Total 6 10 2" xfId="36173" xr:uid="{AAB3BA97-224F-4720-92C8-B32079629C70}"/>
    <cellStyle name="Total 6 11" xfId="20720" xr:uid="{14227515-7741-41C8-847E-7FE1B17B49AE}"/>
    <cellStyle name="Total 6 11 2" xfId="36174" xr:uid="{7A57D7B6-E631-4D15-ADAF-AB5182B003C2}"/>
    <cellStyle name="Total 6 12" xfId="36172" xr:uid="{AB3ADF72-4E10-473E-B9A1-49764C829433}"/>
    <cellStyle name="Total 6 13" xfId="20718" xr:uid="{AF5202CF-BBDE-4111-8020-C299E1249015}"/>
    <cellStyle name="Total 6 2" xfId="20721" xr:uid="{8DEE6E81-10B4-44F9-BA17-6E15BBBB15E7}"/>
    <cellStyle name="Total 6 2 2" xfId="20722" xr:uid="{5C26BC5C-F52F-4B49-B16A-6E354343C88E}"/>
    <cellStyle name="Total 6 2 2 2" xfId="36176" xr:uid="{7FC5B992-66B1-44D7-8F79-540AA30B0749}"/>
    <cellStyle name="Total 6 2 3" xfId="20723" xr:uid="{03263DF4-42D6-4349-833E-574876ADF8E4}"/>
    <cellStyle name="Total 6 2 3 2" xfId="36177" xr:uid="{E4D723C4-1B6F-4D86-A5F5-79EE0566FEA8}"/>
    <cellStyle name="Total 6 2 4" xfId="20724" xr:uid="{5BE1B2D0-50F8-4317-9114-5F90FDD8BD88}"/>
    <cellStyle name="Total 6 2 4 2" xfId="36178" xr:uid="{913B9343-17FB-4B86-AE48-B29FE29EFC2A}"/>
    <cellStyle name="Total 6 2 5" xfId="20725" xr:uid="{2F827DA8-F046-48A8-A709-F398F8FA6924}"/>
    <cellStyle name="Total 6 2 5 2" xfId="36179" xr:uid="{8B3759EA-4CFE-4698-BB2C-3F7892013D40}"/>
    <cellStyle name="Total 6 2 6" xfId="36175" xr:uid="{14DE1B2D-5F8A-4F3B-82A3-EA8D4A7349E3}"/>
    <cellStyle name="Total 6 3" xfId="20726" xr:uid="{93C100CA-A4D3-423C-B5D5-870C9667D53D}"/>
    <cellStyle name="Total 6 3 2" xfId="36180" xr:uid="{443CE60A-41C7-4FE3-BB12-B0318CCEF12A}"/>
    <cellStyle name="Total 6 4" xfId="20727" xr:uid="{72CE114A-3B81-4544-9B79-B8F03A09CA0C}"/>
    <cellStyle name="Total 6 4 2" xfId="36181" xr:uid="{A726B3AA-80E0-42CB-9CCE-629EB1C1FF67}"/>
    <cellStyle name="Total 6 5" xfId="20728" xr:uid="{7A51B8A7-1E04-4A3F-AF11-8E009A2A327D}"/>
    <cellStyle name="Total 6 5 2" xfId="36182" xr:uid="{F7C477DA-4E7F-4E53-B129-6AD808E484FA}"/>
    <cellStyle name="Total 6 6" xfId="20729" xr:uid="{7A5036FA-8D1C-4A19-BBC5-D1E7E8557436}"/>
    <cellStyle name="Total 6 6 2" xfId="36183" xr:uid="{18EEA2EA-A5B6-4EDA-BBBA-B1254019F56E}"/>
    <cellStyle name="Total 6 7" xfId="20730" xr:uid="{C26FB7DF-E87B-4E6A-9C6B-440A261793FF}"/>
    <cellStyle name="Total 6 7 2" xfId="36184" xr:uid="{82855912-C492-442A-AC71-C515C0A544F3}"/>
    <cellStyle name="Total 6 8" xfId="20731" xr:uid="{69C95A45-B9E9-460E-BE44-3E58A4167FC3}"/>
    <cellStyle name="Total 6 8 2" xfId="36185" xr:uid="{1EC88B67-9FB1-4901-B4F3-1248BA39919D}"/>
    <cellStyle name="Total 6 9" xfId="20732" xr:uid="{EE3E184B-8729-43A2-AAE1-AE10A4454307}"/>
    <cellStyle name="Total 6 9 2" xfId="36186" xr:uid="{3AC4045D-926E-4031-B227-19869D345AF8}"/>
    <cellStyle name="Total 7" xfId="5235" xr:uid="{00000000-0005-0000-0000-000091180000}"/>
    <cellStyle name="Total 7 10" xfId="20734" xr:uid="{092AF789-CC90-4587-A23D-8376330BA378}"/>
    <cellStyle name="Total 7 10 2" xfId="36188" xr:uid="{CBA5F8BB-6C6D-4FD7-92A0-07A75D8974D0}"/>
    <cellStyle name="Total 7 11" xfId="36187" xr:uid="{F42755E4-2598-4091-A52A-ACE48862FD42}"/>
    <cellStyle name="Total 7 12" xfId="20733" xr:uid="{02BA21E0-0F6C-497E-9EF7-59320005F694}"/>
    <cellStyle name="Total 7 2" xfId="20735" xr:uid="{8C1C7759-8265-4AB1-8D32-04046D17B6B6}"/>
    <cellStyle name="Total 7 2 2" xfId="36189" xr:uid="{70A0F04F-0BBF-4429-89E3-7BEFA996411F}"/>
    <cellStyle name="Total 7 3" xfId="20736" xr:uid="{C7AD34A1-A5D1-4822-B60E-9DB03325111B}"/>
    <cellStyle name="Total 7 3 2" xfId="36190" xr:uid="{319441AA-F566-4BB5-BE13-34418860C6E2}"/>
    <cellStyle name="Total 7 4" xfId="20737" xr:uid="{6E812115-6F66-406D-A784-773F6160EA97}"/>
    <cellStyle name="Total 7 4 2" xfId="36191" xr:uid="{3781F3A4-DF31-4A4F-A3FA-746C7B958930}"/>
    <cellStyle name="Total 7 5" xfId="20738" xr:uid="{6E88A5A7-4107-4963-B496-AC8205B50328}"/>
    <cellStyle name="Total 7 5 2" xfId="36192" xr:uid="{B3D50291-56D3-41EA-BEF2-03FB35992107}"/>
    <cellStyle name="Total 7 6" xfId="20739" xr:uid="{EAA8BF3E-E3A4-49B6-9351-118F31824B7D}"/>
    <cellStyle name="Total 7 6 2" xfId="36193" xr:uid="{6BC4EF0D-3EDD-48E1-AC8E-E35E855B4635}"/>
    <cellStyle name="Total 7 7" xfId="20740" xr:uid="{F07DACF7-462E-4B8A-A374-72FF4510BF02}"/>
    <cellStyle name="Total 7 7 2" xfId="36194" xr:uid="{28FE54E8-589B-4606-9287-14509E9E582A}"/>
    <cellStyle name="Total 7 8" xfId="20741" xr:uid="{BCBEA20E-F5D4-4AA4-9E32-5B92B3232DCE}"/>
    <cellStyle name="Total 7 8 2" xfId="36195" xr:uid="{CC45D0DD-2D04-4BB8-A353-6C885ADD55F3}"/>
    <cellStyle name="Total 7 9" xfId="20742" xr:uid="{05765CDF-1C6C-4F33-B39D-870CF343637B}"/>
    <cellStyle name="Total 7 9 2" xfId="36196" xr:uid="{0D793D47-8E39-4FE4-9B38-6A64845BF7FB}"/>
    <cellStyle name="Total 8" xfId="5236" xr:uid="{00000000-0005-0000-0000-000092180000}"/>
    <cellStyle name="Total 8 10" xfId="20744" xr:uid="{3527AA67-9D1A-450D-899E-28C63D4A40FF}"/>
    <cellStyle name="Total 8 10 2" xfId="36198" xr:uid="{E820F783-560A-4D78-AFB5-532F88FD2199}"/>
    <cellStyle name="Total 8 11" xfId="36197" xr:uid="{BC2DA26B-63F4-4773-AF73-3D2C33EEA0C0}"/>
    <cellStyle name="Total 8 12" xfId="20743" xr:uid="{A814D9A7-8BA9-4450-A56D-435AF4ADAF33}"/>
    <cellStyle name="Total 8 2" xfId="20745" xr:uid="{2FCD7057-378E-42EA-B514-B65B23B65173}"/>
    <cellStyle name="Total 8 2 2" xfId="36199" xr:uid="{A1F27B99-8CCF-4C05-8527-9013209E5916}"/>
    <cellStyle name="Total 8 3" xfId="20746" xr:uid="{BCC45F9D-05E5-44BE-80D8-D2B2C33127E9}"/>
    <cellStyle name="Total 8 3 2" xfId="36200" xr:uid="{FA9F163A-221E-48D5-B87A-C1E6E7740990}"/>
    <cellStyle name="Total 8 4" xfId="20747" xr:uid="{15276377-20C3-4133-838A-56E4BEDEE932}"/>
    <cellStyle name="Total 8 4 2" xfId="36201" xr:uid="{A7B6FBFF-EA04-4932-BC04-380A75FEEB6F}"/>
    <cellStyle name="Total 8 5" xfId="20748" xr:uid="{F300E0F4-AE0B-4E53-97BB-62F29092F9D7}"/>
    <cellStyle name="Total 8 5 2" xfId="36202" xr:uid="{714E7A14-219C-45AE-B019-1F15CF37D9E1}"/>
    <cellStyle name="Total 8 6" xfId="20749" xr:uid="{38366225-D080-488B-9D06-1174E411DE25}"/>
    <cellStyle name="Total 8 6 2" xfId="36203" xr:uid="{1FBE0E4A-7D75-4874-B3EF-5E30679968A6}"/>
    <cellStyle name="Total 8 7" xfId="20750" xr:uid="{A9575079-0E23-4811-A059-BE64C9B21B74}"/>
    <cellStyle name="Total 8 7 2" xfId="36204" xr:uid="{6C59627F-8D7E-4171-AD39-A8F9BA7A294A}"/>
    <cellStyle name="Total 8 8" xfId="20751" xr:uid="{59BB345B-E86B-4B8C-B09F-5B184809C875}"/>
    <cellStyle name="Total 8 8 2" xfId="36205" xr:uid="{34CDDCFB-BAC9-4ED2-B59B-E45BF2D969C3}"/>
    <cellStyle name="Total 8 9" xfId="20752" xr:uid="{6B6EBA2D-54F4-4E93-B3E0-5B6F2BFFD3DD}"/>
    <cellStyle name="Total 8 9 2" xfId="36206" xr:uid="{535549B3-61A3-42BF-B505-F7607FCA810E}"/>
    <cellStyle name="Total 9" xfId="5237" xr:uid="{00000000-0005-0000-0000-000093180000}"/>
    <cellStyle name="Total 9 10" xfId="20754" xr:uid="{72B263F1-7122-4C2C-9F07-6E87A08C93F9}"/>
    <cellStyle name="Total 9 10 2" xfId="36208" xr:uid="{D237DD23-10EA-4B68-9D14-3054815A3995}"/>
    <cellStyle name="Total 9 11" xfId="36207" xr:uid="{5D339E47-7CB3-408D-9197-F8B8EC98F9F1}"/>
    <cellStyle name="Total 9 12" xfId="20753" xr:uid="{92CFE62F-E6A7-42FE-A13E-F7F40D19DCE4}"/>
    <cellStyle name="Total 9 2" xfId="20755" xr:uid="{D36526C7-0815-457C-9EB9-0F992AF64C57}"/>
    <cellStyle name="Total 9 2 2" xfId="36209" xr:uid="{B720D8B8-02D6-49E5-AB18-8217A60D2028}"/>
    <cellStyle name="Total 9 3" xfId="20756" xr:uid="{80DE4EDF-C183-476A-8D3C-B65CB8109C47}"/>
    <cellStyle name="Total 9 3 2" xfId="36210" xr:uid="{F0BFD169-B537-46FC-8476-BF4696572E39}"/>
    <cellStyle name="Total 9 4" xfId="20757" xr:uid="{9F604E03-CA3B-482E-BE0A-FC03562D894F}"/>
    <cellStyle name="Total 9 4 2" xfId="36211" xr:uid="{32AED545-5B3B-446B-87A4-47D5D365ED86}"/>
    <cellStyle name="Total 9 5" xfId="20758" xr:uid="{F8CFE18D-AB80-40A4-B496-5EF467A2CC3B}"/>
    <cellStyle name="Total 9 5 2" xfId="36212" xr:uid="{F98DEE3B-9201-47FF-A2B5-243ABDA2350F}"/>
    <cellStyle name="Total 9 6" xfId="20759" xr:uid="{8B11C1A4-389B-4BF4-B804-5B31040456A7}"/>
    <cellStyle name="Total 9 6 2" xfId="36213" xr:uid="{CCB0EE58-0313-46BA-BB17-5941FFB6F0C2}"/>
    <cellStyle name="Total 9 7" xfId="20760" xr:uid="{CDF5C5D7-AC5C-4FAA-9469-DC586A14E852}"/>
    <cellStyle name="Total 9 7 2" xfId="36214" xr:uid="{29C7DEB0-CACE-4FFA-A897-58D073733376}"/>
    <cellStyle name="Total 9 8" xfId="20761" xr:uid="{06F6B990-05A3-4E13-8ACD-042B214E2A7D}"/>
    <cellStyle name="Total 9 8 2" xfId="36215" xr:uid="{C05F15A3-1A7A-403F-8A16-F8668CBCFB84}"/>
    <cellStyle name="Total 9 9" xfId="20762" xr:uid="{9F34115A-FC21-4A1F-A815-C206BB0CC60C}"/>
    <cellStyle name="Total 9 9 2" xfId="36216" xr:uid="{EBAB7098-1B03-4732-B572-968FB8453D54}"/>
    <cellStyle name="Überschrift" xfId="5238" xr:uid="{00000000-0005-0000-0000-0000CD180000}"/>
    <cellStyle name="Überschrift 1" xfId="5239" xr:uid="{00000000-0005-0000-0000-0000CE180000}"/>
    <cellStyle name="Überschrift 1 10" xfId="20765" xr:uid="{46B9F620-D20B-42F7-950B-93E038AEB10B}"/>
    <cellStyle name="Überschrift 1 10 2" xfId="36219" xr:uid="{31B30153-1BBB-4D72-AD6F-EAFD262AD73E}"/>
    <cellStyle name="Überschrift 1 11" xfId="36218" xr:uid="{AF6423D3-90C5-4D3E-909F-DAB63EA472FE}"/>
    <cellStyle name="Überschrift 1 12" xfId="20764" xr:uid="{B2DD978E-DF5A-4F43-98D7-345ECE7614C1}"/>
    <cellStyle name="Überschrift 1 2" xfId="20766" xr:uid="{C4C51203-D0DE-4780-9521-3F5BABB105FB}"/>
    <cellStyle name="Überschrift 1 2 2" xfId="36220" xr:uid="{2D672694-2942-4005-9108-188AD709040D}"/>
    <cellStyle name="Überschrift 1 3" xfId="20767" xr:uid="{8379174E-4E2A-43B9-B507-BDBE548D9CAC}"/>
    <cellStyle name="Überschrift 1 3 2" xfId="36221" xr:uid="{9431448F-8546-469E-BD58-F897CA4ABF03}"/>
    <cellStyle name="Überschrift 1 4" xfId="20768" xr:uid="{16F3126C-EF24-404D-8147-E54B332C9F77}"/>
    <cellStyle name="Überschrift 1 4 2" xfId="36222" xr:uid="{C27AB9F6-0B5D-423D-BC03-B28E3BD4B5C8}"/>
    <cellStyle name="Überschrift 1 5" xfId="20769" xr:uid="{C9E0C218-3F1B-4342-A978-3D6662BBE2E5}"/>
    <cellStyle name="Überschrift 1 5 2" xfId="36223" xr:uid="{ED671AFB-252B-4422-818E-1AD7213FF03A}"/>
    <cellStyle name="Überschrift 1 6" xfId="20770" xr:uid="{13334DA8-1918-4BA0-9109-2893BF3C3598}"/>
    <cellStyle name="Überschrift 1 6 2" xfId="36224" xr:uid="{4804CE1D-A833-46C6-A397-47D6EB18BB99}"/>
    <cellStyle name="Überschrift 1 7" xfId="20771" xr:uid="{11E7C950-F449-43AA-B435-63851C2E657F}"/>
    <cellStyle name="Überschrift 1 7 2" xfId="36225" xr:uid="{4FA31408-9DD5-4BCA-9EE6-369FBC60A3A0}"/>
    <cellStyle name="Überschrift 1 8" xfId="20772" xr:uid="{4A545826-C68B-4886-87E2-6D99A6254693}"/>
    <cellStyle name="Überschrift 1 8 2" xfId="36226" xr:uid="{31926088-C9D2-49E6-935D-E34F70353017}"/>
    <cellStyle name="Überschrift 1 9" xfId="20773" xr:uid="{FDD4DD98-64A3-4304-ABA8-BA0F0D551CAA}"/>
    <cellStyle name="Überschrift 1 9 2" xfId="36227" xr:uid="{E9F6870B-30BF-43C0-B505-43F67837D4EF}"/>
    <cellStyle name="Überschrift 10" xfId="20774" xr:uid="{14FF6731-5554-4BE3-A25F-A508F1FA43BC}"/>
    <cellStyle name="Überschrift 10 2" xfId="36228" xr:uid="{CE59235E-CFE6-4B12-847D-9261A49B42EA}"/>
    <cellStyle name="Überschrift 11" xfId="20775" xr:uid="{76937B45-1F57-4B0C-B3CB-E367407BD2D0}"/>
    <cellStyle name="Überschrift 11 2" xfId="36229" xr:uid="{FEE91295-7098-417C-933C-E6CF3C89E09B}"/>
    <cellStyle name="Überschrift 12" xfId="20776" xr:uid="{D0104D45-0A91-4E7A-A43D-6F9F31642EB0}"/>
    <cellStyle name="Überschrift 12 2" xfId="36230" xr:uid="{1EB95A25-5BD0-43A0-8BDE-333B7A792139}"/>
    <cellStyle name="Überschrift 13" xfId="20777" xr:uid="{927DDC75-85A2-488A-AD78-C2B7267A1927}"/>
    <cellStyle name="Überschrift 13 2" xfId="36231" xr:uid="{53C28F68-D011-4D29-879A-EA48E966EE19}"/>
    <cellStyle name="Überschrift 14" xfId="36217" xr:uid="{3195B081-DE5F-478E-B92E-960F353F37EE}"/>
    <cellStyle name="Überschrift 15" xfId="20763" xr:uid="{5BF993FA-8351-4D72-9CED-9324AADB82D5}"/>
    <cellStyle name="Überschrift 2" xfId="5240" xr:uid="{00000000-0005-0000-0000-0000CF180000}"/>
    <cellStyle name="Überschrift 2 10" xfId="20779" xr:uid="{9875C1A4-574E-4413-852C-5F7F615D4BC5}"/>
    <cellStyle name="Überschrift 2 10 2" xfId="36233" xr:uid="{06988A3A-183B-47B1-888E-F6416C79F631}"/>
    <cellStyle name="Überschrift 2 11" xfId="36232" xr:uid="{024501C7-2D43-4E59-86F2-461FC19ED28B}"/>
    <cellStyle name="Überschrift 2 12" xfId="20778" xr:uid="{06A7B398-47F0-4AD7-A254-54A424770390}"/>
    <cellStyle name="Überschrift 2 2" xfId="20780" xr:uid="{228408EC-6126-401E-8A90-976962BE908E}"/>
    <cellStyle name="Überschrift 2 2 2" xfId="36234" xr:uid="{EF7727E1-4BEC-4BBF-8F6B-77E560882DC2}"/>
    <cellStyle name="Überschrift 2 3" xfId="20781" xr:uid="{87FB99F1-1D46-42B5-8DEE-A21B581C4666}"/>
    <cellStyle name="Überschrift 2 3 2" xfId="36235" xr:uid="{99B03800-585E-4300-B250-DA524E39E52D}"/>
    <cellStyle name="Überschrift 2 4" xfId="20782" xr:uid="{10886DF2-184B-43F5-A3FF-777464F13CE2}"/>
    <cellStyle name="Überschrift 2 4 2" xfId="36236" xr:uid="{35A5C489-C20A-4BA8-AFAC-7E74F78D0F20}"/>
    <cellStyle name="Überschrift 2 5" xfId="20783" xr:uid="{B49038FE-BFDE-4689-9DC2-E831C0E225E0}"/>
    <cellStyle name="Überschrift 2 5 2" xfId="36237" xr:uid="{68CFD383-6F49-4BAC-B788-78EBE64220D5}"/>
    <cellStyle name="Überschrift 2 6" xfId="20784" xr:uid="{A1CE57A7-C786-4744-8F3B-AD924A9D716A}"/>
    <cellStyle name="Überschrift 2 6 2" xfId="36238" xr:uid="{7C0D3C98-9745-4B22-B1A0-F51877FAAE6A}"/>
    <cellStyle name="Überschrift 2 7" xfId="20785" xr:uid="{007E6619-A9E8-4979-AB07-7E240963C1C5}"/>
    <cellStyle name="Überschrift 2 7 2" xfId="36239" xr:uid="{447DF71E-2392-49A9-A560-8BFC2F2AA568}"/>
    <cellStyle name="Überschrift 2 8" xfId="20786" xr:uid="{F98CF356-9D9F-4D75-9E5D-3917CBA4E796}"/>
    <cellStyle name="Überschrift 2 8 2" xfId="36240" xr:uid="{C6295308-15F0-4619-97CB-3EDA057A4E37}"/>
    <cellStyle name="Überschrift 2 9" xfId="20787" xr:uid="{28DBDFF7-2144-4AA1-BFE3-B2F15F90591B}"/>
    <cellStyle name="Überschrift 2 9 2" xfId="36241" xr:uid="{592C55A2-4870-4495-BBE9-23036974EB1A}"/>
    <cellStyle name="Überschrift 3" xfId="5241" xr:uid="{00000000-0005-0000-0000-0000D0180000}"/>
    <cellStyle name="Überschrift 3 10" xfId="20789" xr:uid="{4FA810B8-DCF9-40FE-82C6-5561939C8A16}"/>
    <cellStyle name="Überschrift 3 10 2" xfId="36243" xr:uid="{1F7F842C-79EF-4763-9F8C-90BA2D3FD707}"/>
    <cellStyle name="Überschrift 3 11" xfId="36242" xr:uid="{F97BF2D1-9036-48E5-A246-B356C62BF2AC}"/>
    <cellStyle name="Überschrift 3 12" xfId="20788" xr:uid="{3F256443-ABEA-45DF-A41D-D659B04616F9}"/>
    <cellStyle name="Überschrift 3 2" xfId="20790" xr:uid="{21CB330D-C262-4E24-81D3-2D8CD26B4C69}"/>
    <cellStyle name="Überschrift 3 2 2" xfId="36244" xr:uid="{1EA21BCF-7EC2-46A9-9D47-44651E61B0CC}"/>
    <cellStyle name="Überschrift 3 3" xfId="20791" xr:uid="{F5173A48-BB98-4A31-86CB-538BFBB01358}"/>
    <cellStyle name="Überschrift 3 3 2" xfId="36245" xr:uid="{DF33D27E-D462-4D2F-8E34-F2B4C996A4E2}"/>
    <cellStyle name="Überschrift 3 4" xfId="20792" xr:uid="{8BF82D1D-8139-42BB-8642-444C3FB4C099}"/>
    <cellStyle name="Überschrift 3 4 2" xfId="36246" xr:uid="{9FEBA8EF-4D9F-4FE4-98C2-FF545513AF15}"/>
    <cellStyle name="Überschrift 3 5" xfId="20793" xr:uid="{8987A7D0-3701-47DB-A83A-493CBFB90D6F}"/>
    <cellStyle name="Überschrift 3 5 2" xfId="36247" xr:uid="{123052E1-FFD5-47EF-909A-F7F7F596434B}"/>
    <cellStyle name="Überschrift 3 6" xfId="20794" xr:uid="{1634CD1B-FBAA-4723-809A-ED5BC1329F93}"/>
    <cellStyle name="Überschrift 3 6 2" xfId="36248" xr:uid="{DB8EE62D-6F8B-4DA5-B9E6-C49ED7353BEB}"/>
    <cellStyle name="Überschrift 3 7" xfId="20795" xr:uid="{27CA3970-5753-4D5B-A453-08CFBAFBDAC5}"/>
    <cellStyle name="Überschrift 3 7 2" xfId="36249" xr:uid="{D55F9014-49CF-4A41-8814-6BCE765D5E2E}"/>
    <cellStyle name="Überschrift 3 8" xfId="20796" xr:uid="{531B2964-1AC1-4E9D-B813-44C51575A754}"/>
    <cellStyle name="Überschrift 3 8 2" xfId="36250" xr:uid="{EEDEBED4-063C-424C-9E62-A41319716B51}"/>
    <cellStyle name="Überschrift 3 9" xfId="20797" xr:uid="{DD6170A1-87C2-46A3-A81B-773BF519204A}"/>
    <cellStyle name="Überschrift 3 9 2" xfId="36251" xr:uid="{3684C3C0-AC08-4BC0-ACD8-F8432CF11827}"/>
    <cellStyle name="Überschrift 4" xfId="5242" xr:uid="{00000000-0005-0000-0000-0000D1180000}"/>
    <cellStyle name="Überschrift 4 10" xfId="20799" xr:uid="{77F1BD04-D0EB-4A6F-9F39-286E9A7C754C}"/>
    <cellStyle name="Überschrift 4 10 2" xfId="36253" xr:uid="{D63D1B7A-C004-43F6-A786-03CC7A480831}"/>
    <cellStyle name="Überschrift 4 11" xfId="36252" xr:uid="{83DF20CA-4239-41CE-8722-0AA2C693539E}"/>
    <cellStyle name="Überschrift 4 12" xfId="20798" xr:uid="{72CF21FA-FDEE-4EF7-AE3A-0E74535AF31F}"/>
    <cellStyle name="Überschrift 4 2" xfId="20800" xr:uid="{91E8FD4D-2090-4DC2-8215-E22A921685B4}"/>
    <cellStyle name="Überschrift 4 2 2" xfId="36254" xr:uid="{0EAB642E-BE64-4F87-9730-E4FA404792B8}"/>
    <cellStyle name="Überschrift 4 3" xfId="20801" xr:uid="{AA7B1178-9961-4A55-83AD-C146D00050EC}"/>
    <cellStyle name="Überschrift 4 3 2" xfId="36255" xr:uid="{5322C7A1-B2FF-4883-A7C4-44D098C96DC8}"/>
    <cellStyle name="Überschrift 4 4" xfId="20802" xr:uid="{8C817F1E-BBE4-453A-846F-60664CB53CCF}"/>
    <cellStyle name="Überschrift 4 4 2" xfId="36256" xr:uid="{F7802327-ADA2-41AB-BCAE-1A4967178F6F}"/>
    <cellStyle name="Überschrift 4 5" xfId="20803" xr:uid="{7B3A91F5-435B-4671-87D6-562DE66C1029}"/>
    <cellStyle name="Überschrift 4 5 2" xfId="36257" xr:uid="{7FE4BC73-9F26-44EF-867D-A9C1E0B3126A}"/>
    <cellStyle name="Überschrift 4 6" xfId="20804" xr:uid="{F81A0EC9-AFC5-4BF1-9067-A8AD6C53B140}"/>
    <cellStyle name="Überschrift 4 6 2" xfId="36258" xr:uid="{E71478C8-FE25-4563-8F0E-B40E03D2A0BB}"/>
    <cellStyle name="Überschrift 4 7" xfId="20805" xr:uid="{01ACFBDE-40BA-481F-815B-ADFA962A1C8A}"/>
    <cellStyle name="Überschrift 4 7 2" xfId="36259" xr:uid="{DF2AA396-A35B-4474-B041-91C137D07279}"/>
    <cellStyle name="Überschrift 4 8" xfId="20806" xr:uid="{69882778-93C1-4736-8F99-0022128C64D5}"/>
    <cellStyle name="Überschrift 4 8 2" xfId="36260" xr:uid="{B93D2E50-96E2-44D8-94FD-35E72345620F}"/>
    <cellStyle name="Überschrift 4 9" xfId="20807" xr:uid="{C650841D-C5A3-4827-A46C-1E8564461F2E}"/>
    <cellStyle name="Überschrift 4 9 2" xfId="36261" xr:uid="{F07DE572-9C62-4C18-9622-7174B323DCF8}"/>
    <cellStyle name="Überschrift 5" xfId="20808" xr:uid="{E5117935-29B7-4FAB-A90D-03BC123C84F3}"/>
    <cellStyle name="Überschrift 5 2" xfId="36262" xr:uid="{178B0ADE-1663-4E5B-AD75-17B962F26062}"/>
    <cellStyle name="Überschrift 6" xfId="20809" xr:uid="{7851F4C8-E3EE-4E94-AFEC-1875668E8FC0}"/>
    <cellStyle name="Überschrift 6 2" xfId="36263" xr:uid="{A7C175BA-05D4-4BF1-868E-A3F43688E929}"/>
    <cellStyle name="Überschrift 7" xfId="20810" xr:uid="{71E92352-2E19-4064-BC95-B744B24FC813}"/>
    <cellStyle name="Überschrift 7 2" xfId="36264" xr:uid="{9FEA139B-18FB-4B0D-BC3F-1DA19E8DCF5B}"/>
    <cellStyle name="Überschrift 8" xfId="20811" xr:uid="{CDF1AD69-8F28-4FBB-9B11-731676E688E5}"/>
    <cellStyle name="Überschrift 8 2" xfId="36265" xr:uid="{6240C344-0B81-4639-A04C-5DEC09195CBA}"/>
    <cellStyle name="Überschrift 9" xfId="20812" xr:uid="{2ABF1EEB-0BE7-4AEB-9E25-C968E80E127A}"/>
    <cellStyle name="Überschrift 9 2" xfId="36266" xr:uid="{D33BA151-E9B2-4593-9840-AE6C51A77445}"/>
    <cellStyle name="Unit" xfId="5590" xr:uid="{00000000-0005-0000-0000-000094180000}"/>
    <cellStyle name="Unit 2" xfId="5591" xr:uid="{00000000-0005-0000-0000-000095180000}"/>
    <cellStyle name="Unit 2 2" xfId="5592" xr:uid="{00000000-0005-0000-0000-000096180000}"/>
    <cellStyle name="Valuutta_Layo9704" xfId="5243" xr:uid="{00000000-0005-0000-0000-000097180000}"/>
    <cellStyle name="Verknüpfte Zelle" xfId="5244" xr:uid="{00000000-0005-0000-0000-000098180000}"/>
    <cellStyle name="Verknüpfte Zelle 10" xfId="20814" xr:uid="{862D3875-8747-4D9F-954D-BFAB7E969492}"/>
    <cellStyle name="Verknüpfte Zelle 10 2" xfId="36268" xr:uid="{36373CDB-D2F0-43AB-A5AA-7E106D8EA2FD}"/>
    <cellStyle name="Verknüpfte Zelle 11" xfId="36267" xr:uid="{1C60088C-A699-43E8-A181-CC75E8629FF7}"/>
    <cellStyle name="Verknüpfte Zelle 12" xfId="20813" xr:uid="{1C746BD3-AD51-4686-BC9A-BAEF66FFCB84}"/>
    <cellStyle name="Verknüpfte Zelle 2" xfId="20815" xr:uid="{CEC17FDB-C268-4D4F-B84F-95301FA5F2F1}"/>
    <cellStyle name="Verknüpfte Zelle 2 2" xfId="36269" xr:uid="{A6628B79-EFC0-4E8C-92FD-D950EA5FED66}"/>
    <cellStyle name="Verknüpfte Zelle 3" xfId="20816" xr:uid="{1483792B-961E-4E87-B5D3-AF3CC4CF050D}"/>
    <cellStyle name="Verknüpfte Zelle 3 2" xfId="36270" xr:uid="{62BDA173-7888-4FB2-9E4D-B5037583BB97}"/>
    <cellStyle name="Verknüpfte Zelle 4" xfId="20817" xr:uid="{410CED95-09C6-4063-8955-74D8A6FA0B14}"/>
    <cellStyle name="Verknüpfte Zelle 4 2" xfId="36271" xr:uid="{B8607F4D-1591-4C19-9488-CEBD32ECE6EF}"/>
    <cellStyle name="Verknüpfte Zelle 5" xfId="20818" xr:uid="{6A3DDA18-106F-47E2-A70D-4CF19C898B6A}"/>
    <cellStyle name="Verknüpfte Zelle 5 2" xfId="36272" xr:uid="{F4928971-5140-4062-9F6B-B692B2714C7F}"/>
    <cellStyle name="Verknüpfte Zelle 6" xfId="20819" xr:uid="{4FAE9241-4A8E-48C0-A317-FEA247E58200}"/>
    <cellStyle name="Verknüpfte Zelle 6 2" xfId="36273" xr:uid="{314710AB-E572-4524-B860-B165C49D56AF}"/>
    <cellStyle name="Verknüpfte Zelle 7" xfId="20820" xr:uid="{05310A07-F800-4BC4-A945-0E7129DABBA6}"/>
    <cellStyle name="Verknüpfte Zelle 7 2" xfId="36274" xr:uid="{C43F0DAD-56CD-4669-B941-4C79AC19EFC4}"/>
    <cellStyle name="Verknüpfte Zelle 8" xfId="20821" xr:uid="{FBF3B7AD-E4F1-4B2A-B3F4-64AA1439F416}"/>
    <cellStyle name="Verknüpfte Zelle 8 2" xfId="36275" xr:uid="{D0F314BA-5B4F-4FBE-BF2A-9045B2D9C8D0}"/>
    <cellStyle name="Verknüpfte Zelle 9" xfId="20822" xr:uid="{3B77E53F-2B22-4568-A75F-472EF31B3A93}"/>
    <cellStyle name="Verknüpfte Zelle 9 2" xfId="36276" xr:uid="{C9C73A69-FB1E-49CE-A838-4B41A50EE093}"/>
    <cellStyle name="Warnender Text" xfId="5245" xr:uid="{00000000-0005-0000-0000-000099180000}"/>
    <cellStyle name="Warnender Text 10" xfId="20824" xr:uid="{6E88864E-49A0-43A6-B70D-8484C3F7C840}"/>
    <cellStyle name="Warnender Text 10 2" xfId="36278" xr:uid="{4B238D69-9C0B-4A7C-9C44-F3876F00229B}"/>
    <cellStyle name="Warnender Text 11" xfId="36277" xr:uid="{47CE9A03-DF5D-417A-B9D9-07D434D522E2}"/>
    <cellStyle name="Warnender Text 12" xfId="20823" xr:uid="{BD6C38CD-C1D9-43D1-85CA-FD12176A637C}"/>
    <cellStyle name="Warnender Text 2" xfId="20825" xr:uid="{DBA5D09B-4D40-4D1C-9762-F922CD63F38C}"/>
    <cellStyle name="Warnender Text 2 2" xfId="36279" xr:uid="{04BD3DD9-8936-46FA-B055-C7192347CB05}"/>
    <cellStyle name="Warnender Text 3" xfId="20826" xr:uid="{1E36D907-0ADF-4988-8E25-CEEAECDB2F78}"/>
    <cellStyle name="Warnender Text 3 2" xfId="36280" xr:uid="{80025C80-17CA-436E-8210-7D323737C9E7}"/>
    <cellStyle name="Warnender Text 4" xfId="20827" xr:uid="{BD1A4BDE-C4C8-4E8B-9D2E-91127ADA0751}"/>
    <cellStyle name="Warnender Text 4 2" xfId="36281" xr:uid="{F7E2C47C-74F5-46B8-90E8-B8CB58DE2F18}"/>
    <cellStyle name="Warnender Text 5" xfId="20828" xr:uid="{4EAE943B-771E-4C3A-8675-D1EE99D9B876}"/>
    <cellStyle name="Warnender Text 5 2" xfId="36282" xr:uid="{729FFA4F-37AB-4814-B5C8-A805458025BF}"/>
    <cellStyle name="Warnender Text 6" xfId="20829" xr:uid="{4D5624C8-FB6C-47B4-8E73-C039477951A4}"/>
    <cellStyle name="Warnender Text 6 2" xfId="36283" xr:uid="{09A291F9-062C-4BC7-8331-1E5B99813946}"/>
    <cellStyle name="Warnender Text 7" xfId="20830" xr:uid="{27861FD1-0795-4232-912E-2120C11C9A8E}"/>
    <cellStyle name="Warnender Text 7 2" xfId="36284" xr:uid="{EC3EBD8E-5F9A-413E-BE13-397A3B9D7C2E}"/>
    <cellStyle name="Warnender Text 8" xfId="20831" xr:uid="{7FC006BE-0CE5-4BD4-B15C-4E396A4D80CA}"/>
    <cellStyle name="Warnender Text 8 2" xfId="36285" xr:uid="{7942527D-5219-4D5F-8D0E-D63132AF8C9D}"/>
    <cellStyle name="Warnender Text 9" xfId="20832" xr:uid="{0BBE1F7B-ED98-44E0-9344-CD558FA9E853}"/>
    <cellStyle name="Warnender Text 9 2" xfId="36286" xr:uid="{848CD752-F625-450B-99CC-86B18DCA6D4D}"/>
    <cellStyle name="Warning Text" xfId="6367" builtinId="11" customBuiltin="1"/>
    <cellStyle name="Warning Text 10" xfId="5246" xr:uid="{00000000-0005-0000-0000-00009A180000}"/>
    <cellStyle name="Warning Text 10 10" xfId="20834" xr:uid="{54B16014-32BB-4994-9371-2169B02DED71}"/>
    <cellStyle name="Warning Text 10 10 2" xfId="36288" xr:uid="{9E82B834-5EB9-4AF0-BA47-82D7E66B4D38}"/>
    <cellStyle name="Warning Text 10 11" xfId="36287" xr:uid="{C5AC3D8B-63C5-42F0-8F80-072924F26A6F}"/>
    <cellStyle name="Warning Text 10 12" xfId="20833" xr:uid="{2276F86B-D323-472C-8365-2CFAB69AC18E}"/>
    <cellStyle name="Warning Text 10 2" xfId="20835" xr:uid="{27BC63BB-3995-494E-9C78-4AB480FB5360}"/>
    <cellStyle name="Warning Text 10 2 2" xfId="36289" xr:uid="{C298B8AB-511E-4618-A0A9-45F95E3F5E2B}"/>
    <cellStyle name="Warning Text 10 3" xfId="20836" xr:uid="{0A30BA77-6BB4-4FC4-9E8F-2FA312527F45}"/>
    <cellStyle name="Warning Text 10 3 2" xfId="36290" xr:uid="{358544D7-B079-428D-AA3A-BB19658475E9}"/>
    <cellStyle name="Warning Text 10 4" xfId="20837" xr:uid="{FBC094F8-3466-4EB7-9F10-793FF281ABB2}"/>
    <cellStyle name="Warning Text 10 4 2" xfId="36291" xr:uid="{4FC33E0F-CB25-4498-A03C-7916A83AB27A}"/>
    <cellStyle name="Warning Text 10 5" xfId="20838" xr:uid="{C83E10CA-96F1-4F3B-82CC-8CCF668B94BF}"/>
    <cellStyle name="Warning Text 10 5 2" xfId="36292" xr:uid="{ECC20676-ADFF-432E-B25C-F940E46E5606}"/>
    <cellStyle name="Warning Text 10 6" xfId="20839" xr:uid="{9D567C9E-74C3-44BD-BD65-5331FE23833A}"/>
    <cellStyle name="Warning Text 10 6 2" xfId="36293" xr:uid="{9A950254-044E-4E1B-8A47-67D16F6048A2}"/>
    <cellStyle name="Warning Text 10 7" xfId="20840" xr:uid="{27B4444D-D075-40E5-98CA-78D6FBC2DCD5}"/>
    <cellStyle name="Warning Text 10 7 2" xfId="36294" xr:uid="{F9A78179-C773-413A-A8CB-4C5286D1CBA8}"/>
    <cellStyle name="Warning Text 10 8" xfId="20841" xr:uid="{FD17B920-8B91-4277-A3AC-B715B6673799}"/>
    <cellStyle name="Warning Text 10 8 2" xfId="36295" xr:uid="{277D9C23-810F-41AD-BC96-4E10871BD131}"/>
    <cellStyle name="Warning Text 10 9" xfId="20842" xr:uid="{A62B1971-1003-416A-811F-245457DDD874}"/>
    <cellStyle name="Warning Text 10 9 2" xfId="36296" xr:uid="{1A10B7E8-0C38-4FA6-99E8-21F72C6068F5}"/>
    <cellStyle name="Warning Text 11" xfId="5247" xr:uid="{00000000-0005-0000-0000-00009B180000}"/>
    <cellStyle name="Warning Text 11 10" xfId="20844" xr:uid="{58847A98-199C-49C4-8D06-59B34A535094}"/>
    <cellStyle name="Warning Text 11 10 2" xfId="36298" xr:uid="{637D6BFF-0204-479D-8E36-25F4FBFEB9A4}"/>
    <cellStyle name="Warning Text 11 11" xfId="36297" xr:uid="{E34F2F68-9C5A-42DB-8EB7-43AA681AFEA8}"/>
    <cellStyle name="Warning Text 11 12" xfId="20843" xr:uid="{7C84C149-5077-4F70-93FE-99992C067F27}"/>
    <cellStyle name="Warning Text 11 2" xfId="20845" xr:uid="{5405E9E5-2802-4FB5-B070-FBB0A9370F7F}"/>
    <cellStyle name="Warning Text 11 2 2" xfId="36299" xr:uid="{CDDFC379-DABC-49BE-A972-48155E49A639}"/>
    <cellStyle name="Warning Text 11 3" xfId="20846" xr:uid="{5B873E33-AF3B-4A37-92CB-A7E2A74C370E}"/>
    <cellStyle name="Warning Text 11 3 2" xfId="36300" xr:uid="{9484D037-918F-4DAC-A4E1-1B753A0FE268}"/>
    <cellStyle name="Warning Text 11 4" xfId="20847" xr:uid="{8E7C576B-495F-44A7-BFC1-30E0309DEEDB}"/>
    <cellStyle name="Warning Text 11 4 2" xfId="36301" xr:uid="{C78CD2AE-6D1E-4D7E-B043-0B43AE59D0BF}"/>
    <cellStyle name="Warning Text 11 5" xfId="20848" xr:uid="{1F14F9BF-A579-4073-9E96-D64D3AE1F666}"/>
    <cellStyle name="Warning Text 11 5 2" xfId="36302" xr:uid="{0F6104B8-94D6-425E-96FC-7C12DBD326E8}"/>
    <cellStyle name="Warning Text 11 6" xfId="20849" xr:uid="{62C7C72A-6DB9-46B5-BC1B-11D226FA7DDB}"/>
    <cellStyle name="Warning Text 11 6 2" xfId="36303" xr:uid="{98965828-E5DF-40EB-ADF6-E7DCD8B2213D}"/>
    <cellStyle name="Warning Text 11 7" xfId="20850" xr:uid="{879145DB-DAC6-450B-BF16-9551D8073FAD}"/>
    <cellStyle name="Warning Text 11 7 2" xfId="36304" xr:uid="{DD16C016-13E6-47F4-8DBB-5D97511E3707}"/>
    <cellStyle name="Warning Text 11 8" xfId="20851" xr:uid="{8F2BADA6-A9F2-4609-9AB4-C358CFA1ACFC}"/>
    <cellStyle name="Warning Text 11 8 2" xfId="36305" xr:uid="{087904D0-45A0-492E-B513-DA19B6326D94}"/>
    <cellStyle name="Warning Text 11 9" xfId="20852" xr:uid="{CF973495-E612-409E-AAAF-1306E06102B6}"/>
    <cellStyle name="Warning Text 11 9 2" xfId="36306" xr:uid="{A67C2211-8D01-48A1-9E5E-32F142ED86DE}"/>
    <cellStyle name="Warning Text 12" xfId="5248" xr:uid="{00000000-0005-0000-0000-00009C180000}"/>
    <cellStyle name="Warning Text 12 10" xfId="20854" xr:uid="{FBF13C52-35E0-4641-B437-7481E7E1E61C}"/>
    <cellStyle name="Warning Text 12 10 2" xfId="36308" xr:uid="{C31528D5-7F3B-47C4-8205-76DF8C31F4FF}"/>
    <cellStyle name="Warning Text 12 11" xfId="36307" xr:uid="{CE741AC2-F781-4414-AA7A-FB24CC0B163C}"/>
    <cellStyle name="Warning Text 12 12" xfId="20853" xr:uid="{33D7C39F-34A9-4DA2-9792-83AC70517E7B}"/>
    <cellStyle name="Warning Text 12 2" xfId="20855" xr:uid="{E1AD122A-1034-4816-B012-1D834B7FE450}"/>
    <cellStyle name="Warning Text 12 2 2" xfId="36309" xr:uid="{EB21ECDF-AB35-4F9E-B5F5-2D7CCB7B3366}"/>
    <cellStyle name="Warning Text 12 3" xfId="20856" xr:uid="{8B06A856-1308-491E-AD53-363E267BDAF9}"/>
    <cellStyle name="Warning Text 12 3 2" xfId="36310" xr:uid="{B51FB88F-06F3-4683-B10D-477CDA529CE0}"/>
    <cellStyle name="Warning Text 12 4" xfId="20857" xr:uid="{99B6CA54-108D-4C15-A571-2B8126DABD75}"/>
    <cellStyle name="Warning Text 12 4 2" xfId="36311" xr:uid="{2E26A34E-D685-44DD-A9C0-7B7852B64F6E}"/>
    <cellStyle name="Warning Text 12 5" xfId="20858" xr:uid="{8229EB70-1814-4390-A1CE-5F9A0AD570F1}"/>
    <cellStyle name="Warning Text 12 5 2" xfId="36312" xr:uid="{81A128D4-F41F-4F8B-874D-6C04A09976EC}"/>
    <cellStyle name="Warning Text 12 6" xfId="20859" xr:uid="{1C32BFD0-B18A-4471-B29A-DDB716FA6476}"/>
    <cellStyle name="Warning Text 12 6 2" xfId="36313" xr:uid="{AB3549A3-4B80-4A50-B7B6-15174CD26A0D}"/>
    <cellStyle name="Warning Text 12 7" xfId="20860" xr:uid="{5D9756A1-C70E-4505-BFD8-5025A603519B}"/>
    <cellStyle name="Warning Text 12 7 2" xfId="36314" xr:uid="{421747FD-D46E-4355-B6D7-893B4B4FD680}"/>
    <cellStyle name="Warning Text 12 8" xfId="20861" xr:uid="{70D49DA1-3CC7-49FF-923A-D527BC0598C7}"/>
    <cellStyle name="Warning Text 12 8 2" xfId="36315" xr:uid="{5537C3DF-9B93-4ED2-901B-F026B2C53892}"/>
    <cellStyle name="Warning Text 12 9" xfId="20862" xr:uid="{E867276B-62E0-49A9-B8EA-23CDCBEB5359}"/>
    <cellStyle name="Warning Text 12 9 2" xfId="36316" xr:uid="{4E884488-D122-4D58-A974-060F5804968B}"/>
    <cellStyle name="Warning Text 13" xfId="5249" xr:uid="{00000000-0005-0000-0000-00009D180000}"/>
    <cellStyle name="Warning Text 13 10" xfId="20864" xr:uid="{7C2BBAFE-F5D5-43C1-A295-AC8677CE7CFD}"/>
    <cellStyle name="Warning Text 13 10 2" xfId="36318" xr:uid="{2079FCC3-2F1C-483C-842E-5DC1419C6449}"/>
    <cellStyle name="Warning Text 13 11" xfId="36317" xr:uid="{7D52027B-A481-46E2-982F-9ACE93E6632D}"/>
    <cellStyle name="Warning Text 13 12" xfId="20863" xr:uid="{77ED0E70-0B7A-40CE-A7AF-2C5483DE9ED9}"/>
    <cellStyle name="Warning Text 13 2" xfId="20865" xr:uid="{A8871493-419A-4972-9AE1-61F1A8B84DC6}"/>
    <cellStyle name="Warning Text 13 2 2" xfId="36319" xr:uid="{206B7094-1047-4156-A925-6B87F860625B}"/>
    <cellStyle name="Warning Text 13 3" xfId="20866" xr:uid="{D9EFA6CF-B61D-47C1-9E67-F3C5207B4643}"/>
    <cellStyle name="Warning Text 13 3 2" xfId="36320" xr:uid="{735400E0-22F6-452E-ACB5-1A121517D9A4}"/>
    <cellStyle name="Warning Text 13 4" xfId="20867" xr:uid="{745A18B8-E325-4DD1-921D-EB123FB57799}"/>
    <cellStyle name="Warning Text 13 4 2" xfId="36321" xr:uid="{AAF9425F-64C4-4752-890A-DCA8FE89EB76}"/>
    <cellStyle name="Warning Text 13 5" xfId="20868" xr:uid="{0A09FFE4-B2E1-4001-BED6-7220B543210D}"/>
    <cellStyle name="Warning Text 13 5 2" xfId="36322" xr:uid="{43066910-A7A5-4ACD-93A7-120CC0824683}"/>
    <cellStyle name="Warning Text 13 6" xfId="20869" xr:uid="{8FA388D8-D3ED-40DD-A3B8-9C1F9B395E1C}"/>
    <cellStyle name="Warning Text 13 6 2" xfId="36323" xr:uid="{68D15239-54C5-494B-8D26-7B46AC2C2561}"/>
    <cellStyle name="Warning Text 13 7" xfId="20870" xr:uid="{E6E0CD57-1618-4929-8B96-808AD442A510}"/>
    <cellStyle name="Warning Text 13 7 2" xfId="36324" xr:uid="{3478B664-DE28-4C59-8048-7CFD4D3F0FDD}"/>
    <cellStyle name="Warning Text 13 8" xfId="20871" xr:uid="{37B7A0F5-B677-4DC5-99AA-AB2EDFE6E2E0}"/>
    <cellStyle name="Warning Text 13 8 2" xfId="36325" xr:uid="{5EA84583-D934-4A79-A453-F0C81260EDAC}"/>
    <cellStyle name="Warning Text 13 9" xfId="20872" xr:uid="{4E0E7360-7F9C-4DAB-8A2A-748D9F24CEDE}"/>
    <cellStyle name="Warning Text 13 9 2" xfId="36326" xr:uid="{555B1A84-7D65-4A88-B706-EEF98964AEEC}"/>
    <cellStyle name="Warning Text 14" xfId="5250" xr:uid="{00000000-0005-0000-0000-00009E180000}"/>
    <cellStyle name="Warning Text 14 10" xfId="20874" xr:uid="{A6165977-B4B7-4B25-AC0A-06160291E686}"/>
    <cellStyle name="Warning Text 14 10 2" xfId="36328" xr:uid="{32E0C67C-EED3-4686-ABBF-C69793BBD1B2}"/>
    <cellStyle name="Warning Text 14 11" xfId="36327" xr:uid="{7A97568A-E0BB-4E38-9E9F-19E57FEE837B}"/>
    <cellStyle name="Warning Text 14 12" xfId="20873" xr:uid="{4CADB104-607D-4E0C-9A6F-45374DEB3C89}"/>
    <cellStyle name="Warning Text 14 2" xfId="20875" xr:uid="{B742B489-93E3-4CEA-BE7D-8976C97E1913}"/>
    <cellStyle name="Warning Text 14 2 2" xfId="36329" xr:uid="{3D4ED0A1-94B7-4F3B-A479-5ABDA4F12254}"/>
    <cellStyle name="Warning Text 14 3" xfId="20876" xr:uid="{1542A7C4-DA89-48D9-9ABD-193B606CDA32}"/>
    <cellStyle name="Warning Text 14 3 2" xfId="36330" xr:uid="{78FEB961-206D-4BF1-9073-04DA50081302}"/>
    <cellStyle name="Warning Text 14 4" xfId="20877" xr:uid="{2B34292C-64F2-4A57-A6AF-18E84EFE9318}"/>
    <cellStyle name="Warning Text 14 4 2" xfId="36331" xr:uid="{F08753C7-7A34-4DEB-8998-61473C50A6FA}"/>
    <cellStyle name="Warning Text 14 5" xfId="20878" xr:uid="{2D1FD403-B9CD-46E5-AC85-A6D868846E22}"/>
    <cellStyle name="Warning Text 14 5 2" xfId="36332" xr:uid="{4785F906-F899-44C9-BFAE-7DC730A6B31A}"/>
    <cellStyle name="Warning Text 14 6" xfId="20879" xr:uid="{5EFB25F5-C339-40FB-9181-DFF03FEE4101}"/>
    <cellStyle name="Warning Text 14 6 2" xfId="36333" xr:uid="{F60E95FF-E25C-4787-BE60-06E4F70AAA42}"/>
    <cellStyle name="Warning Text 14 7" xfId="20880" xr:uid="{A539C7FD-7BB2-495B-A21B-61BAA7A537D0}"/>
    <cellStyle name="Warning Text 14 7 2" xfId="36334" xr:uid="{AA198E58-5172-44F2-8258-05588AAFC16B}"/>
    <cellStyle name="Warning Text 14 8" xfId="20881" xr:uid="{0EAF1720-736A-4747-83B2-F918379A924A}"/>
    <cellStyle name="Warning Text 14 8 2" xfId="36335" xr:uid="{5A81919E-3F88-4145-B406-2D11E5FC2538}"/>
    <cellStyle name="Warning Text 14 9" xfId="20882" xr:uid="{572CF770-234F-452F-B874-FF912D101FE5}"/>
    <cellStyle name="Warning Text 14 9 2" xfId="36336" xr:uid="{C74CF4B4-5A81-4546-95DB-9F295B10813D}"/>
    <cellStyle name="Warning Text 15" xfId="5251" xr:uid="{00000000-0005-0000-0000-00009F180000}"/>
    <cellStyle name="Warning Text 15 10" xfId="20884" xr:uid="{8FFECC45-7CAF-48C4-9783-79CB981F6488}"/>
    <cellStyle name="Warning Text 15 10 2" xfId="36338" xr:uid="{E8F291B9-C9E9-4ADE-B601-F99B4B2324C6}"/>
    <cellStyle name="Warning Text 15 11" xfId="36337" xr:uid="{E32847C9-5218-46B5-8A59-9BE11BAB3334}"/>
    <cellStyle name="Warning Text 15 12" xfId="20883" xr:uid="{7E9F8362-AFCE-466C-B2DD-433CCFFD2406}"/>
    <cellStyle name="Warning Text 15 2" xfId="20885" xr:uid="{3D72F44A-09B3-4253-8C07-0B4C6DCD6B7A}"/>
    <cellStyle name="Warning Text 15 2 2" xfId="36339" xr:uid="{A45D5E69-008B-4FD6-9A92-CA60CD5124D2}"/>
    <cellStyle name="Warning Text 15 3" xfId="20886" xr:uid="{FDCC5C03-6711-4D00-8EFC-5459AB9D681D}"/>
    <cellStyle name="Warning Text 15 3 2" xfId="36340" xr:uid="{88B843FC-C181-4132-B66E-49042F55610E}"/>
    <cellStyle name="Warning Text 15 4" xfId="20887" xr:uid="{163D9B61-D868-4BA5-AE69-84B86824DECA}"/>
    <cellStyle name="Warning Text 15 4 2" xfId="36341" xr:uid="{98E8DC1F-F3B5-4C89-8B92-9FAD04B852D8}"/>
    <cellStyle name="Warning Text 15 5" xfId="20888" xr:uid="{A2C491FD-5EDD-4C08-B072-C63ECDF6B905}"/>
    <cellStyle name="Warning Text 15 5 2" xfId="36342" xr:uid="{4006AF56-E2A0-475B-87A0-49E61D77253D}"/>
    <cellStyle name="Warning Text 15 6" xfId="20889" xr:uid="{DA115355-7F39-442D-80F2-7DA805DB840C}"/>
    <cellStyle name="Warning Text 15 6 2" xfId="36343" xr:uid="{8A598960-1EC1-40BA-A777-A1CAF9201814}"/>
    <cellStyle name="Warning Text 15 7" xfId="20890" xr:uid="{EF99151C-0863-4CBE-B617-83529C9B4C37}"/>
    <cellStyle name="Warning Text 15 7 2" xfId="36344" xr:uid="{65D8A2B9-40D2-4F78-A616-985C21877BED}"/>
    <cellStyle name="Warning Text 15 8" xfId="20891" xr:uid="{877563A2-228F-44A8-ADDD-AE2F92D4987D}"/>
    <cellStyle name="Warning Text 15 8 2" xfId="36345" xr:uid="{778242A5-8401-4A16-9CAD-CF9B8EE21406}"/>
    <cellStyle name="Warning Text 15 9" xfId="20892" xr:uid="{2D9E8992-DB03-4329-8269-3907BDAF4050}"/>
    <cellStyle name="Warning Text 15 9 2" xfId="36346" xr:uid="{7066B38A-97CD-4704-B1F7-3118FA3E6FB6}"/>
    <cellStyle name="Warning Text 16" xfId="5252" xr:uid="{00000000-0005-0000-0000-0000A0180000}"/>
    <cellStyle name="Warning Text 16 10" xfId="20894" xr:uid="{1DB285D8-A376-4B31-B991-9FE80D381F33}"/>
    <cellStyle name="Warning Text 16 10 2" xfId="36348" xr:uid="{06133E04-29A2-4B19-A2CB-C31B1DFB4860}"/>
    <cellStyle name="Warning Text 16 11" xfId="36347" xr:uid="{93D3DDAE-87B8-46E6-B140-EA9A85FFAA0F}"/>
    <cellStyle name="Warning Text 16 12" xfId="20893" xr:uid="{6ADA7F2B-21C2-4B74-BB6E-8E26B07AAD2F}"/>
    <cellStyle name="Warning Text 16 2" xfId="20895" xr:uid="{4F4F772B-DD20-48AB-BB17-A67FC5734C89}"/>
    <cellStyle name="Warning Text 16 2 2" xfId="36349" xr:uid="{64D85F95-317D-477A-84A0-7B5C7FA84ACD}"/>
    <cellStyle name="Warning Text 16 3" xfId="20896" xr:uid="{7FB44CF0-EC64-4D75-B580-8284566B2565}"/>
    <cellStyle name="Warning Text 16 3 2" xfId="36350" xr:uid="{2C245288-1304-47FE-8B33-8CAE99030503}"/>
    <cellStyle name="Warning Text 16 4" xfId="20897" xr:uid="{CB6F834D-641A-4CDA-BDE0-8CE26A721EA4}"/>
    <cellStyle name="Warning Text 16 4 2" xfId="36351" xr:uid="{13C44B59-7FB9-40BF-B7F0-B9F58174B40A}"/>
    <cellStyle name="Warning Text 16 5" xfId="20898" xr:uid="{3DE5B5D3-026B-4EF7-AADE-63A771322992}"/>
    <cellStyle name="Warning Text 16 5 2" xfId="36352" xr:uid="{188E0133-092D-4136-83CE-530759FB7033}"/>
    <cellStyle name="Warning Text 16 6" xfId="20899" xr:uid="{644CFA16-08E9-48F7-8172-D074832038A8}"/>
    <cellStyle name="Warning Text 16 6 2" xfId="36353" xr:uid="{AD593AFE-5DD0-420A-9A94-15BF7ADE7251}"/>
    <cellStyle name="Warning Text 16 7" xfId="20900" xr:uid="{B701DE3E-F9D0-44A2-B2FA-CEE39B8CD335}"/>
    <cellStyle name="Warning Text 16 7 2" xfId="36354" xr:uid="{8E45D95B-7B6A-4155-80B5-8C74950365E2}"/>
    <cellStyle name="Warning Text 16 8" xfId="20901" xr:uid="{16881ED1-73E9-4423-B79C-5CCC755DBBCA}"/>
    <cellStyle name="Warning Text 16 8 2" xfId="36355" xr:uid="{13765FD3-8CA4-40DB-8089-B38F3F69B065}"/>
    <cellStyle name="Warning Text 16 9" xfId="20902" xr:uid="{D738EA9F-A6CA-4559-891A-730B5D06A92E}"/>
    <cellStyle name="Warning Text 16 9 2" xfId="36356" xr:uid="{E10C7B25-A1BB-4414-8E7F-56CB7700C5C1}"/>
    <cellStyle name="Warning Text 17" xfId="5253" xr:uid="{00000000-0005-0000-0000-0000A1180000}"/>
    <cellStyle name="Warning Text 17 10" xfId="20904" xr:uid="{9514FCF1-AB94-4C0C-9CF3-65D7D2D0D1AD}"/>
    <cellStyle name="Warning Text 17 10 2" xfId="36358" xr:uid="{CBA61FB9-9A89-4030-A5D8-7EAB26A62795}"/>
    <cellStyle name="Warning Text 17 11" xfId="36357" xr:uid="{D412AE2A-1EED-443F-A71D-4E2CFDB48FDA}"/>
    <cellStyle name="Warning Text 17 12" xfId="20903" xr:uid="{194027CD-3A8B-499C-B957-7A3AC88C7C2D}"/>
    <cellStyle name="Warning Text 17 2" xfId="20905" xr:uid="{28A7B6C4-FAA4-472F-BE0F-3BEE6AC78E06}"/>
    <cellStyle name="Warning Text 17 2 2" xfId="36359" xr:uid="{826894C9-3521-4EFD-94D3-887D3BF9474E}"/>
    <cellStyle name="Warning Text 17 3" xfId="20906" xr:uid="{FBB2BE16-F815-4BDA-96EA-1D98F25C73B3}"/>
    <cellStyle name="Warning Text 17 3 2" xfId="36360" xr:uid="{6B6F7452-0232-45D9-BDB5-D002F213FF1C}"/>
    <cellStyle name="Warning Text 17 4" xfId="20907" xr:uid="{046BE84D-E7D5-4B1A-BD41-FB53AD5251A6}"/>
    <cellStyle name="Warning Text 17 4 2" xfId="36361" xr:uid="{00D4512D-350B-475B-840D-A3C9607A60FE}"/>
    <cellStyle name="Warning Text 17 5" xfId="20908" xr:uid="{F84A6371-C1AC-4911-92A4-A2D11F4AC04A}"/>
    <cellStyle name="Warning Text 17 5 2" xfId="36362" xr:uid="{0EB2778E-C697-46DE-866C-67857557CE35}"/>
    <cellStyle name="Warning Text 17 6" xfId="20909" xr:uid="{D7297983-BF0C-4810-9427-EA0636534CA6}"/>
    <cellStyle name="Warning Text 17 6 2" xfId="36363" xr:uid="{1CAAB90F-76B3-4179-89CA-8638841E77FA}"/>
    <cellStyle name="Warning Text 17 7" xfId="20910" xr:uid="{D09837E3-62C7-4CA1-AEC4-6E85B827D132}"/>
    <cellStyle name="Warning Text 17 7 2" xfId="36364" xr:uid="{7119D268-CD38-4C86-ABAC-BA8493089CA1}"/>
    <cellStyle name="Warning Text 17 8" xfId="20911" xr:uid="{4567A875-50AD-4B83-AE3D-417192C48FBB}"/>
    <cellStyle name="Warning Text 17 8 2" xfId="36365" xr:uid="{676987D8-5B33-4B87-8FE1-A40AADE1EF4E}"/>
    <cellStyle name="Warning Text 17 9" xfId="20912" xr:uid="{53DB702F-A172-475F-9F5D-CD5512869010}"/>
    <cellStyle name="Warning Text 17 9 2" xfId="36366" xr:uid="{A614B994-B195-4342-A727-FD7EB71C4090}"/>
    <cellStyle name="Warning Text 18" xfId="5254" xr:uid="{00000000-0005-0000-0000-0000A2180000}"/>
    <cellStyle name="Warning Text 18 10" xfId="20914" xr:uid="{91DFF25F-3AB0-4FDB-A9FE-0EBFE91D7DC5}"/>
    <cellStyle name="Warning Text 18 10 2" xfId="36368" xr:uid="{FA2B6AB2-C8AE-4477-BD80-F6A0825BFC8F}"/>
    <cellStyle name="Warning Text 18 11" xfId="36367" xr:uid="{F08BE22E-31C6-4B0E-81D5-B0ACE9F09FFE}"/>
    <cellStyle name="Warning Text 18 12" xfId="20913" xr:uid="{70D622BA-F574-4D77-8D2B-D7189D83B661}"/>
    <cellStyle name="Warning Text 18 2" xfId="20915" xr:uid="{7B532AD9-915C-4BF9-864D-424FCF3D33E9}"/>
    <cellStyle name="Warning Text 18 2 2" xfId="36369" xr:uid="{7A5802F3-186A-4DDF-B18C-A8ECF6A97F1D}"/>
    <cellStyle name="Warning Text 18 3" xfId="20916" xr:uid="{293B3A3E-3643-470F-A128-C8B3C7EDB6F4}"/>
    <cellStyle name="Warning Text 18 3 2" xfId="36370" xr:uid="{C97D503C-063B-4766-B5CF-4CC7CA2C1231}"/>
    <cellStyle name="Warning Text 18 4" xfId="20917" xr:uid="{DEE8B776-4DD2-40D4-9AAC-986348ECAABF}"/>
    <cellStyle name="Warning Text 18 4 2" xfId="36371" xr:uid="{1B031549-63F8-411E-8A5E-7594798FA68F}"/>
    <cellStyle name="Warning Text 18 5" xfId="20918" xr:uid="{B3E3F4DA-A8B2-41DA-96B7-D32046CD9448}"/>
    <cellStyle name="Warning Text 18 5 2" xfId="36372" xr:uid="{AFCE63A8-3331-435E-923D-97FA8E738C84}"/>
    <cellStyle name="Warning Text 18 6" xfId="20919" xr:uid="{31FB83D1-7690-4322-919B-2494A05FA545}"/>
    <cellStyle name="Warning Text 18 6 2" xfId="36373" xr:uid="{FFEB6DDF-F4D7-4F83-A69A-0056CAD45CBC}"/>
    <cellStyle name="Warning Text 18 7" xfId="20920" xr:uid="{23BDB93F-C95D-442C-B7CD-5BABF6784E99}"/>
    <cellStyle name="Warning Text 18 7 2" xfId="36374" xr:uid="{8BC124B6-8BB7-4EED-8FF3-90541A8DD4CD}"/>
    <cellStyle name="Warning Text 18 8" xfId="20921" xr:uid="{3066A5DA-A8AE-468A-9E80-F0291CDB640F}"/>
    <cellStyle name="Warning Text 18 8 2" xfId="36375" xr:uid="{19478F2F-0F35-4168-9EAC-E55DCAA804D3}"/>
    <cellStyle name="Warning Text 18 9" xfId="20922" xr:uid="{568CC3CE-1E21-4F88-9933-AC62AA1CD28A}"/>
    <cellStyle name="Warning Text 18 9 2" xfId="36376" xr:uid="{E15BAAFB-BA7D-4639-A68F-41AA4CB9677D}"/>
    <cellStyle name="Warning Text 19" xfId="5255" xr:uid="{00000000-0005-0000-0000-0000A3180000}"/>
    <cellStyle name="Warning Text 19 10" xfId="20924" xr:uid="{0496CE0E-D737-4377-81A5-91310E365AAF}"/>
    <cellStyle name="Warning Text 19 10 2" xfId="36378" xr:uid="{6DE92A3D-8A90-45B0-9710-69C781B6BC19}"/>
    <cellStyle name="Warning Text 19 11" xfId="36377" xr:uid="{6605106C-D155-437E-B308-361774D52B6B}"/>
    <cellStyle name="Warning Text 19 12" xfId="20923" xr:uid="{A9EE683C-BC83-4A25-B73A-1B9524B2BFF6}"/>
    <cellStyle name="Warning Text 19 2" xfId="20925" xr:uid="{3EC60A52-4830-4090-A9B3-A0D0582BF36E}"/>
    <cellStyle name="Warning Text 19 2 2" xfId="36379" xr:uid="{20469FCE-35BD-47B0-A562-0B02B4C082F4}"/>
    <cellStyle name="Warning Text 19 3" xfId="20926" xr:uid="{D5B8A2F0-D71B-48C5-9114-A0FE7FFF209E}"/>
    <cellStyle name="Warning Text 19 3 2" xfId="36380" xr:uid="{93C94CF2-9912-4F60-BAF5-13898B071F26}"/>
    <cellStyle name="Warning Text 19 4" xfId="20927" xr:uid="{B99CC352-C636-4670-A371-0478A4E49DF6}"/>
    <cellStyle name="Warning Text 19 4 2" xfId="36381" xr:uid="{ECCAFD3A-0F6D-49ED-AD18-C5D0F572AB2B}"/>
    <cellStyle name="Warning Text 19 5" xfId="20928" xr:uid="{C9635965-5AE9-4749-A7D2-91F67F8E6121}"/>
    <cellStyle name="Warning Text 19 5 2" xfId="36382" xr:uid="{E40DD89C-5BCD-4BFA-9AB5-598FEDD326A7}"/>
    <cellStyle name="Warning Text 19 6" xfId="20929" xr:uid="{B8620AFF-FC8F-4129-AC39-234BF98B46CE}"/>
    <cellStyle name="Warning Text 19 6 2" xfId="36383" xr:uid="{11192FAA-5A95-471C-A630-40DB39132878}"/>
    <cellStyle name="Warning Text 19 7" xfId="20930" xr:uid="{D5D01AB8-E0B6-407F-9453-E11C125F467C}"/>
    <cellStyle name="Warning Text 19 7 2" xfId="36384" xr:uid="{0186E70F-0B3E-4872-B002-4C50FABFC6CF}"/>
    <cellStyle name="Warning Text 19 8" xfId="20931" xr:uid="{56C6349A-F699-42F3-AD77-5438634ACFC4}"/>
    <cellStyle name="Warning Text 19 8 2" xfId="36385" xr:uid="{1B4E9966-2B20-42CA-97EE-0686772869C6}"/>
    <cellStyle name="Warning Text 19 9" xfId="20932" xr:uid="{DC2F2410-1AE9-4571-98A4-C53133FE50B1}"/>
    <cellStyle name="Warning Text 19 9 2" xfId="36386" xr:uid="{56D4AD51-9C76-4088-8C2C-33EF9D97944A}"/>
    <cellStyle name="Warning Text 2" xfId="5256" xr:uid="{00000000-0005-0000-0000-0000A4180000}"/>
    <cellStyle name="Warning Text 2 10" xfId="5257" xr:uid="{00000000-0005-0000-0000-0000A5180000}"/>
    <cellStyle name="Warning Text 2 10 10" xfId="36388" xr:uid="{8F944AA2-76AF-4DC5-94CF-406CC85F266D}"/>
    <cellStyle name="Warning Text 2 10 11" xfId="20934" xr:uid="{D36A8D60-5BC4-4406-B9AD-FBBC734EB9A9}"/>
    <cellStyle name="Warning Text 2 10 2" xfId="20935" xr:uid="{35AD6FFF-F096-4D06-91CE-89BA133B1F0B}"/>
    <cellStyle name="Warning Text 2 10 2 2" xfId="36389" xr:uid="{82F284E4-B6F7-458C-89DC-96A39E1F8E8B}"/>
    <cellStyle name="Warning Text 2 10 3" xfId="20936" xr:uid="{CC8C2205-6420-4312-809D-83C29C73BE6B}"/>
    <cellStyle name="Warning Text 2 10 3 2" xfId="36390" xr:uid="{6F8CB475-96E9-460D-8830-52A8A3C0D78B}"/>
    <cellStyle name="Warning Text 2 10 4" xfId="20937" xr:uid="{1F55C4CB-29F1-4107-BFA6-A919E5E86019}"/>
    <cellStyle name="Warning Text 2 10 4 2" xfId="36391" xr:uid="{6C93605F-25CE-45BD-AD25-DDF996B61C02}"/>
    <cellStyle name="Warning Text 2 10 5" xfId="20938" xr:uid="{D425DD9F-6C73-48B1-AF49-EE0D39AB8926}"/>
    <cellStyle name="Warning Text 2 10 5 2" xfId="36392" xr:uid="{27A0641A-85EE-4574-B16E-6E7778B27FAF}"/>
    <cellStyle name="Warning Text 2 10 6" xfId="20939" xr:uid="{5CD67A15-3C4B-41E3-80BC-4CE8954997F2}"/>
    <cellStyle name="Warning Text 2 10 6 2" xfId="36393" xr:uid="{F3BE6D79-7120-432B-8295-4497210CC678}"/>
    <cellStyle name="Warning Text 2 10 7" xfId="20940" xr:uid="{E8F0A131-A4FE-46D9-A103-1E8E81926BC5}"/>
    <cellStyle name="Warning Text 2 10 7 2" xfId="36394" xr:uid="{15D5656C-854D-42C0-A2E6-29949906F012}"/>
    <cellStyle name="Warning Text 2 10 8" xfId="20941" xr:uid="{38C062C5-2465-4A78-8304-70ABE0E0C5EB}"/>
    <cellStyle name="Warning Text 2 10 8 2" xfId="36395" xr:uid="{01E27862-7F8A-4F92-A9A9-97509DFEC24C}"/>
    <cellStyle name="Warning Text 2 10 9" xfId="20942" xr:uid="{CAC656E1-2B93-4840-9713-1E5CA19C85CB}"/>
    <cellStyle name="Warning Text 2 10 9 2" xfId="36396" xr:uid="{C97E9671-8BD7-4A54-8461-7718E3D4906A}"/>
    <cellStyle name="Warning Text 2 11" xfId="5593" xr:uid="{00000000-0005-0000-0000-0000A6180000}"/>
    <cellStyle name="Warning Text 2 11 2" xfId="36397" xr:uid="{CFDD1D80-DA1F-4D26-A607-40F949AC0043}"/>
    <cellStyle name="Warning Text 2 11 3" xfId="20943" xr:uid="{4E19BEF3-3FA2-4DC6-B4E7-56AF2943A15F}"/>
    <cellStyle name="Warning Text 2 12" xfId="20944" xr:uid="{1945B01D-FD27-4C84-B899-12C0A748A17E}"/>
    <cellStyle name="Warning Text 2 12 2" xfId="36398" xr:uid="{96EAC11E-36DA-47EE-9F3C-EE961C52E7F4}"/>
    <cellStyle name="Warning Text 2 13" xfId="20945" xr:uid="{AAAA16EB-6185-4A9F-A8BB-37D729649DB5}"/>
    <cellStyle name="Warning Text 2 13 2" xfId="36399" xr:uid="{3043C61F-DD8C-4AA4-A5B8-F4A413B592DD}"/>
    <cellStyle name="Warning Text 2 14" xfId="20946" xr:uid="{373000E5-3371-4A42-8912-CAF59DE35FE3}"/>
    <cellStyle name="Warning Text 2 14 2" xfId="36400" xr:uid="{DEA5BD40-9220-4281-A7C4-1F22F188D9BE}"/>
    <cellStyle name="Warning Text 2 15" xfId="20947" xr:uid="{D7403EF1-76D1-4127-8899-024A0A070D99}"/>
    <cellStyle name="Warning Text 2 15 2" xfId="36401" xr:uid="{655D2AE7-BF6F-4A56-86C3-8B3234533F15}"/>
    <cellStyle name="Warning Text 2 16" xfId="20948" xr:uid="{7131C811-8FAA-4D78-A702-F4B75A66A94B}"/>
    <cellStyle name="Warning Text 2 16 2" xfId="36402" xr:uid="{8749911C-9F3D-4C33-A708-E4A2386F88BC}"/>
    <cellStyle name="Warning Text 2 17" xfId="20949" xr:uid="{7AB3A3B3-FD23-4A45-90FE-83DD9F90505E}"/>
    <cellStyle name="Warning Text 2 17 2" xfId="36403" xr:uid="{0DB5C329-BA65-41AD-9D67-AA6A4E568F3C}"/>
    <cellStyle name="Warning Text 2 18" xfId="20950" xr:uid="{17D69880-49B3-48B5-8579-463272BC6C5E}"/>
    <cellStyle name="Warning Text 2 18 2" xfId="36404" xr:uid="{B76CDA98-F15F-4DA2-8CA2-E5BC4D737C5A}"/>
    <cellStyle name="Warning Text 2 19" xfId="20951" xr:uid="{AF732525-8BD2-4DC2-93FC-D79D7237E564}"/>
    <cellStyle name="Warning Text 2 19 2" xfId="36405" xr:uid="{F1D041D1-2B32-47FC-BB03-667DF96CE76D}"/>
    <cellStyle name="Warning Text 2 2" xfId="5258" xr:uid="{00000000-0005-0000-0000-0000A7180000}"/>
    <cellStyle name="Warning Text 2 2 10" xfId="36406" xr:uid="{9717088D-922F-4AC7-B1B9-741947941D1E}"/>
    <cellStyle name="Warning Text 2 2 11" xfId="20952" xr:uid="{FDD685BC-0BDC-4C42-85E6-A89DCBA8B64F}"/>
    <cellStyle name="Warning Text 2 2 2" xfId="20953" xr:uid="{7ED5C36D-8D63-4F17-BA17-92D716C61BCC}"/>
    <cellStyle name="Warning Text 2 2 2 2" xfId="36407" xr:uid="{FD9EEB1D-BDD0-409F-8BE8-1435756BBDF8}"/>
    <cellStyle name="Warning Text 2 2 3" xfId="20954" xr:uid="{41201B07-4F88-470B-AC44-D33E90B4298B}"/>
    <cellStyle name="Warning Text 2 2 3 2" xfId="36408" xr:uid="{101447C2-BDD7-4ECE-9C52-7F41648FB92F}"/>
    <cellStyle name="Warning Text 2 2 4" xfId="20955" xr:uid="{8545696A-2073-4AF7-8C32-3218497F0F00}"/>
    <cellStyle name="Warning Text 2 2 4 2" xfId="36409" xr:uid="{BA184D05-ACC4-4F69-B5F7-0AA53B4BB1A4}"/>
    <cellStyle name="Warning Text 2 2 5" xfId="20956" xr:uid="{0F44A129-95BF-4938-8433-F363DD533F49}"/>
    <cellStyle name="Warning Text 2 2 5 2" xfId="36410" xr:uid="{DAD158AB-1B29-4F8D-BC88-8C890C7B6C56}"/>
    <cellStyle name="Warning Text 2 2 6" xfId="20957" xr:uid="{B65407DE-84D9-47FD-AD80-171CA2D33D26}"/>
    <cellStyle name="Warning Text 2 2 6 2" xfId="36411" xr:uid="{3689DA9A-20A9-4322-B744-CD26C5D64686}"/>
    <cellStyle name="Warning Text 2 2 7" xfId="20958" xr:uid="{3793A3A0-1B92-4AF1-9465-D1B41067C5FD}"/>
    <cellStyle name="Warning Text 2 2 7 2" xfId="36412" xr:uid="{BBEDEDD6-09A3-4092-A5A2-873F77F70013}"/>
    <cellStyle name="Warning Text 2 2 8" xfId="20959" xr:uid="{7EE6B45A-517C-4BE8-B856-BF616E18E260}"/>
    <cellStyle name="Warning Text 2 2 8 2" xfId="36413" xr:uid="{15A4F56B-797B-407D-B220-89385BA8E751}"/>
    <cellStyle name="Warning Text 2 2 9" xfId="20960" xr:uid="{9CE41313-E105-40F0-B268-BA0819E222BB}"/>
    <cellStyle name="Warning Text 2 2 9 2" xfId="36414" xr:uid="{DC4F4698-385F-433C-B87D-5C1D501A693D}"/>
    <cellStyle name="Warning Text 2 20" xfId="21504" xr:uid="{784B1E37-1F23-4D4A-9E27-009843EFEE4F}"/>
    <cellStyle name="Warning Text 2 21" xfId="36387" xr:uid="{6DB9E052-4F22-4266-B21B-C50875B0DBFA}"/>
    <cellStyle name="Warning Text 2 22" xfId="20933" xr:uid="{9BE12C93-039A-4E69-8566-DD647F0CF10E}"/>
    <cellStyle name="Warning Text 2 3" xfId="5259" xr:uid="{00000000-0005-0000-0000-0000A8180000}"/>
    <cellStyle name="Warning Text 2 3 10" xfId="36415" xr:uid="{D71B00C4-CB2D-457F-9049-7B1B82A75AE3}"/>
    <cellStyle name="Warning Text 2 3 11" xfId="20961" xr:uid="{DC5698D6-69E2-487A-BB9A-46419C00A876}"/>
    <cellStyle name="Warning Text 2 3 2" xfId="20962" xr:uid="{E21EF1A6-5FB5-4D28-A626-D9B0A4BAB654}"/>
    <cellStyle name="Warning Text 2 3 2 2" xfId="36416" xr:uid="{B7E2A457-DDDF-455D-BFC9-EC6BE4240E7A}"/>
    <cellStyle name="Warning Text 2 3 3" xfId="20963" xr:uid="{7FEB00E7-E72B-4598-9EA2-3105163B3F7B}"/>
    <cellStyle name="Warning Text 2 3 3 2" xfId="36417" xr:uid="{7E399318-611A-4C38-8726-60137AF8CE52}"/>
    <cellStyle name="Warning Text 2 3 4" xfId="20964" xr:uid="{97761E0F-D9F0-4F6F-A0C5-4A39CA5539E3}"/>
    <cellStyle name="Warning Text 2 3 4 2" xfId="36418" xr:uid="{1477B834-6815-4823-99CE-B4F3CDE503F0}"/>
    <cellStyle name="Warning Text 2 3 5" xfId="20965" xr:uid="{76EDE463-7B7D-4671-83E9-6A8EAC4E069E}"/>
    <cellStyle name="Warning Text 2 3 5 2" xfId="36419" xr:uid="{62437B07-A798-4B5B-A27B-7007000A288D}"/>
    <cellStyle name="Warning Text 2 3 6" xfId="20966" xr:uid="{E20196F3-DA39-4F16-B3A9-939C5ED5FAD7}"/>
    <cellStyle name="Warning Text 2 3 6 2" xfId="36420" xr:uid="{589B221C-FFA7-485C-BBE9-7E64711D4687}"/>
    <cellStyle name="Warning Text 2 3 7" xfId="20967" xr:uid="{3B5F599C-7855-42B1-B0BD-50C6B63BA13A}"/>
    <cellStyle name="Warning Text 2 3 7 2" xfId="36421" xr:uid="{2EF7D26D-FE83-408B-BB95-F71E5870B7C2}"/>
    <cellStyle name="Warning Text 2 3 8" xfId="20968" xr:uid="{E33CD0A0-B2A1-47E2-9AEC-D0374698DDDA}"/>
    <cellStyle name="Warning Text 2 3 8 2" xfId="36422" xr:uid="{A9BB44FB-8932-445D-963C-A7450C0EFDD4}"/>
    <cellStyle name="Warning Text 2 3 9" xfId="20969" xr:uid="{B5FAF9AF-2D2A-4F2E-815B-E310AFE912EC}"/>
    <cellStyle name="Warning Text 2 3 9 2" xfId="36423" xr:uid="{AA3C2053-7C37-497B-B093-57D131108C99}"/>
    <cellStyle name="Warning Text 2 4" xfId="5260" xr:uid="{00000000-0005-0000-0000-0000A9180000}"/>
    <cellStyle name="Warning Text 2 4 10" xfId="36424" xr:uid="{D44D7C1D-51DD-4A1D-80DA-BA8FD7ED94DA}"/>
    <cellStyle name="Warning Text 2 4 11" xfId="20970" xr:uid="{5FC6FADA-0768-44FF-9D1B-D50B4783ADF8}"/>
    <cellStyle name="Warning Text 2 4 2" xfId="20971" xr:uid="{B20B01A2-FF61-4FAA-AD5F-8DE2CD2498B6}"/>
    <cellStyle name="Warning Text 2 4 2 2" xfId="36425" xr:uid="{2047C25E-D222-4365-A76E-BCCA6C833B71}"/>
    <cellStyle name="Warning Text 2 4 3" xfId="20972" xr:uid="{587748CE-47D7-4246-9192-4432AC87D456}"/>
    <cellStyle name="Warning Text 2 4 3 2" xfId="36426" xr:uid="{3FCE292B-777C-42EB-8B14-07840B9D61DF}"/>
    <cellStyle name="Warning Text 2 4 4" xfId="20973" xr:uid="{17026F6D-ACD5-4B9E-88FA-B1AA7EA340C9}"/>
    <cellStyle name="Warning Text 2 4 4 2" xfId="36427" xr:uid="{97DFA8BE-B257-454A-9753-8BBBE00966CC}"/>
    <cellStyle name="Warning Text 2 4 5" xfId="20974" xr:uid="{E0255148-6562-49D3-AC70-D13835D978EE}"/>
    <cellStyle name="Warning Text 2 4 5 2" xfId="36428" xr:uid="{582C04E0-F8CF-41F1-97A8-EDE9E07B801A}"/>
    <cellStyle name="Warning Text 2 4 6" xfId="20975" xr:uid="{75E9262C-2A47-4BA5-B790-4B91EA7600E2}"/>
    <cellStyle name="Warning Text 2 4 6 2" xfId="36429" xr:uid="{3928ECBC-8F4C-4B6A-8B62-4A301DFC3F96}"/>
    <cellStyle name="Warning Text 2 4 7" xfId="20976" xr:uid="{8182D63E-DA13-4484-BEFA-1395D9E9E5EC}"/>
    <cellStyle name="Warning Text 2 4 7 2" xfId="36430" xr:uid="{DAF621C7-A8DA-4F3C-B605-D27C26D09539}"/>
    <cellStyle name="Warning Text 2 4 8" xfId="20977" xr:uid="{6FF53030-20E5-4080-A9B1-801FA8F736D9}"/>
    <cellStyle name="Warning Text 2 4 8 2" xfId="36431" xr:uid="{EE229E00-E1CA-4FDE-B3CC-72CD2C9E8CE7}"/>
    <cellStyle name="Warning Text 2 4 9" xfId="20978" xr:uid="{EB1A6C23-4BC6-4E9B-9EB0-3D52EC9D826C}"/>
    <cellStyle name="Warning Text 2 4 9 2" xfId="36432" xr:uid="{80BC9FEE-98C9-4352-9B4E-6FD86CE0E783}"/>
    <cellStyle name="Warning Text 2 5" xfId="5261" xr:uid="{00000000-0005-0000-0000-0000AA180000}"/>
    <cellStyle name="Warning Text 2 5 10" xfId="36433" xr:uid="{0BF0EF07-D3CB-4825-A656-C604DC00C43D}"/>
    <cellStyle name="Warning Text 2 5 11" xfId="20979" xr:uid="{A4BD0D7B-7D03-42E4-9952-47A5D988F11C}"/>
    <cellStyle name="Warning Text 2 5 2" xfId="20980" xr:uid="{76C8909F-47D3-403D-9EE5-B46EAE8F3297}"/>
    <cellStyle name="Warning Text 2 5 2 2" xfId="36434" xr:uid="{0F98120C-BBCA-48E2-BF40-2481B6AD932A}"/>
    <cellStyle name="Warning Text 2 5 3" xfId="20981" xr:uid="{03B50463-241E-4C0D-A538-6613103D343F}"/>
    <cellStyle name="Warning Text 2 5 3 2" xfId="36435" xr:uid="{ACB917C6-7370-4173-BBA1-4C86A2D6768D}"/>
    <cellStyle name="Warning Text 2 5 4" xfId="20982" xr:uid="{5F13F1F8-EBAA-418C-8D87-6740119E0AE7}"/>
    <cellStyle name="Warning Text 2 5 4 2" xfId="36436" xr:uid="{A7F8B1DF-8910-45ED-B3A0-F1BDE914893F}"/>
    <cellStyle name="Warning Text 2 5 5" xfId="20983" xr:uid="{55785B39-EC7F-42B3-A8AA-E619FD35554C}"/>
    <cellStyle name="Warning Text 2 5 5 2" xfId="36437" xr:uid="{77CE1374-BA1A-4373-A5A9-C0B289F28BF1}"/>
    <cellStyle name="Warning Text 2 5 6" xfId="20984" xr:uid="{826BF693-8F65-4BCF-A586-9C1BFB391395}"/>
    <cellStyle name="Warning Text 2 5 6 2" xfId="36438" xr:uid="{20F65290-0E22-4F58-A273-1061E643AC19}"/>
    <cellStyle name="Warning Text 2 5 7" xfId="20985" xr:uid="{B434B8F8-795B-4157-A746-C57050E756AC}"/>
    <cellStyle name="Warning Text 2 5 7 2" xfId="36439" xr:uid="{0758D98A-A16B-4D62-A294-F38EB42C4179}"/>
    <cellStyle name="Warning Text 2 5 8" xfId="20986" xr:uid="{C8B7BC85-598D-4F26-806D-F2492D5D5891}"/>
    <cellStyle name="Warning Text 2 5 8 2" xfId="36440" xr:uid="{DE34B61D-C291-4A58-B51A-A035D75C4504}"/>
    <cellStyle name="Warning Text 2 5 9" xfId="20987" xr:uid="{F8E0EB2D-9EFF-49A8-91FF-83F2CFB442E9}"/>
    <cellStyle name="Warning Text 2 5 9 2" xfId="36441" xr:uid="{55B59221-F980-4529-A073-AA32B673011B}"/>
    <cellStyle name="Warning Text 2 6" xfId="5262" xr:uid="{00000000-0005-0000-0000-0000AB180000}"/>
    <cellStyle name="Warning Text 2 6 10" xfId="36442" xr:uid="{30C88C89-19DB-4820-862F-68681471A9D7}"/>
    <cellStyle name="Warning Text 2 6 11" xfId="20988" xr:uid="{6043E75A-0CC5-4A00-80FB-28F27A71BE75}"/>
    <cellStyle name="Warning Text 2 6 2" xfId="20989" xr:uid="{3A577F06-BD67-4122-927F-4231EBCF4E07}"/>
    <cellStyle name="Warning Text 2 6 2 2" xfId="36443" xr:uid="{87537842-5EAE-4484-9F54-5A1191A79A9F}"/>
    <cellStyle name="Warning Text 2 6 3" xfId="20990" xr:uid="{317E129B-FF6E-4580-8B62-B67F654B3C0D}"/>
    <cellStyle name="Warning Text 2 6 3 2" xfId="36444" xr:uid="{9DF5BBE9-E3B8-456B-9900-707D284220F2}"/>
    <cellStyle name="Warning Text 2 6 4" xfId="20991" xr:uid="{0F83F0D0-3B2A-4C9A-A5EC-B47FBAED52F2}"/>
    <cellStyle name="Warning Text 2 6 4 2" xfId="36445" xr:uid="{D236E8AB-867D-4A00-B39A-07C30ABC1BE0}"/>
    <cellStyle name="Warning Text 2 6 5" xfId="20992" xr:uid="{B674DFF0-A041-4F1A-8FD0-D9B4468667B7}"/>
    <cellStyle name="Warning Text 2 6 5 2" xfId="36446" xr:uid="{A2124DA4-2F90-4994-A5A3-CB29623C50BE}"/>
    <cellStyle name="Warning Text 2 6 6" xfId="20993" xr:uid="{19636714-841D-4078-8C9E-DC69E569BFED}"/>
    <cellStyle name="Warning Text 2 6 6 2" xfId="36447" xr:uid="{194424DD-CF8A-4AC5-B947-541839092081}"/>
    <cellStyle name="Warning Text 2 6 7" xfId="20994" xr:uid="{29FB584E-EC50-4B54-806B-46CF844D43BA}"/>
    <cellStyle name="Warning Text 2 6 7 2" xfId="36448" xr:uid="{62DF7372-2E51-4BD7-B681-C52E24715D5F}"/>
    <cellStyle name="Warning Text 2 6 8" xfId="20995" xr:uid="{EBFC5428-48FA-45EC-B277-8144AFD18859}"/>
    <cellStyle name="Warning Text 2 6 8 2" xfId="36449" xr:uid="{88BDA122-C55B-47DE-87CA-81863E0B8AB4}"/>
    <cellStyle name="Warning Text 2 6 9" xfId="20996" xr:uid="{BE7C352B-61CF-4C1C-A400-DC0D7E66BB07}"/>
    <cellStyle name="Warning Text 2 6 9 2" xfId="36450" xr:uid="{1DE82F1B-3A87-458F-916A-E268F40FDA75}"/>
    <cellStyle name="Warning Text 2 7" xfId="5263" xr:uid="{00000000-0005-0000-0000-0000AC180000}"/>
    <cellStyle name="Warning Text 2 7 10" xfId="36451" xr:uid="{7EAC8F3A-C5AE-4442-811D-2651A1A09C57}"/>
    <cellStyle name="Warning Text 2 7 11" xfId="20997" xr:uid="{3570F09B-AC81-4C1F-A355-7DC0C05D749E}"/>
    <cellStyle name="Warning Text 2 7 2" xfId="20998" xr:uid="{0E34AD9A-C0AB-4636-B313-81861F535D84}"/>
    <cellStyle name="Warning Text 2 7 2 2" xfId="36452" xr:uid="{6088EFEA-1F68-4AAF-935A-E748B47FDBD4}"/>
    <cellStyle name="Warning Text 2 7 3" xfId="20999" xr:uid="{6B3EFFA5-AF53-4DED-8530-11E6A41BA172}"/>
    <cellStyle name="Warning Text 2 7 3 2" xfId="36453" xr:uid="{35CBCC7D-1D4A-4F80-9B8E-924BA40B2E86}"/>
    <cellStyle name="Warning Text 2 7 4" xfId="21000" xr:uid="{5EAB6C9B-945B-4C2D-8CDA-52CA93092033}"/>
    <cellStyle name="Warning Text 2 7 4 2" xfId="36454" xr:uid="{AD9CB87D-245B-4F9D-9A3C-0FC5CBB09BC4}"/>
    <cellStyle name="Warning Text 2 7 5" xfId="21001" xr:uid="{F67FAE08-BB90-4B53-BD95-4B16598C1B26}"/>
    <cellStyle name="Warning Text 2 7 5 2" xfId="36455" xr:uid="{3CDD428A-5F7F-4939-8BBB-887EF3F5D543}"/>
    <cellStyle name="Warning Text 2 7 6" xfId="21002" xr:uid="{69080459-2F73-490A-BA8F-EDF3E0FB2640}"/>
    <cellStyle name="Warning Text 2 7 6 2" xfId="36456" xr:uid="{7038E17F-EFED-496F-A32A-A3A7BDC8FD83}"/>
    <cellStyle name="Warning Text 2 7 7" xfId="21003" xr:uid="{E8C6E14B-B714-43FB-945C-E63AB0D4F57B}"/>
    <cellStyle name="Warning Text 2 7 7 2" xfId="36457" xr:uid="{7EFC8226-A60A-4BE4-9C77-69FC88B5788C}"/>
    <cellStyle name="Warning Text 2 7 8" xfId="21004" xr:uid="{058E3E01-B18B-48E1-A599-D386623FC810}"/>
    <cellStyle name="Warning Text 2 7 8 2" xfId="36458" xr:uid="{26D4CFDA-B145-4CC9-BF63-43B28CF2261B}"/>
    <cellStyle name="Warning Text 2 7 9" xfId="21005" xr:uid="{FF7FB900-350B-4B9B-A368-188BB92CF7BC}"/>
    <cellStyle name="Warning Text 2 7 9 2" xfId="36459" xr:uid="{C89DC72F-F6C0-4AD7-BA41-0585A02C93FF}"/>
    <cellStyle name="Warning Text 2 8" xfId="5264" xr:uid="{00000000-0005-0000-0000-0000AD180000}"/>
    <cellStyle name="Warning Text 2 8 10" xfId="36460" xr:uid="{102785D7-36BA-47D4-B426-3F7086FD4BC2}"/>
    <cellStyle name="Warning Text 2 8 11" xfId="21006" xr:uid="{24191DF1-5BF8-40D3-B089-B9050FC1C961}"/>
    <cellStyle name="Warning Text 2 8 2" xfId="21007" xr:uid="{4E87FFA6-FCA1-4D44-A583-BC536BDD5D72}"/>
    <cellStyle name="Warning Text 2 8 2 2" xfId="36461" xr:uid="{D96ABA2E-FCF2-4C44-A490-DD526B81426F}"/>
    <cellStyle name="Warning Text 2 8 3" xfId="21008" xr:uid="{909EEFBB-6257-44F5-9823-61608CBD74B6}"/>
    <cellStyle name="Warning Text 2 8 3 2" xfId="36462" xr:uid="{985D59D7-E7A5-4FC4-A5F0-D36A9AB5363B}"/>
    <cellStyle name="Warning Text 2 8 4" xfId="21009" xr:uid="{A71C6697-D3B5-40F8-A95B-5885A184F301}"/>
    <cellStyle name="Warning Text 2 8 4 2" xfId="36463" xr:uid="{B5E6ED17-A328-4A56-BCC8-D2EDD97569B4}"/>
    <cellStyle name="Warning Text 2 8 5" xfId="21010" xr:uid="{6024400D-8031-4066-AC3B-87E4909945E8}"/>
    <cellStyle name="Warning Text 2 8 5 2" xfId="36464" xr:uid="{DECB78C9-4D62-4E15-83D7-27200F00C6B8}"/>
    <cellStyle name="Warning Text 2 8 6" xfId="21011" xr:uid="{1389C5D0-0A34-4B32-8235-3FA091C0D02E}"/>
    <cellStyle name="Warning Text 2 8 6 2" xfId="36465" xr:uid="{91B3AC95-2BFC-45F7-A143-183C7CA34C0E}"/>
    <cellStyle name="Warning Text 2 8 7" xfId="21012" xr:uid="{463F22A2-EAA0-4996-B0D6-E70ADF4DE2B5}"/>
    <cellStyle name="Warning Text 2 8 7 2" xfId="36466" xr:uid="{8763B2FC-5F43-44A3-B8E8-C588B55319A2}"/>
    <cellStyle name="Warning Text 2 8 8" xfId="21013" xr:uid="{902AEE82-726F-4261-8DF4-7DB587D661DC}"/>
    <cellStyle name="Warning Text 2 8 8 2" xfId="36467" xr:uid="{55485350-90B0-49B6-8F92-722119757B15}"/>
    <cellStyle name="Warning Text 2 8 9" xfId="21014" xr:uid="{BC6A76B4-AF78-41F0-8693-6ECCCF335F67}"/>
    <cellStyle name="Warning Text 2 8 9 2" xfId="36468" xr:uid="{AF14029E-60E9-4AD4-B8F1-7ECAFB5F56D3}"/>
    <cellStyle name="Warning Text 2 9" xfId="5265" xr:uid="{00000000-0005-0000-0000-0000AE180000}"/>
    <cellStyle name="Warning Text 2 9 10" xfId="36469" xr:uid="{06B89AFC-85EE-446E-B9F7-32A8EF390105}"/>
    <cellStyle name="Warning Text 2 9 11" xfId="21015" xr:uid="{2292C7AF-7E0D-4F1A-927A-53821D548F1B}"/>
    <cellStyle name="Warning Text 2 9 2" xfId="21016" xr:uid="{F7F71136-C48B-47D6-9E97-C8C82BE85437}"/>
    <cellStyle name="Warning Text 2 9 2 2" xfId="36470" xr:uid="{AF286559-C671-4C10-B24C-E13657AD67C9}"/>
    <cellStyle name="Warning Text 2 9 3" xfId="21017" xr:uid="{D3507A1D-AAB6-4F90-A3EB-2A0DBDAD4AEB}"/>
    <cellStyle name="Warning Text 2 9 3 2" xfId="36471" xr:uid="{26CE4D90-827A-414B-A87C-B1FF5C146435}"/>
    <cellStyle name="Warning Text 2 9 4" xfId="21018" xr:uid="{3D112289-A6FC-429C-9EE9-B0E7F9174448}"/>
    <cellStyle name="Warning Text 2 9 4 2" xfId="36472" xr:uid="{AB8D6FC5-4D52-40B3-9FF4-1FEFACCB9411}"/>
    <cellStyle name="Warning Text 2 9 5" xfId="21019" xr:uid="{2FFC0014-74C6-43B9-8A73-171A30DBB7B5}"/>
    <cellStyle name="Warning Text 2 9 5 2" xfId="36473" xr:uid="{4ECA74E4-1AC5-4460-A2E1-244393EEF784}"/>
    <cellStyle name="Warning Text 2 9 6" xfId="21020" xr:uid="{8C6C8938-94FE-4636-B794-ACD3B2FC9341}"/>
    <cellStyle name="Warning Text 2 9 6 2" xfId="36474" xr:uid="{37AB9762-DA0E-49C8-9829-FB34423C83C3}"/>
    <cellStyle name="Warning Text 2 9 7" xfId="21021" xr:uid="{14B614F7-3429-431F-B6AE-9B2C502702C6}"/>
    <cellStyle name="Warning Text 2 9 7 2" xfId="36475" xr:uid="{CB025CFE-27A9-43E5-B58F-EB3AA8B3633A}"/>
    <cellStyle name="Warning Text 2 9 8" xfId="21022" xr:uid="{74A72907-CF2D-43CA-B267-BCA62DE038BD}"/>
    <cellStyle name="Warning Text 2 9 8 2" xfId="36476" xr:uid="{837BF636-F611-4BA5-8054-F6630A32340A}"/>
    <cellStyle name="Warning Text 2 9 9" xfId="21023" xr:uid="{057301F6-D0BC-4BD5-96A0-01664EEC36E2}"/>
    <cellStyle name="Warning Text 2 9 9 2" xfId="36477" xr:uid="{B96B9532-400F-49C3-A5E3-9E011498C2F6}"/>
    <cellStyle name="Warning Text 20" xfId="5266" xr:uid="{00000000-0005-0000-0000-0000AF180000}"/>
    <cellStyle name="Warning Text 20 10" xfId="21025" xr:uid="{68008C70-2C63-404C-BE96-61A544190A70}"/>
    <cellStyle name="Warning Text 20 10 2" xfId="36479" xr:uid="{AA078900-C99E-417A-BEF0-7CFCD8313BD2}"/>
    <cellStyle name="Warning Text 20 11" xfId="36478" xr:uid="{3AAFBDB5-C596-488C-BEC4-F17BA009152E}"/>
    <cellStyle name="Warning Text 20 12" xfId="21024" xr:uid="{EFF221A1-15D6-4E32-BB4F-DC4242C13576}"/>
    <cellStyle name="Warning Text 20 2" xfId="21026" xr:uid="{8CAE07BE-042F-4624-995A-19DC2A324E37}"/>
    <cellStyle name="Warning Text 20 2 2" xfId="36480" xr:uid="{B3A17FA9-DBFD-4816-9285-BB40A6720E77}"/>
    <cellStyle name="Warning Text 20 3" xfId="21027" xr:uid="{7DD279A6-A7C5-484A-BA77-0EB7EFD3102C}"/>
    <cellStyle name="Warning Text 20 3 2" xfId="36481" xr:uid="{1B5E4154-E675-4C22-8708-5D1794B8A980}"/>
    <cellStyle name="Warning Text 20 4" xfId="21028" xr:uid="{D4C629C2-0ACF-4B32-A7C0-AB6559116E24}"/>
    <cellStyle name="Warning Text 20 4 2" xfId="36482" xr:uid="{7FD16463-B2FF-4812-B62F-D0FAF960A2EE}"/>
    <cellStyle name="Warning Text 20 5" xfId="21029" xr:uid="{3677361E-615A-4027-B8C8-4EC06E6DB803}"/>
    <cellStyle name="Warning Text 20 5 2" xfId="36483" xr:uid="{72BD84D2-761E-4347-B638-CF9B898E8BE7}"/>
    <cellStyle name="Warning Text 20 6" xfId="21030" xr:uid="{23B45AD8-F65C-445E-8240-9A8651618EE0}"/>
    <cellStyle name="Warning Text 20 6 2" xfId="36484" xr:uid="{C046B9C2-FE48-4B02-BE48-3DD45D9CF572}"/>
    <cellStyle name="Warning Text 20 7" xfId="21031" xr:uid="{35216D38-4682-4FC6-925F-17BBF0EA011B}"/>
    <cellStyle name="Warning Text 20 7 2" xfId="36485" xr:uid="{B8FEFE58-6D25-4667-8F3D-1B93344FC75A}"/>
    <cellStyle name="Warning Text 20 8" xfId="21032" xr:uid="{1322F7D7-9A88-4F4F-AE52-68600CE49662}"/>
    <cellStyle name="Warning Text 20 8 2" xfId="36486" xr:uid="{2E164966-B602-4915-AB0C-DF24902092AA}"/>
    <cellStyle name="Warning Text 20 9" xfId="21033" xr:uid="{613CE8B5-EE63-43AA-BB95-06BEB2116C6E}"/>
    <cellStyle name="Warning Text 20 9 2" xfId="36487" xr:uid="{D61DB09B-5E06-49D0-962E-BCB39E5A77C2}"/>
    <cellStyle name="Warning Text 21" xfId="5267" xr:uid="{00000000-0005-0000-0000-0000B0180000}"/>
    <cellStyle name="Warning Text 21 10" xfId="21035" xr:uid="{57591D01-7F44-4F10-AB8D-53BD291AED3D}"/>
    <cellStyle name="Warning Text 21 10 2" xfId="36489" xr:uid="{76D0B5B3-C3BE-4716-91CA-D57F59392F9E}"/>
    <cellStyle name="Warning Text 21 11" xfId="36488" xr:uid="{336E7333-44C8-4D1A-9064-839241EB8996}"/>
    <cellStyle name="Warning Text 21 12" xfId="21034" xr:uid="{6FA94812-95EB-4802-AD14-2EC6FD7D0AF1}"/>
    <cellStyle name="Warning Text 21 2" xfId="21036" xr:uid="{B44675B4-A65F-44F5-8F15-495068ABB851}"/>
    <cellStyle name="Warning Text 21 2 2" xfId="36490" xr:uid="{67902472-A282-4DC9-A812-9D97EB236238}"/>
    <cellStyle name="Warning Text 21 3" xfId="21037" xr:uid="{05EF4C4A-3EDC-4DD3-AA87-7B9C40BC002C}"/>
    <cellStyle name="Warning Text 21 3 2" xfId="36491" xr:uid="{3176D285-92DC-4732-AE4C-7043A06B202B}"/>
    <cellStyle name="Warning Text 21 4" xfId="21038" xr:uid="{799CF496-F394-4BB0-8EF7-97B02306A788}"/>
    <cellStyle name="Warning Text 21 4 2" xfId="36492" xr:uid="{95FB6ED1-AA12-4B6D-A4F6-33EB08D95C57}"/>
    <cellStyle name="Warning Text 21 5" xfId="21039" xr:uid="{C487C92F-20F3-42F0-B0D8-59EBC93B6171}"/>
    <cellStyle name="Warning Text 21 5 2" xfId="36493" xr:uid="{086FCF4C-6B43-4AD7-BCDA-73EA258759FA}"/>
    <cellStyle name="Warning Text 21 6" xfId="21040" xr:uid="{3A93D0C5-3C3B-42D2-A7EE-9DED9C76542C}"/>
    <cellStyle name="Warning Text 21 6 2" xfId="36494" xr:uid="{C5EE2A22-2857-4B8B-A0BA-3338A9C15A93}"/>
    <cellStyle name="Warning Text 21 7" xfId="21041" xr:uid="{234796CD-EE0E-4D8E-9CB6-87442E415B8B}"/>
    <cellStyle name="Warning Text 21 7 2" xfId="36495" xr:uid="{689E6E3E-26A6-4359-BC40-E324C090E4A8}"/>
    <cellStyle name="Warning Text 21 8" xfId="21042" xr:uid="{7DC8E475-F0C6-4E9A-94D2-C577162BBD86}"/>
    <cellStyle name="Warning Text 21 8 2" xfId="36496" xr:uid="{B3DE91EE-71DB-4A36-9669-2A28BE7D1052}"/>
    <cellStyle name="Warning Text 21 9" xfId="21043" xr:uid="{1048CD78-1B29-4A18-8093-F71E5796FDA7}"/>
    <cellStyle name="Warning Text 21 9 2" xfId="36497" xr:uid="{322F134D-5096-46DD-8A51-AC1D2B62A88A}"/>
    <cellStyle name="Warning Text 22" xfId="5268" xr:uid="{00000000-0005-0000-0000-0000B1180000}"/>
    <cellStyle name="Warning Text 22 10" xfId="21045" xr:uid="{4DA9670B-41D4-4C57-A1F5-414010E15D2B}"/>
    <cellStyle name="Warning Text 22 10 2" xfId="36499" xr:uid="{EEEFDD30-189A-41DF-94F0-4DAB2B9BBAC1}"/>
    <cellStyle name="Warning Text 22 11" xfId="36498" xr:uid="{0122A71A-6600-4186-A19A-85A36D722949}"/>
    <cellStyle name="Warning Text 22 12" xfId="21044" xr:uid="{2C27B601-C759-41E3-81A8-8E871DE91012}"/>
    <cellStyle name="Warning Text 22 2" xfId="21046" xr:uid="{8A303966-579F-4358-AC2A-1B3E9250B7B7}"/>
    <cellStyle name="Warning Text 22 2 2" xfId="36500" xr:uid="{F208281D-449D-4C65-93DC-E58832B252D3}"/>
    <cellStyle name="Warning Text 22 3" xfId="21047" xr:uid="{A2B0BF74-32D5-4036-A6E2-41C1800A37B2}"/>
    <cellStyle name="Warning Text 22 3 2" xfId="36501" xr:uid="{98F7941F-51C4-4570-BEAF-21978B90327E}"/>
    <cellStyle name="Warning Text 22 4" xfId="21048" xr:uid="{86854FDD-069B-4D38-A4D6-D6343EF8693A}"/>
    <cellStyle name="Warning Text 22 4 2" xfId="36502" xr:uid="{2D78FA2E-F9E9-405A-9E2E-A119776303A4}"/>
    <cellStyle name="Warning Text 22 5" xfId="21049" xr:uid="{D6FA442B-DDFA-471E-A793-D6DF7A3EC770}"/>
    <cellStyle name="Warning Text 22 5 2" xfId="36503" xr:uid="{C73735DE-2AE3-4819-9147-7CCCF06ECB7F}"/>
    <cellStyle name="Warning Text 22 6" xfId="21050" xr:uid="{5BF84B72-F4DA-4E1A-BD01-385721992860}"/>
    <cellStyle name="Warning Text 22 6 2" xfId="36504" xr:uid="{A4A682BD-E84F-4F5A-9FD4-9192A04310DD}"/>
    <cellStyle name="Warning Text 22 7" xfId="21051" xr:uid="{B27D41BB-F4B2-44EF-8629-B66905F02B12}"/>
    <cellStyle name="Warning Text 22 7 2" xfId="36505" xr:uid="{E5A5C4C4-5C1E-448C-BE76-84F739730D21}"/>
    <cellStyle name="Warning Text 22 8" xfId="21052" xr:uid="{EFE3FA28-1030-4E46-AE38-0F39CDF3D37F}"/>
    <cellStyle name="Warning Text 22 8 2" xfId="36506" xr:uid="{5D763C11-594D-48D8-9D47-CC8643571B62}"/>
    <cellStyle name="Warning Text 22 9" xfId="21053" xr:uid="{8D6B77D2-E681-437A-818B-6F99BB3989A4}"/>
    <cellStyle name="Warning Text 22 9 2" xfId="36507" xr:uid="{B7F1DB48-BC6B-461E-99A1-C4467B5DA12E}"/>
    <cellStyle name="Warning Text 23" xfId="5269" xr:uid="{00000000-0005-0000-0000-0000B2180000}"/>
    <cellStyle name="Warning Text 23 10" xfId="21055" xr:uid="{E9D0A300-BBA4-408A-A5B7-394B4B4559CD}"/>
    <cellStyle name="Warning Text 23 10 2" xfId="36509" xr:uid="{47C8C169-334F-4BF9-A992-5621D9B27346}"/>
    <cellStyle name="Warning Text 23 11" xfId="36508" xr:uid="{620B58A3-C172-4E2C-8AAC-420677B42A35}"/>
    <cellStyle name="Warning Text 23 12" xfId="21054" xr:uid="{9B141C4C-EB10-41A6-AB7F-7F88D13F8072}"/>
    <cellStyle name="Warning Text 23 2" xfId="21056" xr:uid="{6BBBE187-8A05-44AF-9335-EA809013BCAD}"/>
    <cellStyle name="Warning Text 23 2 2" xfId="36510" xr:uid="{76C3F76F-E42D-4469-9CF4-FC2B3CEFCCB8}"/>
    <cellStyle name="Warning Text 23 3" xfId="21057" xr:uid="{A9F9FDB5-3CF8-4313-B0A0-4B913B1A9B4D}"/>
    <cellStyle name="Warning Text 23 3 2" xfId="36511" xr:uid="{91158896-1FA5-4807-BC4C-8D0FE05EDAFE}"/>
    <cellStyle name="Warning Text 23 4" xfId="21058" xr:uid="{74288FEB-8046-42A3-9E57-92F4128D5DB9}"/>
    <cellStyle name="Warning Text 23 4 2" xfId="36512" xr:uid="{6858604F-1F1B-404A-865D-F56E2727DB09}"/>
    <cellStyle name="Warning Text 23 5" xfId="21059" xr:uid="{0D687650-A235-40B8-BCD9-28A353365088}"/>
    <cellStyle name="Warning Text 23 5 2" xfId="36513" xr:uid="{A3C3C28E-75A3-4A8B-A99B-3576274C7159}"/>
    <cellStyle name="Warning Text 23 6" xfId="21060" xr:uid="{42204135-9F56-4886-A5B7-834755549D80}"/>
    <cellStyle name="Warning Text 23 6 2" xfId="36514" xr:uid="{6FD0FFC0-2A5D-4009-9D8E-6796E2BCA1EA}"/>
    <cellStyle name="Warning Text 23 7" xfId="21061" xr:uid="{9977B9FD-97F8-4DB4-879E-CDBDBFC20CA5}"/>
    <cellStyle name="Warning Text 23 7 2" xfId="36515" xr:uid="{7A75A640-A153-4CA9-B436-2A5AC00B3D14}"/>
    <cellStyle name="Warning Text 23 8" xfId="21062" xr:uid="{7D5DC8E2-93B0-476E-B711-43A946D57848}"/>
    <cellStyle name="Warning Text 23 8 2" xfId="36516" xr:uid="{70A95849-977E-42B3-8327-FD16A04A459C}"/>
    <cellStyle name="Warning Text 23 9" xfId="21063" xr:uid="{986705F6-E2B5-4D9C-B900-BA997F9AC2B1}"/>
    <cellStyle name="Warning Text 23 9 2" xfId="36517" xr:uid="{8D0246ED-1720-4B67-99F4-AAB2512BF771}"/>
    <cellStyle name="Warning Text 24" xfId="5270" xr:uid="{00000000-0005-0000-0000-0000B3180000}"/>
    <cellStyle name="Warning Text 24 10" xfId="21065" xr:uid="{E43B80AB-81B6-4E22-AC7B-F5347CC79210}"/>
    <cellStyle name="Warning Text 24 10 2" xfId="36519" xr:uid="{A233AC2B-1526-4B8D-8738-43CDFFC26CDB}"/>
    <cellStyle name="Warning Text 24 11" xfId="36518" xr:uid="{8A1EB957-1E92-4C64-B5CC-0029D264CB15}"/>
    <cellStyle name="Warning Text 24 12" xfId="21064" xr:uid="{D5220EB4-0173-4D0E-ADBD-DC7AF6A3ED67}"/>
    <cellStyle name="Warning Text 24 2" xfId="21066" xr:uid="{40804188-D927-4BA7-844A-31F141C49C03}"/>
    <cellStyle name="Warning Text 24 2 2" xfId="36520" xr:uid="{7D7DE60F-3F63-4BA4-ACCC-F692B5EC4383}"/>
    <cellStyle name="Warning Text 24 3" xfId="21067" xr:uid="{B7E4058D-50F6-4802-8160-5CC6696D5268}"/>
    <cellStyle name="Warning Text 24 3 2" xfId="36521" xr:uid="{1E49BCF3-E4B4-47A4-A728-354E52E614C1}"/>
    <cellStyle name="Warning Text 24 4" xfId="21068" xr:uid="{93624250-3815-4205-9EB6-F1DCE09B0480}"/>
    <cellStyle name="Warning Text 24 4 2" xfId="36522" xr:uid="{7C34F36F-5736-42E0-9449-A48460F55289}"/>
    <cellStyle name="Warning Text 24 5" xfId="21069" xr:uid="{B793586B-F074-4071-8C84-0845B7BCDF55}"/>
    <cellStyle name="Warning Text 24 5 2" xfId="36523" xr:uid="{4B59E342-9D71-48BF-A750-89028DBF0CDD}"/>
    <cellStyle name="Warning Text 24 6" xfId="21070" xr:uid="{55271537-1D43-4E4C-A0E4-69691225D857}"/>
    <cellStyle name="Warning Text 24 6 2" xfId="36524" xr:uid="{86032F82-F32B-46CB-B6D9-5EB59901235B}"/>
    <cellStyle name="Warning Text 24 7" xfId="21071" xr:uid="{64F53CE6-4196-4007-B39F-2FE0E6183A61}"/>
    <cellStyle name="Warning Text 24 7 2" xfId="36525" xr:uid="{147E2116-89A5-4AD1-8A35-43D5A5549E37}"/>
    <cellStyle name="Warning Text 24 8" xfId="21072" xr:uid="{AB9D0D0D-00EF-4212-9A70-8FE3866B81F1}"/>
    <cellStyle name="Warning Text 24 8 2" xfId="36526" xr:uid="{45320DAC-823E-49CD-8B2A-69E808E24B89}"/>
    <cellStyle name="Warning Text 24 9" xfId="21073" xr:uid="{F5338253-94E8-4BCD-9CFD-6DA786371F87}"/>
    <cellStyle name="Warning Text 24 9 2" xfId="36527" xr:uid="{8077EEA1-A163-4FF8-9192-9E4957857A5F}"/>
    <cellStyle name="Warning Text 25" xfId="5271" xr:uid="{00000000-0005-0000-0000-0000B4180000}"/>
    <cellStyle name="Warning Text 25 10" xfId="21075" xr:uid="{3AE57F9C-517A-4ED0-B9AB-0AC51F0F8172}"/>
    <cellStyle name="Warning Text 25 10 2" xfId="36529" xr:uid="{D4128294-0749-4718-8AD5-6AF644976ECD}"/>
    <cellStyle name="Warning Text 25 11" xfId="36528" xr:uid="{8156FB15-3CD7-4916-A8D1-0BC5C2D73A90}"/>
    <cellStyle name="Warning Text 25 12" xfId="21074" xr:uid="{37A738AF-7A19-475C-BA74-11BE59B3AE31}"/>
    <cellStyle name="Warning Text 25 2" xfId="21076" xr:uid="{27DF5FE9-CB6B-4CAD-8B77-EFB9B013DBC2}"/>
    <cellStyle name="Warning Text 25 2 2" xfId="36530" xr:uid="{AE3F2F4A-7E6E-4218-8286-15BAB222EF87}"/>
    <cellStyle name="Warning Text 25 3" xfId="21077" xr:uid="{FF0F62F1-4684-4C20-8E54-E9D4E5A0B3F9}"/>
    <cellStyle name="Warning Text 25 3 2" xfId="36531" xr:uid="{FF326DB6-1012-4DA9-A2D9-14B42192F9B6}"/>
    <cellStyle name="Warning Text 25 4" xfId="21078" xr:uid="{AAD57A9B-748F-4C83-B8B0-D69DFA37A367}"/>
    <cellStyle name="Warning Text 25 4 2" xfId="36532" xr:uid="{00C28E4F-C0D1-4E64-9169-F8EE822ED9A8}"/>
    <cellStyle name="Warning Text 25 5" xfId="21079" xr:uid="{FCDB5596-37B6-4B6C-956C-44229D430176}"/>
    <cellStyle name="Warning Text 25 5 2" xfId="36533" xr:uid="{E2ECFEAC-F71D-479B-9886-C93AC2A84763}"/>
    <cellStyle name="Warning Text 25 6" xfId="21080" xr:uid="{1EC09FC8-2F5F-402D-A0D5-E2981DD926E9}"/>
    <cellStyle name="Warning Text 25 6 2" xfId="36534" xr:uid="{B89A7F4E-3E00-450C-8361-0ED025B51E80}"/>
    <cellStyle name="Warning Text 25 7" xfId="21081" xr:uid="{19112AB6-EA21-435A-8D4E-33F433CC212A}"/>
    <cellStyle name="Warning Text 25 7 2" xfId="36535" xr:uid="{081CE7AF-5378-496F-9FF3-A3B846EBD9DA}"/>
    <cellStyle name="Warning Text 25 8" xfId="21082" xr:uid="{209E56F1-8E84-471A-843B-A787B315BBEF}"/>
    <cellStyle name="Warning Text 25 8 2" xfId="36536" xr:uid="{7E20255B-F2D9-4810-BC4E-6CE8644FC105}"/>
    <cellStyle name="Warning Text 25 9" xfId="21083" xr:uid="{4229CF72-1DD0-4BFD-A630-DCE5C64B39A5}"/>
    <cellStyle name="Warning Text 25 9 2" xfId="36537" xr:uid="{5BCE5595-A680-4066-B196-67012F4A4ED6}"/>
    <cellStyle name="Warning Text 26" xfId="5272" xr:uid="{00000000-0005-0000-0000-0000B5180000}"/>
    <cellStyle name="Warning Text 26 10" xfId="21085" xr:uid="{1A1F8E9C-CEF9-4418-A2EB-F4BF87939373}"/>
    <cellStyle name="Warning Text 26 10 2" xfId="36539" xr:uid="{5ABB5BBD-D66D-40B8-87BE-116DB7238DA6}"/>
    <cellStyle name="Warning Text 26 11" xfId="36538" xr:uid="{30463E36-7588-4978-AF94-DC57B37C8EAD}"/>
    <cellStyle name="Warning Text 26 12" xfId="21084" xr:uid="{9BED247F-55D5-49BF-B488-6EBB4A2F5813}"/>
    <cellStyle name="Warning Text 26 2" xfId="21086" xr:uid="{C2D212BA-1728-4572-B191-D78EA39C5287}"/>
    <cellStyle name="Warning Text 26 2 2" xfId="36540" xr:uid="{4C84D856-C9CF-4E0E-BB8F-507AE487EBC0}"/>
    <cellStyle name="Warning Text 26 3" xfId="21087" xr:uid="{630A9BA1-4636-4757-BEFC-B82E42FDE554}"/>
    <cellStyle name="Warning Text 26 3 2" xfId="36541" xr:uid="{01DB4F91-62A7-4A2D-BA8D-853BC3D942CC}"/>
    <cellStyle name="Warning Text 26 4" xfId="21088" xr:uid="{AE4038E4-7C43-4DA3-B2C2-5AB572C595FF}"/>
    <cellStyle name="Warning Text 26 4 2" xfId="36542" xr:uid="{4F89EECE-DC88-4F99-BDD7-47F23DE99A2E}"/>
    <cellStyle name="Warning Text 26 5" xfId="21089" xr:uid="{EDAEB62E-F872-41B1-9D2E-BCDF136E4E88}"/>
    <cellStyle name="Warning Text 26 5 2" xfId="36543" xr:uid="{73322289-3CD1-476A-B0BC-7197ADD93E4E}"/>
    <cellStyle name="Warning Text 26 6" xfId="21090" xr:uid="{F9CA9675-FADA-46A5-92BD-F6F1289EC4B1}"/>
    <cellStyle name="Warning Text 26 6 2" xfId="36544" xr:uid="{812A0AFD-951D-4BE9-8347-1B4B5D2449CD}"/>
    <cellStyle name="Warning Text 26 7" xfId="21091" xr:uid="{F25217CE-A2CA-47F0-B6AE-193BA072B7DA}"/>
    <cellStyle name="Warning Text 26 7 2" xfId="36545" xr:uid="{939CDC61-FD28-48AC-991C-5CB25DE2076B}"/>
    <cellStyle name="Warning Text 26 8" xfId="21092" xr:uid="{1E158514-7667-4686-8AE3-0B1407A72211}"/>
    <cellStyle name="Warning Text 26 8 2" xfId="36546" xr:uid="{072ED79E-9EBF-43B6-9DE8-34BD8138FC8C}"/>
    <cellStyle name="Warning Text 26 9" xfId="21093" xr:uid="{CFA633A9-DE4D-4E6D-A9D2-E8E36299C471}"/>
    <cellStyle name="Warning Text 26 9 2" xfId="36547" xr:uid="{88D8F18F-A5D0-4B28-98E0-42AA79CCF97E}"/>
    <cellStyle name="Warning Text 27" xfId="5273" xr:uid="{00000000-0005-0000-0000-0000B6180000}"/>
    <cellStyle name="Warning Text 27 10" xfId="21095" xr:uid="{91868712-68C8-46BA-B19B-5D8FAA50B322}"/>
    <cellStyle name="Warning Text 27 10 2" xfId="36549" xr:uid="{F9978456-69BA-4C9C-8D53-8B43EC169771}"/>
    <cellStyle name="Warning Text 27 11" xfId="36548" xr:uid="{1541166D-2DBC-4CD0-80E9-C4CE547D301A}"/>
    <cellStyle name="Warning Text 27 12" xfId="21094" xr:uid="{0EECE589-6E88-4F43-91E4-D467FA7C2737}"/>
    <cellStyle name="Warning Text 27 2" xfId="21096" xr:uid="{0C231837-7897-4721-9CFF-88143920230F}"/>
    <cellStyle name="Warning Text 27 2 2" xfId="36550" xr:uid="{B392C8C0-E05B-47D4-995A-755BDFC9C4A4}"/>
    <cellStyle name="Warning Text 27 3" xfId="21097" xr:uid="{4144F4D7-6E75-44A7-B7EC-9D9227B12BB3}"/>
    <cellStyle name="Warning Text 27 3 2" xfId="36551" xr:uid="{A136C166-1352-45FD-BF3F-C39F5605EE4E}"/>
    <cellStyle name="Warning Text 27 4" xfId="21098" xr:uid="{CD38565D-DAEB-4672-883B-3BDA19D19195}"/>
    <cellStyle name="Warning Text 27 4 2" xfId="36552" xr:uid="{186D50EE-CBE0-4ED7-B767-8077F059A20E}"/>
    <cellStyle name="Warning Text 27 5" xfId="21099" xr:uid="{7F9AC23B-F3E7-4919-BA1A-B37B4F009C2F}"/>
    <cellStyle name="Warning Text 27 5 2" xfId="36553" xr:uid="{5D4E765F-5EB5-4A5F-BCE7-3CAFDC97E57C}"/>
    <cellStyle name="Warning Text 27 6" xfId="21100" xr:uid="{A444E460-D99A-4B0E-9364-F9F1DFD7C33E}"/>
    <cellStyle name="Warning Text 27 6 2" xfId="36554" xr:uid="{40578A2E-7D6A-4F88-974A-241CE317EA72}"/>
    <cellStyle name="Warning Text 27 7" xfId="21101" xr:uid="{01E22DF2-3DFE-4EC3-A708-D1A05BB3C419}"/>
    <cellStyle name="Warning Text 27 7 2" xfId="36555" xr:uid="{DB7E14C2-E7A7-4881-841B-6E7399A0A144}"/>
    <cellStyle name="Warning Text 27 8" xfId="21102" xr:uid="{66AC198C-BB8B-4929-91BC-77A574FF5DC5}"/>
    <cellStyle name="Warning Text 27 8 2" xfId="36556" xr:uid="{584CB810-CFC7-4AD2-B9A3-2DCB5542749A}"/>
    <cellStyle name="Warning Text 27 9" xfId="21103" xr:uid="{00255220-78EC-4B03-BD83-1FF5B1942498}"/>
    <cellStyle name="Warning Text 27 9 2" xfId="36557" xr:uid="{673EAF14-85A0-446B-AB82-061EBB15AB83}"/>
    <cellStyle name="Warning Text 28" xfId="5274" xr:uid="{00000000-0005-0000-0000-0000B7180000}"/>
    <cellStyle name="Warning Text 28 10" xfId="21105" xr:uid="{8A268740-CA84-4718-8605-10043624B67D}"/>
    <cellStyle name="Warning Text 28 10 2" xfId="36559" xr:uid="{2546BB72-50B3-4B58-8D40-744FA53BD9A9}"/>
    <cellStyle name="Warning Text 28 11" xfId="36558" xr:uid="{AFF68112-1FC0-4CE9-9909-CA734F32F442}"/>
    <cellStyle name="Warning Text 28 12" xfId="21104" xr:uid="{928EAFC7-0F36-4962-A6DB-FDA6ED084CB2}"/>
    <cellStyle name="Warning Text 28 2" xfId="21106" xr:uid="{8F2DE689-59B9-4BA5-81EE-72F86BCA6B50}"/>
    <cellStyle name="Warning Text 28 2 2" xfId="36560" xr:uid="{6D973857-CD16-409C-9765-41D0FAB5513C}"/>
    <cellStyle name="Warning Text 28 3" xfId="21107" xr:uid="{11D8FA4A-6CF3-4870-AB37-CA9A0FA3C2BE}"/>
    <cellStyle name="Warning Text 28 3 2" xfId="36561" xr:uid="{D283CEBC-C21B-4CD4-865D-FE549BD76CAF}"/>
    <cellStyle name="Warning Text 28 4" xfId="21108" xr:uid="{68959EFC-6A69-4148-88DD-731735DDBFC2}"/>
    <cellStyle name="Warning Text 28 4 2" xfId="36562" xr:uid="{C99297AB-8C9E-40BB-96DA-5655F9FA05CB}"/>
    <cellStyle name="Warning Text 28 5" xfId="21109" xr:uid="{11D7FDAC-22CD-4BE8-ACBC-37473D00A8DF}"/>
    <cellStyle name="Warning Text 28 5 2" xfId="36563" xr:uid="{6050A70B-F51E-45E7-B384-5FF531A35DC3}"/>
    <cellStyle name="Warning Text 28 6" xfId="21110" xr:uid="{33493D91-5FA2-4B50-8906-2339DE3563D5}"/>
    <cellStyle name="Warning Text 28 6 2" xfId="36564" xr:uid="{B49D1238-671B-424B-847C-4BC9A0953F72}"/>
    <cellStyle name="Warning Text 28 7" xfId="21111" xr:uid="{DA8F9451-236B-4D5D-B6F2-DBEF48599C4F}"/>
    <cellStyle name="Warning Text 28 7 2" xfId="36565" xr:uid="{59F0C029-106B-4D75-B2F9-4553D76D29CA}"/>
    <cellStyle name="Warning Text 28 8" xfId="21112" xr:uid="{AA581095-3354-4200-876D-6BF6688E9846}"/>
    <cellStyle name="Warning Text 28 8 2" xfId="36566" xr:uid="{3C45660A-327B-4732-ABB6-38E41C2B524A}"/>
    <cellStyle name="Warning Text 28 9" xfId="21113" xr:uid="{4AA00CFF-4D60-451C-90AA-EA6271857575}"/>
    <cellStyle name="Warning Text 28 9 2" xfId="36567" xr:uid="{90C778E6-F6EB-4293-8E8A-4172524D54D6}"/>
    <cellStyle name="Warning Text 29" xfId="5275" xr:uid="{00000000-0005-0000-0000-0000B8180000}"/>
    <cellStyle name="Warning Text 29 10" xfId="21115" xr:uid="{97ADF46B-E386-4EB9-9405-6490C8832F3A}"/>
    <cellStyle name="Warning Text 29 10 2" xfId="36569" xr:uid="{23FB74FE-0B37-4E29-843E-872C5937DCA6}"/>
    <cellStyle name="Warning Text 29 11" xfId="36568" xr:uid="{AC0490CA-B3AD-42EF-B61C-1959DB0C8843}"/>
    <cellStyle name="Warning Text 29 12" xfId="21114" xr:uid="{F1862054-B790-4BAE-883D-5336ECA9DA8C}"/>
    <cellStyle name="Warning Text 29 2" xfId="21116" xr:uid="{9D836548-DA9B-461A-AC81-321D6C2EB73A}"/>
    <cellStyle name="Warning Text 29 2 2" xfId="36570" xr:uid="{04658096-AD41-4D4D-86DB-CF3DBDE46B00}"/>
    <cellStyle name="Warning Text 29 3" xfId="21117" xr:uid="{18243567-2787-4ABB-9073-3B7DE2227B32}"/>
    <cellStyle name="Warning Text 29 3 2" xfId="36571" xr:uid="{D508F016-C4FF-4FCA-BA47-3BE99F659248}"/>
    <cellStyle name="Warning Text 29 4" xfId="21118" xr:uid="{DCBFB53D-7D0D-4B53-9FAA-9EEC8A240E1D}"/>
    <cellStyle name="Warning Text 29 4 2" xfId="36572" xr:uid="{4C7D32B0-9B56-4406-8DC0-794012B791C7}"/>
    <cellStyle name="Warning Text 29 5" xfId="21119" xr:uid="{EAE80A50-24FB-4981-BA77-827A27754B4E}"/>
    <cellStyle name="Warning Text 29 5 2" xfId="36573" xr:uid="{0A910D28-308E-4EE2-9E8D-753203A5E064}"/>
    <cellStyle name="Warning Text 29 6" xfId="21120" xr:uid="{CEAFB93F-0AAE-4E26-9D59-FF8B831DE818}"/>
    <cellStyle name="Warning Text 29 6 2" xfId="36574" xr:uid="{CADE5691-2225-47A5-B943-70E0C664A790}"/>
    <cellStyle name="Warning Text 29 7" xfId="21121" xr:uid="{B63FD8D0-70E5-424D-BBE8-051D5A7D6FDF}"/>
    <cellStyle name="Warning Text 29 7 2" xfId="36575" xr:uid="{7994955A-D4C8-465F-9ED9-D1CCFA9D86BB}"/>
    <cellStyle name="Warning Text 29 8" xfId="21122" xr:uid="{72C499D2-5098-4122-A6BE-90420292C1CE}"/>
    <cellStyle name="Warning Text 29 8 2" xfId="36576" xr:uid="{A0B24208-E05E-44B5-A98E-6A2C6191DD91}"/>
    <cellStyle name="Warning Text 29 9" xfId="21123" xr:uid="{BCFD2674-8B52-4EBC-B392-A58BF9AE2C72}"/>
    <cellStyle name="Warning Text 29 9 2" xfId="36577" xr:uid="{D9322D4B-3EB9-4CB0-80B3-483CE0AA754B}"/>
    <cellStyle name="Warning Text 3" xfId="5276" xr:uid="{00000000-0005-0000-0000-0000B9180000}"/>
    <cellStyle name="Warning Text 3 10" xfId="21125" xr:uid="{A9D60F8D-506E-4EA0-ACD5-9350742C5EBC}"/>
    <cellStyle name="Warning Text 3 10 2" xfId="36579" xr:uid="{D97A3D8A-8510-461D-9DC5-2A38AA8FF4D7}"/>
    <cellStyle name="Warning Text 3 11" xfId="21505" xr:uid="{44263279-7E01-48ED-B0B8-D389D2281329}"/>
    <cellStyle name="Warning Text 3 12" xfId="36578" xr:uid="{46556D1B-BF29-4EBF-94C2-9568CED6EC45}"/>
    <cellStyle name="Warning Text 3 13" xfId="21124" xr:uid="{A60B6371-7769-48D3-9FC8-BDBD7F66D349}"/>
    <cellStyle name="Warning Text 3 2" xfId="5277" xr:uid="{00000000-0005-0000-0000-0000BA180000}"/>
    <cellStyle name="Warning Text 3 2 2" xfId="21127" xr:uid="{D535670D-8724-4CFF-92A8-3AACB9DA5342}"/>
    <cellStyle name="Warning Text 3 2 2 2" xfId="36581" xr:uid="{1951C082-4A60-425F-9C2C-CBC517663229}"/>
    <cellStyle name="Warning Text 3 2 3" xfId="21128" xr:uid="{E2B29AA8-745C-4FAD-8C80-F9D7A3092C13}"/>
    <cellStyle name="Warning Text 3 2 3 2" xfId="36582" xr:uid="{37B5FBB5-5227-45E1-ABF1-B7E34B5DEA0D}"/>
    <cellStyle name="Warning Text 3 2 4" xfId="21129" xr:uid="{3C4635F7-9257-4E6E-B2C0-889CCD2BD0E2}"/>
    <cellStyle name="Warning Text 3 2 4 2" xfId="36583" xr:uid="{130F3B66-2861-495A-A2D7-46E288EC4B7B}"/>
    <cellStyle name="Warning Text 3 2 5" xfId="21130" xr:uid="{0390024A-F8F1-46E9-8E38-D5492B0F0D6F}"/>
    <cellStyle name="Warning Text 3 2 5 2" xfId="36584" xr:uid="{F11D9D0E-AC7D-4D6F-A07C-4702B084DA53}"/>
    <cellStyle name="Warning Text 3 2 6" xfId="36580" xr:uid="{D88EB5A7-A879-4ACD-A30D-EAB9E902F016}"/>
    <cellStyle name="Warning Text 3 2 7" xfId="21126" xr:uid="{EC6D4878-B96B-4D69-BD92-4543966DE985}"/>
    <cellStyle name="Warning Text 3 3" xfId="21131" xr:uid="{73B6154B-B662-4A32-B4FA-3FB9391097A1}"/>
    <cellStyle name="Warning Text 3 3 2" xfId="36585" xr:uid="{E77AE405-D4AD-43E2-8B32-D8CDD63B2832}"/>
    <cellStyle name="Warning Text 3 4" xfId="21132" xr:uid="{15FFEADA-DE5F-4EA3-8339-5152B8367FFD}"/>
    <cellStyle name="Warning Text 3 4 2" xfId="36586" xr:uid="{BDF8711D-8023-4427-9D0D-BF61F489A190}"/>
    <cellStyle name="Warning Text 3 5" xfId="21133" xr:uid="{55F761A0-7617-458C-9707-14CA06C6B195}"/>
    <cellStyle name="Warning Text 3 5 2" xfId="36587" xr:uid="{DAC214B1-6F0E-47B6-9EB4-720247DEF18E}"/>
    <cellStyle name="Warning Text 3 6" xfId="21134" xr:uid="{D33DA064-3827-4A32-8739-4A69F4D2E503}"/>
    <cellStyle name="Warning Text 3 6 2" xfId="36588" xr:uid="{0F41BC31-BC66-4F00-8867-24B86A02D6F5}"/>
    <cellStyle name="Warning Text 3 7" xfId="21135" xr:uid="{34752189-5F80-4766-AF2C-700A426AE55E}"/>
    <cellStyle name="Warning Text 3 7 2" xfId="36589" xr:uid="{5D6FFE3F-20D1-442F-B042-B3EA4DFE18AC}"/>
    <cellStyle name="Warning Text 3 8" xfId="21136" xr:uid="{006DC27E-7285-4617-B960-DBFF03EBBC7F}"/>
    <cellStyle name="Warning Text 3 8 2" xfId="36590" xr:uid="{9E1D19BA-4FDA-4206-B296-EE9E68ECCDC0}"/>
    <cellStyle name="Warning Text 3 9" xfId="21137" xr:uid="{E9D71C24-AE42-4EEF-A356-A0DDFB8639B5}"/>
    <cellStyle name="Warning Text 3 9 2" xfId="36591" xr:uid="{6B71D39F-9B91-4028-93D2-89CBB8A82846}"/>
    <cellStyle name="Warning Text 30" xfId="5278" xr:uid="{00000000-0005-0000-0000-0000BB180000}"/>
    <cellStyle name="Warning Text 30 10" xfId="21139" xr:uid="{9AF9AF4A-FC76-43B6-B79D-50E60308D695}"/>
    <cellStyle name="Warning Text 30 10 2" xfId="36593" xr:uid="{48378ABC-25DA-4ECA-B5B7-52117AE34FEF}"/>
    <cellStyle name="Warning Text 30 11" xfId="36592" xr:uid="{1FA45BE8-1F1A-4A5E-B524-9E27E63792D9}"/>
    <cellStyle name="Warning Text 30 12" xfId="21138" xr:uid="{813B5C8F-1F7E-40B6-8AFC-4BF60681EB19}"/>
    <cellStyle name="Warning Text 30 2" xfId="21140" xr:uid="{0725D776-F06C-4763-BED5-439FD65D3A74}"/>
    <cellStyle name="Warning Text 30 2 2" xfId="36594" xr:uid="{7B5CFADA-E204-43C6-BA89-9EAE4FFF04E9}"/>
    <cellStyle name="Warning Text 30 3" xfId="21141" xr:uid="{36D1D97E-539F-418B-9AB7-30AE4AC22E77}"/>
    <cellStyle name="Warning Text 30 3 2" xfId="36595" xr:uid="{387CDB93-4F13-44A9-96B8-D1571D33DFA2}"/>
    <cellStyle name="Warning Text 30 4" xfId="21142" xr:uid="{8E8ED50D-92E9-4CCC-97EB-63E52F34A185}"/>
    <cellStyle name="Warning Text 30 4 2" xfId="36596" xr:uid="{B88B47EE-60D7-40F1-BF87-93E9B1254736}"/>
    <cellStyle name="Warning Text 30 5" xfId="21143" xr:uid="{35452B9D-2518-4C03-AB3A-AE93421549E1}"/>
    <cellStyle name="Warning Text 30 5 2" xfId="36597" xr:uid="{E440D793-5FF6-488B-B3CB-C8DABC1556EB}"/>
    <cellStyle name="Warning Text 30 6" xfId="21144" xr:uid="{4C92751B-B60F-474B-9680-85E613B21374}"/>
    <cellStyle name="Warning Text 30 6 2" xfId="36598" xr:uid="{E4DAA7E7-73A2-484C-BFD6-538A94EDF745}"/>
    <cellStyle name="Warning Text 30 7" xfId="21145" xr:uid="{C65975AD-E59D-4DF3-9482-B518D67AABA4}"/>
    <cellStyle name="Warning Text 30 7 2" xfId="36599" xr:uid="{51685A23-B1CA-4494-8300-ADFB22400250}"/>
    <cellStyle name="Warning Text 30 8" xfId="21146" xr:uid="{9867A47F-49B1-4E99-B00F-9C8A499C08E7}"/>
    <cellStyle name="Warning Text 30 8 2" xfId="36600" xr:uid="{3C024942-447E-4F0F-96D9-BBFBBD3AD829}"/>
    <cellStyle name="Warning Text 30 9" xfId="21147" xr:uid="{7C27ABF3-43C5-41C1-AD32-97CBF8683A96}"/>
    <cellStyle name="Warning Text 30 9 2" xfId="36601" xr:uid="{31D639F5-9EBD-4887-99C3-3BAED9E2CFDF}"/>
    <cellStyle name="Warning Text 31" xfId="5279" xr:uid="{00000000-0005-0000-0000-0000BC180000}"/>
    <cellStyle name="Warning Text 31 10" xfId="21149" xr:uid="{777D9FA0-7F5F-4F38-A6B1-7DA64ABEEBEC}"/>
    <cellStyle name="Warning Text 31 10 2" xfId="36603" xr:uid="{88142D8A-3BF2-4E6A-A07C-E9829D55C352}"/>
    <cellStyle name="Warning Text 31 11" xfId="36602" xr:uid="{899DF3B9-5AC0-4E03-BF77-886E87979964}"/>
    <cellStyle name="Warning Text 31 12" xfId="21148" xr:uid="{9ABE546A-C8F5-408A-A790-0EA3DD688509}"/>
    <cellStyle name="Warning Text 31 2" xfId="21150" xr:uid="{73AA4CD0-FB9F-4D89-B12E-D18711A038BC}"/>
    <cellStyle name="Warning Text 31 2 2" xfId="36604" xr:uid="{B6A0A3B3-50CA-4B5A-A26A-6A5132F2156D}"/>
    <cellStyle name="Warning Text 31 3" xfId="21151" xr:uid="{A505BC5E-8BBC-435C-BB18-FF232AA0AC61}"/>
    <cellStyle name="Warning Text 31 3 2" xfId="36605" xr:uid="{FC2B9674-69DC-4D1D-BBBD-231931B71A7D}"/>
    <cellStyle name="Warning Text 31 4" xfId="21152" xr:uid="{1DE0FF14-19C2-4962-A715-BFDF7B0F3A2E}"/>
    <cellStyle name="Warning Text 31 4 2" xfId="36606" xr:uid="{27327F28-6443-4023-870B-085ED4B6D095}"/>
    <cellStyle name="Warning Text 31 5" xfId="21153" xr:uid="{4AAF8B7C-81FF-4769-A100-84CBBD08AEBE}"/>
    <cellStyle name="Warning Text 31 5 2" xfId="36607" xr:uid="{5544398F-A979-4A21-A3D8-92B6F0CFBC09}"/>
    <cellStyle name="Warning Text 31 6" xfId="21154" xr:uid="{0CCDB24C-B154-470E-88F8-BB3C2CE04324}"/>
    <cellStyle name="Warning Text 31 6 2" xfId="36608" xr:uid="{2CA5E419-2A6E-4A3A-8082-6AD262A3DC3A}"/>
    <cellStyle name="Warning Text 31 7" xfId="21155" xr:uid="{FDFF99E1-B286-4FEC-97D9-48CD50947188}"/>
    <cellStyle name="Warning Text 31 7 2" xfId="36609" xr:uid="{B414DBE6-4745-4C9C-B542-60CC3F779BD6}"/>
    <cellStyle name="Warning Text 31 8" xfId="21156" xr:uid="{0C42A6B0-076C-433D-BAEB-8B2D199B0AC1}"/>
    <cellStyle name="Warning Text 31 8 2" xfId="36610" xr:uid="{8BFDF41D-DA6E-413E-B234-F035BE9B9722}"/>
    <cellStyle name="Warning Text 31 9" xfId="21157" xr:uid="{AFF7CA1C-0A5A-4BD8-9530-1721F670C9B9}"/>
    <cellStyle name="Warning Text 31 9 2" xfId="36611" xr:uid="{30BFAC9F-2C43-4877-95E1-8FB0779EE405}"/>
    <cellStyle name="Warning Text 32" xfId="5280" xr:uid="{00000000-0005-0000-0000-0000BD180000}"/>
    <cellStyle name="Warning Text 32 10" xfId="21159" xr:uid="{F380ABE1-601E-47DF-B09F-02736BB83FA9}"/>
    <cellStyle name="Warning Text 32 10 2" xfId="36613" xr:uid="{4FB43F0F-5921-4A75-B769-E85744AD1801}"/>
    <cellStyle name="Warning Text 32 11" xfId="36612" xr:uid="{D1D40FCE-A349-4896-95A8-577A1AC2B503}"/>
    <cellStyle name="Warning Text 32 12" xfId="21158" xr:uid="{2744D879-042C-42EC-BC71-4E41B31EE53E}"/>
    <cellStyle name="Warning Text 32 2" xfId="21160" xr:uid="{50DE147F-0086-461C-960D-2E9B9D57637A}"/>
    <cellStyle name="Warning Text 32 2 2" xfId="36614" xr:uid="{5AB19C59-E238-459D-805C-6DEC03A015E6}"/>
    <cellStyle name="Warning Text 32 3" xfId="21161" xr:uid="{BE3011AF-4D53-49BC-BCBD-9FDB9785F890}"/>
    <cellStyle name="Warning Text 32 3 2" xfId="36615" xr:uid="{9CF67EF5-55DF-474E-AD58-96471EA880A1}"/>
    <cellStyle name="Warning Text 32 4" xfId="21162" xr:uid="{808007AF-65EE-43B9-AF8D-7A9751BBC429}"/>
    <cellStyle name="Warning Text 32 4 2" xfId="36616" xr:uid="{D964225E-6132-4312-BCE1-BFC6D65061CE}"/>
    <cellStyle name="Warning Text 32 5" xfId="21163" xr:uid="{1EBDFD98-1248-4EB5-8BB2-27BA2559850D}"/>
    <cellStyle name="Warning Text 32 5 2" xfId="36617" xr:uid="{4E5E8FA2-4C80-40CD-9FDC-C462F2861070}"/>
    <cellStyle name="Warning Text 32 6" xfId="21164" xr:uid="{17375559-32F5-482D-A2A7-305602DAB2EF}"/>
    <cellStyle name="Warning Text 32 6 2" xfId="36618" xr:uid="{89CF4E84-2114-4427-9DC9-95FF9D4CAE52}"/>
    <cellStyle name="Warning Text 32 7" xfId="21165" xr:uid="{184A7A0D-9F7A-4D5E-B637-DB65D473A887}"/>
    <cellStyle name="Warning Text 32 7 2" xfId="36619" xr:uid="{7A5112F3-5BF9-4626-B421-C48C79D795A9}"/>
    <cellStyle name="Warning Text 32 8" xfId="21166" xr:uid="{44E67D6A-D1FC-4D4F-AD4A-718460B75885}"/>
    <cellStyle name="Warning Text 32 8 2" xfId="36620" xr:uid="{6D69D445-65AA-4E7B-B02E-583A9EECC2FF}"/>
    <cellStyle name="Warning Text 32 9" xfId="21167" xr:uid="{1F859D7A-D267-46AD-86AD-FDE021728485}"/>
    <cellStyle name="Warning Text 32 9 2" xfId="36621" xr:uid="{2A4B3233-746A-4FD7-9252-2F3BB5CFD11C}"/>
    <cellStyle name="Warning Text 33" xfId="5281" xr:uid="{00000000-0005-0000-0000-0000BE180000}"/>
    <cellStyle name="Warning Text 33 10" xfId="21169" xr:uid="{E53726C0-FD02-4EB7-B73C-CBC1A9075526}"/>
    <cellStyle name="Warning Text 33 10 2" xfId="36623" xr:uid="{904ADCF2-D58A-4C96-B164-41A44230C376}"/>
    <cellStyle name="Warning Text 33 11" xfId="36622" xr:uid="{572F2A1F-7974-4F59-84CA-AE66D6B3E1FC}"/>
    <cellStyle name="Warning Text 33 12" xfId="21168" xr:uid="{5310D1F4-B95B-44D0-8660-2D50BA953E77}"/>
    <cellStyle name="Warning Text 33 2" xfId="21170" xr:uid="{986DAFE6-A626-4D95-8579-A15C2F43CC04}"/>
    <cellStyle name="Warning Text 33 2 2" xfId="36624" xr:uid="{778CDE20-2B4E-4308-A90A-64DD8E607C6D}"/>
    <cellStyle name="Warning Text 33 3" xfId="21171" xr:uid="{117B841A-9122-4A58-8950-32CDA7FDCEFF}"/>
    <cellStyle name="Warning Text 33 3 2" xfId="36625" xr:uid="{4D22D0E2-5245-4CF5-A91A-4FECF516B305}"/>
    <cellStyle name="Warning Text 33 4" xfId="21172" xr:uid="{784B240F-FB35-452B-B3F5-88D09C48F4D9}"/>
    <cellStyle name="Warning Text 33 4 2" xfId="36626" xr:uid="{0070CF99-5E64-4FA4-94E8-FECA4C49623D}"/>
    <cellStyle name="Warning Text 33 5" xfId="21173" xr:uid="{89DB515D-CB15-4D43-95D0-272CB6F017E8}"/>
    <cellStyle name="Warning Text 33 5 2" xfId="36627" xr:uid="{C67DA85D-8606-4DAA-852D-F64E54539D4A}"/>
    <cellStyle name="Warning Text 33 6" xfId="21174" xr:uid="{3CB14AE9-E5AF-493C-8395-14A8906A7C15}"/>
    <cellStyle name="Warning Text 33 6 2" xfId="36628" xr:uid="{27C3ED2B-67E6-47E6-9448-307FFAB8C3F0}"/>
    <cellStyle name="Warning Text 33 7" xfId="21175" xr:uid="{762F4104-1D88-4248-B12F-0E25306BE0E2}"/>
    <cellStyle name="Warning Text 33 7 2" xfId="36629" xr:uid="{A73FEBDA-5D41-48FE-A507-B987CDB13922}"/>
    <cellStyle name="Warning Text 33 8" xfId="21176" xr:uid="{7E49233C-364C-4D15-BE25-F0FDD11ED728}"/>
    <cellStyle name="Warning Text 33 8 2" xfId="36630" xr:uid="{FA5404DA-2828-44BF-AE0C-69CD0AEE9B89}"/>
    <cellStyle name="Warning Text 33 9" xfId="21177" xr:uid="{A05124FA-9006-431A-9E8B-E69B87B96372}"/>
    <cellStyle name="Warning Text 33 9 2" xfId="36631" xr:uid="{062B2FE9-B597-4994-872D-3BCF660F7655}"/>
    <cellStyle name="Warning Text 34" xfId="5282" xr:uid="{00000000-0005-0000-0000-0000BF180000}"/>
    <cellStyle name="Warning Text 34 10" xfId="21179" xr:uid="{266C95A6-55DB-4CF8-9287-67C7E82D28B6}"/>
    <cellStyle name="Warning Text 34 10 2" xfId="36633" xr:uid="{4A042356-ACE5-4EFF-9C08-13B8DDD28771}"/>
    <cellStyle name="Warning Text 34 11" xfId="36632" xr:uid="{14F49E51-5EFD-4150-B819-10A573240B80}"/>
    <cellStyle name="Warning Text 34 12" xfId="21178" xr:uid="{B5FE7C97-E072-450B-A2CF-DBD6043B89FE}"/>
    <cellStyle name="Warning Text 34 2" xfId="21180" xr:uid="{1108C970-34E4-4715-B664-4722CA9D8396}"/>
    <cellStyle name="Warning Text 34 2 2" xfId="36634" xr:uid="{44CE18E8-6672-4D6A-ADAB-34105B1A806C}"/>
    <cellStyle name="Warning Text 34 3" xfId="21181" xr:uid="{C44D9974-4BE1-4710-9332-7482D4F21A8D}"/>
    <cellStyle name="Warning Text 34 3 2" xfId="36635" xr:uid="{BD9684CC-6DDC-4E76-B507-C933E09FEC05}"/>
    <cellStyle name="Warning Text 34 4" xfId="21182" xr:uid="{1181F290-6120-47D5-8EE8-5310766C4741}"/>
    <cellStyle name="Warning Text 34 4 2" xfId="36636" xr:uid="{18430908-100A-4F36-9F9A-8AB5F3D98165}"/>
    <cellStyle name="Warning Text 34 5" xfId="21183" xr:uid="{C413E6C3-AC31-43A2-8917-7E1E1648E2F3}"/>
    <cellStyle name="Warning Text 34 5 2" xfId="36637" xr:uid="{F8E7B47A-EB5A-4B9A-8B17-6AB5DB1F74DD}"/>
    <cellStyle name="Warning Text 34 6" xfId="21184" xr:uid="{263B95A2-37E7-4CD6-82A6-512E463BD235}"/>
    <cellStyle name="Warning Text 34 6 2" xfId="36638" xr:uid="{587054AB-7F7D-44DD-8A4E-DEDEE56A6281}"/>
    <cellStyle name="Warning Text 34 7" xfId="21185" xr:uid="{3EEE3BEC-EC16-45A2-A14B-D03F6DDEF3DA}"/>
    <cellStyle name="Warning Text 34 7 2" xfId="36639" xr:uid="{F1EBABCD-821A-467E-BF8E-3D2A1C5D2312}"/>
    <cellStyle name="Warning Text 34 8" xfId="21186" xr:uid="{EF35CAEB-9C27-4FDD-9AAC-926828DA4A3F}"/>
    <cellStyle name="Warning Text 34 8 2" xfId="36640" xr:uid="{0C810D53-BC6D-4010-A2F0-5E21D126F5CD}"/>
    <cellStyle name="Warning Text 34 9" xfId="21187" xr:uid="{D664154D-5061-4011-9A13-F7EF63CB37EE}"/>
    <cellStyle name="Warning Text 34 9 2" xfId="36641" xr:uid="{4B1CEF60-876A-4D2F-B595-52757079E83D}"/>
    <cellStyle name="Warning Text 35" xfId="5283" xr:uid="{00000000-0005-0000-0000-0000C0180000}"/>
    <cellStyle name="Warning Text 35 10" xfId="21189" xr:uid="{D4FAEBAA-8F88-4ADB-8081-134273AB7BA4}"/>
    <cellStyle name="Warning Text 35 10 2" xfId="36643" xr:uid="{1D9BF301-F1C0-4C13-A785-A7083088C2D1}"/>
    <cellStyle name="Warning Text 35 11" xfId="36642" xr:uid="{3A3C171D-451C-4464-8D23-822724A418EB}"/>
    <cellStyle name="Warning Text 35 12" xfId="21188" xr:uid="{05F0617C-5129-418C-BF56-FF09E8475CE6}"/>
    <cellStyle name="Warning Text 35 2" xfId="21190" xr:uid="{1686E56A-DB73-4028-9193-0FBED54245EE}"/>
    <cellStyle name="Warning Text 35 2 2" xfId="36644" xr:uid="{2CEF7CA2-C2CA-4F4E-9385-D187A9693037}"/>
    <cellStyle name="Warning Text 35 3" xfId="21191" xr:uid="{E9EBFE40-5BF2-4B1C-A808-A38C70B52648}"/>
    <cellStyle name="Warning Text 35 3 2" xfId="36645" xr:uid="{7FE0D8DA-6B96-4198-A284-A201154E03F1}"/>
    <cellStyle name="Warning Text 35 4" xfId="21192" xr:uid="{FCF3BA44-7E1F-47FA-8BCF-27D90FC61A7A}"/>
    <cellStyle name="Warning Text 35 4 2" xfId="36646" xr:uid="{B3126053-09EE-49C3-9C8B-96A0AA7418E0}"/>
    <cellStyle name="Warning Text 35 5" xfId="21193" xr:uid="{F96AE6A1-CF60-478D-B9B6-A00BF0681225}"/>
    <cellStyle name="Warning Text 35 5 2" xfId="36647" xr:uid="{8622CAF9-8E3D-4FA9-A486-509D3461DD00}"/>
    <cellStyle name="Warning Text 35 6" xfId="21194" xr:uid="{ED500D64-9339-4E8C-B353-B91C4DC95DC4}"/>
    <cellStyle name="Warning Text 35 6 2" xfId="36648" xr:uid="{D998470A-05ED-4D89-BA1A-F998E62E347F}"/>
    <cellStyle name="Warning Text 35 7" xfId="21195" xr:uid="{1DFF64B5-EBF4-4BA1-B90A-71B7F24E0486}"/>
    <cellStyle name="Warning Text 35 7 2" xfId="36649" xr:uid="{D88D1A1B-F520-4E61-A4BF-D8D95791B9D2}"/>
    <cellStyle name="Warning Text 35 8" xfId="21196" xr:uid="{74EF202F-19E9-4D8E-B03E-BD17F65E7B01}"/>
    <cellStyle name="Warning Text 35 8 2" xfId="36650" xr:uid="{17DDF3FB-AE09-4B94-B0A0-E3CC30BC3AE0}"/>
    <cellStyle name="Warning Text 35 9" xfId="21197" xr:uid="{41AEB409-DD19-436A-AEBD-6494F8156B2C}"/>
    <cellStyle name="Warning Text 35 9 2" xfId="36651" xr:uid="{F475C64A-CE5E-45CF-8BA6-8083C87AC111}"/>
    <cellStyle name="Warning Text 36" xfId="5284" xr:uid="{00000000-0005-0000-0000-0000C1180000}"/>
    <cellStyle name="Warning Text 36 10" xfId="21199" xr:uid="{6CB7E013-E5FC-4B0E-8DC4-3BA8886AFFBC}"/>
    <cellStyle name="Warning Text 36 10 2" xfId="36653" xr:uid="{3A3CC6D7-8C6D-4083-BDD4-EB2F66C4DAB6}"/>
    <cellStyle name="Warning Text 36 11" xfId="36652" xr:uid="{D1A3A32E-F422-4A6E-8BF5-C85F9E788243}"/>
    <cellStyle name="Warning Text 36 12" xfId="21198" xr:uid="{AE21899E-0CAC-4F09-859B-E81383546E1F}"/>
    <cellStyle name="Warning Text 36 2" xfId="21200" xr:uid="{DA178B0C-50EE-49FC-820A-9355EF3F4A5B}"/>
    <cellStyle name="Warning Text 36 2 2" xfId="36654" xr:uid="{D4BDC2B9-C58E-44E3-A0AE-5520DDC18ED7}"/>
    <cellStyle name="Warning Text 36 3" xfId="21201" xr:uid="{6E71D8B5-9002-4547-BF00-3195AA38167F}"/>
    <cellStyle name="Warning Text 36 3 2" xfId="36655" xr:uid="{9FBD9410-2086-48F8-80EC-7D6D40EE84E0}"/>
    <cellStyle name="Warning Text 36 4" xfId="21202" xr:uid="{08BA1E24-104A-4290-9652-31292DD012D6}"/>
    <cellStyle name="Warning Text 36 4 2" xfId="36656" xr:uid="{C820083A-9DEB-4CE4-A8BB-4C6A6669DC8C}"/>
    <cellStyle name="Warning Text 36 5" xfId="21203" xr:uid="{16A8B44F-3D23-49C4-9436-EA07A375D54E}"/>
    <cellStyle name="Warning Text 36 5 2" xfId="36657" xr:uid="{D8DD98AB-EB51-4A4C-A8DE-8575687C8DFC}"/>
    <cellStyle name="Warning Text 36 6" xfId="21204" xr:uid="{13CB0775-DEBF-4C9C-8460-8C333B952E9F}"/>
    <cellStyle name="Warning Text 36 6 2" xfId="36658" xr:uid="{80D29196-2747-499E-BED8-505469C4E91C}"/>
    <cellStyle name="Warning Text 36 7" xfId="21205" xr:uid="{5A4379F9-D772-4A6C-808C-241830BA0492}"/>
    <cellStyle name="Warning Text 36 7 2" xfId="36659" xr:uid="{20F9C111-43A8-40AE-AAA4-4FFEA20AB1CD}"/>
    <cellStyle name="Warning Text 36 8" xfId="21206" xr:uid="{01287187-6DF9-4520-8C18-382A55EA36A1}"/>
    <cellStyle name="Warning Text 36 8 2" xfId="36660" xr:uid="{560A26EF-294F-48D9-AC39-C325E683A01E}"/>
    <cellStyle name="Warning Text 36 9" xfId="21207" xr:uid="{0AD7CF37-803F-4E6A-8C0B-3EE0430B93C3}"/>
    <cellStyle name="Warning Text 36 9 2" xfId="36661" xr:uid="{D082B9CC-7301-4A34-9D33-684CB34B085C}"/>
    <cellStyle name="Warning Text 37" xfId="5285" xr:uid="{00000000-0005-0000-0000-0000C2180000}"/>
    <cellStyle name="Warning Text 37 10" xfId="21209" xr:uid="{07F14592-AB38-437B-A263-853589307464}"/>
    <cellStyle name="Warning Text 37 10 2" xfId="36663" xr:uid="{586EF408-4A33-41E7-B22A-7DBB4DAD2EE0}"/>
    <cellStyle name="Warning Text 37 11" xfId="36662" xr:uid="{973D8679-8CB8-4A62-9486-602A8804FB62}"/>
    <cellStyle name="Warning Text 37 12" xfId="21208" xr:uid="{5C86F72E-224E-48B8-B147-B052DF684A8E}"/>
    <cellStyle name="Warning Text 37 2" xfId="21210" xr:uid="{3EB87C99-D783-42EF-AE0E-3C2E7FFFA9F9}"/>
    <cellStyle name="Warning Text 37 2 2" xfId="36664" xr:uid="{6E326BCD-B5EE-439F-91FE-92ADE1A9561D}"/>
    <cellStyle name="Warning Text 37 3" xfId="21211" xr:uid="{DE1A3B41-6ED5-47FC-B87D-304805B3AE1E}"/>
    <cellStyle name="Warning Text 37 3 2" xfId="36665" xr:uid="{396498CC-0A5F-44DF-8614-EF7DD26B1C4B}"/>
    <cellStyle name="Warning Text 37 4" xfId="21212" xr:uid="{66459816-F4DC-45F4-A013-5E1E65B2BE32}"/>
    <cellStyle name="Warning Text 37 4 2" xfId="36666" xr:uid="{24E90125-D198-481C-B361-B7717B9141BC}"/>
    <cellStyle name="Warning Text 37 5" xfId="21213" xr:uid="{AFE384A3-3059-4964-AF81-5273A3F58052}"/>
    <cellStyle name="Warning Text 37 5 2" xfId="36667" xr:uid="{057F174B-39A4-4142-9A5C-33FF42E8505F}"/>
    <cellStyle name="Warning Text 37 6" xfId="21214" xr:uid="{F27ECEFE-A697-4104-8335-B0AECB7C893C}"/>
    <cellStyle name="Warning Text 37 6 2" xfId="36668" xr:uid="{6E203E83-DEB9-4CAD-86CA-8838B53BEAB4}"/>
    <cellStyle name="Warning Text 37 7" xfId="21215" xr:uid="{30528C42-B589-4ED9-B8FA-FD807B260CBA}"/>
    <cellStyle name="Warning Text 37 7 2" xfId="36669" xr:uid="{15AB8C79-A61B-43B5-B23F-E7CCB007B84F}"/>
    <cellStyle name="Warning Text 37 8" xfId="21216" xr:uid="{2FFA1B70-AD1F-4158-8392-AA668C3876F2}"/>
    <cellStyle name="Warning Text 37 8 2" xfId="36670" xr:uid="{3346CA2F-12D1-4CBA-A42C-2CC7F45DC3DA}"/>
    <cellStyle name="Warning Text 37 9" xfId="21217" xr:uid="{199D33A8-3C19-481C-A5C5-04B5B2BCAC81}"/>
    <cellStyle name="Warning Text 37 9 2" xfId="36671" xr:uid="{4DD092B2-F53D-4038-B8EF-4C3BC9CBC429}"/>
    <cellStyle name="Warning Text 38" xfId="5286" xr:uid="{00000000-0005-0000-0000-0000C3180000}"/>
    <cellStyle name="Warning Text 38 10" xfId="21219" xr:uid="{C1599CE5-6F9F-44AF-B53D-41EF4F6A45D2}"/>
    <cellStyle name="Warning Text 38 10 2" xfId="36673" xr:uid="{6DDD9244-D8CC-45D8-A4B0-C81DCEAED2EC}"/>
    <cellStyle name="Warning Text 38 11" xfId="36672" xr:uid="{841E4419-9E5C-4CED-8315-534DBC9B6ED0}"/>
    <cellStyle name="Warning Text 38 12" xfId="21218" xr:uid="{727B3405-D4C7-46AF-AFF6-6D1AEAD4110A}"/>
    <cellStyle name="Warning Text 38 2" xfId="21220" xr:uid="{F6C7C530-2E09-4F18-A049-0811DD754469}"/>
    <cellStyle name="Warning Text 38 2 2" xfId="36674" xr:uid="{DE06F300-3D5F-43D7-8DB4-3B8C7DF047AD}"/>
    <cellStyle name="Warning Text 38 3" xfId="21221" xr:uid="{0EA12960-76F8-4F4F-AF5E-76A8B9459469}"/>
    <cellStyle name="Warning Text 38 3 2" xfId="36675" xr:uid="{03EEC995-0287-40B0-BCE2-1BD77DDA2242}"/>
    <cellStyle name="Warning Text 38 4" xfId="21222" xr:uid="{50BF6EA2-4A19-498C-BB56-871174B6A6BE}"/>
    <cellStyle name="Warning Text 38 4 2" xfId="36676" xr:uid="{CB1A8E1D-4024-45E4-956B-98B59440E21E}"/>
    <cellStyle name="Warning Text 38 5" xfId="21223" xr:uid="{BCD9A13A-C1D9-44BA-ACAE-4C8F7E6C755D}"/>
    <cellStyle name="Warning Text 38 5 2" xfId="36677" xr:uid="{63B26412-672D-482D-BBC9-3891751D9FF4}"/>
    <cellStyle name="Warning Text 38 6" xfId="21224" xr:uid="{AFCC2A05-D3DD-4F92-A98B-843C8FC62B3E}"/>
    <cellStyle name="Warning Text 38 6 2" xfId="36678" xr:uid="{52AF9BDC-E543-457B-B2FB-BE3DAAFEDFC7}"/>
    <cellStyle name="Warning Text 38 7" xfId="21225" xr:uid="{3697B6C1-4DF9-494F-B547-4E80068D3284}"/>
    <cellStyle name="Warning Text 38 7 2" xfId="36679" xr:uid="{EC81A8D1-747E-439D-B604-503BD4C8F0E0}"/>
    <cellStyle name="Warning Text 38 8" xfId="21226" xr:uid="{36201EB9-D428-4FE4-8B46-FB7F9CCD2A9B}"/>
    <cellStyle name="Warning Text 38 8 2" xfId="36680" xr:uid="{4BF2CC34-8112-4DF5-BE50-A52B6459EFCF}"/>
    <cellStyle name="Warning Text 38 9" xfId="21227" xr:uid="{0FA70E1E-44B4-4380-B236-6274603B77DC}"/>
    <cellStyle name="Warning Text 38 9 2" xfId="36681" xr:uid="{6397E9AF-B33F-4542-A717-73CE134116AB}"/>
    <cellStyle name="Warning Text 39" xfId="5287" xr:uid="{00000000-0005-0000-0000-0000C4180000}"/>
    <cellStyle name="Warning Text 39 10" xfId="21229" xr:uid="{6DD1051F-DDBD-4891-8F0F-E32C407550D4}"/>
    <cellStyle name="Warning Text 39 10 2" xfId="36683" xr:uid="{95BE30B8-527B-4348-924D-818B4F53B851}"/>
    <cellStyle name="Warning Text 39 11" xfId="36682" xr:uid="{E8E3E946-F6AE-445E-99A6-D103FFA5C255}"/>
    <cellStyle name="Warning Text 39 12" xfId="21228" xr:uid="{C5701D7A-51D9-4A22-B8EB-21B6828A496D}"/>
    <cellStyle name="Warning Text 39 2" xfId="21230" xr:uid="{6C32A29E-65AA-49F0-A7AB-4B5677BECDE9}"/>
    <cellStyle name="Warning Text 39 2 2" xfId="36684" xr:uid="{0E8D4826-AE2E-41D2-83D2-61F8DD8E25E5}"/>
    <cellStyle name="Warning Text 39 3" xfId="21231" xr:uid="{4678D9D0-AA19-4A9D-9F08-0667074D38FC}"/>
    <cellStyle name="Warning Text 39 3 2" xfId="36685" xr:uid="{58921FE7-EEC7-4DD1-AEFE-4F762D1096AC}"/>
    <cellStyle name="Warning Text 39 4" xfId="21232" xr:uid="{299F6959-E7D8-4577-85AC-98B73B69CC4B}"/>
    <cellStyle name="Warning Text 39 4 2" xfId="36686" xr:uid="{E6A7E344-3C0F-4D8B-8540-EB2D8B38A4B8}"/>
    <cellStyle name="Warning Text 39 5" xfId="21233" xr:uid="{3306002E-CEDD-4B14-92D0-E530EDC5FE7A}"/>
    <cellStyle name="Warning Text 39 5 2" xfId="36687" xr:uid="{C604041A-9D7F-476C-9314-29C52E8561FD}"/>
    <cellStyle name="Warning Text 39 6" xfId="21234" xr:uid="{43B992B0-D0D7-4EC9-9245-D9A5D3CB5030}"/>
    <cellStyle name="Warning Text 39 6 2" xfId="36688" xr:uid="{CB3A4E19-7AA0-4816-B162-78B5910B0F62}"/>
    <cellStyle name="Warning Text 39 7" xfId="21235" xr:uid="{9C8D06AE-9245-44A0-8C38-4D639CB94C8B}"/>
    <cellStyle name="Warning Text 39 7 2" xfId="36689" xr:uid="{F242A651-1DD8-40C9-81E7-6C6F0501C490}"/>
    <cellStyle name="Warning Text 39 8" xfId="21236" xr:uid="{7ED62ECF-8AFF-454A-8EEC-DBEF0CD31841}"/>
    <cellStyle name="Warning Text 39 8 2" xfId="36690" xr:uid="{557337C1-FF29-46F4-A0F0-F974895AE4F4}"/>
    <cellStyle name="Warning Text 39 9" xfId="21237" xr:uid="{E3A70413-12D9-4054-87CF-2575DBD549C6}"/>
    <cellStyle name="Warning Text 39 9 2" xfId="36691" xr:uid="{934A2C41-0F04-40DA-90B5-1056F7F9DF17}"/>
    <cellStyle name="Warning Text 4" xfId="5288" xr:uid="{00000000-0005-0000-0000-0000C5180000}"/>
    <cellStyle name="Warning Text 4 10" xfId="21239" xr:uid="{10E49EE4-50B7-44A6-A040-136520EBEFA9}"/>
    <cellStyle name="Warning Text 4 10 2" xfId="36693" xr:uid="{757F213E-5A49-4EB9-961D-7AA031FC11B4}"/>
    <cellStyle name="Warning Text 4 11" xfId="21240" xr:uid="{DF8EE1E2-0639-4C43-AE02-FBEB76401C25}"/>
    <cellStyle name="Warning Text 4 11 2" xfId="36694" xr:uid="{11128AFD-DB30-4D22-BEF2-5C5B9FBF70BF}"/>
    <cellStyle name="Warning Text 4 12" xfId="21506" xr:uid="{0774A1E0-2E9A-42FE-9543-8DD7050F1FC7}"/>
    <cellStyle name="Warning Text 4 13" xfId="36692" xr:uid="{E26129D5-3EC7-4E3E-AD0F-54A77D9014DC}"/>
    <cellStyle name="Warning Text 4 14" xfId="21238" xr:uid="{435C67FE-4FD1-432B-8188-252072815215}"/>
    <cellStyle name="Warning Text 4 2" xfId="21241" xr:uid="{0F9E2818-C6E0-48EC-AD3E-F4C296022AE0}"/>
    <cellStyle name="Warning Text 4 2 2" xfId="21242" xr:uid="{6841CD14-3679-4D47-ABA3-40CFDD9299CD}"/>
    <cellStyle name="Warning Text 4 2 2 2" xfId="36696" xr:uid="{467A1DF6-B155-4950-BF68-068F4B55DF40}"/>
    <cellStyle name="Warning Text 4 2 3" xfId="21243" xr:uid="{BBF65449-22C2-414E-B956-CF997157E4E4}"/>
    <cellStyle name="Warning Text 4 2 3 2" xfId="36697" xr:uid="{6E827058-6578-4E6D-B24F-58C3C573E643}"/>
    <cellStyle name="Warning Text 4 2 4" xfId="21244" xr:uid="{E9115277-68CD-42BA-B61F-FCA72D87CDAE}"/>
    <cellStyle name="Warning Text 4 2 4 2" xfId="36698" xr:uid="{0D081C55-3A2B-4FA3-BAC1-AB3694A1A6B4}"/>
    <cellStyle name="Warning Text 4 2 5" xfId="21245" xr:uid="{511A39A4-C593-47CA-A165-309160CC1A64}"/>
    <cellStyle name="Warning Text 4 2 5 2" xfId="36699" xr:uid="{47A02E9B-C811-4293-B1F0-09AF374AEBBD}"/>
    <cellStyle name="Warning Text 4 2 6" xfId="36695" xr:uid="{E304C234-AF58-4958-BCC8-A79F1AC3D0C3}"/>
    <cellStyle name="Warning Text 4 3" xfId="21246" xr:uid="{AE899290-3DB9-4D08-ABB0-1975F24BD70B}"/>
    <cellStyle name="Warning Text 4 3 2" xfId="36700" xr:uid="{5F35FF53-2CB9-4157-8622-562F81BF7CC6}"/>
    <cellStyle name="Warning Text 4 4" xfId="21247" xr:uid="{3AE51DE4-8E9F-4864-B7FA-BA96D6E6AA53}"/>
    <cellStyle name="Warning Text 4 4 2" xfId="36701" xr:uid="{F5A0538A-3378-4277-BEE0-318BB9577C65}"/>
    <cellStyle name="Warning Text 4 5" xfId="21248" xr:uid="{BF981F1C-F826-43B3-BFCD-AD9EC9A4997D}"/>
    <cellStyle name="Warning Text 4 5 2" xfId="36702" xr:uid="{3EC33D91-0F80-4583-BC42-79A29E5EC1F4}"/>
    <cellStyle name="Warning Text 4 6" xfId="21249" xr:uid="{5002A348-FD12-49A3-AC8D-556B2DAF10C8}"/>
    <cellStyle name="Warning Text 4 6 2" xfId="36703" xr:uid="{C7FC2D25-32E0-434A-9E96-DFF0998B8A37}"/>
    <cellStyle name="Warning Text 4 7" xfId="21250" xr:uid="{F1EFE837-E872-41AD-BC07-B0F33E0DC641}"/>
    <cellStyle name="Warning Text 4 7 2" xfId="36704" xr:uid="{3BA8A364-40F9-4488-A09D-1C82C093DA0F}"/>
    <cellStyle name="Warning Text 4 8" xfId="21251" xr:uid="{CED0D458-3F28-4F20-9DBF-76DD4A9C90EF}"/>
    <cellStyle name="Warning Text 4 8 2" xfId="36705" xr:uid="{F42A11B5-229C-4452-93CE-21A5ED66EE28}"/>
    <cellStyle name="Warning Text 4 9" xfId="21252" xr:uid="{1945D56C-B946-41C8-A1E1-AEF0CFC88E14}"/>
    <cellStyle name="Warning Text 4 9 2" xfId="36706" xr:uid="{96B7C5F1-28AC-4D1E-8062-B26A47A3989F}"/>
    <cellStyle name="Warning Text 40" xfId="5289" xr:uid="{00000000-0005-0000-0000-0000C6180000}"/>
    <cellStyle name="Warning Text 40 10" xfId="21254" xr:uid="{2CD15304-F095-4E62-A3EF-54DC2A03D79E}"/>
    <cellStyle name="Warning Text 40 10 2" xfId="36708" xr:uid="{D15622ED-48D6-4F9C-B196-AA7186CE90FE}"/>
    <cellStyle name="Warning Text 40 11" xfId="36707" xr:uid="{DDD3E1F3-B872-41C1-ACEB-B9B7790652A6}"/>
    <cellStyle name="Warning Text 40 12" xfId="21253" xr:uid="{02C5AFB3-1A5B-48E3-B25D-A0E42ACC5684}"/>
    <cellStyle name="Warning Text 40 2" xfId="21255" xr:uid="{16C4143D-3CC8-4D23-A961-A0DE63F4C9F4}"/>
    <cellStyle name="Warning Text 40 2 2" xfId="36709" xr:uid="{D0E6F922-2C86-4D23-B2CF-1CDD7E8C6044}"/>
    <cellStyle name="Warning Text 40 3" xfId="21256" xr:uid="{B7D79FE3-0DF9-4BD4-94A3-0A99F0A7ABF7}"/>
    <cellStyle name="Warning Text 40 3 2" xfId="36710" xr:uid="{6438C048-ECB9-47BC-973D-56152BBA08CE}"/>
    <cellStyle name="Warning Text 40 4" xfId="21257" xr:uid="{D0D0073A-0D03-41C5-ACCF-E8218A9E41C6}"/>
    <cellStyle name="Warning Text 40 4 2" xfId="36711" xr:uid="{B12EEFF4-ABCA-45B6-8DCD-9FDC25C5FC30}"/>
    <cellStyle name="Warning Text 40 5" xfId="21258" xr:uid="{D569BD82-B495-4CF3-894F-32F5A4E6BBC7}"/>
    <cellStyle name="Warning Text 40 5 2" xfId="36712" xr:uid="{644812C6-AB42-4A3E-8901-97B795D402E4}"/>
    <cellStyle name="Warning Text 40 6" xfId="21259" xr:uid="{FD65BB8D-196D-4CD3-B709-D09C81322E9C}"/>
    <cellStyle name="Warning Text 40 6 2" xfId="36713" xr:uid="{74F4C979-07B2-447E-BB2B-A9BE831C31E6}"/>
    <cellStyle name="Warning Text 40 7" xfId="21260" xr:uid="{4DEBF66E-F915-4365-B133-BC7F373EAE64}"/>
    <cellStyle name="Warning Text 40 7 2" xfId="36714" xr:uid="{B093C602-BFC7-4DEC-9DC7-D051680908C6}"/>
    <cellStyle name="Warning Text 40 8" xfId="21261" xr:uid="{9DA36804-6FBF-4DEA-88F8-E1A9078511BA}"/>
    <cellStyle name="Warning Text 40 8 2" xfId="36715" xr:uid="{D5EB38F9-A765-4A02-BA2F-6AF8EE44B19F}"/>
    <cellStyle name="Warning Text 40 9" xfId="21262" xr:uid="{3F4CB31A-DEAA-406E-BA57-65BEB1674711}"/>
    <cellStyle name="Warning Text 40 9 2" xfId="36716" xr:uid="{E85200B9-B2F0-42DC-97F8-A4D82E8E41C6}"/>
    <cellStyle name="Warning Text 41" xfId="5290" xr:uid="{00000000-0005-0000-0000-0000C7180000}"/>
    <cellStyle name="Warning Text 41 10" xfId="21264" xr:uid="{048DB271-4B15-4BE4-BE31-51CBEF53906C}"/>
    <cellStyle name="Warning Text 41 10 2" xfId="36718" xr:uid="{3E8DC19C-98C8-4240-82B0-3D2CA9B7DE75}"/>
    <cellStyle name="Warning Text 41 11" xfId="36717" xr:uid="{3F7A15AF-7595-4AF1-BC24-474870D21A5B}"/>
    <cellStyle name="Warning Text 41 12" xfId="21263" xr:uid="{D35A4D68-DFFF-49E2-AEF1-1414C038A5C1}"/>
    <cellStyle name="Warning Text 41 2" xfId="21265" xr:uid="{C8AD4904-967B-48DE-9609-6FA48107FF33}"/>
    <cellStyle name="Warning Text 41 2 2" xfId="36719" xr:uid="{1E0511CA-2C05-4042-9AEB-3B0FF1648DE1}"/>
    <cellStyle name="Warning Text 41 3" xfId="21266" xr:uid="{6343BB10-AE2B-42F6-81CE-2B31DF102D4F}"/>
    <cellStyle name="Warning Text 41 3 2" xfId="36720" xr:uid="{8C9059F8-C976-45D5-9845-B11CB3CD6DCC}"/>
    <cellStyle name="Warning Text 41 4" xfId="21267" xr:uid="{CC012004-0F50-4721-8256-F10AAFF76DE7}"/>
    <cellStyle name="Warning Text 41 4 2" xfId="36721" xr:uid="{0FDA6A9F-B9F6-48C3-A3CC-39F9E30B964E}"/>
    <cellStyle name="Warning Text 41 5" xfId="21268" xr:uid="{7691B41B-8BD5-4853-9D23-0B2A2A38F398}"/>
    <cellStyle name="Warning Text 41 5 2" xfId="36722" xr:uid="{9D30DBF0-0A86-4154-8D89-DD22973BAC15}"/>
    <cellStyle name="Warning Text 41 6" xfId="21269" xr:uid="{E63A51AB-48E6-480D-8B3F-D2FA92991CEF}"/>
    <cellStyle name="Warning Text 41 6 2" xfId="36723" xr:uid="{58586883-401A-4963-8935-7EB58B91D059}"/>
    <cellStyle name="Warning Text 41 7" xfId="21270" xr:uid="{26B8C340-6F5E-4D6D-B83A-33C3A0AC969F}"/>
    <cellStyle name="Warning Text 41 7 2" xfId="36724" xr:uid="{4AD1A9E8-FD1D-4491-A371-E4720AF1B5DE}"/>
    <cellStyle name="Warning Text 41 8" xfId="21271" xr:uid="{56CEDB90-12CA-48B5-9869-F00E684FFB59}"/>
    <cellStyle name="Warning Text 41 8 2" xfId="36725" xr:uid="{107C36AE-B4D1-4E44-9129-B4CEA768CAA3}"/>
    <cellStyle name="Warning Text 41 9" xfId="21272" xr:uid="{D685F93E-2366-4710-9F5B-604AF2CCB681}"/>
    <cellStyle name="Warning Text 41 9 2" xfId="36726" xr:uid="{E639F50D-71DF-41E5-9243-7186AA8AC006}"/>
    <cellStyle name="Warning Text 5" xfId="5291" xr:uid="{00000000-0005-0000-0000-0000C8180000}"/>
    <cellStyle name="Warning Text 5 10" xfId="21274" xr:uid="{BA46108C-51B3-4C4C-A734-911F631E83C9}"/>
    <cellStyle name="Warning Text 5 10 2" xfId="36728" xr:uid="{3886537C-6F63-4C4C-8DE5-EDCF16E77710}"/>
    <cellStyle name="Warning Text 5 11" xfId="21275" xr:uid="{1B538472-BC3B-437D-BB9A-9DDB81D6ACC8}"/>
    <cellStyle name="Warning Text 5 11 2" xfId="36729" xr:uid="{7C5E8ED9-AB92-4B26-982C-BD07BE4250A2}"/>
    <cellStyle name="Warning Text 5 12" xfId="21507" xr:uid="{B50C8797-CD75-4196-B804-40081149E394}"/>
    <cellStyle name="Warning Text 5 13" xfId="36727" xr:uid="{C3435E25-A378-46FF-8680-4FB98DB75EF6}"/>
    <cellStyle name="Warning Text 5 14" xfId="21273" xr:uid="{BDA5E241-75FA-4CFD-A792-199A8038ED60}"/>
    <cellStyle name="Warning Text 5 2" xfId="21276" xr:uid="{C6E56A83-7F13-4268-B410-E905B74EA840}"/>
    <cellStyle name="Warning Text 5 2 2" xfId="21277" xr:uid="{0F230192-FB2A-48FF-B8DE-4475CC07BE22}"/>
    <cellStyle name="Warning Text 5 2 2 2" xfId="36731" xr:uid="{5CB71BBA-FDBC-42C4-A542-659AE8E5C931}"/>
    <cellStyle name="Warning Text 5 2 3" xfId="21278" xr:uid="{E12F7064-A797-4442-90D6-0B7F22C01CBC}"/>
    <cellStyle name="Warning Text 5 2 3 2" xfId="36732" xr:uid="{9474E957-57D0-49C9-800F-2F4E4046F61B}"/>
    <cellStyle name="Warning Text 5 2 4" xfId="21279" xr:uid="{2C34D2EA-4AB6-4785-BC91-ACEFB49F1850}"/>
    <cellStyle name="Warning Text 5 2 4 2" xfId="36733" xr:uid="{2334ED67-D977-4D4C-B90E-5A9A837A083C}"/>
    <cellStyle name="Warning Text 5 2 5" xfId="21280" xr:uid="{65BE6EB4-A0FE-441B-A9B0-81D4B018AB0B}"/>
    <cellStyle name="Warning Text 5 2 5 2" xfId="36734" xr:uid="{3369DDD0-CF13-49B5-9AD1-166EF0E03CAE}"/>
    <cellStyle name="Warning Text 5 2 6" xfId="36730" xr:uid="{3EAF5FBA-CE25-45D3-8BE9-5FF0D81C5AB5}"/>
    <cellStyle name="Warning Text 5 3" xfId="21281" xr:uid="{898CD51A-3D73-496D-A00A-7DB5167010C1}"/>
    <cellStyle name="Warning Text 5 3 2" xfId="36735" xr:uid="{E364E0D6-4845-4147-A316-282FEF9B182C}"/>
    <cellStyle name="Warning Text 5 4" xfId="21282" xr:uid="{93086700-7E40-4409-944A-BF36D8AA665D}"/>
    <cellStyle name="Warning Text 5 4 2" xfId="36736" xr:uid="{1EFD56C6-3D6C-4726-8254-1CFFB1E37432}"/>
    <cellStyle name="Warning Text 5 5" xfId="21283" xr:uid="{F5375295-548F-4C2C-B713-E6978A92EBF6}"/>
    <cellStyle name="Warning Text 5 5 2" xfId="36737" xr:uid="{C9C95DCA-5340-4707-A33B-0017886702B4}"/>
    <cellStyle name="Warning Text 5 6" xfId="21284" xr:uid="{B7CDADBE-B14C-4923-B8EB-A0B8567FD8D5}"/>
    <cellStyle name="Warning Text 5 6 2" xfId="36738" xr:uid="{4CFD32A1-E22E-42C2-BAA6-AA82DCC086F9}"/>
    <cellStyle name="Warning Text 5 7" xfId="21285" xr:uid="{763329D1-64CD-476D-ADF7-638052CF4CFC}"/>
    <cellStyle name="Warning Text 5 7 2" xfId="36739" xr:uid="{9CCC1FE4-E93A-449C-9162-1ACD5CAE3895}"/>
    <cellStyle name="Warning Text 5 8" xfId="21286" xr:uid="{0B3A5827-507A-4369-93D9-F9993930027F}"/>
    <cellStyle name="Warning Text 5 8 2" xfId="36740" xr:uid="{A4BA960F-592A-41EE-A6CF-DBEE1AD44C17}"/>
    <cellStyle name="Warning Text 5 9" xfId="21287" xr:uid="{9F23A1E6-4181-44E8-9DAC-FD47EE6BCB04}"/>
    <cellStyle name="Warning Text 5 9 2" xfId="36741" xr:uid="{98E7C244-B777-416B-AE91-579880E8F3BB}"/>
    <cellStyle name="Warning Text 6" xfId="5292" xr:uid="{00000000-0005-0000-0000-0000C9180000}"/>
    <cellStyle name="Warning Text 6 10" xfId="21289" xr:uid="{9DA99C9B-1347-4651-9056-C950CE868EA1}"/>
    <cellStyle name="Warning Text 6 10 2" xfId="36743" xr:uid="{D04E4498-AF91-462E-AFD6-23358A2E5389}"/>
    <cellStyle name="Warning Text 6 11" xfId="21290" xr:uid="{1BE98E74-E712-4CAB-A026-BE1D990FE9CA}"/>
    <cellStyle name="Warning Text 6 11 2" xfId="36744" xr:uid="{CB75F9B4-839F-4CA9-9E22-7131A4F846C4}"/>
    <cellStyle name="Warning Text 6 12" xfId="36742" xr:uid="{5C2D2452-E760-49C3-A73F-FD61F033FDA0}"/>
    <cellStyle name="Warning Text 6 13" xfId="21288" xr:uid="{A8D2AC6A-2E2E-4441-9710-0F5F6A48DB71}"/>
    <cellStyle name="Warning Text 6 2" xfId="21291" xr:uid="{D8CF1F41-C418-4020-A5A2-F8E2AF6BF92B}"/>
    <cellStyle name="Warning Text 6 2 2" xfId="21292" xr:uid="{8D27E5D2-CCFB-4DDA-87C6-772BA1E7F8F1}"/>
    <cellStyle name="Warning Text 6 2 2 2" xfId="36746" xr:uid="{1ED38ED2-9FD3-466F-903F-C55D089F51C7}"/>
    <cellStyle name="Warning Text 6 2 3" xfId="21293" xr:uid="{2DADB169-129E-43C4-B39D-6BFEBA5D3677}"/>
    <cellStyle name="Warning Text 6 2 3 2" xfId="36747" xr:uid="{99B19891-29D9-4176-AF74-17B779299831}"/>
    <cellStyle name="Warning Text 6 2 4" xfId="21294" xr:uid="{14F77123-0870-4A69-ABDD-59510F5C138A}"/>
    <cellStyle name="Warning Text 6 2 4 2" xfId="36748" xr:uid="{E01008BA-DAC1-47C5-89AE-6C88662E20D5}"/>
    <cellStyle name="Warning Text 6 2 5" xfId="21295" xr:uid="{4BA0D8F0-C6C2-4B50-843C-17D32CDBC6B7}"/>
    <cellStyle name="Warning Text 6 2 5 2" xfId="36749" xr:uid="{EC5CBEEF-7EA1-4BBC-BFDB-88C891DBCD84}"/>
    <cellStyle name="Warning Text 6 2 6" xfId="36745" xr:uid="{7992AB0C-2F33-4BE3-9E7A-18E875C538B2}"/>
    <cellStyle name="Warning Text 6 3" xfId="21296" xr:uid="{84FC62D0-981A-4F82-B898-3FA6265D2FA6}"/>
    <cellStyle name="Warning Text 6 3 2" xfId="36750" xr:uid="{370D825D-E5D2-4424-BC55-FA4DDECBDCB4}"/>
    <cellStyle name="Warning Text 6 4" xfId="21297" xr:uid="{9CDF0616-3C55-44AA-9AC0-B6CE826AC385}"/>
    <cellStyle name="Warning Text 6 4 2" xfId="36751" xr:uid="{3B51787D-7F21-4CB1-90AB-46550C90CBA3}"/>
    <cellStyle name="Warning Text 6 5" xfId="21298" xr:uid="{8EE48A8D-4C1C-4070-BD9F-A64C3FA634CB}"/>
    <cellStyle name="Warning Text 6 5 2" xfId="36752" xr:uid="{F80886E4-D547-4647-B658-ABE2F83A22E2}"/>
    <cellStyle name="Warning Text 6 6" xfId="21299" xr:uid="{D9615407-1F76-4A87-B750-A3D7D1269EB0}"/>
    <cellStyle name="Warning Text 6 6 2" xfId="36753" xr:uid="{CE2D730E-E57A-4278-95F5-648442555E12}"/>
    <cellStyle name="Warning Text 6 7" xfId="21300" xr:uid="{CD018AC1-F609-4EA2-8357-1D48888CCEAE}"/>
    <cellStyle name="Warning Text 6 7 2" xfId="36754" xr:uid="{E821C9E7-B801-43EB-B4F2-99F207941B3B}"/>
    <cellStyle name="Warning Text 6 8" xfId="21301" xr:uid="{98435C50-1251-4B29-B8AF-42023903DF15}"/>
    <cellStyle name="Warning Text 6 8 2" xfId="36755" xr:uid="{F99CB0EC-D725-4ED2-8680-4DEA1CD4B65E}"/>
    <cellStyle name="Warning Text 6 9" xfId="21302" xr:uid="{31110B77-3E0C-41E6-B14D-CEE3C863B7AE}"/>
    <cellStyle name="Warning Text 6 9 2" xfId="36756" xr:uid="{F1129F3E-F4B9-4BB7-83B6-38E640B4D8BE}"/>
    <cellStyle name="Warning Text 7" xfId="5293" xr:uid="{00000000-0005-0000-0000-0000CA180000}"/>
    <cellStyle name="Warning Text 7 10" xfId="21304" xr:uid="{0EAED1D7-5384-486F-A3EE-B6C2C3E36A22}"/>
    <cellStyle name="Warning Text 7 10 2" xfId="36758" xr:uid="{2EBD8BAE-69FC-406B-8DCA-13AC2E115C9C}"/>
    <cellStyle name="Warning Text 7 11" xfId="36757" xr:uid="{2C111371-3ED7-493F-BF66-01F89B7C071A}"/>
    <cellStyle name="Warning Text 7 12" xfId="21303" xr:uid="{537763C1-A446-4BFA-A3D1-78C8CAFDCB17}"/>
    <cellStyle name="Warning Text 7 2" xfId="21305" xr:uid="{AD3348FB-292A-4D61-8A7E-C45FE7EC62B3}"/>
    <cellStyle name="Warning Text 7 2 2" xfId="36759" xr:uid="{1C78E6F0-E1BD-488B-A3A7-EFC84C3ABF7C}"/>
    <cellStyle name="Warning Text 7 3" xfId="21306" xr:uid="{297A0652-47E4-4A32-B940-74837662F28E}"/>
    <cellStyle name="Warning Text 7 3 2" xfId="36760" xr:uid="{89C905C0-BA36-4821-86C7-2976F529AAE4}"/>
    <cellStyle name="Warning Text 7 4" xfId="21307" xr:uid="{1FB137F6-6F77-4F72-B9B1-109735169A96}"/>
    <cellStyle name="Warning Text 7 4 2" xfId="36761" xr:uid="{356D744F-C0F8-4873-A258-9F864F11BE29}"/>
    <cellStyle name="Warning Text 7 5" xfId="21308" xr:uid="{43D86180-3779-4939-890C-F60E274700C4}"/>
    <cellStyle name="Warning Text 7 5 2" xfId="36762" xr:uid="{515C9EA0-516A-4255-BA24-1A3F179E49B4}"/>
    <cellStyle name="Warning Text 7 6" xfId="21309" xr:uid="{40E8DDD7-D4A2-4F6E-8D31-A7A9EE623397}"/>
    <cellStyle name="Warning Text 7 6 2" xfId="36763" xr:uid="{D7AC03AC-CC91-479D-A252-DA5C98FB9030}"/>
    <cellStyle name="Warning Text 7 7" xfId="21310" xr:uid="{9915F6A2-C268-4860-8E6E-B93D517A4772}"/>
    <cellStyle name="Warning Text 7 7 2" xfId="36764" xr:uid="{49A1A3D3-1E93-4AD6-B240-050F42A7E5DC}"/>
    <cellStyle name="Warning Text 7 8" xfId="21311" xr:uid="{1E58D869-92D4-4470-803C-0C9A5A505740}"/>
    <cellStyle name="Warning Text 7 8 2" xfId="36765" xr:uid="{7DEACBEF-0587-429B-9D08-26BCD3AC5FE3}"/>
    <cellStyle name="Warning Text 7 9" xfId="21312" xr:uid="{86F44283-C559-4AA4-AFF8-431905D8F114}"/>
    <cellStyle name="Warning Text 7 9 2" xfId="36766" xr:uid="{E5C40E54-01D9-40F5-B721-B9558494C1AF}"/>
    <cellStyle name="Warning Text 8" xfId="5294" xr:uid="{00000000-0005-0000-0000-0000CB180000}"/>
    <cellStyle name="Warning Text 8 10" xfId="21314" xr:uid="{F0B6A497-4DF6-432C-861A-642F25F22553}"/>
    <cellStyle name="Warning Text 8 10 2" xfId="36768" xr:uid="{E7E18D28-D77B-4EA2-9466-4CF94BFC427F}"/>
    <cellStyle name="Warning Text 8 11" xfId="36767" xr:uid="{450F3027-B863-434B-A254-510997768B8C}"/>
    <cellStyle name="Warning Text 8 12" xfId="21313" xr:uid="{0969BAF8-8BD0-4277-B73B-48106ADC6764}"/>
    <cellStyle name="Warning Text 8 2" xfId="21315" xr:uid="{D9DB67ED-37DD-439C-B9E8-E256323526EB}"/>
    <cellStyle name="Warning Text 8 2 2" xfId="36769" xr:uid="{33B91E1A-87A1-49BE-A6AC-C4F820D67F24}"/>
    <cellStyle name="Warning Text 8 3" xfId="21316" xr:uid="{658611E3-EB14-4B88-AC73-F9FC07241EED}"/>
    <cellStyle name="Warning Text 8 3 2" xfId="36770" xr:uid="{5946EE40-1E8C-462C-93E6-7F91281B070E}"/>
    <cellStyle name="Warning Text 8 4" xfId="21317" xr:uid="{3778D42A-DAFE-4DC4-ACED-4D15800F50AE}"/>
    <cellStyle name="Warning Text 8 4 2" xfId="36771" xr:uid="{DA08DEF1-1F68-4EC6-8E13-98DC25F16F29}"/>
    <cellStyle name="Warning Text 8 5" xfId="21318" xr:uid="{587E6E0D-3C66-4066-A1E7-CC3599609D08}"/>
    <cellStyle name="Warning Text 8 5 2" xfId="36772" xr:uid="{57F3AD3D-D562-440F-A636-38C9E3FEF873}"/>
    <cellStyle name="Warning Text 8 6" xfId="21319" xr:uid="{FD142CE8-A3C2-469B-996E-DA70D68DB4B6}"/>
    <cellStyle name="Warning Text 8 6 2" xfId="36773" xr:uid="{D2D0D6D4-F588-433A-BFE5-D111255A869F}"/>
    <cellStyle name="Warning Text 8 7" xfId="21320" xr:uid="{FC3D6B7F-6E51-4521-B205-492A607625A3}"/>
    <cellStyle name="Warning Text 8 7 2" xfId="36774" xr:uid="{425447EF-EC95-4F90-A95C-83E3226F2D46}"/>
    <cellStyle name="Warning Text 8 8" xfId="21321" xr:uid="{EE5C4D2B-DA3E-4E4B-89A2-E5CFF5626CE8}"/>
    <cellStyle name="Warning Text 8 8 2" xfId="36775" xr:uid="{A8FB8020-B4F6-4556-8CDD-E626FB4F782F}"/>
    <cellStyle name="Warning Text 8 9" xfId="21322" xr:uid="{3F62DDB1-895B-4E0C-8B47-A994676AEFB0}"/>
    <cellStyle name="Warning Text 8 9 2" xfId="36776" xr:uid="{E0FCE283-EE03-426D-93B2-9D2EC5FD8186}"/>
    <cellStyle name="Warning Text 9" xfId="5295" xr:uid="{00000000-0005-0000-0000-0000CC180000}"/>
    <cellStyle name="Warning Text 9 10" xfId="21324" xr:uid="{2A7596E7-FDB8-472D-A2EB-6B97F25C3763}"/>
    <cellStyle name="Warning Text 9 10 2" xfId="36778" xr:uid="{153F4D31-05BD-43E6-8475-A0A5A78F00AD}"/>
    <cellStyle name="Warning Text 9 11" xfId="36777" xr:uid="{17F0AEC3-E348-4CB6-A022-1AB014C57405}"/>
    <cellStyle name="Warning Text 9 12" xfId="21323" xr:uid="{994A2BC0-5B63-4904-97B3-1C21A92C47F0}"/>
    <cellStyle name="Warning Text 9 2" xfId="21325" xr:uid="{46724B1D-23CF-4F40-85CD-6A2CCEFD2107}"/>
    <cellStyle name="Warning Text 9 2 2" xfId="36779" xr:uid="{6A74C313-E5D0-450E-B3F5-1287BFF3A2E4}"/>
    <cellStyle name="Warning Text 9 3" xfId="21326" xr:uid="{DD04F582-C9CE-4A7D-A84E-19654228FF22}"/>
    <cellStyle name="Warning Text 9 3 2" xfId="36780" xr:uid="{3A18F208-3E26-433D-8126-3EDB58369AB1}"/>
    <cellStyle name="Warning Text 9 4" xfId="21327" xr:uid="{5D92C914-CB0D-40ED-8128-C73AE37A2C61}"/>
    <cellStyle name="Warning Text 9 4 2" xfId="36781" xr:uid="{228AC81E-50B2-4987-8F98-1DEA73C13978}"/>
    <cellStyle name="Warning Text 9 5" xfId="21328" xr:uid="{D390A3ED-0D99-43A0-9DD4-A2DDB04209E5}"/>
    <cellStyle name="Warning Text 9 5 2" xfId="36782" xr:uid="{0FC28CBF-8001-45E8-BB02-69DECEB1E689}"/>
    <cellStyle name="Warning Text 9 6" xfId="21329" xr:uid="{17AFA32C-36CB-4135-AE3C-131C08113BD4}"/>
    <cellStyle name="Warning Text 9 6 2" xfId="36783" xr:uid="{96CFA367-A03C-4986-AF4E-A115850D19FB}"/>
    <cellStyle name="Warning Text 9 7" xfId="21330" xr:uid="{49D02D84-F9C6-4DF0-90CA-E213D417A70C}"/>
    <cellStyle name="Warning Text 9 7 2" xfId="36784" xr:uid="{33332FB5-7024-4DD0-ABE3-DCCB6A71EA64}"/>
    <cellStyle name="Warning Text 9 8" xfId="21331" xr:uid="{08AA52B3-6D25-4298-BD7A-775AD7ACFEBF}"/>
    <cellStyle name="Warning Text 9 8 2" xfId="36785" xr:uid="{58712A7A-D933-44DA-BEB1-635454F75898}"/>
    <cellStyle name="Warning Text 9 9" xfId="21332" xr:uid="{99BB6472-DA37-44B0-9FB7-22BFC61D248A}"/>
    <cellStyle name="Warning Text 9 9 2" xfId="36786" xr:uid="{D219AEBA-D9F7-4437-A721-C989F3080452}"/>
    <cellStyle name="Zelle überprüfen" xfId="5296" xr:uid="{00000000-0005-0000-0000-0000D2180000}"/>
    <cellStyle name="Zelle überprüfen 10" xfId="21334" xr:uid="{825878B9-2272-4822-8248-BC5E488E81DA}"/>
    <cellStyle name="Zelle überprüfen 10 2" xfId="36788" xr:uid="{93AE6DD2-C238-42A0-954C-D663BC140B77}"/>
    <cellStyle name="Zelle überprüfen 11" xfId="36787" xr:uid="{BAEB6B5E-3B47-46AB-9AD1-740C6C904043}"/>
    <cellStyle name="Zelle überprüfen 12" xfId="21333" xr:uid="{1AA2A672-0C7A-400D-B7B2-FB7A4F20740D}"/>
    <cellStyle name="Zelle überprüfen 2" xfId="21335" xr:uid="{119700AD-CED5-40C5-B363-FBB5F1C7E87F}"/>
    <cellStyle name="Zelle überprüfen 2 2" xfId="36789" xr:uid="{0576BDEB-4DC9-4B13-AEB5-423AC9729BF8}"/>
    <cellStyle name="Zelle überprüfen 3" xfId="21336" xr:uid="{724CCB84-43E0-40A8-96D7-DB1EDAB81897}"/>
    <cellStyle name="Zelle überprüfen 3 2" xfId="36790" xr:uid="{D3B6D485-FD7B-4F70-943A-1C7F6B7E7EC1}"/>
    <cellStyle name="Zelle überprüfen 4" xfId="21337" xr:uid="{5694365A-4E38-4756-85D6-AB181C22C48E}"/>
    <cellStyle name="Zelle überprüfen 4 2" xfId="36791" xr:uid="{ECF91DB5-AC05-4C52-B40E-865C2A197FA9}"/>
    <cellStyle name="Zelle überprüfen 5" xfId="21338" xr:uid="{7AC262FA-CD25-4911-9299-406ECB3C6807}"/>
    <cellStyle name="Zelle überprüfen 5 2" xfId="36792" xr:uid="{139ACA20-6564-4648-8EE2-B2B0CD2D1925}"/>
    <cellStyle name="Zelle überprüfen 6" xfId="21339" xr:uid="{00E0D5D5-430F-45D5-8D65-5915D261E7A5}"/>
    <cellStyle name="Zelle überprüfen 6 2" xfId="36793" xr:uid="{B0144BFC-87AF-4381-B896-C372C0B864CB}"/>
    <cellStyle name="Zelle überprüfen 7" xfId="21340" xr:uid="{17121CD9-C053-4A34-B07A-5F6070462A47}"/>
    <cellStyle name="Zelle überprüfen 7 2" xfId="36794" xr:uid="{BEBECFA6-FDE0-4A3E-BDE4-E34BCACEF0BF}"/>
    <cellStyle name="Zelle überprüfen 8" xfId="21341" xr:uid="{8AA4ED29-1D01-4108-B961-B1C38F4A2784}"/>
    <cellStyle name="Zelle überprüfen 8 2" xfId="36795" xr:uid="{82C9F742-1FC1-4CFB-9F2A-1BBF8762D7EB}"/>
    <cellStyle name="Zelle überprüfen 9" xfId="21342" xr:uid="{A9263D94-0B05-4C39-96B0-87662C581F7C}"/>
    <cellStyle name="Zelle überprüfen 9 2" xfId="36796" xr:uid="{7A5A66E3-C317-4A56-A4EA-00AE8AC2C8A2}"/>
    <cellStyle name="Гиперссылка" xfId="5297" xr:uid="{00000000-0005-0000-0000-0000D3180000}"/>
    <cellStyle name="Гиперссылка 10" xfId="21344" xr:uid="{84CE55F5-E52D-4031-A192-D7338CD51872}"/>
    <cellStyle name="Гиперссылка 10 2" xfId="36798" xr:uid="{D2368EDC-3339-42AE-B518-BA9F2869646B}"/>
    <cellStyle name="Гиперссылка 11" xfId="36797" xr:uid="{ACA7FD03-DD34-42F7-B38C-08A13366CA16}"/>
    <cellStyle name="Гиперссылка 12" xfId="21343" xr:uid="{5B78C1F8-14F9-44A5-9A27-81D3C8329581}"/>
    <cellStyle name="Гиперссылка 2" xfId="21345" xr:uid="{2DB2C18F-2660-46CD-A077-923AF79F9A45}"/>
    <cellStyle name="Гиперссылка 2 2" xfId="36799" xr:uid="{58CECEE8-396E-4324-92B1-2859C8D821E6}"/>
    <cellStyle name="Гиперссылка 3" xfId="21346" xr:uid="{91D7E13A-4C59-43B6-BF52-F4C05ED77CD1}"/>
    <cellStyle name="Гиперссылка 3 2" xfId="36800" xr:uid="{C4D669BE-6628-4B89-B7FE-7F36B5D05F68}"/>
    <cellStyle name="Гиперссылка 4" xfId="21347" xr:uid="{FC602D6D-48B3-4BB1-A8F1-D6C01B35F9AF}"/>
    <cellStyle name="Гиперссылка 4 2" xfId="36801" xr:uid="{60A31531-CDCE-472D-8E7D-4086C4760DAD}"/>
    <cellStyle name="Гиперссылка 5" xfId="21348" xr:uid="{612317F0-5F6A-47DC-99DA-C4F1171B354A}"/>
    <cellStyle name="Гиперссылка 5 2" xfId="36802" xr:uid="{326FF7D9-EF70-46D0-A009-DCBCA80B96E7}"/>
    <cellStyle name="Гиперссылка 6" xfId="21349" xr:uid="{5E93AC1D-CFCB-43C2-A1E2-808FD64FF2E9}"/>
    <cellStyle name="Гиперссылка 6 2" xfId="36803" xr:uid="{5056D48E-FAAE-42C6-B6CC-43D7E6D4CA45}"/>
    <cellStyle name="Гиперссылка 7" xfId="21350" xr:uid="{C993DF84-B657-423F-98B2-477A8A155EAC}"/>
    <cellStyle name="Гиперссылка 7 2" xfId="36804" xr:uid="{941ECD3E-9EE2-4235-A577-11CEEA0C90BC}"/>
    <cellStyle name="Гиперссылка 8" xfId="21351" xr:uid="{220D57D9-548D-4178-AE79-CD506044D3B2}"/>
    <cellStyle name="Гиперссылка 8 2" xfId="36805" xr:uid="{E39C7678-9E6E-456F-A8A9-4BFB7A6AD440}"/>
    <cellStyle name="Гиперссылка 9" xfId="21352" xr:uid="{ECB439A9-6134-4E36-9E67-5E382FFBEA99}"/>
    <cellStyle name="Гиперссылка 9 2" xfId="36806" xr:uid="{16222CD7-2679-4719-850A-15EDAAF29EC5}"/>
    <cellStyle name="Обычный_2++" xfId="5298" xr:uid="{00000000-0005-0000-0000-0000D4180000}"/>
    <cellStyle name="已访问的超链接" xfId="5299" xr:uid="{00000000-0005-0000-0000-0000D5180000}"/>
    <cellStyle name="已访问的超链接 10" xfId="21354" xr:uid="{2F697E4D-C934-4D00-A19E-EA6BBC30F2A9}"/>
    <cellStyle name="已访问的超链接 10 2" xfId="36808" xr:uid="{E24043AD-25BB-478E-BBAE-328753D5834B}"/>
    <cellStyle name="已访问的超链接 11" xfId="21508" xr:uid="{5081320E-6CE9-4ED8-8D3C-3CB86BF318F4}"/>
    <cellStyle name="已访问的超链接 12" xfId="36807" xr:uid="{8FE229C1-C419-42E5-89C7-4C6A7FF366C4}"/>
    <cellStyle name="已访问的超链接 13" xfId="21353" xr:uid="{6A8C61F8-E32A-494F-8659-CA3BB615325D}"/>
    <cellStyle name="已访问的超链接 2" xfId="21355" xr:uid="{4FB073EF-871F-481B-8ECD-35620AC41FF7}"/>
    <cellStyle name="已访问的超链接 2 2" xfId="36809" xr:uid="{D29E6907-1716-4178-BF05-28662EA379D4}"/>
    <cellStyle name="已访问的超链接 3" xfId="21356" xr:uid="{8C3759A1-8461-4D7F-B729-40C44C93C01D}"/>
    <cellStyle name="已访问的超链接 3 2" xfId="36810" xr:uid="{DD517116-6C81-4971-9A68-5F5DF1A90C87}"/>
    <cellStyle name="已访问的超链接 4" xfId="21357" xr:uid="{627EF00E-C3D0-46A4-96E3-51820A9CAE1B}"/>
    <cellStyle name="已访问的超链接 4 2" xfId="36811" xr:uid="{9E83BF2B-8672-4744-8072-3E8D519BE7E1}"/>
    <cellStyle name="已访问的超链接 5" xfId="21358" xr:uid="{F41588AF-9D9C-4C25-9358-04D1CF5C93CB}"/>
    <cellStyle name="已访问的超链接 5 2" xfId="36812" xr:uid="{681ADBEE-4BC7-4AE3-AD3D-5F892E69661D}"/>
    <cellStyle name="已访问的超链接 6" xfId="21359" xr:uid="{38AD3F2F-3654-4044-8E65-A9D06E2A5B1D}"/>
    <cellStyle name="已访问的超链接 6 2" xfId="36813" xr:uid="{15CB167C-A61A-4BB7-85CD-55E74AF63483}"/>
    <cellStyle name="已访问的超链接 7" xfId="21360" xr:uid="{5A7CE786-DE4C-4FC6-90D2-0A8CF360EE35}"/>
    <cellStyle name="已访问的超链接 7 2" xfId="36814" xr:uid="{9D9C3C58-B81D-4D2F-9AC5-D3226803859A}"/>
    <cellStyle name="已访问的超链接 8" xfId="21361" xr:uid="{CE350BBB-F709-4388-BC79-ACDAF2D2F895}"/>
    <cellStyle name="已访问的超链接 8 2" xfId="36815" xr:uid="{689213BA-AA1B-448A-AC31-752D622D3FDD}"/>
    <cellStyle name="已访问的超链接 9" xfId="21362" xr:uid="{0BB574D8-67B1-4194-931C-3172565DAFE8}"/>
    <cellStyle name="已访问的超链接 9 2" xfId="36816" xr:uid="{FB3E5385-ECBD-4455-B142-425793C5EA31}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</xdr:row>
      <xdr:rowOff>28575</xdr:rowOff>
    </xdr:from>
    <xdr:to>
      <xdr:col>14</xdr:col>
      <xdr:colOff>571500</xdr:colOff>
      <xdr:row>36</xdr:row>
      <xdr:rowOff>143012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80E9FB-3056-4A2F-8E01-6B1018D2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190500"/>
          <a:ext cx="4724400" cy="5781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9"/>
  <sheetViews>
    <sheetView zoomScaleNormal="100" workbookViewId="0"/>
  </sheetViews>
  <sheetFormatPr defaultColWidth="9.140625" defaultRowHeight="12.75"/>
  <cols>
    <col min="1" max="2" width="12.5703125" style="13" customWidth="1"/>
    <col min="3" max="3" width="9.140625" style="13"/>
    <col min="4" max="6" width="11" style="13" customWidth="1"/>
    <col min="7" max="16384" width="9.140625" style="13"/>
  </cols>
  <sheetData>
    <row r="1" spans="1:6" ht="15">
      <c r="A1" s="6" t="s">
        <v>12</v>
      </c>
      <c r="D1" s="6" t="s">
        <v>14</v>
      </c>
    </row>
    <row r="2" spans="1:6" ht="15.75" thickBot="1">
      <c r="A2" s="7" t="s">
        <v>25</v>
      </c>
      <c r="B2" s="7" t="s">
        <v>26</v>
      </c>
      <c r="D2" s="7" t="s">
        <v>15</v>
      </c>
      <c r="E2" s="7" t="s">
        <v>16</v>
      </c>
      <c r="F2" s="7" t="s">
        <v>17</v>
      </c>
    </row>
    <row r="3" spans="1:6">
      <c r="A3" s="13" t="s">
        <v>50</v>
      </c>
      <c r="B3" s="13" t="s">
        <v>51</v>
      </c>
      <c r="D3" s="13" t="s">
        <v>18</v>
      </c>
      <c r="F3" s="13" t="s">
        <v>24</v>
      </c>
    </row>
    <row r="4" spans="1:6">
      <c r="B4" s="13" t="s">
        <v>52</v>
      </c>
      <c r="D4" s="13" t="s">
        <v>19</v>
      </c>
      <c r="F4" s="13" t="s">
        <v>22</v>
      </c>
    </row>
    <row r="5" spans="1:6">
      <c r="B5" s="13" t="s">
        <v>53</v>
      </c>
      <c r="D5" s="13" t="s">
        <v>20</v>
      </c>
      <c r="F5" s="13" t="s">
        <v>23</v>
      </c>
    </row>
    <row r="6" spans="1:6">
      <c r="B6" s="13" t="s">
        <v>54</v>
      </c>
      <c r="D6" s="13" t="s">
        <v>21</v>
      </c>
    </row>
    <row r="7" spans="1:6">
      <c r="B7" s="13" t="s">
        <v>55</v>
      </c>
    </row>
    <row r="8" spans="1:6">
      <c r="B8" s="13" t="s">
        <v>56</v>
      </c>
    </row>
    <row r="9" spans="1:6">
      <c r="B9" s="13" t="s">
        <v>57</v>
      </c>
    </row>
    <row r="10" spans="1:6">
      <c r="B10" s="13" t="s">
        <v>58</v>
      </c>
    </row>
    <row r="11" spans="1:6">
      <c r="B11" s="13" t="s">
        <v>59</v>
      </c>
    </row>
    <row r="12" spans="1:6">
      <c r="B12" s="13" t="s">
        <v>60</v>
      </c>
    </row>
    <row r="13" spans="1:6">
      <c r="B13" s="13" t="s">
        <v>61</v>
      </c>
    </row>
    <row r="14" spans="1:6">
      <c r="B14" s="13" t="s">
        <v>81</v>
      </c>
    </row>
    <row r="15" spans="1:6">
      <c r="B15" s="13" t="s">
        <v>62</v>
      </c>
    </row>
    <row r="16" spans="1:6">
      <c r="B16" s="13" t="s">
        <v>63</v>
      </c>
    </row>
    <row r="17" spans="2:2">
      <c r="B17" s="13" t="s">
        <v>64</v>
      </c>
    </row>
    <row r="18" spans="2:2">
      <c r="B18" s="13" t="s">
        <v>65</v>
      </c>
    </row>
    <row r="19" spans="2:2">
      <c r="B19" s="13" t="s">
        <v>66</v>
      </c>
    </row>
    <row r="20" spans="2:2">
      <c r="B20" s="13" t="s">
        <v>67</v>
      </c>
    </row>
    <row r="21" spans="2:2">
      <c r="B21" s="13" t="s">
        <v>68</v>
      </c>
    </row>
    <row r="22" spans="2:2">
      <c r="B22" s="13" t="s">
        <v>69</v>
      </c>
    </row>
    <row r="23" spans="2:2">
      <c r="B23" s="13" t="s">
        <v>70</v>
      </c>
    </row>
    <row r="24" spans="2:2">
      <c r="B24" s="13" t="s">
        <v>71</v>
      </c>
    </row>
    <row r="25" spans="2:2">
      <c r="B25" s="13" t="s">
        <v>72</v>
      </c>
    </row>
    <row r="26" spans="2:2">
      <c r="B26" s="13" t="s">
        <v>73</v>
      </c>
    </row>
    <row r="27" spans="2:2">
      <c r="B27" s="13" t="s">
        <v>74</v>
      </c>
    </row>
    <row r="28" spans="2:2">
      <c r="B28" s="13" t="s">
        <v>75</v>
      </c>
    </row>
    <row r="29" spans="2:2">
      <c r="B29" s="13" t="s">
        <v>76</v>
      </c>
    </row>
    <row r="30" spans="2:2">
      <c r="B30" s="13" t="s">
        <v>77</v>
      </c>
    </row>
    <row r="31" spans="2:2">
      <c r="B31" s="13" t="s">
        <v>78</v>
      </c>
    </row>
    <row r="32" spans="2:2">
      <c r="B32" s="13" t="s">
        <v>79</v>
      </c>
    </row>
    <row r="33" spans="2:2">
      <c r="B33" s="13" t="s">
        <v>80</v>
      </c>
    </row>
    <row r="34" spans="2:2">
      <c r="B34" s="13" t="s">
        <v>82</v>
      </c>
    </row>
    <row r="35" spans="2:2">
      <c r="B35" s="13" t="s">
        <v>83</v>
      </c>
    </row>
    <row r="36" spans="2:2">
      <c r="B36" s="13" t="s">
        <v>84</v>
      </c>
    </row>
    <row r="37" spans="2:2">
      <c r="B37" s="13" t="s">
        <v>85</v>
      </c>
    </row>
    <row r="38" spans="2:2">
      <c r="B38" s="13" t="s">
        <v>86</v>
      </c>
    </row>
    <row r="39" spans="2:2">
      <c r="B39" s="13" t="s">
        <v>87</v>
      </c>
    </row>
  </sheetData>
  <phoneticPr fontId="6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M44"/>
  <sheetViews>
    <sheetView tabSelected="1" zoomScaleNormal="100" workbookViewId="0">
      <selection activeCell="F6" sqref="F6"/>
    </sheetView>
  </sheetViews>
  <sheetFormatPr defaultColWidth="9.140625" defaultRowHeight="12.75"/>
  <cols>
    <col min="1" max="2" width="9.140625" style="1"/>
    <col min="3" max="3" width="13.140625" style="1" bestFit="1" customWidth="1"/>
    <col min="4" max="5" width="9.140625" style="1"/>
    <col min="6" max="6" width="10.7109375" style="1" bestFit="1" customWidth="1"/>
    <col min="7" max="9" width="9.140625" style="1"/>
    <col min="10" max="10" width="9.28515625" style="1" customWidth="1"/>
    <col min="11" max="16384" width="9.140625" style="1"/>
  </cols>
  <sheetData>
    <row r="2" spans="1:13" ht="15">
      <c r="A2" s="6" t="s">
        <v>1</v>
      </c>
    </row>
    <row r="3" spans="1:13" ht="15.75" thickBot="1">
      <c r="A3" s="7" t="s">
        <v>28</v>
      </c>
      <c r="B3" s="7" t="s">
        <v>29</v>
      </c>
      <c r="C3" s="7" t="s">
        <v>30</v>
      </c>
      <c r="D3" s="7" t="s">
        <v>31</v>
      </c>
      <c r="E3" s="7" t="s">
        <v>4</v>
      </c>
      <c r="F3" s="7" t="s">
        <v>32</v>
      </c>
    </row>
    <row r="4" spans="1:13">
      <c r="C4" s="1" t="s">
        <v>6</v>
      </c>
      <c r="E4" s="1">
        <v>2222</v>
      </c>
      <c r="F4" s="1" t="s">
        <v>232</v>
      </c>
    </row>
    <row r="5" spans="1:13">
      <c r="C5" s="1" t="s">
        <v>6</v>
      </c>
      <c r="E5" s="1">
        <v>2222</v>
      </c>
      <c r="F5" s="1" t="s">
        <v>233</v>
      </c>
    </row>
    <row r="6" spans="1:13">
      <c r="C6" s="1" t="s">
        <v>6</v>
      </c>
      <c r="E6" s="1">
        <v>5555</v>
      </c>
      <c r="F6" s="1" t="s">
        <v>7</v>
      </c>
    </row>
    <row r="7" spans="1:13">
      <c r="C7" s="1" t="s">
        <v>6</v>
      </c>
      <c r="E7" s="1">
        <v>4444</v>
      </c>
      <c r="F7" s="1" t="s">
        <v>1689</v>
      </c>
    </row>
    <row r="10" spans="1:13" ht="15">
      <c r="A10" s="6" t="s">
        <v>1471</v>
      </c>
    </row>
    <row r="11" spans="1:13" ht="15.75" thickBot="1">
      <c r="A11" s="7" t="s">
        <v>28</v>
      </c>
      <c r="B11" s="7" t="s">
        <v>29</v>
      </c>
      <c r="C11" s="7" t="s">
        <v>30</v>
      </c>
      <c r="D11" s="7" t="s">
        <v>1472</v>
      </c>
      <c r="E11" s="7" t="s">
        <v>4</v>
      </c>
      <c r="F11" s="7" t="s">
        <v>51</v>
      </c>
      <c r="G11" s="7" t="s">
        <v>52</v>
      </c>
      <c r="H11" s="7" t="s">
        <v>34</v>
      </c>
      <c r="I11" s="7" t="s">
        <v>33</v>
      </c>
      <c r="J11" s="7" t="s">
        <v>32</v>
      </c>
      <c r="K11" s="7" t="s">
        <v>37</v>
      </c>
      <c r="L11" s="7" t="s">
        <v>35</v>
      </c>
      <c r="M11" s="7" t="s">
        <v>36</v>
      </c>
    </row>
    <row r="12" spans="1:13">
      <c r="A12" s="1" t="s">
        <v>38</v>
      </c>
      <c r="B12" s="1" t="s">
        <v>38</v>
      </c>
      <c r="C12" s="1" t="s">
        <v>49</v>
      </c>
      <c r="D12" s="1" t="s">
        <v>209</v>
      </c>
      <c r="E12" s="1" t="s">
        <v>210</v>
      </c>
      <c r="F12" s="1" t="s">
        <v>38</v>
      </c>
      <c r="G12" s="1" t="s">
        <v>38</v>
      </c>
      <c r="H12" s="1" t="s">
        <v>38</v>
      </c>
      <c r="I12" s="1" t="s">
        <v>38</v>
      </c>
      <c r="J12" s="1" t="s">
        <v>38</v>
      </c>
      <c r="K12" s="1" t="s">
        <v>38</v>
      </c>
      <c r="L12" s="1" t="s">
        <v>38</v>
      </c>
      <c r="M12" s="1" t="s">
        <v>38</v>
      </c>
    </row>
    <row r="13" spans="1:13">
      <c r="B13" s="1" t="s">
        <v>3</v>
      </c>
      <c r="C13" s="1" t="s">
        <v>1421</v>
      </c>
      <c r="D13" s="1">
        <v>0</v>
      </c>
      <c r="E13" s="1">
        <v>5</v>
      </c>
      <c r="J13" s="1" t="s">
        <v>1422</v>
      </c>
    </row>
    <row r="14" spans="1:13">
      <c r="B14" s="1" t="s">
        <v>3</v>
      </c>
      <c r="C14" s="1" t="s">
        <v>211</v>
      </c>
      <c r="D14" s="1">
        <v>0</v>
      </c>
      <c r="E14" s="1">
        <v>1</v>
      </c>
    </row>
    <row r="15" spans="1:13">
      <c r="C15" s="1" t="s">
        <v>2</v>
      </c>
      <c r="D15" s="1">
        <v>0</v>
      </c>
      <c r="E15" s="1">
        <v>1</v>
      </c>
    </row>
    <row r="16" spans="1:13">
      <c r="B16" s="1" t="s">
        <v>212</v>
      </c>
      <c r="C16" s="1" t="s">
        <v>2</v>
      </c>
      <c r="D16" s="1">
        <v>0</v>
      </c>
      <c r="E16" s="1">
        <v>15</v>
      </c>
    </row>
    <row r="17" spans="1:11">
      <c r="B17" s="1" t="s">
        <v>0</v>
      </c>
      <c r="C17" s="1" t="s">
        <v>2</v>
      </c>
      <c r="D17" s="1">
        <v>0</v>
      </c>
      <c r="E17" s="1">
        <v>15</v>
      </c>
      <c r="J17" s="1" t="s">
        <v>213</v>
      </c>
    </row>
    <row r="18" spans="1:11">
      <c r="B18" s="1" t="s">
        <v>3</v>
      </c>
      <c r="C18" s="1" t="s">
        <v>215</v>
      </c>
      <c r="D18" s="1">
        <v>0</v>
      </c>
      <c r="E18" s="1">
        <v>1</v>
      </c>
      <c r="G18" s="1">
        <v>3</v>
      </c>
    </row>
    <row r="19" spans="1:11">
      <c r="B19" s="1" t="s">
        <v>3</v>
      </c>
      <c r="C19" s="1" t="s">
        <v>216</v>
      </c>
      <c r="D19" s="1">
        <v>0</v>
      </c>
      <c r="E19" s="1">
        <v>15</v>
      </c>
    </row>
    <row r="20" spans="1:11">
      <c r="B20" s="1" t="s">
        <v>3</v>
      </c>
      <c r="C20" s="1" t="s">
        <v>217</v>
      </c>
      <c r="D20" s="1">
        <v>0</v>
      </c>
      <c r="E20" s="1">
        <v>15</v>
      </c>
    </row>
    <row r="21" spans="1:11">
      <c r="C21" s="1" t="s">
        <v>218</v>
      </c>
      <c r="D21" s="1">
        <v>0</v>
      </c>
      <c r="E21" s="1">
        <v>2</v>
      </c>
    </row>
    <row r="22" spans="1:11">
      <c r="C22" s="1" t="s">
        <v>219</v>
      </c>
      <c r="D22" s="1">
        <v>0</v>
      </c>
      <c r="E22" s="1">
        <v>2</v>
      </c>
    </row>
    <row r="25" spans="1:11" ht="15">
      <c r="A25" s="6" t="s">
        <v>1473</v>
      </c>
    </row>
    <row r="26" spans="1:11" ht="15.75" thickBot="1">
      <c r="A26" s="7" t="s">
        <v>28</v>
      </c>
      <c r="B26" s="7" t="s">
        <v>108</v>
      </c>
      <c r="C26" s="7" t="s">
        <v>30</v>
      </c>
      <c r="D26" s="7" t="s">
        <v>31</v>
      </c>
      <c r="E26" s="7" t="s">
        <v>4</v>
      </c>
      <c r="F26" s="7" t="s">
        <v>5</v>
      </c>
      <c r="G26" s="7" t="s">
        <v>34</v>
      </c>
      <c r="H26" s="7" t="s">
        <v>33</v>
      </c>
      <c r="I26" s="7" t="s">
        <v>32</v>
      </c>
      <c r="J26" s="7" t="s">
        <v>36</v>
      </c>
      <c r="K26" s="7" t="s">
        <v>220</v>
      </c>
    </row>
    <row r="27" spans="1:11">
      <c r="C27" s="1" t="s">
        <v>221</v>
      </c>
      <c r="E27" s="1" t="s">
        <v>47</v>
      </c>
      <c r="J27" s="1" t="s">
        <v>222</v>
      </c>
    </row>
    <row r="28" spans="1:11">
      <c r="C28" s="1" t="s">
        <v>46</v>
      </c>
      <c r="E28" s="1" t="s">
        <v>47</v>
      </c>
      <c r="G28" s="1" t="s">
        <v>222</v>
      </c>
      <c r="I28" s="1" t="s">
        <v>1590</v>
      </c>
    </row>
    <row r="29" spans="1:11">
      <c r="C29" s="1" t="s">
        <v>221</v>
      </c>
      <c r="E29" s="1" t="s">
        <v>224</v>
      </c>
      <c r="J29" s="1" t="s">
        <v>225</v>
      </c>
    </row>
    <row r="30" spans="1:11">
      <c r="C30" s="1" t="s">
        <v>221</v>
      </c>
      <c r="E30" s="1" t="s">
        <v>224</v>
      </c>
      <c r="J30" s="1" t="s">
        <v>226</v>
      </c>
    </row>
    <row r="31" spans="1:11">
      <c r="C31" s="1" t="s">
        <v>46</v>
      </c>
      <c r="E31" s="1" t="s">
        <v>224</v>
      </c>
      <c r="G31" s="1" t="s">
        <v>227</v>
      </c>
      <c r="I31" s="1" t="s">
        <v>223</v>
      </c>
    </row>
    <row r="32" spans="1:11">
      <c r="C32" s="1" t="s">
        <v>46</v>
      </c>
      <c r="E32" s="1" t="s">
        <v>224</v>
      </c>
      <c r="H32" s="1" t="s">
        <v>228</v>
      </c>
      <c r="I32" s="1" t="s">
        <v>223</v>
      </c>
    </row>
    <row r="33" spans="1:11">
      <c r="C33" s="1" t="s">
        <v>46</v>
      </c>
      <c r="E33" s="1" t="s">
        <v>224</v>
      </c>
      <c r="I33" s="1" t="s">
        <v>229</v>
      </c>
    </row>
    <row r="34" spans="1:11">
      <c r="C34" s="1" t="s">
        <v>46</v>
      </c>
      <c r="E34" s="1" t="s">
        <v>197</v>
      </c>
      <c r="I34" s="1" t="s">
        <v>230</v>
      </c>
    </row>
    <row r="35" spans="1:11">
      <c r="C35" s="1" t="s">
        <v>46</v>
      </c>
      <c r="E35" s="1" t="s">
        <v>197</v>
      </c>
      <c r="I35" s="1" t="s">
        <v>231</v>
      </c>
    </row>
    <row r="36" spans="1:11">
      <c r="C36" s="1" t="s">
        <v>46</v>
      </c>
      <c r="E36" s="1" t="s">
        <v>197</v>
      </c>
      <c r="I36" s="1" t="s">
        <v>48</v>
      </c>
    </row>
    <row r="37" spans="1:11">
      <c r="A37" s="23"/>
      <c r="B37" s="23"/>
      <c r="C37" s="23" t="s">
        <v>46</v>
      </c>
      <c r="D37" s="23"/>
      <c r="E37" s="23" t="s">
        <v>197</v>
      </c>
      <c r="F37" s="23"/>
      <c r="G37" s="23" t="s">
        <v>519</v>
      </c>
      <c r="H37" s="23"/>
      <c r="I37" s="23" t="s">
        <v>1578</v>
      </c>
      <c r="J37" s="23"/>
      <c r="K37" s="23" t="s">
        <v>1587</v>
      </c>
    </row>
    <row r="38" spans="1:11">
      <c r="A38" s="23"/>
      <c r="B38" s="23"/>
      <c r="C38" s="23" t="s">
        <v>46</v>
      </c>
      <c r="D38" s="23"/>
      <c r="E38" s="23" t="s">
        <v>197</v>
      </c>
      <c r="F38" s="23"/>
      <c r="G38" s="23" t="s">
        <v>574</v>
      </c>
      <c r="H38" s="23"/>
      <c r="I38" s="23" t="s">
        <v>1578</v>
      </c>
      <c r="J38" s="23"/>
      <c r="K38" s="23" t="s">
        <v>1579</v>
      </c>
    </row>
    <row r="39" spans="1:11">
      <c r="A39" s="23"/>
      <c r="B39" s="23"/>
      <c r="C39" s="23" t="s">
        <v>46</v>
      </c>
      <c r="D39" s="23"/>
      <c r="E39" s="23" t="s">
        <v>197</v>
      </c>
      <c r="F39" s="23"/>
      <c r="G39" s="23" t="s">
        <v>641</v>
      </c>
      <c r="H39" s="23"/>
      <c r="I39" s="23" t="s">
        <v>1578</v>
      </c>
      <c r="J39" s="23"/>
      <c r="K39" s="23" t="s">
        <v>1579</v>
      </c>
    </row>
    <row r="40" spans="1:11">
      <c r="C40" s="1" t="s">
        <v>45</v>
      </c>
      <c r="E40" s="1">
        <v>2015</v>
      </c>
    </row>
    <row r="43" spans="1:11">
      <c r="C43" s="1" t="s">
        <v>221</v>
      </c>
      <c r="E43" s="1" t="s">
        <v>47</v>
      </c>
      <c r="J43" s="1" t="s">
        <v>1420</v>
      </c>
    </row>
    <row r="44" spans="1:11">
      <c r="C44" s="1" t="s">
        <v>46</v>
      </c>
      <c r="E44" s="1" t="s">
        <v>47</v>
      </c>
      <c r="G44" s="1" t="str">
        <f>J43</f>
        <v>R_ES*,NR_ES*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3:R30"/>
  <sheetViews>
    <sheetView topLeftCell="J7" zoomScaleNormal="100" workbookViewId="0">
      <selection activeCell="N22" sqref="N22"/>
    </sheetView>
  </sheetViews>
  <sheetFormatPr defaultRowHeight="12.75"/>
  <cols>
    <col min="2" max="2" width="15.140625" customWidth="1"/>
    <col min="3" max="3" width="8.28515625" bestFit="1" customWidth="1"/>
    <col min="4" max="4" width="12.140625" customWidth="1"/>
    <col min="5" max="5" width="9.28515625" bestFit="1" customWidth="1"/>
    <col min="6" max="6" width="17" customWidth="1"/>
    <col min="11" max="11" width="12.5703125" bestFit="1" customWidth="1"/>
    <col min="12" max="12" width="11.5703125" customWidth="1"/>
    <col min="13" max="13" width="11.85546875" customWidth="1"/>
    <col min="14" max="15" width="11.28515625" customWidth="1"/>
    <col min="16" max="16" width="11.5703125" customWidth="1"/>
    <col min="17" max="17" width="13" customWidth="1"/>
    <col min="18" max="18" width="12.42578125" customWidth="1"/>
  </cols>
  <sheetData>
    <row r="3" spans="2:18">
      <c r="B3" t="s">
        <v>40</v>
      </c>
    </row>
    <row r="4" spans="2:18">
      <c r="B4">
        <v>2010</v>
      </c>
    </row>
    <row r="7" spans="2:18">
      <c r="B7" t="s">
        <v>41</v>
      </c>
    </row>
    <row r="8" spans="2:18">
      <c r="B8" s="18" t="s">
        <v>1591</v>
      </c>
      <c r="D8" t="s">
        <v>1592</v>
      </c>
    </row>
    <row r="11" spans="2:18">
      <c r="B11" s="25" t="s">
        <v>13</v>
      </c>
      <c r="K11" s="25" t="s">
        <v>1533</v>
      </c>
    </row>
    <row r="12" spans="2:18">
      <c r="B12" s="10" t="s">
        <v>42</v>
      </c>
      <c r="C12" s="11" t="s">
        <v>207</v>
      </c>
      <c r="D12" s="11" t="s">
        <v>208</v>
      </c>
      <c r="E12" s="11" t="s">
        <v>1534</v>
      </c>
      <c r="F12" s="31" t="s">
        <v>1591</v>
      </c>
      <c r="G12" s="18" t="s">
        <v>1593</v>
      </c>
      <c r="K12" s="18" t="s">
        <v>1530</v>
      </c>
      <c r="L12" s="26" t="str">
        <f>"msy"&amp;COUNT(L$14:L$33)&amp;"_"&amp;MAX(L$14:L$33)</f>
        <v>msy8_2050</v>
      </c>
      <c r="M12" s="26" t="str">
        <f>"msy"&amp;COUNT(M$14:M$33)&amp;"_"&amp;MAX(M$14:M$33)</f>
        <v>msy9_2050</v>
      </c>
      <c r="N12" s="26" t="str">
        <f>"msy"&amp;COUNT(N$14:N$33)&amp;"_"&amp;MAX(N$14:N$33)</f>
        <v>msy9_2060</v>
      </c>
      <c r="O12" s="26" t="str">
        <f>"msy"&amp;COUNT(O$14:O$33)&amp;"_"&amp;MAX(O$14:O$33)</f>
        <v>msy5_2030</v>
      </c>
      <c r="P12" s="26" t="str">
        <f>"msy"&amp;COUNT(P$14:P$33)&amp;"_"&amp;MAX(P$14:P$33)</f>
        <v>msy10_2060</v>
      </c>
      <c r="Q12" s="33" t="s">
        <v>1594</v>
      </c>
      <c r="R12" s="34" t="s">
        <v>1595</v>
      </c>
    </row>
    <row r="13" spans="2:18">
      <c r="B13" s="12">
        <v>1</v>
      </c>
      <c r="C13" s="12">
        <v>1</v>
      </c>
      <c r="D13" s="12">
        <v>1</v>
      </c>
      <c r="E13" s="12">
        <v>1</v>
      </c>
      <c r="F13" s="12">
        <v>1</v>
      </c>
      <c r="G13" s="12">
        <v>1</v>
      </c>
      <c r="K13" s="35" t="s">
        <v>1531</v>
      </c>
      <c r="L13" s="36">
        <v>2055</v>
      </c>
      <c r="M13" s="36">
        <v>2055</v>
      </c>
      <c r="N13" s="36">
        <v>2065</v>
      </c>
      <c r="O13" s="36">
        <v>2035</v>
      </c>
      <c r="P13" s="36">
        <v>2065</v>
      </c>
      <c r="Q13" s="37">
        <v>2035</v>
      </c>
      <c r="R13" s="36">
        <v>2065</v>
      </c>
    </row>
    <row r="14" spans="2:18">
      <c r="B14" s="12">
        <v>2</v>
      </c>
      <c r="C14" s="12">
        <v>4</v>
      </c>
      <c r="D14" s="12">
        <v>3</v>
      </c>
      <c r="E14" s="12">
        <v>4</v>
      </c>
      <c r="F14" s="12">
        <v>9</v>
      </c>
      <c r="G14" s="12">
        <v>9</v>
      </c>
      <c r="I14" s="32"/>
      <c r="J14" s="32"/>
      <c r="K14" s="38" t="s">
        <v>1532</v>
      </c>
      <c r="L14" s="39">
        <v>2010</v>
      </c>
      <c r="M14" s="39">
        <v>2010</v>
      </c>
      <c r="N14" s="39">
        <v>2010</v>
      </c>
      <c r="O14" s="39">
        <v>2010</v>
      </c>
      <c r="P14" s="39">
        <v>2010</v>
      </c>
      <c r="Q14" s="39">
        <v>2010</v>
      </c>
      <c r="R14" s="39">
        <v>2010</v>
      </c>
    </row>
    <row r="15" spans="2:18">
      <c r="B15" s="12">
        <v>5</v>
      </c>
      <c r="C15" s="12">
        <v>3</v>
      </c>
      <c r="D15" s="12">
        <v>7</v>
      </c>
      <c r="E15" s="12">
        <v>3</v>
      </c>
      <c r="F15" s="12">
        <v>1</v>
      </c>
      <c r="G15" s="12">
        <v>1</v>
      </c>
      <c r="I15" s="32"/>
      <c r="J15" s="32"/>
      <c r="K15" s="38" t="s">
        <v>1532</v>
      </c>
      <c r="L15" s="39">
        <v>2015</v>
      </c>
      <c r="M15" s="39">
        <v>2015</v>
      </c>
      <c r="N15" s="39">
        <v>2015</v>
      </c>
      <c r="O15" s="39">
        <v>2015</v>
      </c>
      <c r="P15" s="39">
        <v>2015</v>
      </c>
      <c r="Q15" s="39">
        <v>2015</v>
      </c>
      <c r="R15" s="39">
        <v>2015</v>
      </c>
    </row>
    <row r="16" spans="2:18">
      <c r="B16" s="12">
        <v>5</v>
      </c>
      <c r="C16" s="12">
        <v>5</v>
      </c>
      <c r="D16" s="12">
        <v>10</v>
      </c>
      <c r="E16" s="12">
        <v>5</v>
      </c>
      <c r="F16" s="12">
        <v>1</v>
      </c>
      <c r="G16" s="12">
        <v>5</v>
      </c>
      <c r="I16" s="32"/>
      <c r="J16" s="32"/>
      <c r="K16" s="38" t="s">
        <v>1532</v>
      </c>
      <c r="L16" s="39">
        <v>2020</v>
      </c>
      <c r="M16" s="39">
        <v>2020</v>
      </c>
      <c r="N16" s="39">
        <v>2020</v>
      </c>
      <c r="O16" s="39">
        <v>2020</v>
      </c>
      <c r="P16" s="39">
        <v>2020</v>
      </c>
      <c r="Q16" s="39">
        <v>2020</v>
      </c>
      <c r="R16" s="39">
        <v>2020</v>
      </c>
    </row>
    <row r="17" spans="2:18">
      <c r="B17" s="12">
        <v>5</v>
      </c>
      <c r="C17" s="12">
        <v>5</v>
      </c>
      <c r="D17" s="12">
        <v>20</v>
      </c>
      <c r="E17" s="12">
        <v>5</v>
      </c>
      <c r="F17" s="12">
        <v>1</v>
      </c>
      <c r="G17" s="12">
        <v>5</v>
      </c>
      <c r="I17" s="32"/>
      <c r="J17" s="32"/>
      <c r="K17" s="38" t="s">
        <v>1532</v>
      </c>
      <c r="L17" s="39">
        <v>2025</v>
      </c>
      <c r="M17" s="39">
        <v>2025</v>
      </c>
      <c r="N17" s="39">
        <v>2025</v>
      </c>
      <c r="O17" s="39">
        <v>2025</v>
      </c>
      <c r="P17" s="39">
        <v>2025</v>
      </c>
      <c r="Q17" s="39">
        <v>2021</v>
      </c>
      <c r="R17" s="39">
        <v>2025</v>
      </c>
    </row>
    <row r="18" spans="2:18">
      <c r="B18" s="12">
        <v>5</v>
      </c>
      <c r="C18" s="12">
        <v>6</v>
      </c>
      <c r="D18" s="12">
        <v>20</v>
      </c>
      <c r="E18" s="12">
        <v>5</v>
      </c>
      <c r="F18" s="12">
        <v>1</v>
      </c>
      <c r="G18" s="12">
        <v>5</v>
      </c>
      <c r="I18" s="32"/>
      <c r="J18" s="32"/>
      <c r="K18" s="38" t="s">
        <v>1532</v>
      </c>
      <c r="L18" s="39">
        <v>2030</v>
      </c>
      <c r="M18" s="39">
        <v>2030</v>
      </c>
      <c r="N18" s="39">
        <v>2030</v>
      </c>
      <c r="O18" s="39">
        <v>2030</v>
      </c>
      <c r="P18" s="39">
        <v>2030</v>
      </c>
      <c r="Q18" s="39">
        <v>2022</v>
      </c>
      <c r="R18" s="39">
        <v>2030</v>
      </c>
    </row>
    <row r="19" spans="2:18">
      <c r="B19" s="12">
        <v>5</v>
      </c>
      <c r="C19" s="12">
        <v>13</v>
      </c>
      <c r="D19" s="12"/>
      <c r="E19" s="12">
        <v>5</v>
      </c>
      <c r="F19" s="12">
        <v>1</v>
      </c>
      <c r="G19" s="12">
        <v>5</v>
      </c>
      <c r="I19" s="32"/>
      <c r="J19" s="32"/>
      <c r="K19" s="38" t="s">
        <v>1532</v>
      </c>
      <c r="L19" s="39">
        <v>2035</v>
      </c>
      <c r="M19" s="39">
        <v>2035</v>
      </c>
      <c r="N19" s="39">
        <v>2035</v>
      </c>
      <c r="O19" s="39"/>
      <c r="P19" s="39">
        <v>2035</v>
      </c>
      <c r="Q19" s="39">
        <v>2023</v>
      </c>
      <c r="R19" s="39">
        <v>2035</v>
      </c>
    </row>
    <row r="20" spans="2:18">
      <c r="B20" s="12">
        <v>5</v>
      </c>
      <c r="C20" s="12">
        <v>8</v>
      </c>
      <c r="D20" s="12"/>
      <c r="E20" s="12">
        <v>5</v>
      </c>
      <c r="F20" s="12">
        <v>1</v>
      </c>
      <c r="G20" s="12">
        <v>5</v>
      </c>
      <c r="I20" s="32"/>
      <c r="J20" s="32"/>
      <c r="K20" s="38" t="s">
        <v>1532</v>
      </c>
      <c r="L20" s="39">
        <v>2040</v>
      </c>
      <c r="M20" s="39">
        <v>2040</v>
      </c>
      <c r="N20" s="39">
        <v>2040</v>
      </c>
      <c r="O20" s="39"/>
      <c r="P20" s="39">
        <v>2040</v>
      </c>
      <c r="Q20" s="39">
        <v>2024</v>
      </c>
      <c r="R20" s="39">
        <v>2040</v>
      </c>
    </row>
    <row r="21" spans="2:18">
      <c r="B21" s="12">
        <v>5</v>
      </c>
      <c r="C21" s="12">
        <v>12</v>
      </c>
      <c r="D21" s="12"/>
      <c r="E21" s="12">
        <v>5</v>
      </c>
      <c r="F21" s="12">
        <v>1</v>
      </c>
      <c r="G21" s="12">
        <v>5</v>
      </c>
      <c r="I21" s="32"/>
      <c r="J21" s="32"/>
      <c r="K21" s="38" t="s">
        <v>1532</v>
      </c>
      <c r="L21" s="39">
        <v>2050</v>
      </c>
      <c r="M21" s="39">
        <v>2045</v>
      </c>
      <c r="N21" s="39">
        <v>2050</v>
      </c>
      <c r="O21" s="39"/>
      <c r="P21" s="39">
        <v>2045</v>
      </c>
      <c r="Q21" s="39">
        <v>2025</v>
      </c>
      <c r="R21" s="39">
        <v>2045</v>
      </c>
    </row>
    <row r="22" spans="2:18">
      <c r="B22" s="12">
        <v>5</v>
      </c>
      <c r="C22" s="12"/>
      <c r="D22" s="12"/>
      <c r="E22" s="12">
        <v>6</v>
      </c>
      <c r="F22" s="12">
        <v>1</v>
      </c>
      <c r="G22" s="12">
        <v>5</v>
      </c>
      <c r="I22" s="32"/>
      <c r="J22" s="32"/>
      <c r="K22" s="38" t="s">
        <v>1532</v>
      </c>
      <c r="L22" s="39"/>
      <c r="M22" s="39">
        <v>2050</v>
      </c>
      <c r="N22" s="39">
        <v>2060</v>
      </c>
      <c r="O22" s="39"/>
      <c r="P22" s="39">
        <v>2050</v>
      </c>
      <c r="Q22" s="39">
        <v>2026</v>
      </c>
      <c r="R22" s="39">
        <v>2050</v>
      </c>
    </row>
    <row r="23" spans="2:18">
      <c r="B23" s="12">
        <v>5</v>
      </c>
      <c r="C23" s="12"/>
      <c r="D23" s="12"/>
      <c r="E23" s="12">
        <v>13</v>
      </c>
      <c r="F23" s="12">
        <v>1</v>
      </c>
      <c r="G23" s="12">
        <v>5</v>
      </c>
      <c r="I23" s="32"/>
      <c r="J23" s="32"/>
      <c r="K23" s="38" t="s">
        <v>1532</v>
      </c>
      <c r="L23" s="39"/>
      <c r="M23" s="39"/>
      <c r="N23" s="39"/>
      <c r="O23" s="39"/>
      <c r="P23" s="39">
        <v>2060</v>
      </c>
      <c r="Q23" s="39">
        <v>2027</v>
      </c>
      <c r="R23" s="39">
        <v>2055</v>
      </c>
    </row>
    <row r="24" spans="2:18">
      <c r="B24" s="12">
        <v>5</v>
      </c>
      <c r="C24" s="12"/>
      <c r="D24" s="12"/>
      <c r="E24" s="12"/>
      <c r="F24" s="12">
        <v>1</v>
      </c>
      <c r="G24" s="12">
        <v>5</v>
      </c>
      <c r="I24" s="32"/>
      <c r="J24" s="32"/>
      <c r="K24" s="38" t="s">
        <v>1532</v>
      </c>
      <c r="L24" s="39"/>
      <c r="M24" s="39"/>
      <c r="N24" s="39"/>
      <c r="O24" s="39"/>
      <c r="P24" s="39"/>
      <c r="Q24" s="39">
        <v>2028</v>
      </c>
      <c r="R24" s="39">
        <v>2060</v>
      </c>
    </row>
    <row r="25" spans="2:18">
      <c r="F25" s="12">
        <v>1</v>
      </c>
      <c r="G25" s="12"/>
      <c r="I25" s="32"/>
      <c r="K25" s="38" t="s">
        <v>1532</v>
      </c>
      <c r="L25" s="38"/>
      <c r="M25" s="38"/>
      <c r="N25" s="38"/>
      <c r="O25" s="38"/>
      <c r="P25" s="38"/>
      <c r="Q25" s="39">
        <v>2029</v>
      </c>
      <c r="R25" s="38"/>
    </row>
    <row r="26" spans="2:18">
      <c r="F26" s="12">
        <v>1</v>
      </c>
      <c r="K26" s="38" t="s">
        <v>1532</v>
      </c>
      <c r="L26" s="38"/>
      <c r="M26" s="38"/>
      <c r="N26" s="38"/>
      <c r="O26" s="38"/>
      <c r="P26" s="38"/>
      <c r="Q26" s="39">
        <v>2030</v>
      </c>
      <c r="R26" s="38"/>
    </row>
    <row r="27" spans="2:18">
      <c r="F27" s="12">
        <v>1</v>
      </c>
    </row>
    <row r="28" spans="2:18">
      <c r="F28" s="12">
        <v>1</v>
      </c>
    </row>
    <row r="29" spans="2:18">
      <c r="F29" s="12">
        <v>1</v>
      </c>
    </row>
    <row r="30" spans="2:18">
      <c r="F30" s="12">
        <v>1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M26"/>
  <sheetViews>
    <sheetView topLeftCell="A4" zoomScaleNormal="100" workbookViewId="0">
      <selection activeCell="E15" sqref="E15"/>
    </sheetView>
  </sheetViews>
  <sheetFormatPr defaultColWidth="9.140625" defaultRowHeight="12.75"/>
  <cols>
    <col min="1" max="1" width="14.5703125" style="1" customWidth="1"/>
    <col min="2" max="2" width="10.5703125" style="1" customWidth="1"/>
    <col min="3" max="3" width="11.5703125" style="1" bestFit="1" customWidth="1"/>
    <col min="4" max="4" width="10.140625" style="1" bestFit="1" customWidth="1"/>
    <col min="5" max="5" width="14.5703125" style="1" bestFit="1" customWidth="1"/>
    <col min="6" max="6" width="10.7109375" style="1" bestFit="1" customWidth="1"/>
    <col min="7" max="9" width="9.140625" style="1"/>
    <col min="10" max="10" width="15" style="1" customWidth="1"/>
    <col min="11" max="11" width="9.140625" style="1"/>
    <col min="12" max="12" width="9.5703125" style="1" bestFit="1" customWidth="1"/>
    <col min="13" max="16384" width="9.140625" style="1"/>
  </cols>
  <sheetData>
    <row r="1" spans="1:13">
      <c r="A1" s="1" t="s">
        <v>44</v>
      </c>
    </row>
    <row r="3" spans="1:13" ht="15">
      <c r="A3" s="6" t="s">
        <v>27</v>
      </c>
    </row>
    <row r="4" spans="1:13" ht="15.75" thickBot="1">
      <c r="A4" s="7" t="s">
        <v>28</v>
      </c>
      <c r="B4" s="7" t="s">
        <v>108</v>
      </c>
      <c r="C4" s="7" t="s">
        <v>30</v>
      </c>
      <c r="D4" s="7" t="s">
        <v>31</v>
      </c>
      <c r="E4" s="7" t="s">
        <v>4</v>
      </c>
      <c r="F4" s="7" t="s">
        <v>5</v>
      </c>
      <c r="G4" s="7" t="s">
        <v>34</v>
      </c>
      <c r="J4" s="1" t="s">
        <v>1444</v>
      </c>
    </row>
    <row r="5" spans="1:13">
      <c r="C5" s="1" t="s">
        <v>45</v>
      </c>
      <c r="E5" s="1">
        <v>2015</v>
      </c>
    </row>
    <row r="6" spans="1:13">
      <c r="B6" s="1" t="s">
        <v>109</v>
      </c>
      <c r="C6" s="1" t="s">
        <v>111</v>
      </c>
      <c r="E6" s="1">
        <v>0.05</v>
      </c>
      <c r="J6" s="1" t="s">
        <v>1445</v>
      </c>
      <c r="K6" s="1">
        <v>43237.771354166667</v>
      </c>
    </row>
    <row r="7" spans="1:13">
      <c r="B7" s="1" t="s">
        <v>113</v>
      </c>
      <c r="C7" s="1" t="s">
        <v>111</v>
      </c>
      <c r="E7" s="1">
        <v>0.05</v>
      </c>
      <c r="J7" s="1" t="s">
        <v>1446</v>
      </c>
      <c r="K7" s="1">
        <v>43258.436946851856</v>
      </c>
    </row>
    <row r="8" spans="1:13">
      <c r="B8" s="1" t="s">
        <v>106</v>
      </c>
      <c r="C8" s="1" t="s">
        <v>111</v>
      </c>
      <c r="E8" s="1">
        <v>0.05</v>
      </c>
      <c r="J8" s="1" t="s">
        <v>1447</v>
      </c>
      <c r="K8" s="1" t="s">
        <v>1448</v>
      </c>
    </row>
    <row r="9" spans="1:13">
      <c r="B9" s="1" t="s">
        <v>118</v>
      </c>
      <c r="C9" s="1" t="s">
        <v>111</v>
      </c>
      <c r="E9" s="1">
        <v>0.05</v>
      </c>
    </row>
    <row r="10" spans="1:13">
      <c r="B10" s="1" t="s">
        <v>1539</v>
      </c>
      <c r="C10" s="1" t="s">
        <v>111</v>
      </c>
      <c r="E10" s="1">
        <v>0.05</v>
      </c>
      <c r="J10" s="1" t="s">
        <v>1449</v>
      </c>
      <c r="K10" s="1" t="s">
        <v>1450</v>
      </c>
    </row>
    <row r="11" spans="1:13">
      <c r="B11" s="1" t="s">
        <v>109</v>
      </c>
      <c r="C11" s="1" t="s">
        <v>110</v>
      </c>
      <c r="E11" s="1">
        <v>1.17</v>
      </c>
      <c r="F11" s="1" t="s">
        <v>106</v>
      </c>
      <c r="J11" s="1" t="s">
        <v>1451</v>
      </c>
      <c r="K11" s="1" t="s">
        <v>1452</v>
      </c>
    </row>
    <row r="12" spans="1:13">
      <c r="B12" s="1" t="s">
        <v>113</v>
      </c>
      <c r="C12" s="1" t="s">
        <v>110</v>
      </c>
      <c r="E12" s="1">
        <v>1.07</v>
      </c>
      <c r="F12" s="1" t="s">
        <v>106</v>
      </c>
    </row>
    <row r="13" spans="1:13">
      <c r="B13" s="1" t="s">
        <v>112</v>
      </c>
      <c r="C13" s="1" t="s">
        <v>110</v>
      </c>
      <c r="E13" s="1">
        <v>1.01</v>
      </c>
      <c r="F13" s="1" t="s">
        <v>106</v>
      </c>
      <c r="J13" s="9" t="s">
        <v>1453</v>
      </c>
      <c r="K13" s="9" t="s">
        <v>1464</v>
      </c>
      <c r="L13" s="9" t="s">
        <v>1465</v>
      </c>
      <c r="M13" s="9" t="s">
        <v>1466</v>
      </c>
    </row>
    <row r="14" spans="1:13">
      <c r="B14" s="1" t="s">
        <v>114</v>
      </c>
      <c r="C14" s="1" t="s">
        <v>110</v>
      </c>
      <c r="E14" s="8">
        <f>L15</f>
        <v>1.0207253886010363</v>
      </c>
      <c r="F14" s="1" t="s">
        <v>106</v>
      </c>
      <c r="J14" s="27" t="s">
        <v>1454</v>
      </c>
      <c r="K14" s="1">
        <v>89.82</v>
      </c>
      <c r="L14" s="1">
        <f t="shared" ref="L14:L22" si="0">$K$16/K14</f>
        <v>1.0308394566911603</v>
      </c>
      <c r="M14" s="1">
        <f t="shared" ref="M14:M22" si="1">$K$23/K14</f>
        <v>1.1357158761968382</v>
      </c>
    </row>
    <row r="15" spans="1:13">
      <c r="B15" s="1" t="s">
        <v>106</v>
      </c>
      <c r="C15" s="1" t="s">
        <v>110</v>
      </c>
      <c r="E15" s="1">
        <v>1</v>
      </c>
      <c r="F15" s="1" t="s">
        <v>106</v>
      </c>
      <c r="J15" s="27" t="s">
        <v>1455</v>
      </c>
      <c r="K15" s="1">
        <v>90.71</v>
      </c>
      <c r="L15" s="1">
        <f t="shared" si="0"/>
        <v>1.0207253886010363</v>
      </c>
      <c r="M15" s="1">
        <f t="shared" si="1"/>
        <v>1.1245728144636755</v>
      </c>
    </row>
    <row r="16" spans="1:13">
      <c r="B16" s="1" t="s">
        <v>115</v>
      </c>
      <c r="C16" s="1" t="s">
        <v>110</v>
      </c>
      <c r="E16" s="8">
        <f t="shared" ref="E16:E22" si="2">L17</f>
        <v>0.96993505133040026</v>
      </c>
      <c r="F16" s="1" t="s">
        <v>106</v>
      </c>
      <c r="J16" s="27" t="s">
        <v>1456</v>
      </c>
      <c r="K16" s="1">
        <v>92.59</v>
      </c>
      <c r="L16" s="1">
        <f t="shared" si="0"/>
        <v>1</v>
      </c>
      <c r="M16" s="1">
        <f t="shared" si="1"/>
        <v>1.1017388486877633</v>
      </c>
    </row>
    <row r="17" spans="2:13">
      <c r="B17" s="1" t="s">
        <v>116</v>
      </c>
      <c r="C17" s="1" t="s">
        <v>110</v>
      </c>
      <c r="E17" s="8">
        <f t="shared" si="2"/>
        <v>0.94489233595264832</v>
      </c>
      <c r="F17" s="1" t="s">
        <v>106</v>
      </c>
      <c r="J17" s="27" t="s">
        <v>1457</v>
      </c>
      <c r="K17" s="1">
        <v>95.46</v>
      </c>
      <c r="L17" s="1">
        <f t="shared" si="0"/>
        <v>0.96993505133040026</v>
      </c>
      <c r="M17" s="1">
        <f t="shared" si="1"/>
        <v>1.0686151267546617</v>
      </c>
    </row>
    <row r="18" spans="2:13">
      <c r="B18" s="1" t="s">
        <v>107</v>
      </c>
      <c r="C18" s="1" t="s">
        <v>110</v>
      </c>
      <c r="E18" s="8">
        <f t="shared" si="2"/>
        <v>0.93092700583149013</v>
      </c>
      <c r="F18" s="1" t="s">
        <v>106</v>
      </c>
      <c r="J18" s="27" t="s">
        <v>1458</v>
      </c>
      <c r="K18" s="1">
        <v>97.99</v>
      </c>
      <c r="L18" s="1">
        <f t="shared" si="0"/>
        <v>0.94489233595264832</v>
      </c>
      <c r="M18" s="1">
        <f t="shared" si="1"/>
        <v>1.0410245943463621</v>
      </c>
    </row>
    <row r="19" spans="2:13">
      <c r="B19" s="1" t="s">
        <v>117</v>
      </c>
      <c r="C19" s="1" t="s">
        <v>110</v>
      </c>
      <c r="E19" s="8">
        <f t="shared" si="2"/>
        <v>0.92580741925807419</v>
      </c>
      <c r="F19" s="1" t="s">
        <v>106</v>
      </c>
      <c r="J19" s="27" t="s">
        <v>1459</v>
      </c>
      <c r="K19" s="1">
        <v>99.46</v>
      </c>
      <c r="L19" s="1">
        <f t="shared" si="0"/>
        <v>0.93092700583149013</v>
      </c>
      <c r="M19" s="1">
        <f t="shared" si="1"/>
        <v>1.0256384476171327</v>
      </c>
    </row>
    <row r="20" spans="2:13">
      <c r="B20" s="1" t="s">
        <v>118</v>
      </c>
      <c r="C20" s="1" t="s">
        <v>110</v>
      </c>
      <c r="E20" s="8">
        <f t="shared" si="2"/>
        <v>0.92590000000000006</v>
      </c>
      <c r="F20" s="1" t="s">
        <v>106</v>
      </c>
      <c r="J20" s="27" t="s">
        <v>1460</v>
      </c>
      <c r="K20" s="1">
        <v>100.01</v>
      </c>
      <c r="L20" s="1">
        <f t="shared" si="0"/>
        <v>0.92580741925807419</v>
      </c>
      <c r="M20" s="1">
        <f t="shared" si="1"/>
        <v>1.01999800019998</v>
      </c>
    </row>
    <row r="21" spans="2:13">
      <c r="B21" s="1" t="s">
        <v>1427</v>
      </c>
      <c r="C21" s="1" t="s">
        <v>110</v>
      </c>
      <c r="E21" s="8">
        <f t="shared" si="2"/>
        <v>0.92322265430252271</v>
      </c>
      <c r="F21" s="1" t="s">
        <v>106</v>
      </c>
      <c r="J21" s="27" t="s">
        <v>1461</v>
      </c>
      <c r="K21" s="28">
        <v>100</v>
      </c>
      <c r="L21" s="1">
        <f t="shared" si="0"/>
        <v>0.92590000000000006</v>
      </c>
      <c r="M21" s="1">
        <f t="shared" si="1"/>
        <v>1.0201</v>
      </c>
    </row>
    <row r="22" spans="2:13">
      <c r="B22" s="1" t="s">
        <v>1428</v>
      </c>
      <c r="C22" s="1" t="s">
        <v>110</v>
      </c>
      <c r="E22" s="8">
        <f t="shared" si="2"/>
        <v>0.90765611214586805</v>
      </c>
      <c r="F22" s="1" t="s">
        <v>106</v>
      </c>
      <c r="J22" s="27" t="s">
        <v>1462</v>
      </c>
      <c r="K22" s="29">
        <v>100.29</v>
      </c>
      <c r="L22" s="1">
        <f t="shared" si="0"/>
        <v>0.92322265430252271</v>
      </c>
      <c r="M22" s="1">
        <f t="shared" si="1"/>
        <v>1.0171502642337222</v>
      </c>
    </row>
    <row r="23" spans="2:13">
      <c r="B23" s="1" t="s">
        <v>1429</v>
      </c>
      <c r="C23" s="1" t="s">
        <v>110</v>
      </c>
      <c r="E23" s="8">
        <f>E22-0.019</f>
        <v>0.88865611214586804</v>
      </c>
      <c r="F23" s="1" t="s">
        <v>106</v>
      </c>
      <c r="J23" s="27" t="s">
        <v>1463</v>
      </c>
      <c r="K23" s="29">
        <v>102.01</v>
      </c>
      <c r="L23" s="1">
        <f>$K$16/K23</f>
        <v>0.90765611214586805</v>
      </c>
      <c r="M23" s="1">
        <f>$K$23/K23</f>
        <v>1</v>
      </c>
    </row>
    <row r="24" spans="2:13">
      <c r="B24" s="1" t="s">
        <v>1586</v>
      </c>
      <c r="C24" s="1" t="s">
        <v>110</v>
      </c>
      <c r="E24" s="8">
        <f>MIN(FLOOR(L26,0.001),L26/L24*E23)</f>
        <v>0.86917390720326493</v>
      </c>
      <c r="F24" s="1" t="s">
        <v>106</v>
      </c>
      <c r="J24" s="27" t="s">
        <v>1583</v>
      </c>
      <c r="K24" s="29">
        <v>103.95</v>
      </c>
      <c r="L24" s="1">
        <f t="shared" ref="L24:L26" si="3">$K$16/K24</f>
        <v>0.89071669071669068</v>
      </c>
      <c r="M24" s="1">
        <f t="shared" ref="M24:M26" si="4">$K$23/K24</f>
        <v>0.9813371813371814</v>
      </c>
    </row>
    <row r="25" spans="2:13">
      <c r="B25" s="1" t="s">
        <v>1539</v>
      </c>
      <c r="C25" s="1" t="s">
        <v>110</v>
      </c>
      <c r="E25" s="8">
        <f>E20/'euro-dollar-exch-rate-history'!J22</f>
        <v>0.83445923942986655</v>
      </c>
      <c r="F25" s="1" t="s">
        <v>106</v>
      </c>
      <c r="J25" s="27" t="s">
        <v>1584</v>
      </c>
      <c r="K25" s="29">
        <v>105.49</v>
      </c>
      <c r="L25" s="1">
        <f t="shared" si="3"/>
        <v>0.87771352734856389</v>
      </c>
      <c r="M25" s="1">
        <f t="shared" si="4"/>
        <v>0.96701109109868244</v>
      </c>
    </row>
    <row r="26" spans="2:13">
      <c r="C26" s="1" t="s">
        <v>119</v>
      </c>
      <c r="E26" s="1">
        <v>1</v>
      </c>
      <c r="J26" s="27" t="s">
        <v>1585</v>
      </c>
      <c r="K26" s="29">
        <v>106.28</v>
      </c>
      <c r="L26" s="1">
        <f t="shared" si="3"/>
        <v>0.87118931125329324</v>
      </c>
      <c r="M26" s="1">
        <f t="shared" si="4"/>
        <v>0.95982310876928867</v>
      </c>
    </row>
  </sheetData>
  <phoneticPr fontId="6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82"/>
  <sheetViews>
    <sheetView topLeftCell="A175" workbookViewId="0"/>
  </sheetViews>
  <sheetFormatPr defaultRowHeight="12.75"/>
  <cols>
    <col min="1" max="1" width="14.140625" customWidth="1"/>
    <col min="10" max="10" width="4.5703125" bestFit="1" customWidth="1"/>
  </cols>
  <sheetData>
    <row r="1" spans="1:2">
      <c r="A1" t="s">
        <v>1540</v>
      </c>
    </row>
    <row r="3" spans="1:2">
      <c r="A3" t="s">
        <v>1541</v>
      </c>
    </row>
    <row r="5" spans="1:2">
      <c r="A5" t="s">
        <v>1542</v>
      </c>
    </row>
    <row r="6" spans="1:2">
      <c r="A6" t="s">
        <v>1543</v>
      </c>
    </row>
    <row r="7" spans="1:2">
      <c r="A7" t="s">
        <v>1544</v>
      </c>
    </row>
    <row r="8" spans="1:2">
      <c r="A8" t="s">
        <v>1545</v>
      </c>
    </row>
    <row r="12" spans="1:2">
      <c r="A12" t="s">
        <v>1546</v>
      </c>
    </row>
    <row r="13" spans="1:2">
      <c r="A13" t="s">
        <v>1547</v>
      </c>
    </row>
    <row r="16" spans="1:2">
      <c r="B16" t="s">
        <v>1548</v>
      </c>
    </row>
    <row r="17" spans="1:10">
      <c r="A17" s="20">
        <v>36164</v>
      </c>
      <c r="B17">
        <v>1.1825000000000001</v>
      </c>
      <c r="C17">
        <f>YEAR(A17)</f>
        <v>1999</v>
      </c>
      <c r="I17">
        <v>2010</v>
      </c>
      <c r="J17" s="21">
        <f>AVERAGEIF($C$17:$C$5782,I17,$B$17:$B$5782)</f>
        <v>1.3261500000000004</v>
      </c>
    </row>
    <row r="18" spans="1:10">
      <c r="A18" s="20">
        <v>36165</v>
      </c>
      <c r="B18">
        <v>1.1774</v>
      </c>
      <c r="C18">
        <f t="shared" ref="C18:C81" si="0">YEAR(A18)</f>
        <v>1999</v>
      </c>
      <c r="I18">
        <v>2011</v>
      </c>
      <c r="J18" s="21">
        <f t="shared" ref="J18:J27" si="1">AVERAGEIF($C$17:$C$5782,I18,$B$17:$B$5782)</f>
        <v>1.392522222222222</v>
      </c>
    </row>
    <row r="19" spans="1:10">
      <c r="A19" s="20">
        <v>36166</v>
      </c>
      <c r="B19">
        <v>1.1621999999999999</v>
      </c>
      <c r="C19">
        <f t="shared" si="0"/>
        <v>1999</v>
      </c>
      <c r="I19">
        <v>2012</v>
      </c>
      <c r="J19" s="21">
        <f t="shared" si="1"/>
        <v>1.2858345238095248</v>
      </c>
    </row>
    <row r="20" spans="1:10">
      <c r="A20" s="20">
        <v>36167</v>
      </c>
      <c r="B20">
        <v>1.1706000000000001</v>
      </c>
      <c r="C20">
        <f t="shared" si="0"/>
        <v>1999</v>
      </c>
      <c r="I20">
        <v>2013</v>
      </c>
      <c r="J20" s="21">
        <f t="shared" si="1"/>
        <v>1.3285492063492064</v>
      </c>
    </row>
    <row r="21" spans="1:10">
      <c r="A21" s="20">
        <v>36168</v>
      </c>
      <c r="B21">
        <v>1.1577</v>
      </c>
      <c r="C21">
        <f t="shared" si="0"/>
        <v>1999</v>
      </c>
      <c r="I21">
        <v>2014</v>
      </c>
      <c r="J21" s="21">
        <f t="shared" si="1"/>
        <v>1.3282738095238089</v>
      </c>
    </row>
    <row r="22" spans="1:10">
      <c r="A22" s="20">
        <v>36171</v>
      </c>
      <c r="B22">
        <v>1.1497999999999999</v>
      </c>
      <c r="C22">
        <f t="shared" si="0"/>
        <v>1999</v>
      </c>
      <c r="I22">
        <v>2015</v>
      </c>
      <c r="J22" s="21">
        <f t="shared" si="1"/>
        <v>1.1095808593749998</v>
      </c>
    </row>
    <row r="23" spans="1:10">
      <c r="A23" s="20">
        <v>36172</v>
      </c>
      <c r="B23">
        <v>1.1564000000000001</v>
      </c>
      <c r="C23">
        <f t="shared" si="0"/>
        <v>1999</v>
      </c>
      <c r="I23">
        <v>2016</v>
      </c>
      <c r="J23" s="21">
        <f t="shared" si="1"/>
        <v>1.1069157088122605</v>
      </c>
    </row>
    <row r="24" spans="1:10">
      <c r="A24" s="20">
        <v>36173</v>
      </c>
      <c r="B24">
        <v>1.1662999999999999</v>
      </c>
      <c r="C24">
        <f t="shared" si="0"/>
        <v>1999</v>
      </c>
      <c r="I24">
        <v>2017</v>
      </c>
      <c r="J24" s="21">
        <f t="shared" si="1"/>
        <v>1.1299811538461539</v>
      </c>
    </row>
    <row r="25" spans="1:10">
      <c r="A25" s="20">
        <v>36174</v>
      </c>
      <c r="B25">
        <v>1.17</v>
      </c>
      <c r="C25">
        <f t="shared" si="0"/>
        <v>1999</v>
      </c>
      <c r="I25">
        <v>2018</v>
      </c>
      <c r="J25" s="21">
        <f t="shared" si="1"/>
        <v>1.1808865671641788</v>
      </c>
    </row>
    <row r="26" spans="1:10">
      <c r="A26" s="20">
        <v>36175</v>
      </c>
      <c r="B26">
        <v>1.1553</v>
      </c>
      <c r="C26">
        <f t="shared" si="0"/>
        <v>1999</v>
      </c>
      <c r="I26">
        <v>2019</v>
      </c>
      <c r="J26" s="21">
        <f t="shared" si="1"/>
        <v>1.1200262820512832</v>
      </c>
    </row>
    <row r="27" spans="1:10">
      <c r="A27" s="20">
        <v>36179</v>
      </c>
      <c r="B27">
        <v>1.1605000000000001</v>
      </c>
      <c r="C27">
        <f t="shared" si="0"/>
        <v>1999</v>
      </c>
      <c r="I27">
        <v>2020</v>
      </c>
      <c r="J27" s="21">
        <f t="shared" si="1"/>
        <v>1.1413163987138268</v>
      </c>
    </row>
    <row r="28" spans="1:10">
      <c r="A28" s="20">
        <v>36180</v>
      </c>
      <c r="B28">
        <v>1.1556999999999999</v>
      </c>
      <c r="C28">
        <f t="shared" si="0"/>
        <v>1999</v>
      </c>
    </row>
    <row r="29" spans="1:10">
      <c r="A29" s="20">
        <v>36181</v>
      </c>
      <c r="B29">
        <v>1.1591</v>
      </c>
      <c r="C29">
        <f t="shared" si="0"/>
        <v>1999</v>
      </c>
    </row>
    <row r="30" spans="1:10">
      <c r="A30" s="20">
        <v>36182</v>
      </c>
      <c r="B30">
        <v>1.1585000000000001</v>
      </c>
      <c r="C30">
        <f t="shared" si="0"/>
        <v>1999</v>
      </c>
    </row>
    <row r="31" spans="1:10">
      <c r="A31" s="20">
        <v>36185</v>
      </c>
      <c r="B31">
        <v>1.1549</v>
      </c>
      <c r="C31">
        <f t="shared" si="0"/>
        <v>1999</v>
      </c>
    </row>
    <row r="32" spans="1:10">
      <c r="A32" s="20">
        <v>36186</v>
      </c>
      <c r="B32">
        <v>1.1559999999999999</v>
      </c>
      <c r="C32">
        <f t="shared" si="0"/>
        <v>1999</v>
      </c>
    </row>
    <row r="33" spans="1:3">
      <c r="A33" s="20">
        <v>36187</v>
      </c>
      <c r="B33">
        <v>1.1423000000000001</v>
      </c>
      <c r="C33">
        <f t="shared" si="0"/>
        <v>1999</v>
      </c>
    </row>
    <row r="34" spans="1:3">
      <c r="A34" s="20">
        <v>36188</v>
      </c>
      <c r="B34">
        <v>1.1412</v>
      </c>
      <c r="C34">
        <f t="shared" si="0"/>
        <v>1999</v>
      </c>
    </row>
    <row r="35" spans="1:3">
      <c r="A35" s="20">
        <v>36189</v>
      </c>
      <c r="B35">
        <v>1.1356999999999999</v>
      </c>
      <c r="C35">
        <f t="shared" si="0"/>
        <v>1999</v>
      </c>
    </row>
    <row r="36" spans="1:3">
      <c r="A36" s="20">
        <v>36192</v>
      </c>
      <c r="B36">
        <v>1.1297999999999999</v>
      </c>
      <c r="C36">
        <f t="shared" si="0"/>
        <v>1999</v>
      </c>
    </row>
    <row r="37" spans="1:3">
      <c r="A37" s="20">
        <v>36193</v>
      </c>
      <c r="B37">
        <v>1.1338999999999999</v>
      </c>
      <c r="C37">
        <f t="shared" si="0"/>
        <v>1999</v>
      </c>
    </row>
    <row r="38" spans="1:3">
      <c r="A38" s="20">
        <v>36194</v>
      </c>
      <c r="B38">
        <v>1.1299999999999999</v>
      </c>
      <c r="C38">
        <f t="shared" si="0"/>
        <v>1999</v>
      </c>
    </row>
    <row r="39" spans="1:3">
      <c r="A39" s="20">
        <v>36195</v>
      </c>
      <c r="B39">
        <v>1.1328</v>
      </c>
      <c r="C39">
        <f t="shared" si="0"/>
        <v>1999</v>
      </c>
    </row>
    <row r="40" spans="1:3">
      <c r="A40" s="20">
        <v>36196</v>
      </c>
      <c r="B40">
        <v>1.1258999999999999</v>
      </c>
      <c r="C40">
        <f t="shared" si="0"/>
        <v>1999</v>
      </c>
    </row>
    <row r="41" spans="1:3">
      <c r="A41" s="20">
        <v>36199</v>
      </c>
      <c r="B41">
        <v>1.1324000000000001</v>
      </c>
      <c r="C41">
        <f t="shared" si="0"/>
        <v>1999</v>
      </c>
    </row>
    <row r="42" spans="1:3">
      <c r="A42" s="20">
        <v>36200</v>
      </c>
      <c r="B42">
        <v>1.1303000000000001</v>
      </c>
      <c r="C42">
        <f t="shared" si="0"/>
        <v>1999</v>
      </c>
    </row>
    <row r="43" spans="1:3">
      <c r="A43" s="20">
        <v>36201</v>
      </c>
      <c r="B43">
        <v>1.1326000000000001</v>
      </c>
      <c r="C43">
        <f t="shared" si="0"/>
        <v>1999</v>
      </c>
    </row>
    <row r="44" spans="1:3">
      <c r="A44" s="20">
        <v>36202</v>
      </c>
      <c r="B44">
        <v>1.1233</v>
      </c>
      <c r="C44">
        <f t="shared" si="0"/>
        <v>1999</v>
      </c>
    </row>
    <row r="45" spans="1:3">
      <c r="A45" s="20">
        <v>36203</v>
      </c>
      <c r="B45">
        <v>1.1274999999999999</v>
      </c>
      <c r="C45">
        <f t="shared" si="0"/>
        <v>1999</v>
      </c>
    </row>
    <row r="46" spans="1:3">
      <c r="A46" s="20">
        <v>36207</v>
      </c>
      <c r="B46">
        <v>1.1205000000000001</v>
      </c>
      <c r="C46">
        <f t="shared" si="0"/>
        <v>1999</v>
      </c>
    </row>
    <row r="47" spans="1:3">
      <c r="A47" s="20">
        <v>36208</v>
      </c>
      <c r="B47">
        <v>1.1245000000000001</v>
      </c>
      <c r="C47">
        <f t="shared" si="0"/>
        <v>1999</v>
      </c>
    </row>
    <row r="48" spans="1:3">
      <c r="A48" s="20">
        <v>36209</v>
      </c>
      <c r="B48">
        <v>1.1200000000000001</v>
      </c>
      <c r="C48">
        <f t="shared" si="0"/>
        <v>1999</v>
      </c>
    </row>
    <row r="49" spans="1:3">
      <c r="A49" s="20">
        <v>36210</v>
      </c>
      <c r="B49">
        <v>1.1075999999999999</v>
      </c>
      <c r="C49">
        <f t="shared" si="0"/>
        <v>1999</v>
      </c>
    </row>
    <row r="50" spans="1:3">
      <c r="A50" s="20">
        <v>36213</v>
      </c>
      <c r="B50">
        <v>1.103</v>
      </c>
      <c r="C50">
        <f t="shared" si="0"/>
        <v>1999</v>
      </c>
    </row>
    <row r="51" spans="1:3">
      <c r="A51" s="20">
        <v>36214</v>
      </c>
      <c r="B51">
        <v>1.101</v>
      </c>
      <c r="C51">
        <f t="shared" si="0"/>
        <v>1999</v>
      </c>
    </row>
    <row r="52" spans="1:3">
      <c r="A52" s="20">
        <v>36215</v>
      </c>
      <c r="B52">
        <v>1.1000000000000001</v>
      </c>
      <c r="C52">
        <f t="shared" si="0"/>
        <v>1999</v>
      </c>
    </row>
    <row r="53" spans="1:3">
      <c r="A53" s="20">
        <v>36216</v>
      </c>
      <c r="B53">
        <v>1.1040000000000001</v>
      </c>
      <c r="C53">
        <f t="shared" si="0"/>
        <v>1999</v>
      </c>
    </row>
    <row r="54" spans="1:3">
      <c r="A54" s="20">
        <v>36217</v>
      </c>
      <c r="B54">
        <v>1.1026</v>
      </c>
      <c r="C54">
        <f t="shared" si="0"/>
        <v>1999</v>
      </c>
    </row>
    <row r="55" spans="1:3">
      <c r="A55" s="20">
        <v>36220</v>
      </c>
      <c r="B55">
        <v>1.0885</v>
      </c>
      <c r="C55">
        <f t="shared" si="0"/>
        <v>1999</v>
      </c>
    </row>
    <row r="56" spans="1:3">
      <c r="A56" s="20">
        <v>36221</v>
      </c>
      <c r="B56">
        <v>1.0932999999999999</v>
      </c>
      <c r="C56">
        <f t="shared" si="0"/>
        <v>1999</v>
      </c>
    </row>
    <row r="57" spans="1:3">
      <c r="A57" s="20">
        <v>36222</v>
      </c>
      <c r="B57">
        <v>1.0889</v>
      </c>
      <c r="C57">
        <f t="shared" si="0"/>
        <v>1999</v>
      </c>
    </row>
    <row r="58" spans="1:3">
      <c r="A58" s="20">
        <v>36223</v>
      </c>
      <c r="B58">
        <v>1.0807</v>
      </c>
      <c r="C58">
        <f t="shared" si="0"/>
        <v>1999</v>
      </c>
    </row>
    <row r="59" spans="1:3">
      <c r="A59" s="20">
        <v>36224</v>
      </c>
      <c r="B59">
        <v>1.0825</v>
      </c>
      <c r="C59">
        <f t="shared" si="0"/>
        <v>1999</v>
      </c>
    </row>
    <row r="60" spans="1:3">
      <c r="A60" s="20">
        <v>36227</v>
      </c>
      <c r="B60">
        <v>1.0883</v>
      </c>
      <c r="C60">
        <f t="shared" si="0"/>
        <v>1999</v>
      </c>
    </row>
    <row r="61" spans="1:3">
      <c r="A61" s="20">
        <v>36228</v>
      </c>
      <c r="B61">
        <v>1.0885</v>
      </c>
      <c r="C61">
        <f t="shared" si="0"/>
        <v>1999</v>
      </c>
    </row>
    <row r="62" spans="1:3">
      <c r="A62" s="20">
        <v>36229</v>
      </c>
      <c r="B62">
        <v>1.0946</v>
      </c>
      <c r="C62">
        <f t="shared" si="0"/>
        <v>1999</v>
      </c>
    </row>
    <row r="63" spans="1:3">
      <c r="A63" s="20">
        <v>36230</v>
      </c>
      <c r="B63">
        <v>1.103</v>
      </c>
      <c r="C63">
        <f t="shared" si="0"/>
        <v>1999</v>
      </c>
    </row>
    <row r="64" spans="1:3">
      <c r="A64" s="20">
        <v>36231</v>
      </c>
      <c r="B64">
        <v>1.0907</v>
      </c>
      <c r="C64">
        <f t="shared" si="0"/>
        <v>1999</v>
      </c>
    </row>
    <row r="65" spans="1:3">
      <c r="A65" s="20">
        <v>36234</v>
      </c>
      <c r="B65">
        <v>1.0932999999999999</v>
      </c>
      <c r="C65">
        <f t="shared" si="0"/>
        <v>1999</v>
      </c>
    </row>
    <row r="66" spans="1:3">
      <c r="A66" s="20">
        <v>36235</v>
      </c>
      <c r="B66">
        <v>1.0995999999999999</v>
      </c>
      <c r="C66">
        <f t="shared" si="0"/>
        <v>1999</v>
      </c>
    </row>
    <row r="67" spans="1:3">
      <c r="A67" s="20">
        <v>36236</v>
      </c>
      <c r="B67">
        <v>1.0993999999999999</v>
      </c>
      <c r="C67">
        <f t="shared" si="0"/>
        <v>1999</v>
      </c>
    </row>
    <row r="68" spans="1:3">
      <c r="A68" s="20">
        <v>36237</v>
      </c>
      <c r="B68">
        <v>1.0966</v>
      </c>
      <c r="C68">
        <f t="shared" si="0"/>
        <v>1999</v>
      </c>
    </row>
    <row r="69" spans="1:3">
      <c r="A69" s="20">
        <v>36238</v>
      </c>
      <c r="B69">
        <v>1.0892999999999999</v>
      </c>
      <c r="C69">
        <f t="shared" si="0"/>
        <v>1999</v>
      </c>
    </row>
    <row r="70" spans="1:3">
      <c r="A70" s="20">
        <v>36241</v>
      </c>
      <c r="B70">
        <v>1.0911</v>
      </c>
      <c r="C70">
        <f t="shared" si="0"/>
        <v>1999</v>
      </c>
    </row>
    <row r="71" spans="1:3">
      <c r="A71" s="20">
        <v>36242</v>
      </c>
      <c r="B71">
        <v>1.0911</v>
      </c>
      <c r="C71">
        <f t="shared" si="0"/>
        <v>1999</v>
      </c>
    </row>
    <row r="72" spans="1:3">
      <c r="A72" s="20">
        <v>36243</v>
      </c>
      <c r="B72">
        <v>1.0888</v>
      </c>
      <c r="C72">
        <f t="shared" si="0"/>
        <v>1999</v>
      </c>
    </row>
    <row r="73" spans="1:3">
      <c r="A73" s="20">
        <v>36244</v>
      </c>
      <c r="B73">
        <v>1.0841000000000001</v>
      </c>
      <c r="C73">
        <f t="shared" si="0"/>
        <v>1999</v>
      </c>
    </row>
    <row r="74" spans="1:3">
      <c r="A74" s="20">
        <v>36245</v>
      </c>
      <c r="B74">
        <v>1.0765</v>
      </c>
      <c r="C74">
        <f t="shared" si="0"/>
        <v>1999</v>
      </c>
    </row>
    <row r="75" spans="1:3">
      <c r="A75" s="20">
        <v>36248</v>
      </c>
      <c r="B75">
        <v>1.073</v>
      </c>
      <c r="C75">
        <f t="shared" si="0"/>
        <v>1999</v>
      </c>
    </row>
    <row r="76" spans="1:3">
      <c r="A76" s="20">
        <v>36249</v>
      </c>
      <c r="B76">
        <v>1.0712999999999999</v>
      </c>
      <c r="C76">
        <f t="shared" si="0"/>
        <v>1999</v>
      </c>
    </row>
    <row r="77" spans="1:3">
      <c r="A77" s="20">
        <v>36250</v>
      </c>
      <c r="B77">
        <v>1.0766</v>
      </c>
      <c r="C77">
        <f t="shared" si="0"/>
        <v>1999</v>
      </c>
    </row>
    <row r="78" spans="1:3">
      <c r="A78" s="20">
        <v>36251</v>
      </c>
      <c r="B78">
        <v>1.0780000000000001</v>
      </c>
      <c r="C78">
        <f t="shared" si="0"/>
        <v>1999</v>
      </c>
    </row>
    <row r="79" spans="1:3">
      <c r="A79" s="20">
        <v>36255</v>
      </c>
      <c r="B79">
        <v>1.0712999999999999</v>
      </c>
      <c r="C79">
        <f t="shared" si="0"/>
        <v>1999</v>
      </c>
    </row>
    <row r="80" spans="1:3">
      <c r="A80" s="20">
        <v>36256</v>
      </c>
      <c r="B80">
        <v>1.0834999999999999</v>
      </c>
      <c r="C80">
        <f t="shared" si="0"/>
        <v>1999</v>
      </c>
    </row>
    <row r="81" spans="1:3">
      <c r="A81" s="20">
        <v>36257</v>
      </c>
      <c r="B81">
        <v>1.0772999999999999</v>
      </c>
      <c r="C81">
        <f t="shared" si="0"/>
        <v>1999</v>
      </c>
    </row>
    <row r="82" spans="1:3">
      <c r="A82" s="20">
        <v>36258</v>
      </c>
      <c r="B82">
        <v>1.0743</v>
      </c>
      <c r="C82">
        <f t="shared" ref="C82:C145" si="2">YEAR(A82)</f>
        <v>1999</v>
      </c>
    </row>
    <row r="83" spans="1:3">
      <c r="A83" s="20">
        <v>36259</v>
      </c>
      <c r="B83">
        <v>1.0790999999999999</v>
      </c>
      <c r="C83">
        <f t="shared" si="2"/>
        <v>1999</v>
      </c>
    </row>
    <row r="84" spans="1:3">
      <c r="A84" s="20">
        <v>36262</v>
      </c>
      <c r="B84">
        <v>1.0812999999999999</v>
      </c>
      <c r="C84">
        <f t="shared" si="2"/>
        <v>1999</v>
      </c>
    </row>
    <row r="85" spans="1:3">
      <c r="A85" s="20">
        <v>36263</v>
      </c>
      <c r="B85">
        <v>1.0769</v>
      </c>
      <c r="C85">
        <f t="shared" si="2"/>
        <v>1999</v>
      </c>
    </row>
    <row r="86" spans="1:3">
      <c r="A86" s="20">
        <v>36264</v>
      </c>
      <c r="B86">
        <v>1.08</v>
      </c>
      <c r="C86">
        <f t="shared" si="2"/>
        <v>1999</v>
      </c>
    </row>
    <row r="87" spans="1:3">
      <c r="A87" s="20">
        <v>36265</v>
      </c>
      <c r="B87">
        <v>1.0703</v>
      </c>
      <c r="C87">
        <f t="shared" si="2"/>
        <v>1999</v>
      </c>
    </row>
    <row r="88" spans="1:3">
      <c r="A88" s="20">
        <v>36266</v>
      </c>
      <c r="B88">
        <v>1.07</v>
      </c>
      <c r="C88">
        <f t="shared" si="2"/>
        <v>1999</v>
      </c>
    </row>
    <row r="89" spans="1:3">
      <c r="A89" s="20">
        <v>36269</v>
      </c>
      <c r="B89">
        <v>1.0658000000000001</v>
      </c>
      <c r="C89">
        <f t="shared" si="2"/>
        <v>1999</v>
      </c>
    </row>
    <row r="90" spans="1:3">
      <c r="A90" s="20">
        <v>36270</v>
      </c>
      <c r="B90">
        <v>1.0630999999999999</v>
      </c>
      <c r="C90">
        <f t="shared" si="2"/>
        <v>1999</v>
      </c>
    </row>
    <row r="91" spans="1:3">
      <c r="A91" s="20">
        <v>36271</v>
      </c>
      <c r="B91">
        <v>1.0609999999999999</v>
      </c>
      <c r="C91">
        <f t="shared" si="2"/>
        <v>1999</v>
      </c>
    </row>
    <row r="92" spans="1:3">
      <c r="A92" s="20">
        <v>36272</v>
      </c>
      <c r="B92">
        <v>1.0642</v>
      </c>
      <c r="C92">
        <f t="shared" si="2"/>
        <v>1999</v>
      </c>
    </row>
    <row r="93" spans="1:3">
      <c r="A93" s="20">
        <v>36273</v>
      </c>
      <c r="B93">
        <v>1.0612999999999999</v>
      </c>
      <c r="C93">
        <f t="shared" si="2"/>
        <v>1999</v>
      </c>
    </row>
    <row r="94" spans="1:3">
      <c r="A94" s="20">
        <v>36276</v>
      </c>
      <c r="B94">
        <v>1.0585</v>
      </c>
      <c r="C94">
        <f t="shared" si="2"/>
        <v>1999</v>
      </c>
    </row>
    <row r="95" spans="1:3">
      <c r="A95" s="20">
        <v>36277</v>
      </c>
      <c r="B95">
        <v>1.0664</v>
      </c>
      <c r="C95">
        <f t="shared" si="2"/>
        <v>1999</v>
      </c>
    </row>
    <row r="96" spans="1:3">
      <c r="A96" s="20">
        <v>36278</v>
      </c>
      <c r="B96">
        <v>1.0632999999999999</v>
      </c>
      <c r="C96">
        <f t="shared" si="2"/>
        <v>1999</v>
      </c>
    </row>
    <row r="97" spans="1:3">
      <c r="A97" s="20">
        <v>36279</v>
      </c>
      <c r="B97">
        <v>1.0587</v>
      </c>
      <c r="C97">
        <f t="shared" si="2"/>
        <v>1999</v>
      </c>
    </row>
    <row r="98" spans="1:3">
      <c r="A98" s="20">
        <v>36280</v>
      </c>
      <c r="B98">
        <v>1.0580000000000001</v>
      </c>
      <c r="C98">
        <f t="shared" si="2"/>
        <v>1999</v>
      </c>
    </row>
    <row r="99" spans="1:3">
      <c r="A99" s="20">
        <v>36283</v>
      </c>
      <c r="B99">
        <v>1.0570999999999999</v>
      </c>
      <c r="C99">
        <f t="shared" si="2"/>
        <v>1999</v>
      </c>
    </row>
    <row r="100" spans="1:3">
      <c r="A100" s="20">
        <v>36284</v>
      </c>
      <c r="B100">
        <v>1.0623</v>
      </c>
      <c r="C100">
        <f t="shared" si="2"/>
        <v>1999</v>
      </c>
    </row>
    <row r="101" spans="1:3">
      <c r="A101" s="20">
        <v>36285</v>
      </c>
      <c r="B101">
        <v>1.0754999999999999</v>
      </c>
      <c r="C101">
        <f t="shared" si="2"/>
        <v>1999</v>
      </c>
    </row>
    <row r="102" spans="1:3">
      <c r="A102" s="20">
        <v>36286</v>
      </c>
      <c r="B102">
        <v>1.0799000000000001</v>
      </c>
      <c r="C102">
        <f t="shared" si="2"/>
        <v>1999</v>
      </c>
    </row>
    <row r="103" spans="1:3">
      <c r="A103" s="20">
        <v>36287</v>
      </c>
      <c r="B103">
        <v>1.0755999999999999</v>
      </c>
      <c r="C103">
        <f t="shared" si="2"/>
        <v>1999</v>
      </c>
    </row>
    <row r="104" spans="1:3">
      <c r="A104" s="20">
        <v>36290</v>
      </c>
      <c r="B104">
        <v>1.0785</v>
      </c>
      <c r="C104">
        <f t="shared" si="2"/>
        <v>1999</v>
      </c>
    </row>
    <row r="105" spans="1:3">
      <c r="A105" s="20">
        <v>36291</v>
      </c>
      <c r="B105">
        <v>1.0713999999999999</v>
      </c>
      <c r="C105">
        <f t="shared" si="2"/>
        <v>1999</v>
      </c>
    </row>
    <row r="106" spans="1:3">
      <c r="A106" s="20">
        <v>36292</v>
      </c>
      <c r="B106">
        <v>1.0649999999999999</v>
      </c>
      <c r="C106">
        <f t="shared" si="2"/>
        <v>1999</v>
      </c>
    </row>
    <row r="107" spans="1:3">
      <c r="A107" s="20">
        <v>36293</v>
      </c>
      <c r="B107">
        <v>1.0661</v>
      </c>
      <c r="C107">
        <f t="shared" si="2"/>
        <v>1999</v>
      </c>
    </row>
    <row r="108" spans="1:3">
      <c r="A108" s="20">
        <v>36294</v>
      </c>
      <c r="B108">
        <v>1.0661</v>
      </c>
      <c r="C108">
        <f t="shared" si="2"/>
        <v>1999</v>
      </c>
    </row>
    <row r="109" spans="1:3">
      <c r="A109" s="20">
        <v>36297</v>
      </c>
      <c r="B109">
        <v>1.0669</v>
      </c>
      <c r="C109">
        <f t="shared" si="2"/>
        <v>1999</v>
      </c>
    </row>
    <row r="110" spans="1:3">
      <c r="A110" s="20">
        <v>36298</v>
      </c>
      <c r="B110">
        <v>1.0671999999999999</v>
      </c>
      <c r="C110">
        <f t="shared" si="2"/>
        <v>1999</v>
      </c>
    </row>
    <row r="111" spans="1:3">
      <c r="A111" s="20">
        <v>36299</v>
      </c>
      <c r="B111">
        <v>1.0661</v>
      </c>
      <c r="C111">
        <f t="shared" si="2"/>
        <v>1999</v>
      </c>
    </row>
    <row r="112" spans="1:3">
      <c r="A112" s="20">
        <v>36300</v>
      </c>
      <c r="B112">
        <v>1.0623</v>
      </c>
      <c r="C112">
        <f t="shared" si="2"/>
        <v>1999</v>
      </c>
    </row>
    <row r="113" spans="1:3">
      <c r="A113" s="20">
        <v>36301</v>
      </c>
      <c r="B113">
        <v>1.0575000000000001</v>
      </c>
      <c r="C113">
        <f t="shared" si="2"/>
        <v>1999</v>
      </c>
    </row>
    <row r="114" spans="1:3">
      <c r="A114" s="20">
        <v>36304</v>
      </c>
      <c r="B114">
        <v>1.0593999999999999</v>
      </c>
      <c r="C114">
        <f t="shared" si="2"/>
        <v>1999</v>
      </c>
    </row>
    <row r="115" spans="1:3">
      <c r="A115" s="20">
        <v>36305</v>
      </c>
      <c r="B115">
        <v>1.0603</v>
      </c>
      <c r="C115">
        <f t="shared" si="2"/>
        <v>1999</v>
      </c>
    </row>
    <row r="116" spans="1:3">
      <c r="A116" s="20">
        <v>36306</v>
      </c>
      <c r="B116">
        <v>1.044</v>
      </c>
      <c r="C116">
        <f t="shared" si="2"/>
        <v>1999</v>
      </c>
    </row>
    <row r="117" spans="1:3">
      <c r="A117" s="20">
        <v>36307</v>
      </c>
      <c r="B117">
        <v>1.0431999999999999</v>
      </c>
      <c r="C117">
        <f t="shared" si="2"/>
        <v>1999</v>
      </c>
    </row>
    <row r="118" spans="1:3">
      <c r="A118" s="20">
        <v>36308</v>
      </c>
      <c r="B118">
        <v>1.0409999999999999</v>
      </c>
      <c r="C118">
        <f t="shared" si="2"/>
        <v>1999</v>
      </c>
    </row>
    <row r="119" spans="1:3">
      <c r="A119" s="20">
        <v>36312</v>
      </c>
      <c r="B119">
        <v>1.0451999999999999</v>
      </c>
      <c r="C119">
        <f t="shared" si="2"/>
        <v>1999</v>
      </c>
    </row>
    <row r="120" spans="1:3">
      <c r="A120" s="20">
        <v>36313</v>
      </c>
      <c r="B120">
        <v>1.0355000000000001</v>
      </c>
      <c r="C120">
        <f t="shared" si="2"/>
        <v>1999</v>
      </c>
    </row>
    <row r="121" spans="1:3">
      <c r="A121" s="20">
        <v>36314</v>
      </c>
      <c r="B121">
        <v>1.0324</v>
      </c>
      <c r="C121">
        <f t="shared" si="2"/>
        <v>1999</v>
      </c>
    </row>
    <row r="122" spans="1:3">
      <c r="A122" s="20">
        <v>36315</v>
      </c>
      <c r="B122">
        <v>1.0371999999999999</v>
      </c>
      <c r="C122">
        <f t="shared" si="2"/>
        <v>1999</v>
      </c>
    </row>
    <row r="123" spans="1:3">
      <c r="A123" s="20">
        <v>36318</v>
      </c>
      <c r="B123">
        <v>1.0287999999999999</v>
      </c>
      <c r="C123">
        <f t="shared" si="2"/>
        <v>1999</v>
      </c>
    </row>
    <row r="124" spans="1:3">
      <c r="A124" s="20">
        <v>36319</v>
      </c>
      <c r="B124">
        <v>1.046</v>
      </c>
      <c r="C124">
        <f t="shared" si="2"/>
        <v>1999</v>
      </c>
    </row>
    <row r="125" spans="1:3">
      <c r="A125" s="20">
        <v>36320</v>
      </c>
      <c r="B125">
        <v>1.0469999999999999</v>
      </c>
      <c r="C125">
        <f t="shared" si="2"/>
        <v>1999</v>
      </c>
    </row>
    <row r="126" spans="1:3">
      <c r="A126" s="20">
        <v>36321</v>
      </c>
      <c r="B126">
        <v>1.0479000000000001</v>
      </c>
      <c r="C126">
        <f t="shared" si="2"/>
        <v>1999</v>
      </c>
    </row>
    <row r="127" spans="1:3">
      <c r="A127" s="20">
        <v>36322</v>
      </c>
      <c r="B127">
        <v>1.0535000000000001</v>
      </c>
      <c r="C127">
        <f t="shared" si="2"/>
        <v>1999</v>
      </c>
    </row>
    <row r="128" spans="1:3">
      <c r="A128" s="20">
        <v>36325</v>
      </c>
      <c r="B128">
        <v>1.0421</v>
      </c>
      <c r="C128">
        <f t="shared" si="2"/>
        <v>1999</v>
      </c>
    </row>
    <row r="129" spans="1:3">
      <c r="A129" s="20">
        <v>36326</v>
      </c>
      <c r="B129">
        <v>1.0426</v>
      </c>
      <c r="C129">
        <f t="shared" si="2"/>
        <v>1999</v>
      </c>
    </row>
    <row r="130" spans="1:3">
      <c r="A130" s="20">
        <v>36327</v>
      </c>
      <c r="B130">
        <v>1.0298</v>
      </c>
      <c r="C130">
        <f t="shared" si="2"/>
        <v>1999</v>
      </c>
    </row>
    <row r="131" spans="1:3">
      <c r="A131" s="20">
        <v>36328</v>
      </c>
      <c r="B131">
        <v>1.0335000000000001</v>
      </c>
      <c r="C131">
        <f t="shared" si="2"/>
        <v>1999</v>
      </c>
    </row>
    <row r="132" spans="1:3">
      <c r="A132" s="20">
        <v>36329</v>
      </c>
      <c r="B132">
        <v>1.0387999999999999</v>
      </c>
      <c r="C132">
        <f t="shared" si="2"/>
        <v>1999</v>
      </c>
    </row>
    <row r="133" spans="1:3">
      <c r="A133" s="20">
        <v>36332</v>
      </c>
      <c r="B133">
        <v>1.0347999999999999</v>
      </c>
      <c r="C133">
        <f t="shared" si="2"/>
        <v>1999</v>
      </c>
    </row>
    <row r="134" spans="1:3">
      <c r="A134" s="20">
        <v>36333</v>
      </c>
      <c r="B134">
        <v>1.0323</v>
      </c>
      <c r="C134">
        <f t="shared" si="2"/>
        <v>1999</v>
      </c>
    </row>
    <row r="135" spans="1:3">
      <c r="A135" s="20">
        <v>36334</v>
      </c>
      <c r="B135">
        <v>1.0329999999999999</v>
      </c>
      <c r="C135">
        <f t="shared" si="2"/>
        <v>1999</v>
      </c>
    </row>
    <row r="136" spans="1:3">
      <c r="A136" s="20">
        <v>36335</v>
      </c>
      <c r="B136">
        <v>1.0421</v>
      </c>
      <c r="C136">
        <f t="shared" si="2"/>
        <v>1999</v>
      </c>
    </row>
    <row r="137" spans="1:3">
      <c r="A137" s="20">
        <v>36336</v>
      </c>
      <c r="B137">
        <v>1.0429999999999999</v>
      </c>
      <c r="C137">
        <f t="shared" si="2"/>
        <v>1999</v>
      </c>
    </row>
    <row r="138" spans="1:3">
      <c r="A138" s="20">
        <v>36339</v>
      </c>
      <c r="B138">
        <v>1.0348999999999999</v>
      </c>
      <c r="C138">
        <f t="shared" si="2"/>
        <v>1999</v>
      </c>
    </row>
    <row r="139" spans="1:3">
      <c r="A139" s="20">
        <v>36340</v>
      </c>
      <c r="B139">
        <v>1.0327999999999999</v>
      </c>
      <c r="C139">
        <f t="shared" si="2"/>
        <v>1999</v>
      </c>
    </row>
    <row r="140" spans="1:3">
      <c r="A140" s="20">
        <v>36341</v>
      </c>
      <c r="B140">
        <v>1.0338000000000001</v>
      </c>
      <c r="C140">
        <f t="shared" si="2"/>
        <v>1999</v>
      </c>
    </row>
    <row r="141" spans="1:3">
      <c r="A141" s="20">
        <v>36342</v>
      </c>
      <c r="B141">
        <v>1.0233000000000001</v>
      </c>
      <c r="C141">
        <f t="shared" si="2"/>
        <v>1999</v>
      </c>
    </row>
    <row r="142" spans="1:3">
      <c r="A142" s="20">
        <v>36343</v>
      </c>
      <c r="B142">
        <v>1.0255000000000001</v>
      </c>
      <c r="C142">
        <f t="shared" si="2"/>
        <v>1999</v>
      </c>
    </row>
    <row r="143" spans="1:3">
      <c r="A143" s="20">
        <v>36347</v>
      </c>
      <c r="B143">
        <v>1.0236000000000001</v>
      </c>
      <c r="C143">
        <f t="shared" si="2"/>
        <v>1999</v>
      </c>
    </row>
    <row r="144" spans="1:3">
      <c r="A144" s="20">
        <v>36348</v>
      </c>
      <c r="B144">
        <v>1.0215000000000001</v>
      </c>
      <c r="C144">
        <f t="shared" si="2"/>
        <v>1999</v>
      </c>
    </row>
    <row r="145" spans="1:3">
      <c r="A145" s="20">
        <v>36349</v>
      </c>
      <c r="B145">
        <v>1.0217000000000001</v>
      </c>
      <c r="C145">
        <f t="shared" si="2"/>
        <v>1999</v>
      </c>
    </row>
    <row r="146" spans="1:3">
      <c r="A146" s="20">
        <v>36350</v>
      </c>
      <c r="B146">
        <v>1.0176000000000001</v>
      </c>
      <c r="C146">
        <f t="shared" ref="C146:C209" si="3">YEAR(A146)</f>
        <v>1999</v>
      </c>
    </row>
    <row r="147" spans="1:3">
      <c r="A147" s="20">
        <v>36353</v>
      </c>
      <c r="B147">
        <v>1.0145</v>
      </c>
      <c r="C147">
        <f t="shared" si="3"/>
        <v>1999</v>
      </c>
    </row>
    <row r="148" spans="1:3">
      <c r="A148" s="20">
        <v>36354</v>
      </c>
      <c r="B148">
        <v>1.0165</v>
      </c>
      <c r="C148">
        <f t="shared" si="3"/>
        <v>1999</v>
      </c>
    </row>
    <row r="149" spans="1:3">
      <c r="A149" s="20">
        <v>36355</v>
      </c>
      <c r="B149">
        <v>1.0204</v>
      </c>
      <c r="C149">
        <f t="shared" si="3"/>
        <v>1999</v>
      </c>
    </row>
    <row r="150" spans="1:3">
      <c r="A150" s="20">
        <v>36356</v>
      </c>
      <c r="B150">
        <v>1.0190999999999999</v>
      </c>
      <c r="C150">
        <f t="shared" si="3"/>
        <v>1999</v>
      </c>
    </row>
    <row r="151" spans="1:3">
      <c r="A151" s="20">
        <v>36357</v>
      </c>
      <c r="B151">
        <v>1.0196000000000001</v>
      </c>
      <c r="C151">
        <f t="shared" si="3"/>
        <v>1999</v>
      </c>
    </row>
    <row r="152" spans="1:3">
      <c r="A152" s="20">
        <v>36360</v>
      </c>
      <c r="B152">
        <v>1.0295000000000001</v>
      </c>
      <c r="C152">
        <f t="shared" si="3"/>
        <v>1999</v>
      </c>
    </row>
    <row r="153" spans="1:3">
      <c r="A153" s="20">
        <v>36361</v>
      </c>
      <c r="B153">
        <v>1.0407999999999999</v>
      </c>
      <c r="C153">
        <f t="shared" si="3"/>
        <v>1999</v>
      </c>
    </row>
    <row r="154" spans="1:3">
      <c r="A154" s="20">
        <v>36362</v>
      </c>
      <c r="B154">
        <v>1.0537000000000001</v>
      </c>
      <c r="C154">
        <f t="shared" si="3"/>
        <v>1999</v>
      </c>
    </row>
    <row r="155" spans="1:3">
      <c r="A155" s="20">
        <v>36363</v>
      </c>
      <c r="B155">
        <v>1.0513999999999999</v>
      </c>
      <c r="C155">
        <f t="shared" si="3"/>
        <v>1999</v>
      </c>
    </row>
    <row r="156" spans="1:3">
      <c r="A156" s="20">
        <v>36364</v>
      </c>
      <c r="B156">
        <v>1.0495000000000001</v>
      </c>
      <c r="C156">
        <f t="shared" si="3"/>
        <v>1999</v>
      </c>
    </row>
    <row r="157" spans="1:3">
      <c r="A157" s="20">
        <v>36367</v>
      </c>
      <c r="B157">
        <v>1.0649999999999999</v>
      </c>
      <c r="C157">
        <f t="shared" si="3"/>
        <v>1999</v>
      </c>
    </row>
    <row r="158" spans="1:3">
      <c r="A158" s="20">
        <v>36368</v>
      </c>
      <c r="B158">
        <v>1.0621</v>
      </c>
      <c r="C158">
        <f t="shared" si="3"/>
        <v>1999</v>
      </c>
    </row>
    <row r="159" spans="1:3">
      <c r="A159" s="20">
        <v>36369</v>
      </c>
      <c r="B159">
        <v>1.0665</v>
      </c>
      <c r="C159">
        <f t="shared" si="3"/>
        <v>1999</v>
      </c>
    </row>
    <row r="160" spans="1:3">
      <c r="A160" s="20">
        <v>36370</v>
      </c>
      <c r="B160">
        <v>1.0724</v>
      </c>
      <c r="C160">
        <f t="shared" si="3"/>
        <v>1999</v>
      </c>
    </row>
    <row r="161" spans="1:3">
      <c r="A161" s="20">
        <v>36371</v>
      </c>
      <c r="B161">
        <v>1.0697000000000001</v>
      </c>
      <c r="C161">
        <f t="shared" si="3"/>
        <v>1999</v>
      </c>
    </row>
    <row r="162" spans="1:3">
      <c r="A162" s="20">
        <v>36374</v>
      </c>
      <c r="B162">
        <v>1.0692999999999999</v>
      </c>
      <c r="C162">
        <f t="shared" si="3"/>
        <v>1999</v>
      </c>
    </row>
    <row r="163" spans="1:3">
      <c r="A163" s="20">
        <v>36375</v>
      </c>
      <c r="B163">
        <v>1.0682</v>
      </c>
      <c r="C163">
        <f t="shared" si="3"/>
        <v>1999</v>
      </c>
    </row>
    <row r="164" spans="1:3">
      <c r="A164" s="20">
        <v>36376</v>
      </c>
      <c r="B164">
        <v>1.0771999999999999</v>
      </c>
      <c r="C164">
        <f t="shared" si="3"/>
        <v>1999</v>
      </c>
    </row>
    <row r="165" spans="1:3">
      <c r="A165" s="20">
        <v>36377</v>
      </c>
      <c r="B165">
        <v>1.0753999999999999</v>
      </c>
      <c r="C165">
        <f t="shared" si="3"/>
        <v>1999</v>
      </c>
    </row>
    <row r="166" spans="1:3">
      <c r="A166" s="20">
        <v>36378</v>
      </c>
      <c r="B166">
        <v>1.0745</v>
      </c>
      <c r="C166">
        <f t="shared" si="3"/>
        <v>1999</v>
      </c>
    </row>
    <row r="167" spans="1:3">
      <c r="A167" s="20">
        <v>36381</v>
      </c>
      <c r="B167">
        <v>1.0714999999999999</v>
      </c>
      <c r="C167">
        <f t="shared" si="3"/>
        <v>1999</v>
      </c>
    </row>
    <row r="168" spans="1:3">
      <c r="A168" s="20">
        <v>36382</v>
      </c>
      <c r="B168">
        <v>1.0707</v>
      </c>
      <c r="C168">
        <f t="shared" si="3"/>
        <v>1999</v>
      </c>
    </row>
    <row r="169" spans="1:3">
      <c r="A169" s="20">
        <v>36383</v>
      </c>
      <c r="B169">
        <v>1.0651999999999999</v>
      </c>
      <c r="C169">
        <f t="shared" si="3"/>
        <v>1999</v>
      </c>
    </row>
    <row r="170" spans="1:3">
      <c r="A170" s="20">
        <v>36384</v>
      </c>
      <c r="B170">
        <v>1.0668</v>
      </c>
      <c r="C170">
        <f t="shared" si="3"/>
        <v>1999</v>
      </c>
    </row>
    <row r="171" spans="1:3">
      <c r="A171" s="20">
        <v>36385</v>
      </c>
      <c r="B171">
        <v>1.0568</v>
      </c>
      <c r="C171">
        <f t="shared" si="3"/>
        <v>1999</v>
      </c>
    </row>
    <row r="172" spans="1:3">
      <c r="A172" s="20">
        <v>36388</v>
      </c>
      <c r="B172">
        <v>1.0580000000000001</v>
      </c>
      <c r="C172">
        <f t="shared" si="3"/>
        <v>1999</v>
      </c>
    </row>
    <row r="173" spans="1:3">
      <c r="A173" s="20">
        <v>36389</v>
      </c>
      <c r="B173">
        <v>1.0511999999999999</v>
      </c>
      <c r="C173">
        <f t="shared" si="3"/>
        <v>1999</v>
      </c>
    </row>
    <row r="174" spans="1:3">
      <c r="A174" s="20">
        <v>36390</v>
      </c>
      <c r="B174">
        <v>1.0519000000000001</v>
      </c>
      <c r="C174">
        <f t="shared" si="3"/>
        <v>1999</v>
      </c>
    </row>
    <row r="175" spans="1:3">
      <c r="A175" s="20">
        <v>36391</v>
      </c>
      <c r="B175">
        <v>1.0638000000000001</v>
      </c>
      <c r="C175">
        <f t="shared" si="3"/>
        <v>1999</v>
      </c>
    </row>
    <row r="176" spans="1:3">
      <c r="A176" s="20">
        <v>36392</v>
      </c>
      <c r="B176">
        <v>1.0665</v>
      </c>
      <c r="C176">
        <f t="shared" si="3"/>
        <v>1999</v>
      </c>
    </row>
    <row r="177" spans="1:3">
      <c r="A177" s="20">
        <v>36395</v>
      </c>
      <c r="B177">
        <v>1.0492999999999999</v>
      </c>
      <c r="C177">
        <f t="shared" si="3"/>
        <v>1999</v>
      </c>
    </row>
    <row r="178" spans="1:3">
      <c r="A178" s="20">
        <v>36396</v>
      </c>
      <c r="B178">
        <v>1.0530999999999999</v>
      </c>
      <c r="C178">
        <f t="shared" si="3"/>
        <v>1999</v>
      </c>
    </row>
    <row r="179" spans="1:3">
      <c r="A179" s="20">
        <v>36397</v>
      </c>
      <c r="B179">
        <v>1.0416000000000001</v>
      </c>
      <c r="C179">
        <f t="shared" si="3"/>
        <v>1999</v>
      </c>
    </row>
    <row r="180" spans="1:3">
      <c r="A180" s="20">
        <v>36398</v>
      </c>
      <c r="B180">
        <v>1.0435000000000001</v>
      </c>
      <c r="C180">
        <f t="shared" si="3"/>
        <v>1999</v>
      </c>
    </row>
    <row r="181" spans="1:3">
      <c r="A181" s="20">
        <v>36399</v>
      </c>
      <c r="B181">
        <v>1.0457000000000001</v>
      </c>
      <c r="C181">
        <f t="shared" si="3"/>
        <v>1999</v>
      </c>
    </row>
    <row r="182" spans="1:3">
      <c r="A182" s="20">
        <v>36402</v>
      </c>
      <c r="B182">
        <v>1.0466</v>
      </c>
      <c r="C182">
        <f t="shared" si="3"/>
        <v>1999</v>
      </c>
    </row>
    <row r="183" spans="1:3">
      <c r="A183" s="20">
        <v>36403</v>
      </c>
      <c r="B183">
        <v>1.0572999999999999</v>
      </c>
      <c r="C183">
        <f t="shared" si="3"/>
        <v>1999</v>
      </c>
    </row>
    <row r="184" spans="1:3">
      <c r="A184" s="20">
        <v>36404</v>
      </c>
      <c r="B184">
        <v>1.0586</v>
      </c>
      <c r="C184">
        <f t="shared" si="3"/>
        <v>1999</v>
      </c>
    </row>
    <row r="185" spans="1:3">
      <c r="A185" s="20">
        <v>36405</v>
      </c>
      <c r="B185">
        <v>1.0679000000000001</v>
      </c>
      <c r="C185">
        <f t="shared" si="3"/>
        <v>1999</v>
      </c>
    </row>
    <row r="186" spans="1:3">
      <c r="A186" s="20">
        <v>36406</v>
      </c>
      <c r="B186">
        <v>1.0612999999999999</v>
      </c>
      <c r="C186">
        <f t="shared" si="3"/>
        <v>1999</v>
      </c>
    </row>
    <row r="187" spans="1:3">
      <c r="A187" s="20">
        <v>36410</v>
      </c>
      <c r="B187">
        <v>1.0586</v>
      </c>
      <c r="C187">
        <f t="shared" si="3"/>
        <v>1999</v>
      </c>
    </row>
    <row r="188" spans="1:3">
      <c r="A188" s="20">
        <v>36411</v>
      </c>
      <c r="B188">
        <v>1.0591999999999999</v>
      </c>
      <c r="C188">
        <f t="shared" si="3"/>
        <v>1999</v>
      </c>
    </row>
    <row r="189" spans="1:3">
      <c r="A189" s="20">
        <v>36412</v>
      </c>
      <c r="B189">
        <v>1.0541</v>
      </c>
      <c r="C189">
        <f t="shared" si="3"/>
        <v>1999</v>
      </c>
    </row>
    <row r="190" spans="1:3">
      <c r="A190" s="20">
        <v>36413</v>
      </c>
      <c r="B190">
        <v>1.0363</v>
      </c>
      <c r="C190">
        <f t="shared" si="3"/>
        <v>1999</v>
      </c>
    </row>
    <row r="191" spans="1:3">
      <c r="A191" s="20">
        <v>36416</v>
      </c>
      <c r="B191">
        <v>1.0417000000000001</v>
      </c>
      <c r="C191">
        <f t="shared" si="3"/>
        <v>1999</v>
      </c>
    </row>
    <row r="192" spans="1:3">
      <c r="A192" s="20">
        <v>36417</v>
      </c>
      <c r="B192">
        <v>1.0351999999999999</v>
      </c>
      <c r="C192">
        <f t="shared" si="3"/>
        <v>1999</v>
      </c>
    </row>
    <row r="193" spans="1:3">
      <c r="A193" s="20">
        <v>36418</v>
      </c>
      <c r="B193">
        <v>1.0391999999999999</v>
      </c>
      <c r="C193">
        <f t="shared" si="3"/>
        <v>1999</v>
      </c>
    </row>
    <row r="194" spans="1:3">
      <c r="A194" s="20">
        <v>36419</v>
      </c>
      <c r="B194">
        <v>1.0378000000000001</v>
      </c>
      <c r="C194">
        <f t="shared" si="3"/>
        <v>1999</v>
      </c>
    </row>
    <row r="195" spans="1:3">
      <c r="A195" s="20">
        <v>36420</v>
      </c>
      <c r="B195">
        <v>1.0407999999999999</v>
      </c>
      <c r="C195">
        <f t="shared" si="3"/>
        <v>1999</v>
      </c>
    </row>
    <row r="196" spans="1:3">
      <c r="A196" s="20">
        <v>36423</v>
      </c>
      <c r="B196">
        <v>1.0351999999999999</v>
      </c>
      <c r="C196">
        <f t="shared" si="3"/>
        <v>1999</v>
      </c>
    </row>
    <row r="197" spans="1:3">
      <c r="A197" s="20">
        <v>36424</v>
      </c>
      <c r="B197">
        <v>1.0488</v>
      </c>
      <c r="C197">
        <f t="shared" si="3"/>
        <v>1999</v>
      </c>
    </row>
    <row r="198" spans="1:3">
      <c r="A198" s="20">
        <v>36425</v>
      </c>
      <c r="B198">
        <v>1.0436000000000001</v>
      </c>
      <c r="C198">
        <f t="shared" si="3"/>
        <v>1999</v>
      </c>
    </row>
    <row r="199" spans="1:3">
      <c r="A199" s="20">
        <v>36426</v>
      </c>
      <c r="B199">
        <v>1.0485</v>
      </c>
      <c r="C199">
        <f t="shared" si="3"/>
        <v>1999</v>
      </c>
    </row>
    <row r="200" spans="1:3">
      <c r="A200" s="20">
        <v>36427</v>
      </c>
      <c r="B200">
        <v>1.0442</v>
      </c>
      <c r="C200">
        <f t="shared" si="3"/>
        <v>1999</v>
      </c>
    </row>
    <row r="201" spans="1:3">
      <c r="A201" s="20">
        <v>36430</v>
      </c>
      <c r="B201">
        <v>1.0468999999999999</v>
      </c>
      <c r="C201">
        <f t="shared" si="3"/>
        <v>1999</v>
      </c>
    </row>
    <row r="202" spans="1:3">
      <c r="A202" s="20">
        <v>36431</v>
      </c>
      <c r="B202">
        <v>1.0529999999999999</v>
      </c>
      <c r="C202">
        <f t="shared" si="3"/>
        <v>1999</v>
      </c>
    </row>
    <row r="203" spans="1:3">
      <c r="A203" s="20">
        <v>36432</v>
      </c>
      <c r="B203">
        <v>1.0644</v>
      </c>
      <c r="C203">
        <f t="shared" si="3"/>
        <v>1999</v>
      </c>
    </row>
    <row r="204" spans="1:3">
      <c r="A204" s="20">
        <v>36433</v>
      </c>
      <c r="B204">
        <v>1.0694999999999999</v>
      </c>
      <c r="C204">
        <f t="shared" si="3"/>
        <v>1999</v>
      </c>
    </row>
    <row r="205" spans="1:3">
      <c r="A205" s="20">
        <v>36434</v>
      </c>
      <c r="B205">
        <v>1.0724</v>
      </c>
      <c r="C205">
        <f t="shared" si="3"/>
        <v>1999</v>
      </c>
    </row>
    <row r="206" spans="1:3">
      <c r="A206" s="20">
        <v>36437</v>
      </c>
      <c r="B206">
        <v>1.0737000000000001</v>
      </c>
      <c r="C206">
        <f t="shared" si="3"/>
        <v>1999</v>
      </c>
    </row>
    <row r="207" spans="1:3">
      <c r="A207" s="20">
        <v>36438</v>
      </c>
      <c r="B207">
        <v>1.0733999999999999</v>
      </c>
      <c r="C207">
        <f t="shared" si="3"/>
        <v>1999</v>
      </c>
    </row>
    <row r="208" spans="1:3">
      <c r="A208" s="20">
        <v>36439</v>
      </c>
      <c r="B208">
        <v>1.0689</v>
      </c>
      <c r="C208">
        <f t="shared" si="3"/>
        <v>1999</v>
      </c>
    </row>
    <row r="209" spans="1:3">
      <c r="A209" s="20">
        <v>36440</v>
      </c>
      <c r="B209">
        <v>1.0713999999999999</v>
      </c>
      <c r="C209">
        <f t="shared" si="3"/>
        <v>1999</v>
      </c>
    </row>
    <row r="210" spans="1:3">
      <c r="A210" s="20">
        <v>36441</v>
      </c>
      <c r="B210">
        <v>1.0629999999999999</v>
      </c>
      <c r="C210">
        <f t="shared" ref="C210:C273" si="4">YEAR(A210)</f>
        <v>1999</v>
      </c>
    </row>
    <row r="211" spans="1:3">
      <c r="A211" s="20">
        <v>36444</v>
      </c>
      <c r="B211">
        <v>1.0643</v>
      </c>
      <c r="C211">
        <f t="shared" si="4"/>
        <v>1999</v>
      </c>
    </row>
    <row r="212" spans="1:3">
      <c r="A212" s="20">
        <v>36445</v>
      </c>
      <c r="B212">
        <v>1.0759000000000001</v>
      </c>
      <c r="C212">
        <f t="shared" si="4"/>
        <v>1999</v>
      </c>
    </row>
    <row r="213" spans="1:3">
      <c r="A213" s="20">
        <v>36446</v>
      </c>
      <c r="B213">
        <v>1.0802</v>
      </c>
      <c r="C213">
        <f t="shared" si="4"/>
        <v>1999</v>
      </c>
    </row>
    <row r="214" spans="1:3">
      <c r="A214" s="20">
        <v>36447</v>
      </c>
      <c r="B214">
        <v>1.0785</v>
      </c>
      <c r="C214">
        <f t="shared" si="4"/>
        <v>1999</v>
      </c>
    </row>
    <row r="215" spans="1:3">
      <c r="A215" s="20">
        <v>36448</v>
      </c>
      <c r="B215">
        <v>1.0887</v>
      </c>
      <c r="C215">
        <f t="shared" si="4"/>
        <v>1999</v>
      </c>
    </row>
    <row r="216" spans="1:3">
      <c r="A216" s="20">
        <v>36451</v>
      </c>
      <c r="B216">
        <v>1.083</v>
      </c>
      <c r="C216">
        <f t="shared" si="4"/>
        <v>1999</v>
      </c>
    </row>
    <row r="217" spans="1:3">
      <c r="A217" s="20">
        <v>36452</v>
      </c>
      <c r="B217">
        <v>1.0831999999999999</v>
      </c>
      <c r="C217">
        <f t="shared" si="4"/>
        <v>1999</v>
      </c>
    </row>
    <row r="218" spans="1:3">
      <c r="A218" s="20">
        <v>36453</v>
      </c>
      <c r="B218">
        <v>1.0739000000000001</v>
      </c>
      <c r="C218">
        <f t="shared" si="4"/>
        <v>1999</v>
      </c>
    </row>
    <row r="219" spans="1:3">
      <c r="A219" s="20">
        <v>36454</v>
      </c>
      <c r="B219">
        <v>1.0806</v>
      </c>
      <c r="C219">
        <f t="shared" si="4"/>
        <v>1999</v>
      </c>
    </row>
    <row r="220" spans="1:3">
      <c r="A220" s="20">
        <v>36455</v>
      </c>
      <c r="B220">
        <v>1.0684</v>
      </c>
      <c r="C220">
        <f t="shared" si="4"/>
        <v>1999</v>
      </c>
    </row>
    <row r="221" spans="1:3">
      <c r="A221" s="20">
        <v>36458</v>
      </c>
      <c r="B221">
        <v>1.0667</v>
      </c>
      <c r="C221">
        <f t="shared" si="4"/>
        <v>1999</v>
      </c>
    </row>
    <row r="222" spans="1:3">
      <c r="A222" s="20">
        <v>36459</v>
      </c>
      <c r="B222">
        <v>1.0587</v>
      </c>
      <c r="C222">
        <f t="shared" si="4"/>
        <v>1999</v>
      </c>
    </row>
    <row r="223" spans="1:3">
      <c r="A223" s="20">
        <v>36460</v>
      </c>
      <c r="B223">
        <v>1.0505</v>
      </c>
      <c r="C223">
        <f t="shared" si="4"/>
        <v>1999</v>
      </c>
    </row>
    <row r="224" spans="1:3">
      <c r="A224" s="20">
        <v>36461</v>
      </c>
      <c r="B224">
        <v>1.0511999999999999</v>
      </c>
      <c r="C224">
        <f t="shared" si="4"/>
        <v>1999</v>
      </c>
    </row>
    <row r="225" spans="1:3">
      <c r="A225" s="20">
        <v>36462</v>
      </c>
      <c r="B225">
        <v>1.0541</v>
      </c>
      <c r="C225">
        <f t="shared" si="4"/>
        <v>1999</v>
      </c>
    </row>
    <row r="226" spans="1:3">
      <c r="A226" s="20">
        <v>36465</v>
      </c>
      <c r="B226">
        <v>1.0503</v>
      </c>
      <c r="C226">
        <f t="shared" si="4"/>
        <v>1999</v>
      </c>
    </row>
    <row r="227" spans="1:3">
      <c r="A227" s="20">
        <v>36466</v>
      </c>
      <c r="B227">
        <v>1.0518000000000001</v>
      </c>
      <c r="C227">
        <f t="shared" si="4"/>
        <v>1999</v>
      </c>
    </row>
    <row r="228" spans="1:3">
      <c r="A228" s="20">
        <v>36467</v>
      </c>
      <c r="B228">
        <v>1.0484</v>
      </c>
      <c r="C228">
        <f t="shared" si="4"/>
        <v>1999</v>
      </c>
    </row>
    <row r="229" spans="1:3">
      <c r="A229" s="20">
        <v>36468</v>
      </c>
      <c r="B229">
        <v>1.0371999999999999</v>
      </c>
      <c r="C229">
        <f t="shared" si="4"/>
        <v>1999</v>
      </c>
    </row>
    <row r="230" spans="1:3">
      <c r="A230" s="20">
        <v>36469</v>
      </c>
      <c r="B230">
        <v>1.0419</v>
      </c>
      <c r="C230">
        <f t="shared" si="4"/>
        <v>1999</v>
      </c>
    </row>
    <row r="231" spans="1:3">
      <c r="A231" s="20">
        <v>36472</v>
      </c>
      <c r="B231">
        <v>1.0384</v>
      </c>
      <c r="C231">
        <f t="shared" si="4"/>
        <v>1999</v>
      </c>
    </row>
    <row r="232" spans="1:3">
      <c r="A232" s="20">
        <v>36473</v>
      </c>
      <c r="B232">
        <v>1.0402</v>
      </c>
      <c r="C232">
        <f t="shared" si="4"/>
        <v>1999</v>
      </c>
    </row>
    <row r="233" spans="1:3">
      <c r="A233" s="20">
        <v>36474</v>
      </c>
      <c r="B233">
        <v>1.0442</v>
      </c>
      <c r="C233">
        <f t="shared" si="4"/>
        <v>1999</v>
      </c>
    </row>
    <row r="234" spans="1:3">
      <c r="A234" s="20">
        <v>36475</v>
      </c>
      <c r="B234">
        <v>1.0411999999999999</v>
      </c>
      <c r="C234">
        <f t="shared" si="4"/>
        <v>1999</v>
      </c>
    </row>
    <row r="235" spans="1:3">
      <c r="A235" s="20">
        <v>36476</v>
      </c>
      <c r="B235">
        <v>1.0315000000000001</v>
      </c>
      <c r="C235">
        <f t="shared" si="4"/>
        <v>1999</v>
      </c>
    </row>
    <row r="236" spans="1:3">
      <c r="A236" s="20">
        <v>36479</v>
      </c>
      <c r="B236">
        <v>1.0329999999999999</v>
      </c>
      <c r="C236">
        <f t="shared" si="4"/>
        <v>1999</v>
      </c>
    </row>
    <row r="237" spans="1:3">
      <c r="A237" s="20">
        <v>36480</v>
      </c>
      <c r="B237">
        <v>1.0308999999999999</v>
      </c>
      <c r="C237">
        <f t="shared" si="4"/>
        <v>1999</v>
      </c>
    </row>
    <row r="238" spans="1:3">
      <c r="A238" s="20">
        <v>36481</v>
      </c>
      <c r="B238">
        <v>1.0407</v>
      </c>
      <c r="C238">
        <f t="shared" si="4"/>
        <v>1999</v>
      </c>
    </row>
    <row r="239" spans="1:3">
      <c r="A239" s="20">
        <v>36482</v>
      </c>
      <c r="B239">
        <v>1.0294000000000001</v>
      </c>
      <c r="C239">
        <f t="shared" si="4"/>
        <v>1999</v>
      </c>
    </row>
    <row r="240" spans="1:3">
      <c r="A240" s="20">
        <v>36483</v>
      </c>
      <c r="B240">
        <v>1.0304</v>
      </c>
      <c r="C240">
        <f t="shared" si="4"/>
        <v>1999</v>
      </c>
    </row>
    <row r="241" spans="1:3">
      <c r="A241" s="20">
        <v>36486</v>
      </c>
      <c r="B241">
        <v>1.0315000000000001</v>
      </c>
      <c r="C241">
        <f t="shared" si="4"/>
        <v>1999</v>
      </c>
    </row>
    <row r="242" spans="1:3">
      <c r="A242" s="20">
        <v>36487</v>
      </c>
      <c r="B242">
        <v>1.0279</v>
      </c>
      <c r="C242">
        <f t="shared" si="4"/>
        <v>1999</v>
      </c>
    </row>
    <row r="243" spans="1:3">
      <c r="A243" s="20">
        <v>36488</v>
      </c>
      <c r="B243">
        <v>1.0187999999999999</v>
      </c>
      <c r="C243">
        <f t="shared" si="4"/>
        <v>1999</v>
      </c>
    </row>
    <row r="244" spans="1:3">
      <c r="A244" s="20">
        <v>36490</v>
      </c>
      <c r="B244">
        <v>1.0162</v>
      </c>
      <c r="C244">
        <f t="shared" si="4"/>
        <v>1999</v>
      </c>
    </row>
    <row r="245" spans="1:3">
      <c r="A245" s="20">
        <v>36493</v>
      </c>
      <c r="B245">
        <v>1.0095000000000001</v>
      </c>
      <c r="C245">
        <f t="shared" si="4"/>
        <v>1999</v>
      </c>
    </row>
    <row r="246" spans="1:3">
      <c r="A246" s="20">
        <v>36494</v>
      </c>
      <c r="B246">
        <v>1.0088999999999999</v>
      </c>
      <c r="C246">
        <f t="shared" si="4"/>
        <v>1999</v>
      </c>
    </row>
    <row r="247" spans="1:3">
      <c r="A247" s="20">
        <v>36495</v>
      </c>
      <c r="B247">
        <v>1.0081</v>
      </c>
      <c r="C247">
        <f t="shared" si="4"/>
        <v>1999</v>
      </c>
    </row>
    <row r="248" spans="1:3">
      <c r="A248" s="20">
        <v>36496</v>
      </c>
      <c r="B248">
        <v>1.0012000000000001</v>
      </c>
      <c r="C248">
        <f t="shared" si="4"/>
        <v>1999</v>
      </c>
    </row>
    <row r="249" spans="1:3">
      <c r="A249" s="20">
        <v>36497</v>
      </c>
      <c r="B249">
        <v>1.002</v>
      </c>
      <c r="C249">
        <f t="shared" si="4"/>
        <v>1999</v>
      </c>
    </row>
    <row r="250" spans="1:3">
      <c r="A250" s="20">
        <v>36500</v>
      </c>
      <c r="B250">
        <v>1.0224</v>
      </c>
      <c r="C250">
        <f t="shared" si="4"/>
        <v>1999</v>
      </c>
    </row>
    <row r="251" spans="1:3">
      <c r="A251" s="20">
        <v>36501</v>
      </c>
      <c r="B251">
        <v>1.0255000000000001</v>
      </c>
      <c r="C251">
        <f t="shared" si="4"/>
        <v>1999</v>
      </c>
    </row>
    <row r="252" spans="1:3">
      <c r="A252" s="20">
        <v>36502</v>
      </c>
      <c r="B252">
        <v>1.0276000000000001</v>
      </c>
      <c r="C252">
        <f t="shared" si="4"/>
        <v>1999</v>
      </c>
    </row>
    <row r="253" spans="1:3">
      <c r="A253" s="20">
        <v>36503</v>
      </c>
      <c r="B253">
        <v>1.0206</v>
      </c>
      <c r="C253">
        <f t="shared" si="4"/>
        <v>1999</v>
      </c>
    </row>
    <row r="254" spans="1:3">
      <c r="A254" s="20">
        <v>36504</v>
      </c>
      <c r="B254">
        <v>1.0125</v>
      </c>
      <c r="C254">
        <f t="shared" si="4"/>
        <v>1999</v>
      </c>
    </row>
    <row r="255" spans="1:3">
      <c r="A255" s="20">
        <v>36507</v>
      </c>
      <c r="B255">
        <v>1.0138</v>
      </c>
      <c r="C255">
        <f t="shared" si="4"/>
        <v>1999</v>
      </c>
    </row>
    <row r="256" spans="1:3">
      <c r="A256" s="20">
        <v>36508</v>
      </c>
      <c r="B256">
        <v>1.0055000000000001</v>
      </c>
      <c r="C256">
        <f t="shared" si="4"/>
        <v>1999</v>
      </c>
    </row>
    <row r="257" spans="1:3">
      <c r="A257" s="20">
        <v>36509</v>
      </c>
      <c r="B257">
        <v>1.0063</v>
      </c>
      <c r="C257">
        <f t="shared" si="4"/>
        <v>1999</v>
      </c>
    </row>
    <row r="258" spans="1:3">
      <c r="A258" s="20">
        <v>36510</v>
      </c>
      <c r="B258">
        <v>1.0162</v>
      </c>
      <c r="C258">
        <f t="shared" si="4"/>
        <v>1999</v>
      </c>
    </row>
    <row r="259" spans="1:3">
      <c r="A259" s="20">
        <v>36511</v>
      </c>
      <c r="B259">
        <v>1.0085999999999999</v>
      </c>
      <c r="C259">
        <f t="shared" si="4"/>
        <v>1999</v>
      </c>
    </row>
    <row r="260" spans="1:3">
      <c r="A260" s="20">
        <v>36514</v>
      </c>
      <c r="B260">
        <v>1.0137</v>
      </c>
      <c r="C260">
        <f t="shared" si="4"/>
        <v>1999</v>
      </c>
    </row>
    <row r="261" spans="1:3">
      <c r="A261" s="20">
        <v>36515</v>
      </c>
      <c r="B261">
        <v>1.0098</v>
      </c>
      <c r="C261">
        <f t="shared" si="4"/>
        <v>1999</v>
      </c>
    </row>
    <row r="262" spans="1:3">
      <c r="A262" s="20">
        <v>36516</v>
      </c>
      <c r="B262">
        <v>1.0086999999999999</v>
      </c>
      <c r="C262">
        <f t="shared" si="4"/>
        <v>1999</v>
      </c>
    </row>
    <row r="263" spans="1:3">
      <c r="A263" s="20">
        <v>36517</v>
      </c>
      <c r="B263">
        <v>1.0153000000000001</v>
      </c>
      <c r="C263">
        <f t="shared" si="4"/>
        <v>1999</v>
      </c>
    </row>
    <row r="264" spans="1:3">
      <c r="A264" s="20">
        <v>36521</v>
      </c>
      <c r="B264">
        <v>1.0121</v>
      </c>
      <c r="C264">
        <f t="shared" si="4"/>
        <v>1999</v>
      </c>
    </row>
    <row r="265" spans="1:3">
      <c r="A265" s="20">
        <v>36522</v>
      </c>
      <c r="B265">
        <v>1.0065999999999999</v>
      </c>
      <c r="C265">
        <f t="shared" si="4"/>
        <v>1999</v>
      </c>
    </row>
    <row r="266" spans="1:3">
      <c r="A266" s="20">
        <v>36523</v>
      </c>
      <c r="B266">
        <v>1.004</v>
      </c>
      <c r="C266">
        <f t="shared" si="4"/>
        <v>1999</v>
      </c>
    </row>
    <row r="267" spans="1:3">
      <c r="A267" s="20">
        <v>36524</v>
      </c>
      <c r="B267">
        <v>1.0065999999999999</v>
      </c>
      <c r="C267">
        <f t="shared" si="4"/>
        <v>1999</v>
      </c>
    </row>
    <row r="268" spans="1:3">
      <c r="A268" s="20">
        <v>36525</v>
      </c>
      <c r="B268">
        <v>1.0087999999999999</v>
      </c>
      <c r="C268">
        <f t="shared" si="4"/>
        <v>1999</v>
      </c>
    </row>
    <row r="269" spans="1:3">
      <c r="A269" s="20">
        <v>36528</v>
      </c>
      <c r="B269">
        <v>1.0087999999999999</v>
      </c>
      <c r="C269">
        <f t="shared" si="4"/>
        <v>2000</v>
      </c>
    </row>
    <row r="270" spans="1:3">
      <c r="A270" s="20">
        <v>36529</v>
      </c>
      <c r="B270">
        <v>1.0301</v>
      </c>
      <c r="C270">
        <f t="shared" si="4"/>
        <v>2000</v>
      </c>
    </row>
    <row r="271" spans="1:3">
      <c r="A271" s="20">
        <v>36530</v>
      </c>
      <c r="B271">
        <v>1.0315000000000001</v>
      </c>
      <c r="C271">
        <f t="shared" si="4"/>
        <v>2000</v>
      </c>
    </row>
    <row r="272" spans="1:3">
      <c r="A272" s="20">
        <v>36531</v>
      </c>
      <c r="B272">
        <v>1.0315000000000001</v>
      </c>
      <c r="C272">
        <f t="shared" si="4"/>
        <v>2000</v>
      </c>
    </row>
    <row r="273" spans="1:3">
      <c r="A273" s="20">
        <v>36532</v>
      </c>
      <c r="B273">
        <v>1.0296000000000001</v>
      </c>
      <c r="C273">
        <f t="shared" si="4"/>
        <v>2000</v>
      </c>
    </row>
    <row r="274" spans="1:3">
      <c r="A274" s="20">
        <v>36535</v>
      </c>
      <c r="B274">
        <v>1.0254000000000001</v>
      </c>
      <c r="C274">
        <f t="shared" ref="C274:C337" si="5">YEAR(A274)</f>
        <v>2000</v>
      </c>
    </row>
    <row r="275" spans="1:3">
      <c r="A275" s="20">
        <v>36536</v>
      </c>
      <c r="B275">
        <v>1.0330999999999999</v>
      </c>
      <c r="C275">
        <f t="shared" si="5"/>
        <v>2000</v>
      </c>
    </row>
    <row r="276" spans="1:3">
      <c r="A276" s="20">
        <v>36537</v>
      </c>
      <c r="B276">
        <v>1.0307999999999999</v>
      </c>
      <c r="C276">
        <f t="shared" si="5"/>
        <v>2000</v>
      </c>
    </row>
    <row r="277" spans="1:3">
      <c r="A277" s="20">
        <v>36538</v>
      </c>
      <c r="B277">
        <v>1.0251999999999999</v>
      </c>
      <c r="C277">
        <f t="shared" si="5"/>
        <v>2000</v>
      </c>
    </row>
    <row r="278" spans="1:3">
      <c r="A278" s="20">
        <v>36539</v>
      </c>
      <c r="B278">
        <v>1.0142</v>
      </c>
      <c r="C278">
        <f t="shared" si="5"/>
        <v>2000</v>
      </c>
    </row>
    <row r="279" spans="1:3">
      <c r="A279" s="20">
        <v>36543</v>
      </c>
      <c r="B279">
        <v>1.0135000000000001</v>
      </c>
      <c r="C279">
        <f t="shared" si="5"/>
        <v>2000</v>
      </c>
    </row>
    <row r="280" spans="1:3">
      <c r="A280" s="20">
        <v>36544</v>
      </c>
      <c r="B280">
        <v>1.0125</v>
      </c>
      <c r="C280">
        <f t="shared" si="5"/>
        <v>2000</v>
      </c>
    </row>
    <row r="281" spans="1:3">
      <c r="A281" s="20">
        <v>36545</v>
      </c>
      <c r="B281">
        <v>1.0175000000000001</v>
      </c>
      <c r="C281">
        <f t="shared" si="5"/>
        <v>2000</v>
      </c>
    </row>
    <row r="282" spans="1:3">
      <c r="A282" s="20">
        <v>36546</v>
      </c>
      <c r="B282">
        <v>1.0085</v>
      </c>
      <c r="C282">
        <f t="shared" si="5"/>
        <v>2000</v>
      </c>
    </row>
    <row r="283" spans="1:3">
      <c r="A283" s="20">
        <v>36549</v>
      </c>
      <c r="B283">
        <v>1.0069999999999999</v>
      </c>
      <c r="C283">
        <f t="shared" si="5"/>
        <v>2000</v>
      </c>
    </row>
    <row r="284" spans="1:3">
      <c r="A284" s="20">
        <v>36550</v>
      </c>
      <c r="B284">
        <v>1.0008999999999999</v>
      </c>
      <c r="C284">
        <f t="shared" si="5"/>
        <v>2000</v>
      </c>
    </row>
    <row r="285" spans="1:3">
      <c r="A285" s="20">
        <v>36551</v>
      </c>
      <c r="B285">
        <v>1.0014000000000001</v>
      </c>
      <c r="C285">
        <f t="shared" si="5"/>
        <v>2000</v>
      </c>
    </row>
    <row r="286" spans="1:3">
      <c r="A286" s="20">
        <v>36552</v>
      </c>
      <c r="B286">
        <v>0.98819999999999997</v>
      </c>
      <c r="C286">
        <f t="shared" si="5"/>
        <v>2000</v>
      </c>
    </row>
    <row r="287" spans="1:3">
      <c r="A287" s="20">
        <v>36553</v>
      </c>
      <c r="B287">
        <v>0.97689999999999999</v>
      </c>
      <c r="C287">
        <f t="shared" si="5"/>
        <v>2000</v>
      </c>
    </row>
    <row r="288" spans="1:3">
      <c r="A288" s="20">
        <v>36556</v>
      </c>
      <c r="B288">
        <v>0.96879999999999999</v>
      </c>
      <c r="C288">
        <f t="shared" si="5"/>
        <v>2000</v>
      </c>
    </row>
    <row r="289" spans="1:3">
      <c r="A289" s="20">
        <v>36557</v>
      </c>
      <c r="B289">
        <v>0.97209999999999996</v>
      </c>
      <c r="C289">
        <f t="shared" si="5"/>
        <v>2000</v>
      </c>
    </row>
    <row r="290" spans="1:3">
      <c r="A290" s="20">
        <v>36558</v>
      </c>
      <c r="B290">
        <v>0.97650000000000003</v>
      </c>
      <c r="C290">
        <f t="shared" si="5"/>
        <v>2000</v>
      </c>
    </row>
    <row r="291" spans="1:3">
      <c r="A291" s="20">
        <v>36559</v>
      </c>
      <c r="B291">
        <v>0.99</v>
      </c>
      <c r="C291">
        <f t="shared" si="5"/>
        <v>2000</v>
      </c>
    </row>
    <row r="292" spans="1:3">
      <c r="A292" s="20">
        <v>36560</v>
      </c>
      <c r="B292">
        <v>0.98209999999999997</v>
      </c>
      <c r="C292">
        <f t="shared" si="5"/>
        <v>2000</v>
      </c>
    </row>
    <row r="293" spans="1:3">
      <c r="A293" s="20">
        <v>36563</v>
      </c>
      <c r="B293">
        <v>0.98</v>
      </c>
      <c r="C293">
        <f t="shared" si="5"/>
        <v>2000</v>
      </c>
    </row>
    <row r="294" spans="1:3">
      <c r="A294" s="20">
        <v>36564</v>
      </c>
      <c r="B294">
        <v>0.98599999999999999</v>
      </c>
      <c r="C294">
        <f t="shared" si="5"/>
        <v>2000</v>
      </c>
    </row>
    <row r="295" spans="1:3">
      <c r="A295" s="20">
        <v>36565</v>
      </c>
      <c r="B295">
        <v>0.99270000000000003</v>
      </c>
      <c r="C295">
        <f t="shared" si="5"/>
        <v>2000</v>
      </c>
    </row>
    <row r="296" spans="1:3">
      <c r="A296" s="20">
        <v>36566</v>
      </c>
      <c r="B296">
        <v>0.98509999999999998</v>
      </c>
      <c r="C296">
        <f t="shared" si="5"/>
        <v>2000</v>
      </c>
    </row>
    <row r="297" spans="1:3">
      <c r="A297" s="20">
        <v>36567</v>
      </c>
      <c r="B297">
        <v>0.98660000000000003</v>
      </c>
      <c r="C297">
        <f t="shared" si="5"/>
        <v>2000</v>
      </c>
    </row>
    <row r="298" spans="1:3">
      <c r="A298" s="20">
        <v>36570</v>
      </c>
      <c r="B298">
        <v>0.98</v>
      </c>
      <c r="C298">
        <f t="shared" si="5"/>
        <v>2000</v>
      </c>
    </row>
    <row r="299" spans="1:3">
      <c r="A299" s="20">
        <v>36571</v>
      </c>
      <c r="B299">
        <v>0.98099999999999998</v>
      </c>
      <c r="C299">
        <f t="shared" si="5"/>
        <v>2000</v>
      </c>
    </row>
    <row r="300" spans="1:3">
      <c r="A300" s="20">
        <v>36572</v>
      </c>
      <c r="B300">
        <v>0.98650000000000004</v>
      </c>
      <c r="C300">
        <f t="shared" si="5"/>
        <v>2000</v>
      </c>
    </row>
    <row r="301" spans="1:3">
      <c r="A301" s="20">
        <v>36573</v>
      </c>
      <c r="B301">
        <v>0.98799999999999999</v>
      </c>
      <c r="C301">
        <f t="shared" si="5"/>
        <v>2000</v>
      </c>
    </row>
    <row r="302" spans="1:3">
      <c r="A302" s="20">
        <v>36574</v>
      </c>
      <c r="B302">
        <v>0.98480000000000001</v>
      </c>
      <c r="C302">
        <f t="shared" si="5"/>
        <v>2000</v>
      </c>
    </row>
    <row r="303" spans="1:3">
      <c r="A303" s="20">
        <v>36578</v>
      </c>
      <c r="B303">
        <v>1.0037</v>
      </c>
      <c r="C303">
        <f t="shared" si="5"/>
        <v>2000</v>
      </c>
    </row>
    <row r="304" spans="1:3">
      <c r="A304" s="20">
        <v>36579</v>
      </c>
      <c r="B304">
        <v>1.0034000000000001</v>
      </c>
      <c r="C304">
        <f t="shared" si="5"/>
        <v>2000</v>
      </c>
    </row>
    <row r="305" spans="1:3">
      <c r="A305" s="20">
        <v>36580</v>
      </c>
      <c r="B305">
        <v>0.99239999999999995</v>
      </c>
      <c r="C305">
        <f t="shared" si="5"/>
        <v>2000</v>
      </c>
    </row>
    <row r="306" spans="1:3">
      <c r="A306" s="20">
        <v>36581</v>
      </c>
      <c r="B306">
        <v>0.97440000000000004</v>
      </c>
      <c r="C306">
        <f t="shared" si="5"/>
        <v>2000</v>
      </c>
    </row>
    <row r="307" spans="1:3">
      <c r="A307" s="20">
        <v>36584</v>
      </c>
      <c r="B307">
        <v>0.97140000000000004</v>
      </c>
      <c r="C307">
        <f t="shared" si="5"/>
        <v>2000</v>
      </c>
    </row>
    <row r="308" spans="1:3">
      <c r="A308" s="20">
        <v>36585</v>
      </c>
      <c r="B308">
        <v>0.96450000000000002</v>
      </c>
      <c r="C308">
        <f t="shared" si="5"/>
        <v>2000</v>
      </c>
    </row>
    <row r="309" spans="1:3">
      <c r="A309" s="20">
        <v>36586</v>
      </c>
      <c r="B309">
        <v>0.97319999999999995</v>
      </c>
      <c r="C309">
        <f t="shared" si="5"/>
        <v>2000</v>
      </c>
    </row>
    <row r="310" spans="1:3">
      <c r="A310" s="20">
        <v>36587</v>
      </c>
      <c r="B310">
        <v>0.96509999999999996</v>
      </c>
      <c r="C310">
        <f t="shared" si="5"/>
        <v>2000</v>
      </c>
    </row>
    <row r="311" spans="1:3">
      <c r="A311" s="20">
        <v>36588</v>
      </c>
      <c r="B311">
        <v>0.95820000000000005</v>
      </c>
      <c r="C311">
        <f t="shared" si="5"/>
        <v>2000</v>
      </c>
    </row>
    <row r="312" spans="1:3">
      <c r="A312" s="20">
        <v>36591</v>
      </c>
      <c r="B312">
        <v>0.95860000000000001</v>
      </c>
      <c r="C312">
        <f t="shared" si="5"/>
        <v>2000</v>
      </c>
    </row>
    <row r="313" spans="1:3">
      <c r="A313" s="20">
        <v>36592</v>
      </c>
      <c r="B313">
        <v>0.95809999999999995</v>
      </c>
      <c r="C313">
        <f t="shared" si="5"/>
        <v>2000</v>
      </c>
    </row>
    <row r="314" spans="1:3">
      <c r="A314" s="20">
        <v>36593</v>
      </c>
      <c r="B314">
        <v>0.9607</v>
      </c>
      <c r="C314">
        <f t="shared" si="5"/>
        <v>2000</v>
      </c>
    </row>
    <row r="315" spans="1:3">
      <c r="A315" s="20">
        <v>36594</v>
      </c>
      <c r="B315">
        <v>0.9667</v>
      </c>
      <c r="C315">
        <f t="shared" si="5"/>
        <v>2000</v>
      </c>
    </row>
    <row r="316" spans="1:3">
      <c r="A316" s="20">
        <v>36595</v>
      </c>
      <c r="B316">
        <v>0.96319999999999995</v>
      </c>
      <c r="C316">
        <f t="shared" si="5"/>
        <v>2000</v>
      </c>
    </row>
    <row r="317" spans="1:3">
      <c r="A317" s="20">
        <v>36598</v>
      </c>
      <c r="B317">
        <v>0.96330000000000005</v>
      </c>
      <c r="C317">
        <f t="shared" si="5"/>
        <v>2000</v>
      </c>
    </row>
    <row r="318" spans="1:3">
      <c r="A318" s="20">
        <v>36599</v>
      </c>
      <c r="B318">
        <v>0.96809999999999996</v>
      </c>
      <c r="C318">
        <f t="shared" si="5"/>
        <v>2000</v>
      </c>
    </row>
    <row r="319" spans="1:3">
      <c r="A319" s="20">
        <v>36600</v>
      </c>
      <c r="B319">
        <v>0.96679999999999999</v>
      </c>
      <c r="C319">
        <f t="shared" si="5"/>
        <v>2000</v>
      </c>
    </row>
    <row r="320" spans="1:3">
      <c r="A320" s="20">
        <v>36601</v>
      </c>
      <c r="B320">
        <v>0.96899999999999997</v>
      </c>
      <c r="C320">
        <f t="shared" si="5"/>
        <v>2000</v>
      </c>
    </row>
    <row r="321" spans="1:3">
      <c r="A321" s="20">
        <v>36602</v>
      </c>
      <c r="B321">
        <v>0.9718</v>
      </c>
      <c r="C321">
        <f t="shared" si="5"/>
        <v>2000</v>
      </c>
    </row>
    <row r="322" spans="1:3">
      <c r="A322" s="20">
        <v>36605</v>
      </c>
      <c r="B322">
        <v>0.97289999999999999</v>
      </c>
      <c r="C322">
        <f t="shared" si="5"/>
        <v>2000</v>
      </c>
    </row>
    <row r="323" spans="1:3">
      <c r="A323" s="20">
        <v>36606</v>
      </c>
      <c r="B323">
        <v>0.96079999999999999</v>
      </c>
      <c r="C323">
        <f t="shared" si="5"/>
        <v>2000</v>
      </c>
    </row>
    <row r="324" spans="1:3">
      <c r="A324" s="20">
        <v>36607</v>
      </c>
      <c r="B324">
        <v>0.96060000000000001</v>
      </c>
      <c r="C324">
        <f t="shared" si="5"/>
        <v>2000</v>
      </c>
    </row>
    <row r="325" spans="1:3">
      <c r="A325" s="20">
        <v>36608</v>
      </c>
      <c r="B325">
        <v>0.97150000000000003</v>
      </c>
      <c r="C325">
        <f t="shared" si="5"/>
        <v>2000</v>
      </c>
    </row>
    <row r="326" spans="1:3">
      <c r="A326" s="20">
        <v>36609</v>
      </c>
      <c r="B326">
        <v>0.97529999999999994</v>
      </c>
      <c r="C326">
        <f t="shared" si="5"/>
        <v>2000</v>
      </c>
    </row>
    <row r="327" spans="1:3">
      <c r="A327" s="20">
        <v>36612</v>
      </c>
      <c r="B327">
        <v>0.96709999999999996</v>
      </c>
      <c r="C327">
        <f t="shared" si="5"/>
        <v>2000</v>
      </c>
    </row>
    <row r="328" spans="1:3">
      <c r="A328" s="20">
        <v>36613</v>
      </c>
      <c r="B328">
        <v>0.95940000000000003</v>
      </c>
      <c r="C328">
        <f t="shared" si="5"/>
        <v>2000</v>
      </c>
    </row>
    <row r="329" spans="1:3">
      <c r="A329" s="20">
        <v>36614</v>
      </c>
      <c r="B329">
        <v>0.95120000000000005</v>
      </c>
      <c r="C329">
        <f t="shared" si="5"/>
        <v>2000</v>
      </c>
    </row>
    <row r="330" spans="1:3">
      <c r="A330" s="20">
        <v>36615</v>
      </c>
      <c r="B330">
        <v>0.96150000000000002</v>
      </c>
      <c r="C330">
        <f t="shared" si="5"/>
        <v>2000</v>
      </c>
    </row>
    <row r="331" spans="1:3">
      <c r="A331" s="20">
        <v>36616</v>
      </c>
      <c r="B331">
        <v>0.95540000000000003</v>
      </c>
      <c r="C331">
        <f t="shared" si="5"/>
        <v>2000</v>
      </c>
    </row>
    <row r="332" spans="1:3">
      <c r="A332" s="20">
        <v>36619</v>
      </c>
      <c r="B332">
        <v>0.95550000000000002</v>
      </c>
      <c r="C332">
        <f t="shared" si="5"/>
        <v>2000</v>
      </c>
    </row>
    <row r="333" spans="1:3">
      <c r="A333" s="20">
        <v>36620</v>
      </c>
      <c r="B333">
        <v>0.95920000000000005</v>
      </c>
      <c r="C333">
        <f t="shared" si="5"/>
        <v>2000</v>
      </c>
    </row>
    <row r="334" spans="1:3">
      <c r="A334" s="20">
        <v>36621</v>
      </c>
      <c r="B334">
        <v>0.96230000000000004</v>
      </c>
      <c r="C334">
        <f t="shared" si="5"/>
        <v>2000</v>
      </c>
    </row>
    <row r="335" spans="1:3">
      <c r="A335" s="20">
        <v>36622</v>
      </c>
      <c r="B335">
        <v>0.95830000000000004</v>
      </c>
      <c r="C335">
        <f t="shared" si="5"/>
        <v>2000</v>
      </c>
    </row>
    <row r="336" spans="1:3">
      <c r="A336" s="20">
        <v>36623</v>
      </c>
      <c r="B336">
        <v>0.95450000000000002</v>
      </c>
      <c r="C336">
        <f t="shared" si="5"/>
        <v>2000</v>
      </c>
    </row>
    <row r="337" spans="1:3">
      <c r="A337" s="20">
        <v>36626</v>
      </c>
      <c r="B337">
        <v>0.96230000000000004</v>
      </c>
      <c r="C337">
        <f t="shared" si="5"/>
        <v>2000</v>
      </c>
    </row>
    <row r="338" spans="1:3">
      <c r="A338" s="20">
        <v>36627</v>
      </c>
      <c r="B338">
        <v>0.95899999999999996</v>
      </c>
      <c r="C338">
        <f t="shared" ref="C338:C401" si="6">YEAR(A338)</f>
        <v>2000</v>
      </c>
    </row>
    <row r="339" spans="1:3">
      <c r="A339" s="20">
        <v>36628</v>
      </c>
      <c r="B339">
        <v>0.9587</v>
      </c>
      <c r="C339">
        <f t="shared" si="6"/>
        <v>2000</v>
      </c>
    </row>
    <row r="340" spans="1:3">
      <c r="A340" s="20">
        <v>36629</v>
      </c>
      <c r="B340">
        <v>0.95279999999999998</v>
      </c>
      <c r="C340">
        <f t="shared" si="6"/>
        <v>2000</v>
      </c>
    </row>
    <row r="341" spans="1:3">
      <c r="A341" s="20">
        <v>36630</v>
      </c>
      <c r="B341">
        <v>0.96199999999999997</v>
      </c>
      <c r="C341">
        <f t="shared" si="6"/>
        <v>2000</v>
      </c>
    </row>
    <row r="342" spans="1:3">
      <c r="A342" s="20">
        <v>36633</v>
      </c>
      <c r="B342">
        <v>0.95230000000000004</v>
      </c>
      <c r="C342">
        <f t="shared" si="6"/>
        <v>2000</v>
      </c>
    </row>
    <row r="343" spans="1:3">
      <c r="A343" s="20">
        <v>36634</v>
      </c>
      <c r="B343">
        <v>0.94530000000000003</v>
      </c>
      <c r="C343">
        <f t="shared" si="6"/>
        <v>2000</v>
      </c>
    </row>
    <row r="344" spans="1:3">
      <c r="A344" s="20">
        <v>36635</v>
      </c>
      <c r="B344">
        <v>0.94010000000000005</v>
      </c>
      <c r="C344">
        <f t="shared" si="6"/>
        <v>2000</v>
      </c>
    </row>
    <row r="345" spans="1:3">
      <c r="A345" s="20">
        <v>36636</v>
      </c>
      <c r="B345">
        <v>0.93830000000000002</v>
      </c>
      <c r="C345">
        <f t="shared" si="6"/>
        <v>2000</v>
      </c>
    </row>
    <row r="346" spans="1:3">
      <c r="A346" s="20">
        <v>36640</v>
      </c>
      <c r="B346">
        <v>0.93779999999999997</v>
      </c>
      <c r="C346">
        <f t="shared" si="6"/>
        <v>2000</v>
      </c>
    </row>
    <row r="347" spans="1:3">
      <c r="A347" s="20">
        <v>36641</v>
      </c>
      <c r="B347">
        <v>0.92030000000000001</v>
      </c>
      <c r="C347">
        <f t="shared" si="6"/>
        <v>2000</v>
      </c>
    </row>
    <row r="348" spans="1:3">
      <c r="A348" s="20">
        <v>36642</v>
      </c>
      <c r="B348">
        <v>0.92300000000000004</v>
      </c>
      <c r="C348">
        <f t="shared" si="6"/>
        <v>2000</v>
      </c>
    </row>
    <row r="349" spans="1:3">
      <c r="A349" s="20">
        <v>36643</v>
      </c>
      <c r="B349">
        <v>0.9093</v>
      </c>
      <c r="C349">
        <f t="shared" si="6"/>
        <v>2000</v>
      </c>
    </row>
    <row r="350" spans="1:3">
      <c r="A350" s="20">
        <v>36644</v>
      </c>
      <c r="B350">
        <v>0.9113</v>
      </c>
      <c r="C350">
        <f t="shared" si="6"/>
        <v>2000</v>
      </c>
    </row>
    <row r="351" spans="1:3">
      <c r="A351" s="20">
        <v>36647</v>
      </c>
      <c r="B351">
        <v>0.91539999999999999</v>
      </c>
      <c r="C351">
        <f t="shared" si="6"/>
        <v>2000</v>
      </c>
    </row>
    <row r="352" spans="1:3">
      <c r="A352" s="20">
        <v>36648</v>
      </c>
      <c r="B352">
        <v>0.9093</v>
      </c>
      <c r="C352">
        <f t="shared" si="6"/>
        <v>2000</v>
      </c>
    </row>
    <row r="353" spans="1:3">
      <c r="A353" s="20">
        <v>36649</v>
      </c>
      <c r="B353">
        <v>0.89410000000000001</v>
      </c>
      <c r="C353">
        <f t="shared" si="6"/>
        <v>2000</v>
      </c>
    </row>
    <row r="354" spans="1:3">
      <c r="A354" s="20">
        <v>36650</v>
      </c>
      <c r="B354">
        <v>0.88959999999999995</v>
      </c>
      <c r="C354">
        <f t="shared" si="6"/>
        <v>2000</v>
      </c>
    </row>
    <row r="355" spans="1:3">
      <c r="A355" s="20">
        <v>36651</v>
      </c>
      <c r="B355">
        <v>0.89710000000000001</v>
      </c>
      <c r="C355">
        <f t="shared" si="6"/>
        <v>2000</v>
      </c>
    </row>
    <row r="356" spans="1:3">
      <c r="A356" s="20">
        <v>36654</v>
      </c>
      <c r="B356">
        <v>0.89739999999999998</v>
      </c>
      <c r="C356">
        <f t="shared" si="6"/>
        <v>2000</v>
      </c>
    </row>
    <row r="357" spans="1:3">
      <c r="A357" s="20">
        <v>36655</v>
      </c>
      <c r="B357">
        <v>0.9073</v>
      </c>
      <c r="C357">
        <f t="shared" si="6"/>
        <v>2000</v>
      </c>
    </row>
    <row r="358" spans="1:3">
      <c r="A358" s="20">
        <v>36656</v>
      </c>
      <c r="B358">
        <v>0.90649999999999997</v>
      </c>
      <c r="C358">
        <f t="shared" si="6"/>
        <v>2000</v>
      </c>
    </row>
    <row r="359" spans="1:3">
      <c r="A359" s="20">
        <v>36657</v>
      </c>
      <c r="B359">
        <v>0.90139999999999998</v>
      </c>
      <c r="C359">
        <f t="shared" si="6"/>
        <v>2000</v>
      </c>
    </row>
    <row r="360" spans="1:3">
      <c r="A360" s="20">
        <v>36658</v>
      </c>
      <c r="B360">
        <v>0.91800000000000004</v>
      </c>
      <c r="C360">
        <f t="shared" si="6"/>
        <v>2000</v>
      </c>
    </row>
    <row r="361" spans="1:3">
      <c r="A361" s="20">
        <v>36661</v>
      </c>
      <c r="B361">
        <v>0.91120000000000001</v>
      </c>
      <c r="C361">
        <f t="shared" si="6"/>
        <v>2000</v>
      </c>
    </row>
    <row r="362" spans="1:3">
      <c r="A362" s="20">
        <v>36662</v>
      </c>
      <c r="B362">
        <v>0.90029999999999999</v>
      </c>
      <c r="C362">
        <f t="shared" si="6"/>
        <v>2000</v>
      </c>
    </row>
    <row r="363" spans="1:3">
      <c r="A363" s="20">
        <v>36663</v>
      </c>
      <c r="B363">
        <v>0.89480000000000004</v>
      </c>
      <c r="C363">
        <f t="shared" si="6"/>
        <v>2000</v>
      </c>
    </row>
    <row r="364" spans="1:3">
      <c r="A364" s="20">
        <v>36664</v>
      </c>
      <c r="B364">
        <v>0.89449999999999996</v>
      </c>
      <c r="C364">
        <f t="shared" si="6"/>
        <v>2000</v>
      </c>
    </row>
    <row r="365" spans="1:3">
      <c r="A365" s="20">
        <v>36665</v>
      </c>
      <c r="B365">
        <v>0.89700000000000002</v>
      </c>
      <c r="C365">
        <f t="shared" si="6"/>
        <v>2000</v>
      </c>
    </row>
    <row r="366" spans="1:3">
      <c r="A366" s="20">
        <v>36668</v>
      </c>
      <c r="B366">
        <v>0.90280000000000005</v>
      </c>
      <c r="C366">
        <f t="shared" si="6"/>
        <v>2000</v>
      </c>
    </row>
    <row r="367" spans="1:3">
      <c r="A367" s="20">
        <v>36669</v>
      </c>
      <c r="B367">
        <v>0.90659999999999996</v>
      </c>
      <c r="C367">
        <f t="shared" si="6"/>
        <v>2000</v>
      </c>
    </row>
    <row r="368" spans="1:3">
      <c r="A368" s="20">
        <v>36670</v>
      </c>
      <c r="B368">
        <v>0.90380000000000005</v>
      </c>
      <c r="C368">
        <f t="shared" si="6"/>
        <v>2000</v>
      </c>
    </row>
    <row r="369" spans="1:3">
      <c r="A369" s="20">
        <v>36671</v>
      </c>
      <c r="B369">
        <v>0.9113</v>
      </c>
      <c r="C369">
        <f t="shared" si="6"/>
        <v>2000</v>
      </c>
    </row>
    <row r="370" spans="1:3">
      <c r="A370" s="20">
        <v>36672</v>
      </c>
      <c r="B370">
        <v>0.93069999999999997</v>
      </c>
      <c r="C370">
        <f t="shared" si="6"/>
        <v>2000</v>
      </c>
    </row>
    <row r="371" spans="1:3">
      <c r="A371" s="20">
        <v>36676</v>
      </c>
      <c r="B371">
        <v>0.93010000000000004</v>
      </c>
      <c r="C371">
        <f t="shared" si="6"/>
        <v>2000</v>
      </c>
    </row>
    <row r="372" spans="1:3">
      <c r="A372" s="20">
        <v>36677</v>
      </c>
      <c r="B372">
        <v>0.93730000000000002</v>
      </c>
      <c r="C372">
        <f t="shared" si="6"/>
        <v>2000</v>
      </c>
    </row>
    <row r="373" spans="1:3">
      <c r="A373" s="20">
        <v>36678</v>
      </c>
      <c r="B373">
        <v>0.93089999999999995</v>
      </c>
      <c r="C373">
        <f t="shared" si="6"/>
        <v>2000</v>
      </c>
    </row>
    <row r="374" spans="1:3">
      <c r="A374" s="20">
        <v>36679</v>
      </c>
      <c r="B374">
        <v>0.94579999999999997</v>
      </c>
      <c r="C374">
        <f t="shared" si="6"/>
        <v>2000</v>
      </c>
    </row>
    <row r="375" spans="1:3">
      <c r="A375" s="20">
        <v>36682</v>
      </c>
      <c r="B375">
        <v>0.94769999999999999</v>
      </c>
      <c r="C375">
        <f t="shared" si="6"/>
        <v>2000</v>
      </c>
    </row>
    <row r="376" spans="1:3">
      <c r="A376" s="20">
        <v>36683</v>
      </c>
      <c r="B376">
        <v>0.95420000000000005</v>
      </c>
      <c r="C376">
        <f t="shared" si="6"/>
        <v>2000</v>
      </c>
    </row>
    <row r="377" spans="1:3">
      <c r="A377" s="20">
        <v>36684</v>
      </c>
      <c r="B377">
        <v>0.96130000000000004</v>
      </c>
      <c r="C377">
        <f t="shared" si="6"/>
        <v>2000</v>
      </c>
    </row>
    <row r="378" spans="1:3">
      <c r="A378" s="20">
        <v>36685</v>
      </c>
      <c r="B378">
        <v>0.95589999999999997</v>
      </c>
      <c r="C378">
        <f t="shared" si="6"/>
        <v>2000</v>
      </c>
    </row>
    <row r="379" spans="1:3">
      <c r="A379" s="20">
        <v>36686</v>
      </c>
      <c r="B379">
        <v>0.95299999999999996</v>
      </c>
      <c r="C379">
        <f t="shared" si="6"/>
        <v>2000</v>
      </c>
    </row>
    <row r="380" spans="1:3">
      <c r="A380" s="20">
        <v>36689</v>
      </c>
      <c r="B380">
        <v>0.95320000000000005</v>
      </c>
      <c r="C380">
        <f t="shared" si="6"/>
        <v>2000</v>
      </c>
    </row>
    <row r="381" spans="1:3">
      <c r="A381" s="20">
        <v>36690</v>
      </c>
      <c r="B381">
        <v>0.95940000000000003</v>
      </c>
      <c r="C381">
        <f t="shared" si="6"/>
        <v>2000</v>
      </c>
    </row>
    <row r="382" spans="1:3">
      <c r="A382" s="20">
        <v>36691</v>
      </c>
      <c r="B382">
        <v>0.9577</v>
      </c>
      <c r="C382">
        <f t="shared" si="6"/>
        <v>2000</v>
      </c>
    </row>
    <row r="383" spans="1:3">
      <c r="A383" s="20">
        <v>36692</v>
      </c>
      <c r="B383">
        <v>0.95440000000000003</v>
      </c>
      <c r="C383">
        <f t="shared" si="6"/>
        <v>2000</v>
      </c>
    </row>
    <row r="384" spans="1:3">
      <c r="A384" s="20">
        <v>36693</v>
      </c>
      <c r="B384">
        <v>0.96450000000000002</v>
      </c>
      <c r="C384">
        <f t="shared" si="6"/>
        <v>2000</v>
      </c>
    </row>
    <row r="385" spans="1:3">
      <c r="A385" s="20">
        <v>36696</v>
      </c>
      <c r="B385">
        <v>0.95640000000000003</v>
      </c>
      <c r="C385">
        <f t="shared" si="6"/>
        <v>2000</v>
      </c>
    </row>
    <row r="386" spans="1:3">
      <c r="A386" s="20">
        <v>36697</v>
      </c>
      <c r="B386">
        <v>0.95450000000000002</v>
      </c>
      <c r="C386">
        <f t="shared" si="6"/>
        <v>2000</v>
      </c>
    </row>
    <row r="387" spans="1:3">
      <c r="A387" s="20">
        <v>36698</v>
      </c>
      <c r="B387">
        <v>0.94430000000000003</v>
      </c>
      <c r="C387">
        <f t="shared" si="6"/>
        <v>2000</v>
      </c>
    </row>
    <row r="388" spans="1:3">
      <c r="A388" s="20">
        <v>36699</v>
      </c>
      <c r="B388">
        <v>0.93540000000000001</v>
      </c>
      <c r="C388">
        <f t="shared" si="6"/>
        <v>2000</v>
      </c>
    </row>
    <row r="389" spans="1:3">
      <c r="A389" s="20">
        <v>36700</v>
      </c>
      <c r="B389">
        <v>0.93510000000000004</v>
      </c>
      <c r="C389">
        <f t="shared" si="6"/>
        <v>2000</v>
      </c>
    </row>
    <row r="390" spans="1:3">
      <c r="A390" s="20">
        <v>36703</v>
      </c>
      <c r="B390">
        <v>0.9365</v>
      </c>
      <c r="C390">
        <f t="shared" si="6"/>
        <v>2000</v>
      </c>
    </row>
    <row r="391" spans="1:3">
      <c r="A391" s="20">
        <v>36704</v>
      </c>
      <c r="B391">
        <v>0.94520000000000004</v>
      </c>
      <c r="C391">
        <f t="shared" si="6"/>
        <v>2000</v>
      </c>
    </row>
    <row r="392" spans="1:3">
      <c r="A392" s="20">
        <v>36705</v>
      </c>
      <c r="B392">
        <v>0.94099999999999995</v>
      </c>
      <c r="C392">
        <f t="shared" si="6"/>
        <v>2000</v>
      </c>
    </row>
    <row r="393" spans="1:3">
      <c r="A393" s="20">
        <v>36706</v>
      </c>
      <c r="B393">
        <v>0.95150000000000001</v>
      </c>
      <c r="C393">
        <f t="shared" si="6"/>
        <v>2000</v>
      </c>
    </row>
    <row r="394" spans="1:3">
      <c r="A394" s="20">
        <v>36707</v>
      </c>
      <c r="B394">
        <v>0.95250000000000001</v>
      </c>
      <c r="C394">
        <f t="shared" si="6"/>
        <v>2000</v>
      </c>
    </row>
    <row r="395" spans="1:3">
      <c r="A395" s="20">
        <v>36710</v>
      </c>
      <c r="B395">
        <v>0.95</v>
      </c>
      <c r="C395">
        <f t="shared" si="6"/>
        <v>2000</v>
      </c>
    </row>
    <row r="396" spans="1:3">
      <c r="A396" s="20">
        <v>36712</v>
      </c>
      <c r="B396">
        <v>0.95269999999999999</v>
      </c>
      <c r="C396">
        <f t="shared" si="6"/>
        <v>2000</v>
      </c>
    </row>
    <row r="397" spans="1:3">
      <c r="A397" s="20">
        <v>36713</v>
      </c>
      <c r="B397">
        <v>0.95069999999999999</v>
      </c>
      <c r="C397">
        <f t="shared" si="6"/>
        <v>2000</v>
      </c>
    </row>
    <row r="398" spans="1:3">
      <c r="A398" s="20">
        <v>36714</v>
      </c>
      <c r="B398">
        <v>0.94810000000000005</v>
      </c>
      <c r="C398">
        <f t="shared" si="6"/>
        <v>2000</v>
      </c>
    </row>
    <row r="399" spans="1:3">
      <c r="A399" s="20">
        <v>36717</v>
      </c>
      <c r="B399">
        <v>0.95489999999999997</v>
      </c>
      <c r="C399">
        <f t="shared" si="6"/>
        <v>2000</v>
      </c>
    </row>
    <row r="400" spans="1:3">
      <c r="A400" s="20">
        <v>36718</v>
      </c>
      <c r="B400">
        <v>0.95240000000000002</v>
      </c>
      <c r="C400">
        <f t="shared" si="6"/>
        <v>2000</v>
      </c>
    </row>
    <row r="401" spans="1:3">
      <c r="A401" s="20">
        <v>36719</v>
      </c>
      <c r="B401">
        <v>0.94230000000000003</v>
      </c>
      <c r="C401">
        <f t="shared" si="6"/>
        <v>2000</v>
      </c>
    </row>
    <row r="402" spans="1:3">
      <c r="A402" s="20">
        <v>36720</v>
      </c>
      <c r="B402">
        <v>0.93710000000000004</v>
      </c>
      <c r="C402">
        <f t="shared" ref="C402:C465" si="7">YEAR(A402)</f>
        <v>2000</v>
      </c>
    </row>
    <row r="403" spans="1:3">
      <c r="A403" s="20">
        <v>36721</v>
      </c>
      <c r="B403">
        <v>0.93799999999999994</v>
      </c>
      <c r="C403">
        <f t="shared" si="7"/>
        <v>2000</v>
      </c>
    </row>
    <row r="404" spans="1:3">
      <c r="A404" s="20">
        <v>36724</v>
      </c>
      <c r="B404">
        <v>0.93610000000000004</v>
      </c>
      <c r="C404">
        <f t="shared" si="7"/>
        <v>2000</v>
      </c>
    </row>
    <row r="405" spans="1:3">
      <c r="A405" s="20">
        <v>36725</v>
      </c>
      <c r="B405">
        <v>0.92510000000000003</v>
      </c>
      <c r="C405">
        <f t="shared" si="7"/>
        <v>2000</v>
      </c>
    </row>
    <row r="406" spans="1:3">
      <c r="A406" s="20">
        <v>36726</v>
      </c>
      <c r="B406">
        <v>0.9244</v>
      </c>
      <c r="C406">
        <f t="shared" si="7"/>
        <v>2000</v>
      </c>
    </row>
    <row r="407" spans="1:3">
      <c r="A407" s="20">
        <v>36727</v>
      </c>
      <c r="B407">
        <v>0.93300000000000005</v>
      </c>
      <c r="C407">
        <f t="shared" si="7"/>
        <v>2000</v>
      </c>
    </row>
    <row r="408" spans="1:3">
      <c r="A408" s="20">
        <v>36728</v>
      </c>
      <c r="B408">
        <v>0.93689999999999996</v>
      </c>
      <c r="C408">
        <f t="shared" si="7"/>
        <v>2000</v>
      </c>
    </row>
    <row r="409" spans="1:3">
      <c r="A409" s="20">
        <v>36731</v>
      </c>
      <c r="B409">
        <v>0.93320000000000003</v>
      </c>
      <c r="C409">
        <f t="shared" si="7"/>
        <v>2000</v>
      </c>
    </row>
    <row r="410" spans="1:3">
      <c r="A410" s="20">
        <v>36732</v>
      </c>
      <c r="B410">
        <v>0.93820000000000003</v>
      </c>
      <c r="C410">
        <f t="shared" si="7"/>
        <v>2000</v>
      </c>
    </row>
    <row r="411" spans="1:3">
      <c r="A411" s="20">
        <v>36733</v>
      </c>
      <c r="B411">
        <v>0.94289999999999996</v>
      </c>
      <c r="C411">
        <f t="shared" si="7"/>
        <v>2000</v>
      </c>
    </row>
    <row r="412" spans="1:3">
      <c r="A412" s="20">
        <v>36734</v>
      </c>
      <c r="B412">
        <v>0.93140000000000001</v>
      </c>
      <c r="C412">
        <f t="shared" si="7"/>
        <v>2000</v>
      </c>
    </row>
    <row r="413" spans="1:3">
      <c r="A413" s="20">
        <v>36735</v>
      </c>
      <c r="B413">
        <v>0.92310000000000003</v>
      </c>
      <c r="C413">
        <f t="shared" si="7"/>
        <v>2000</v>
      </c>
    </row>
    <row r="414" spans="1:3">
      <c r="A414" s="20">
        <v>36738</v>
      </c>
      <c r="B414">
        <v>0.92600000000000005</v>
      </c>
      <c r="C414">
        <f t="shared" si="7"/>
        <v>2000</v>
      </c>
    </row>
    <row r="415" spans="1:3">
      <c r="A415" s="20">
        <v>36739</v>
      </c>
      <c r="B415">
        <v>0.91410000000000002</v>
      </c>
      <c r="C415">
        <f t="shared" si="7"/>
        <v>2000</v>
      </c>
    </row>
    <row r="416" spans="1:3">
      <c r="A416" s="20">
        <v>36740</v>
      </c>
      <c r="B416">
        <v>0.91349999999999998</v>
      </c>
      <c r="C416">
        <f t="shared" si="7"/>
        <v>2000</v>
      </c>
    </row>
    <row r="417" spans="1:3">
      <c r="A417" s="20">
        <v>36741</v>
      </c>
      <c r="B417">
        <v>0.90649999999999997</v>
      </c>
      <c r="C417">
        <f t="shared" si="7"/>
        <v>2000</v>
      </c>
    </row>
    <row r="418" spans="1:3">
      <c r="A418" s="20">
        <v>36742</v>
      </c>
      <c r="B418">
        <v>0.90790000000000004</v>
      </c>
      <c r="C418">
        <f t="shared" si="7"/>
        <v>2000</v>
      </c>
    </row>
    <row r="419" spans="1:3">
      <c r="A419" s="20">
        <v>36745</v>
      </c>
      <c r="B419">
        <v>0.90690000000000004</v>
      </c>
      <c r="C419">
        <f t="shared" si="7"/>
        <v>2000</v>
      </c>
    </row>
    <row r="420" spans="1:3">
      <c r="A420" s="20">
        <v>36746</v>
      </c>
      <c r="B420">
        <v>0.90200000000000002</v>
      </c>
      <c r="C420">
        <f t="shared" si="7"/>
        <v>2000</v>
      </c>
    </row>
    <row r="421" spans="1:3">
      <c r="A421" s="20">
        <v>36747</v>
      </c>
      <c r="B421">
        <v>0.90059999999999996</v>
      </c>
      <c r="C421">
        <f t="shared" si="7"/>
        <v>2000</v>
      </c>
    </row>
    <row r="422" spans="1:3">
      <c r="A422" s="20">
        <v>36748</v>
      </c>
      <c r="B422">
        <v>0.9083</v>
      </c>
      <c r="C422">
        <f t="shared" si="7"/>
        <v>2000</v>
      </c>
    </row>
    <row r="423" spans="1:3">
      <c r="A423" s="20">
        <v>36749</v>
      </c>
      <c r="B423">
        <v>0.90339999999999998</v>
      </c>
      <c r="C423">
        <f t="shared" si="7"/>
        <v>2000</v>
      </c>
    </row>
    <row r="424" spans="1:3">
      <c r="A424" s="20">
        <v>36752</v>
      </c>
      <c r="B424">
        <v>0.90559999999999996</v>
      </c>
      <c r="C424">
        <f t="shared" si="7"/>
        <v>2000</v>
      </c>
    </row>
    <row r="425" spans="1:3">
      <c r="A425" s="20">
        <v>36753</v>
      </c>
      <c r="B425">
        <v>0.91300000000000003</v>
      </c>
      <c r="C425">
        <f t="shared" si="7"/>
        <v>2000</v>
      </c>
    </row>
    <row r="426" spans="1:3">
      <c r="A426" s="20">
        <v>36754</v>
      </c>
      <c r="B426">
        <v>0.91579999999999995</v>
      </c>
      <c r="C426">
        <f t="shared" si="7"/>
        <v>2000</v>
      </c>
    </row>
    <row r="427" spans="1:3">
      <c r="A427" s="20">
        <v>36755</v>
      </c>
      <c r="B427">
        <v>0.91620000000000001</v>
      </c>
      <c r="C427">
        <f t="shared" si="7"/>
        <v>2000</v>
      </c>
    </row>
    <row r="428" spans="1:3">
      <c r="A428" s="20">
        <v>36756</v>
      </c>
      <c r="B428">
        <v>0.90629999999999999</v>
      </c>
      <c r="C428">
        <f t="shared" si="7"/>
        <v>2000</v>
      </c>
    </row>
    <row r="429" spans="1:3">
      <c r="A429" s="20">
        <v>36759</v>
      </c>
      <c r="B429">
        <v>0.90159999999999996</v>
      </c>
      <c r="C429">
        <f t="shared" si="7"/>
        <v>2000</v>
      </c>
    </row>
    <row r="430" spans="1:3">
      <c r="A430" s="20">
        <v>36760</v>
      </c>
      <c r="B430">
        <v>0.89629999999999999</v>
      </c>
      <c r="C430">
        <f t="shared" si="7"/>
        <v>2000</v>
      </c>
    </row>
    <row r="431" spans="1:3">
      <c r="A431" s="20">
        <v>36761</v>
      </c>
      <c r="B431">
        <v>0.90159999999999996</v>
      </c>
      <c r="C431">
        <f t="shared" si="7"/>
        <v>2000</v>
      </c>
    </row>
    <row r="432" spans="1:3">
      <c r="A432" s="20">
        <v>36762</v>
      </c>
      <c r="B432">
        <v>0.90239999999999998</v>
      </c>
      <c r="C432">
        <f t="shared" si="7"/>
        <v>2000</v>
      </c>
    </row>
    <row r="433" spans="1:3">
      <c r="A433" s="20">
        <v>36763</v>
      </c>
      <c r="B433">
        <v>0.90200000000000002</v>
      </c>
      <c r="C433">
        <f t="shared" si="7"/>
        <v>2000</v>
      </c>
    </row>
    <row r="434" spans="1:3">
      <c r="A434" s="20">
        <v>36766</v>
      </c>
      <c r="B434">
        <v>0.89970000000000006</v>
      </c>
      <c r="C434">
        <f t="shared" si="7"/>
        <v>2000</v>
      </c>
    </row>
    <row r="435" spans="1:3">
      <c r="A435" s="20">
        <v>36767</v>
      </c>
      <c r="B435">
        <v>0.8921</v>
      </c>
      <c r="C435">
        <f t="shared" si="7"/>
        <v>2000</v>
      </c>
    </row>
    <row r="436" spans="1:3">
      <c r="A436" s="20">
        <v>36768</v>
      </c>
      <c r="B436">
        <v>0.89380000000000004</v>
      </c>
      <c r="C436">
        <f t="shared" si="7"/>
        <v>2000</v>
      </c>
    </row>
    <row r="437" spans="1:3">
      <c r="A437" s="20">
        <v>36769</v>
      </c>
      <c r="B437">
        <v>0.88770000000000004</v>
      </c>
      <c r="C437">
        <f t="shared" si="7"/>
        <v>2000</v>
      </c>
    </row>
    <row r="438" spans="1:3">
      <c r="A438" s="20">
        <v>36770</v>
      </c>
      <c r="B438">
        <v>0.89959999999999996</v>
      </c>
      <c r="C438">
        <f t="shared" si="7"/>
        <v>2000</v>
      </c>
    </row>
    <row r="439" spans="1:3">
      <c r="A439" s="20">
        <v>36774</v>
      </c>
      <c r="B439">
        <v>0.88949999999999996</v>
      </c>
      <c r="C439">
        <f t="shared" si="7"/>
        <v>2000</v>
      </c>
    </row>
    <row r="440" spans="1:3">
      <c r="A440" s="20">
        <v>36775</v>
      </c>
      <c r="B440">
        <v>0.87009999999999998</v>
      </c>
      <c r="C440">
        <f t="shared" si="7"/>
        <v>2000</v>
      </c>
    </row>
    <row r="441" spans="1:3">
      <c r="A441" s="20">
        <v>36776</v>
      </c>
      <c r="B441">
        <v>0.87119999999999997</v>
      </c>
      <c r="C441">
        <f t="shared" si="7"/>
        <v>2000</v>
      </c>
    </row>
    <row r="442" spans="1:3">
      <c r="A442" s="20">
        <v>36777</v>
      </c>
      <c r="B442">
        <v>0.86660000000000004</v>
      </c>
      <c r="C442">
        <f t="shared" si="7"/>
        <v>2000</v>
      </c>
    </row>
    <row r="443" spans="1:3">
      <c r="A443" s="20">
        <v>36780</v>
      </c>
      <c r="B443">
        <v>0.85740000000000005</v>
      </c>
      <c r="C443">
        <f t="shared" si="7"/>
        <v>2000</v>
      </c>
    </row>
    <row r="444" spans="1:3">
      <c r="A444" s="20">
        <v>36781</v>
      </c>
      <c r="B444">
        <v>0.86370000000000002</v>
      </c>
      <c r="C444">
        <f t="shared" si="7"/>
        <v>2000</v>
      </c>
    </row>
    <row r="445" spans="1:3">
      <c r="A445" s="20">
        <v>36782</v>
      </c>
      <c r="B445">
        <v>0.85919999999999996</v>
      </c>
      <c r="C445">
        <f t="shared" si="7"/>
        <v>2000</v>
      </c>
    </row>
    <row r="446" spans="1:3">
      <c r="A446" s="20">
        <v>36783</v>
      </c>
      <c r="B446">
        <v>0.86429999999999996</v>
      </c>
      <c r="C446">
        <f t="shared" si="7"/>
        <v>2000</v>
      </c>
    </row>
    <row r="447" spans="1:3">
      <c r="A447" s="20">
        <v>36784</v>
      </c>
      <c r="B447">
        <v>0.8538</v>
      </c>
      <c r="C447">
        <f t="shared" si="7"/>
        <v>2000</v>
      </c>
    </row>
    <row r="448" spans="1:3">
      <c r="A448" s="20">
        <v>36787</v>
      </c>
      <c r="B448">
        <v>0.85340000000000005</v>
      </c>
      <c r="C448">
        <f t="shared" si="7"/>
        <v>2000</v>
      </c>
    </row>
    <row r="449" spans="1:3">
      <c r="A449" s="20">
        <v>36788</v>
      </c>
      <c r="B449">
        <v>0.85050000000000003</v>
      </c>
      <c r="C449">
        <f t="shared" si="7"/>
        <v>2000</v>
      </c>
    </row>
    <row r="450" spans="1:3">
      <c r="A450" s="20">
        <v>36789</v>
      </c>
      <c r="B450">
        <v>0.8488</v>
      </c>
      <c r="C450">
        <f t="shared" si="7"/>
        <v>2000</v>
      </c>
    </row>
    <row r="451" spans="1:3">
      <c r="A451" s="20">
        <v>36790</v>
      </c>
      <c r="B451">
        <v>0.85950000000000004</v>
      </c>
      <c r="C451">
        <f t="shared" si="7"/>
        <v>2000</v>
      </c>
    </row>
    <row r="452" spans="1:3">
      <c r="A452" s="20">
        <v>36791</v>
      </c>
      <c r="B452">
        <v>0.87639999999999996</v>
      </c>
      <c r="C452">
        <f t="shared" si="7"/>
        <v>2000</v>
      </c>
    </row>
    <row r="453" spans="1:3">
      <c r="A453" s="20">
        <v>36794</v>
      </c>
      <c r="B453">
        <v>0.87429999999999997</v>
      </c>
      <c r="C453">
        <f t="shared" si="7"/>
        <v>2000</v>
      </c>
    </row>
    <row r="454" spans="1:3">
      <c r="A454" s="20">
        <v>36795</v>
      </c>
      <c r="B454">
        <v>0.88300000000000001</v>
      </c>
      <c r="C454">
        <f t="shared" si="7"/>
        <v>2000</v>
      </c>
    </row>
    <row r="455" spans="1:3">
      <c r="A455" s="20">
        <v>36796</v>
      </c>
      <c r="B455">
        <v>0.8831</v>
      </c>
      <c r="C455">
        <f t="shared" si="7"/>
        <v>2000</v>
      </c>
    </row>
    <row r="456" spans="1:3">
      <c r="A456" s="20">
        <v>36797</v>
      </c>
      <c r="B456">
        <v>0.87849999999999995</v>
      </c>
      <c r="C456">
        <f t="shared" si="7"/>
        <v>2000</v>
      </c>
    </row>
    <row r="457" spans="1:3">
      <c r="A457" s="20">
        <v>36798</v>
      </c>
      <c r="B457">
        <v>0.8831</v>
      </c>
      <c r="C457">
        <f t="shared" si="7"/>
        <v>2000</v>
      </c>
    </row>
    <row r="458" spans="1:3">
      <c r="A458" s="20">
        <v>36801</v>
      </c>
      <c r="B458">
        <v>0.87649999999999995</v>
      </c>
      <c r="C458">
        <f t="shared" si="7"/>
        <v>2000</v>
      </c>
    </row>
    <row r="459" spans="1:3">
      <c r="A459" s="20">
        <v>36802</v>
      </c>
      <c r="B459">
        <v>0.87549999999999994</v>
      </c>
      <c r="C459">
        <f t="shared" si="7"/>
        <v>2000</v>
      </c>
    </row>
    <row r="460" spans="1:3">
      <c r="A460" s="20">
        <v>36803</v>
      </c>
      <c r="B460">
        <v>0.87480000000000002</v>
      </c>
      <c r="C460">
        <f t="shared" si="7"/>
        <v>2000</v>
      </c>
    </row>
    <row r="461" spans="1:3">
      <c r="A461" s="20">
        <v>36804</v>
      </c>
      <c r="B461">
        <v>0.86899999999999999</v>
      </c>
      <c r="C461">
        <f t="shared" si="7"/>
        <v>2000</v>
      </c>
    </row>
    <row r="462" spans="1:3">
      <c r="A462" s="20">
        <v>36805</v>
      </c>
      <c r="B462">
        <v>0.86829999999999996</v>
      </c>
      <c r="C462">
        <f t="shared" si="7"/>
        <v>2000</v>
      </c>
    </row>
    <row r="463" spans="1:3">
      <c r="A463" s="20">
        <v>36808</v>
      </c>
      <c r="B463">
        <v>0.86829999999999996</v>
      </c>
      <c r="C463">
        <f t="shared" si="7"/>
        <v>2000</v>
      </c>
    </row>
    <row r="464" spans="1:3">
      <c r="A464" s="20">
        <v>36809</v>
      </c>
      <c r="B464">
        <v>0.87170000000000003</v>
      </c>
      <c r="C464">
        <f t="shared" si="7"/>
        <v>2000</v>
      </c>
    </row>
    <row r="465" spans="1:3">
      <c r="A465" s="20">
        <v>36810</v>
      </c>
      <c r="B465">
        <v>0.86819999999999997</v>
      </c>
      <c r="C465">
        <f t="shared" si="7"/>
        <v>2000</v>
      </c>
    </row>
    <row r="466" spans="1:3">
      <c r="A466" s="20">
        <v>36811</v>
      </c>
      <c r="B466">
        <v>0.86299999999999999</v>
      </c>
      <c r="C466">
        <f t="shared" ref="C466:C529" si="8">YEAR(A466)</f>
        <v>2000</v>
      </c>
    </row>
    <row r="467" spans="1:3">
      <c r="A467" s="20">
        <v>36812</v>
      </c>
      <c r="B467">
        <v>0.85499999999999998</v>
      </c>
      <c r="C467">
        <f t="shared" si="8"/>
        <v>2000</v>
      </c>
    </row>
    <row r="468" spans="1:3">
      <c r="A468" s="20">
        <v>36815</v>
      </c>
      <c r="B468">
        <v>0.84950000000000003</v>
      </c>
      <c r="C468">
        <f t="shared" si="8"/>
        <v>2000</v>
      </c>
    </row>
    <row r="469" spans="1:3">
      <c r="A469" s="20">
        <v>36816</v>
      </c>
      <c r="B469">
        <v>0.85399999999999998</v>
      </c>
      <c r="C469">
        <f t="shared" si="8"/>
        <v>2000</v>
      </c>
    </row>
    <row r="470" spans="1:3">
      <c r="A470" s="20">
        <v>36817</v>
      </c>
      <c r="B470">
        <v>0.83889999999999998</v>
      </c>
      <c r="C470">
        <f t="shared" si="8"/>
        <v>2000</v>
      </c>
    </row>
    <row r="471" spans="1:3">
      <c r="A471" s="20">
        <v>36818</v>
      </c>
      <c r="B471">
        <v>0.84319999999999995</v>
      </c>
      <c r="C471">
        <f t="shared" si="8"/>
        <v>2000</v>
      </c>
    </row>
    <row r="472" spans="1:3">
      <c r="A472" s="20">
        <v>36819</v>
      </c>
      <c r="B472">
        <v>0.84140000000000004</v>
      </c>
      <c r="C472">
        <f t="shared" si="8"/>
        <v>2000</v>
      </c>
    </row>
    <row r="473" spans="1:3">
      <c r="A473" s="20">
        <v>36822</v>
      </c>
      <c r="B473">
        <v>0.8357</v>
      </c>
      <c r="C473">
        <f t="shared" si="8"/>
        <v>2000</v>
      </c>
    </row>
    <row r="474" spans="1:3">
      <c r="A474" s="20">
        <v>36823</v>
      </c>
      <c r="B474">
        <v>0.83550000000000002</v>
      </c>
      <c r="C474">
        <f t="shared" si="8"/>
        <v>2000</v>
      </c>
    </row>
    <row r="475" spans="1:3">
      <c r="A475" s="20">
        <v>36824</v>
      </c>
      <c r="B475">
        <v>0.82709999999999995</v>
      </c>
      <c r="C475">
        <f t="shared" si="8"/>
        <v>2000</v>
      </c>
    </row>
    <row r="476" spans="1:3">
      <c r="A476" s="20">
        <v>36825</v>
      </c>
      <c r="B476">
        <v>0.82950000000000002</v>
      </c>
      <c r="C476">
        <f t="shared" si="8"/>
        <v>2000</v>
      </c>
    </row>
    <row r="477" spans="1:3">
      <c r="A477" s="20">
        <v>36826</v>
      </c>
      <c r="B477">
        <v>0.83889999999999998</v>
      </c>
      <c r="C477">
        <f t="shared" si="8"/>
        <v>2000</v>
      </c>
    </row>
    <row r="478" spans="1:3">
      <c r="A478" s="20">
        <v>36829</v>
      </c>
      <c r="B478">
        <v>0.84050000000000002</v>
      </c>
      <c r="C478">
        <f t="shared" si="8"/>
        <v>2000</v>
      </c>
    </row>
    <row r="479" spans="1:3">
      <c r="A479" s="20">
        <v>36830</v>
      </c>
      <c r="B479">
        <v>0.84850000000000003</v>
      </c>
      <c r="C479">
        <f t="shared" si="8"/>
        <v>2000</v>
      </c>
    </row>
    <row r="480" spans="1:3">
      <c r="A480" s="20">
        <v>36831</v>
      </c>
      <c r="B480">
        <v>0.86129999999999995</v>
      </c>
      <c r="C480">
        <f t="shared" si="8"/>
        <v>2000</v>
      </c>
    </row>
    <row r="481" spans="1:3">
      <c r="A481" s="20">
        <v>36832</v>
      </c>
      <c r="B481">
        <v>0.85799999999999998</v>
      </c>
      <c r="C481">
        <f t="shared" si="8"/>
        <v>2000</v>
      </c>
    </row>
    <row r="482" spans="1:3">
      <c r="A482" s="20">
        <v>36833</v>
      </c>
      <c r="B482">
        <v>0.86680000000000001</v>
      </c>
      <c r="C482">
        <f t="shared" si="8"/>
        <v>2000</v>
      </c>
    </row>
    <row r="483" spans="1:3">
      <c r="A483" s="20">
        <v>36836</v>
      </c>
      <c r="B483">
        <v>0.8619</v>
      </c>
      <c r="C483">
        <f t="shared" si="8"/>
        <v>2000</v>
      </c>
    </row>
    <row r="484" spans="1:3">
      <c r="A484" s="20">
        <v>36837</v>
      </c>
      <c r="B484">
        <v>0.86029999999999995</v>
      </c>
      <c r="C484">
        <f t="shared" si="8"/>
        <v>2000</v>
      </c>
    </row>
    <row r="485" spans="1:3">
      <c r="A485" s="20">
        <v>36838</v>
      </c>
      <c r="B485">
        <v>0.85519999999999996</v>
      </c>
      <c r="C485">
        <f t="shared" si="8"/>
        <v>2000</v>
      </c>
    </row>
    <row r="486" spans="1:3">
      <c r="A486" s="20">
        <v>36839</v>
      </c>
      <c r="B486">
        <v>0.86719999999999997</v>
      </c>
      <c r="C486">
        <f t="shared" si="8"/>
        <v>2000</v>
      </c>
    </row>
    <row r="487" spans="1:3">
      <c r="A487" s="20">
        <v>36840</v>
      </c>
      <c r="B487">
        <v>0.85960000000000003</v>
      </c>
      <c r="C487">
        <f t="shared" si="8"/>
        <v>2000</v>
      </c>
    </row>
    <row r="488" spans="1:3">
      <c r="A488" s="20">
        <v>36843</v>
      </c>
      <c r="B488">
        <v>0.85680000000000001</v>
      </c>
      <c r="C488">
        <f t="shared" si="8"/>
        <v>2000</v>
      </c>
    </row>
    <row r="489" spans="1:3">
      <c r="A489" s="20">
        <v>36844</v>
      </c>
      <c r="B489">
        <v>0.85819999999999996</v>
      </c>
      <c r="C489">
        <f t="shared" si="8"/>
        <v>2000</v>
      </c>
    </row>
    <row r="490" spans="1:3">
      <c r="A490" s="20">
        <v>36845</v>
      </c>
      <c r="B490">
        <v>0.85760000000000003</v>
      </c>
      <c r="C490">
        <f t="shared" si="8"/>
        <v>2000</v>
      </c>
    </row>
    <row r="491" spans="1:3">
      <c r="A491" s="20">
        <v>36846</v>
      </c>
      <c r="B491">
        <v>0.85329999999999995</v>
      </c>
      <c r="C491">
        <f t="shared" si="8"/>
        <v>2000</v>
      </c>
    </row>
    <row r="492" spans="1:3">
      <c r="A492" s="20">
        <v>36847</v>
      </c>
      <c r="B492">
        <v>0.84809999999999997</v>
      </c>
      <c r="C492">
        <f t="shared" si="8"/>
        <v>2000</v>
      </c>
    </row>
    <row r="493" spans="1:3">
      <c r="A493" s="20">
        <v>36850</v>
      </c>
      <c r="B493">
        <v>0.8508</v>
      </c>
      <c r="C493">
        <f t="shared" si="8"/>
        <v>2000</v>
      </c>
    </row>
    <row r="494" spans="1:3">
      <c r="A494" s="20">
        <v>36851</v>
      </c>
      <c r="B494">
        <v>0.84319999999999995</v>
      </c>
      <c r="C494">
        <f t="shared" si="8"/>
        <v>2000</v>
      </c>
    </row>
    <row r="495" spans="1:3">
      <c r="A495" s="20">
        <v>36852</v>
      </c>
      <c r="B495">
        <v>0.8448</v>
      </c>
      <c r="C495">
        <f t="shared" si="8"/>
        <v>2000</v>
      </c>
    </row>
    <row r="496" spans="1:3">
      <c r="A496" s="20">
        <v>36854</v>
      </c>
      <c r="B496">
        <v>0.83830000000000005</v>
      </c>
      <c r="C496">
        <f t="shared" si="8"/>
        <v>2000</v>
      </c>
    </row>
    <row r="497" spans="1:3">
      <c r="A497" s="20">
        <v>36857</v>
      </c>
      <c r="B497">
        <v>0.85229999999999995</v>
      </c>
      <c r="C497">
        <f t="shared" si="8"/>
        <v>2000</v>
      </c>
    </row>
    <row r="498" spans="1:3">
      <c r="A498" s="20">
        <v>36858</v>
      </c>
      <c r="B498">
        <v>0.85609999999999997</v>
      </c>
      <c r="C498">
        <f t="shared" si="8"/>
        <v>2000</v>
      </c>
    </row>
    <row r="499" spans="1:3">
      <c r="A499" s="20">
        <v>36859</v>
      </c>
      <c r="B499">
        <v>0.8569</v>
      </c>
      <c r="C499">
        <f t="shared" si="8"/>
        <v>2000</v>
      </c>
    </row>
    <row r="500" spans="1:3">
      <c r="A500" s="20">
        <v>36860</v>
      </c>
      <c r="B500">
        <v>0.87260000000000004</v>
      </c>
      <c r="C500">
        <f t="shared" si="8"/>
        <v>2000</v>
      </c>
    </row>
    <row r="501" spans="1:3">
      <c r="A501" s="20">
        <v>36861</v>
      </c>
      <c r="B501">
        <v>0.87929999999999997</v>
      </c>
      <c r="C501">
        <f t="shared" si="8"/>
        <v>2000</v>
      </c>
    </row>
    <row r="502" spans="1:3">
      <c r="A502" s="20">
        <v>36864</v>
      </c>
      <c r="B502">
        <v>0.88700000000000001</v>
      </c>
      <c r="C502">
        <f t="shared" si="8"/>
        <v>2000</v>
      </c>
    </row>
    <row r="503" spans="1:3">
      <c r="A503" s="20">
        <v>36865</v>
      </c>
      <c r="B503">
        <v>0.87970000000000004</v>
      </c>
      <c r="C503">
        <f t="shared" si="8"/>
        <v>2000</v>
      </c>
    </row>
    <row r="504" spans="1:3">
      <c r="A504" s="20">
        <v>36866</v>
      </c>
      <c r="B504">
        <v>0.8921</v>
      </c>
      <c r="C504">
        <f t="shared" si="8"/>
        <v>2000</v>
      </c>
    </row>
    <row r="505" spans="1:3">
      <c r="A505" s="20">
        <v>36867</v>
      </c>
      <c r="B505">
        <v>0.88990000000000002</v>
      </c>
      <c r="C505">
        <f t="shared" si="8"/>
        <v>2000</v>
      </c>
    </row>
    <row r="506" spans="1:3">
      <c r="A506" s="20">
        <v>36868</v>
      </c>
      <c r="B506">
        <v>0.88790000000000002</v>
      </c>
      <c r="C506">
        <f t="shared" si="8"/>
        <v>2000</v>
      </c>
    </row>
    <row r="507" spans="1:3">
      <c r="A507" s="20">
        <v>36871</v>
      </c>
      <c r="B507">
        <v>0.87749999999999995</v>
      </c>
      <c r="C507">
        <f t="shared" si="8"/>
        <v>2000</v>
      </c>
    </row>
    <row r="508" spans="1:3">
      <c r="A508" s="20">
        <v>36872</v>
      </c>
      <c r="B508">
        <v>0.87939999999999996</v>
      </c>
      <c r="C508">
        <f t="shared" si="8"/>
        <v>2000</v>
      </c>
    </row>
    <row r="509" spans="1:3">
      <c r="A509" s="20">
        <v>36873</v>
      </c>
      <c r="B509">
        <v>0.87670000000000003</v>
      </c>
      <c r="C509">
        <f t="shared" si="8"/>
        <v>2000</v>
      </c>
    </row>
    <row r="510" spans="1:3">
      <c r="A510" s="20">
        <v>36874</v>
      </c>
      <c r="B510">
        <v>0.8921</v>
      </c>
      <c r="C510">
        <f t="shared" si="8"/>
        <v>2000</v>
      </c>
    </row>
    <row r="511" spans="1:3">
      <c r="A511" s="20">
        <v>36875</v>
      </c>
      <c r="B511">
        <v>0.89429999999999998</v>
      </c>
      <c r="C511">
        <f t="shared" si="8"/>
        <v>2000</v>
      </c>
    </row>
    <row r="512" spans="1:3">
      <c r="A512" s="20">
        <v>36878</v>
      </c>
      <c r="B512">
        <v>0.89480000000000004</v>
      </c>
      <c r="C512">
        <f t="shared" si="8"/>
        <v>2000</v>
      </c>
    </row>
    <row r="513" spans="1:3">
      <c r="A513" s="20">
        <v>36879</v>
      </c>
      <c r="B513">
        <v>0.8952</v>
      </c>
      <c r="C513">
        <f t="shared" si="8"/>
        <v>2000</v>
      </c>
    </row>
    <row r="514" spans="1:3">
      <c r="A514" s="20">
        <v>36880</v>
      </c>
      <c r="B514">
        <v>0.90939999999999999</v>
      </c>
      <c r="C514">
        <f t="shared" si="8"/>
        <v>2000</v>
      </c>
    </row>
    <row r="515" spans="1:3">
      <c r="A515" s="20">
        <v>36881</v>
      </c>
      <c r="B515">
        <v>0.91659999999999997</v>
      </c>
      <c r="C515">
        <f t="shared" si="8"/>
        <v>2000</v>
      </c>
    </row>
    <row r="516" spans="1:3">
      <c r="A516" s="20">
        <v>36882</v>
      </c>
      <c r="B516">
        <v>0.92310000000000003</v>
      </c>
      <c r="C516">
        <f t="shared" si="8"/>
        <v>2000</v>
      </c>
    </row>
    <row r="517" spans="1:3">
      <c r="A517" s="20">
        <v>36886</v>
      </c>
      <c r="B517">
        <v>0.93069999999999997</v>
      </c>
      <c r="C517">
        <f t="shared" si="8"/>
        <v>2000</v>
      </c>
    </row>
    <row r="518" spans="1:3">
      <c r="A518" s="20">
        <v>36887</v>
      </c>
      <c r="B518">
        <v>0.9304</v>
      </c>
      <c r="C518">
        <f t="shared" si="8"/>
        <v>2000</v>
      </c>
    </row>
    <row r="519" spans="1:3">
      <c r="A519" s="20">
        <v>36888</v>
      </c>
      <c r="B519">
        <v>0.92949999999999999</v>
      </c>
      <c r="C519">
        <f t="shared" si="8"/>
        <v>2000</v>
      </c>
    </row>
    <row r="520" spans="1:3">
      <c r="A520" s="20">
        <v>36889</v>
      </c>
      <c r="B520">
        <v>0.94220000000000004</v>
      </c>
      <c r="C520">
        <f t="shared" si="8"/>
        <v>2000</v>
      </c>
    </row>
    <row r="521" spans="1:3">
      <c r="A521" s="20">
        <v>36893</v>
      </c>
      <c r="B521">
        <v>0.95099999999999996</v>
      </c>
      <c r="C521">
        <f t="shared" si="8"/>
        <v>2001</v>
      </c>
    </row>
    <row r="522" spans="1:3">
      <c r="A522" s="20">
        <v>36894</v>
      </c>
      <c r="B522">
        <v>0.92700000000000005</v>
      </c>
      <c r="C522">
        <f t="shared" si="8"/>
        <v>2001</v>
      </c>
    </row>
    <row r="523" spans="1:3">
      <c r="A523" s="20">
        <v>36895</v>
      </c>
      <c r="B523">
        <v>0.94940000000000002</v>
      </c>
      <c r="C523">
        <f t="shared" si="8"/>
        <v>2001</v>
      </c>
    </row>
    <row r="524" spans="1:3">
      <c r="A524" s="20">
        <v>36896</v>
      </c>
      <c r="B524">
        <v>0.95730000000000004</v>
      </c>
      <c r="C524">
        <f t="shared" si="8"/>
        <v>2001</v>
      </c>
    </row>
    <row r="525" spans="1:3">
      <c r="A525" s="20">
        <v>36899</v>
      </c>
      <c r="B525">
        <v>0.94689999999999996</v>
      </c>
      <c r="C525">
        <f t="shared" si="8"/>
        <v>2001</v>
      </c>
    </row>
    <row r="526" spans="1:3">
      <c r="A526" s="20">
        <v>36900</v>
      </c>
      <c r="B526">
        <v>0.94379999999999997</v>
      </c>
      <c r="C526">
        <f t="shared" si="8"/>
        <v>2001</v>
      </c>
    </row>
    <row r="527" spans="1:3">
      <c r="A527" s="20">
        <v>36901</v>
      </c>
      <c r="B527">
        <v>0.93630000000000002</v>
      </c>
      <c r="C527">
        <f t="shared" si="8"/>
        <v>2001</v>
      </c>
    </row>
    <row r="528" spans="1:3">
      <c r="A528" s="20">
        <v>36902</v>
      </c>
      <c r="B528">
        <v>0.95230000000000004</v>
      </c>
      <c r="C528">
        <f t="shared" si="8"/>
        <v>2001</v>
      </c>
    </row>
    <row r="529" spans="1:3">
      <c r="A529" s="20">
        <v>36903</v>
      </c>
      <c r="B529">
        <v>0.95150000000000001</v>
      </c>
      <c r="C529">
        <f t="shared" si="8"/>
        <v>2001</v>
      </c>
    </row>
    <row r="530" spans="1:3">
      <c r="A530" s="20">
        <v>36907</v>
      </c>
      <c r="B530">
        <v>0.94199999999999995</v>
      </c>
      <c r="C530">
        <f t="shared" ref="C530:C593" si="9">YEAR(A530)</f>
        <v>2001</v>
      </c>
    </row>
    <row r="531" spans="1:3">
      <c r="A531" s="20">
        <v>36908</v>
      </c>
      <c r="B531">
        <v>0.93559999999999999</v>
      </c>
      <c r="C531">
        <f t="shared" si="9"/>
        <v>2001</v>
      </c>
    </row>
    <row r="532" spans="1:3">
      <c r="A532" s="20">
        <v>36909</v>
      </c>
      <c r="B532">
        <v>0.94289999999999996</v>
      </c>
      <c r="C532">
        <f t="shared" si="9"/>
        <v>2001</v>
      </c>
    </row>
    <row r="533" spans="1:3">
      <c r="A533" s="20">
        <v>36910</v>
      </c>
      <c r="B533">
        <v>0.93379999999999996</v>
      </c>
      <c r="C533">
        <f t="shared" si="9"/>
        <v>2001</v>
      </c>
    </row>
    <row r="534" spans="1:3">
      <c r="A534" s="20">
        <v>36913</v>
      </c>
      <c r="B534">
        <v>0.93840000000000001</v>
      </c>
      <c r="C534">
        <f t="shared" si="9"/>
        <v>2001</v>
      </c>
    </row>
    <row r="535" spans="1:3">
      <c r="A535" s="20">
        <v>36914</v>
      </c>
      <c r="B535">
        <v>0.93640000000000001</v>
      </c>
      <c r="C535">
        <f t="shared" si="9"/>
        <v>2001</v>
      </c>
    </row>
    <row r="536" spans="1:3">
      <c r="A536" s="20">
        <v>36915</v>
      </c>
      <c r="B536">
        <v>0.92149999999999999</v>
      </c>
      <c r="C536">
        <f t="shared" si="9"/>
        <v>2001</v>
      </c>
    </row>
    <row r="537" spans="1:3">
      <c r="A537" s="20">
        <v>36916</v>
      </c>
      <c r="B537">
        <v>0.92390000000000005</v>
      </c>
      <c r="C537">
        <f t="shared" si="9"/>
        <v>2001</v>
      </c>
    </row>
    <row r="538" spans="1:3">
      <c r="A538" s="20">
        <v>36917</v>
      </c>
      <c r="B538">
        <v>0.92379999999999995</v>
      </c>
      <c r="C538">
        <f t="shared" si="9"/>
        <v>2001</v>
      </c>
    </row>
    <row r="539" spans="1:3">
      <c r="A539" s="20">
        <v>36920</v>
      </c>
      <c r="B539">
        <v>0.91649999999999998</v>
      </c>
      <c r="C539">
        <f t="shared" si="9"/>
        <v>2001</v>
      </c>
    </row>
    <row r="540" spans="1:3">
      <c r="A540" s="20">
        <v>36921</v>
      </c>
      <c r="B540">
        <v>0.92630000000000001</v>
      </c>
      <c r="C540">
        <f t="shared" si="9"/>
        <v>2001</v>
      </c>
    </row>
    <row r="541" spans="1:3">
      <c r="A541" s="20">
        <v>36922</v>
      </c>
      <c r="B541">
        <v>0.93679999999999997</v>
      </c>
      <c r="C541">
        <f t="shared" si="9"/>
        <v>2001</v>
      </c>
    </row>
    <row r="542" spans="1:3">
      <c r="A542" s="20">
        <v>36923</v>
      </c>
      <c r="B542">
        <v>0.93799999999999994</v>
      </c>
      <c r="C542">
        <f t="shared" si="9"/>
        <v>2001</v>
      </c>
    </row>
    <row r="543" spans="1:3">
      <c r="A543" s="20">
        <v>36924</v>
      </c>
      <c r="B543">
        <v>0.93579999999999997</v>
      </c>
      <c r="C543">
        <f t="shared" si="9"/>
        <v>2001</v>
      </c>
    </row>
    <row r="544" spans="1:3">
      <c r="A544" s="20">
        <v>36927</v>
      </c>
      <c r="B544">
        <v>0.93730000000000002</v>
      </c>
      <c r="C544">
        <f t="shared" si="9"/>
        <v>2001</v>
      </c>
    </row>
    <row r="545" spans="1:3">
      <c r="A545" s="20">
        <v>36928</v>
      </c>
      <c r="B545">
        <v>0.93110000000000004</v>
      </c>
      <c r="C545">
        <f t="shared" si="9"/>
        <v>2001</v>
      </c>
    </row>
    <row r="546" spans="1:3">
      <c r="A546" s="20">
        <v>36929</v>
      </c>
      <c r="B546">
        <v>0.92830000000000001</v>
      </c>
      <c r="C546">
        <f t="shared" si="9"/>
        <v>2001</v>
      </c>
    </row>
    <row r="547" spans="1:3">
      <c r="A547" s="20">
        <v>36930</v>
      </c>
      <c r="B547">
        <v>0.91779999999999995</v>
      </c>
      <c r="C547">
        <f t="shared" si="9"/>
        <v>2001</v>
      </c>
    </row>
    <row r="548" spans="1:3">
      <c r="A548" s="20">
        <v>36931</v>
      </c>
      <c r="B548">
        <v>0.9244</v>
      </c>
      <c r="C548">
        <f t="shared" si="9"/>
        <v>2001</v>
      </c>
    </row>
    <row r="549" spans="1:3">
      <c r="A549" s="20">
        <v>36934</v>
      </c>
      <c r="B549">
        <v>0.93159999999999998</v>
      </c>
      <c r="C549">
        <f t="shared" si="9"/>
        <v>2001</v>
      </c>
    </row>
    <row r="550" spans="1:3">
      <c r="A550" s="20">
        <v>36935</v>
      </c>
      <c r="B550">
        <v>0.91949999999999998</v>
      </c>
      <c r="C550">
        <f t="shared" si="9"/>
        <v>2001</v>
      </c>
    </row>
    <row r="551" spans="1:3">
      <c r="A551" s="20">
        <v>36936</v>
      </c>
      <c r="B551">
        <v>0.91759999999999997</v>
      </c>
      <c r="C551">
        <f t="shared" si="9"/>
        <v>2001</v>
      </c>
    </row>
    <row r="552" spans="1:3">
      <c r="A552" s="20">
        <v>36937</v>
      </c>
      <c r="B552">
        <v>0.90469999999999995</v>
      </c>
      <c r="C552">
        <f t="shared" si="9"/>
        <v>2001</v>
      </c>
    </row>
    <row r="553" spans="1:3">
      <c r="A553" s="20">
        <v>36938</v>
      </c>
      <c r="B553">
        <v>0.91410000000000002</v>
      </c>
      <c r="C553">
        <f t="shared" si="9"/>
        <v>2001</v>
      </c>
    </row>
    <row r="554" spans="1:3">
      <c r="A554" s="20">
        <v>36942</v>
      </c>
      <c r="B554">
        <v>0.91210000000000002</v>
      </c>
      <c r="C554">
        <f t="shared" si="9"/>
        <v>2001</v>
      </c>
    </row>
    <row r="555" spans="1:3">
      <c r="A555" s="20">
        <v>36943</v>
      </c>
      <c r="B555">
        <v>0.90869999999999995</v>
      </c>
      <c r="C555">
        <f t="shared" si="9"/>
        <v>2001</v>
      </c>
    </row>
    <row r="556" spans="1:3">
      <c r="A556" s="20">
        <v>36944</v>
      </c>
      <c r="B556">
        <v>0.90480000000000005</v>
      </c>
      <c r="C556">
        <f t="shared" si="9"/>
        <v>2001</v>
      </c>
    </row>
    <row r="557" spans="1:3">
      <c r="A557" s="20">
        <v>36945</v>
      </c>
      <c r="B557">
        <v>0.9173</v>
      </c>
      <c r="C557">
        <f t="shared" si="9"/>
        <v>2001</v>
      </c>
    </row>
    <row r="558" spans="1:3">
      <c r="A558" s="20">
        <v>36948</v>
      </c>
      <c r="B558">
        <v>0.91039999999999999</v>
      </c>
      <c r="C558">
        <f t="shared" si="9"/>
        <v>2001</v>
      </c>
    </row>
    <row r="559" spans="1:3">
      <c r="A559" s="20">
        <v>36949</v>
      </c>
      <c r="B559">
        <v>0.91859999999999997</v>
      </c>
      <c r="C559">
        <f t="shared" si="9"/>
        <v>2001</v>
      </c>
    </row>
    <row r="560" spans="1:3">
      <c r="A560" s="20">
        <v>36950</v>
      </c>
      <c r="B560">
        <v>0.92320000000000002</v>
      </c>
      <c r="C560">
        <f t="shared" si="9"/>
        <v>2001</v>
      </c>
    </row>
    <row r="561" spans="1:3">
      <c r="A561" s="20">
        <v>36951</v>
      </c>
      <c r="B561">
        <v>0.92979999999999996</v>
      </c>
      <c r="C561">
        <f t="shared" si="9"/>
        <v>2001</v>
      </c>
    </row>
    <row r="562" spans="1:3">
      <c r="A562" s="20">
        <v>36952</v>
      </c>
      <c r="B562">
        <v>0.93540000000000001</v>
      </c>
      <c r="C562">
        <f t="shared" si="9"/>
        <v>2001</v>
      </c>
    </row>
    <row r="563" spans="1:3">
      <c r="A563" s="20">
        <v>36955</v>
      </c>
      <c r="B563">
        <v>0.9284</v>
      </c>
      <c r="C563">
        <f t="shared" si="9"/>
        <v>2001</v>
      </c>
    </row>
    <row r="564" spans="1:3">
      <c r="A564" s="20">
        <v>36956</v>
      </c>
      <c r="B564">
        <v>0.93400000000000005</v>
      </c>
      <c r="C564">
        <f t="shared" si="9"/>
        <v>2001</v>
      </c>
    </row>
    <row r="565" spans="1:3">
      <c r="A565" s="20">
        <v>36957</v>
      </c>
      <c r="B565">
        <v>0.9294</v>
      </c>
      <c r="C565">
        <f t="shared" si="9"/>
        <v>2001</v>
      </c>
    </row>
    <row r="566" spans="1:3">
      <c r="A566" s="20">
        <v>36958</v>
      </c>
      <c r="B566">
        <v>0.93240000000000001</v>
      </c>
      <c r="C566">
        <f t="shared" si="9"/>
        <v>2001</v>
      </c>
    </row>
    <row r="567" spans="1:3">
      <c r="A567" s="20">
        <v>36959</v>
      </c>
      <c r="B567">
        <v>0.93300000000000005</v>
      </c>
      <c r="C567">
        <f t="shared" si="9"/>
        <v>2001</v>
      </c>
    </row>
    <row r="568" spans="1:3">
      <c r="A568" s="20">
        <v>36962</v>
      </c>
      <c r="B568">
        <v>0.92789999999999995</v>
      </c>
      <c r="C568">
        <f t="shared" si="9"/>
        <v>2001</v>
      </c>
    </row>
    <row r="569" spans="1:3">
      <c r="A569" s="20">
        <v>36963</v>
      </c>
      <c r="B569">
        <v>0.91490000000000005</v>
      </c>
      <c r="C569">
        <f t="shared" si="9"/>
        <v>2001</v>
      </c>
    </row>
    <row r="570" spans="1:3">
      <c r="A570" s="20">
        <v>36964</v>
      </c>
      <c r="B570">
        <v>0.91159999999999997</v>
      </c>
      <c r="C570">
        <f t="shared" si="9"/>
        <v>2001</v>
      </c>
    </row>
    <row r="571" spans="1:3">
      <c r="A571" s="20">
        <v>36965</v>
      </c>
      <c r="B571">
        <v>0.89649999999999996</v>
      </c>
      <c r="C571">
        <f t="shared" si="9"/>
        <v>2001</v>
      </c>
    </row>
    <row r="572" spans="1:3">
      <c r="A572" s="20">
        <v>36966</v>
      </c>
      <c r="B572">
        <v>0.8972</v>
      </c>
      <c r="C572">
        <f t="shared" si="9"/>
        <v>2001</v>
      </c>
    </row>
    <row r="573" spans="1:3">
      <c r="A573" s="20">
        <v>36969</v>
      </c>
      <c r="B573">
        <v>0.89900000000000002</v>
      </c>
      <c r="C573">
        <f t="shared" si="9"/>
        <v>2001</v>
      </c>
    </row>
    <row r="574" spans="1:3">
      <c r="A574" s="20">
        <v>36970</v>
      </c>
      <c r="B574">
        <v>0.9093</v>
      </c>
      <c r="C574">
        <f t="shared" si="9"/>
        <v>2001</v>
      </c>
    </row>
    <row r="575" spans="1:3">
      <c r="A575" s="20">
        <v>36971</v>
      </c>
      <c r="B575">
        <v>0.89559999999999995</v>
      </c>
      <c r="C575">
        <f t="shared" si="9"/>
        <v>2001</v>
      </c>
    </row>
    <row r="576" spans="1:3">
      <c r="A576" s="20">
        <v>36972</v>
      </c>
      <c r="B576">
        <v>0.88859999999999995</v>
      </c>
      <c r="C576">
        <f t="shared" si="9"/>
        <v>2001</v>
      </c>
    </row>
    <row r="577" spans="1:3">
      <c r="A577" s="20">
        <v>36973</v>
      </c>
      <c r="B577">
        <v>0.8901</v>
      </c>
      <c r="C577">
        <f t="shared" si="9"/>
        <v>2001</v>
      </c>
    </row>
    <row r="578" spans="1:3">
      <c r="A578" s="20">
        <v>36976</v>
      </c>
      <c r="B578">
        <v>0.89600000000000002</v>
      </c>
      <c r="C578">
        <f t="shared" si="9"/>
        <v>2001</v>
      </c>
    </row>
    <row r="579" spans="1:3">
      <c r="A579" s="20">
        <v>36977</v>
      </c>
      <c r="B579">
        <v>0.89300000000000002</v>
      </c>
      <c r="C579">
        <f t="shared" si="9"/>
        <v>2001</v>
      </c>
    </row>
    <row r="580" spans="1:3">
      <c r="A580" s="20">
        <v>36978</v>
      </c>
      <c r="B580">
        <v>0.88600000000000001</v>
      </c>
      <c r="C580">
        <f t="shared" si="9"/>
        <v>2001</v>
      </c>
    </row>
    <row r="581" spans="1:3">
      <c r="A581" s="20">
        <v>36979</v>
      </c>
      <c r="B581">
        <v>0.88300000000000001</v>
      </c>
      <c r="C581">
        <f t="shared" si="9"/>
        <v>2001</v>
      </c>
    </row>
    <row r="582" spans="1:3">
      <c r="A582" s="20">
        <v>36980</v>
      </c>
      <c r="B582">
        <v>0.87590000000000001</v>
      </c>
      <c r="C582">
        <f t="shared" si="9"/>
        <v>2001</v>
      </c>
    </row>
    <row r="583" spans="1:3">
      <c r="A583" s="20">
        <v>36983</v>
      </c>
      <c r="B583">
        <v>0.87939999999999996</v>
      </c>
      <c r="C583">
        <f t="shared" si="9"/>
        <v>2001</v>
      </c>
    </row>
    <row r="584" spans="1:3">
      <c r="A584" s="20">
        <v>36984</v>
      </c>
      <c r="B584">
        <v>0.89759999999999995</v>
      </c>
      <c r="C584">
        <f t="shared" si="9"/>
        <v>2001</v>
      </c>
    </row>
    <row r="585" spans="1:3">
      <c r="A585" s="20">
        <v>36985</v>
      </c>
      <c r="B585">
        <v>0.90100000000000002</v>
      </c>
      <c r="C585">
        <f t="shared" si="9"/>
        <v>2001</v>
      </c>
    </row>
    <row r="586" spans="1:3">
      <c r="A586" s="20">
        <v>36986</v>
      </c>
      <c r="B586">
        <v>0.89610000000000001</v>
      </c>
      <c r="C586">
        <f t="shared" si="9"/>
        <v>2001</v>
      </c>
    </row>
    <row r="587" spans="1:3">
      <c r="A587" s="20">
        <v>36987</v>
      </c>
      <c r="B587">
        <v>0.9042</v>
      </c>
      <c r="C587">
        <f t="shared" si="9"/>
        <v>2001</v>
      </c>
    </row>
    <row r="588" spans="1:3">
      <c r="A588" s="20">
        <v>36990</v>
      </c>
      <c r="B588">
        <v>0.89680000000000004</v>
      </c>
      <c r="C588">
        <f t="shared" si="9"/>
        <v>2001</v>
      </c>
    </row>
    <row r="589" spans="1:3">
      <c r="A589" s="20">
        <v>36991</v>
      </c>
      <c r="B589">
        <v>0.88880000000000003</v>
      </c>
      <c r="C589">
        <f t="shared" si="9"/>
        <v>2001</v>
      </c>
    </row>
    <row r="590" spans="1:3">
      <c r="A590" s="20">
        <v>36992</v>
      </c>
      <c r="B590">
        <v>0.88800000000000001</v>
      </c>
      <c r="C590">
        <f t="shared" si="9"/>
        <v>2001</v>
      </c>
    </row>
    <row r="591" spans="1:3">
      <c r="A591" s="20">
        <v>36993</v>
      </c>
      <c r="B591">
        <v>0.89149999999999996</v>
      </c>
      <c r="C591">
        <f t="shared" si="9"/>
        <v>2001</v>
      </c>
    </row>
    <row r="592" spans="1:3">
      <c r="A592" s="20">
        <v>36997</v>
      </c>
      <c r="B592">
        <v>0.88800000000000001</v>
      </c>
      <c r="C592">
        <f t="shared" si="9"/>
        <v>2001</v>
      </c>
    </row>
    <row r="593" spans="1:3">
      <c r="A593" s="20">
        <v>36998</v>
      </c>
      <c r="B593">
        <v>0.88339999999999996</v>
      </c>
      <c r="C593">
        <f t="shared" si="9"/>
        <v>2001</v>
      </c>
    </row>
    <row r="594" spans="1:3">
      <c r="A594" s="20">
        <v>36999</v>
      </c>
      <c r="B594">
        <v>0.88239999999999996</v>
      </c>
      <c r="C594">
        <f t="shared" ref="C594:C657" si="10">YEAR(A594)</f>
        <v>2001</v>
      </c>
    </row>
    <row r="595" spans="1:3">
      <c r="A595" s="20">
        <v>37000</v>
      </c>
      <c r="B595">
        <v>0.89800000000000002</v>
      </c>
      <c r="C595">
        <f t="shared" si="10"/>
        <v>2001</v>
      </c>
    </row>
    <row r="596" spans="1:3">
      <c r="A596" s="20">
        <v>37001</v>
      </c>
      <c r="B596">
        <v>0.90180000000000005</v>
      </c>
      <c r="C596">
        <f t="shared" si="10"/>
        <v>2001</v>
      </c>
    </row>
    <row r="597" spans="1:3">
      <c r="A597" s="20">
        <v>37004</v>
      </c>
      <c r="B597">
        <v>0.89759999999999995</v>
      </c>
      <c r="C597">
        <f t="shared" si="10"/>
        <v>2001</v>
      </c>
    </row>
    <row r="598" spans="1:3">
      <c r="A598" s="20">
        <v>37005</v>
      </c>
      <c r="B598">
        <v>0.89390000000000003</v>
      </c>
      <c r="C598">
        <f t="shared" si="10"/>
        <v>2001</v>
      </c>
    </row>
    <row r="599" spans="1:3">
      <c r="A599" s="20">
        <v>37006</v>
      </c>
      <c r="B599">
        <v>0.89680000000000004</v>
      </c>
      <c r="C599">
        <f t="shared" si="10"/>
        <v>2001</v>
      </c>
    </row>
    <row r="600" spans="1:3">
      <c r="A600" s="20">
        <v>37007</v>
      </c>
      <c r="B600">
        <v>0.90290000000000004</v>
      </c>
      <c r="C600">
        <f t="shared" si="10"/>
        <v>2001</v>
      </c>
    </row>
    <row r="601" spans="1:3">
      <c r="A601" s="20">
        <v>37008</v>
      </c>
      <c r="B601">
        <v>0.89180000000000004</v>
      </c>
      <c r="C601">
        <f t="shared" si="10"/>
        <v>2001</v>
      </c>
    </row>
    <row r="602" spans="1:3">
      <c r="A602" s="20">
        <v>37011</v>
      </c>
      <c r="B602">
        <v>0.88680000000000003</v>
      </c>
      <c r="C602">
        <f t="shared" si="10"/>
        <v>2001</v>
      </c>
    </row>
    <row r="603" spans="1:3">
      <c r="A603" s="20">
        <v>37012</v>
      </c>
      <c r="B603">
        <v>0.89329999999999998</v>
      </c>
      <c r="C603">
        <f t="shared" si="10"/>
        <v>2001</v>
      </c>
    </row>
    <row r="604" spans="1:3">
      <c r="A604" s="20">
        <v>37013</v>
      </c>
      <c r="B604">
        <v>0.89390000000000003</v>
      </c>
      <c r="C604">
        <f t="shared" si="10"/>
        <v>2001</v>
      </c>
    </row>
    <row r="605" spans="1:3">
      <c r="A605" s="20">
        <v>37014</v>
      </c>
      <c r="B605">
        <v>0.88959999999999995</v>
      </c>
      <c r="C605">
        <f t="shared" si="10"/>
        <v>2001</v>
      </c>
    </row>
    <row r="606" spans="1:3">
      <c r="A606" s="20">
        <v>37015</v>
      </c>
      <c r="B606">
        <v>0.89239999999999997</v>
      </c>
      <c r="C606">
        <f t="shared" si="10"/>
        <v>2001</v>
      </c>
    </row>
    <row r="607" spans="1:3">
      <c r="A607" s="20">
        <v>37018</v>
      </c>
      <c r="B607">
        <v>0.89049999999999996</v>
      </c>
      <c r="C607">
        <f t="shared" si="10"/>
        <v>2001</v>
      </c>
    </row>
    <row r="608" spans="1:3">
      <c r="A608" s="20">
        <v>37019</v>
      </c>
      <c r="B608">
        <v>0.88460000000000005</v>
      </c>
      <c r="C608">
        <f t="shared" si="10"/>
        <v>2001</v>
      </c>
    </row>
    <row r="609" spans="1:3">
      <c r="A609" s="20">
        <v>37020</v>
      </c>
      <c r="B609">
        <v>0.88529999999999998</v>
      </c>
      <c r="C609">
        <f t="shared" si="10"/>
        <v>2001</v>
      </c>
    </row>
    <row r="610" spans="1:3">
      <c r="A610" s="20">
        <v>37021</v>
      </c>
      <c r="B610">
        <v>0.88129999999999997</v>
      </c>
      <c r="C610">
        <f t="shared" si="10"/>
        <v>2001</v>
      </c>
    </row>
    <row r="611" spans="1:3">
      <c r="A611" s="20">
        <v>37022</v>
      </c>
      <c r="B611">
        <v>0.87519999999999998</v>
      </c>
      <c r="C611">
        <f t="shared" si="10"/>
        <v>2001</v>
      </c>
    </row>
    <row r="612" spans="1:3">
      <c r="A612" s="20">
        <v>37025</v>
      </c>
      <c r="B612">
        <v>0.87419999999999998</v>
      </c>
      <c r="C612">
        <f t="shared" si="10"/>
        <v>2001</v>
      </c>
    </row>
    <row r="613" spans="1:3">
      <c r="A613" s="20">
        <v>37026</v>
      </c>
      <c r="B613">
        <v>0.87849999999999995</v>
      </c>
      <c r="C613">
        <f t="shared" si="10"/>
        <v>2001</v>
      </c>
    </row>
    <row r="614" spans="1:3">
      <c r="A614" s="20">
        <v>37027</v>
      </c>
      <c r="B614">
        <v>0.88329999999999997</v>
      </c>
      <c r="C614">
        <f t="shared" si="10"/>
        <v>2001</v>
      </c>
    </row>
    <row r="615" spans="1:3">
      <c r="A615" s="20">
        <v>37028</v>
      </c>
      <c r="B615">
        <v>0.88280000000000003</v>
      </c>
      <c r="C615">
        <f t="shared" si="10"/>
        <v>2001</v>
      </c>
    </row>
    <row r="616" spans="1:3">
      <c r="A616" s="20">
        <v>37029</v>
      </c>
      <c r="B616">
        <v>0.88039999999999996</v>
      </c>
      <c r="C616">
        <f t="shared" si="10"/>
        <v>2001</v>
      </c>
    </row>
    <row r="617" spans="1:3">
      <c r="A617" s="20">
        <v>37032</v>
      </c>
      <c r="B617">
        <v>0.87719999999999998</v>
      </c>
      <c r="C617">
        <f t="shared" si="10"/>
        <v>2001</v>
      </c>
    </row>
    <row r="618" spans="1:3">
      <c r="A618" s="20">
        <v>37033</v>
      </c>
      <c r="B618">
        <v>0.86470000000000002</v>
      </c>
      <c r="C618">
        <f t="shared" si="10"/>
        <v>2001</v>
      </c>
    </row>
    <row r="619" spans="1:3">
      <c r="A619" s="20">
        <v>37034</v>
      </c>
      <c r="B619">
        <v>0.85680000000000001</v>
      </c>
      <c r="C619">
        <f t="shared" si="10"/>
        <v>2001</v>
      </c>
    </row>
    <row r="620" spans="1:3">
      <c r="A620" s="20">
        <v>37035</v>
      </c>
      <c r="B620">
        <v>0.85599999999999998</v>
      </c>
      <c r="C620">
        <f t="shared" si="10"/>
        <v>2001</v>
      </c>
    </row>
    <row r="621" spans="1:3">
      <c r="A621" s="20">
        <v>37036</v>
      </c>
      <c r="B621">
        <v>0.86040000000000005</v>
      </c>
      <c r="C621">
        <f t="shared" si="10"/>
        <v>2001</v>
      </c>
    </row>
    <row r="622" spans="1:3">
      <c r="A622" s="20">
        <v>37040</v>
      </c>
      <c r="B622">
        <v>0.85519999999999996</v>
      </c>
      <c r="C622">
        <f t="shared" si="10"/>
        <v>2001</v>
      </c>
    </row>
    <row r="623" spans="1:3">
      <c r="A623" s="20">
        <v>37041</v>
      </c>
      <c r="B623">
        <v>0.85680000000000001</v>
      </c>
      <c r="C623">
        <f t="shared" si="10"/>
        <v>2001</v>
      </c>
    </row>
    <row r="624" spans="1:3">
      <c r="A624" s="20">
        <v>37042</v>
      </c>
      <c r="B624">
        <v>0.8458</v>
      </c>
      <c r="C624">
        <f t="shared" si="10"/>
        <v>2001</v>
      </c>
    </row>
    <row r="625" spans="1:3">
      <c r="A625" s="20">
        <v>37043</v>
      </c>
      <c r="B625">
        <v>0.84599999999999997</v>
      </c>
      <c r="C625">
        <f t="shared" si="10"/>
        <v>2001</v>
      </c>
    </row>
    <row r="626" spans="1:3">
      <c r="A626" s="20">
        <v>37046</v>
      </c>
      <c r="B626">
        <v>0.84619999999999995</v>
      </c>
      <c r="C626">
        <f t="shared" si="10"/>
        <v>2001</v>
      </c>
    </row>
    <row r="627" spans="1:3">
      <c r="A627" s="20">
        <v>37047</v>
      </c>
      <c r="B627">
        <v>0.85419999999999996</v>
      </c>
      <c r="C627">
        <f t="shared" si="10"/>
        <v>2001</v>
      </c>
    </row>
    <row r="628" spans="1:3">
      <c r="A628" s="20">
        <v>37048</v>
      </c>
      <c r="B628">
        <v>0.84819999999999995</v>
      </c>
      <c r="C628">
        <f t="shared" si="10"/>
        <v>2001</v>
      </c>
    </row>
    <row r="629" spans="1:3">
      <c r="A629" s="20">
        <v>37049</v>
      </c>
      <c r="B629">
        <v>0.85019999999999996</v>
      </c>
      <c r="C629">
        <f t="shared" si="10"/>
        <v>2001</v>
      </c>
    </row>
    <row r="630" spans="1:3">
      <c r="A630" s="20">
        <v>37050</v>
      </c>
      <c r="B630">
        <v>0.85040000000000004</v>
      </c>
      <c r="C630">
        <f t="shared" si="10"/>
        <v>2001</v>
      </c>
    </row>
    <row r="631" spans="1:3">
      <c r="A631" s="20">
        <v>37053</v>
      </c>
      <c r="B631">
        <v>0.84299999999999997</v>
      </c>
      <c r="C631">
        <f t="shared" si="10"/>
        <v>2001</v>
      </c>
    </row>
    <row r="632" spans="1:3">
      <c r="A632" s="20">
        <v>37054</v>
      </c>
      <c r="B632">
        <v>0.85360000000000003</v>
      </c>
      <c r="C632">
        <f t="shared" si="10"/>
        <v>2001</v>
      </c>
    </row>
    <row r="633" spans="1:3">
      <c r="A633" s="20">
        <v>37055</v>
      </c>
      <c r="B633">
        <v>0.85450000000000004</v>
      </c>
      <c r="C633">
        <f t="shared" si="10"/>
        <v>2001</v>
      </c>
    </row>
    <row r="634" spans="1:3">
      <c r="A634" s="20">
        <v>37056</v>
      </c>
      <c r="B634">
        <v>0.86250000000000004</v>
      </c>
      <c r="C634">
        <f t="shared" si="10"/>
        <v>2001</v>
      </c>
    </row>
    <row r="635" spans="1:3">
      <c r="A635" s="20">
        <v>37057</v>
      </c>
      <c r="B635">
        <v>0.86099999999999999</v>
      </c>
      <c r="C635">
        <f t="shared" si="10"/>
        <v>2001</v>
      </c>
    </row>
    <row r="636" spans="1:3">
      <c r="A636" s="20">
        <v>37060</v>
      </c>
      <c r="B636">
        <v>0.86119999999999997</v>
      </c>
      <c r="C636">
        <f t="shared" si="10"/>
        <v>2001</v>
      </c>
    </row>
    <row r="637" spans="1:3">
      <c r="A637" s="20">
        <v>37061</v>
      </c>
      <c r="B637">
        <v>0.85350000000000004</v>
      </c>
      <c r="C637">
        <f t="shared" si="10"/>
        <v>2001</v>
      </c>
    </row>
    <row r="638" spans="1:3">
      <c r="A638" s="20">
        <v>37062</v>
      </c>
      <c r="B638">
        <v>0.85470000000000002</v>
      </c>
      <c r="C638">
        <f t="shared" si="10"/>
        <v>2001</v>
      </c>
    </row>
    <row r="639" spans="1:3">
      <c r="A639" s="20">
        <v>37063</v>
      </c>
      <c r="B639">
        <v>0.8548</v>
      </c>
      <c r="C639">
        <f t="shared" si="10"/>
        <v>2001</v>
      </c>
    </row>
    <row r="640" spans="1:3">
      <c r="A640" s="20">
        <v>37064</v>
      </c>
      <c r="B640">
        <v>0.85709999999999997</v>
      </c>
      <c r="C640">
        <f t="shared" si="10"/>
        <v>2001</v>
      </c>
    </row>
    <row r="641" spans="1:3">
      <c r="A641" s="20">
        <v>37067</v>
      </c>
      <c r="B641">
        <v>0.85909999999999997</v>
      </c>
      <c r="C641">
        <f t="shared" si="10"/>
        <v>2001</v>
      </c>
    </row>
    <row r="642" spans="1:3">
      <c r="A642" s="20">
        <v>37068</v>
      </c>
      <c r="B642">
        <v>0.86309999999999998</v>
      </c>
      <c r="C642">
        <f t="shared" si="10"/>
        <v>2001</v>
      </c>
    </row>
    <row r="643" spans="1:3">
      <c r="A643" s="20">
        <v>37069</v>
      </c>
      <c r="B643">
        <v>0.85929999999999995</v>
      </c>
      <c r="C643">
        <f t="shared" si="10"/>
        <v>2001</v>
      </c>
    </row>
    <row r="644" spans="1:3">
      <c r="A644" s="20">
        <v>37070</v>
      </c>
      <c r="B644">
        <v>0.84389999999999998</v>
      </c>
      <c r="C644">
        <f t="shared" si="10"/>
        <v>2001</v>
      </c>
    </row>
    <row r="645" spans="1:3">
      <c r="A645" s="20">
        <v>37071</v>
      </c>
      <c r="B645">
        <v>0.84930000000000005</v>
      </c>
      <c r="C645">
        <f t="shared" si="10"/>
        <v>2001</v>
      </c>
    </row>
    <row r="646" spans="1:3">
      <c r="A646" s="20">
        <v>37074</v>
      </c>
      <c r="B646">
        <v>0.84709999999999996</v>
      </c>
      <c r="C646">
        <f t="shared" si="10"/>
        <v>2001</v>
      </c>
    </row>
    <row r="647" spans="1:3">
      <c r="A647" s="20">
        <v>37075</v>
      </c>
      <c r="B647">
        <v>0.84770000000000001</v>
      </c>
      <c r="C647">
        <f t="shared" si="10"/>
        <v>2001</v>
      </c>
    </row>
    <row r="648" spans="1:3">
      <c r="A648" s="20">
        <v>37077</v>
      </c>
      <c r="B648">
        <v>0.83689999999999998</v>
      </c>
      <c r="C648">
        <f t="shared" si="10"/>
        <v>2001</v>
      </c>
    </row>
    <row r="649" spans="1:3">
      <c r="A649" s="20">
        <v>37078</v>
      </c>
      <c r="B649">
        <v>0.84689999999999999</v>
      </c>
      <c r="C649">
        <f t="shared" si="10"/>
        <v>2001</v>
      </c>
    </row>
    <row r="650" spans="1:3">
      <c r="A650" s="20">
        <v>37081</v>
      </c>
      <c r="B650">
        <v>0.85119999999999996</v>
      </c>
      <c r="C650">
        <f t="shared" si="10"/>
        <v>2001</v>
      </c>
    </row>
    <row r="651" spans="1:3">
      <c r="A651" s="20">
        <v>37082</v>
      </c>
      <c r="B651">
        <v>0.85499999999999998</v>
      </c>
      <c r="C651">
        <f t="shared" si="10"/>
        <v>2001</v>
      </c>
    </row>
    <row r="652" spans="1:3">
      <c r="A652" s="20">
        <v>37083</v>
      </c>
      <c r="B652">
        <v>0.85980000000000001</v>
      </c>
      <c r="C652">
        <f t="shared" si="10"/>
        <v>2001</v>
      </c>
    </row>
    <row r="653" spans="1:3">
      <c r="A653" s="20">
        <v>37084</v>
      </c>
      <c r="B653">
        <v>0.85360000000000003</v>
      </c>
      <c r="C653">
        <f t="shared" si="10"/>
        <v>2001</v>
      </c>
    </row>
    <row r="654" spans="1:3">
      <c r="A654" s="20">
        <v>37085</v>
      </c>
      <c r="B654">
        <v>0.85470000000000002</v>
      </c>
      <c r="C654">
        <f t="shared" si="10"/>
        <v>2001</v>
      </c>
    </row>
    <row r="655" spans="1:3">
      <c r="A655" s="20">
        <v>37088</v>
      </c>
      <c r="B655">
        <v>0.85289999999999999</v>
      </c>
      <c r="C655">
        <f t="shared" si="10"/>
        <v>2001</v>
      </c>
    </row>
    <row r="656" spans="1:3">
      <c r="A656" s="20">
        <v>37089</v>
      </c>
      <c r="B656">
        <v>0.85880000000000001</v>
      </c>
      <c r="C656">
        <f t="shared" si="10"/>
        <v>2001</v>
      </c>
    </row>
    <row r="657" spans="1:3">
      <c r="A657" s="20">
        <v>37090</v>
      </c>
      <c r="B657">
        <v>0.87309999999999999</v>
      </c>
      <c r="C657">
        <f t="shared" si="10"/>
        <v>2001</v>
      </c>
    </row>
    <row r="658" spans="1:3">
      <c r="A658" s="20">
        <v>37091</v>
      </c>
      <c r="B658">
        <v>0.87039999999999995</v>
      </c>
      <c r="C658">
        <f t="shared" ref="C658:C721" si="11">YEAR(A658)</f>
        <v>2001</v>
      </c>
    </row>
    <row r="659" spans="1:3">
      <c r="A659" s="20">
        <v>37092</v>
      </c>
      <c r="B659">
        <v>0.87139999999999995</v>
      </c>
      <c r="C659">
        <f t="shared" si="11"/>
        <v>2001</v>
      </c>
    </row>
    <row r="660" spans="1:3">
      <c r="A660" s="20">
        <v>37095</v>
      </c>
      <c r="B660">
        <v>0.86850000000000005</v>
      </c>
      <c r="C660">
        <f t="shared" si="11"/>
        <v>2001</v>
      </c>
    </row>
    <row r="661" spans="1:3">
      <c r="A661" s="20">
        <v>37096</v>
      </c>
      <c r="B661">
        <v>0.87460000000000004</v>
      </c>
      <c r="C661">
        <f t="shared" si="11"/>
        <v>2001</v>
      </c>
    </row>
    <row r="662" spans="1:3">
      <c r="A662" s="20">
        <v>37097</v>
      </c>
      <c r="B662">
        <v>0.88029999999999997</v>
      </c>
      <c r="C662">
        <f t="shared" si="11"/>
        <v>2001</v>
      </c>
    </row>
    <row r="663" spans="1:3">
      <c r="A663" s="20">
        <v>37098</v>
      </c>
      <c r="B663">
        <v>0.878</v>
      </c>
      <c r="C663">
        <f t="shared" si="11"/>
        <v>2001</v>
      </c>
    </row>
    <row r="664" spans="1:3">
      <c r="A664" s="20">
        <v>37099</v>
      </c>
      <c r="B664">
        <v>0.87770000000000004</v>
      </c>
      <c r="C664">
        <f t="shared" si="11"/>
        <v>2001</v>
      </c>
    </row>
    <row r="665" spans="1:3">
      <c r="A665" s="20">
        <v>37102</v>
      </c>
      <c r="B665">
        <v>0.87419999999999998</v>
      </c>
      <c r="C665">
        <f t="shared" si="11"/>
        <v>2001</v>
      </c>
    </row>
    <row r="666" spans="1:3">
      <c r="A666" s="20">
        <v>37103</v>
      </c>
      <c r="B666">
        <v>0.87560000000000004</v>
      </c>
      <c r="C666">
        <f t="shared" si="11"/>
        <v>2001</v>
      </c>
    </row>
    <row r="667" spans="1:3">
      <c r="A667" s="20">
        <v>37104</v>
      </c>
      <c r="B667">
        <v>0.88100000000000001</v>
      </c>
      <c r="C667">
        <f t="shared" si="11"/>
        <v>2001</v>
      </c>
    </row>
    <row r="668" spans="1:3">
      <c r="A668" s="20">
        <v>37105</v>
      </c>
      <c r="B668">
        <v>0.88339999999999996</v>
      </c>
      <c r="C668">
        <f t="shared" si="11"/>
        <v>2001</v>
      </c>
    </row>
    <row r="669" spans="1:3">
      <c r="A669" s="20">
        <v>37106</v>
      </c>
      <c r="B669">
        <v>0.88390000000000002</v>
      </c>
      <c r="C669">
        <f t="shared" si="11"/>
        <v>2001</v>
      </c>
    </row>
    <row r="670" spans="1:3">
      <c r="A670" s="20">
        <v>37109</v>
      </c>
      <c r="B670">
        <v>0.88160000000000005</v>
      </c>
      <c r="C670">
        <f t="shared" si="11"/>
        <v>2001</v>
      </c>
    </row>
    <row r="671" spans="1:3">
      <c r="A671" s="20">
        <v>37110</v>
      </c>
      <c r="B671">
        <v>0.87739999999999996</v>
      </c>
      <c r="C671">
        <f t="shared" si="11"/>
        <v>2001</v>
      </c>
    </row>
    <row r="672" spans="1:3">
      <c r="A672" s="20">
        <v>37111</v>
      </c>
      <c r="B672">
        <v>0.88019999999999998</v>
      </c>
      <c r="C672">
        <f t="shared" si="11"/>
        <v>2001</v>
      </c>
    </row>
    <row r="673" spans="1:3">
      <c r="A673" s="20">
        <v>37112</v>
      </c>
      <c r="B673">
        <v>0.8921</v>
      </c>
      <c r="C673">
        <f t="shared" si="11"/>
        <v>2001</v>
      </c>
    </row>
    <row r="674" spans="1:3">
      <c r="A674" s="20">
        <v>37113</v>
      </c>
      <c r="B674">
        <v>0.89300000000000002</v>
      </c>
      <c r="C674">
        <f t="shared" si="11"/>
        <v>2001</v>
      </c>
    </row>
    <row r="675" spans="1:3">
      <c r="A675" s="20">
        <v>37116</v>
      </c>
      <c r="B675">
        <v>0.89590000000000003</v>
      </c>
      <c r="C675">
        <f t="shared" si="11"/>
        <v>2001</v>
      </c>
    </row>
    <row r="676" spans="1:3">
      <c r="A676" s="20">
        <v>37117</v>
      </c>
      <c r="B676">
        <v>0.90290000000000004</v>
      </c>
      <c r="C676">
        <f t="shared" si="11"/>
        <v>2001</v>
      </c>
    </row>
    <row r="677" spans="1:3">
      <c r="A677" s="20">
        <v>37118</v>
      </c>
      <c r="B677">
        <v>0.91479999999999995</v>
      </c>
      <c r="C677">
        <f t="shared" si="11"/>
        <v>2001</v>
      </c>
    </row>
    <row r="678" spans="1:3">
      <c r="A678" s="20">
        <v>37119</v>
      </c>
      <c r="B678">
        <v>0.91190000000000004</v>
      </c>
      <c r="C678">
        <f t="shared" si="11"/>
        <v>2001</v>
      </c>
    </row>
    <row r="679" spans="1:3">
      <c r="A679" s="20">
        <v>37120</v>
      </c>
      <c r="B679">
        <v>0.91800000000000004</v>
      </c>
      <c r="C679">
        <f t="shared" si="11"/>
        <v>2001</v>
      </c>
    </row>
    <row r="680" spans="1:3">
      <c r="A680" s="20">
        <v>37123</v>
      </c>
      <c r="B680">
        <v>0.9143</v>
      </c>
      <c r="C680">
        <f t="shared" si="11"/>
        <v>2001</v>
      </c>
    </row>
    <row r="681" spans="1:3">
      <c r="A681" s="20">
        <v>37124</v>
      </c>
      <c r="B681">
        <v>0.91759999999999997</v>
      </c>
      <c r="C681">
        <f t="shared" si="11"/>
        <v>2001</v>
      </c>
    </row>
    <row r="682" spans="1:3">
      <c r="A682" s="20">
        <v>37125</v>
      </c>
      <c r="B682">
        <v>0.91479999999999995</v>
      </c>
      <c r="C682">
        <f t="shared" si="11"/>
        <v>2001</v>
      </c>
    </row>
    <row r="683" spans="1:3">
      <c r="A683" s="20">
        <v>37126</v>
      </c>
      <c r="B683">
        <v>0.91510000000000002</v>
      </c>
      <c r="C683">
        <f t="shared" si="11"/>
        <v>2001</v>
      </c>
    </row>
    <row r="684" spans="1:3">
      <c r="A684" s="20">
        <v>37127</v>
      </c>
      <c r="B684">
        <v>0.91369999999999996</v>
      </c>
      <c r="C684">
        <f t="shared" si="11"/>
        <v>2001</v>
      </c>
    </row>
    <row r="685" spans="1:3">
      <c r="A685" s="20">
        <v>37130</v>
      </c>
      <c r="B685">
        <v>0.91120000000000001</v>
      </c>
      <c r="C685">
        <f t="shared" si="11"/>
        <v>2001</v>
      </c>
    </row>
    <row r="686" spans="1:3">
      <c r="A686" s="20">
        <v>37131</v>
      </c>
      <c r="B686">
        <v>0.91220000000000001</v>
      </c>
      <c r="C686">
        <f t="shared" si="11"/>
        <v>2001</v>
      </c>
    </row>
    <row r="687" spans="1:3">
      <c r="A687" s="20">
        <v>37132</v>
      </c>
      <c r="B687">
        <v>0.90900000000000003</v>
      </c>
      <c r="C687">
        <f t="shared" si="11"/>
        <v>2001</v>
      </c>
    </row>
    <row r="688" spans="1:3">
      <c r="A688" s="20">
        <v>37133</v>
      </c>
      <c r="B688">
        <v>0.91610000000000003</v>
      </c>
      <c r="C688">
        <f t="shared" si="11"/>
        <v>2001</v>
      </c>
    </row>
    <row r="689" spans="1:3">
      <c r="A689" s="20">
        <v>37134</v>
      </c>
      <c r="B689">
        <v>0.91249999999999998</v>
      </c>
      <c r="C689">
        <f t="shared" si="11"/>
        <v>2001</v>
      </c>
    </row>
    <row r="690" spans="1:3">
      <c r="A690" s="20">
        <v>37138</v>
      </c>
      <c r="B690">
        <v>0.88800000000000001</v>
      </c>
      <c r="C690">
        <f t="shared" si="11"/>
        <v>2001</v>
      </c>
    </row>
    <row r="691" spans="1:3">
      <c r="A691" s="20">
        <v>37139</v>
      </c>
      <c r="B691">
        <v>0.88500000000000001</v>
      </c>
      <c r="C691">
        <f t="shared" si="11"/>
        <v>2001</v>
      </c>
    </row>
    <row r="692" spans="1:3">
      <c r="A692" s="20">
        <v>37140</v>
      </c>
      <c r="B692">
        <v>0.89639999999999997</v>
      </c>
      <c r="C692">
        <f t="shared" si="11"/>
        <v>2001</v>
      </c>
    </row>
    <row r="693" spans="1:3">
      <c r="A693" s="20">
        <v>37141</v>
      </c>
      <c r="B693">
        <v>0.90710000000000002</v>
      </c>
      <c r="C693">
        <f t="shared" si="11"/>
        <v>2001</v>
      </c>
    </row>
    <row r="694" spans="1:3">
      <c r="A694" s="20">
        <v>37144</v>
      </c>
      <c r="B694">
        <v>0.89770000000000005</v>
      </c>
      <c r="C694">
        <f t="shared" si="11"/>
        <v>2001</v>
      </c>
    </row>
    <row r="695" spans="1:3">
      <c r="A695" s="20">
        <v>37145</v>
      </c>
      <c r="B695">
        <v>0.91459999999999997</v>
      </c>
      <c r="C695">
        <f t="shared" si="11"/>
        <v>2001</v>
      </c>
    </row>
    <row r="696" spans="1:3">
      <c r="A696" s="20">
        <v>37146</v>
      </c>
      <c r="B696">
        <v>0.90690000000000004</v>
      </c>
      <c r="C696">
        <f t="shared" si="11"/>
        <v>2001</v>
      </c>
    </row>
    <row r="697" spans="1:3">
      <c r="A697" s="20">
        <v>37147</v>
      </c>
      <c r="B697">
        <v>0.9113</v>
      </c>
      <c r="C697">
        <f t="shared" si="11"/>
        <v>2001</v>
      </c>
    </row>
    <row r="698" spans="1:3">
      <c r="A698" s="20">
        <v>37148</v>
      </c>
      <c r="B698">
        <v>0.92100000000000004</v>
      </c>
      <c r="C698">
        <f t="shared" si="11"/>
        <v>2001</v>
      </c>
    </row>
    <row r="699" spans="1:3">
      <c r="A699" s="20">
        <v>37151</v>
      </c>
      <c r="B699">
        <v>0.92349999999999999</v>
      </c>
      <c r="C699">
        <f t="shared" si="11"/>
        <v>2001</v>
      </c>
    </row>
    <row r="700" spans="1:3">
      <c r="A700" s="20">
        <v>37152</v>
      </c>
      <c r="B700">
        <v>0.92730000000000001</v>
      </c>
      <c r="C700">
        <f t="shared" si="11"/>
        <v>2001</v>
      </c>
    </row>
    <row r="701" spans="1:3">
      <c r="A701" s="20">
        <v>37153</v>
      </c>
      <c r="B701">
        <v>0.92749999999999999</v>
      </c>
      <c r="C701">
        <f t="shared" si="11"/>
        <v>2001</v>
      </c>
    </row>
    <row r="702" spans="1:3">
      <c r="A702" s="20">
        <v>37154</v>
      </c>
      <c r="B702">
        <v>0.92730000000000001</v>
      </c>
      <c r="C702">
        <f t="shared" si="11"/>
        <v>2001</v>
      </c>
    </row>
    <row r="703" spans="1:3">
      <c r="A703" s="20">
        <v>37155</v>
      </c>
      <c r="B703">
        <v>0.91469999999999996</v>
      </c>
      <c r="C703">
        <f t="shared" si="11"/>
        <v>2001</v>
      </c>
    </row>
    <row r="704" spans="1:3">
      <c r="A704" s="20">
        <v>37158</v>
      </c>
      <c r="B704">
        <v>0.91669999999999996</v>
      </c>
      <c r="C704">
        <f t="shared" si="11"/>
        <v>2001</v>
      </c>
    </row>
    <row r="705" spans="1:3">
      <c r="A705" s="20">
        <v>37159</v>
      </c>
      <c r="B705">
        <v>0.92230000000000001</v>
      </c>
      <c r="C705">
        <f t="shared" si="11"/>
        <v>2001</v>
      </c>
    </row>
    <row r="706" spans="1:3">
      <c r="A706" s="20">
        <v>37160</v>
      </c>
      <c r="B706">
        <v>0.92300000000000004</v>
      </c>
      <c r="C706">
        <f t="shared" si="11"/>
        <v>2001</v>
      </c>
    </row>
    <row r="707" spans="1:3">
      <c r="A707" s="20">
        <v>37161</v>
      </c>
      <c r="B707">
        <v>0.91779999999999995</v>
      </c>
      <c r="C707">
        <f t="shared" si="11"/>
        <v>2001</v>
      </c>
    </row>
    <row r="708" spans="1:3">
      <c r="A708" s="20">
        <v>37162</v>
      </c>
      <c r="B708">
        <v>0.91120000000000001</v>
      </c>
      <c r="C708">
        <f t="shared" si="11"/>
        <v>2001</v>
      </c>
    </row>
    <row r="709" spans="1:3">
      <c r="A709" s="20">
        <v>37165</v>
      </c>
      <c r="B709">
        <v>0.91710000000000003</v>
      </c>
      <c r="C709">
        <f t="shared" si="11"/>
        <v>2001</v>
      </c>
    </row>
    <row r="710" spans="1:3">
      <c r="A710" s="20">
        <v>37166</v>
      </c>
      <c r="B710">
        <v>0.91879999999999995</v>
      </c>
      <c r="C710">
        <f t="shared" si="11"/>
        <v>2001</v>
      </c>
    </row>
    <row r="711" spans="1:3">
      <c r="A711" s="20">
        <v>37167</v>
      </c>
      <c r="B711">
        <v>0.9143</v>
      </c>
      <c r="C711">
        <f t="shared" si="11"/>
        <v>2001</v>
      </c>
    </row>
    <row r="712" spans="1:3">
      <c r="A712" s="20">
        <v>37168</v>
      </c>
      <c r="B712">
        <v>0.91810000000000003</v>
      </c>
      <c r="C712">
        <f t="shared" si="11"/>
        <v>2001</v>
      </c>
    </row>
    <row r="713" spans="1:3">
      <c r="A713" s="20">
        <v>37169</v>
      </c>
      <c r="B713">
        <v>0.91810000000000003</v>
      </c>
      <c r="C713">
        <f t="shared" si="11"/>
        <v>2001</v>
      </c>
    </row>
    <row r="714" spans="1:3">
      <c r="A714" s="20">
        <v>37172</v>
      </c>
      <c r="B714">
        <v>0.92100000000000004</v>
      </c>
      <c r="C714">
        <f t="shared" si="11"/>
        <v>2001</v>
      </c>
    </row>
    <row r="715" spans="1:3">
      <c r="A715" s="20">
        <v>37173</v>
      </c>
      <c r="B715">
        <v>0.91249999999999998</v>
      </c>
      <c r="C715">
        <f t="shared" si="11"/>
        <v>2001</v>
      </c>
    </row>
    <row r="716" spans="1:3">
      <c r="A716" s="20">
        <v>37174</v>
      </c>
      <c r="B716">
        <v>0.91020000000000001</v>
      </c>
      <c r="C716">
        <f t="shared" si="11"/>
        <v>2001</v>
      </c>
    </row>
    <row r="717" spans="1:3">
      <c r="A717" s="20">
        <v>37175</v>
      </c>
      <c r="B717">
        <v>0.90210000000000001</v>
      </c>
      <c r="C717">
        <f t="shared" si="11"/>
        <v>2001</v>
      </c>
    </row>
    <row r="718" spans="1:3">
      <c r="A718" s="20">
        <v>37176</v>
      </c>
      <c r="B718">
        <v>0.91100000000000003</v>
      </c>
      <c r="C718">
        <f t="shared" si="11"/>
        <v>2001</v>
      </c>
    </row>
    <row r="719" spans="1:3">
      <c r="A719" s="20">
        <v>37179</v>
      </c>
      <c r="B719">
        <v>0.90859999999999996</v>
      </c>
      <c r="C719">
        <f t="shared" si="11"/>
        <v>2001</v>
      </c>
    </row>
    <row r="720" spans="1:3">
      <c r="A720" s="20">
        <v>37180</v>
      </c>
      <c r="B720">
        <v>0.90820000000000001</v>
      </c>
      <c r="C720">
        <f t="shared" si="11"/>
        <v>2001</v>
      </c>
    </row>
    <row r="721" spans="1:3">
      <c r="A721" s="20">
        <v>37181</v>
      </c>
      <c r="B721">
        <v>0.90349999999999997</v>
      </c>
      <c r="C721">
        <f t="shared" si="11"/>
        <v>2001</v>
      </c>
    </row>
    <row r="722" spans="1:3">
      <c r="A722" s="20">
        <v>37182</v>
      </c>
      <c r="B722">
        <v>0.90390000000000004</v>
      </c>
      <c r="C722">
        <f t="shared" ref="C722:C785" si="12">YEAR(A722)</f>
        <v>2001</v>
      </c>
    </row>
    <row r="723" spans="1:3">
      <c r="A723" s="20">
        <v>37183</v>
      </c>
      <c r="B723">
        <v>0.89870000000000005</v>
      </c>
      <c r="C723">
        <f t="shared" si="12"/>
        <v>2001</v>
      </c>
    </row>
    <row r="724" spans="1:3">
      <c r="A724" s="20">
        <v>37186</v>
      </c>
      <c r="B724">
        <v>0.89190000000000003</v>
      </c>
      <c r="C724">
        <f t="shared" si="12"/>
        <v>2001</v>
      </c>
    </row>
    <row r="725" spans="1:3">
      <c r="A725" s="20">
        <v>37187</v>
      </c>
      <c r="B725">
        <v>0.89029999999999998</v>
      </c>
      <c r="C725">
        <f t="shared" si="12"/>
        <v>2001</v>
      </c>
    </row>
    <row r="726" spans="1:3">
      <c r="A726" s="20">
        <v>37188</v>
      </c>
      <c r="B726">
        <v>0.89359999999999995</v>
      </c>
      <c r="C726">
        <f t="shared" si="12"/>
        <v>2001</v>
      </c>
    </row>
    <row r="727" spans="1:3">
      <c r="A727" s="20">
        <v>37189</v>
      </c>
      <c r="B727">
        <v>0.89229999999999998</v>
      </c>
      <c r="C727">
        <f t="shared" si="12"/>
        <v>2001</v>
      </c>
    </row>
    <row r="728" spans="1:3">
      <c r="A728" s="20">
        <v>37190</v>
      </c>
      <c r="B728">
        <v>0.89300000000000002</v>
      </c>
      <c r="C728">
        <f t="shared" si="12"/>
        <v>2001</v>
      </c>
    </row>
    <row r="729" spans="1:3">
      <c r="A729" s="20">
        <v>37193</v>
      </c>
      <c r="B729">
        <v>0.90449999999999997</v>
      </c>
      <c r="C729">
        <f t="shared" si="12"/>
        <v>2001</v>
      </c>
    </row>
    <row r="730" spans="1:3">
      <c r="A730" s="20">
        <v>37194</v>
      </c>
      <c r="B730">
        <v>0.90449999999999997</v>
      </c>
      <c r="C730">
        <f t="shared" si="12"/>
        <v>2001</v>
      </c>
    </row>
    <row r="731" spans="1:3">
      <c r="A731" s="20">
        <v>37195</v>
      </c>
      <c r="B731">
        <v>0.89959999999999996</v>
      </c>
      <c r="C731">
        <f t="shared" si="12"/>
        <v>2001</v>
      </c>
    </row>
    <row r="732" spans="1:3">
      <c r="A732" s="20">
        <v>37196</v>
      </c>
      <c r="B732">
        <v>0.90169999999999995</v>
      </c>
      <c r="C732">
        <f t="shared" si="12"/>
        <v>2001</v>
      </c>
    </row>
    <row r="733" spans="1:3">
      <c r="A733" s="20">
        <v>37197</v>
      </c>
      <c r="B733">
        <v>0.90290000000000004</v>
      </c>
      <c r="C733">
        <f t="shared" si="12"/>
        <v>2001</v>
      </c>
    </row>
    <row r="734" spans="1:3">
      <c r="A734" s="20">
        <v>37200</v>
      </c>
      <c r="B734">
        <v>0.89780000000000004</v>
      </c>
      <c r="C734">
        <f t="shared" si="12"/>
        <v>2001</v>
      </c>
    </row>
    <row r="735" spans="1:3">
      <c r="A735" s="20">
        <v>37201</v>
      </c>
      <c r="B735">
        <v>0.89429999999999998</v>
      </c>
      <c r="C735">
        <f t="shared" si="12"/>
        <v>2001</v>
      </c>
    </row>
    <row r="736" spans="1:3">
      <c r="A736" s="20">
        <v>37202</v>
      </c>
      <c r="B736">
        <v>0.89829999999999999</v>
      </c>
      <c r="C736">
        <f t="shared" si="12"/>
        <v>2001</v>
      </c>
    </row>
    <row r="737" spans="1:3">
      <c r="A737" s="20">
        <v>37203</v>
      </c>
      <c r="B737">
        <v>0.89229999999999998</v>
      </c>
      <c r="C737">
        <f t="shared" si="12"/>
        <v>2001</v>
      </c>
    </row>
    <row r="738" spans="1:3">
      <c r="A738" s="20">
        <v>37204</v>
      </c>
      <c r="B738">
        <v>0.89410000000000001</v>
      </c>
      <c r="C738">
        <f t="shared" si="12"/>
        <v>2001</v>
      </c>
    </row>
    <row r="739" spans="1:3">
      <c r="A739" s="20">
        <v>37207</v>
      </c>
      <c r="B739">
        <v>0.89390000000000003</v>
      </c>
      <c r="C739">
        <f t="shared" si="12"/>
        <v>2001</v>
      </c>
    </row>
    <row r="740" spans="1:3">
      <c r="A740" s="20">
        <v>37208</v>
      </c>
      <c r="B740">
        <v>0.88019999999999998</v>
      </c>
      <c r="C740">
        <f t="shared" si="12"/>
        <v>2001</v>
      </c>
    </row>
    <row r="741" spans="1:3">
      <c r="A741" s="20">
        <v>37209</v>
      </c>
      <c r="B741">
        <v>0.88239999999999996</v>
      </c>
      <c r="C741">
        <f t="shared" si="12"/>
        <v>2001</v>
      </c>
    </row>
    <row r="742" spans="1:3">
      <c r="A742" s="20">
        <v>37210</v>
      </c>
      <c r="B742">
        <v>0.88170000000000004</v>
      </c>
      <c r="C742">
        <f t="shared" si="12"/>
        <v>2001</v>
      </c>
    </row>
    <row r="743" spans="1:3">
      <c r="A743" s="20">
        <v>37211</v>
      </c>
      <c r="B743">
        <v>0.88419999999999999</v>
      </c>
      <c r="C743">
        <f t="shared" si="12"/>
        <v>2001</v>
      </c>
    </row>
    <row r="744" spans="1:3">
      <c r="A744" s="20">
        <v>37214</v>
      </c>
      <c r="B744">
        <v>0.87839999999999996</v>
      </c>
      <c r="C744">
        <f t="shared" si="12"/>
        <v>2001</v>
      </c>
    </row>
    <row r="745" spans="1:3">
      <c r="A745" s="20">
        <v>37215</v>
      </c>
      <c r="B745">
        <v>0.88329999999999997</v>
      </c>
      <c r="C745">
        <f t="shared" si="12"/>
        <v>2001</v>
      </c>
    </row>
    <row r="746" spans="1:3">
      <c r="A746" s="20">
        <v>37216</v>
      </c>
      <c r="B746">
        <v>0.87829999999999997</v>
      </c>
      <c r="C746">
        <f t="shared" si="12"/>
        <v>2001</v>
      </c>
    </row>
    <row r="747" spans="1:3">
      <c r="A747" s="20">
        <v>37218</v>
      </c>
      <c r="B747">
        <v>0.87749999999999995</v>
      </c>
      <c r="C747">
        <f t="shared" si="12"/>
        <v>2001</v>
      </c>
    </row>
    <row r="748" spans="1:3">
      <c r="A748" s="20">
        <v>37221</v>
      </c>
      <c r="B748">
        <v>0.88</v>
      </c>
      <c r="C748">
        <f t="shared" si="12"/>
        <v>2001</v>
      </c>
    </row>
    <row r="749" spans="1:3">
      <c r="A749" s="20">
        <v>37222</v>
      </c>
      <c r="B749">
        <v>0.8831</v>
      </c>
      <c r="C749">
        <f t="shared" si="12"/>
        <v>2001</v>
      </c>
    </row>
    <row r="750" spans="1:3">
      <c r="A750" s="20">
        <v>37223</v>
      </c>
      <c r="B750">
        <v>0.88770000000000004</v>
      </c>
      <c r="C750">
        <f t="shared" si="12"/>
        <v>2001</v>
      </c>
    </row>
    <row r="751" spans="1:3">
      <c r="A751" s="20">
        <v>37224</v>
      </c>
      <c r="B751">
        <v>0.88719999999999999</v>
      </c>
      <c r="C751">
        <f t="shared" si="12"/>
        <v>2001</v>
      </c>
    </row>
    <row r="752" spans="1:3">
      <c r="A752" s="20">
        <v>37225</v>
      </c>
      <c r="B752">
        <v>0.89639999999999997</v>
      </c>
      <c r="C752">
        <f t="shared" si="12"/>
        <v>2001</v>
      </c>
    </row>
    <row r="753" spans="1:3">
      <c r="A753" s="20">
        <v>37228</v>
      </c>
      <c r="B753">
        <v>0.89129999999999998</v>
      </c>
      <c r="C753">
        <f t="shared" si="12"/>
        <v>2001</v>
      </c>
    </row>
    <row r="754" spans="1:3">
      <c r="A754" s="20">
        <v>37229</v>
      </c>
      <c r="B754">
        <v>0.8901</v>
      </c>
      <c r="C754">
        <f t="shared" si="12"/>
        <v>2001</v>
      </c>
    </row>
    <row r="755" spans="1:3">
      <c r="A755" s="20">
        <v>37230</v>
      </c>
      <c r="B755">
        <v>0.88829999999999998</v>
      </c>
      <c r="C755">
        <f t="shared" si="12"/>
        <v>2001</v>
      </c>
    </row>
    <row r="756" spans="1:3">
      <c r="A756" s="20">
        <v>37231</v>
      </c>
      <c r="B756">
        <v>0.89480000000000004</v>
      </c>
      <c r="C756">
        <f t="shared" si="12"/>
        <v>2001</v>
      </c>
    </row>
    <row r="757" spans="1:3">
      <c r="A757" s="20">
        <v>37232</v>
      </c>
      <c r="B757">
        <v>0.88970000000000005</v>
      </c>
      <c r="C757">
        <f t="shared" si="12"/>
        <v>2001</v>
      </c>
    </row>
    <row r="758" spans="1:3">
      <c r="A758" s="20">
        <v>37235</v>
      </c>
      <c r="B758">
        <v>0.89059999999999995</v>
      </c>
      <c r="C758">
        <f t="shared" si="12"/>
        <v>2001</v>
      </c>
    </row>
    <row r="759" spans="1:3">
      <c r="A759" s="20">
        <v>37236</v>
      </c>
      <c r="B759">
        <v>0.89270000000000005</v>
      </c>
      <c r="C759">
        <f t="shared" si="12"/>
        <v>2001</v>
      </c>
    </row>
    <row r="760" spans="1:3">
      <c r="A760" s="20">
        <v>37237</v>
      </c>
      <c r="B760">
        <v>0.89829999999999999</v>
      </c>
      <c r="C760">
        <f t="shared" si="12"/>
        <v>2001</v>
      </c>
    </row>
    <row r="761" spans="1:3">
      <c r="A761" s="20">
        <v>37238</v>
      </c>
      <c r="B761">
        <v>0.89300000000000002</v>
      </c>
      <c r="C761">
        <f t="shared" si="12"/>
        <v>2001</v>
      </c>
    </row>
    <row r="762" spans="1:3">
      <c r="A762" s="20">
        <v>37239</v>
      </c>
      <c r="B762">
        <v>0.90310000000000001</v>
      </c>
      <c r="C762">
        <f t="shared" si="12"/>
        <v>2001</v>
      </c>
    </row>
    <row r="763" spans="1:3">
      <c r="A763" s="20">
        <v>37242</v>
      </c>
      <c r="B763">
        <v>0.90190000000000003</v>
      </c>
      <c r="C763">
        <f t="shared" si="12"/>
        <v>2001</v>
      </c>
    </row>
    <row r="764" spans="1:3">
      <c r="A764" s="20">
        <v>37243</v>
      </c>
      <c r="B764">
        <v>0.90329999999999999</v>
      </c>
      <c r="C764">
        <f t="shared" si="12"/>
        <v>2001</v>
      </c>
    </row>
    <row r="765" spans="1:3">
      <c r="A765" s="20">
        <v>37244</v>
      </c>
      <c r="B765">
        <v>0.90069999999999995</v>
      </c>
      <c r="C765">
        <f t="shared" si="12"/>
        <v>2001</v>
      </c>
    </row>
    <row r="766" spans="1:3">
      <c r="A766" s="20">
        <v>37245</v>
      </c>
      <c r="B766">
        <v>0.89970000000000006</v>
      </c>
      <c r="C766">
        <f t="shared" si="12"/>
        <v>2001</v>
      </c>
    </row>
    <row r="767" spans="1:3">
      <c r="A767" s="20">
        <v>37246</v>
      </c>
      <c r="B767">
        <v>0.88859999999999995</v>
      </c>
      <c r="C767">
        <f t="shared" si="12"/>
        <v>2001</v>
      </c>
    </row>
    <row r="768" spans="1:3">
      <c r="A768" s="20">
        <v>37249</v>
      </c>
      <c r="B768">
        <v>0.87719999999999998</v>
      </c>
      <c r="C768">
        <f t="shared" si="12"/>
        <v>2001</v>
      </c>
    </row>
    <row r="769" spans="1:3">
      <c r="A769" s="20">
        <v>37251</v>
      </c>
      <c r="B769">
        <v>0.88019999999999998</v>
      </c>
      <c r="C769">
        <f t="shared" si="12"/>
        <v>2001</v>
      </c>
    </row>
    <row r="770" spans="1:3">
      <c r="A770" s="20">
        <v>37252</v>
      </c>
      <c r="B770">
        <v>0.88290000000000002</v>
      </c>
      <c r="C770">
        <f t="shared" si="12"/>
        <v>2001</v>
      </c>
    </row>
    <row r="771" spans="1:3">
      <c r="A771" s="20">
        <v>37253</v>
      </c>
      <c r="B771">
        <v>0.8851</v>
      </c>
      <c r="C771">
        <f t="shared" si="12"/>
        <v>2001</v>
      </c>
    </row>
    <row r="772" spans="1:3">
      <c r="A772" s="20">
        <v>37256</v>
      </c>
      <c r="B772">
        <v>0.88980000000000004</v>
      </c>
      <c r="C772">
        <f t="shared" si="12"/>
        <v>2001</v>
      </c>
    </row>
    <row r="773" spans="1:3">
      <c r="A773" s="20">
        <v>37258</v>
      </c>
      <c r="B773">
        <v>0.90329999999999999</v>
      </c>
      <c r="C773">
        <f t="shared" si="12"/>
        <v>2002</v>
      </c>
    </row>
    <row r="774" spans="1:3">
      <c r="A774" s="20">
        <v>37259</v>
      </c>
      <c r="B774">
        <v>0.89810000000000001</v>
      </c>
      <c r="C774">
        <f t="shared" si="12"/>
        <v>2002</v>
      </c>
    </row>
    <row r="775" spans="1:3">
      <c r="A775" s="20">
        <v>37260</v>
      </c>
      <c r="B775">
        <v>0.89429999999999998</v>
      </c>
      <c r="C775">
        <f t="shared" si="12"/>
        <v>2002</v>
      </c>
    </row>
    <row r="776" spans="1:3">
      <c r="A776" s="20">
        <v>37263</v>
      </c>
      <c r="B776">
        <v>0.89339999999999997</v>
      </c>
      <c r="C776">
        <f t="shared" si="12"/>
        <v>2002</v>
      </c>
    </row>
    <row r="777" spans="1:3">
      <c r="A777" s="20">
        <v>37264</v>
      </c>
      <c r="B777">
        <v>0.89300000000000002</v>
      </c>
      <c r="C777">
        <f t="shared" si="12"/>
        <v>2002</v>
      </c>
    </row>
    <row r="778" spans="1:3">
      <c r="A778" s="20">
        <v>37265</v>
      </c>
      <c r="B778">
        <v>0.89100000000000001</v>
      </c>
      <c r="C778">
        <f t="shared" si="12"/>
        <v>2002</v>
      </c>
    </row>
    <row r="779" spans="1:3">
      <c r="A779" s="20">
        <v>37266</v>
      </c>
      <c r="B779">
        <v>0.8911</v>
      </c>
      <c r="C779">
        <f t="shared" si="12"/>
        <v>2002</v>
      </c>
    </row>
    <row r="780" spans="1:3">
      <c r="A780" s="20">
        <v>37267</v>
      </c>
      <c r="B780">
        <v>0.89219999999999999</v>
      </c>
      <c r="C780">
        <f t="shared" si="12"/>
        <v>2002</v>
      </c>
    </row>
    <row r="781" spans="1:3">
      <c r="A781" s="20">
        <v>37270</v>
      </c>
      <c r="B781">
        <v>0.89439999999999997</v>
      </c>
      <c r="C781">
        <f t="shared" si="12"/>
        <v>2002</v>
      </c>
    </row>
    <row r="782" spans="1:3">
      <c r="A782" s="20">
        <v>37271</v>
      </c>
      <c r="B782">
        <v>0.88229999999999997</v>
      </c>
      <c r="C782">
        <f t="shared" si="12"/>
        <v>2002</v>
      </c>
    </row>
    <row r="783" spans="1:3">
      <c r="A783" s="20">
        <v>37272</v>
      </c>
      <c r="B783">
        <v>0.8821</v>
      </c>
      <c r="C783">
        <f t="shared" si="12"/>
        <v>2002</v>
      </c>
    </row>
    <row r="784" spans="1:3">
      <c r="A784" s="20">
        <v>37273</v>
      </c>
      <c r="B784">
        <v>0.88109999999999999</v>
      </c>
      <c r="C784">
        <f t="shared" si="12"/>
        <v>2002</v>
      </c>
    </row>
    <row r="785" spans="1:3">
      <c r="A785" s="20">
        <v>37274</v>
      </c>
      <c r="B785">
        <v>0.88419999999999999</v>
      </c>
      <c r="C785">
        <f t="shared" si="12"/>
        <v>2002</v>
      </c>
    </row>
    <row r="786" spans="1:3">
      <c r="A786" s="20">
        <v>37278</v>
      </c>
      <c r="B786">
        <v>0.8861</v>
      </c>
      <c r="C786">
        <f t="shared" ref="C786:C849" si="13">YEAR(A786)</f>
        <v>2002</v>
      </c>
    </row>
    <row r="787" spans="1:3">
      <c r="A787" s="20">
        <v>37279</v>
      </c>
      <c r="B787">
        <v>0.87819999999999998</v>
      </c>
      <c r="C787">
        <f t="shared" si="13"/>
        <v>2002</v>
      </c>
    </row>
    <row r="788" spans="1:3">
      <c r="A788" s="20">
        <v>37280</v>
      </c>
      <c r="B788">
        <v>0.87770000000000004</v>
      </c>
      <c r="C788">
        <f t="shared" si="13"/>
        <v>2002</v>
      </c>
    </row>
    <row r="789" spans="1:3">
      <c r="A789" s="20">
        <v>37281</v>
      </c>
      <c r="B789">
        <v>0.8659</v>
      </c>
      <c r="C789">
        <f t="shared" si="13"/>
        <v>2002</v>
      </c>
    </row>
    <row r="790" spans="1:3">
      <c r="A790" s="20">
        <v>37284</v>
      </c>
      <c r="B790">
        <v>0.8619</v>
      </c>
      <c r="C790">
        <f t="shared" si="13"/>
        <v>2002</v>
      </c>
    </row>
    <row r="791" spans="1:3">
      <c r="A791" s="20">
        <v>37285</v>
      </c>
      <c r="B791">
        <v>0.86539999999999995</v>
      </c>
      <c r="C791">
        <f t="shared" si="13"/>
        <v>2002</v>
      </c>
    </row>
    <row r="792" spans="1:3">
      <c r="A792" s="20">
        <v>37286</v>
      </c>
      <c r="B792">
        <v>0.86109999999999998</v>
      </c>
      <c r="C792">
        <f t="shared" si="13"/>
        <v>2002</v>
      </c>
    </row>
    <row r="793" spans="1:3">
      <c r="A793" s="20">
        <v>37287</v>
      </c>
      <c r="B793">
        <v>0.85819999999999996</v>
      </c>
      <c r="C793">
        <f t="shared" si="13"/>
        <v>2002</v>
      </c>
    </row>
    <row r="794" spans="1:3">
      <c r="A794" s="20">
        <v>37288</v>
      </c>
      <c r="B794">
        <v>0.86170000000000002</v>
      </c>
      <c r="C794">
        <f t="shared" si="13"/>
        <v>2002</v>
      </c>
    </row>
    <row r="795" spans="1:3">
      <c r="A795" s="20">
        <v>37291</v>
      </c>
      <c r="B795">
        <v>0.87019999999999997</v>
      </c>
      <c r="C795">
        <f t="shared" si="13"/>
        <v>2002</v>
      </c>
    </row>
    <row r="796" spans="1:3">
      <c r="A796" s="20">
        <v>37292</v>
      </c>
      <c r="B796">
        <v>0.86660000000000004</v>
      </c>
      <c r="C796">
        <f t="shared" si="13"/>
        <v>2002</v>
      </c>
    </row>
    <row r="797" spans="1:3">
      <c r="A797" s="20">
        <v>37293</v>
      </c>
      <c r="B797">
        <v>0.86760000000000004</v>
      </c>
      <c r="C797">
        <f t="shared" si="13"/>
        <v>2002</v>
      </c>
    </row>
    <row r="798" spans="1:3">
      <c r="A798" s="20">
        <v>37294</v>
      </c>
      <c r="B798">
        <v>0.87029999999999996</v>
      </c>
      <c r="C798">
        <f t="shared" si="13"/>
        <v>2002</v>
      </c>
    </row>
    <row r="799" spans="1:3">
      <c r="A799" s="20">
        <v>37295</v>
      </c>
      <c r="B799">
        <v>0.87280000000000002</v>
      </c>
      <c r="C799">
        <f t="shared" si="13"/>
        <v>2002</v>
      </c>
    </row>
    <row r="800" spans="1:3">
      <c r="A800" s="20">
        <v>37298</v>
      </c>
      <c r="B800">
        <v>0.87649999999999995</v>
      </c>
      <c r="C800">
        <f t="shared" si="13"/>
        <v>2002</v>
      </c>
    </row>
    <row r="801" spans="1:3">
      <c r="A801" s="20">
        <v>37299</v>
      </c>
      <c r="B801">
        <v>0.877</v>
      </c>
      <c r="C801">
        <f t="shared" si="13"/>
        <v>2002</v>
      </c>
    </row>
    <row r="802" spans="1:3">
      <c r="A802" s="20">
        <v>37300</v>
      </c>
      <c r="B802">
        <v>0.87119999999999997</v>
      </c>
      <c r="C802">
        <f t="shared" si="13"/>
        <v>2002</v>
      </c>
    </row>
    <row r="803" spans="1:3">
      <c r="A803" s="20">
        <v>37301</v>
      </c>
      <c r="B803">
        <v>0.87370000000000003</v>
      </c>
      <c r="C803">
        <f t="shared" si="13"/>
        <v>2002</v>
      </c>
    </row>
    <row r="804" spans="1:3">
      <c r="A804" s="20">
        <v>37302</v>
      </c>
      <c r="B804">
        <v>0.87339999999999995</v>
      </c>
      <c r="C804">
        <f t="shared" si="13"/>
        <v>2002</v>
      </c>
    </row>
    <row r="805" spans="1:3">
      <c r="A805" s="20">
        <v>37306</v>
      </c>
      <c r="B805">
        <v>0.87660000000000005</v>
      </c>
      <c r="C805">
        <f t="shared" si="13"/>
        <v>2002</v>
      </c>
    </row>
    <row r="806" spans="1:3">
      <c r="A806" s="20">
        <v>37307</v>
      </c>
      <c r="B806">
        <v>0.86909999999999998</v>
      </c>
      <c r="C806">
        <f t="shared" si="13"/>
        <v>2002</v>
      </c>
    </row>
    <row r="807" spans="1:3">
      <c r="A807" s="20">
        <v>37308</v>
      </c>
      <c r="B807">
        <v>0.86980000000000002</v>
      </c>
      <c r="C807">
        <f t="shared" si="13"/>
        <v>2002</v>
      </c>
    </row>
    <row r="808" spans="1:3">
      <c r="A808" s="20">
        <v>37309</v>
      </c>
      <c r="B808">
        <v>0.87560000000000004</v>
      </c>
      <c r="C808">
        <f t="shared" si="13"/>
        <v>2002</v>
      </c>
    </row>
    <row r="809" spans="1:3">
      <c r="A809" s="20">
        <v>37312</v>
      </c>
      <c r="B809">
        <v>0.86890000000000001</v>
      </c>
      <c r="C809">
        <f t="shared" si="13"/>
        <v>2002</v>
      </c>
    </row>
    <row r="810" spans="1:3">
      <c r="A810" s="20">
        <v>37313</v>
      </c>
      <c r="B810">
        <v>0.86380000000000001</v>
      </c>
      <c r="C810">
        <f t="shared" si="13"/>
        <v>2002</v>
      </c>
    </row>
    <row r="811" spans="1:3">
      <c r="A811" s="20">
        <v>37314</v>
      </c>
      <c r="B811">
        <v>0.86539999999999995</v>
      </c>
      <c r="C811">
        <f t="shared" si="13"/>
        <v>2002</v>
      </c>
    </row>
    <row r="812" spans="1:3">
      <c r="A812" s="20">
        <v>37315</v>
      </c>
      <c r="B812">
        <v>0.86880000000000002</v>
      </c>
      <c r="C812">
        <f t="shared" si="13"/>
        <v>2002</v>
      </c>
    </row>
    <row r="813" spans="1:3">
      <c r="A813" s="20">
        <v>37316</v>
      </c>
      <c r="B813">
        <v>0.86519999999999997</v>
      </c>
      <c r="C813">
        <f t="shared" si="13"/>
        <v>2002</v>
      </c>
    </row>
    <row r="814" spans="1:3">
      <c r="A814" s="20">
        <v>37319</v>
      </c>
      <c r="B814">
        <v>0.86939999999999995</v>
      </c>
      <c r="C814">
        <f t="shared" si="13"/>
        <v>2002</v>
      </c>
    </row>
    <row r="815" spans="1:3">
      <c r="A815" s="20">
        <v>37320</v>
      </c>
      <c r="B815">
        <v>0.87160000000000004</v>
      </c>
      <c r="C815">
        <f t="shared" si="13"/>
        <v>2002</v>
      </c>
    </row>
    <row r="816" spans="1:3">
      <c r="A816" s="20">
        <v>37321</v>
      </c>
      <c r="B816">
        <v>0.87639999999999996</v>
      </c>
      <c r="C816">
        <f t="shared" si="13"/>
        <v>2002</v>
      </c>
    </row>
    <row r="817" spans="1:3">
      <c r="A817" s="20">
        <v>37322</v>
      </c>
      <c r="B817">
        <v>0.88139999999999996</v>
      </c>
      <c r="C817">
        <f t="shared" si="13"/>
        <v>2002</v>
      </c>
    </row>
    <row r="818" spans="1:3">
      <c r="A818" s="20">
        <v>37323</v>
      </c>
      <c r="B818">
        <v>0.87390000000000001</v>
      </c>
      <c r="C818">
        <f t="shared" si="13"/>
        <v>2002</v>
      </c>
    </row>
    <row r="819" spans="1:3">
      <c r="A819" s="20">
        <v>37326</v>
      </c>
      <c r="B819">
        <v>0.875</v>
      </c>
      <c r="C819">
        <f t="shared" si="13"/>
        <v>2002</v>
      </c>
    </row>
    <row r="820" spans="1:3">
      <c r="A820" s="20">
        <v>37327</v>
      </c>
      <c r="B820">
        <v>0.876</v>
      </c>
      <c r="C820">
        <f t="shared" si="13"/>
        <v>2002</v>
      </c>
    </row>
    <row r="821" spans="1:3">
      <c r="A821" s="20">
        <v>37328</v>
      </c>
      <c r="B821">
        <v>0.87560000000000004</v>
      </c>
      <c r="C821">
        <f t="shared" si="13"/>
        <v>2002</v>
      </c>
    </row>
    <row r="822" spans="1:3">
      <c r="A822" s="20">
        <v>37329</v>
      </c>
      <c r="B822">
        <v>0.88239999999999996</v>
      </c>
      <c r="C822">
        <f t="shared" si="13"/>
        <v>2002</v>
      </c>
    </row>
    <row r="823" spans="1:3">
      <c r="A823" s="20">
        <v>37330</v>
      </c>
      <c r="B823">
        <v>0.88239999999999996</v>
      </c>
      <c r="C823">
        <f t="shared" si="13"/>
        <v>2002</v>
      </c>
    </row>
    <row r="824" spans="1:3">
      <c r="A824" s="20">
        <v>37333</v>
      </c>
      <c r="B824">
        <v>0.88249999999999995</v>
      </c>
      <c r="C824">
        <f t="shared" si="13"/>
        <v>2002</v>
      </c>
    </row>
    <row r="825" spans="1:3">
      <c r="A825" s="20">
        <v>37334</v>
      </c>
      <c r="B825">
        <v>0.88229999999999997</v>
      </c>
      <c r="C825">
        <f t="shared" si="13"/>
        <v>2002</v>
      </c>
    </row>
    <row r="826" spans="1:3">
      <c r="A826" s="20">
        <v>37335</v>
      </c>
      <c r="B826">
        <v>0.88539999999999996</v>
      </c>
      <c r="C826">
        <f t="shared" si="13"/>
        <v>2002</v>
      </c>
    </row>
    <row r="827" spans="1:3">
      <c r="A827" s="20">
        <v>37336</v>
      </c>
      <c r="B827">
        <v>0.8821</v>
      </c>
      <c r="C827">
        <f t="shared" si="13"/>
        <v>2002</v>
      </c>
    </row>
    <row r="828" spans="1:3">
      <c r="A828" s="20">
        <v>37337</v>
      </c>
      <c r="B828">
        <v>0.87719999999999998</v>
      </c>
      <c r="C828">
        <f t="shared" si="13"/>
        <v>2002</v>
      </c>
    </row>
    <row r="829" spans="1:3">
      <c r="A829" s="20">
        <v>37340</v>
      </c>
      <c r="B829">
        <v>0.87690000000000001</v>
      </c>
      <c r="C829">
        <f t="shared" si="13"/>
        <v>2002</v>
      </c>
    </row>
    <row r="830" spans="1:3">
      <c r="A830" s="20">
        <v>37341</v>
      </c>
      <c r="B830">
        <v>0.87690000000000001</v>
      </c>
      <c r="C830">
        <f t="shared" si="13"/>
        <v>2002</v>
      </c>
    </row>
    <row r="831" spans="1:3">
      <c r="A831" s="20">
        <v>37342</v>
      </c>
      <c r="B831">
        <v>0.87239999999999995</v>
      </c>
      <c r="C831">
        <f t="shared" si="13"/>
        <v>2002</v>
      </c>
    </row>
    <row r="832" spans="1:3">
      <c r="A832" s="20">
        <v>37343</v>
      </c>
      <c r="B832">
        <v>0.87039999999999995</v>
      </c>
      <c r="C832">
        <f t="shared" si="13"/>
        <v>2002</v>
      </c>
    </row>
    <row r="833" spans="1:3">
      <c r="A833" s="20">
        <v>37347</v>
      </c>
      <c r="B833">
        <v>0.88039999999999996</v>
      </c>
      <c r="C833">
        <f t="shared" si="13"/>
        <v>2002</v>
      </c>
    </row>
    <row r="834" spans="1:3">
      <c r="A834" s="20">
        <v>37348</v>
      </c>
      <c r="B834">
        <v>0.879</v>
      </c>
      <c r="C834">
        <f t="shared" si="13"/>
        <v>2002</v>
      </c>
    </row>
    <row r="835" spans="1:3">
      <c r="A835" s="20">
        <v>37349</v>
      </c>
      <c r="B835">
        <v>0.88080000000000003</v>
      </c>
      <c r="C835">
        <f t="shared" si="13"/>
        <v>2002</v>
      </c>
    </row>
    <row r="836" spans="1:3">
      <c r="A836" s="20">
        <v>37350</v>
      </c>
      <c r="B836">
        <v>0.87809999999999999</v>
      </c>
      <c r="C836">
        <f t="shared" si="13"/>
        <v>2002</v>
      </c>
    </row>
    <row r="837" spans="1:3">
      <c r="A837" s="20">
        <v>37351</v>
      </c>
      <c r="B837">
        <v>0.878</v>
      </c>
      <c r="C837">
        <f t="shared" si="13"/>
        <v>2002</v>
      </c>
    </row>
    <row r="838" spans="1:3">
      <c r="A838" s="20">
        <v>37354</v>
      </c>
      <c r="B838">
        <v>0.87480000000000002</v>
      </c>
      <c r="C838">
        <f t="shared" si="13"/>
        <v>2002</v>
      </c>
    </row>
    <row r="839" spans="1:3">
      <c r="A839" s="20">
        <v>37355</v>
      </c>
      <c r="B839">
        <v>0.88039999999999996</v>
      </c>
      <c r="C839">
        <f t="shared" si="13"/>
        <v>2002</v>
      </c>
    </row>
    <row r="840" spans="1:3">
      <c r="A840" s="20">
        <v>37356</v>
      </c>
      <c r="B840">
        <v>0.87990000000000002</v>
      </c>
      <c r="C840">
        <f t="shared" si="13"/>
        <v>2002</v>
      </c>
    </row>
    <row r="841" spans="1:3">
      <c r="A841" s="20">
        <v>37357</v>
      </c>
      <c r="B841">
        <v>0.88260000000000005</v>
      </c>
      <c r="C841">
        <f t="shared" si="13"/>
        <v>2002</v>
      </c>
    </row>
    <row r="842" spans="1:3">
      <c r="A842" s="20">
        <v>37358</v>
      </c>
      <c r="B842">
        <v>0.87909999999999999</v>
      </c>
      <c r="C842">
        <f t="shared" si="13"/>
        <v>2002</v>
      </c>
    </row>
    <row r="843" spans="1:3">
      <c r="A843" s="20">
        <v>37361</v>
      </c>
      <c r="B843">
        <v>0.87919999999999998</v>
      </c>
      <c r="C843">
        <f t="shared" si="13"/>
        <v>2002</v>
      </c>
    </row>
    <row r="844" spans="1:3">
      <c r="A844" s="20">
        <v>37362</v>
      </c>
      <c r="B844">
        <v>0.88280000000000003</v>
      </c>
      <c r="C844">
        <f t="shared" si="13"/>
        <v>2002</v>
      </c>
    </row>
    <row r="845" spans="1:3">
      <c r="A845" s="20">
        <v>37363</v>
      </c>
      <c r="B845">
        <v>0.89039999999999997</v>
      </c>
      <c r="C845">
        <f t="shared" si="13"/>
        <v>2002</v>
      </c>
    </row>
    <row r="846" spans="1:3">
      <c r="A846" s="20">
        <v>37364</v>
      </c>
      <c r="B846">
        <v>0.89100000000000001</v>
      </c>
      <c r="C846">
        <f t="shared" si="13"/>
        <v>2002</v>
      </c>
    </row>
    <row r="847" spans="1:3">
      <c r="A847" s="20">
        <v>37365</v>
      </c>
      <c r="B847">
        <v>0.89180000000000004</v>
      </c>
      <c r="C847">
        <f t="shared" si="13"/>
        <v>2002</v>
      </c>
    </row>
    <row r="848" spans="1:3">
      <c r="A848" s="20">
        <v>37368</v>
      </c>
      <c r="B848">
        <v>0.88919999999999999</v>
      </c>
      <c r="C848">
        <f t="shared" si="13"/>
        <v>2002</v>
      </c>
    </row>
    <row r="849" spans="1:3">
      <c r="A849" s="20">
        <v>37369</v>
      </c>
      <c r="B849">
        <v>0.88849999999999996</v>
      </c>
      <c r="C849">
        <f t="shared" si="13"/>
        <v>2002</v>
      </c>
    </row>
    <row r="850" spans="1:3">
      <c r="A850" s="20">
        <v>37370</v>
      </c>
      <c r="B850">
        <v>0.89280000000000004</v>
      </c>
      <c r="C850">
        <f t="shared" ref="C850:C913" si="14">YEAR(A850)</f>
        <v>2002</v>
      </c>
    </row>
    <row r="851" spans="1:3">
      <c r="A851" s="20">
        <v>37371</v>
      </c>
      <c r="B851">
        <v>0.89749999999999996</v>
      </c>
      <c r="C851">
        <f t="shared" si="14"/>
        <v>2002</v>
      </c>
    </row>
    <row r="852" spans="1:3">
      <c r="A852" s="20">
        <v>37372</v>
      </c>
      <c r="B852">
        <v>0.90190000000000003</v>
      </c>
      <c r="C852">
        <f t="shared" si="14"/>
        <v>2002</v>
      </c>
    </row>
    <row r="853" spans="1:3">
      <c r="A853" s="20">
        <v>37375</v>
      </c>
      <c r="B853">
        <v>0.90339999999999998</v>
      </c>
      <c r="C853">
        <f t="shared" si="14"/>
        <v>2002</v>
      </c>
    </row>
    <row r="854" spans="1:3">
      <c r="A854" s="20">
        <v>37376</v>
      </c>
      <c r="B854">
        <v>0.89990000000000003</v>
      </c>
      <c r="C854">
        <f t="shared" si="14"/>
        <v>2002</v>
      </c>
    </row>
    <row r="855" spans="1:3">
      <c r="A855" s="20">
        <v>37377</v>
      </c>
      <c r="B855">
        <v>0.90559999999999996</v>
      </c>
      <c r="C855">
        <f t="shared" si="14"/>
        <v>2002</v>
      </c>
    </row>
    <row r="856" spans="1:3">
      <c r="A856" s="20">
        <v>37378</v>
      </c>
      <c r="B856">
        <v>0.90310000000000001</v>
      </c>
      <c r="C856">
        <f t="shared" si="14"/>
        <v>2002</v>
      </c>
    </row>
    <row r="857" spans="1:3">
      <c r="A857" s="20">
        <v>37379</v>
      </c>
      <c r="B857">
        <v>0.91710000000000003</v>
      </c>
      <c r="C857">
        <f t="shared" si="14"/>
        <v>2002</v>
      </c>
    </row>
    <row r="858" spans="1:3">
      <c r="A858" s="20">
        <v>37382</v>
      </c>
      <c r="B858">
        <v>0.91779999999999995</v>
      </c>
      <c r="C858">
        <f t="shared" si="14"/>
        <v>2002</v>
      </c>
    </row>
    <row r="859" spans="1:3">
      <c r="A859" s="20">
        <v>37383</v>
      </c>
      <c r="B859">
        <v>0.91520000000000001</v>
      </c>
      <c r="C859">
        <f t="shared" si="14"/>
        <v>2002</v>
      </c>
    </row>
    <row r="860" spans="1:3">
      <c r="A860" s="20">
        <v>37384</v>
      </c>
      <c r="B860">
        <v>0.90380000000000005</v>
      </c>
      <c r="C860">
        <f t="shared" si="14"/>
        <v>2002</v>
      </c>
    </row>
    <row r="861" spans="1:3">
      <c r="A861" s="20">
        <v>37385</v>
      </c>
      <c r="B861">
        <v>0.90920000000000001</v>
      </c>
      <c r="C861">
        <f t="shared" si="14"/>
        <v>2002</v>
      </c>
    </row>
    <row r="862" spans="1:3">
      <c r="A862" s="20">
        <v>37386</v>
      </c>
      <c r="B862">
        <v>0.91379999999999995</v>
      </c>
      <c r="C862">
        <f t="shared" si="14"/>
        <v>2002</v>
      </c>
    </row>
    <row r="863" spans="1:3">
      <c r="A863" s="20">
        <v>37389</v>
      </c>
      <c r="B863">
        <v>0.91110000000000002</v>
      </c>
      <c r="C863">
        <f t="shared" si="14"/>
        <v>2002</v>
      </c>
    </row>
    <row r="864" spans="1:3">
      <c r="A864" s="20">
        <v>37390</v>
      </c>
      <c r="B864">
        <v>0.90239999999999998</v>
      </c>
      <c r="C864">
        <f t="shared" si="14"/>
        <v>2002</v>
      </c>
    </row>
    <row r="865" spans="1:3">
      <c r="A865" s="20">
        <v>37391</v>
      </c>
      <c r="B865">
        <v>0.91239999999999999</v>
      </c>
      <c r="C865">
        <f t="shared" si="14"/>
        <v>2002</v>
      </c>
    </row>
    <row r="866" spans="1:3">
      <c r="A866" s="20">
        <v>37392</v>
      </c>
      <c r="B866">
        <v>0.91159999999999997</v>
      </c>
      <c r="C866">
        <f t="shared" si="14"/>
        <v>2002</v>
      </c>
    </row>
    <row r="867" spans="1:3">
      <c r="A867" s="20">
        <v>37393</v>
      </c>
      <c r="B867">
        <v>0.9204</v>
      </c>
      <c r="C867">
        <f t="shared" si="14"/>
        <v>2002</v>
      </c>
    </row>
    <row r="868" spans="1:3">
      <c r="A868" s="20">
        <v>37396</v>
      </c>
      <c r="B868">
        <v>0.92069999999999996</v>
      </c>
      <c r="C868">
        <f t="shared" si="14"/>
        <v>2002</v>
      </c>
    </row>
    <row r="869" spans="1:3">
      <c r="A869" s="20">
        <v>37397</v>
      </c>
      <c r="B869">
        <v>0.91959999999999997</v>
      </c>
      <c r="C869">
        <f t="shared" si="14"/>
        <v>2002</v>
      </c>
    </row>
    <row r="870" spans="1:3">
      <c r="A870" s="20">
        <v>37398</v>
      </c>
      <c r="B870">
        <v>0.92549999999999999</v>
      </c>
      <c r="C870">
        <f t="shared" si="14"/>
        <v>2002</v>
      </c>
    </row>
    <row r="871" spans="1:3">
      <c r="A871" s="20">
        <v>37399</v>
      </c>
      <c r="B871">
        <v>0.92110000000000003</v>
      </c>
      <c r="C871">
        <f t="shared" si="14"/>
        <v>2002</v>
      </c>
    </row>
    <row r="872" spans="1:3">
      <c r="A872" s="20">
        <v>37400</v>
      </c>
      <c r="B872">
        <v>0.92079999999999995</v>
      </c>
      <c r="C872">
        <f t="shared" si="14"/>
        <v>2002</v>
      </c>
    </row>
    <row r="873" spans="1:3">
      <c r="A873" s="20">
        <v>37404</v>
      </c>
      <c r="B873">
        <v>0.92830000000000001</v>
      </c>
      <c r="C873">
        <f t="shared" si="14"/>
        <v>2002</v>
      </c>
    </row>
    <row r="874" spans="1:3">
      <c r="A874" s="20">
        <v>37405</v>
      </c>
      <c r="B874">
        <v>0.93540000000000001</v>
      </c>
      <c r="C874">
        <f t="shared" si="14"/>
        <v>2002</v>
      </c>
    </row>
    <row r="875" spans="1:3">
      <c r="A875" s="20">
        <v>37406</v>
      </c>
      <c r="B875">
        <v>0.93700000000000006</v>
      </c>
      <c r="C875">
        <f t="shared" si="14"/>
        <v>2002</v>
      </c>
    </row>
    <row r="876" spans="1:3">
      <c r="A876" s="20">
        <v>37407</v>
      </c>
      <c r="B876">
        <v>0.93379999999999996</v>
      </c>
      <c r="C876">
        <f t="shared" si="14"/>
        <v>2002</v>
      </c>
    </row>
    <row r="877" spans="1:3">
      <c r="A877" s="20">
        <v>37410</v>
      </c>
      <c r="B877">
        <v>0.94040000000000001</v>
      </c>
      <c r="C877">
        <f t="shared" si="14"/>
        <v>2002</v>
      </c>
    </row>
    <row r="878" spans="1:3">
      <c r="A878" s="20">
        <v>37411</v>
      </c>
      <c r="B878">
        <v>0.93920000000000003</v>
      </c>
      <c r="C878">
        <f t="shared" si="14"/>
        <v>2002</v>
      </c>
    </row>
    <row r="879" spans="1:3">
      <c r="A879" s="20">
        <v>37412</v>
      </c>
      <c r="B879">
        <v>0.93899999999999995</v>
      </c>
      <c r="C879">
        <f t="shared" si="14"/>
        <v>2002</v>
      </c>
    </row>
    <row r="880" spans="1:3">
      <c r="A880" s="20">
        <v>37413</v>
      </c>
      <c r="B880">
        <v>0.94750000000000001</v>
      </c>
      <c r="C880">
        <f t="shared" si="14"/>
        <v>2002</v>
      </c>
    </row>
    <row r="881" spans="1:3">
      <c r="A881" s="20">
        <v>37414</v>
      </c>
      <c r="B881">
        <v>0.94330000000000003</v>
      </c>
      <c r="C881">
        <f t="shared" si="14"/>
        <v>2002</v>
      </c>
    </row>
    <row r="882" spans="1:3">
      <c r="A882" s="20">
        <v>37417</v>
      </c>
      <c r="B882">
        <v>0.94420000000000004</v>
      </c>
      <c r="C882">
        <f t="shared" si="14"/>
        <v>2002</v>
      </c>
    </row>
    <row r="883" spans="1:3">
      <c r="A883" s="20">
        <v>37418</v>
      </c>
      <c r="B883">
        <v>0.94799999999999995</v>
      </c>
      <c r="C883">
        <f t="shared" si="14"/>
        <v>2002</v>
      </c>
    </row>
    <row r="884" spans="1:3">
      <c r="A884" s="20">
        <v>37419</v>
      </c>
      <c r="B884">
        <v>0.94350000000000001</v>
      </c>
      <c r="C884">
        <f t="shared" si="14"/>
        <v>2002</v>
      </c>
    </row>
    <row r="885" spans="1:3">
      <c r="A885" s="20">
        <v>37420</v>
      </c>
      <c r="B885">
        <v>0.94310000000000005</v>
      </c>
      <c r="C885">
        <f t="shared" si="14"/>
        <v>2002</v>
      </c>
    </row>
    <row r="886" spans="1:3">
      <c r="A886" s="20">
        <v>37421</v>
      </c>
      <c r="B886">
        <v>0.94550000000000001</v>
      </c>
      <c r="C886">
        <f t="shared" si="14"/>
        <v>2002</v>
      </c>
    </row>
    <row r="887" spans="1:3">
      <c r="A887" s="20">
        <v>37424</v>
      </c>
      <c r="B887">
        <v>0.94399999999999995</v>
      </c>
      <c r="C887">
        <f t="shared" si="14"/>
        <v>2002</v>
      </c>
    </row>
    <row r="888" spans="1:3">
      <c r="A888" s="20">
        <v>37425</v>
      </c>
      <c r="B888">
        <v>0.95150000000000001</v>
      </c>
      <c r="C888">
        <f t="shared" si="14"/>
        <v>2002</v>
      </c>
    </row>
    <row r="889" spans="1:3">
      <c r="A889" s="20">
        <v>37426</v>
      </c>
      <c r="B889">
        <v>0.95699999999999996</v>
      </c>
      <c r="C889">
        <f t="shared" si="14"/>
        <v>2002</v>
      </c>
    </row>
    <row r="890" spans="1:3">
      <c r="A890" s="20">
        <v>37427</v>
      </c>
      <c r="B890">
        <v>0.96489999999999998</v>
      </c>
      <c r="C890">
        <f t="shared" si="14"/>
        <v>2002</v>
      </c>
    </row>
    <row r="891" spans="1:3">
      <c r="A891" s="20">
        <v>37428</v>
      </c>
      <c r="B891">
        <v>0.97130000000000005</v>
      </c>
      <c r="C891">
        <f t="shared" si="14"/>
        <v>2002</v>
      </c>
    </row>
    <row r="892" spans="1:3">
      <c r="A892" s="20">
        <v>37431</v>
      </c>
      <c r="B892">
        <v>0.97019999999999995</v>
      </c>
      <c r="C892">
        <f t="shared" si="14"/>
        <v>2002</v>
      </c>
    </row>
    <row r="893" spans="1:3">
      <c r="A893" s="20">
        <v>37432</v>
      </c>
      <c r="B893">
        <v>0.97919999999999996</v>
      </c>
      <c r="C893">
        <f t="shared" si="14"/>
        <v>2002</v>
      </c>
    </row>
    <row r="894" spans="1:3">
      <c r="A894" s="20">
        <v>37433</v>
      </c>
      <c r="B894">
        <v>0.97989999999999999</v>
      </c>
      <c r="C894">
        <f t="shared" si="14"/>
        <v>2002</v>
      </c>
    </row>
    <row r="895" spans="1:3">
      <c r="A895" s="20">
        <v>37434</v>
      </c>
      <c r="B895">
        <v>0.98860000000000003</v>
      </c>
      <c r="C895">
        <f t="shared" si="14"/>
        <v>2002</v>
      </c>
    </row>
    <row r="896" spans="1:3">
      <c r="A896" s="20">
        <v>37435</v>
      </c>
      <c r="B896">
        <v>0.99160000000000004</v>
      </c>
      <c r="C896">
        <f t="shared" si="14"/>
        <v>2002</v>
      </c>
    </row>
    <row r="897" spans="1:3">
      <c r="A897" s="20">
        <v>37438</v>
      </c>
      <c r="B897">
        <v>0.99129999999999996</v>
      </c>
      <c r="C897">
        <f t="shared" si="14"/>
        <v>2002</v>
      </c>
    </row>
    <row r="898" spans="1:3">
      <c r="A898" s="20">
        <v>37439</v>
      </c>
      <c r="B898">
        <v>0.9859</v>
      </c>
      <c r="C898">
        <f t="shared" si="14"/>
        <v>2002</v>
      </c>
    </row>
    <row r="899" spans="1:3">
      <c r="A899" s="20">
        <v>37440</v>
      </c>
      <c r="B899">
        <v>0.98009999999999997</v>
      </c>
      <c r="C899">
        <f t="shared" si="14"/>
        <v>2002</v>
      </c>
    </row>
    <row r="900" spans="1:3">
      <c r="A900" s="20">
        <v>37442</v>
      </c>
      <c r="B900">
        <v>0.9728</v>
      </c>
      <c r="C900">
        <f t="shared" si="14"/>
        <v>2002</v>
      </c>
    </row>
    <row r="901" spans="1:3">
      <c r="A901" s="20">
        <v>37445</v>
      </c>
      <c r="B901">
        <v>0.98950000000000005</v>
      </c>
      <c r="C901">
        <f t="shared" si="14"/>
        <v>2002</v>
      </c>
    </row>
    <row r="902" spans="1:3">
      <c r="A902" s="20">
        <v>37446</v>
      </c>
      <c r="B902">
        <v>0.99329999999999996</v>
      </c>
      <c r="C902">
        <f t="shared" si="14"/>
        <v>2002</v>
      </c>
    </row>
    <row r="903" spans="1:3">
      <c r="A903" s="20">
        <v>37447</v>
      </c>
      <c r="B903">
        <v>0.98880000000000001</v>
      </c>
      <c r="C903">
        <f t="shared" si="14"/>
        <v>2002</v>
      </c>
    </row>
    <row r="904" spans="1:3">
      <c r="A904" s="20">
        <v>37448</v>
      </c>
      <c r="B904">
        <v>0.98929999999999996</v>
      </c>
      <c r="C904">
        <f t="shared" si="14"/>
        <v>2002</v>
      </c>
    </row>
    <row r="905" spans="1:3">
      <c r="A905" s="20">
        <v>37449</v>
      </c>
      <c r="B905">
        <v>0.99119999999999997</v>
      </c>
      <c r="C905">
        <f t="shared" si="14"/>
        <v>2002</v>
      </c>
    </row>
    <row r="906" spans="1:3">
      <c r="A906" s="20">
        <v>37452</v>
      </c>
      <c r="B906">
        <v>1.0036</v>
      </c>
      <c r="C906">
        <f t="shared" si="14"/>
        <v>2002</v>
      </c>
    </row>
    <row r="907" spans="1:3">
      <c r="A907" s="20">
        <v>37453</v>
      </c>
      <c r="B907">
        <v>1.012</v>
      </c>
      <c r="C907">
        <f t="shared" si="14"/>
        <v>2002</v>
      </c>
    </row>
    <row r="908" spans="1:3">
      <c r="A908" s="20">
        <v>37454</v>
      </c>
      <c r="B908">
        <v>1.0069999999999999</v>
      </c>
      <c r="C908">
        <f t="shared" si="14"/>
        <v>2002</v>
      </c>
    </row>
    <row r="909" spans="1:3">
      <c r="A909" s="20">
        <v>37455</v>
      </c>
      <c r="B909">
        <v>1.0112000000000001</v>
      </c>
      <c r="C909">
        <f t="shared" si="14"/>
        <v>2002</v>
      </c>
    </row>
    <row r="910" spans="1:3">
      <c r="A910" s="20">
        <v>37456</v>
      </c>
      <c r="B910">
        <v>1.0117</v>
      </c>
      <c r="C910">
        <f t="shared" si="14"/>
        <v>2002</v>
      </c>
    </row>
    <row r="911" spans="1:3">
      <c r="A911" s="20">
        <v>37459</v>
      </c>
      <c r="B911">
        <v>1.0082</v>
      </c>
      <c r="C911">
        <f t="shared" si="14"/>
        <v>2002</v>
      </c>
    </row>
    <row r="912" spans="1:3">
      <c r="A912" s="20">
        <v>37460</v>
      </c>
      <c r="B912">
        <v>0.98850000000000005</v>
      </c>
      <c r="C912">
        <f t="shared" si="14"/>
        <v>2002</v>
      </c>
    </row>
    <row r="913" spans="1:3">
      <c r="A913" s="20">
        <v>37461</v>
      </c>
      <c r="B913">
        <v>0.99509999999999998</v>
      </c>
      <c r="C913">
        <f t="shared" si="14"/>
        <v>2002</v>
      </c>
    </row>
    <row r="914" spans="1:3">
      <c r="A914" s="20">
        <v>37462</v>
      </c>
      <c r="B914">
        <v>1.0044</v>
      </c>
      <c r="C914">
        <f t="shared" ref="C914:C977" si="15">YEAR(A914)</f>
        <v>2002</v>
      </c>
    </row>
    <row r="915" spans="1:3">
      <c r="A915" s="20">
        <v>37463</v>
      </c>
      <c r="B915">
        <v>0.9869</v>
      </c>
      <c r="C915">
        <f t="shared" si="15"/>
        <v>2002</v>
      </c>
    </row>
    <row r="916" spans="1:3">
      <c r="A916" s="20">
        <v>37466</v>
      </c>
      <c r="B916">
        <v>0.98060000000000003</v>
      </c>
      <c r="C916">
        <f t="shared" si="15"/>
        <v>2002</v>
      </c>
    </row>
    <row r="917" spans="1:3">
      <c r="A917" s="20">
        <v>37467</v>
      </c>
      <c r="B917">
        <v>0.98319999999999996</v>
      </c>
      <c r="C917">
        <f t="shared" si="15"/>
        <v>2002</v>
      </c>
    </row>
    <row r="918" spans="1:3">
      <c r="A918" s="20">
        <v>37468</v>
      </c>
      <c r="B918">
        <v>0.97709999999999997</v>
      </c>
      <c r="C918">
        <f t="shared" si="15"/>
        <v>2002</v>
      </c>
    </row>
    <row r="919" spans="1:3">
      <c r="A919" s="20">
        <v>37469</v>
      </c>
      <c r="B919">
        <v>0.98440000000000005</v>
      </c>
      <c r="C919">
        <f t="shared" si="15"/>
        <v>2002</v>
      </c>
    </row>
    <row r="920" spans="1:3">
      <c r="A920" s="20">
        <v>37470</v>
      </c>
      <c r="B920">
        <v>0.98640000000000005</v>
      </c>
      <c r="C920">
        <f t="shared" si="15"/>
        <v>2002</v>
      </c>
    </row>
    <row r="921" spans="1:3">
      <c r="A921" s="20">
        <v>37473</v>
      </c>
      <c r="B921">
        <v>0.97989999999999999</v>
      </c>
      <c r="C921">
        <f t="shared" si="15"/>
        <v>2002</v>
      </c>
    </row>
    <row r="922" spans="1:3">
      <c r="A922" s="20">
        <v>37474</v>
      </c>
      <c r="B922">
        <v>0.96619999999999995</v>
      </c>
      <c r="C922">
        <f t="shared" si="15"/>
        <v>2002</v>
      </c>
    </row>
    <row r="923" spans="1:3">
      <c r="A923" s="20">
        <v>37475</v>
      </c>
      <c r="B923">
        <v>0.97489999999999999</v>
      </c>
      <c r="C923">
        <f t="shared" si="15"/>
        <v>2002</v>
      </c>
    </row>
    <row r="924" spans="1:3">
      <c r="A924" s="20">
        <v>37476</v>
      </c>
      <c r="B924">
        <v>0.96699999999999997</v>
      </c>
      <c r="C924">
        <f t="shared" si="15"/>
        <v>2002</v>
      </c>
    </row>
    <row r="925" spans="1:3">
      <c r="A925" s="20">
        <v>37477</v>
      </c>
      <c r="B925">
        <v>0.97009999999999996</v>
      </c>
      <c r="C925">
        <f t="shared" si="15"/>
        <v>2002</v>
      </c>
    </row>
    <row r="926" spans="1:3">
      <c r="A926" s="20">
        <v>37480</v>
      </c>
      <c r="B926">
        <v>0.97870000000000001</v>
      </c>
      <c r="C926">
        <f t="shared" si="15"/>
        <v>2002</v>
      </c>
    </row>
    <row r="927" spans="1:3">
      <c r="A927" s="20">
        <v>37481</v>
      </c>
      <c r="B927">
        <v>0.98399999999999999</v>
      </c>
      <c r="C927">
        <f t="shared" si="15"/>
        <v>2002</v>
      </c>
    </row>
    <row r="928" spans="1:3">
      <c r="A928" s="20">
        <v>37482</v>
      </c>
      <c r="B928">
        <v>0.97970000000000002</v>
      </c>
      <c r="C928">
        <f t="shared" si="15"/>
        <v>2002</v>
      </c>
    </row>
    <row r="929" spans="1:3">
      <c r="A929" s="20">
        <v>37483</v>
      </c>
      <c r="B929">
        <v>0.98199999999999998</v>
      </c>
      <c r="C929">
        <f t="shared" si="15"/>
        <v>2002</v>
      </c>
    </row>
    <row r="930" spans="1:3">
      <c r="A930" s="20">
        <v>37484</v>
      </c>
      <c r="B930">
        <v>0.98470000000000002</v>
      </c>
      <c r="C930">
        <f t="shared" si="15"/>
        <v>2002</v>
      </c>
    </row>
    <row r="931" spans="1:3">
      <c r="A931" s="20">
        <v>37487</v>
      </c>
      <c r="B931">
        <v>0.97619999999999996</v>
      </c>
      <c r="C931">
        <f t="shared" si="15"/>
        <v>2002</v>
      </c>
    </row>
    <row r="932" spans="1:3">
      <c r="A932" s="20">
        <v>37488</v>
      </c>
      <c r="B932">
        <v>0.9788</v>
      </c>
      <c r="C932">
        <f t="shared" si="15"/>
        <v>2002</v>
      </c>
    </row>
    <row r="933" spans="1:3">
      <c r="A933" s="20">
        <v>37489</v>
      </c>
      <c r="B933">
        <v>0.98040000000000005</v>
      </c>
      <c r="C933">
        <f t="shared" si="15"/>
        <v>2002</v>
      </c>
    </row>
    <row r="934" spans="1:3">
      <c r="A934" s="20">
        <v>37490</v>
      </c>
      <c r="B934">
        <v>0.96879999999999999</v>
      </c>
      <c r="C934">
        <f t="shared" si="15"/>
        <v>2002</v>
      </c>
    </row>
    <row r="935" spans="1:3">
      <c r="A935" s="20">
        <v>37491</v>
      </c>
      <c r="B935">
        <v>0.97299999999999998</v>
      </c>
      <c r="C935">
        <f t="shared" si="15"/>
        <v>2002</v>
      </c>
    </row>
    <row r="936" spans="1:3">
      <c r="A936" s="20">
        <v>37494</v>
      </c>
      <c r="B936">
        <v>0.97150000000000003</v>
      </c>
      <c r="C936">
        <f t="shared" si="15"/>
        <v>2002</v>
      </c>
    </row>
    <row r="937" spans="1:3">
      <c r="A937" s="20">
        <v>37495</v>
      </c>
      <c r="B937">
        <v>0.9829</v>
      </c>
      <c r="C937">
        <f t="shared" si="15"/>
        <v>2002</v>
      </c>
    </row>
    <row r="938" spans="1:3">
      <c r="A938" s="20">
        <v>37496</v>
      </c>
      <c r="B938">
        <v>0.97909999999999997</v>
      </c>
      <c r="C938">
        <f t="shared" si="15"/>
        <v>2002</v>
      </c>
    </row>
    <row r="939" spans="1:3">
      <c r="A939" s="20">
        <v>37497</v>
      </c>
      <c r="B939">
        <v>0.98470000000000002</v>
      </c>
      <c r="C939">
        <f t="shared" si="15"/>
        <v>2002</v>
      </c>
    </row>
    <row r="940" spans="1:3">
      <c r="A940" s="20">
        <v>37498</v>
      </c>
      <c r="B940">
        <v>0.98209999999999997</v>
      </c>
      <c r="C940">
        <f t="shared" si="15"/>
        <v>2002</v>
      </c>
    </row>
    <row r="941" spans="1:3">
      <c r="A941" s="20">
        <v>37502</v>
      </c>
      <c r="B941">
        <v>0.99690000000000001</v>
      </c>
      <c r="C941">
        <f t="shared" si="15"/>
        <v>2002</v>
      </c>
    </row>
    <row r="942" spans="1:3">
      <c r="A942" s="20">
        <v>37503</v>
      </c>
      <c r="B942">
        <v>0.9929</v>
      </c>
      <c r="C942">
        <f t="shared" si="15"/>
        <v>2002</v>
      </c>
    </row>
    <row r="943" spans="1:3">
      <c r="A943" s="20">
        <v>37504</v>
      </c>
      <c r="B943">
        <v>0.99160000000000004</v>
      </c>
      <c r="C943">
        <f t="shared" si="15"/>
        <v>2002</v>
      </c>
    </row>
    <row r="944" spans="1:3">
      <c r="A944" s="20">
        <v>37505</v>
      </c>
      <c r="B944">
        <v>0.98160000000000003</v>
      </c>
      <c r="C944">
        <f t="shared" si="15"/>
        <v>2002</v>
      </c>
    </row>
    <row r="945" spans="1:3">
      <c r="A945" s="20">
        <v>37508</v>
      </c>
      <c r="B945">
        <v>0.97929999999999995</v>
      </c>
      <c r="C945">
        <f t="shared" si="15"/>
        <v>2002</v>
      </c>
    </row>
    <row r="946" spans="1:3">
      <c r="A946" s="20">
        <v>37509</v>
      </c>
      <c r="B946">
        <v>0.97519999999999996</v>
      </c>
      <c r="C946">
        <f t="shared" si="15"/>
        <v>2002</v>
      </c>
    </row>
    <row r="947" spans="1:3">
      <c r="A947" s="20">
        <v>37510</v>
      </c>
      <c r="B947">
        <v>0.97599999999999998</v>
      </c>
      <c r="C947">
        <f t="shared" si="15"/>
        <v>2002</v>
      </c>
    </row>
    <row r="948" spans="1:3">
      <c r="A948" s="20">
        <v>37511</v>
      </c>
      <c r="B948">
        <v>0.98180000000000001</v>
      </c>
      <c r="C948">
        <f t="shared" si="15"/>
        <v>2002</v>
      </c>
    </row>
    <row r="949" spans="1:3">
      <c r="A949" s="20">
        <v>37512</v>
      </c>
      <c r="B949">
        <v>0.97160000000000002</v>
      </c>
      <c r="C949">
        <f t="shared" si="15"/>
        <v>2002</v>
      </c>
    </row>
    <row r="950" spans="1:3">
      <c r="A950" s="20">
        <v>37515</v>
      </c>
      <c r="B950">
        <v>0.96909999999999996</v>
      </c>
      <c r="C950">
        <f t="shared" si="15"/>
        <v>2002</v>
      </c>
    </row>
    <row r="951" spans="1:3">
      <c r="A951" s="20">
        <v>37516</v>
      </c>
      <c r="B951">
        <v>0.97430000000000005</v>
      </c>
      <c r="C951">
        <f t="shared" si="15"/>
        <v>2002</v>
      </c>
    </row>
    <row r="952" spans="1:3">
      <c r="A952" s="20">
        <v>37517</v>
      </c>
      <c r="B952">
        <v>0.97770000000000001</v>
      </c>
      <c r="C952">
        <f t="shared" si="15"/>
        <v>2002</v>
      </c>
    </row>
    <row r="953" spans="1:3">
      <c r="A953" s="20">
        <v>37518</v>
      </c>
      <c r="B953">
        <v>0.98619999999999997</v>
      </c>
      <c r="C953">
        <f t="shared" si="15"/>
        <v>2002</v>
      </c>
    </row>
    <row r="954" spans="1:3">
      <c r="A954" s="20">
        <v>37519</v>
      </c>
      <c r="B954">
        <v>0.9819</v>
      </c>
      <c r="C954">
        <f t="shared" si="15"/>
        <v>2002</v>
      </c>
    </row>
    <row r="955" spans="1:3">
      <c r="A955" s="20">
        <v>37522</v>
      </c>
      <c r="B955">
        <v>0.97809999999999997</v>
      </c>
      <c r="C955">
        <f t="shared" si="15"/>
        <v>2002</v>
      </c>
    </row>
    <row r="956" spans="1:3">
      <c r="A956" s="20">
        <v>37523</v>
      </c>
      <c r="B956">
        <v>0.98109999999999997</v>
      </c>
      <c r="C956">
        <f t="shared" si="15"/>
        <v>2002</v>
      </c>
    </row>
    <row r="957" spans="1:3">
      <c r="A957" s="20">
        <v>37524</v>
      </c>
      <c r="B957">
        <v>0.97619999999999996</v>
      </c>
      <c r="C957">
        <f t="shared" si="15"/>
        <v>2002</v>
      </c>
    </row>
    <row r="958" spans="1:3">
      <c r="A958" s="20">
        <v>37525</v>
      </c>
      <c r="B958">
        <v>0.97599999999999998</v>
      </c>
      <c r="C958">
        <f t="shared" si="15"/>
        <v>2002</v>
      </c>
    </row>
    <row r="959" spans="1:3">
      <c r="A959" s="20">
        <v>37526</v>
      </c>
      <c r="B959">
        <v>0.98019999999999996</v>
      </c>
      <c r="C959">
        <f t="shared" si="15"/>
        <v>2002</v>
      </c>
    </row>
    <row r="960" spans="1:3">
      <c r="A960" s="20">
        <v>37529</v>
      </c>
      <c r="B960">
        <v>0.98740000000000006</v>
      </c>
      <c r="C960">
        <f t="shared" si="15"/>
        <v>2002</v>
      </c>
    </row>
    <row r="961" spans="1:3">
      <c r="A961" s="20">
        <v>37530</v>
      </c>
      <c r="B961">
        <v>0.98250000000000004</v>
      </c>
      <c r="C961">
        <f t="shared" si="15"/>
        <v>2002</v>
      </c>
    </row>
    <row r="962" spans="1:3">
      <c r="A962" s="20">
        <v>37531</v>
      </c>
      <c r="B962">
        <v>0.98650000000000004</v>
      </c>
      <c r="C962">
        <f t="shared" si="15"/>
        <v>2002</v>
      </c>
    </row>
    <row r="963" spans="1:3">
      <c r="A963" s="20">
        <v>37532</v>
      </c>
      <c r="B963">
        <v>0.98760000000000003</v>
      </c>
      <c r="C963">
        <f t="shared" si="15"/>
        <v>2002</v>
      </c>
    </row>
    <row r="964" spans="1:3">
      <c r="A964" s="20">
        <v>37533</v>
      </c>
      <c r="B964">
        <v>0.97899999999999998</v>
      </c>
      <c r="C964">
        <f t="shared" si="15"/>
        <v>2002</v>
      </c>
    </row>
    <row r="965" spans="1:3">
      <c r="A965" s="20">
        <v>37536</v>
      </c>
      <c r="B965">
        <v>0.98319999999999996</v>
      </c>
      <c r="C965">
        <f t="shared" si="15"/>
        <v>2002</v>
      </c>
    </row>
    <row r="966" spans="1:3">
      <c r="A966" s="20">
        <v>37537</v>
      </c>
      <c r="B966">
        <v>0.97860000000000003</v>
      </c>
      <c r="C966">
        <f t="shared" si="15"/>
        <v>2002</v>
      </c>
    </row>
    <row r="967" spans="1:3">
      <c r="A967" s="20">
        <v>37538</v>
      </c>
      <c r="B967">
        <v>0.98929999999999996</v>
      </c>
      <c r="C967">
        <f t="shared" si="15"/>
        <v>2002</v>
      </c>
    </row>
    <row r="968" spans="1:3">
      <c r="A968" s="20">
        <v>37539</v>
      </c>
      <c r="B968">
        <v>0.98619999999999997</v>
      </c>
      <c r="C968">
        <f t="shared" si="15"/>
        <v>2002</v>
      </c>
    </row>
    <row r="969" spans="1:3">
      <c r="A969" s="20">
        <v>37540</v>
      </c>
      <c r="B969">
        <v>0.98719999999999997</v>
      </c>
      <c r="C969">
        <f t="shared" si="15"/>
        <v>2002</v>
      </c>
    </row>
    <row r="970" spans="1:3">
      <c r="A970" s="20">
        <v>37543</v>
      </c>
      <c r="B970">
        <v>0.9869</v>
      </c>
      <c r="C970">
        <f t="shared" si="15"/>
        <v>2002</v>
      </c>
    </row>
    <row r="971" spans="1:3">
      <c r="A971" s="20">
        <v>37544</v>
      </c>
      <c r="B971">
        <v>0.98150000000000004</v>
      </c>
      <c r="C971">
        <f t="shared" si="15"/>
        <v>2002</v>
      </c>
    </row>
    <row r="972" spans="1:3">
      <c r="A972" s="20">
        <v>37545</v>
      </c>
      <c r="B972">
        <v>0.98160000000000003</v>
      </c>
      <c r="C972">
        <f t="shared" si="15"/>
        <v>2002</v>
      </c>
    </row>
    <row r="973" spans="1:3">
      <c r="A973" s="20">
        <v>37546</v>
      </c>
      <c r="B973">
        <v>0.97050000000000003</v>
      </c>
      <c r="C973">
        <f t="shared" si="15"/>
        <v>2002</v>
      </c>
    </row>
    <row r="974" spans="1:3">
      <c r="A974" s="20">
        <v>37547</v>
      </c>
      <c r="B974">
        <v>0.97170000000000001</v>
      </c>
      <c r="C974">
        <f t="shared" si="15"/>
        <v>2002</v>
      </c>
    </row>
    <row r="975" spans="1:3">
      <c r="A975" s="20">
        <v>37550</v>
      </c>
      <c r="B975">
        <v>0.97309999999999997</v>
      </c>
      <c r="C975">
        <f t="shared" si="15"/>
        <v>2002</v>
      </c>
    </row>
    <row r="976" spans="1:3">
      <c r="A976" s="20">
        <v>37551</v>
      </c>
      <c r="B976">
        <v>0.97750000000000004</v>
      </c>
      <c r="C976">
        <f t="shared" si="15"/>
        <v>2002</v>
      </c>
    </row>
    <row r="977" spans="1:3">
      <c r="A977" s="20">
        <v>37552</v>
      </c>
      <c r="B977">
        <v>0.97629999999999995</v>
      </c>
      <c r="C977">
        <f t="shared" si="15"/>
        <v>2002</v>
      </c>
    </row>
    <row r="978" spans="1:3">
      <c r="A978" s="20">
        <v>37553</v>
      </c>
      <c r="B978">
        <v>0.97789999999999999</v>
      </c>
      <c r="C978">
        <f t="shared" ref="C978:C1041" si="16">YEAR(A978)</f>
        <v>2002</v>
      </c>
    </row>
    <row r="979" spans="1:3">
      <c r="A979" s="20">
        <v>37554</v>
      </c>
      <c r="B979">
        <v>0.9758</v>
      </c>
      <c r="C979">
        <f t="shared" si="16"/>
        <v>2002</v>
      </c>
    </row>
    <row r="980" spans="1:3">
      <c r="A980" s="20">
        <v>37557</v>
      </c>
      <c r="B980">
        <v>0.98450000000000004</v>
      </c>
      <c r="C980">
        <f t="shared" si="16"/>
        <v>2002</v>
      </c>
    </row>
    <row r="981" spans="1:3">
      <c r="A981" s="20">
        <v>37558</v>
      </c>
      <c r="B981">
        <v>0.98299999999999998</v>
      </c>
      <c r="C981">
        <f t="shared" si="16"/>
        <v>2002</v>
      </c>
    </row>
    <row r="982" spans="1:3">
      <c r="A982" s="20">
        <v>37559</v>
      </c>
      <c r="B982">
        <v>0.98370000000000002</v>
      </c>
      <c r="C982">
        <f t="shared" si="16"/>
        <v>2002</v>
      </c>
    </row>
    <row r="983" spans="1:3">
      <c r="A983" s="20">
        <v>37560</v>
      </c>
      <c r="B983">
        <v>0.99</v>
      </c>
      <c r="C983">
        <f t="shared" si="16"/>
        <v>2002</v>
      </c>
    </row>
    <row r="984" spans="1:3">
      <c r="A984" s="20">
        <v>37561</v>
      </c>
      <c r="B984">
        <v>0.99609999999999999</v>
      </c>
      <c r="C984">
        <f t="shared" si="16"/>
        <v>2002</v>
      </c>
    </row>
    <row r="985" spans="1:3">
      <c r="A985" s="20">
        <v>37564</v>
      </c>
      <c r="B985">
        <v>0.99790000000000001</v>
      </c>
      <c r="C985">
        <f t="shared" si="16"/>
        <v>2002</v>
      </c>
    </row>
    <row r="986" spans="1:3">
      <c r="A986" s="20">
        <v>37565</v>
      </c>
      <c r="B986">
        <v>0.99980000000000002</v>
      </c>
      <c r="C986">
        <f t="shared" si="16"/>
        <v>2002</v>
      </c>
    </row>
    <row r="987" spans="1:3">
      <c r="A987" s="20">
        <v>37566</v>
      </c>
      <c r="B987">
        <v>1.0032000000000001</v>
      </c>
      <c r="C987">
        <f t="shared" si="16"/>
        <v>2002</v>
      </c>
    </row>
    <row r="988" spans="1:3">
      <c r="A988" s="20">
        <v>37567</v>
      </c>
      <c r="B988">
        <v>1.0089999999999999</v>
      </c>
      <c r="C988">
        <f t="shared" si="16"/>
        <v>2002</v>
      </c>
    </row>
    <row r="989" spans="1:3">
      <c r="A989" s="20">
        <v>37568</v>
      </c>
      <c r="B989">
        <v>1.0137</v>
      </c>
      <c r="C989">
        <f t="shared" si="16"/>
        <v>2002</v>
      </c>
    </row>
    <row r="990" spans="1:3">
      <c r="A990" s="20">
        <v>37571</v>
      </c>
      <c r="B990">
        <v>1.0106999999999999</v>
      </c>
      <c r="C990">
        <f t="shared" si="16"/>
        <v>2002</v>
      </c>
    </row>
    <row r="991" spans="1:3">
      <c r="A991" s="20">
        <v>37572</v>
      </c>
      <c r="B991">
        <v>1.0125999999999999</v>
      </c>
      <c r="C991">
        <f t="shared" si="16"/>
        <v>2002</v>
      </c>
    </row>
    <row r="992" spans="1:3">
      <c r="A992" s="20">
        <v>37573</v>
      </c>
      <c r="B992">
        <v>1.0081</v>
      </c>
      <c r="C992">
        <f t="shared" si="16"/>
        <v>2002</v>
      </c>
    </row>
    <row r="993" spans="1:3">
      <c r="A993" s="20">
        <v>37574</v>
      </c>
      <c r="B993">
        <v>1.0041</v>
      </c>
      <c r="C993">
        <f t="shared" si="16"/>
        <v>2002</v>
      </c>
    </row>
    <row r="994" spans="1:3">
      <c r="A994" s="20">
        <v>37575</v>
      </c>
      <c r="B994">
        <v>1.0095000000000001</v>
      </c>
      <c r="C994">
        <f t="shared" si="16"/>
        <v>2002</v>
      </c>
    </row>
    <row r="995" spans="1:3">
      <c r="A995" s="20">
        <v>37578</v>
      </c>
      <c r="B995">
        <v>1.0087999999999999</v>
      </c>
      <c r="C995">
        <f t="shared" si="16"/>
        <v>2002</v>
      </c>
    </row>
    <row r="996" spans="1:3">
      <c r="A996" s="20">
        <v>37579</v>
      </c>
      <c r="B996">
        <v>1.0037</v>
      </c>
      <c r="C996">
        <f t="shared" si="16"/>
        <v>2002</v>
      </c>
    </row>
    <row r="997" spans="1:3">
      <c r="A997" s="20">
        <v>37580</v>
      </c>
      <c r="B997">
        <v>1.0017</v>
      </c>
      <c r="C997">
        <f t="shared" si="16"/>
        <v>2002</v>
      </c>
    </row>
    <row r="998" spans="1:3">
      <c r="A998" s="20">
        <v>37581</v>
      </c>
      <c r="B998">
        <v>1.0018</v>
      </c>
      <c r="C998">
        <f t="shared" si="16"/>
        <v>2002</v>
      </c>
    </row>
    <row r="999" spans="1:3">
      <c r="A999" s="20">
        <v>37582</v>
      </c>
      <c r="B999">
        <v>0.99629999999999996</v>
      </c>
      <c r="C999">
        <f t="shared" si="16"/>
        <v>2002</v>
      </c>
    </row>
    <row r="1000" spans="1:3">
      <c r="A1000" s="20">
        <v>37585</v>
      </c>
      <c r="B1000">
        <v>0.99199999999999999</v>
      </c>
      <c r="C1000">
        <f t="shared" si="16"/>
        <v>2002</v>
      </c>
    </row>
    <row r="1001" spans="1:3">
      <c r="A1001" s="20">
        <v>37586</v>
      </c>
      <c r="B1001">
        <v>0.99309999999999998</v>
      </c>
      <c r="C1001">
        <f t="shared" si="16"/>
        <v>2002</v>
      </c>
    </row>
    <row r="1002" spans="1:3">
      <c r="A1002" s="20">
        <v>37587</v>
      </c>
      <c r="B1002">
        <v>0.99029999999999996</v>
      </c>
      <c r="C1002">
        <f t="shared" si="16"/>
        <v>2002</v>
      </c>
    </row>
    <row r="1003" spans="1:3">
      <c r="A1003" s="20">
        <v>37589</v>
      </c>
      <c r="B1003">
        <v>0.99490000000000001</v>
      </c>
      <c r="C1003">
        <f t="shared" si="16"/>
        <v>2002</v>
      </c>
    </row>
    <row r="1004" spans="1:3">
      <c r="A1004" s="20">
        <v>37592</v>
      </c>
      <c r="B1004">
        <v>0.99709999999999999</v>
      </c>
      <c r="C1004">
        <f t="shared" si="16"/>
        <v>2002</v>
      </c>
    </row>
    <row r="1005" spans="1:3">
      <c r="A1005" s="20">
        <v>37593</v>
      </c>
      <c r="B1005">
        <v>0.99639999999999995</v>
      </c>
      <c r="C1005">
        <f t="shared" si="16"/>
        <v>2002</v>
      </c>
    </row>
    <row r="1006" spans="1:3">
      <c r="A1006" s="20">
        <v>37594</v>
      </c>
      <c r="B1006">
        <v>1.0007999999999999</v>
      </c>
      <c r="C1006">
        <f t="shared" si="16"/>
        <v>2002</v>
      </c>
    </row>
    <row r="1007" spans="1:3">
      <c r="A1007" s="20">
        <v>37595</v>
      </c>
      <c r="B1007">
        <v>1.0004</v>
      </c>
      <c r="C1007">
        <f t="shared" si="16"/>
        <v>2002</v>
      </c>
    </row>
    <row r="1008" spans="1:3">
      <c r="A1008" s="20">
        <v>37596</v>
      </c>
      <c r="B1008">
        <v>1.0095000000000001</v>
      </c>
      <c r="C1008">
        <f t="shared" si="16"/>
        <v>2002</v>
      </c>
    </row>
    <row r="1009" spans="1:3">
      <c r="A1009" s="20">
        <v>37599</v>
      </c>
      <c r="B1009">
        <v>1.0102</v>
      </c>
      <c r="C1009">
        <f t="shared" si="16"/>
        <v>2002</v>
      </c>
    </row>
    <row r="1010" spans="1:3">
      <c r="A1010" s="20">
        <v>37600</v>
      </c>
      <c r="B1010">
        <v>1.0077</v>
      </c>
      <c r="C1010">
        <f t="shared" si="16"/>
        <v>2002</v>
      </c>
    </row>
    <row r="1011" spans="1:3">
      <c r="A1011" s="20">
        <v>37601</v>
      </c>
      <c r="B1011">
        <v>1.0084</v>
      </c>
      <c r="C1011">
        <f t="shared" si="16"/>
        <v>2002</v>
      </c>
    </row>
    <row r="1012" spans="1:3">
      <c r="A1012" s="20">
        <v>37602</v>
      </c>
      <c r="B1012">
        <v>1.0184</v>
      </c>
      <c r="C1012">
        <f t="shared" si="16"/>
        <v>2002</v>
      </c>
    </row>
    <row r="1013" spans="1:3">
      <c r="A1013" s="20">
        <v>37603</v>
      </c>
      <c r="B1013">
        <v>1.0235000000000001</v>
      </c>
      <c r="C1013">
        <f t="shared" si="16"/>
        <v>2002</v>
      </c>
    </row>
    <row r="1014" spans="1:3">
      <c r="A1014" s="20">
        <v>37606</v>
      </c>
      <c r="B1014">
        <v>1.0225</v>
      </c>
      <c r="C1014">
        <f t="shared" si="16"/>
        <v>2002</v>
      </c>
    </row>
    <row r="1015" spans="1:3">
      <c r="A1015" s="20">
        <v>37607</v>
      </c>
      <c r="B1015">
        <v>1.028</v>
      </c>
      <c r="C1015">
        <f t="shared" si="16"/>
        <v>2002</v>
      </c>
    </row>
    <row r="1016" spans="1:3">
      <c r="A1016" s="20">
        <v>37608</v>
      </c>
      <c r="B1016">
        <v>1.0269999999999999</v>
      </c>
      <c r="C1016">
        <f t="shared" si="16"/>
        <v>2002</v>
      </c>
    </row>
    <row r="1017" spans="1:3">
      <c r="A1017" s="20">
        <v>37609</v>
      </c>
      <c r="B1017">
        <v>1.0271999999999999</v>
      </c>
      <c r="C1017">
        <f t="shared" si="16"/>
        <v>2002</v>
      </c>
    </row>
    <row r="1018" spans="1:3">
      <c r="A1018" s="20">
        <v>37610</v>
      </c>
      <c r="B1018">
        <v>1.0267999999999999</v>
      </c>
      <c r="C1018">
        <f t="shared" si="16"/>
        <v>2002</v>
      </c>
    </row>
    <row r="1019" spans="1:3">
      <c r="A1019" s="20">
        <v>37613</v>
      </c>
      <c r="B1019">
        <v>1.0262</v>
      </c>
      <c r="C1019">
        <f t="shared" si="16"/>
        <v>2002</v>
      </c>
    </row>
    <row r="1020" spans="1:3">
      <c r="A1020" s="20">
        <v>37614</v>
      </c>
      <c r="B1020">
        <v>1.03</v>
      </c>
      <c r="C1020">
        <f t="shared" si="16"/>
        <v>2002</v>
      </c>
    </row>
    <row r="1021" spans="1:3">
      <c r="A1021" s="20">
        <v>37616</v>
      </c>
      <c r="B1021">
        <v>1.0375000000000001</v>
      </c>
      <c r="C1021">
        <f t="shared" si="16"/>
        <v>2002</v>
      </c>
    </row>
    <row r="1022" spans="1:3">
      <c r="A1022" s="20">
        <v>37617</v>
      </c>
      <c r="B1022">
        <v>1.044</v>
      </c>
      <c r="C1022">
        <f t="shared" si="16"/>
        <v>2002</v>
      </c>
    </row>
    <row r="1023" spans="1:3">
      <c r="A1023" s="20">
        <v>37620</v>
      </c>
      <c r="B1023">
        <v>1.0489999999999999</v>
      </c>
      <c r="C1023">
        <f t="shared" si="16"/>
        <v>2002</v>
      </c>
    </row>
    <row r="1024" spans="1:3">
      <c r="A1024" s="20">
        <v>37621</v>
      </c>
      <c r="B1024">
        <v>1.0487</v>
      </c>
      <c r="C1024">
        <f t="shared" si="16"/>
        <v>2002</v>
      </c>
    </row>
    <row r="1025" spans="1:3">
      <c r="A1025" s="20">
        <v>37623</v>
      </c>
      <c r="B1025">
        <v>1.0353000000000001</v>
      </c>
      <c r="C1025">
        <f t="shared" si="16"/>
        <v>2003</v>
      </c>
    </row>
    <row r="1026" spans="1:3">
      <c r="A1026" s="20">
        <v>37624</v>
      </c>
      <c r="B1026">
        <v>1.0422</v>
      </c>
      <c r="C1026">
        <f t="shared" si="16"/>
        <v>2003</v>
      </c>
    </row>
    <row r="1027" spans="1:3">
      <c r="A1027" s="20">
        <v>37627</v>
      </c>
      <c r="B1027">
        <v>1.046</v>
      </c>
      <c r="C1027">
        <f t="shared" si="16"/>
        <v>2003</v>
      </c>
    </row>
    <row r="1028" spans="1:3">
      <c r="A1028" s="20">
        <v>37628</v>
      </c>
      <c r="B1028">
        <v>1.0409999999999999</v>
      </c>
      <c r="C1028">
        <f t="shared" si="16"/>
        <v>2003</v>
      </c>
    </row>
    <row r="1029" spans="1:3">
      <c r="A1029" s="20">
        <v>37629</v>
      </c>
      <c r="B1029">
        <v>1.0494000000000001</v>
      </c>
      <c r="C1029">
        <f t="shared" si="16"/>
        <v>2003</v>
      </c>
    </row>
    <row r="1030" spans="1:3">
      <c r="A1030" s="20">
        <v>37630</v>
      </c>
      <c r="B1030">
        <v>1.0487</v>
      </c>
      <c r="C1030">
        <f t="shared" si="16"/>
        <v>2003</v>
      </c>
    </row>
    <row r="1031" spans="1:3">
      <c r="A1031" s="20">
        <v>37631</v>
      </c>
      <c r="B1031">
        <v>1.0580000000000001</v>
      </c>
      <c r="C1031">
        <f t="shared" si="16"/>
        <v>2003</v>
      </c>
    </row>
    <row r="1032" spans="1:3">
      <c r="A1032" s="20">
        <v>37634</v>
      </c>
      <c r="B1032">
        <v>1.0538000000000001</v>
      </c>
      <c r="C1032">
        <f t="shared" si="16"/>
        <v>2003</v>
      </c>
    </row>
    <row r="1033" spans="1:3">
      <c r="A1033" s="20">
        <v>37635</v>
      </c>
      <c r="B1033">
        <v>1.0551999999999999</v>
      </c>
      <c r="C1033">
        <f t="shared" si="16"/>
        <v>2003</v>
      </c>
    </row>
    <row r="1034" spans="1:3">
      <c r="A1034" s="20">
        <v>37636</v>
      </c>
      <c r="B1034">
        <v>1.0562</v>
      </c>
      <c r="C1034">
        <f t="shared" si="16"/>
        <v>2003</v>
      </c>
    </row>
    <row r="1035" spans="1:3">
      <c r="A1035" s="20">
        <v>37637</v>
      </c>
      <c r="B1035">
        <v>1.0616000000000001</v>
      </c>
      <c r="C1035">
        <f t="shared" si="16"/>
        <v>2003</v>
      </c>
    </row>
    <row r="1036" spans="1:3">
      <c r="A1036" s="20">
        <v>37638</v>
      </c>
      <c r="B1036">
        <v>1.0668</v>
      </c>
      <c r="C1036">
        <f t="shared" si="16"/>
        <v>2003</v>
      </c>
    </row>
    <row r="1037" spans="1:3">
      <c r="A1037" s="20">
        <v>37642</v>
      </c>
      <c r="B1037">
        <v>1.0727</v>
      </c>
      <c r="C1037">
        <f t="shared" si="16"/>
        <v>2003</v>
      </c>
    </row>
    <row r="1038" spans="1:3">
      <c r="A1038" s="20">
        <v>37643</v>
      </c>
      <c r="B1038">
        <v>1.0727</v>
      </c>
      <c r="C1038">
        <f t="shared" si="16"/>
        <v>2003</v>
      </c>
    </row>
    <row r="1039" spans="1:3">
      <c r="A1039" s="20">
        <v>37644</v>
      </c>
      <c r="B1039">
        <v>1.0739000000000001</v>
      </c>
      <c r="C1039">
        <f t="shared" si="16"/>
        <v>2003</v>
      </c>
    </row>
    <row r="1040" spans="1:3">
      <c r="A1040" s="20">
        <v>37645</v>
      </c>
      <c r="B1040">
        <v>1.0831</v>
      </c>
      <c r="C1040">
        <f t="shared" si="16"/>
        <v>2003</v>
      </c>
    </row>
    <row r="1041" spans="1:3">
      <c r="A1041" s="20">
        <v>37648</v>
      </c>
      <c r="B1041">
        <v>1.0849</v>
      </c>
      <c r="C1041">
        <f t="shared" si="16"/>
        <v>2003</v>
      </c>
    </row>
    <row r="1042" spans="1:3">
      <c r="A1042" s="20">
        <v>37649</v>
      </c>
      <c r="B1042">
        <v>1.0823</v>
      </c>
      <c r="C1042">
        <f t="shared" ref="C1042:C1105" si="17">YEAR(A1042)</f>
        <v>2003</v>
      </c>
    </row>
    <row r="1043" spans="1:3">
      <c r="A1043" s="20">
        <v>37650</v>
      </c>
      <c r="B1043">
        <v>1.0841000000000001</v>
      </c>
      <c r="C1043">
        <f t="shared" si="17"/>
        <v>2003</v>
      </c>
    </row>
    <row r="1044" spans="1:3">
      <c r="A1044" s="20">
        <v>37651</v>
      </c>
      <c r="B1044">
        <v>1.0818000000000001</v>
      </c>
      <c r="C1044">
        <f t="shared" si="17"/>
        <v>2003</v>
      </c>
    </row>
    <row r="1045" spans="1:3">
      <c r="A1045" s="20">
        <v>37652</v>
      </c>
      <c r="B1045">
        <v>1.0766</v>
      </c>
      <c r="C1045">
        <f t="shared" si="17"/>
        <v>2003</v>
      </c>
    </row>
    <row r="1046" spans="1:3">
      <c r="A1046" s="20">
        <v>37655</v>
      </c>
      <c r="B1046">
        <v>1.0782</v>
      </c>
      <c r="C1046">
        <f t="shared" si="17"/>
        <v>2003</v>
      </c>
    </row>
    <row r="1047" spans="1:3">
      <c r="A1047" s="20">
        <v>37656</v>
      </c>
      <c r="B1047">
        <v>1.0889</v>
      </c>
      <c r="C1047">
        <f t="shared" si="17"/>
        <v>2003</v>
      </c>
    </row>
    <row r="1048" spans="1:3">
      <c r="A1048" s="20">
        <v>37657</v>
      </c>
      <c r="B1048">
        <v>1.0778000000000001</v>
      </c>
      <c r="C1048">
        <f t="shared" si="17"/>
        <v>2003</v>
      </c>
    </row>
    <row r="1049" spans="1:3">
      <c r="A1049" s="20">
        <v>37658</v>
      </c>
      <c r="B1049">
        <v>1.0825</v>
      </c>
      <c r="C1049">
        <f t="shared" si="17"/>
        <v>2003</v>
      </c>
    </row>
    <row r="1050" spans="1:3">
      <c r="A1050" s="20">
        <v>37659</v>
      </c>
      <c r="B1050">
        <v>1.0818000000000001</v>
      </c>
      <c r="C1050">
        <f t="shared" si="17"/>
        <v>2003</v>
      </c>
    </row>
    <row r="1051" spans="1:3">
      <c r="A1051" s="20">
        <v>37662</v>
      </c>
      <c r="B1051">
        <v>1.0726</v>
      </c>
      <c r="C1051">
        <f t="shared" si="17"/>
        <v>2003</v>
      </c>
    </row>
    <row r="1052" spans="1:3">
      <c r="A1052" s="20">
        <v>37663</v>
      </c>
      <c r="B1052">
        <v>1.0734999999999999</v>
      </c>
      <c r="C1052">
        <f t="shared" si="17"/>
        <v>2003</v>
      </c>
    </row>
    <row r="1053" spans="1:3">
      <c r="A1053" s="20">
        <v>37664</v>
      </c>
      <c r="B1053">
        <v>1.0708</v>
      </c>
      <c r="C1053">
        <f t="shared" si="17"/>
        <v>2003</v>
      </c>
    </row>
    <row r="1054" spans="1:3">
      <c r="A1054" s="20">
        <v>37665</v>
      </c>
      <c r="B1054">
        <v>1.0828</v>
      </c>
      <c r="C1054">
        <f t="shared" si="17"/>
        <v>2003</v>
      </c>
    </row>
    <row r="1055" spans="1:3">
      <c r="A1055" s="20">
        <v>37666</v>
      </c>
      <c r="B1055">
        <v>1.0789</v>
      </c>
      <c r="C1055">
        <f t="shared" si="17"/>
        <v>2003</v>
      </c>
    </row>
    <row r="1056" spans="1:3">
      <c r="A1056" s="20">
        <v>37670</v>
      </c>
      <c r="B1056">
        <v>1.0687</v>
      </c>
      <c r="C1056">
        <f t="shared" si="17"/>
        <v>2003</v>
      </c>
    </row>
    <row r="1057" spans="1:3">
      <c r="A1057" s="20">
        <v>37671</v>
      </c>
      <c r="B1057">
        <v>1.0744</v>
      </c>
      <c r="C1057">
        <f t="shared" si="17"/>
        <v>2003</v>
      </c>
    </row>
    <row r="1058" spans="1:3">
      <c r="A1058" s="20">
        <v>37672</v>
      </c>
      <c r="B1058">
        <v>1.0823</v>
      </c>
      <c r="C1058">
        <f t="shared" si="17"/>
        <v>2003</v>
      </c>
    </row>
    <row r="1059" spans="1:3">
      <c r="A1059" s="20">
        <v>37673</v>
      </c>
      <c r="B1059">
        <v>1.0771999999999999</v>
      </c>
      <c r="C1059">
        <f t="shared" si="17"/>
        <v>2003</v>
      </c>
    </row>
    <row r="1060" spans="1:3">
      <c r="A1060" s="20">
        <v>37676</v>
      </c>
      <c r="B1060">
        <v>1.0798000000000001</v>
      </c>
      <c r="C1060">
        <f t="shared" si="17"/>
        <v>2003</v>
      </c>
    </row>
    <row r="1061" spans="1:3">
      <c r="A1061" s="20">
        <v>37677</v>
      </c>
      <c r="B1061">
        <v>1.0763</v>
      </c>
      <c r="C1061">
        <f t="shared" si="17"/>
        <v>2003</v>
      </c>
    </row>
    <row r="1062" spans="1:3">
      <c r="A1062" s="20">
        <v>37678</v>
      </c>
      <c r="B1062">
        <v>1.0783</v>
      </c>
      <c r="C1062">
        <f t="shared" si="17"/>
        <v>2003</v>
      </c>
    </row>
    <row r="1063" spans="1:3">
      <c r="A1063" s="20">
        <v>37679</v>
      </c>
      <c r="B1063">
        <v>1.0738000000000001</v>
      </c>
      <c r="C1063">
        <f t="shared" si="17"/>
        <v>2003</v>
      </c>
    </row>
    <row r="1064" spans="1:3">
      <c r="A1064" s="20">
        <v>37680</v>
      </c>
      <c r="B1064">
        <v>1.0804</v>
      </c>
      <c r="C1064">
        <f t="shared" si="17"/>
        <v>2003</v>
      </c>
    </row>
    <row r="1065" spans="1:3">
      <c r="A1065" s="20">
        <v>37683</v>
      </c>
      <c r="B1065">
        <v>1.0892999999999999</v>
      </c>
      <c r="C1065">
        <f t="shared" si="17"/>
        <v>2003</v>
      </c>
    </row>
    <row r="1066" spans="1:3">
      <c r="A1066" s="20">
        <v>37684</v>
      </c>
      <c r="B1066">
        <v>1.0886</v>
      </c>
      <c r="C1066">
        <f t="shared" si="17"/>
        <v>2003</v>
      </c>
    </row>
    <row r="1067" spans="1:3">
      <c r="A1067" s="20">
        <v>37685</v>
      </c>
      <c r="B1067">
        <v>1.0962000000000001</v>
      </c>
      <c r="C1067">
        <f t="shared" si="17"/>
        <v>2003</v>
      </c>
    </row>
    <row r="1068" spans="1:3">
      <c r="A1068" s="20">
        <v>37686</v>
      </c>
      <c r="B1068">
        <v>1.0971</v>
      </c>
      <c r="C1068">
        <f t="shared" si="17"/>
        <v>2003</v>
      </c>
    </row>
    <row r="1069" spans="1:3">
      <c r="A1069" s="20">
        <v>37687</v>
      </c>
      <c r="B1069">
        <v>1.1009</v>
      </c>
      <c r="C1069">
        <f t="shared" si="17"/>
        <v>2003</v>
      </c>
    </row>
    <row r="1070" spans="1:3">
      <c r="A1070" s="20">
        <v>37690</v>
      </c>
      <c r="B1070">
        <v>1.1056999999999999</v>
      </c>
      <c r="C1070">
        <f t="shared" si="17"/>
        <v>2003</v>
      </c>
    </row>
    <row r="1071" spans="1:3">
      <c r="A1071" s="20">
        <v>37691</v>
      </c>
      <c r="B1071">
        <v>1.1036999999999999</v>
      </c>
      <c r="C1071">
        <f t="shared" si="17"/>
        <v>2003</v>
      </c>
    </row>
    <row r="1072" spans="1:3">
      <c r="A1072" s="20">
        <v>37692</v>
      </c>
      <c r="B1072">
        <v>1.0991</v>
      </c>
      <c r="C1072">
        <f t="shared" si="17"/>
        <v>2003</v>
      </c>
    </row>
    <row r="1073" spans="1:3">
      <c r="A1073" s="20">
        <v>37693</v>
      </c>
      <c r="B1073">
        <v>1.0769</v>
      </c>
      <c r="C1073">
        <f t="shared" si="17"/>
        <v>2003</v>
      </c>
    </row>
    <row r="1074" spans="1:3">
      <c r="A1074" s="20">
        <v>37694</v>
      </c>
      <c r="B1074">
        <v>1.0747</v>
      </c>
      <c r="C1074">
        <f t="shared" si="17"/>
        <v>2003</v>
      </c>
    </row>
    <row r="1075" spans="1:3">
      <c r="A1075" s="20">
        <v>37697</v>
      </c>
      <c r="B1075">
        <v>1.0621</v>
      </c>
      <c r="C1075">
        <f t="shared" si="17"/>
        <v>2003</v>
      </c>
    </row>
    <row r="1076" spans="1:3">
      <c r="A1076" s="20">
        <v>37698</v>
      </c>
      <c r="B1076">
        <v>1.0633999999999999</v>
      </c>
      <c r="C1076">
        <f t="shared" si="17"/>
        <v>2003</v>
      </c>
    </row>
    <row r="1077" spans="1:3">
      <c r="A1077" s="20">
        <v>37699</v>
      </c>
      <c r="B1077">
        <v>1.0562</v>
      </c>
      <c r="C1077">
        <f t="shared" si="17"/>
        <v>2003</v>
      </c>
    </row>
    <row r="1078" spans="1:3">
      <c r="A1078" s="20">
        <v>37700</v>
      </c>
      <c r="B1078">
        <v>1.0609</v>
      </c>
      <c r="C1078">
        <f t="shared" si="17"/>
        <v>2003</v>
      </c>
    </row>
    <row r="1079" spans="1:3">
      <c r="A1079" s="20">
        <v>37701</v>
      </c>
      <c r="B1079">
        <v>1.0522</v>
      </c>
      <c r="C1079">
        <f t="shared" si="17"/>
        <v>2003</v>
      </c>
    </row>
    <row r="1080" spans="1:3">
      <c r="A1080" s="20">
        <v>37704</v>
      </c>
      <c r="B1080">
        <v>1.0638000000000001</v>
      </c>
      <c r="C1080">
        <f t="shared" si="17"/>
        <v>2003</v>
      </c>
    </row>
    <row r="1081" spans="1:3">
      <c r="A1081" s="20">
        <v>37705</v>
      </c>
      <c r="B1081">
        <v>1.0654999999999999</v>
      </c>
      <c r="C1081">
        <f t="shared" si="17"/>
        <v>2003</v>
      </c>
    </row>
    <row r="1082" spans="1:3">
      <c r="A1082" s="20">
        <v>37706</v>
      </c>
      <c r="B1082">
        <v>1.0691999999999999</v>
      </c>
      <c r="C1082">
        <f t="shared" si="17"/>
        <v>2003</v>
      </c>
    </row>
    <row r="1083" spans="1:3">
      <c r="A1083" s="20">
        <v>37707</v>
      </c>
      <c r="B1083">
        <v>1.0693999999999999</v>
      </c>
      <c r="C1083">
        <f t="shared" si="17"/>
        <v>2003</v>
      </c>
    </row>
    <row r="1084" spans="1:3">
      <c r="A1084" s="20">
        <v>37708</v>
      </c>
      <c r="B1084">
        <v>1.0777000000000001</v>
      </c>
      <c r="C1084">
        <f t="shared" si="17"/>
        <v>2003</v>
      </c>
    </row>
    <row r="1085" spans="1:3">
      <c r="A1085" s="20">
        <v>37711</v>
      </c>
      <c r="B1085">
        <v>1.0914999999999999</v>
      </c>
      <c r="C1085">
        <f t="shared" si="17"/>
        <v>2003</v>
      </c>
    </row>
    <row r="1086" spans="1:3">
      <c r="A1086" s="20">
        <v>37712</v>
      </c>
      <c r="B1086">
        <v>1.0912999999999999</v>
      </c>
      <c r="C1086">
        <f t="shared" si="17"/>
        <v>2003</v>
      </c>
    </row>
    <row r="1087" spans="1:3">
      <c r="A1087" s="20">
        <v>37713</v>
      </c>
      <c r="B1087">
        <v>1.0768</v>
      </c>
      <c r="C1087">
        <f t="shared" si="17"/>
        <v>2003</v>
      </c>
    </row>
    <row r="1088" spans="1:3">
      <c r="A1088" s="20">
        <v>37714</v>
      </c>
      <c r="B1088">
        <v>1.0759000000000001</v>
      </c>
      <c r="C1088">
        <f t="shared" si="17"/>
        <v>2003</v>
      </c>
    </row>
    <row r="1089" spans="1:3">
      <c r="A1089" s="20">
        <v>37715</v>
      </c>
      <c r="B1089">
        <v>1.0734999999999999</v>
      </c>
      <c r="C1089">
        <f t="shared" si="17"/>
        <v>2003</v>
      </c>
    </row>
    <row r="1090" spans="1:3">
      <c r="A1090" s="20">
        <v>37718</v>
      </c>
      <c r="B1090">
        <v>1.0692999999999999</v>
      </c>
      <c r="C1090">
        <f t="shared" si="17"/>
        <v>2003</v>
      </c>
    </row>
    <row r="1091" spans="1:3">
      <c r="A1091" s="20">
        <v>37719</v>
      </c>
      <c r="B1091">
        <v>1.0706</v>
      </c>
      <c r="C1091">
        <f t="shared" si="17"/>
        <v>2003</v>
      </c>
    </row>
    <row r="1092" spans="1:3">
      <c r="A1092" s="20">
        <v>37720</v>
      </c>
      <c r="B1092">
        <v>1.0769</v>
      </c>
      <c r="C1092">
        <f t="shared" si="17"/>
        <v>2003</v>
      </c>
    </row>
    <row r="1093" spans="1:3">
      <c r="A1093" s="20">
        <v>37721</v>
      </c>
      <c r="B1093">
        <v>1.0786</v>
      </c>
      <c r="C1093">
        <f t="shared" si="17"/>
        <v>2003</v>
      </c>
    </row>
    <row r="1094" spans="1:3">
      <c r="A1094" s="20">
        <v>37722</v>
      </c>
      <c r="B1094">
        <v>1.0753999999999999</v>
      </c>
      <c r="C1094">
        <f t="shared" si="17"/>
        <v>2003</v>
      </c>
    </row>
    <row r="1095" spans="1:3">
      <c r="A1095" s="20">
        <v>37725</v>
      </c>
      <c r="B1095">
        <v>1.0770999999999999</v>
      </c>
      <c r="C1095">
        <f t="shared" si="17"/>
        <v>2003</v>
      </c>
    </row>
    <row r="1096" spans="1:3">
      <c r="A1096" s="20">
        <v>37726</v>
      </c>
      <c r="B1096">
        <v>1.0795999999999999</v>
      </c>
      <c r="C1096">
        <f t="shared" si="17"/>
        <v>2003</v>
      </c>
    </row>
    <row r="1097" spans="1:3">
      <c r="A1097" s="20">
        <v>37727</v>
      </c>
      <c r="B1097">
        <v>1.0911999999999999</v>
      </c>
      <c r="C1097">
        <f t="shared" si="17"/>
        <v>2003</v>
      </c>
    </row>
    <row r="1098" spans="1:3">
      <c r="A1098" s="20">
        <v>37728</v>
      </c>
      <c r="B1098">
        <v>1.0874999999999999</v>
      </c>
      <c r="C1098">
        <f t="shared" si="17"/>
        <v>2003</v>
      </c>
    </row>
    <row r="1099" spans="1:3">
      <c r="A1099" s="20">
        <v>37732</v>
      </c>
      <c r="B1099">
        <v>1.0867</v>
      </c>
      <c r="C1099">
        <f t="shared" si="17"/>
        <v>2003</v>
      </c>
    </row>
    <row r="1100" spans="1:3">
      <c r="A1100" s="20">
        <v>37733</v>
      </c>
      <c r="B1100">
        <v>1.0967</v>
      </c>
      <c r="C1100">
        <f t="shared" si="17"/>
        <v>2003</v>
      </c>
    </row>
    <row r="1101" spans="1:3">
      <c r="A1101" s="20">
        <v>37734</v>
      </c>
      <c r="B1101">
        <v>1.097</v>
      </c>
      <c r="C1101">
        <f t="shared" si="17"/>
        <v>2003</v>
      </c>
    </row>
    <row r="1102" spans="1:3">
      <c r="A1102" s="20">
        <v>37735</v>
      </c>
      <c r="B1102">
        <v>1.1028</v>
      </c>
      <c r="C1102">
        <f t="shared" si="17"/>
        <v>2003</v>
      </c>
    </row>
    <row r="1103" spans="1:3">
      <c r="A1103" s="20">
        <v>37736</v>
      </c>
      <c r="B1103">
        <v>1.1034999999999999</v>
      </c>
      <c r="C1103">
        <f t="shared" si="17"/>
        <v>2003</v>
      </c>
    </row>
    <row r="1104" spans="1:3">
      <c r="A1104" s="20">
        <v>37739</v>
      </c>
      <c r="B1104">
        <v>1.0984</v>
      </c>
      <c r="C1104">
        <f t="shared" si="17"/>
        <v>2003</v>
      </c>
    </row>
    <row r="1105" spans="1:3">
      <c r="A1105" s="20">
        <v>37740</v>
      </c>
      <c r="B1105">
        <v>1.1074999999999999</v>
      </c>
      <c r="C1105">
        <f t="shared" si="17"/>
        <v>2003</v>
      </c>
    </row>
    <row r="1106" spans="1:3">
      <c r="A1106" s="20">
        <v>37741</v>
      </c>
      <c r="B1106">
        <v>1.1171</v>
      </c>
      <c r="C1106">
        <f t="shared" ref="C1106:C1169" si="18">YEAR(A1106)</f>
        <v>2003</v>
      </c>
    </row>
    <row r="1107" spans="1:3">
      <c r="A1107" s="20">
        <v>37742</v>
      </c>
      <c r="B1107">
        <v>1.1234999999999999</v>
      </c>
      <c r="C1107">
        <f t="shared" si="18"/>
        <v>2003</v>
      </c>
    </row>
    <row r="1108" spans="1:3">
      <c r="A1108" s="20">
        <v>37743</v>
      </c>
      <c r="B1108">
        <v>1.1227</v>
      </c>
      <c r="C1108">
        <f t="shared" si="18"/>
        <v>2003</v>
      </c>
    </row>
    <row r="1109" spans="1:3">
      <c r="A1109" s="20">
        <v>37746</v>
      </c>
      <c r="B1109">
        <v>1.1288</v>
      </c>
      <c r="C1109">
        <f t="shared" si="18"/>
        <v>2003</v>
      </c>
    </row>
    <row r="1110" spans="1:3">
      <c r="A1110" s="20">
        <v>37747</v>
      </c>
      <c r="B1110">
        <v>1.1424000000000001</v>
      </c>
      <c r="C1110">
        <f t="shared" si="18"/>
        <v>2003</v>
      </c>
    </row>
    <row r="1111" spans="1:3">
      <c r="A1111" s="20">
        <v>37748</v>
      </c>
      <c r="B1111">
        <v>1.1354</v>
      </c>
      <c r="C1111">
        <f t="shared" si="18"/>
        <v>2003</v>
      </c>
    </row>
    <row r="1112" spans="1:3">
      <c r="A1112" s="20">
        <v>37749</v>
      </c>
      <c r="B1112">
        <v>1.1493</v>
      </c>
      <c r="C1112">
        <f t="shared" si="18"/>
        <v>2003</v>
      </c>
    </row>
    <row r="1113" spans="1:3">
      <c r="A1113" s="20">
        <v>37750</v>
      </c>
      <c r="B1113">
        <v>1.1487000000000001</v>
      </c>
      <c r="C1113">
        <f t="shared" si="18"/>
        <v>2003</v>
      </c>
    </row>
    <row r="1114" spans="1:3">
      <c r="A1114" s="20">
        <v>37753</v>
      </c>
      <c r="B1114">
        <v>1.1556999999999999</v>
      </c>
      <c r="C1114">
        <f t="shared" si="18"/>
        <v>2003</v>
      </c>
    </row>
    <row r="1115" spans="1:3">
      <c r="A1115" s="20">
        <v>37754</v>
      </c>
      <c r="B1115">
        <v>1.1528</v>
      </c>
      <c r="C1115">
        <f t="shared" si="18"/>
        <v>2003</v>
      </c>
    </row>
    <row r="1116" spans="1:3">
      <c r="A1116" s="20">
        <v>37755</v>
      </c>
      <c r="B1116">
        <v>1.1491</v>
      </c>
      <c r="C1116">
        <f t="shared" si="18"/>
        <v>2003</v>
      </c>
    </row>
    <row r="1117" spans="1:3">
      <c r="A1117" s="20">
        <v>37756</v>
      </c>
      <c r="B1117">
        <v>1.1380999999999999</v>
      </c>
      <c r="C1117">
        <f t="shared" si="18"/>
        <v>2003</v>
      </c>
    </row>
    <row r="1118" spans="1:3">
      <c r="A1118" s="20">
        <v>37757</v>
      </c>
      <c r="B1118">
        <v>1.1581999999999999</v>
      </c>
      <c r="C1118">
        <f t="shared" si="18"/>
        <v>2003</v>
      </c>
    </row>
    <row r="1119" spans="1:3">
      <c r="A1119" s="20">
        <v>37760</v>
      </c>
      <c r="B1119">
        <v>1.1652</v>
      </c>
      <c r="C1119">
        <f t="shared" si="18"/>
        <v>2003</v>
      </c>
    </row>
    <row r="1120" spans="1:3">
      <c r="A1120" s="20">
        <v>37761</v>
      </c>
      <c r="B1120">
        <v>1.1705000000000001</v>
      </c>
      <c r="C1120">
        <f t="shared" si="18"/>
        <v>2003</v>
      </c>
    </row>
    <row r="1121" spans="1:3">
      <c r="A1121" s="20">
        <v>37762</v>
      </c>
      <c r="B1121">
        <v>1.1631</v>
      </c>
      <c r="C1121">
        <f t="shared" si="18"/>
        <v>2003</v>
      </c>
    </row>
    <row r="1122" spans="1:3">
      <c r="A1122" s="20">
        <v>37763</v>
      </c>
      <c r="B1122">
        <v>1.1694</v>
      </c>
      <c r="C1122">
        <f t="shared" si="18"/>
        <v>2003</v>
      </c>
    </row>
    <row r="1123" spans="1:3">
      <c r="A1123" s="20">
        <v>37764</v>
      </c>
      <c r="B1123">
        <v>1.1833</v>
      </c>
      <c r="C1123">
        <f t="shared" si="18"/>
        <v>2003</v>
      </c>
    </row>
    <row r="1124" spans="1:3">
      <c r="A1124" s="20">
        <v>37768</v>
      </c>
      <c r="B1124">
        <v>1.1812</v>
      </c>
      <c r="C1124">
        <f t="shared" si="18"/>
        <v>2003</v>
      </c>
    </row>
    <row r="1125" spans="1:3">
      <c r="A1125" s="20">
        <v>37769</v>
      </c>
      <c r="B1125">
        <v>1.1761999999999999</v>
      </c>
      <c r="C1125">
        <f t="shared" si="18"/>
        <v>2003</v>
      </c>
    </row>
    <row r="1126" spans="1:3">
      <c r="A1126" s="20">
        <v>37770</v>
      </c>
      <c r="B1126">
        <v>1.1902999999999999</v>
      </c>
      <c r="C1126">
        <f t="shared" si="18"/>
        <v>2003</v>
      </c>
    </row>
    <row r="1127" spans="1:3">
      <c r="A1127" s="20">
        <v>37771</v>
      </c>
      <c r="B1127">
        <v>1.1781999999999999</v>
      </c>
      <c r="C1127">
        <f t="shared" si="18"/>
        <v>2003</v>
      </c>
    </row>
    <row r="1128" spans="1:3">
      <c r="A1128" s="20">
        <v>37774</v>
      </c>
      <c r="B1128">
        <v>1.1752</v>
      </c>
      <c r="C1128">
        <f t="shared" si="18"/>
        <v>2003</v>
      </c>
    </row>
    <row r="1129" spans="1:3">
      <c r="A1129" s="20">
        <v>37775</v>
      </c>
      <c r="B1129">
        <v>1.173</v>
      </c>
      <c r="C1129">
        <f t="shared" si="18"/>
        <v>2003</v>
      </c>
    </row>
    <row r="1130" spans="1:3">
      <c r="A1130" s="20">
        <v>37776</v>
      </c>
      <c r="B1130">
        <v>1.1637</v>
      </c>
      <c r="C1130">
        <f t="shared" si="18"/>
        <v>2003</v>
      </c>
    </row>
    <row r="1131" spans="1:3">
      <c r="A1131" s="20">
        <v>37777</v>
      </c>
      <c r="B1131">
        <v>1.1832</v>
      </c>
      <c r="C1131">
        <f t="shared" si="18"/>
        <v>2003</v>
      </c>
    </row>
    <row r="1132" spans="1:3">
      <c r="A1132" s="20">
        <v>37778</v>
      </c>
      <c r="B1132">
        <v>1.1693</v>
      </c>
      <c r="C1132">
        <f t="shared" si="18"/>
        <v>2003</v>
      </c>
    </row>
    <row r="1133" spans="1:3">
      <c r="A1133" s="20">
        <v>37781</v>
      </c>
      <c r="B1133">
        <v>1.1708000000000001</v>
      </c>
      <c r="C1133">
        <f t="shared" si="18"/>
        <v>2003</v>
      </c>
    </row>
    <row r="1134" spans="1:3">
      <c r="A1134" s="20">
        <v>37782</v>
      </c>
      <c r="B1134">
        <v>1.1669</v>
      </c>
      <c r="C1134">
        <f t="shared" si="18"/>
        <v>2003</v>
      </c>
    </row>
    <row r="1135" spans="1:3">
      <c r="A1135" s="20">
        <v>37783</v>
      </c>
      <c r="B1135">
        <v>1.1752</v>
      </c>
      <c r="C1135">
        <f t="shared" si="18"/>
        <v>2003</v>
      </c>
    </row>
    <row r="1136" spans="1:3">
      <c r="A1136" s="20">
        <v>37784</v>
      </c>
      <c r="B1136">
        <v>1.1767000000000001</v>
      </c>
      <c r="C1136">
        <f t="shared" si="18"/>
        <v>2003</v>
      </c>
    </row>
    <row r="1137" spans="1:3">
      <c r="A1137" s="20">
        <v>37785</v>
      </c>
      <c r="B1137">
        <v>1.1853</v>
      </c>
      <c r="C1137">
        <f t="shared" si="18"/>
        <v>2003</v>
      </c>
    </row>
    <row r="1138" spans="1:3">
      <c r="A1138" s="20">
        <v>37788</v>
      </c>
      <c r="B1138">
        <v>1.1822999999999999</v>
      </c>
      <c r="C1138">
        <f t="shared" si="18"/>
        <v>2003</v>
      </c>
    </row>
    <row r="1139" spans="1:3">
      <c r="A1139" s="20">
        <v>37789</v>
      </c>
      <c r="B1139">
        <v>1.1778999999999999</v>
      </c>
      <c r="C1139">
        <f t="shared" si="18"/>
        <v>2003</v>
      </c>
    </row>
    <row r="1140" spans="1:3">
      <c r="A1140" s="20">
        <v>37790</v>
      </c>
      <c r="B1140">
        <v>1.1688000000000001</v>
      </c>
      <c r="C1140">
        <f t="shared" si="18"/>
        <v>2003</v>
      </c>
    </row>
    <row r="1141" spans="1:3">
      <c r="A1141" s="20">
        <v>37791</v>
      </c>
      <c r="B1141">
        <v>1.1717</v>
      </c>
      <c r="C1141">
        <f t="shared" si="18"/>
        <v>2003</v>
      </c>
    </row>
    <row r="1142" spans="1:3">
      <c r="A1142" s="20">
        <v>37792</v>
      </c>
      <c r="B1142">
        <v>1.1603000000000001</v>
      </c>
      <c r="C1142">
        <f t="shared" si="18"/>
        <v>2003</v>
      </c>
    </row>
    <row r="1143" spans="1:3">
      <c r="A1143" s="20">
        <v>37795</v>
      </c>
      <c r="B1143">
        <v>1.1554</v>
      </c>
      <c r="C1143">
        <f t="shared" si="18"/>
        <v>2003</v>
      </c>
    </row>
    <row r="1144" spans="1:3">
      <c r="A1144" s="20">
        <v>37796</v>
      </c>
      <c r="B1144">
        <v>1.1503000000000001</v>
      </c>
      <c r="C1144">
        <f t="shared" si="18"/>
        <v>2003</v>
      </c>
    </row>
    <row r="1145" spans="1:3">
      <c r="A1145" s="20">
        <v>37797</v>
      </c>
      <c r="B1145">
        <v>1.1531</v>
      </c>
      <c r="C1145">
        <f t="shared" si="18"/>
        <v>2003</v>
      </c>
    </row>
    <row r="1146" spans="1:3">
      <c r="A1146" s="20">
        <v>37798</v>
      </c>
      <c r="B1146">
        <v>1.1415999999999999</v>
      </c>
      <c r="C1146">
        <f t="shared" si="18"/>
        <v>2003</v>
      </c>
    </row>
    <row r="1147" spans="1:3">
      <c r="A1147" s="20">
        <v>37799</v>
      </c>
      <c r="B1147">
        <v>1.1422000000000001</v>
      </c>
      <c r="C1147">
        <f t="shared" si="18"/>
        <v>2003</v>
      </c>
    </row>
    <row r="1148" spans="1:3">
      <c r="A1148" s="20">
        <v>37802</v>
      </c>
      <c r="B1148">
        <v>1.1504000000000001</v>
      </c>
      <c r="C1148">
        <f t="shared" si="18"/>
        <v>2003</v>
      </c>
    </row>
    <row r="1149" spans="1:3">
      <c r="A1149" s="20">
        <v>37803</v>
      </c>
      <c r="B1149">
        <v>1.1558999999999999</v>
      </c>
      <c r="C1149">
        <f t="shared" si="18"/>
        <v>2003</v>
      </c>
    </row>
    <row r="1150" spans="1:3">
      <c r="A1150" s="20">
        <v>37804</v>
      </c>
      <c r="B1150">
        <v>1.1536</v>
      </c>
      <c r="C1150">
        <f t="shared" si="18"/>
        <v>2003</v>
      </c>
    </row>
    <row r="1151" spans="1:3">
      <c r="A1151" s="20">
        <v>37805</v>
      </c>
      <c r="B1151">
        <v>1.1491</v>
      </c>
      <c r="C1151">
        <f t="shared" si="18"/>
        <v>2003</v>
      </c>
    </row>
    <row r="1152" spans="1:3">
      <c r="A1152" s="20">
        <v>37809</v>
      </c>
      <c r="B1152">
        <v>1.1311</v>
      </c>
      <c r="C1152">
        <f t="shared" si="18"/>
        <v>2003</v>
      </c>
    </row>
    <row r="1153" spans="1:3">
      <c r="A1153" s="20">
        <v>37810</v>
      </c>
      <c r="B1153">
        <v>1.1313</v>
      </c>
      <c r="C1153">
        <f t="shared" si="18"/>
        <v>2003</v>
      </c>
    </row>
    <row r="1154" spans="1:3">
      <c r="A1154" s="20">
        <v>37811</v>
      </c>
      <c r="B1154">
        <v>1.1345000000000001</v>
      </c>
      <c r="C1154">
        <f t="shared" si="18"/>
        <v>2003</v>
      </c>
    </row>
    <row r="1155" spans="1:3">
      <c r="A1155" s="20">
        <v>37812</v>
      </c>
      <c r="B1155">
        <v>1.1374</v>
      </c>
      <c r="C1155">
        <f t="shared" si="18"/>
        <v>2003</v>
      </c>
    </row>
    <row r="1156" spans="1:3">
      <c r="A1156" s="20">
        <v>37813</v>
      </c>
      <c r="B1156">
        <v>1.1294</v>
      </c>
      <c r="C1156">
        <f t="shared" si="18"/>
        <v>2003</v>
      </c>
    </row>
    <row r="1157" spans="1:3">
      <c r="A1157" s="20">
        <v>37816</v>
      </c>
      <c r="B1157">
        <v>1.1269</v>
      </c>
      <c r="C1157">
        <f t="shared" si="18"/>
        <v>2003</v>
      </c>
    </row>
    <row r="1158" spans="1:3">
      <c r="A1158" s="20">
        <v>37817</v>
      </c>
      <c r="B1158">
        <v>1.1169</v>
      </c>
      <c r="C1158">
        <f t="shared" si="18"/>
        <v>2003</v>
      </c>
    </row>
    <row r="1159" spans="1:3">
      <c r="A1159" s="20">
        <v>37818</v>
      </c>
      <c r="B1159">
        <v>1.1211</v>
      </c>
      <c r="C1159">
        <f t="shared" si="18"/>
        <v>2003</v>
      </c>
    </row>
    <row r="1160" spans="1:3">
      <c r="A1160" s="20">
        <v>37819</v>
      </c>
      <c r="B1160">
        <v>1.1201000000000001</v>
      </c>
      <c r="C1160">
        <f t="shared" si="18"/>
        <v>2003</v>
      </c>
    </row>
    <row r="1161" spans="1:3">
      <c r="A1161" s="20">
        <v>37820</v>
      </c>
      <c r="B1161">
        <v>1.1266</v>
      </c>
      <c r="C1161">
        <f t="shared" si="18"/>
        <v>2003</v>
      </c>
    </row>
    <row r="1162" spans="1:3">
      <c r="A1162" s="20">
        <v>37823</v>
      </c>
      <c r="B1162">
        <v>1.1343000000000001</v>
      </c>
      <c r="C1162">
        <f t="shared" si="18"/>
        <v>2003</v>
      </c>
    </row>
    <row r="1163" spans="1:3">
      <c r="A1163" s="20">
        <v>37824</v>
      </c>
      <c r="B1163">
        <v>1.1325000000000001</v>
      </c>
      <c r="C1163">
        <f t="shared" si="18"/>
        <v>2003</v>
      </c>
    </row>
    <row r="1164" spans="1:3">
      <c r="A1164" s="20">
        <v>37825</v>
      </c>
      <c r="B1164">
        <v>1.1484000000000001</v>
      </c>
      <c r="C1164">
        <f t="shared" si="18"/>
        <v>2003</v>
      </c>
    </row>
    <row r="1165" spans="1:3">
      <c r="A1165" s="20">
        <v>37826</v>
      </c>
      <c r="B1165">
        <v>1.1471</v>
      </c>
      <c r="C1165">
        <f t="shared" si="18"/>
        <v>2003</v>
      </c>
    </row>
    <row r="1166" spans="1:3">
      <c r="A1166" s="20">
        <v>37827</v>
      </c>
      <c r="B1166">
        <v>1.1507000000000001</v>
      </c>
      <c r="C1166">
        <f t="shared" si="18"/>
        <v>2003</v>
      </c>
    </row>
    <row r="1167" spans="1:3">
      <c r="A1167" s="20">
        <v>37830</v>
      </c>
      <c r="B1167">
        <v>1.1488</v>
      </c>
      <c r="C1167">
        <f t="shared" si="18"/>
        <v>2003</v>
      </c>
    </row>
    <row r="1168" spans="1:3">
      <c r="A1168" s="20">
        <v>37831</v>
      </c>
      <c r="B1168">
        <v>1.1436999999999999</v>
      </c>
      <c r="C1168">
        <f t="shared" si="18"/>
        <v>2003</v>
      </c>
    </row>
    <row r="1169" spans="1:3">
      <c r="A1169" s="20">
        <v>37832</v>
      </c>
      <c r="B1169">
        <v>1.1347</v>
      </c>
      <c r="C1169">
        <f t="shared" si="18"/>
        <v>2003</v>
      </c>
    </row>
    <row r="1170" spans="1:3">
      <c r="A1170" s="20">
        <v>37833</v>
      </c>
      <c r="B1170">
        <v>1.1229</v>
      </c>
      <c r="C1170">
        <f t="shared" ref="C1170:C1233" si="19">YEAR(A1170)</f>
        <v>2003</v>
      </c>
    </row>
    <row r="1171" spans="1:3">
      <c r="A1171" s="20">
        <v>37834</v>
      </c>
      <c r="B1171">
        <v>1.1271</v>
      </c>
      <c r="C1171">
        <f t="shared" si="19"/>
        <v>2003</v>
      </c>
    </row>
    <row r="1172" spans="1:3">
      <c r="A1172" s="20">
        <v>37837</v>
      </c>
      <c r="B1172">
        <v>1.1358999999999999</v>
      </c>
      <c r="C1172">
        <f t="shared" si="19"/>
        <v>2003</v>
      </c>
    </row>
    <row r="1173" spans="1:3">
      <c r="A1173" s="20">
        <v>37838</v>
      </c>
      <c r="B1173">
        <v>1.1385000000000001</v>
      </c>
      <c r="C1173">
        <f t="shared" si="19"/>
        <v>2003</v>
      </c>
    </row>
    <row r="1174" spans="1:3">
      <c r="A1174" s="20">
        <v>37839</v>
      </c>
      <c r="B1174">
        <v>1.1329</v>
      </c>
      <c r="C1174">
        <f t="shared" si="19"/>
        <v>2003</v>
      </c>
    </row>
    <row r="1175" spans="1:3">
      <c r="A1175" s="20">
        <v>37840</v>
      </c>
      <c r="B1175">
        <v>1.137</v>
      </c>
      <c r="C1175">
        <f t="shared" si="19"/>
        <v>2003</v>
      </c>
    </row>
    <row r="1176" spans="1:3">
      <c r="A1176" s="20">
        <v>37841</v>
      </c>
      <c r="B1176">
        <v>1.1306</v>
      </c>
      <c r="C1176">
        <f t="shared" si="19"/>
        <v>2003</v>
      </c>
    </row>
    <row r="1177" spans="1:3">
      <c r="A1177" s="20">
        <v>37844</v>
      </c>
      <c r="B1177">
        <v>1.1349</v>
      </c>
      <c r="C1177">
        <f t="shared" si="19"/>
        <v>2003</v>
      </c>
    </row>
    <row r="1178" spans="1:3">
      <c r="A1178" s="20">
        <v>37845</v>
      </c>
      <c r="B1178">
        <v>1.1278999999999999</v>
      </c>
      <c r="C1178">
        <f t="shared" si="19"/>
        <v>2003</v>
      </c>
    </row>
    <row r="1179" spans="1:3">
      <c r="A1179" s="20">
        <v>37846</v>
      </c>
      <c r="B1179">
        <v>1.1321000000000001</v>
      </c>
      <c r="C1179">
        <f t="shared" si="19"/>
        <v>2003</v>
      </c>
    </row>
    <row r="1180" spans="1:3">
      <c r="A1180" s="20">
        <v>37847</v>
      </c>
      <c r="B1180">
        <v>1.1265000000000001</v>
      </c>
      <c r="C1180">
        <f t="shared" si="19"/>
        <v>2003</v>
      </c>
    </row>
    <row r="1181" spans="1:3">
      <c r="A1181" s="20">
        <v>37848</v>
      </c>
      <c r="B1181">
        <v>1.1264000000000001</v>
      </c>
      <c r="C1181">
        <f t="shared" si="19"/>
        <v>2003</v>
      </c>
    </row>
    <row r="1182" spans="1:3">
      <c r="A1182" s="20">
        <v>37851</v>
      </c>
      <c r="B1182">
        <v>1.1142000000000001</v>
      </c>
      <c r="C1182">
        <f t="shared" si="19"/>
        <v>2003</v>
      </c>
    </row>
    <row r="1183" spans="1:3">
      <c r="A1183" s="20">
        <v>37852</v>
      </c>
      <c r="B1183">
        <v>1.1133</v>
      </c>
      <c r="C1183">
        <f t="shared" si="19"/>
        <v>2003</v>
      </c>
    </row>
    <row r="1184" spans="1:3">
      <c r="A1184" s="20">
        <v>37853</v>
      </c>
      <c r="B1184">
        <v>1.1117999999999999</v>
      </c>
      <c r="C1184">
        <f t="shared" si="19"/>
        <v>2003</v>
      </c>
    </row>
    <row r="1185" spans="1:3">
      <c r="A1185" s="20">
        <v>37854</v>
      </c>
      <c r="B1185">
        <v>1.0920000000000001</v>
      </c>
      <c r="C1185">
        <f t="shared" si="19"/>
        <v>2003</v>
      </c>
    </row>
    <row r="1186" spans="1:3">
      <c r="A1186" s="20">
        <v>37855</v>
      </c>
      <c r="B1186">
        <v>1.0879000000000001</v>
      </c>
      <c r="C1186">
        <f t="shared" si="19"/>
        <v>2003</v>
      </c>
    </row>
    <row r="1187" spans="1:3">
      <c r="A1187" s="20">
        <v>37858</v>
      </c>
      <c r="B1187">
        <v>1.087</v>
      </c>
      <c r="C1187">
        <f t="shared" si="19"/>
        <v>2003</v>
      </c>
    </row>
    <row r="1188" spans="1:3">
      <c r="A1188" s="20">
        <v>37859</v>
      </c>
      <c r="B1188">
        <v>1.0852999999999999</v>
      </c>
      <c r="C1188">
        <f t="shared" si="19"/>
        <v>2003</v>
      </c>
    </row>
    <row r="1189" spans="1:3">
      <c r="A1189" s="20">
        <v>37860</v>
      </c>
      <c r="B1189">
        <v>1.0878000000000001</v>
      </c>
      <c r="C1189">
        <f t="shared" si="19"/>
        <v>2003</v>
      </c>
    </row>
    <row r="1190" spans="1:3">
      <c r="A1190" s="20">
        <v>37861</v>
      </c>
      <c r="B1190">
        <v>1.0878000000000001</v>
      </c>
      <c r="C1190">
        <f t="shared" si="19"/>
        <v>2003</v>
      </c>
    </row>
    <row r="1191" spans="1:3">
      <c r="A1191" s="20">
        <v>37862</v>
      </c>
      <c r="B1191">
        <v>1.0979000000000001</v>
      </c>
      <c r="C1191">
        <f t="shared" si="19"/>
        <v>2003</v>
      </c>
    </row>
    <row r="1192" spans="1:3">
      <c r="A1192" s="20">
        <v>37866</v>
      </c>
      <c r="B1192">
        <v>1.0807</v>
      </c>
      <c r="C1192">
        <f t="shared" si="19"/>
        <v>2003</v>
      </c>
    </row>
    <row r="1193" spans="1:3">
      <c r="A1193" s="20">
        <v>37867</v>
      </c>
      <c r="B1193">
        <v>1.0845</v>
      </c>
      <c r="C1193">
        <f t="shared" si="19"/>
        <v>2003</v>
      </c>
    </row>
    <row r="1194" spans="1:3">
      <c r="A1194" s="20">
        <v>37868</v>
      </c>
      <c r="B1194">
        <v>1.0943000000000001</v>
      </c>
      <c r="C1194">
        <f t="shared" si="19"/>
        <v>2003</v>
      </c>
    </row>
    <row r="1195" spans="1:3">
      <c r="A1195" s="20">
        <v>37869</v>
      </c>
      <c r="B1195">
        <v>1.1102000000000001</v>
      </c>
      <c r="C1195">
        <f t="shared" si="19"/>
        <v>2003</v>
      </c>
    </row>
    <row r="1196" spans="1:3">
      <c r="A1196" s="20">
        <v>37872</v>
      </c>
      <c r="B1196">
        <v>1.1062000000000001</v>
      </c>
      <c r="C1196">
        <f t="shared" si="19"/>
        <v>2003</v>
      </c>
    </row>
    <row r="1197" spans="1:3">
      <c r="A1197" s="20">
        <v>37873</v>
      </c>
      <c r="B1197">
        <v>1.1224000000000001</v>
      </c>
      <c r="C1197">
        <f t="shared" si="19"/>
        <v>2003</v>
      </c>
    </row>
    <row r="1198" spans="1:3">
      <c r="A1198" s="20">
        <v>37874</v>
      </c>
      <c r="B1198">
        <v>1.1209</v>
      </c>
      <c r="C1198">
        <f t="shared" si="19"/>
        <v>2003</v>
      </c>
    </row>
    <row r="1199" spans="1:3">
      <c r="A1199" s="20">
        <v>37875</v>
      </c>
      <c r="B1199">
        <v>1.1205000000000001</v>
      </c>
      <c r="C1199">
        <f t="shared" si="19"/>
        <v>2003</v>
      </c>
    </row>
    <row r="1200" spans="1:3">
      <c r="A1200" s="20">
        <v>37876</v>
      </c>
      <c r="B1200">
        <v>1.1286</v>
      </c>
      <c r="C1200">
        <f t="shared" si="19"/>
        <v>2003</v>
      </c>
    </row>
    <row r="1201" spans="1:3">
      <c r="A1201" s="20">
        <v>37879</v>
      </c>
      <c r="B1201">
        <v>1.1278999999999999</v>
      </c>
      <c r="C1201">
        <f t="shared" si="19"/>
        <v>2003</v>
      </c>
    </row>
    <row r="1202" spans="1:3">
      <c r="A1202" s="20">
        <v>37880</v>
      </c>
      <c r="B1202">
        <v>1.1172</v>
      </c>
      <c r="C1202">
        <f t="shared" si="19"/>
        <v>2003</v>
      </c>
    </row>
    <row r="1203" spans="1:3">
      <c r="A1203" s="20">
        <v>37881</v>
      </c>
      <c r="B1203">
        <v>1.1283000000000001</v>
      </c>
      <c r="C1203">
        <f t="shared" si="19"/>
        <v>2003</v>
      </c>
    </row>
    <row r="1204" spans="1:3">
      <c r="A1204" s="20">
        <v>37882</v>
      </c>
      <c r="B1204">
        <v>1.1253</v>
      </c>
      <c r="C1204">
        <f t="shared" si="19"/>
        <v>2003</v>
      </c>
    </row>
    <row r="1205" spans="1:3">
      <c r="A1205" s="20">
        <v>37883</v>
      </c>
      <c r="B1205">
        <v>1.1372</v>
      </c>
      <c r="C1205">
        <f t="shared" si="19"/>
        <v>2003</v>
      </c>
    </row>
    <row r="1206" spans="1:3">
      <c r="A1206" s="20">
        <v>37886</v>
      </c>
      <c r="B1206">
        <v>1.1455</v>
      </c>
      <c r="C1206">
        <f t="shared" si="19"/>
        <v>2003</v>
      </c>
    </row>
    <row r="1207" spans="1:3">
      <c r="A1207" s="20">
        <v>37887</v>
      </c>
      <c r="B1207">
        <v>1.1436999999999999</v>
      </c>
      <c r="C1207">
        <f t="shared" si="19"/>
        <v>2003</v>
      </c>
    </row>
    <row r="1208" spans="1:3">
      <c r="A1208" s="20">
        <v>37888</v>
      </c>
      <c r="B1208">
        <v>1.1493</v>
      </c>
      <c r="C1208">
        <f t="shared" si="19"/>
        <v>2003</v>
      </c>
    </row>
    <row r="1209" spans="1:3">
      <c r="A1209" s="20">
        <v>37889</v>
      </c>
      <c r="B1209">
        <v>1.1484000000000001</v>
      </c>
      <c r="C1209">
        <f t="shared" si="19"/>
        <v>2003</v>
      </c>
    </row>
    <row r="1210" spans="1:3">
      <c r="A1210" s="20">
        <v>37890</v>
      </c>
      <c r="B1210">
        <v>1.1459999999999999</v>
      </c>
      <c r="C1210">
        <f t="shared" si="19"/>
        <v>2003</v>
      </c>
    </row>
    <row r="1211" spans="1:3">
      <c r="A1211" s="20">
        <v>37893</v>
      </c>
      <c r="B1211">
        <v>1.1595</v>
      </c>
      <c r="C1211">
        <f t="shared" si="19"/>
        <v>2003</v>
      </c>
    </row>
    <row r="1212" spans="1:3">
      <c r="A1212" s="20">
        <v>37894</v>
      </c>
      <c r="B1212">
        <v>1.1651</v>
      </c>
      <c r="C1212">
        <f t="shared" si="19"/>
        <v>2003</v>
      </c>
    </row>
    <row r="1213" spans="1:3">
      <c r="A1213" s="20">
        <v>37895</v>
      </c>
      <c r="B1213">
        <v>1.1715</v>
      </c>
      <c r="C1213">
        <f t="shared" si="19"/>
        <v>2003</v>
      </c>
    </row>
    <row r="1214" spans="1:3">
      <c r="A1214" s="20">
        <v>37896</v>
      </c>
      <c r="B1214">
        <v>1.1691</v>
      </c>
      <c r="C1214">
        <f t="shared" si="19"/>
        <v>2003</v>
      </c>
    </row>
    <row r="1215" spans="1:3">
      <c r="A1215" s="20">
        <v>37897</v>
      </c>
      <c r="B1215">
        <v>1.1576</v>
      </c>
      <c r="C1215">
        <f t="shared" si="19"/>
        <v>2003</v>
      </c>
    </row>
    <row r="1216" spans="1:3">
      <c r="A1216" s="20">
        <v>37900</v>
      </c>
      <c r="B1216">
        <v>1.1705000000000001</v>
      </c>
      <c r="C1216">
        <f t="shared" si="19"/>
        <v>2003</v>
      </c>
    </row>
    <row r="1217" spans="1:3">
      <c r="A1217" s="20">
        <v>37901</v>
      </c>
      <c r="B1217">
        <v>1.1756</v>
      </c>
      <c r="C1217">
        <f t="shared" si="19"/>
        <v>2003</v>
      </c>
    </row>
    <row r="1218" spans="1:3">
      <c r="A1218" s="20">
        <v>37902</v>
      </c>
      <c r="B1218">
        <v>1.1807000000000001</v>
      </c>
      <c r="C1218">
        <f t="shared" si="19"/>
        <v>2003</v>
      </c>
    </row>
    <row r="1219" spans="1:3">
      <c r="A1219" s="20">
        <v>37903</v>
      </c>
      <c r="B1219">
        <v>1.1745000000000001</v>
      </c>
      <c r="C1219">
        <f t="shared" si="19"/>
        <v>2003</v>
      </c>
    </row>
    <row r="1220" spans="1:3">
      <c r="A1220" s="20">
        <v>37904</v>
      </c>
      <c r="B1220">
        <v>1.1793</v>
      </c>
      <c r="C1220">
        <f t="shared" si="19"/>
        <v>2003</v>
      </c>
    </row>
    <row r="1221" spans="1:3">
      <c r="A1221" s="20">
        <v>37907</v>
      </c>
      <c r="B1221">
        <v>1.1701999999999999</v>
      </c>
      <c r="C1221">
        <f t="shared" si="19"/>
        <v>2003</v>
      </c>
    </row>
    <row r="1222" spans="1:3">
      <c r="A1222" s="20">
        <v>37908</v>
      </c>
      <c r="B1222">
        <v>1.1721999999999999</v>
      </c>
      <c r="C1222">
        <f t="shared" si="19"/>
        <v>2003</v>
      </c>
    </row>
    <row r="1223" spans="1:3">
      <c r="A1223" s="20">
        <v>37909</v>
      </c>
      <c r="B1223">
        <v>1.163</v>
      </c>
      <c r="C1223">
        <f t="shared" si="19"/>
        <v>2003</v>
      </c>
    </row>
    <row r="1224" spans="1:3">
      <c r="A1224" s="20">
        <v>37910</v>
      </c>
      <c r="B1224">
        <v>1.1583000000000001</v>
      </c>
      <c r="C1224">
        <f t="shared" si="19"/>
        <v>2003</v>
      </c>
    </row>
    <row r="1225" spans="1:3">
      <c r="A1225" s="20">
        <v>37911</v>
      </c>
      <c r="B1225">
        <v>1.1672</v>
      </c>
      <c r="C1225">
        <f t="shared" si="19"/>
        <v>2003</v>
      </c>
    </row>
    <row r="1226" spans="1:3">
      <c r="A1226" s="20">
        <v>37914</v>
      </c>
      <c r="B1226">
        <v>1.1631</v>
      </c>
      <c r="C1226">
        <f t="shared" si="19"/>
        <v>2003</v>
      </c>
    </row>
    <row r="1227" spans="1:3">
      <c r="A1227" s="20">
        <v>37915</v>
      </c>
      <c r="B1227">
        <v>1.1664000000000001</v>
      </c>
      <c r="C1227">
        <f t="shared" si="19"/>
        <v>2003</v>
      </c>
    </row>
    <row r="1228" spans="1:3">
      <c r="A1228" s="20">
        <v>37916</v>
      </c>
      <c r="B1228">
        <v>1.1797</v>
      </c>
      <c r="C1228">
        <f t="shared" si="19"/>
        <v>2003</v>
      </c>
    </row>
    <row r="1229" spans="1:3">
      <c r="A1229" s="20">
        <v>37917</v>
      </c>
      <c r="B1229">
        <v>1.1787000000000001</v>
      </c>
      <c r="C1229">
        <f t="shared" si="19"/>
        <v>2003</v>
      </c>
    </row>
    <row r="1230" spans="1:3">
      <c r="A1230" s="20">
        <v>37918</v>
      </c>
      <c r="B1230">
        <v>1.1782999999999999</v>
      </c>
      <c r="C1230">
        <f t="shared" si="19"/>
        <v>2003</v>
      </c>
    </row>
    <row r="1231" spans="1:3">
      <c r="A1231" s="20">
        <v>37921</v>
      </c>
      <c r="B1231">
        <v>1.1742999999999999</v>
      </c>
      <c r="C1231">
        <f t="shared" si="19"/>
        <v>2003</v>
      </c>
    </row>
    <row r="1232" spans="1:3">
      <c r="A1232" s="20">
        <v>37922</v>
      </c>
      <c r="B1232">
        <v>1.1666000000000001</v>
      </c>
      <c r="C1232">
        <f t="shared" si="19"/>
        <v>2003</v>
      </c>
    </row>
    <row r="1233" spans="1:3">
      <c r="A1233" s="20">
        <v>37923</v>
      </c>
      <c r="B1233">
        <v>1.1657999999999999</v>
      </c>
      <c r="C1233">
        <f t="shared" si="19"/>
        <v>2003</v>
      </c>
    </row>
    <row r="1234" spans="1:3">
      <c r="A1234" s="20">
        <v>37924</v>
      </c>
      <c r="B1234">
        <v>1.1620999999999999</v>
      </c>
      <c r="C1234">
        <f t="shared" ref="C1234:C1297" si="20">YEAR(A1234)</f>
        <v>2003</v>
      </c>
    </row>
    <row r="1235" spans="1:3">
      <c r="A1235" s="20">
        <v>37925</v>
      </c>
      <c r="B1235">
        <v>1.1580999999999999</v>
      </c>
      <c r="C1235">
        <f t="shared" si="20"/>
        <v>2003</v>
      </c>
    </row>
    <row r="1236" spans="1:3">
      <c r="A1236" s="20">
        <v>37928</v>
      </c>
      <c r="B1236">
        <v>1.1456</v>
      </c>
      <c r="C1236">
        <f t="shared" si="20"/>
        <v>2003</v>
      </c>
    </row>
    <row r="1237" spans="1:3">
      <c r="A1237" s="20">
        <v>37929</v>
      </c>
      <c r="B1237">
        <v>1.1484000000000001</v>
      </c>
      <c r="C1237">
        <f t="shared" si="20"/>
        <v>2003</v>
      </c>
    </row>
    <row r="1238" spans="1:3">
      <c r="A1238" s="20">
        <v>37930</v>
      </c>
      <c r="B1238">
        <v>1.1434</v>
      </c>
      <c r="C1238">
        <f t="shared" si="20"/>
        <v>2003</v>
      </c>
    </row>
    <row r="1239" spans="1:3">
      <c r="A1239" s="20">
        <v>37931</v>
      </c>
      <c r="B1239">
        <v>1.1412</v>
      </c>
      <c r="C1239">
        <f t="shared" si="20"/>
        <v>2003</v>
      </c>
    </row>
    <row r="1240" spans="1:3">
      <c r="A1240" s="20">
        <v>37932</v>
      </c>
      <c r="B1240">
        <v>1.1526000000000001</v>
      </c>
      <c r="C1240">
        <f t="shared" si="20"/>
        <v>2003</v>
      </c>
    </row>
    <row r="1241" spans="1:3">
      <c r="A1241" s="20">
        <v>37935</v>
      </c>
      <c r="B1241">
        <v>1.1476999999999999</v>
      </c>
      <c r="C1241">
        <f t="shared" si="20"/>
        <v>2003</v>
      </c>
    </row>
    <row r="1242" spans="1:3">
      <c r="A1242" s="20">
        <v>37936</v>
      </c>
      <c r="B1242">
        <v>1.1518999999999999</v>
      </c>
      <c r="C1242">
        <f t="shared" si="20"/>
        <v>2003</v>
      </c>
    </row>
    <row r="1243" spans="1:3">
      <c r="A1243" s="20">
        <v>37937</v>
      </c>
      <c r="B1243">
        <v>1.163</v>
      </c>
      <c r="C1243">
        <f t="shared" si="20"/>
        <v>2003</v>
      </c>
    </row>
    <row r="1244" spans="1:3">
      <c r="A1244" s="20">
        <v>37938</v>
      </c>
      <c r="B1244">
        <v>1.1732</v>
      </c>
      <c r="C1244">
        <f t="shared" si="20"/>
        <v>2003</v>
      </c>
    </row>
    <row r="1245" spans="1:3">
      <c r="A1245" s="20">
        <v>37939</v>
      </c>
      <c r="B1245">
        <v>1.1775</v>
      </c>
      <c r="C1245">
        <f t="shared" si="20"/>
        <v>2003</v>
      </c>
    </row>
    <row r="1246" spans="1:3">
      <c r="A1246" s="20">
        <v>37942</v>
      </c>
      <c r="B1246">
        <v>1.1747000000000001</v>
      </c>
      <c r="C1246">
        <f t="shared" si="20"/>
        <v>2003</v>
      </c>
    </row>
    <row r="1247" spans="1:3">
      <c r="A1247" s="20">
        <v>37943</v>
      </c>
      <c r="B1247">
        <v>1.1968000000000001</v>
      </c>
      <c r="C1247">
        <f t="shared" si="20"/>
        <v>2003</v>
      </c>
    </row>
    <row r="1248" spans="1:3">
      <c r="A1248" s="20">
        <v>37944</v>
      </c>
      <c r="B1248">
        <v>1.1874</v>
      </c>
      <c r="C1248">
        <f t="shared" si="20"/>
        <v>2003</v>
      </c>
    </row>
    <row r="1249" spans="1:3">
      <c r="A1249" s="20">
        <v>37945</v>
      </c>
      <c r="B1249">
        <v>1.1909000000000001</v>
      </c>
      <c r="C1249">
        <f t="shared" si="20"/>
        <v>2003</v>
      </c>
    </row>
    <row r="1250" spans="1:3">
      <c r="A1250" s="20">
        <v>37946</v>
      </c>
      <c r="B1250">
        <v>1.1913</v>
      </c>
      <c r="C1250">
        <f t="shared" si="20"/>
        <v>2003</v>
      </c>
    </row>
    <row r="1251" spans="1:3">
      <c r="A1251" s="20">
        <v>37949</v>
      </c>
      <c r="B1251">
        <v>1.1768000000000001</v>
      </c>
      <c r="C1251">
        <f t="shared" si="20"/>
        <v>2003</v>
      </c>
    </row>
    <row r="1252" spans="1:3">
      <c r="A1252" s="20">
        <v>37950</v>
      </c>
      <c r="B1252">
        <v>1.179</v>
      </c>
      <c r="C1252">
        <f t="shared" si="20"/>
        <v>2003</v>
      </c>
    </row>
    <row r="1253" spans="1:3">
      <c r="A1253" s="20">
        <v>37951</v>
      </c>
      <c r="B1253">
        <v>1.1938</v>
      </c>
      <c r="C1253">
        <f t="shared" si="20"/>
        <v>2003</v>
      </c>
    </row>
    <row r="1254" spans="1:3">
      <c r="A1254" s="20">
        <v>37953</v>
      </c>
      <c r="B1254">
        <v>1.1994</v>
      </c>
      <c r="C1254">
        <f t="shared" si="20"/>
        <v>2003</v>
      </c>
    </row>
    <row r="1255" spans="1:3">
      <c r="A1255" s="20">
        <v>37956</v>
      </c>
      <c r="B1255">
        <v>1.1976</v>
      </c>
      <c r="C1255">
        <f t="shared" si="20"/>
        <v>2003</v>
      </c>
    </row>
    <row r="1256" spans="1:3">
      <c r="A1256" s="20">
        <v>37957</v>
      </c>
      <c r="B1256">
        <v>1.2078</v>
      </c>
      <c r="C1256">
        <f t="shared" si="20"/>
        <v>2003</v>
      </c>
    </row>
    <row r="1257" spans="1:3">
      <c r="A1257" s="20">
        <v>37958</v>
      </c>
      <c r="B1257">
        <v>1.2108000000000001</v>
      </c>
      <c r="C1257">
        <f t="shared" si="20"/>
        <v>2003</v>
      </c>
    </row>
    <row r="1258" spans="1:3">
      <c r="A1258" s="20">
        <v>37959</v>
      </c>
      <c r="B1258">
        <v>1.208</v>
      </c>
      <c r="C1258">
        <f t="shared" si="20"/>
        <v>2003</v>
      </c>
    </row>
    <row r="1259" spans="1:3">
      <c r="A1259" s="20">
        <v>37960</v>
      </c>
      <c r="B1259">
        <v>1.2163999999999999</v>
      </c>
      <c r="C1259">
        <f t="shared" si="20"/>
        <v>2003</v>
      </c>
    </row>
    <row r="1260" spans="1:3">
      <c r="A1260" s="20">
        <v>37963</v>
      </c>
      <c r="B1260">
        <v>1.2218</v>
      </c>
      <c r="C1260">
        <f t="shared" si="20"/>
        <v>2003</v>
      </c>
    </row>
    <row r="1261" spans="1:3">
      <c r="A1261" s="20">
        <v>37964</v>
      </c>
      <c r="B1261">
        <v>1.2249000000000001</v>
      </c>
      <c r="C1261">
        <f t="shared" si="20"/>
        <v>2003</v>
      </c>
    </row>
    <row r="1262" spans="1:3">
      <c r="A1262" s="20">
        <v>37965</v>
      </c>
      <c r="B1262">
        <v>1.2215</v>
      </c>
      <c r="C1262">
        <f t="shared" si="20"/>
        <v>2003</v>
      </c>
    </row>
    <row r="1263" spans="1:3">
      <c r="A1263" s="20">
        <v>37966</v>
      </c>
      <c r="B1263">
        <v>1.2221</v>
      </c>
      <c r="C1263">
        <f t="shared" si="20"/>
        <v>2003</v>
      </c>
    </row>
    <row r="1264" spans="1:3">
      <c r="A1264" s="20">
        <v>37967</v>
      </c>
      <c r="B1264">
        <v>1.2276</v>
      </c>
      <c r="C1264">
        <f t="shared" si="20"/>
        <v>2003</v>
      </c>
    </row>
    <row r="1265" spans="1:3">
      <c r="A1265" s="20">
        <v>37970</v>
      </c>
      <c r="B1265">
        <v>1.2319</v>
      </c>
      <c r="C1265">
        <f t="shared" si="20"/>
        <v>2003</v>
      </c>
    </row>
    <row r="1266" spans="1:3">
      <c r="A1266" s="20">
        <v>37971</v>
      </c>
      <c r="B1266">
        <v>1.2323999999999999</v>
      </c>
      <c r="C1266">
        <f t="shared" si="20"/>
        <v>2003</v>
      </c>
    </row>
    <row r="1267" spans="1:3">
      <c r="A1267" s="20">
        <v>37972</v>
      </c>
      <c r="B1267">
        <v>1.2407999999999999</v>
      </c>
      <c r="C1267">
        <f t="shared" si="20"/>
        <v>2003</v>
      </c>
    </row>
    <row r="1268" spans="1:3">
      <c r="A1268" s="20">
        <v>37973</v>
      </c>
      <c r="B1268">
        <v>1.2422</v>
      </c>
      <c r="C1268">
        <f t="shared" si="20"/>
        <v>2003</v>
      </c>
    </row>
    <row r="1269" spans="1:3">
      <c r="A1269" s="20">
        <v>37974</v>
      </c>
      <c r="B1269">
        <v>1.2371000000000001</v>
      </c>
      <c r="C1269">
        <f t="shared" si="20"/>
        <v>2003</v>
      </c>
    </row>
    <row r="1270" spans="1:3">
      <c r="A1270" s="20">
        <v>37977</v>
      </c>
      <c r="B1270">
        <v>1.2395</v>
      </c>
      <c r="C1270">
        <f t="shared" si="20"/>
        <v>2003</v>
      </c>
    </row>
    <row r="1271" spans="1:3">
      <c r="A1271" s="20">
        <v>37978</v>
      </c>
      <c r="B1271">
        <v>1.2393000000000001</v>
      </c>
      <c r="C1271">
        <f t="shared" si="20"/>
        <v>2003</v>
      </c>
    </row>
    <row r="1272" spans="1:3">
      <c r="A1272" s="20">
        <v>37979</v>
      </c>
      <c r="B1272">
        <v>1.2445999999999999</v>
      </c>
      <c r="C1272">
        <f t="shared" si="20"/>
        <v>2003</v>
      </c>
    </row>
    <row r="1273" spans="1:3">
      <c r="A1273" s="20">
        <v>37981</v>
      </c>
      <c r="B1273">
        <v>1.2424999999999999</v>
      </c>
      <c r="C1273">
        <f t="shared" si="20"/>
        <v>2003</v>
      </c>
    </row>
    <row r="1274" spans="1:3">
      <c r="A1274" s="20">
        <v>37984</v>
      </c>
      <c r="B1274">
        <v>1.2491000000000001</v>
      </c>
      <c r="C1274">
        <f t="shared" si="20"/>
        <v>2003</v>
      </c>
    </row>
    <row r="1275" spans="1:3">
      <c r="A1275" s="20">
        <v>37985</v>
      </c>
      <c r="B1275">
        <v>1.2548999999999999</v>
      </c>
      <c r="C1275">
        <f t="shared" si="20"/>
        <v>2003</v>
      </c>
    </row>
    <row r="1276" spans="1:3">
      <c r="A1276" s="20">
        <v>37986</v>
      </c>
      <c r="B1276">
        <v>1.2594000000000001</v>
      </c>
      <c r="C1276">
        <f t="shared" si="20"/>
        <v>2003</v>
      </c>
    </row>
    <row r="1277" spans="1:3">
      <c r="A1277" s="20">
        <v>37988</v>
      </c>
      <c r="B1277">
        <v>1.2581</v>
      </c>
      <c r="C1277">
        <f t="shared" si="20"/>
        <v>2004</v>
      </c>
    </row>
    <row r="1278" spans="1:3">
      <c r="A1278" s="20">
        <v>37991</v>
      </c>
      <c r="B1278">
        <v>1.2677</v>
      </c>
      <c r="C1278">
        <f t="shared" si="20"/>
        <v>2004</v>
      </c>
    </row>
    <row r="1279" spans="1:3">
      <c r="A1279" s="20">
        <v>37992</v>
      </c>
      <c r="B1279">
        <v>1.2723</v>
      </c>
      <c r="C1279">
        <f t="shared" si="20"/>
        <v>2004</v>
      </c>
    </row>
    <row r="1280" spans="1:3">
      <c r="A1280" s="20">
        <v>37993</v>
      </c>
      <c r="B1280">
        <v>1.2628999999999999</v>
      </c>
      <c r="C1280">
        <f t="shared" si="20"/>
        <v>2004</v>
      </c>
    </row>
    <row r="1281" spans="1:3">
      <c r="A1281" s="20">
        <v>37994</v>
      </c>
      <c r="B1281">
        <v>1.2764</v>
      </c>
      <c r="C1281">
        <f t="shared" si="20"/>
        <v>2004</v>
      </c>
    </row>
    <row r="1282" spans="1:3">
      <c r="A1282" s="20">
        <v>37995</v>
      </c>
      <c r="B1282">
        <v>1.2815000000000001</v>
      </c>
      <c r="C1282">
        <f t="shared" si="20"/>
        <v>2004</v>
      </c>
    </row>
    <row r="1283" spans="1:3">
      <c r="A1283" s="20">
        <v>37998</v>
      </c>
      <c r="B1283">
        <v>1.2746</v>
      </c>
      <c r="C1283">
        <f t="shared" si="20"/>
        <v>2004</v>
      </c>
    </row>
    <row r="1284" spans="1:3">
      <c r="A1284" s="20">
        <v>37999</v>
      </c>
      <c r="B1284">
        <v>1.2771999999999999</v>
      </c>
      <c r="C1284">
        <f t="shared" si="20"/>
        <v>2004</v>
      </c>
    </row>
    <row r="1285" spans="1:3">
      <c r="A1285" s="20">
        <v>38000</v>
      </c>
      <c r="B1285">
        <v>1.2646999999999999</v>
      </c>
      <c r="C1285">
        <f t="shared" si="20"/>
        <v>2004</v>
      </c>
    </row>
    <row r="1286" spans="1:3">
      <c r="A1286" s="20">
        <v>38001</v>
      </c>
      <c r="B1286">
        <v>1.2577</v>
      </c>
      <c r="C1286">
        <f t="shared" si="20"/>
        <v>2004</v>
      </c>
    </row>
    <row r="1287" spans="1:3">
      <c r="A1287" s="20">
        <v>38002</v>
      </c>
      <c r="B1287">
        <v>1.2393000000000001</v>
      </c>
      <c r="C1287">
        <f t="shared" si="20"/>
        <v>2004</v>
      </c>
    </row>
    <row r="1288" spans="1:3">
      <c r="A1288" s="20">
        <v>38006</v>
      </c>
      <c r="B1288">
        <v>1.2579</v>
      </c>
      <c r="C1288">
        <f t="shared" si="20"/>
        <v>2004</v>
      </c>
    </row>
    <row r="1289" spans="1:3">
      <c r="A1289" s="20">
        <v>38007</v>
      </c>
      <c r="B1289">
        <v>1.2641</v>
      </c>
      <c r="C1289">
        <f t="shared" si="20"/>
        <v>2004</v>
      </c>
    </row>
    <row r="1290" spans="1:3">
      <c r="A1290" s="20">
        <v>38008</v>
      </c>
      <c r="B1290">
        <v>1.2717000000000001</v>
      </c>
      <c r="C1290">
        <f t="shared" si="20"/>
        <v>2004</v>
      </c>
    </row>
    <row r="1291" spans="1:3">
      <c r="A1291" s="20">
        <v>38009</v>
      </c>
      <c r="B1291">
        <v>1.2579</v>
      </c>
      <c r="C1291">
        <f t="shared" si="20"/>
        <v>2004</v>
      </c>
    </row>
    <row r="1292" spans="1:3">
      <c r="A1292" s="20">
        <v>38012</v>
      </c>
      <c r="B1292">
        <v>1.2457</v>
      </c>
      <c r="C1292">
        <f t="shared" si="20"/>
        <v>2004</v>
      </c>
    </row>
    <row r="1293" spans="1:3">
      <c r="A1293" s="20">
        <v>38013</v>
      </c>
      <c r="B1293">
        <v>1.2641</v>
      </c>
      <c r="C1293">
        <f t="shared" si="20"/>
        <v>2004</v>
      </c>
    </row>
    <row r="1294" spans="1:3">
      <c r="A1294" s="20">
        <v>38014</v>
      </c>
      <c r="B1294">
        <v>1.2466999999999999</v>
      </c>
      <c r="C1294">
        <f t="shared" si="20"/>
        <v>2004</v>
      </c>
    </row>
    <row r="1295" spans="1:3">
      <c r="A1295" s="20">
        <v>38015</v>
      </c>
      <c r="B1295">
        <v>1.2405999999999999</v>
      </c>
      <c r="C1295">
        <f t="shared" si="20"/>
        <v>2004</v>
      </c>
    </row>
    <row r="1296" spans="1:3">
      <c r="A1296" s="20">
        <v>38016</v>
      </c>
      <c r="B1296">
        <v>1.2475000000000001</v>
      </c>
      <c r="C1296">
        <f t="shared" si="20"/>
        <v>2004</v>
      </c>
    </row>
    <row r="1297" spans="1:3">
      <c r="A1297" s="20">
        <v>38019</v>
      </c>
      <c r="B1297">
        <v>1.2423</v>
      </c>
      <c r="C1297">
        <f t="shared" si="20"/>
        <v>2004</v>
      </c>
    </row>
    <row r="1298" spans="1:3">
      <c r="A1298" s="20">
        <v>38020</v>
      </c>
      <c r="B1298">
        <v>1.254</v>
      </c>
      <c r="C1298">
        <f t="shared" ref="C1298:C1361" si="21">YEAR(A1298)</f>
        <v>2004</v>
      </c>
    </row>
    <row r="1299" spans="1:3">
      <c r="A1299" s="20">
        <v>38021</v>
      </c>
      <c r="B1299">
        <v>1.2535000000000001</v>
      </c>
      <c r="C1299">
        <f t="shared" si="21"/>
        <v>2004</v>
      </c>
    </row>
    <row r="1300" spans="1:3">
      <c r="A1300" s="20">
        <v>38022</v>
      </c>
      <c r="B1300">
        <v>1.2545999999999999</v>
      </c>
      <c r="C1300">
        <f t="shared" si="21"/>
        <v>2004</v>
      </c>
    </row>
    <row r="1301" spans="1:3">
      <c r="A1301" s="20">
        <v>38023</v>
      </c>
      <c r="B1301">
        <v>1.2704</v>
      </c>
      <c r="C1301">
        <f t="shared" si="21"/>
        <v>2004</v>
      </c>
    </row>
    <row r="1302" spans="1:3">
      <c r="A1302" s="20">
        <v>38026</v>
      </c>
      <c r="B1302">
        <v>1.2697000000000001</v>
      </c>
      <c r="C1302">
        <f t="shared" si="21"/>
        <v>2004</v>
      </c>
    </row>
    <row r="1303" spans="1:3">
      <c r="A1303" s="20">
        <v>38027</v>
      </c>
      <c r="B1303">
        <v>1.2668999999999999</v>
      </c>
      <c r="C1303">
        <f t="shared" si="21"/>
        <v>2004</v>
      </c>
    </row>
    <row r="1304" spans="1:3">
      <c r="A1304" s="20">
        <v>38028</v>
      </c>
      <c r="B1304">
        <v>1.2830999999999999</v>
      </c>
      <c r="C1304">
        <f t="shared" si="21"/>
        <v>2004</v>
      </c>
    </row>
    <row r="1305" spans="1:3">
      <c r="A1305" s="20">
        <v>38029</v>
      </c>
      <c r="B1305">
        <v>1.2807999999999999</v>
      </c>
      <c r="C1305">
        <f t="shared" si="21"/>
        <v>2004</v>
      </c>
    </row>
    <row r="1306" spans="1:3">
      <c r="A1306" s="20">
        <v>38030</v>
      </c>
      <c r="B1306">
        <v>1.2733000000000001</v>
      </c>
      <c r="C1306">
        <f t="shared" si="21"/>
        <v>2004</v>
      </c>
    </row>
    <row r="1307" spans="1:3">
      <c r="A1307" s="20">
        <v>38034</v>
      </c>
      <c r="B1307">
        <v>1.2841</v>
      </c>
      <c r="C1307">
        <f t="shared" si="21"/>
        <v>2004</v>
      </c>
    </row>
    <row r="1308" spans="1:3">
      <c r="A1308" s="20">
        <v>38035</v>
      </c>
      <c r="B1308">
        <v>1.2685</v>
      </c>
      <c r="C1308">
        <f t="shared" si="21"/>
        <v>2004</v>
      </c>
    </row>
    <row r="1309" spans="1:3">
      <c r="A1309" s="20">
        <v>38036</v>
      </c>
      <c r="B1309">
        <v>1.2714000000000001</v>
      </c>
      <c r="C1309">
        <f t="shared" si="21"/>
        <v>2004</v>
      </c>
    </row>
    <row r="1310" spans="1:3">
      <c r="A1310" s="20">
        <v>38037</v>
      </c>
      <c r="B1310">
        <v>1.2537</v>
      </c>
      <c r="C1310">
        <f t="shared" si="21"/>
        <v>2004</v>
      </c>
    </row>
    <row r="1311" spans="1:3">
      <c r="A1311" s="20">
        <v>38040</v>
      </c>
      <c r="B1311">
        <v>1.2552000000000001</v>
      </c>
      <c r="C1311">
        <f t="shared" si="21"/>
        <v>2004</v>
      </c>
    </row>
    <row r="1312" spans="1:3">
      <c r="A1312" s="20">
        <v>38041</v>
      </c>
      <c r="B1312">
        <v>1.2682</v>
      </c>
      <c r="C1312">
        <f t="shared" si="21"/>
        <v>2004</v>
      </c>
    </row>
    <row r="1313" spans="1:3">
      <c r="A1313" s="20">
        <v>38042</v>
      </c>
      <c r="B1313">
        <v>1.25</v>
      </c>
      <c r="C1313">
        <f t="shared" si="21"/>
        <v>2004</v>
      </c>
    </row>
    <row r="1314" spans="1:3">
      <c r="A1314" s="20">
        <v>38043</v>
      </c>
      <c r="B1314">
        <v>1.2437</v>
      </c>
      <c r="C1314">
        <f t="shared" si="21"/>
        <v>2004</v>
      </c>
    </row>
    <row r="1315" spans="1:3">
      <c r="A1315" s="20">
        <v>38044</v>
      </c>
      <c r="B1315">
        <v>1.2491000000000001</v>
      </c>
      <c r="C1315">
        <f t="shared" si="21"/>
        <v>2004</v>
      </c>
    </row>
    <row r="1316" spans="1:3">
      <c r="A1316" s="20">
        <v>38047</v>
      </c>
      <c r="B1316">
        <v>1.2456</v>
      </c>
      <c r="C1316">
        <f t="shared" si="21"/>
        <v>2004</v>
      </c>
    </row>
    <row r="1317" spans="1:3">
      <c r="A1317" s="20">
        <v>38048</v>
      </c>
      <c r="B1317">
        <v>1.2215</v>
      </c>
      <c r="C1317">
        <f t="shared" si="21"/>
        <v>2004</v>
      </c>
    </row>
    <row r="1318" spans="1:3">
      <c r="A1318" s="20">
        <v>38049</v>
      </c>
      <c r="B1318">
        <v>1.2202999999999999</v>
      </c>
      <c r="C1318">
        <f t="shared" si="21"/>
        <v>2004</v>
      </c>
    </row>
    <row r="1319" spans="1:3">
      <c r="A1319" s="20">
        <v>38050</v>
      </c>
      <c r="B1319">
        <v>1.2202</v>
      </c>
      <c r="C1319">
        <f t="shared" si="21"/>
        <v>2004</v>
      </c>
    </row>
    <row r="1320" spans="1:3">
      <c r="A1320" s="20">
        <v>38051</v>
      </c>
      <c r="B1320">
        <v>1.2363</v>
      </c>
      <c r="C1320">
        <f t="shared" si="21"/>
        <v>2004</v>
      </c>
    </row>
    <row r="1321" spans="1:3">
      <c r="A1321" s="20">
        <v>38054</v>
      </c>
      <c r="B1321">
        <v>1.2402</v>
      </c>
      <c r="C1321">
        <f t="shared" si="21"/>
        <v>2004</v>
      </c>
    </row>
    <row r="1322" spans="1:3">
      <c r="A1322" s="20">
        <v>38055</v>
      </c>
      <c r="B1322">
        <v>1.2323</v>
      </c>
      <c r="C1322">
        <f t="shared" si="21"/>
        <v>2004</v>
      </c>
    </row>
    <row r="1323" spans="1:3">
      <c r="A1323" s="20">
        <v>38056</v>
      </c>
      <c r="B1323">
        <v>1.2224999999999999</v>
      </c>
      <c r="C1323">
        <f t="shared" si="21"/>
        <v>2004</v>
      </c>
    </row>
    <row r="1324" spans="1:3">
      <c r="A1324" s="20">
        <v>38057</v>
      </c>
      <c r="B1324">
        <v>1.2357</v>
      </c>
      <c r="C1324">
        <f t="shared" si="21"/>
        <v>2004</v>
      </c>
    </row>
    <row r="1325" spans="1:3">
      <c r="A1325" s="20">
        <v>38058</v>
      </c>
      <c r="B1325">
        <v>1.2219</v>
      </c>
      <c r="C1325">
        <f t="shared" si="21"/>
        <v>2004</v>
      </c>
    </row>
    <row r="1326" spans="1:3">
      <c r="A1326" s="20">
        <v>38061</v>
      </c>
      <c r="B1326">
        <v>1.2262</v>
      </c>
      <c r="C1326">
        <f t="shared" si="21"/>
        <v>2004</v>
      </c>
    </row>
    <row r="1327" spans="1:3">
      <c r="A1327" s="20">
        <v>38062</v>
      </c>
      <c r="B1327">
        <v>1.2271000000000001</v>
      </c>
      <c r="C1327">
        <f t="shared" si="21"/>
        <v>2004</v>
      </c>
    </row>
    <row r="1328" spans="1:3">
      <c r="A1328" s="20">
        <v>38063</v>
      </c>
      <c r="B1328">
        <v>1.2234</v>
      </c>
      <c r="C1328">
        <f t="shared" si="21"/>
        <v>2004</v>
      </c>
    </row>
    <row r="1329" spans="1:3">
      <c r="A1329" s="20">
        <v>38064</v>
      </c>
      <c r="B1329">
        <v>1.2382</v>
      </c>
      <c r="C1329">
        <f t="shared" si="21"/>
        <v>2004</v>
      </c>
    </row>
    <row r="1330" spans="1:3">
      <c r="A1330" s="20">
        <v>38065</v>
      </c>
      <c r="B1330">
        <v>1.2283999999999999</v>
      </c>
      <c r="C1330">
        <f t="shared" si="21"/>
        <v>2004</v>
      </c>
    </row>
    <row r="1331" spans="1:3">
      <c r="A1331" s="20">
        <v>38068</v>
      </c>
      <c r="B1331">
        <v>1.2330000000000001</v>
      </c>
      <c r="C1331">
        <f t="shared" si="21"/>
        <v>2004</v>
      </c>
    </row>
    <row r="1332" spans="1:3">
      <c r="A1332" s="20">
        <v>38069</v>
      </c>
      <c r="B1332">
        <v>1.2334000000000001</v>
      </c>
      <c r="C1332">
        <f t="shared" si="21"/>
        <v>2004</v>
      </c>
    </row>
    <row r="1333" spans="1:3">
      <c r="A1333" s="20">
        <v>38070</v>
      </c>
      <c r="B1333">
        <v>1.2133</v>
      </c>
      <c r="C1333">
        <f t="shared" si="21"/>
        <v>2004</v>
      </c>
    </row>
    <row r="1334" spans="1:3">
      <c r="A1334" s="20">
        <v>38071</v>
      </c>
      <c r="B1334">
        <v>1.2125999999999999</v>
      </c>
      <c r="C1334">
        <f t="shared" si="21"/>
        <v>2004</v>
      </c>
    </row>
    <row r="1335" spans="1:3">
      <c r="A1335" s="20">
        <v>38072</v>
      </c>
      <c r="B1335">
        <v>1.2128000000000001</v>
      </c>
      <c r="C1335">
        <f t="shared" si="21"/>
        <v>2004</v>
      </c>
    </row>
    <row r="1336" spans="1:3">
      <c r="A1336" s="20">
        <v>38075</v>
      </c>
      <c r="B1336">
        <v>1.2155</v>
      </c>
      <c r="C1336">
        <f t="shared" si="21"/>
        <v>2004</v>
      </c>
    </row>
    <row r="1337" spans="1:3">
      <c r="A1337" s="20">
        <v>38076</v>
      </c>
      <c r="B1337">
        <v>1.2169000000000001</v>
      </c>
      <c r="C1337">
        <f t="shared" si="21"/>
        <v>2004</v>
      </c>
    </row>
    <row r="1338" spans="1:3">
      <c r="A1338" s="20">
        <v>38077</v>
      </c>
      <c r="B1338">
        <v>1.2313000000000001</v>
      </c>
      <c r="C1338">
        <f t="shared" si="21"/>
        <v>2004</v>
      </c>
    </row>
    <row r="1339" spans="1:3">
      <c r="A1339" s="20">
        <v>38078</v>
      </c>
      <c r="B1339">
        <v>1.2362</v>
      </c>
      <c r="C1339">
        <f t="shared" si="21"/>
        <v>2004</v>
      </c>
    </row>
    <row r="1340" spans="1:3">
      <c r="A1340" s="20">
        <v>38079</v>
      </c>
      <c r="B1340">
        <v>1.2121</v>
      </c>
      <c r="C1340">
        <f t="shared" si="21"/>
        <v>2004</v>
      </c>
    </row>
    <row r="1341" spans="1:3">
      <c r="A1341" s="20">
        <v>38082</v>
      </c>
      <c r="B1341">
        <v>1.2016</v>
      </c>
      <c r="C1341">
        <f t="shared" si="21"/>
        <v>2004</v>
      </c>
    </row>
    <row r="1342" spans="1:3">
      <c r="A1342" s="20">
        <v>38083</v>
      </c>
      <c r="B1342">
        <v>1.2116</v>
      </c>
      <c r="C1342">
        <f t="shared" si="21"/>
        <v>2004</v>
      </c>
    </row>
    <row r="1343" spans="1:3">
      <c r="A1343" s="20">
        <v>38084</v>
      </c>
      <c r="B1343">
        <v>1.2172000000000001</v>
      </c>
      <c r="C1343">
        <f t="shared" si="21"/>
        <v>2004</v>
      </c>
    </row>
    <row r="1344" spans="1:3">
      <c r="A1344" s="20">
        <v>38085</v>
      </c>
      <c r="B1344">
        <v>1.2085999999999999</v>
      </c>
      <c r="C1344">
        <f t="shared" si="21"/>
        <v>2004</v>
      </c>
    </row>
    <row r="1345" spans="1:3">
      <c r="A1345" s="20">
        <v>38089</v>
      </c>
      <c r="B1345">
        <v>1.2074</v>
      </c>
      <c r="C1345">
        <f t="shared" si="21"/>
        <v>2004</v>
      </c>
    </row>
    <row r="1346" spans="1:3">
      <c r="A1346" s="20">
        <v>38090</v>
      </c>
      <c r="B1346">
        <v>1.1944999999999999</v>
      </c>
      <c r="C1346">
        <f t="shared" si="21"/>
        <v>2004</v>
      </c>
    </row>
    <row r="1347" spans="1:3">
      <c r="A1347" s="20">
        <v>38091</v>
      </c>
      <c r="B1347">
        <v>1.1959</v>
      </c>
      <c r="C1347">
        <f t="shared" si="21"/>
        <v>2004</v>
      </c>
    </row>
    <row r="1348" spans="1:3">
      <c r="A1348" s="20">
        <v>38092</v>
      </c>
      <c r="B1348">
        <v>1.198</v>
      </c>
      <c r="C1348">
        <f t="shared" si="21"/>
        <v>2004</v>
      </c>
    </row>
    <row r="1349" spans="1:3">
      <c r="A1349" s="20">
        <v>38093</v>
      </c>
      <c r="B1349">
        <v>1.1984999999999999</v>
      </c>
      <c r="C1349">
        <f t="shared" si="21"/>
        <v>2004</v>
      </c>
    </row>
    <row r="1350" spans="1:3">
      <c r="A1350" s="20">
        <v>38096</v>
      </c>
      <c r="B1350">
        <v>1.2021999999999999</v>
      </c>
      <c r="C1350">
        <f t="shared" si="21"/>
        <v>2004</v>
      </c>
    </row>
    <row r="1351" spans="1:3">
      <c r="A1351" s="20">
        <v>38097</v>
      </c>
      <c r="B1351">
        <v>1.1863999999999999</v>
      </c>
      <c r="C1351">
        <f t="shared" si="21"/>
        <v>2004</v>
      </c>
    </row>
    <row r="1352" spans="1:3">
      <c r="A1352" s="20">
        <v>38098</v>
      </c>
      <c r="B1352">
        <v>1.1839</v>
      </c>
      <c r="C1352">
        <f t="shared" si="21"/>
        <v>2004</v>
      </c>
    </row>
    <row r="1353" spans="1:3">
      <c r="A1353" s="20">
        <v>38099</v>
      </c>
      <c r="B1353">
        <v>1.1902999999999999</v>
      </c>
      <c r="C1353">
        <f t="shared" si="21"/>
        <v>2004</v>
      </c>
    </row>
    <row r="1354" spans="1:3">
      <c r="A1354" s="20">
        <v>38100</v>
      </c>
      <c r="B1354">
        <v>1.1847000000000001</v>
      </c>
      <c r="C1354">
        <f t="shared" si="21"/>
        <v>2004</v>
      </c>
    </row>
    <row r="1355" spans="1:3">
      <c r="A1355" s="20">
        <v>38103</v>
      </c>
      <c r="B1355">
        <v>1.1862999999999999</v>
      </c>
      <c r="C1355">
        <f t="shared" si="21"/>
        <v>2004</v>
      </c>
    </row>
    <row r="1356" spans="1:3">
      <c r="A1356" s="20">
        <v>38104</v>
      </c>
      <c r="B1356">
        <v>1.1921999999999999</v>
      </c>
      <c r="C1356">
        <f t="shared" si="21"/>
        <v>2004</v>
      </c>
    </row>
    <row r="1357" spans="1:3">
      <c r="A1357" s="20">
        <v>38105</v>
      </c>
      <c r="B1357">
        <v>1.1836</v>
      </c>
      <c r="C1357">
        <f t="shared" si="21"/>
        <v>2004</v>
      </c>
    </row>
    <row r="1358" spans="1:3">
      <c r="A1358" s="20">
        <v>38106</v>
      </c>
      <c r="B1358">
        <v>1.1959</v>
      </c>
      <c r="C1358">
        <f t="shared" si="21"/>
        <v>2004</v>
      </c>
    </row>
    <row r="1359" spans="1:3">
      <c r="A1359" s="20">
        <v>38107</v>
      </c>
      <c r="B1359">
        <v>1.1973</v>
      </c>
      <c r="C1359">
        <f t="shared" si="21"/>
        <v>2004</v>
      </c>
    </row>
    <row r="1360" spans="1:3">
      <c r="A1360" s="20">
        <v>38110</v>
      </c>
      <c r="B1360">
        <v>1.1940999999999999</v>
      </c>
      <c r="C1360">
        <f t="shared" si="21"/>
        <v>2004</v>
      </c>
    </row>
    <row r="1361" spans="1:3">
      <c r="A1361" s="20">
        <v>38111</v>
      </c>
      <c r="B1361">
        <v>1.2097</v>
      </c>
      <c r="C1361">
        <f t="shared" si="21"/>
        <v>2004</v>
      </c>
    </row>
    <row r="1362" spans="1:3">
      <c r="A1362" s="20">
        <v>38112</v>
      </c>
      <c r="B1362">
        <v>1.2174</v>
      </c>
      <c r="C1362">
        <f t="shared" ref="C1362:C1425" si="22">YEAR(A1362)</f>
        <v>2004</v>
      </c>
    </row>
    <row r="1363" spans="1:3">
      <c r="A1363" s="20">
        <v>38113</v>
      </c>
      <c r="B1363">
        <v>1.208</v>
      </c>
      <c r="C1363">
        <f t="shared" si="22"/>
        <v>2004</v>
      </c>
    </row>
    <row r="1364" spans="1:3">
      <c r="A1364" s="20">
        <v>38114</v>
      </c>
      <c r="B1364">
        <v>1.1877</v>
      </c>
      <c r="C1364">
        <f t="shared" si="22"/>
        <v>2004</v>
      </c>
    </row>
    <row r="1365" spans="1:3">
      <c r="A1365" s="20">
        <v>38117</v>
      </c>
      <c r="B1365">
        <v>1.1847000000000001</v>
      </c>
      <c r="C1365">
        <f t="shared" si="22"/>
        <v>2004</v>
      </c>
    </row>
    <row r="1366" spans="1:3">
      <c r="A1366" s="20">
        <v>38118</v>
      </c>
      <c r="B1366">
        <v>1.1872</v>
      </c>
      <c r="C1366">
        <f t="shared" si="22"/>
        <v>2004</v>
      </c>
    </row>
    <row r="1367" spans="1:3">
      <c r="A1367" s="20">
        <v>38119</v>
      </c>
      <c r="B1367">
        <v>1.19</v>
      </c>
      <c r="C1367">
        <f t="shared" si="22"/>
        <v>2004</v>
      </c>
    </row>
    <row r="1368" spans="1:3">
      <c r="A1368" s="20">
        <v>38120</v>
      </c>
      <c r="B1368">
        <v>1.1817</v>
      </c>
      <c r="C1368">
        <f t="shared" si="22"/>
        <v>2004</v>
      </c>
    </row>
    <row r="1369" spans="1:3">
      <c r="A1369" s="20">
        <v>38121</v>
      </c>
      <c r="B1369">
        <v>1.1883999999999999</v>
      </c>
      <c r="C1369">
        <f t="shared" si="22"/>
        <v>2004</v>
      </c>
    </row>
    <row r="1370" spans="1:3">
      <c r="A1370" s="20">
        <v>38124</v>
      </c>
      <c r="B1370">
        <v>1.2025999999999999</v>
      </c>
      <c r="C1370">
        <f t="shared" si="22"/>
        <v>2004</v>
      </c>
    </row>
    <row r="1371" spans="1:3">
      <c r="A1371" s="20">
        <v>38125</v>
      </c>
      <c r="B1371">
        <v>1.1948000000000001</v>
      </c>
      <c r="C1371">
        <f t="shared" si="22"/>
        <v>2004</v>
      </c>
    </row>
    <row r="1372" spans="1:3">
      <c r="A1372" s="20">
        <v>38126</v>
      </c>
      <c r="B1372">
        <v>1.2008000000000001</v>
      </c>
      <c r="C1372">
        <f t="shared" si="22"/>
        <v>2004</v>
      </c>
    </row>
    <row r="1373" spans="1:3">
      <c r="A1373" s="20">
        <v>38127</v>
      </c>
      <c r="B1373">
        <v>1.196</v>
      </c>
      <c r="C1373">
        <f t="shared" si="22"/>
        <v>2004</v>
      </c>
    </row>
    <row r="1374" spans="1:3">
      <c r="A1374" s="20">
        <v>38128</v>
      </c>
      <c r="B1374">
        <v>1.198</v>
      </c>
      <c r="C1374">
        <f t="shared" si="22"/>
        <v>2004</v>
      </c>
    </row>
    <row r="1375" spans="1:3">
      <c r="A1375" s="20">
        <v>38131</v>
      </c>
      <c r="B1375">
        <v>1.2001999999999999</v>
      </c>
      <c r="C1375">
        <f t="shared" si="22"/>
        <v>2004</v>
      </c>
    </row>
    <row r="1376" spans="1:3">
      <c r="A1376" s="20">
        <v>38132</v>
      </c>
      <c r="B1376">
        <v>1.2103999999999999</v>
      </c>
      <c r="C1376">
        <f t="shared" si="22"/>
        <v>2004</v>
      </c>
    </row>
    <row r="1377" spans="1:3">
      <c r="A1377" s="20">
        <v>38133</v>
      </c>
      <c r="B1377">
        <v>1.2101999999999999</v>
      </c>
      <c r="C1377">
        <f t="shared" si="22"/>
        <v>2004</v>
      </c>
    </row>
    <row r="1378" spans="1:3">
      <c r="A1378" s="20">
        <v>38134</v>
      </c>
      <c r="B1378">
        <v>1.2261</v>
      </c>
      <c r="C1378">
        <f t="shared" si="22"/>
        <v>2004</v>
      </c>
    </row>
    <row r="1379" spans="1:3">
      <c r="A1379" s="20">
        <v>38135</v>
      </c>
      <c r="B1379">
        <v>1.222</v>
      </c>
      <c r="C1379">
        <f t="shared" si="22"/>
        <v>2004</v>
      </c>
    </row>
    <row r="1380" spans="1:3">
      <c r="A1380" s="20">
        <v>38139</v>
      </c>
      <c r="B1380">
        <v>1.2243999999999999</v>
      </c>
      <c r="C1380">
        <f t="shared" si="22"/>
        <v>2004</v>
      </c>
    </row>
    <row r="1381" spans="1:3">
      <c r="A1381" s="20">
        <v>38140</v>
      </c>
      <c r="B1381">
        <v>1.2212000000000001</v>
      </c>
      <c r="C1381">
        <f t="shared" si="22"/>
        <v>2004</v>
      </c>
    </row>
    <row r="1382" spans="1:3">
      <c r="A1382" s="20">
        <v>38141</v>
      </c>
      <c r="B1382">
        <v>1.2226999999999999</v>
      </c>
      <c r="C1382">
        <f t="shared" si="22"/>
        <v>2004</v>
      </c>
    </row>
    <row r="1383" spans="1:3">
      <c r="A1383" s="20">
        <v>38142</v>
      </c>
      <c r="B1383">
        <v>1.228</v>
      </c>
      <c r="C1383">
        <f t="shared" si="22"/>
        <v>2004</v>
      </c>
    </row>
    <row r="1384" spans="1:3">
      <c r="A1384" s="20">
        <v>38145</v>
      </c>
      <c r="B1384">
        <v>1.2319</v>
      </c>
      <c r="C1384">
        <f t="shared" si="22"/>
        <v>2004</v>
      </c>
    </row>
    <row r="1385" spans="1:3">
      <c r="A1385" s="20">
        <v>38146</v>
      </c>
      <c r="B1385">
        <v>1.2266999999999999</v>
      </c>
      <c r="C1385">
        <f t="shared" si="22"/>
        <v>2004</v>
      </c>
    </row>
    <row r="1386" spans="1:3">
      <c r="A1386" s="20">
        <v>38147</v>
      </c>
      <c r="B1386">
        <v>1.2047000000000001</v>
      </c>
      <c r="C1386">
        <f t="shared" si="22"/>
        <v>2004</v>
      </c>
    </row>
    <row r="1387" spans="1:3">
      <c r="A1387" s="20">
        <v>38148</v>
      </c>
      <c r="B1387">
        <v>1.2104999999999999</v>
      </c>
      <c r="C1387">
        <f t="shared" si="22"/>
        <v>2004</v>
      </c>
    </row>
    <row r="1388" spans="1:3">
      <c r="A1388" s="20">
        <v>38152</v>
      </c>
      <c r="B1388">
        <v>1.2055</v>
      </c>
      <c r="C1388">
        <f t="shared" si="22"/>
        <v>2004</v>
      </c>
    </row>
    <row r="1389" spans="1:3">
      <c r="A1389" s="20">
        <v>38153</v>
      </c>
      <c r="B1389">
        <v>1.2157</v>
      </c>
      <c r="C1389">
        <f t="shared" si="22"/>
        <v>2004</v>
      </c>
    </row>
    <row r="1390" spans="1:3">
      <c r="A1390" s="20">
        <v>38154</v>
      </c>
      <c r="B1390">
        <v>1.2011000000000001</v>
      </c>
      <c r="C1390">
        <f t="shared" si="22"/>
        <v>2004</v>
      </c>
    </row>
    <row r="1391" spans="1:3">
      <c r="A1391" s="20">
        <v>38155</v>
      </c>
      <c r="B1391">
        <v>1.2050000000000001</v>
      </c>
      <c r="C1391">
        <f t="shared" si="22"/>
        <v>2004</v>
      </c>
    </row>
    <row r="1392" spans="1:3">
      <c r="A1392" s="20">
        <v>38156</v>
      </c>
      <c r="B1392">
        <v>1.2135</v>
      </c>
      <c r="C1392">
        <f t="shared" si="22"/>
        <v>2004</v>
      </c>
    </row>
    <row r="1393" spans="1:3">
      <c r="A1393" s="20">
        <v>38159</v>
      </c>
      <c r="B1393">
        <v>1.2112000000000001</v>
      </c>
      <c r="C1393">
        <f t="shared" si="22"/>
        <v>2004</v>
      </c>
    </row>
    <row r="1394" spans="1:3">
      <c r="A1394" s="20">
        <v>38160</v>
      </c>
      <c r="B1394">
        <v>1.2104999999999999</v>
      </c>
      <c r="C1394">
        <f t="shared" si="22"/>
        <v>2004</v>
      </c>
    </row>
    <row r="1395" spans="1:3">
      <c r="A1395" s="20">
        <v>38161</v>
      </c>
      <c r="B1395">
        <v>1.2091000000000001</v>
      </c>
      <c r="C1395">
        <f t="shared" si="22"/>
        <v>2004</v>
      </c>
    </row>
    <row r="1396" spans="1:3">
      <c r="A1396" s="20">
        <v>38162</v>
      </c>
      <c r="B1396">
        <v>1.2165999999999999</v>
      </c>
      <c r="C1396">
        <f t="shared" si="22"/>
        <v>2004</v>
      </c>
    </row>
    <row r="1397" spans="1:3">
      <c r="A1397" s="20">
        <v>38163</v>
      </c>
      <c r="B1397">
        <v>1.2175</v>
      </c>
      <c r="C1397">
        <f t="shared" si="22"/>
        <v>2004</v>
      </c>
    </row>
    <row r="1398" spans="1:3">
      <c r="A1398" s="20">
        <v>38166</v>
      </c>
      <c r="B1398">
        <v>1.2181999999999999</v>
      </c>
      <c r="C1398">
        <f t="shared" si="22"/>
        <v>2004</v>
      </c>
    </row>
    <row r="1399" spans="1:3">
      <c r="A1399" s="20">
        <v>38167</v>
      </c>
      <c r="B1399">
        <v>1.208</v>
      </c>
      <c r="C1399">
        <f t="shared" si="22"/>
        <v>2004</v>
      </c>
    </row>
    <row r="1400" spans="1:3">
      <c r="A1400" s="20">
        <v>38168</v>
      </c>
      <c r="B1400">
        <v>1.2193000000000001</v>
      </c>
      <c r="C1400">
        <f t="shared" si="22"/>
        <v>2004</v>
      </c>
    </row>
    <row r="1401" spans="1:3">
      <c r="A1401" s="20">
        <v>38169</v>
      </c>
      <c r="B1401">
        <v>1.2157</v>
      </c>
      <c r="C1401">
        <f t="shared" si="22"/>
        <v>2004</v>
      </c>
    </row>
    <row r="1402" spans="1:3">
      <c r="A1402" s="20">
        <v>38170</v>
      </c>
      <c r="B1402">
        <v>1.2316</v>
      </c>
      <c r="C1402">
        <f t="shared" si="22"/>
        <v>2004</v>
      </c>
    </row>
    <row r="1403" spans="1:3">
      <c r="A1403" s="20">
        <v>38174</v>
      </c>
      <c r="B1403">
        <v>1.2278</v>
      </c>
      <c r="C1403">
        <f t="shared" si="22"/>
        <v>2004</v>
      </c>
    </row>
    <row r="1404" spans="1:3">
      <c r="A1404" s="20">
        <v>38175</v>
      </c>
      <c r="B1404">
        <v>1.2370000000000001</v>
      </c>
      <c r="C1404">
        <f t="shared" si="22"/>
        <v>2004</v>
      </c>
    </row>
    <row r="1405" spans="1:3">
      <c r="A1405" s="20">
        <v>38176</v>
      </c>
      <c r="B1405">
        <v>1.2382</v>
      </c>
      <c r="C1405">
        <f t="shared" si="22"/>
        <v>2004</v>
      </c>
    </row>
    <row r="1406" spans="1:3">
      <c r="A1406" s="20">
        <v>38177</v>
      </c>
      <c r="B1406">
        <v>1.2413000000000001</v>
      </c>
      <c r="C1406">
        <f t="shared" si="22"/>
        <v>2004</v>
      </c>
    </row>
    <row r="1407" spans="1:3">
      <c r="A1407" s="20">
        <v>38180</v>
      </c>
      <c r="B1407">
        <v>1.2403999999999999</v>
      </c>
      <c r="C1407">
        <f t="shared" si="22"/>
        <v>2004</v>
      </c>
    </row>
    <row r="1408" spans="1:3">
      <c r="A1408" s="20">
        <v>38181</v>
      </c>
      <c r="B1408">
        <v>1.2325999999999999</v>
      </c>
      <c r="C1408">
        <f t="shared" si="22"/>
        <v>2004</v>
      </c>
    </row>
    <row r="1409" spans="1:3">
      <c r="A1409" s="20">
        <v>38182</v>
      </c>
      <c r="B1409">
        <v>1.2378</v>
      </c>
      <c r="C1409">
        <f t="shared" si="22"/>
        <v>2004</v>
      </c>
    </row>
    <row r="1410" spans="1:3">
      <c r="A1410" s="20">
        <v>38183</v>
      </c>
      <c r="B1410">
        <v>1.2354000000000001</v>
      </c>
      <c r="C1410">
        <f t="shared" si="22"/>
        <v>2004</v>
      </c>
    </row>
    <row r="1411" spans="1:3">
      <c r="A1411" s="20">
        <v>38184</v>
      </c>
      <c r="B1411">
        <v>1.2451000000000001</v>
      </c>
      <c r="C1411">
        <f t="shared" si="22"/>
        <v>2004</v>
      </c>
    </row>
    <row r="1412" spans="1:3">
      <c r="A1412" s="20">
        <v>38187</v>
      </c>
      <c r="B1412">
        <v>1.2439</v>
      </c>
      <c r="C1412">
        <f t="shared" si="22"/>
        <v>2004</v>
      </c>
    </row>
    <row r="1413" spans="1:3">
      <c r="A1413" s="20">
        <v>38188</v>
      </c>
      <c r="B1413">
        <v>1.2329000000000001</v>
      </c>
      <c r="C1413">
        <f t="shared" si="22"/>
        <v>2004</v>
      </c>
    </row>
    <row r="1414" spans="1:3">
      <c r="A1414" s="20">
        <v>38189</v>
      </c>
      <c r="B1414">
        <v>1.2257</v>
      </c>
      <c r="C1414">
        <f t="shared" si="22"/>
        <v>2004</v>
      </c>
    </row>
    <row r="1415" spans="1:3">
      <c r="A1415" s="20">
        <v>38190</v>
      </c>
      <c r="B1415">
        <v>1.2255</v>
      </c>
      <c r="C1415">
        <f t="shared" si="22"/>
        <v>2004</v>
      </c>
    </row>
    <row r="1416" spans="1:3">
      <c r="A1416" s="20">
        <v>38191</v>
      </c>
      <c r="B1416">
        <v>1.2092000000000001</v>
      </c>
      <c r="C1416">
        <f t="shared" si="22"/>
        <v>2004</v>
      </c>
    </row>
    <row r="1417" spans="1:3">
      <c r="A1417" s="20">
        <v>38194</v>
      </c>
      <c r="B1417">
        <v>1.214</v>
      </c>
      <c r="C1417">
        <f t="shared" si="22"/>
        <v>2004</v>
      </c>
    </row>
    <row r="1418" spans="1:3">
      <c r="A1418" s="20">
        <v>38195</v>
      </c>
      <c r="B1418">
        <v>1.2055</v>
      </c>
      <c r="C1418">
        <f t="shared" si="22"/>
        <v>2004</v>
      </c>
    </row>
    <row r="1419" spans="1:3">
      <c r="A1419" s="20">
        <v>38196</v>
      </c>
      <c r="B1419">
        <v>1.2055</v>
      </c>
      <c r="C1419">
        <f t="shared" si="22"/>
        <v>2004</v>
      </c>
    </row>
    <row r="1420" spans="1:3">
      <c r="A1420" s="20">
        <v>38197</v>
      </c>
      <c r="B1420">
        <v>1.2041999999999999</v>
      </c>
      <c r="C1420">
        <f t="shared" si="22"/>
        <v>2004</v>
      </c>
    </row>
    <row r="1421" spans="1:3">
      <c r="A1421" s="20">
        <v>38198</v>
      </c>
      <c r="B1421">
        <v>1.2019</v>
      </c>
      <c r="C1421">
        <f t="shared" si="22"/>
        <v>2004</v>
      </c>
    </row>
    <row r="1422" spans="1:3">
      <c r="A1422" s="20">
        <v>38201</v>
      </c>
      <c r="B1422">
        <v>1.2022999999999999</v>
      </c>
      <c r="C1422">
        <f t="shared" si="22"/>
        <v>2004</v>
      </c>
    </row>
    <row r="1423" spans="1:3">
      <c r="A1423" s="20">
        <v>38202</v>
      </c>
      <c r="B1423">
        <v>1.2056</v>
      </c>
      <c r="C1423">
        <f t="shared" si="22"/>
        <v>2004</v>
      </c>
    </row>
    <row r="1424" spans="1:3">
      <c r="A1424" s="20">
        <v>38203</v>
      </c>
      <c r="B1424">
        <v>1.2049000000000001</v>
      </c>
      <c r="C1424">
        <f t="shared" si="22"/>
        <v>2004</v>
      </c>
    </row>
    <row r="1425" spans="1:3">
      <c r="A1425" s="20">
        <v>38204</v>
      </c>
      <c r="B1425">
        <v>1.2058</v>
      </c>
      <c r="C1425">
        <f t="shared" si="22"/>
        <v>2004</v>
      </c>
    </row>
    <row r="1426" spans="1:3">
      <c r="A1426" s="20">
        <v>38205</v>
      </c>
      <c r="B1426">
        <v>1.2276</v>
      </c>
      <c r="C1426">
        <f t="shared" ref="C1426:C1489" si="23">YEAR(A1426)</f>
        <v>2004</v>
      </c>
    </row>
    <row r="1427" spans="1:3">
      <c r="A1427" s="20">
        <v>38208</v>
      </c>
      <c r="B1427">
        <v>1.2269000000000001</v>
      </c>
      <c r="C1427">
        <f t="shared" si="23"/>
        <v>2004</v>
      </c>
    </row>
    <row r="1428" spans="1:3">
      <c r="A1428" s="20">
        <v>38209</v>
      </c>
      <c r="B1428">
        <v>1.2234</v>
      </c>
      <c r="C1428">
        <f t="shared" si="23"/>
        <v>2004</v>
      </c>
    </row>
    <row r="1429" spans="1:3">
      <c r="A1429" s="20">
        <v>38210</v>
      </c>
      <c r="B1429">
        <v>1.2216</v>
      </c>
      <c r="C1429">
        <f t="shared" si="23"/>
        <v>2004</v>
      </c>
    </row>
    <row r="1430" spans="1:3">
      <c r="A1430" s="20">
        <v>38211</v>
      </c>
      <c r="B1430">
        <v>1.2252000000000001</v>
      </c>
      <c r="C1430">
        <f t="shared" si="23"/>
        <v>2004</v>
      </c>
    </row>
    <row r="1431" spans="1:3">
      <c r="A1431" s="20">
        <v>38212</v>
      </c>
      <c r="B1431">
        <v>1.2370000000000001</v>
      </c>
      <c r="C1431">
        <f t="shared" si="23"/>
        <v>2004</v>
      </c>
    </row>
    <row r="1432" spans="1:3">
      <c r="A1432" s="20">
        <v>38215</v>
      </c>
      <c r="B1432">
        <v>1.2361</v>
      </c>
      <c r="C1432">
        <f t="shared" si="23"/>
        <v>2004</v>
      </c>
    </row>
    <row r="1433" spans="1:3">
      <c r="A1433" s="20">
        <v>38216</v>
      </c>
      <c r="B1433">
        <v>1.2352000000000001</v>
      </c>
      <c r="C1433">
        <f t="shared" si="23"/>
        <v>2004</v>
      </c>
    </row>
    <row r="1434" spans="1:3">
      <c r="A1434" s="20">
        <v>38217</v>
      </c>
      <c r="B1434">
        <v>1.2335</v>
      </c>
      <c r="C1434">
        <f t="shared" si="23"/>
        <v>2004</v>
      </c>
    </row>
    <row r="1435" spans="1:3">
      <c r="A1435" s="20">
        <v>38218</v>
      </c>
      <c r="B1435">
        <v>1.2363</v>
      </c>
      <c r="C1435">
        <f t="shared" si="23"/>
        <v>2004</v>
      </c>
    </row>
    <row r="1436" spans="1:3">
      <c r="A1436" s="20">
        <v>38219</v>
      </c>
      <c r="B1436">
        <v>1.2317</v>
      </c>
      <c r="C1436">
        <f t="shared" si="23"/>
        <v>2004</v>
      </c>
    </row>
    <row r="1437" spans="1:3">
      <c r="A1437" s="20">
        <v>38222</v>
      </c>
      <c r="B1437">
        <v>1.2138</v>
      </c>
      <c r="C1437">
        <f t="shared" si="23"/>
        <v>2004</v>
      </c>
    </row>
    <row r="1438" spans="1:3">
      <c r="A1438" s="20">
        <v>38223</v>
      </c>
      <c r="B1438">
        <v>1.208</v>
      </c>
      <c r="C1438">
        <f t="shared" si="23"/>
        <v>2004</v>
      </c>
    </row>
    <row r="1439" spans="1:3">
      <c r="A1439" s="20">
        <v>38224</v>
      </c>
      <c r="B1439">
        <v>1.208</v>
      </c>
      <c r="C1439">
        <f t="shared" si="23"/>
        <v>2004</v>
      </c>
    </row>
    <row r="1440" spans="1:3">
      <c r="A1440" s="20">
        <v>38225</v>
      </c>
      <c r="B1440">
        <v>1.21</v>
      </c>
      <c r="C1440">
        <f t="shared" si="23"/>
        <v>2004</v>
      </c>
    </row>
    <row r="1441" spans="1:3">
      <c r="A1441" s="20">
        <v>38226</v>
      </c>
      <c r="B1441">
        <v>1.2007000000000001</v>
      </c>
      <c r="C1441">
        <f t="shared" si="23"/>
        <v>2004</v>
      </c>
    </row>
    <row r="1442" spans="1:3">
      <c r="A1442" s="20">
        <v>38229</v>
      </c>
      <c r="B1442">
        <v>1.2043999999999999</v>
      </c>
      <c r="C1442">
        <f t="shared" si="23"/>
        <v>2004</v>
      </c>
    </row>
    <row r="1443" spans="1:3">
      <c r="A1443" s="20">
        <v>38230</v>
      </c>
      <c r="B1443">
        <v>1.2179</v>
      </c>
      <c r="C1443">
        <f t="shared" si="23"/>
        <v>2004</v>
      </c>
    </row>
    <row r="1444" spans="1:3">
      <c r="A1444" s="20">
        <v>38231</v>
      </c>
      <c r="B1444">
        <v>1.2188000000000001</v>
      </c>
      <c r="C1444">
        <f t="shared" si="23"/>
        <v>2004</v>
      </c>
    </row>
    <row r="1445" spans="1:3">
      <c r="A1445" s="20">
        <v>38232</v>
      </c>
      <c r="B1445">
        <v>1.2174</v>
      </c>
      <c r="C1445">
        <f t="shared" si="23"/>
        <v>2004</v>
      </c>
    </row>
    <row r="1446" spans="1:3">
      <c r="A1446" s="20">
        <v>38233</v>
      </c>
      <c r="B1446">
        <v>1.2056</v>
      </c>
      <c r="C1446">
        <f t="shared" si="23"/>
        <v>2004</v>
      </c>
    </row>
    <row r="1447" spans="1:3">
      <c r="A1447" s="20">
        <v>38237</v>
      </c>
      <c r="B1447">
        <v>1.2101999999999999</v>
      </c>
      <c r="C1447">
        <f t="shared" si="23"/>
        <v>2004</v>
      </c>
    </row>
    <row r="1448" spans="1:3">
      <c r="A1448" s="20">
        <v>38238</v>
      </c>
      <c r="B1448">
        <v>1.2181</v>
      </c>
      <c r="C1448">
        <f t="shared" si="23"/>
        <v>2004</v>
      </c>
    </row>
    <row r="1449" spans="1:3">
      <c r="A1449" s="20">
        <v>38239</v>
      </c>
      <c r="B1449">
        <v>1.2215</v>
      </c>
      <c r="C1449">
        <f t="shared" si="23"/>
        <v>2004</v>
      </c>
    </row>
    <row r="1450" spans="1:3">
      <c r="A1450" s="20">
        <v>38240</v>
      </c>
      <c r="B1450">
        <v>1.2258</v>
      </c>
      <c r="C1450">
        <f t="shared" si="23"/>
        <v>2004</v>
      </c>
    </row>
    <row r="1451" spans="1:3">
      <c r="A1451" s="20">
        <v>38243</v>
      </c>
      <c r="B1451">
        <v>1.2258</v>
      </c>
      <c r="C1451">
        <f t="shared" si="23"/>
        <v>2004</v>
      </c>
    </row>
    <row r="1452" spans="1:3">
      <c r="A1452" s="20">
        <v>38244</v>
      </c>
      <c r="B1452">
        <v>1.2249000000000001</v>
      </c>
      <c r="C1452">
        <f t="shared" si="23"/>
        <v>2004</v>
      </c>
    </row>
    <row r="1453" spans="1:3">
      <c r="A1453" s="20">
        <v>38245</v>
      </c>
      <c r="B1453">
        <v>1.2149000000000001</v>
      </c>
      <c r="C1453">
        <f t="shared" si="23"/>
        <v>2004</v>
      </c>
    </row>
    <row r="1454" spans="1:3">
      <c r="A1454" s="20">
        <v>38246</v>
      </c>
      <c r="B1454">
        <v>1.2179</v>
      </c>
      <c r="C1454">
        <f t="shared" si="23"/>
        <v>2004</v>
      </c>
    </row>
    <row r="1455" spans="1:3">
      <c r="A1455" s="20">
        <v>38247</v>
      </c>
      <c r="B1455">
        <v>1.2184999999999999</v>
      </c>
      <c r="C1455">
        <f t="shared" si="23"/>
        <v>2004</v>
      </c>
    </row>
    <row r="1456" spans="1:3">
      <c r="A1456" s="20">
        <v>38250</v>
      </c>
      <c r="B1456">
        <v>1.2175</v>
      </c>
      <c r="C1456">
        <f t="shared" si="23"/>
        <v>2004</v>
      </c>
    </row>
    <row r="1457" spans="1:3">
      <c r="A1457" s="20">
        <v>38251</v>
      </c>
      <c r="B1457">
        <v>1.2337</v>
      </c>
      <c r="C1457">
        <f t="shared" si="23"/>
        <v>2004</v>
      </c>
    </row>
    <row r="1458" spans="1:3">
      <c r="A1458" s="20">
        <v>38252</v>
      </c>
      <c r="B1458">
        <v>1.2264999999999999</v>
      </c>
      <c r="C1458">
        <f t="shared" si="23"/>
        <v>2004</v>
      </c>
    </row>
    <row r="1459" spans="1:3">
      <c r="A1459" s="20">
        <v>38253</v>
      </c>
      <c r="B1459">
        <v>1.2269000000000001</v>
      </c>
      <c r="C1459">
        <f t="shared" si="23"/>
        <v>2004</v>
      </c>
    </row>
    <row r="1460" spans="1:3">
      <c r="A1460" s="20">
        <v>38254</v>
      </c>
      <c r="B1460">
        <v>1.2275</v>
      </c>
      <c r="C1460">
        <f t="shared" si="23"/>
        <v>2004</v>
      </c>
    </row>
    <row r="1461" spans="1:3">
      <c r="A1461" s="20">
        <v>38257</v>
      </c>
      <c r="B1461">
        <v>1.2287999999999999</v>
      </c>
      <c r="C1461">
        <f t="shared" si="23"/>
        <v>2004</v>
      </c>
    </row>
    <row r="1462" spans="1:3">
      <c r="A1462" s="20">
        <v>38258</v>
      </c>
      <c r="B1462">
        <v>1.2325999999999999</v>
      </c>
      <c r="C1462">
        <f t="shared" si="23"/>
        <v>2004</v>
      </c>
    </row>
    <row r="1463" spans="1:3">
      <c r="A1463" s="20">
        <v>38259</v>
      </c>
      <c r="B1463">
        <v>1.2332000000000001</v>
      </c>
      <c r="C1463">
        <f t="shared" si="23"/>
        <v>2004</v>
      </c>
    </row>
    <row r="1464" spans="1:3">
      <c r="A1464" s="20">
        <v>38260</v>
      </c>
      <c r="B1464">
        <v>1.2435</v>
      </c>
      <c r="C1464">
        <f t="shared" si="23"/>
        <v>2004</v>
      </c>
    </row>
    <row r="1465" spans="1:3">
      <c r="A1465" s="20">
        <v>38261</v>
      </c>
      <c r="B1465">
        <v>1.2413000000000001</v>
      </c>
      <c r="C1465">
        <f t="shared" si="23"/>
        <v>2004</v>
      </c>
    </row>
    <row r="1466" spans="1:3">
      <c r="A1466" s="20">
        <v>38264</v>
      </c>
      <c r="B1466">
        <v>1.2285999999999999</v>
      </c>
      <c r="C1466">
        <f t="shared" si="23"/>
        <v>2004</v>
      </c>
    </row>
    <row r="1467" spans="1:3">
      <c r="A1467" s="20">
        <v>38265</v>
      </c>
      <c r="B1467">
        <v>1.2312000000000001</v>
      </c>
      <c r="C1467">
        <f t="shared" si="23"/>
        <v>2004</v>
      </c>
    </row>
    <row r="1468" spans="1:3">
      <c r="A1468" s="20">
        <v>38266</v>
      </c>
      <c r="B1468">
        <v>1.2284999999999999</v>
      </c>
      <c r="C1468">
        <f t="shared" si="23"/>
        <v>2004</v>
      </c>
    </row>
    <row r="1469" spans="1:3">
      <c r="A1469" s="20">
        <v>38267</v>
      </c>
      <c r="B1469">
        <v>1.2281</v>
      </c>
      <c r="C1469">
        <f t="shared" si="23"/>
        <v>2004</v>
      </c>
    </row>
    <row r="1470" spans="1:3">
      <c r="A1470" s="20">
        <v>38268</v>
      </c>
      <c r="B1470">
        <v>1.2408999999999999</v>
      </c>
      <c r="C1470">
        <f t="shared" si="23"/>
        <v>2004</v>
      </c>
    </row>
    <row r="1471" spans="1:3">
      <c r="A1471" s="20">
        <v>38271</v>
      </c>
      <c r="B1471">
        <v>1.2382</v>
      </c>
      <c r="C1471">
        <f t="shared" si="23"/>
        <v>2004</v>
      </c>
    </row>
    <row r="1472" spans="1:3">
      <c r="A1472" s="20">
        <v>38272</v>
      </c>
      <c r="B1472">
        <v>1.2325999999999999</v>
      </c>
      <c r="C1472">
        <f t="shared" si="23"/>
        <v>2004</v>
      </c>
    </row>
    <row r="1473" spans="1:3">
      <c r="A1473" s="20">
        <v>38273</v>
      </c>
      <c r="B1473">
        <v>1.2343999999999999</v>
      </c>
      <c r="C1473">
        <f t="shared" si="23"/>
        <v>2004</v>
      </c>
    </row>
    <row r="1474" spans="1:3">
      <c r="A1474" s="20">
        <v>38274</v>
      </c>
      <c r="B1474">
        <v>1.2383</v>
      </c>
      <c r="C1474">
        <f t="shared" si="23"/>
        <v>2004</v>
      </c>
    </row>
    <row r="1475" spans="1:3">
      <c r="A1475" s="20">
        <v>38275</v>
      </c>
      <c r="B1475">
        <v>1.2466999999999999</v>
      </c>
      <c r="C1475">
        <f t="shared" si="23"/>
        <v>2004</v>
      </c>
    </row>
    <row r="1476" spans="1:3">
      <c r="A1476" s="20">
        <v>38278</v>
      </c>
      <c r="B1476">
        <v>1.2488999999999999</v>
      </c>
      <c r="C1476">
        <f t="shared" si="23"/>
        <v>2004</v>
      </c>
    </row>
    <row r="1477" spans="1:3">
      <c r="A1477" s="20">
        <v>38279</v>
      </c>
      <c r="B1477">
        <v>1.2508999999999999</v>
      </c>
      <c r="C1477">
        <f t="shared" si="23"/>
        <v>2004</v>
      </c>
    </row>
    <row r="1478" spans="1:3">
      <c r="A1478" s="20">
        <v>38280</v>
      </c>
      <c r="B1478">
        <v>1.2586999999999999</v>
      </c>
      <c r="C1478">
        <f t="shared" si="23"/>
        <v>2004</v>
      </c>
    </row>
    <row r="1479" spans="1:3">
      <c r="A1479" s="20">
        <v>38281</v>
      </c>
      <c r="B1479">
        <v>1.2614000000000001</v>
      </c>
      <c r="C1479">
        <f t="shared" si="23"/>
        <v>2004</v>
      </c>
    </row>
    <row r="1480" spans="1:3">
      <c r="A1480" s="20">
        <v>38282</v>
      </c>
      <c r="B1480">
        <v>1.268</v>
      </c>
      <c r="C1480">
        <f t="shared" si="23"/>
        <v>2004</v>
      </c>
    </row>
    <row r="1481" spans="1:3">
      <c r="A1481" s="20">
        <v>38285</v>
      </c>
      <c r="B1481">
        <v>1.2804</v>
      </c>
      <c r="C1481">
        <f t="shared" si="23"/>
        <v>2004</v>
      </c>
    </row>
    <row r="1482" spans="1:3">
      <c r="A1482" s="20">
        <v>38286</v>
      </c>
      <c r="B1482">
        <v>1.2764</v>
      </c>
      <c r="C1482">
        <f t="shared" si="23"/>
        <v>2004</v>
      </c>
    </row>
    <row r="1483" spans="1:3">
      <c r="A1483" s="20">
        <v>38287</v>
      </c>
      <c r="B1483">
        <v>1.2708999999999999</v>
      </c>
      <c r="C1483">
        <f t="shared" si="23"/>
        <v>2004</v>
      </c>
    </row>
    <row r="1484" spans="1:3">
      <c r="A1484" s="20">
        <v>38288</v>
      </c>
      <c r="B1484">
        <v>1.2744</v>
      </c>
      <c r="C1484">
        <f t="shared" si="23"/>
        <v>2004</v>
      </c>
    </row>
    <row r="1485" spans="1:3">
      <c r="A1485" s="20">
        <v>38289</v>
      </c>
      <c r="B1485">
        <v>1.2794000000000001</v>
      </c>
      <c r="C1485">
        <f t="shared" si="23"/>
        <v>2004</v>
      </c>
    </row>
    <row r="1486" spans="1:3">
      <c r="A1486" s="20">
        <v>38292</v>
      </c>
      <c r="B1486">
        <v>1.2750999999999999</v>
      </c>
      <c r="C1486">
        <f t="shared" si="23"/>
        <v>2004</v>
      </c>
    </row>
    <row r="1487" spans="1:3">
      <c r="A1487" s="20">
        <v>38293</v>
      </c>
      <c r="B1487">
        <v>1.2741</v>
      </c>
      <c r="C1487">
        <f t="shared" si="23"/>
        <v>2004</v>
      </c>
    </row>
    <row r="1488" spans="1:3">
      <c r="A1488" s="20">
        <v>38294</v>
      </c>
      <c r="B1488">
        <v>1.2821</v>
      </c>
      <c r="C1488">
        <f t="shared" si="23"/>
        <v>2004</v>
      </c>
    </row>
    <row r="1489" spans="1:3">
      <c r="A1489" s="20">
        <v>38295</v>
      </c>
      <c r="B1489">
        <v>1.2867999999999999</v>
      </c>
      <c r="C1489">
        <f t="shared" si="23"/>
        <v>2004</v>
      </c>
    </row>
    <row r="1490" spans="1:3">
      <c r="A1490" s="20">
        <v>38296</v>
      </c>
      <c r="B1490">
        <v>1.2963</v>
      </c>
      <c r="C1490">
        <f t="shared" ref="C1490:C1553" si="24">YEAR(A1490)</f>
        <v>2004</v>
      </c>
    </row>
    <row r="1491" spans="1:3">
      <c r="A1491" s="20">
        <v>38299</v>
      </c>
      <c r="B1491">
        <v>1.2917000000000001</v>
      </c>
      <c r="C1491">
        <f t="shared" si="24"/>
        <v>2004</v>
      </c>
    </row>
    <row r="1492" spans="1:3">
      <c r="A1492" s="20">
        <v>38300</v>
      </c>
      <c r="B1492">
        <v>1.2897000000000001</v>
      </c>
      <c r="C1492">
        <f t="shared" si="24"/>
        <v>2004</v>
      </c>
    </row>
    <row r="1493" spans="1:3">
      <c r="A1493" s="20">
        <v>38301</v>
      </c>
      <c r="B1493">
        <v>1.2887</v>
      </c>
      <c r="C1493">
        <f t="shared" si="24"/>
        <v>2004</v>
      </c>
    </row>
    <row r="1494" spans="1:3">
      <c r="A1494" s="20">
        <v>38302</v>
      </c>
      <c r="B1494">
        <v>1.2904</v>
      </c>
      <c r="C1494">
        <f t="shared" si="24"/>
        <v>2004</v>
      </c>
    </row>
    <row r="1495" spans="1:3">
      <c r="A1495" s="20">
        <v>38303</v>
      </c>
      <c r="B1495">
        <v>1.2969999999999999</v>
      </c>
      <c r="C1495">
        <f t="shared" si="24"/>
        <v>2004</v>
      </c>
    </row>
    <row r="1496" spans="1:3">
      <c r="A1496" s="20">
        <v>38306</v>
      </c>
      <c r="B1496">
        <v>1.2948</v>
      </c>
      <c r="C1496">
        <f t="shared" si="24"/>
        <v>2004</v>
      </c>
    </row>
    <row r="1497" spans="1:3">
      <c r="A1497" s="20">
        <v>38307</v>
      </c>
      <c r="B1497">
        <v>1.2954000000000001</v>
      </c>
      <c r="C1497">
        <f t="shared" si="24"/>
        <v>2004</v>
      </c>
    </row>
    <row r="1498" spans="1:3">
      <c r="A1498" s="20">
        <v>38308</v>
      </c>
      <c r="B1498">
        <v>1.3030999999999999</v>
      </c>
      <c r="C1498">
        <f t="shared" si="24"/>
        <v>2004</v>
      </c>
    </row>
    <row r="1499" spans="1:3">
      <c r="A1499" s="20">
        <v>38309</v>
      </c>
      <c r="B1499">
        <v>1.2959000000000001</v>
      </c>
      <c r="C1499">
        <f t="shared" si="24"/>
        <v>2004</v>
      </c>
    </row>
    <row r="1500" spans="1:3">
      <c r="A1500" s="20">
        <v>38310</v>
      </c>
      <c r="B1500">
        <v>1.3023</v>
      </c>
      <c r="C1500">
        <f t="shared" si="24"/>
        <v>2004</v>
      </c>
    </row>
    <row r="1501" spans="1:3">
      <c r="A1501" s="20">
        <v>38313</v>
      </c>
      <c r="B1501">
        <v>1.3046</v>
      </c>
      <c r="C1501">
        <f t="shared" si="24"/>
        <v>2004</v>
      </c>
    </row>
    <row r="1502" spans="1:3">
      <c r="A1502" s="20">
        <v>38314</v>
      </c>
      <c r="B1502">
        <v>1.3085</v>
      </c>
      <c r="C1502">
        <f t="shared" si="24"/>
        <v>2004</v>
      </c>
    </row>
    <row r="1503" spans="1:3">
      <c r="A1503" s="20">
        <v>38315</v>
      </c>
      <c r="B1503">
        <v>1.3184</v>
      </c>
      <c r="C1503">
        <f t="shared" si="24"/>
        <v>2004</v>
      </c>
    </row>
    <row r="1504" spans="1:3">
      <c r="A1504" s="20">
        <v>38317</v>
      </c>
      <c r="B1504">
        <v>1.3294999999999999</v>
      </c>
      <c r="C1504">
        <f t="shared" si="24"/>
        <v>2004</v>
      </c>
    </row>
    <row r="1505" spans="1:3">
      <c r="A1505" s="20">
        <v>38320</v>
      </c>
      <c r="B1505">
        <v>1.3273999999999999</v>
      </c>
      <c r="C1505">
        <f t="shared" si="24"/>
        <v>2004</v>
      </c>
    </row>
    <row r="1506" spans="1:3">
      <c r="A1506" s="20">
        <v>38321</v>
      </c>
      <c r="B1506">
        <v>1.3278000000000001</v>
      </c>
      <c r="C1506">
        <f t="shared" si="24"/>
        <v>2004</v>
      </c>
    </row>
    <row r="1507" spans="1:3">
      <c r="A1507" s="20">
        <v>38322</v>
      </c>
      <c r="B1507">
        <v>1.3343</v>
      </c>
      <c r="C1507">
        <f t="shared" si="24"/>
        <v>2004</v>
      </c>
    </row>
    <row r="1508" spans="1:3">
      <c r="A1508" s="20">
        <v>38323</v>
      </c>
      <c r="B1508">
        <v>1.3265</v>
      </c>
      <c r="C1508">
        <f t="shared" si="24"/>
        <v>2004</v>
      </c>
    </row>
    <row r="1509" spans="1:3">
      <c r="A1509" s="20">
        <v>38324</v>
      </c>
      <c r="B1509">
        <v>1.3452</v>
      </c>
      <c r="C1509">
        <f t="shared" si="24"/>
        <v>2004</v>
      </c>
    </row>
    <row r="1510" spans="1:3">
      <c r="A1510" s="20">
        <v>38327</v>
      </c>
      <c r="B1510">
        <v>1.3406</v>
      </c>
      <c r="C1510">
        <f t="shared" si="24"/>
        <v>2004</v>
      </c>
    </row>
    <row r="1511" spans="1:3">
      <c r="A1511" s="20">
        <v>38328</v>
      </c>
      <c r="B1511">
        <v>1.3419000000000001</v>
      </c>
      <c r="C1511">
        <f t="shared" si="24"/>
        <v>2004</v>
      </c>
    </row>
    <row r="1512" spans="1:3">
      <c r="A1512" s="20">
        <v>38329</v>
      </c>
      <c r="B1512">
        <v>1.3335999999999999</v>
      </c>
      <c r="C1512">
        <f t="shared" si="24"/>
        <v>2004</v>
      </c>
    </row>
    <row r="1513" spans="1:3">
      <c r="A1513" s="20">
        <v>38330</v>
      </c>
      <c r="B1513">
        <v>1.3301000000000001</v>
      </c>
      <c r="C1513">
        <f t="shared" si="24"/>
        <v>2004</v>
      </c>
    </row>
    <row r="1514" spans="1:3">
      <c r="A1514" s="20">
        <v>38331</v>
      </c>
      <c r="B1514">
        <v>1.3203</v>
      </c>
      <c r="C1514">
        <f t="shared" si="24"/>
        <v>2004</v>
      </c>
    </row>
    <row r="1515" spans="1:3">
      <c r="A1515" s="20">
        <v>38334</v>
      </c>
      <c r="B1515">
        <v>1.3307</v>
      </c>
      <c r="C1515">
        <f t="shared" si="24"/>
        <v>2004</v>
      </c>
    </row>
    <row r="1516" spans="1:3">
      <c r="A1516" s="20">
        <v>38335</v>
      </c>
      <c r="B1516">
        <v>1.3293999999999999</v>
      </c>
      <c r="C1516">
        <f t="shared" si="24"/>
        <v>2004</v>
      </c>
    </row>
    <row r="1517" spans="1:3">
      <c r="A1517" s="20">
        <v>38336</v>
      </c>
      <c r="B1517">
        <v>1.339</v>
      </c>
      <c r="C1517">
        <f t="shared" si="24"/>
        <v>2004</v>
      </c>
    </row>
    <row r="1518" spans="1:3">
      <c r="A1518" s="20">
        <v>38337</v>
      </c>
      <c r="B1518">
        <v>1.3237000000000001</v>
      </c>
      <c r="C1518">
        <f t="shared" si="24"/>
        <v>2004</v>
      </c>
    </row>
    <row r="1519" spans="1:3">
      <c r="A1519" s="20">
        <v>38338</v>
      </c>
      <c r="B1519">
        <v>1.3305</v>
      </c>
      <c r="C1519">
        <f t="shared" si="24"/>
        <v>2004</v>
      </c>
    </row>
    <row r="1520" spans="1:3">
      <c r="A1520" s="20">
        <v>38341</v>
      </c>
      <c r="B1520">
        <v>1.3391</v>
      </c>
      <c r="C1520">
        <f t="shared" si="24"/>
        <v>2004</v>
      </c>
    </row>
    <row r="1521" spans="1:3">
      <c r="A1521" s="20">
        <v>38342</v>
      </c>
      <c r="B1521">
        <v>1.337</v>
      </c>
      <c r="C1521">
        <f t="shared" si="24"/>
        <v>2004</v>
      </c>
    </row>
    <row r="1522" spans="1:3">
      <c r="A1522" s="20">
        <v>38343</v>
      </c>
      <c r="B1522">
        <v>1.3387</v>
      </c>
      <c r="C1522">
        <f t="shared" si="24"/>
        <v>2004</v>
      </c>
    </row>
    <row r="1523" spans="1:3">
      <c r="A1523" s="20">
        <v>38344</v>
      </c>
      <c r="B1523">
        <v>1.3511</v>
      </c>
      <c r="C1523">
        <f t="shared" si="24"/>
        <v>2004</v>
      </c>
    </row>
    <row r="1524" spans="1:3">
      <c r="A1524" s="20">
        <v>38348</v>
      </c>
      <c r="B1524">
        <v>1.3613999999999999</v>
      </c>
      <c r="C1524">
        <f t="shared" si="24"/>
        <v>2004</v>
      </c>
    </row>
    <row r="1525" spans="1:3">
      <c r="A1525" s="20">
        <v>38349</v>
      </c>
      <c r="B1525">
        <v>1.3611</v>
      </c>
      <c r="C1525">
        <f t="shared" si="24"/>
        <v>2004</v>
      </c>
    </row>
    <row r="1526" spans="1:3">
      <c r="A1526" s="20">
        <v>38350</v>
      </c>
      <c r="B1526">
        <v>1.3607</v>
      </c>
      <c r="C1526">
        <f t="shared" si="24"/>
        <v>2004</v>
      </c>
    </row>
    <row r="1527" spans="1:3">
      <c r="A1527" s="20">
        <v>38351</v>
      </c>
      <c r="B1527">
        <v>1.3633</v>
      </c>
      <c r="C1527">
        <f t="shared" si="24"/>
        <v>2004</v>
      </c>
    </row>
    <row r="1528" spans="1:3">
      <c r="A1528" s="20">
        <v>38352</v>
      </c>
      <c r="B1528">
        <v>1.3552</v>
      </c>
      <c r="C1528">
        <f t="shared" si="24"/>
        <v>2004</v>
      </c>
    </row>
    <row r="1529" spans="1:3">
      <c r="A1529" s="20">
        <v>38355</v>
      </c>
      <c r="B1529">
        <v>1.3465</v>
      </c>
      <c r="C1529">
        <f t="shared" si="24"/>
        <v>2005</v>
      </c>
    </row>
    <row r="1530" spans="1:3">
      <c r="A1530" s="20">
        <v>38356</v>
      </c>
      <c r="B1530">
        <v>1.3278000000000001</v>
      </c>
      <c r="C1530">
        <f t="shared" si="24"/>
        <v>2005</v>
      </c>
    </row>
    <row r="1531" spans="1:3">
      <c r="A1531" s="20">
        <v>38357</v>
      </c>
      <c r="B1531">
        <v>1.3259000000000001</v>
      </c>
      <c r="C1531">
        <f t="shared" si="24"/>
        <v>2005</v>
      </c>
    </row>
    <row r="1532" spans="1:3">
      <c r="A1532" s="20">
        <v>38358</v>
      </c>
      <c r="B1532">
        <v>1.3169999999999999</v>
      </c>
      <c r="C1532">
        <f t="shared" si="24"/>
        <v>2005</v>
      </c>
    </row>
    <row r="1533" spans="1:3">
      <c r="A1533" s="20">
        <v>38359</v>
      </c>
      <c r="B1533">
        <v>1.3049999999999999</v>
      </c>
      <c r="C1533">
        <f t="shared" si="24"/>
        <v>2005</v>
      </c>
    </row>
    <row r="1534" spans="1:3">
      <c r="A1534" s="20">
        <v>38362</v>
      </c>
      <c r="B1534">
        <v>1.3068</v>
      </c>
      <c r="C1534">
        <f t="shared" si="24"/>
        <v>2005</v>
      </c>
    </row>
    <row r="1535" spans="1:3">
      <c r="A1535" s="20">
        <v>38363</v>
      </c>
      <c r="B1535">
        <v>1.3105</v>
      </c>
      <c r="C1535">
        <f t="shared" si="24"/>
        <v>2005</v>
      </c>
    </row>
    <row r="1536" spans="1:3">
      <c r="A1536" s="20">
        <v>38364</v>
      </c>
      <c r="B1536">
        <v>1.325</v>
      </c>
      <c r="C1536">
        <f t="shared" si="24"/>
        <v>2005</v>
      </c>
    </row>
    <row r="1537" spans="1:3">
      <c r="A1537" s="20">
        <v>38365</v>
      </c>
      <c r="B1537">
        <v>1.3217000000000001</v>
      </c>
      <c r="C1537">
        <f t="shared" si="24"/>
        <v>2005</v>
      </c>
    </row>
    <row r="1538" spans="1:3">
      <c r="A1538" s="20">
        <v>38366</v>
      </c>
      <c r="B1538">
        <v>1.3107</v>
      </c>
      <c r="C1538">
        <f t="shared" si="24"/>
        <v>2005</v>
      </c>
    </row>
    <row r="1539" spans="1:3">
      <c r="A1539" s="20">
        <v>38370</v>
      </c>
      <c r="B1539">
        <v>1.3012999999999999</v>
      </c>
      <c r="C1539">
        <f t="shared" si="24"/>
        <v>2005</v>
      </c>
    </row>
    <row r="1540" spans="1:3">
      <c r="A1540" s="20">
        <v>38371</v>
      </c>
      <c r="B1540">
        <v>1.3007</v>
      </c>
      <c r="C1540">
        <f t="shared" si="24"/>
        <v>2005</v>
      </c>
    </row>
    <row r="1541" spans="1:3">
      <c r="A1541" s="20">
        <v>38372</v>
      </c>
      <c r="B1541">
        <v>1.2959000000000001</v>
      </c>
      <c r="C1541">
        <f t="shared" si="24"/>
        <v>2005</v>
      </c>
    </row>
    <row r="1542" spans="1:3">
      <c r="A1542" s="20">
        <v>38373</v>
      </c>
      <c r="B1542">
        <v>1.3039000000000001</v>
      </c>
      <c r="C1542">
        <f t="shared" si="24"/>
        <v>2005</v>
      </c>
    </row>
    <row r="1543" spans="1:3">
      <c r="A1543" s="20">
        <v>38376</v>
      </c>
      <c r="B1543">
        <v>1.3055000000000001</v>
      </c>
      <c r="C1543">
        <f t="shared" si="24"/>
        <v>2005</v>
      </c>
    </row>
    <row r="1544" spans="1:3">
      <c r="A1544" s="20">
        <v>38377</v>
      </c>
      <c r="B1544">
        <v>1.2969999999999999</v>
      </c>
      <c r="C1544">
        <f t="shared" si="24"/>
        <v>2005</v>
      </c>
    </row>
    <row r="1545" spans="1:3">
      <c r="A1545" s="20">
        <v>38378</v>
      </c>
      <c r="B1545">
        <v>1.3070999999999999</v>
      </c>
      <c r="C1545">
        <f t="shared" si="24"/>
        <v>2005</v>
      </c>
    </row>
    <row r="1546" spans="1:3">
      <c r="A1546" s="20">
        <v>38379</v>
      </c>
      <c r="B1546">
        <v>1.3043</v>
      </c>
      <c r="C1546">
        <f t="shared" si="24"/>
        <v>2005</v>
      </c>
    </row>
    <row r="1547" spans="1:3">
      <c r="A1547" s="20">
        <v>38380</v>
      </c>
      <c r="B1547">
        <v>1.3037000000000001</v>
      </c>
      <c r="C1547">
        <f t="shared" si="24"/>
        <v>2005</v>
      </c>
    </row>
    <row r="1548" spans="1:3">
      <c r="A1548" s="20">
        <v>38383</v>
      </c>
      <c r="B1548">
        <v>1.3035000000000001</v>
      </c>
      <c r="C1548">
        <f t="shared" si="24"/>
        <v>2005</v>
      </c>
    </row>
    <row r="1549" spans="1:3">
      <c r="A1549" s="20">
        <v>38384</v>
      </c>
      <c r="B1549">
        <v>1.3043</v>
      </c>
      <c r="C1549">
        <f t="shared" si="24"/>
        <v>2005</v>
      </c>
    </row>
    <row r="1550" spans="1:3">
      <c r="A1550" s="20">
        <v>38385</v>
      </c>
      <c r="B1550">
        <v>1.3023</v>
      </c>
      <c r="C1550">
        <f t="shared" si="24"/>
        <v>2005</v>
      </c>
    </row>
    <row r="1551" spans="1:3">
      <c r="A1551" s="20">
        <v>38386</v>
      </c>
      <c r="B1551">
        <v>1.2972999999999999</v>
      </c>
      <c r="C1551">
        <f t="shared" si="24"/>
        <v>2005</v>
      </c>
    </row>
    <row r="1552" spans="1:3">
      <c r="A1552" s="20">
        <v>38387</v>
      </c>
      <c r="B1552">
        <v>1.2866</v>
      </c>
      <c r="C1552">
        <f t="shared" si="24"/>
        <v>2005</v>
      </c>
    </row>
    <row r="1553" spans="1:3">
      <c r="A1553" s="20">
        <v>38390</v>
      </c>
      <c r="B1553">
        <v>1.2756000000000001</v>
      </c>
      <c r="C1553">
        <f t="shared" si="24"/>
        <v>2005</v>
      </c>
    </row>
    <row r="1554" spans="1:3">
      <c r="A1554" s="20">
        <v>38391</v>
      </c>
      <c r="B1554">
        <v>1.2758</v>
      </c>
      <c r="C1554">
        <f t="shared" ref="C1554:C1617" si="25">YEAR(A1554)</f>
        <v>2005</v>
      </c>
    </row>
    <row r="1555" spans="1:3">
      <c r="A1555" s="20">
        <v>38392</v>
      </c>
      <c r="B1555">
        <v>1.2802</v>
      </c>
      <c r="C1555">
        <f t="shared" si="25"/>
        <v>2005</v>
      </c>
    </row>
    <row r="1556" spans="1:3">
      <c r="A1556" s="20">
        <v>38393</v>
      </c>
      <c r="B1556">
        <v>1.2871999999999999</v>
      </c>
      <c r="C1556">
        <f t="shared" si="25"/>
        <v>2005</v>
      </c>
    </row>
    <row r="1557" spans="1:3">
      <c r="A1557" s="20">
        <v>38394</v>
      </c>
      <c r="B1557">
        <v>1.2862</v>
      </c>
      <c r="C1557">
        <f t="shared" si="25"/>
        <v>2005</v>
      </c>
    </row>
    <row r="1558" spans="1:3">
      <c r="A1558" s="20">
        <v>38397</v>
      </c>
      <c r="B1558">
        <v>1.2970999999999999</v>
      </c>
      <c r="C1558">
        <f t="shared" si="25"/>
        <v>2005</v>
      </c>
    </row>
    <row r="1559" spans="1:3">
      <c r="A1559" s="20">
        <v>38398</v>
      </c>
      <c r="B1559">
        <v>1.3024</v>
      </c>
      <c r="C1559">
        <f t="shared" si="25"/>
        <v>2005</v>
      </c>
    </row>
    <row r="1560" spans="1:3">
      <c r="A1560" s="20">
        <v>38399</v>
      </c>
      <c r="B1560">
        <v>1.3028999999999999</v>
      </c>
      <c r="C1560">
        <f t="shared" si="25"/>
        <v>2005</v>
      </c>
    </row>
    <row r="1561" spans="1:3">
      <c r="A1561" s="20">
        <v>38400</v>
      </c>
      <c r="B1561">
        <v>1.3068</v>
      </c>
      <c r="C1561">
        <f t="shared" si="25"/>
        <v>2005</v>
      </c>
    </row>
    <row r="1562" spans="1:3">
      <c r="A1562" s="20">
        <v>38401</v>
      </c>
      <c r="B1562">
        <v>1.3069</v>
      </c>
      <c r="C1562">
        <f t="shared" si="25"/>
        <v>2005</v>
      </c>
    </row>
    <row r="1563" spans="1:3">
      <c r="A1563" s="20">
        <v>38405</v>
      </c>
      <c r="B1563">
        <v>1.3259000000000001</v>
      </c>
      <c r="C1563">
        <f t="shared" si="25"/>
        <v>2005</v>
      </c>
    </row>
    <row r="1564" spans="1:3">
      <c r="A1564" s="20">
        <v>38406</v>
      </c>
      <c r="B1564">
        <v>1.3213999999999999</v>
      </c>
      <c r="C1564">
        <f t="shared" si="25"/>
        <v>2005</v>
      </c>
    </row>
    <row r="1565" spans="1:3">
      <c r="A1565" s="20">
        <v>38407</v>
      </c>
      <c r="B1565">
        <v>1.3194999999999999</v>
      </c>
      <c r="C1565">
        <f t="shared" si="25"/>
        <v>2005</v>
      </c>
    </row>
    <row r="1566" spans="1:3">
      <c r="A1566" s="20">
        <v>38408</v>
      </c>
      <c r="B1566">
        <v>1.3244</v>
      </c>
      <c r="C1566">
        <f t="shared" si="25"/>
        <v>2005</v>
      </c>
    </row>
    <row r="1567" spans="1:3">
      <c r="A1567" s="20">
        <v>38411</v>
      </c>
      <c r="B1567">
        <v>1.3225</v>
      </c>
      <c r="C1567">
        <f t="shared" si="25"/>
        <v>2005</v>
      </c>
    </row>
    <row r="1568" spans="1:3">
      <c r="A1568" s="20">
        <v>38412</v>
      </c>
      <c r="B1568">
        <v>1.3185</v>
      </c>
      <c r="C1568">
        <f t="shared" si="25"/>
        <v>2005</v>
      </c>
    </row>
    <row r="1569" spans="1:3">
      <c r="A1569" s="20">
        <v>38413</v>
      </c>
      <c r="B1569">
        <v>1.3139000000000001</v>
      </c>
      <c r="C1569">
        <f t="shared" si="25"/>
        <v>2005</v>
      </c>
    </row>
    <row r="1570" spans="1:3">
      <c r="A1570" s="20">
        <v>38414</v>
      </c>
      <c r="B1570">
        <v>1.3108</v>
      </c>
      <c r="C1570">
        <f t="shared" si="25"/>
        <v>2005</v>
      </c>
    </row>
    <row r="1571" spans="1:3">
      <c r="A1571" s="20">
        <v>38415</v>
      </c>
      <c r="B1571">
        <v>1.3234999999999999</v>
      </c>
      <c r="C1571">
        <f t="shared" si="25"/>
        <v>2005</v>
      </c>
    </row>
    <row r="1572" spans="1:3">
      <c r="A1572" s="20">
        <v>38418</v>
      </c>
      <c r="B1572">
        <v>1.3211999999999999</v>
      </c>
      <c r="C1572">
        <f t="shared" si="25"/>
        <v>2005</v>
      </c>
    </row>
    <row r="1573" spans="1:3">
      <c r="A1573" s="20">
        <v>38419</v>
      </c>
      <c r="B1573">
        <v>1.3340000000000001</v>
      </c>
      <c r="C1573">
        <f t="shared" si="25"/>
        <v>2005</v>
      </c>
    </row>
    <row r="1574" spans="1:3">
      <c r="A1574" s="20">
        <v>38420</v>
      </c>
      <c r="B1574">
        <v>1.3388</v>
      </c>
      <c r="C1574">
        <f t="shared" si="25"/>
        <v>2005</v>
      </c>
    </row>
    <row r="1575" spans="1:3">
      <c r="A1575" s="20">
        <v>38421</v>
      </c>
      <c r="B1575">
        <v>1.3411999999999999</v>
      </c>
      <c r="C1575">
        <f t="shared" si="25"/>
        <v>2005</v>
      </c>
    </row>
    <row r="1576" spans="1:3">
      <c r="A1576" s="20">
        <v>38422</v>
      </c>
      <c r="B1576">
        <v>1.3455999999999999</v>
      </c>
      <c r="C1576">
        <f t="shared" si="25"/>
        <v>2005</v>
      </c>
    </row>
    <row r="1577" spans="1:3">
      <c r="A1577" s="20">
        <v>38425</v>
      </c>
      <c r="B1577">
        <v>1.3369</v>
      </c>
      <c r="C1577">
        <f t="shared" si="25"/>
        <v>2005</v>
      </c>
    </row>
    <row r="1578" spans="1:3">
      <c r="A1578" s="20">
        <v>38426</v>
      </c>
      <c r="B1578">
        <v>1.3302</v>
      </c>
      <c r="C1578">
        <f t="shared" si="25"/>
        <v>2005</v>
      </c>
    </row>
    <row r="1579" spans="1:3">
      <c r="A1579" s="20">
        <v>38427</v>
      </c>
      <c r="B1579">
        <v>1.3415999999999999</v>
      </c>
      <c r="C1579">
        <f t="shared" si="25"/>
        <v>2005</v>
      </c>
    </row>
    <row r="1580" spans="1:3">
      <c r="A1580" s="20">
        <v>38428</v>
      </c>
      <c r="B1580">
        <v>1.3373999999999999</v>
      </c>
      <c r="C1580">
        <f t="shared" si="25"/>
        <v>2005</v>
      </c>
    </row>
    <row r="1581" spans="1:3">
      <c r="A1581" s="20">
        <v>38429</v>
      </c>
      <c r="B1581">
        <v>1.3322000000000001</v>
      </c>
      <c r="C1581">
        <f t="shared" si="25"/>
        <v>2005</v>
      </c>
    </row>
    <row r="1582" spans="1:3">
      <c r="A1582" s="20">
        <v>38432</v>
      </c>
      <c r="B1582">
        <v>1.3153999999999999</v>
      </c>
      <c r="C1582">
        <f t="shared" si="25"/>
        <v>2005</v>
      </c>
    </row>
    <row r="1583" spans="1:3">
      <c r="A1583" s="20">
        <v>38433</v>
      </c>
      <c r="B1583">
        <v>1.3079000000000001</v>
      </c>
      <c r="C1583">
        <f t="shared" si="25"/>
        <v>2005</v>
      </c>
    </row>
    <row r="1584" spans="1:3">
      <c r="A1584" s="20">
        <v>38434</v>
      </c>
      <c r="B1584">
        <v>1.2985</v>
      </c>
      <c r="C1584">
        <f t="shared" si="25"/>
        <v>2005</v>
      </c>
    </row>
    <row r="1585" spans="1:3">
      <c r="A1585" s="20">
        <v>38435</v>
      </c>
      <c r="B1585">
        <v>1.2937000000000001</v>
      </c>
      <c r="C1585">
        <f t="shared" si="25"/>
        <v>2005</v>
      </c>
    </row>
    <row r="1586" spans="1:3">
      <c r="A1586" s="20">
        <v>38439</v>
      </c>
      <c r="B1586">
        <v>1.2894000000000001</v>
      </c>
      <c r="C1586">
        <f t="shared" si="25"/>
        <v>2005</v>
      </c>
    </row>
    <row r="1587" spans="1:3">
      <c r="A1587" s="20">
        <v>38440</v>
      </c>
      <c r="B1587">
        <v>1.2922</v>
      </c>
      <c r="C1587">
        <f t="shared" si="25"/>
        <v>2005</v>
      </c>
    </row>
    <row r="1588" spans="1:3">
      <c r="A1588" s="20">
        <v>38441</v>
      </c>
      <c r="B1588">
        <v>1.2916000000000001</v>
      </c>
      <c r="C1588">
        <f t="shared" si="25"/>
        <v>2005</v>
      </c>
    </row>
    <row r="1589" spans="1:3">
      <c r="A1589" s="20">
        <v>38442</v>
      </c>
      <c r="B1589">
        <v>1.2961</v>
      </c>
      <c r="C1589">
        <f t="shared" si="25"/>
        <v>2005</v>
      </c>
    </row>
    <row r="1590" spans="1:3">
      <c r="A1590" s="20">
        <v>38443</v>
      </c>
      <c r="B1590">
        <v>1.2906</v>
      </c>
      <c r="C1590">
        <f t="shared" si="25"/>
        <v>2005</v>
      </c>
    </row>
    <row r="1591" spans="1:3">
      <c r="A1591" s="20">
        <v>38446</v>
      </c>
      <c r="B1591">
        <v>1.2845</v>
      </c>
      <c r="C1591">
        <f t="shared" si="25"/>
        <v>2005</v>
      </c>
    </row>
    <row r="1592" spans="1:3">
      <c r="A1592" s="20">
        <v>38447</v>
      </c>
      <c r="B1592">
        <v>1.2865</v>
      </c>
      <c r="C1592">
        <f t="shared" si="25"/>
        <v>2005</v>
      </c>
    </row>
    <row r="1593" spans="1:3">
      <c r="A1593" s="20">
        <v>38448</v>
      </c>
      <c r="B1593">
        <v>1.2870999999999999</v>
      </c>
      <c r="C1593">
        <f t="shared" si="25"/>
        <v>2005</v>
      </c>
    </row>
    <row r="1594" spans="1:3">
      <c r="A1594" s="20">
        <v>38449</v>
      </c>
      <c r="B1594">
        <v>1.2856000000000001</v>
      </c>
      <c r="C1594">
        <f t="shared" si="25"/>
        <v>2005</v>
      </c>
    </row>
    <row r="1595" spans="1:3">
      <c r="A1595" s="20">
        <v>38450</v>
      </c>
      <c r="B1595">
        <v>1.2929999999999999</v>
      </c>
      <c r="C1595">
        <f t="shared" si="25"/>
        <v>2005</v>
      </c>
    </row>
    <row r="1596" spans="1:3">
      <c r="A1596" s="20">
        <v>38453</v>
      </c>
      <c r="B1596">
        <v>1.2969999999999999</v>
      </c>
      <c r="C1596">
        <f t="shared" si="25"/>
        <v>2005</v>
      </c>
    </row>
    <row r="1597" spans="1:3">
      <c r="A1597" s="20">
        <v>38454</v>
      </c>
      <c r="B1597">
        <v>1.2918000000000001</v>
      </c>
      <c r="C1597">
        <f t="shared" si="25"/>
        <v>2005</v>
      </c>
    </row>
    <row r="1598" spans="1:3">
      <c r="A1598" s="20">
        <v>38455</v>
      </c>
      <c r="B1598">
        <v>1.2914000000000001</v>
      </c>
      <c r="C1598">
        <f t="shared" si="25"/>
        <v>2005</v>
      </c>
    </row>
    <row r="1599" spans="1:3">
      <c r="A1599" s="20">
        <v>38456</v>
      </c>
      <c r="B1599">
        <v>1.2809999999999999</v>
      </c>
      <c r="C1599">
        <f t="shared" si="25"/>
        <v>2005</v>
      </c>
    </row>
    <row r="1600" spans="1:3">
      <c r="A1600" s="20">
        <v>38457</v>
      </c>
      <c r="B1600">
        <v>1.2926</v>
      </c>
      <c r="C1600">
        <f t="shared" si="25"/>
        <v>2005</v>
      </c>
    </row>
    <row r="1601" spans="1:3">
      <c r="A1601" s="20">
        <v>38460</v>
      </c>
      <c r="B1601">
        <v>1.3019000000000001</v>
      </c>
      <c r="C1601">
        <f t="shared" si="25"/>
        <v>2005</v>
      </c>
    </row>
    <row r="1602" spans="1:3">
      <c r="A1602" s="20">
        <v>38461</v>
      </c>
      <c r="B1602">
        <v>1.3058000000000001</v>
      </c>
      <c r="C1602">
        <f t="shared" si="25"/>
        <v>2005</v>
      </c>
    </row>
    <row r="1603" spans="1:3">
      <c r="A1603" s="20">
        <v>38462</v>
      </c>
      <c r="B1603">
        <v>1.3083</v>
      </c>
      <c r="C1603">
        <f t="shared" si="25"/>
        <v>2005</v>
      </c>
    </row>
    <row r="1604" spans="1:3">
      <c r="A1604" s="20">
        <v>38463</v>
      </c>
      <c r="B1604">
        <v>1.3048</v>
      </c>
      <c r="C1604">
        <f t="shared" si="25"/>
        <v>2005</v>
      </c>
    </row>
    <row r="1605" spans="1:3">
      <c r="A1605" s="20">
        <v>38464</v>
      </c>
      <c r="B1605">
        <v>1.3063</v>
      </c>
      <c r="C1605">
        <f t="shared" si="25"/>
        <v>2005</v>
      </c>
    </row>
    <row r="1606" spans="1:3">
      <c r="A1606" s="20">
        <v>38467</v>
      </c>
      <c r="B1606">
        <v>1.3002</v>
      </c>
      <c r="C1606">
        <f t="shared" si="25"/>
        <v>2005</v>
      </c>
    </row>
    <row r="1607" spans="1:3">
      <c r="A1607" s="20">
        <v>38468</v>
      </c>
      <c r="B1607">
        <v>1.2985</v>
      </c>
      <c r="C1607">
        <f t="shared" si="25"/>
        <v>2005</v>
      </c>
    </row>
    <row r="1608" spans="1:3">
      <c r="A1608" s="20">
        <v>38469</v>
      </c>
      <c r="B1608">
        <v>1.2928999999999999</v>
      </c>
      <c r="C1608">
        <f t="shared" si="25"/>
        <v>2005</v>
      </c>
    </row>
    <row r="1609" spans="1:3">
      <c r="A1609" s="20">
        <v>38470</v>
      </c>
      <c r="B1609">
        <v>1.2896000000000001</v>
      </c>
      <c r="C1609">
        <f t="shared" si="25"/>
        <v>2005</v>
      </c>
    </row>
    <row r="1610" spans="1:3">
      <c r="A1610" s="20">
        <v>38471</v>
      </c>
      <c r="B1610">
        <v>1.2870999999999999</v>
      </c>
      <c r="C1610">
        <f t="shared" si="25"/>
        <v>2005</v>
      </c>
    </row>
    <row r="1611" spans="1:3">
      <c r="A1611" s="20">
        <v>38474</v>
      </c>
      <c r="B1611">
        <v>1.2861</v>
      </c>
      <c r="C1611">
        <f t="shared" si="25"/>
        <v>2005</v>
      </c>
    </row>
    <row r="1612" spans="1:3">
      <c r="A1612" s="20">
        <v>38475</v>
      </c>
      <c r="B1612">
        <v>1.2869999999999999</v>
      </c>
      <c r="C1612">
        <f t="shared" si="25"/>
        <v>2005</v>
      </c>
    </row>
    <row r="1613" spans="1:3">
      <c r="A1613" s="20">
        <v>38476</v>
      </c>
      <c r="B1613">
        <v>1.2944</v>
      </c>
      <c r="C1613">
        <f t="shared" si="25"/>
        <v>2005</v>
      </c>
    </row>
    <row r="1614" spans="1:3">
      <c r="A1614" s="20">
        <v>38477</v>
      </c>
      <c r="B1614">
        <v>1.2957000000000001</v>
      </c>
      <c r="C1614">
        <f t="shared" si="25"/>
        <v>2005</v>
      </c>
    </row>
    <row r="1615" spans="1:3">
      <c r="A1615" s="20">
        <v>38478</v>
      </c>
      <c r="B1615">
        <v>1.2816000000000001</v>
      </c>
      <c r="C1615">
        <f t="shared" si="25"/>
        <v>2005</v>
      </c>
    </row>
    <row r="1616" spans="1:3">
      <c r="A1616" s="20">
        <v>38481</v>
      </c>
      <c r="B1616">
        <v>1.284</v>
      </c>
      <c r="C1616">
        <f t="shared" si="25"/>
        <v>2005</v>
      </c>
    </row>
    <row r="1617" spans="1:3">
      <c r="A1617" s="20">
        <v>38482</v>
      </c>
      <c r="B1617">
        <v>1.2878000000000001</v>
      </c>
      <c r="C1617">
        <f t="shared" si="25"/>
        <v>2005</v>
      </c>
    </row>
    <row r="1618" spans="1:3">
      <c r="A1618" s="20">
        <v>38483</v>
      </c>
      <c r="B1618">
        <v>1.2811999999999999</v>
      </c>
      <c r="C1618">
        <f t="shared" ref="C1618:C1681" si="26">YEAR(A1618)</f>
        <v>2005</v>
      </c>
    </row>
    <row r="1619" spans="1:3">
      <c r="A1619" s="20">
        <v>38484</v>
      </c>
      <c r="B1619">
        <v>1.268</v>
      </c>
      <c r="C1619">
        <f t="shared" si="26"/>
        <v>2005</v>
      </c>
    </row>
    <row r="1620" spans="1:3">
      <c r="A1620" s="20">
        <v>38485</v>
      </c>
      <c r="B1620">
        <v>1.2625</v>
      </c>
      <c r="C1620">
        <f t="shared" si="26"/>
        <v>2005</v>
      </c>
    </row>
    <row r="1621" spans="1:3">
      <c r="A1621" s="20">
        <v>38488</v>
      </c>
      <c r="B1621">
        <v>1.2638</v>
      </c>
      <c r="C1621">
        <f t="shared" si="26"/>
        <v>2005</v>
      </c>
    </row>
    <row r="1622" spans="1:3">
      <c r="A1622" s="20">
        <v>38489</v>
      </c>
      <c r="B1622">
        <v>1.2604</v>
      </c>
      <c r="C1622">
        <f t="shared" si="26"/>
        <v>2005</v>
      </c>
    </row>
    <row r="1623" spans="1:3">
      <c r="A1623" s="20">
        <v>38490</v>
      </c>
      <c r="B1623">
        <v>1.2681</v>
      </c>
      <c r="C1623">
        <f t="shared" si="26"/>
        <v>2005</v>
      </c>
    </row>
    <row r="1624" spans="1:3">
      <c r="A1624" s="20">
        <v>38491</v>
      </c>
      <c r="B1624">
        <v>1.2641</v>
      </c>
      <c r="C1624">
        <f t="shared" si="26"/>
        <v>2005</v>
      </c>
    </row>
    <row r="1625" spans="1:3">
      <c r="A1625" s="20">
        <v>38492</v>
      </c>
      <c r="B1625">
        <v>1.2556</v>
      </c>
      <c r="C1625">
        <f t="shared" si="26"/>
        <v>2005</v>
      </c>
    </row>
    <row r="1626" spans="1:3">
      <c r="A1626" s="20">
        <v>38495</v>
      </c>
      <c r="B1626">
        <v>1.2577</v>
      </c>
      <c r="C1626">
        <f t="shared" si="26"/>
        <v>2005</v>
      </c>
    </row>
    <row r="1627" spans="1:3">
      <c r="A1627" s="20">
        <v>38496</v>
      </c>
      <c r="B1627">
        <v>1.2582</v>
      </c>
      <c r="C1627">
        <f t="shared" si="26"/>
        <v>2005</v>
      </c>
    </row>
    <row r="1628" spans="1:3">
      <c r="A1628" s="20">
        <v>38497</v>
      </c>
      <c r="B1628">
        <v>1.2599</v>
      </c>
      <c r="C1628">
        <f t="shared" si="26"/>
        <v>2005</v>
      </c>
    </row>
    <row r="1629" spans="1:3">
      <c r="A1629" s="20">
        <v>38498</v>
      </c>
      <c r="B1629">
        <v>1.2508999999999999</v>
      </c>
      <c r="C1629">
        <f t="shared" si="26"/>
        <v>2005</v>
      </c>
    </row>
    <row r="1630" spans="1:3">
      <c r="A1630" s="20">
        <v>38499</v>
      </c>
      <c r="B1630">
        <v>1.2582</v>
      </c>
      <c r="C1630">
        <f t="shared" si="26"/>
        <v>2005</v>
      </c>
    </row>
    <row r="1631" spans="1:3">
      <c r="A1631" s="20">
        <v>38503</v>
      </c>
      <c r="B1631">
        <v>1.2302999999999999</v>
      </c>
      <c r="C1631">
        <f t="shared" si="26"/>
        <v>2005</v>
      </c>
    </row>
    <row r="1632" spans="1:3">
      <c r="A1632" s="20">
        <v>38504</v>
      </c>
      <c r="B1632">
        <v>1.2174</v>
      </c>
      <c r="C1632">
        <f t="shared" si="26"/>
        <v>2005</v>
      </c>
    </row>
    <row r="1633" spans="1:3">
      <c r="A1633" s="20">
        <v>38505</v>
      </c>
      <c r="B1633">
        <v>1.2265999999999999</v>
      </c>
      <c r="C1633">
        <f t="shared" si="26"/>
        <v>2005</v>
      </c>
    </row>
    <row r="1634" spans="1:3">
      <c r="A1634" s="20">
        <v>38506</v>
      </c>
      <c r="B1634">
        <v>1.2231000000000001</v>
      </c>
      <c r="C1634">
        <f t="shared" si="26"/>
        <v>2005</v>
      </c>
    </row>
    <row r="1635" spans="1:3">
      <c r="A1635" s="20">
        <v>38509</v>
      </c>
      <c r="B1635">
        <v>1.2256</v>
      </c>
      <c r="C1635">
        <f t="shared" si="26"/>
        <v>2005</v>
      </c>
    </row>
    <row r="1636" spans="1:3">
      <c r="A1636" s="20">
        <v>38510</v>
      </c>
      <c r="B1636">
        <v>1.2282999999999999</v>
      </c>
      <c r="C1636">
        <f t="shared" si="26"/>
        <v>2005</v>
      </c>
    </row>
    <row r="1637" spans="1:3">
      <c r="A1637" s="20">
        <v>38511</v>
      </c>
      <c r="B1637">
        <v>1.2232000000000001</v>
      </c>
      <c r="C1637">
        <f t="shared" si="26"/>
        <v>2005</v>
      </c>
    </row>
    <row r="1638" spans="1:3">
      <c r="A1638" s="20">
        <v>38512</v>
      </c>
      <c r="B1638">
        <v>1.2226999999999999</v>
      </c>
      <c r="C1638">
        <f t="shared" si="26"/>
        <v>2005</v>
      </c>
    </row>
    <row r="1639" spans="1:3">
      <c r="A1639" s="20">
        <v>38513</v>
      </c>
      <c r="B1639">
        <v>1.2115</v>
      </c>
      <c r="C1639">
        <f t="shared" si="26"/>
        <v>2005</v>
      </c>
    </row>
    <row r="1640" spans="1:3">
      <c r="A1640" s="20">
        <v>38516</v>
      </c>
      <c r="B1640">
        <v>1.2108000000000001</v>
      </c>
      <c r="C1640">
        <f t="shared" si="26"/>
        <v>2005</v>
      </c>
    </row>
    <row r="1641" spans="1:3">
      <c r="A1641" s="20">
        <v>38517</v>
      </c>
      <c r="B1641">
        <v>1.2029000000000001</v>
      </c>
      <c r="C1641">
        <f t="shared" si="26"/>
        <v>2005</v>
      </c>
    </row>
    <row r="1642" spans="1:3">
      <c r="A1642" s="20">
        <v>38518</v>
      </c>
      <c r="B1642">
        <v>1.2114</v>
      </c>
      <c r="C1642">
        <f t="shared" si="26"/>
        <v>2005</v>
      </c>
    </row>
    <row r="1643" spans="1:3">
      <c r="A1643" s="20">
        <v>38519</v>
      </c>
      <c r="B1643">
        <v>1.2104999999999999</v>
      </c>
      <c r="C1643">
        <f t="shared" si="26"/>
        <v>2005</v>
      </c>
    </row>
    <row r="1644" spans="1:3">
      <c r="A1644" s="20">
        <v>38520</v>
      </c>
      <c r="B1644">
        <v>1.2282999999999999</v>
      </c>
      <c r="C1644">
        <f t="shared" si="26"/>
        <v>2005</v>
      </c>
    </row>
    <row r="1645" spans="1:3">
      <c r="A1645" s="20">
        <v>38523</v>
      </c>
      <c r="B1645">
        <v>1.2149000000000001</v>
      </c>
      <c r="C1645">
        <f t="shared" si="26"/>
        <v>2005</v>
      </c>
    </row>
    <row r="1646" spans="1:3">
      <c r="A1646" s="20">
        <v>38524</v>
      </c>
      <c r="B1646">
        <v>1.2181</v>
      </c>
      <c r="C1646">
        <f t="shared" si="26"/>
        <v>2005</v>
      </c>
    </row>
    <row r="1647" spans="1:3">
      <c r="A1647" s="20">
        <v>38525</v>
      </c>
      <c r="B1647">
        <v>1.2128000000000001</v>
      </c>
      <c r="C1647">
        <f t="shared" si="26"/>
        <v>2005</v>
      </c>
    </row>
    <row r="1648" spans="1:3">
      <c r="A1648" s="20">
        <v>38526</v>
      </c>
      <c r="B1648">
        <v>1.2032</v>
      </c>
      <c r="C1648">
        <f t="shared" si="26"/>
        <v>2005</v>
      </c>
    </row>
    <row r="1649" spans="1:3">
      <c r="A1649" s="20">
        <v>38527</v>
      </c>
      <c r="B1649">
        <v>1.2089000000000001</v>
      </c>
      <c r="C1649">
        <f t="shared" si="26"/>
        <v>2005</v>
      </c>
    </row>
    <row r="1650" spans="1:3">
      <c r="A1650" s="20">
        <v>38530</v>
      </c>
      <c r="B1650">
        <v>1.2159</v>
      </c>
      <c r="C1650">
        <f t="shared" si="26"/>
        <v>2005</v>
      </c>
    </row>
    <row r="1651" spans="1:3">
      <c r="A1651" s="20">
        <v>38531</v>
      </c>
      <c r="B1651">
        <v>1.2051000000000001</v>
      </c>
      <c r="C1651">
        <f t="shared" si="26"/>
        <v>2005</v>
      </c>
    </row>
    <row r="1652" spans="1:3">
      <c r="A1652" s="20">
        <v>38532</v>
      </c>
      <c r="B1652">
        <v>1.2070000000000001</v>
      </c>
      <c r="C1652">
        <f t="shared" si="26"/>
        <v>2005</v>
      </c>
    </row>
    <row r="1653" spans="1:3">
      <c r="A1653" s="20">
        <v>38533</v>
      </c>
      <c r="B1653">
        <v>1.2099</v>
      </c>
      <c r="C1653">
        <f t="shared" si="26"/>
        <v>2005</v>
      </c>
    </row>
    <row r="1654" spans="1:3">
      <c r="A1654" s="20">
        <v>38534</v>
      </c>
      <c r="B1654">
        <v>1.1953</v>
      </c>
      <c r="C1654">
        <f t="shared" si="26"/>
        <v>2005</v>
      </c>
    </row>
    <row r="1655" spans="1:3">
      <c r="A1655" s="20">
        <v>38538</v>
      </c>
      <c r="B1655">
        <v>1.1909000000000001</v>
      </c>
      <c r="C1655">
        <f t="shared" si="26"/>
        <v>2005</v>
      </c>
    </row>
    <row r="1656" spans="1:3">
      <c r="A1656" s="20">
        <v>38539</v>
      </c>
      <c r="B1656">
        <v>1.1931</v>
      </c>
      <c r="C1656">
        <f t="shared" si="26"/>
        <v>2005</v>
      </c>
    </row>
    <row r="1657" spans="1:3">
      <c r="A1657" s="20">
        <v>38540</v>
      </c>
      <c r="B1657">
        <v>1.1949000000000001</v>
      </c>
      <c r="C1657">
        <f t="shared" si="26"/>
        <v>2005</v>
      </c>
    </row>
    <row r="1658" spans="1:3">
      <c r="A1658" s="20">
        <v>38541</v>
      </c>
      <c r="B1658">
        <v>1.1963999999999999</v>
      </c>
      <c r="C1658">
        <f t="shared" si="26"/>
        <v>2005</v>
      </c>
    </row>
    <row r="1659" spans="1:3">
      <c r="A1659" s="20">
        <v>38544</v>
      </c>
      <c r="B1659">
        <v>1.2070000000000001</v>
      </c>
      <c r="C1659">
        <f t="shared" si="26"/>
        <v>2005</v>
      </c>
    </row>
    <row r="1660" spans="1:3">
      <c r="A1660" s="20">
        <v>38545</v>
      </c>
      <c r="B1660">
        <v>1.224</v>
      </c>
      <c r="C1660">
        <f t="shared" si="26"/>
        <v>2005</v>
      </c>
    </row>
    <row r="1661" spans="1:3">
      <c r="A1661" s="20">
        <v>38546</v>
      </c>
      <c r="B1661">
        <v>1.2092000000000001</v>
      </c>
      <c r="C1661">
        <f t="shared" si="26"/>
        <v>2005</v>
      </c>
    </row>
    <row r="1662" spans="1:3">
      <c r="A1662" s="20">
        <v>38547</v>
      </c>
      <c r="B1662">
        <v>1.208</v>
      </c>
      <c r="C1662">
        <f t="shared" si="26"/>
        <v>2005</v>
      </c>
    </row>
    <row r="1663" spans="1:3">
      <c r="A1663" s="20">
        <v>38548</v>
      </c>
      <c r="B1663">
        <v>1.2032</v>
      </c>
      <c r="C1663">
        <f t="shared" si="26"/>
        <v>2005</v>
      </c>
    </row>
    <row r="1664" spans="1:3">
      <c r="A1664" s="20">
        <v>38551</v>
      </c>
      <c r="B1664">
        <v>1.2048000000000001</v>
      </c>
      <c r="C1664">
        <f t="shared" si="26"/>
        <v>2005</v>
      </c>
    </row>
    <row r="1665" spans="1:3">
      <c r="A1665" s="20">
        <v>38552</v>
      </c>
      <c r="B1665">
        <v>1.2032</v>
      </c>
      <c r="C1665">
        <f t="shared" si="26"/>
        <v>2005</v>
      </c>
    </row>
    <row r="1666" spans="1:3">
      <c r="A1666" s="20">
        <v>38553</v>
      </c>
      <c r="B1666">
        <v>1.2137</v>
      </c>
      <c r="C1666">
        <f t="shared" si="26"/>
        <v>2005</v>
      </c>
    </row>
    <row r="1667" spans="1:3">
      <c r="A1667" s="20">
        <v>38554</v>
      </c>
      <c r="B1667">
        <v>1.2170000000000001</v>
      </c>
      <c r="C1667">
        <f t="shared" si="26"/>
        <v>2005</v>
      </c>
    </row>
    <row r="1668" spans="1:3">
      <c r="A1668" s="20">
        <v>38555</v>
      </c>
      <c r="B1668">
        <v>1.206</v>
      </c>
      <c r="C1668">
        <f t="shared" si="26"/>
        <v>2005</v>
      </c>
    </row>
    <row r="1669" spans="1:3">
      <c r="A1669" s="20">
        <v>38558</v>
      </c>
      <c r="B1669">
        <v>1.2057</v>
      </c>
      <c r="C1669">
        <f t="shared" si="26"/>
        <v>2005</v>
      </c>
    </row>
    <row r="1670" spans="1:3">
      <c r="A1670" s="20">
        <v>38559</v>
      </c>
      <c r="B1670">
        <v>1.2015</v>
      </c>
      <c r="C1670">
        <f t="shared" si="26"/>
        <v>2005</v>
      </c>
    </row>
    <row r="1671" spans="1:3">
      <c r="A1671" s="20">
        <v>38560</v>
      </c>
      <c r="B1671">
        <v>1.2064999999999999</v>
      </c>
      <c r="C1671">
        <f t="shared" si="26"/>
        <v>2005</v>
      </c>
    </row>
    <row r="1672" spans="1:3">
      <c r="A1672" s="20">
        <v>38561</v>
      </c>
      <c r="B1672">
        <v>1.2133</v>
      </c>
      <c r="C1672">
        <f t="shared" si="26"/>
        <v>2005</v>
      </c>
    </row>
    <row r="1673" spans="1:3">
      <c r="A1673" s="20">
        <v>38562</v>
      </c>
      <c r="B1673">
        <v>1.2119</v>
      </c>
      <c r="C1673">
        <f t="shared" si="26"/>
        <v>2005</v>
      </c>
    </row>
    <row r="1674" spans="1:3">
      <c r="A1674" s="20">
        <v>38565</v>
      </c>
      <c r="B1674">
        <v>1.2172000000000001</v>
      </c>
      <c r="C1674">
        <f t="shared" si="26"/>
        <v>2005</v>
      </c>
    </row>
    <row r="1675" spans="1:3">
      <c r="A1675" s="20">
        <v>38566</v>
      </c>
      <c r="B1675">
        <v>1.2190000000000001</v>
      </c>
      <c r="C1675">
        <f t="shared" si="26"/>
        <v>2005</v>
      </c>
    </row>
    <row r="1676" spans="1:3">
      <c r="A1676" s="20">
        <v>38567</v>
      </c>
      <c r="B1676">
        <v>1.2334000000000001</v>
      </c>
      <c r="C1676">
        <f t="shared" si="26"/>
        <v>2005</v>
      </c>
    </row>
    <row r="1677" spans="1:3">
      <c r="A1677" s="20">
        <v>38568</v>
      </c>
      <c r="B1677">
        <v>1.2382</v>
      </c>
      <c r="C1677">
        <f t="shared" si="26"/>
        <v>2005</v>
      </c>
    </row>
    <row r="1678" spans="1:3">
      <c r="A1678" s="20">
        <v>38569</v>
      </c>
      <c r="B1678">
        <v>1.2358</v>
      </c>
      <c r="C1678">
        <f t="shared" si="26"/>
        <v>2005</v>
      </c>
    </row>
    <row r="1679" spans="1:3">
      <c r="A1679" s="20">
        <v>38572</v>
      </c>
      <c r="B1679">
        <v>1.2350000000000001</v>
      </c>
      <c r="C1679">
        <f t="shared" si="26"/>
        <v>2005</v>
      </c>
    </row>
    <row r="1680" spans="1:3">
      <c r="A1680" s="20">
        <v>38573</v>
      </c>
      <c r="B1680">
        <v>1.2366999999999999</v>
      </c>
      <c r="C1680">
        <f t="shared" si="26"/>
        <v>2005</v>
      </c>
    </row>
    <row r="1681" spans="1:3">
      <c r="A1681" s="20">
        <v>38574</v>
      </c>
      <c r="B1681">
        <v>1.238</v>
      </c>
      <c r="C1681">
        <f t="shared" si="26"/>
        <v>2005</v>
      </c>
    </row>
    <row r="1682" spans="1:3">
      <c r="A1682" s="20">
        <v>38575</v>
      </c>
      <c r="B1682">
        <v>1.2467999999999999</v>
      </c>
      <c r="C1682">
        <f t="shared" ref="C1682:C1745" si="27">YEAR(A1682)</f>
        <v>2005</v>
      </c>
    </row>
    <row r="1683" spans="1:3">
      <c r="A1683" s="20">
        <v>38576</v>
      </c>
      <c r="B1683">
        <v>1.2437</v>
      </c>
      <c r="C1683">
        <f t="shared" si="27"/>
        <v>2005</v>
      </c>
    </row>
    <row r="1684" spans="1:3">
      <c r="A1684" s="20">
        <v>38579</v>
      </c>
      <c r="B1684">
        <v>1.2363999999999999</v>
      </c>
      <c r="C1684">
        <f t="shared" si="27"/>
        <v>2005</v>
      </c>
    </row>
    <row r="1685" spans="1:3">
      <c r="A1685" s="20">
        <v>38580</v>
      </c>
      <c r="B1685">
        <v>1.2362</v>
      </c>
      <c r="C1685">
        <f t="shared" si="27"/>
        <v>2005</v>
      </c>
    </row>
    <row r="1686" spans="1:3">
      <c r="A1686" s="20">
        <v>38581</v>
      </c>
      <c r="B1686">
        <v>1.2269000000000001</v>
      </c>
      <c r="C1686">
        <f t="shared" si="27"/>
        <v>2005</v>
      </c>
    </row>
    <row r="1687" spans="1:3">
      <c r="A1687" s="20">
        <v>38582</v>
      </c>
      <c r="B1687">
        <v>1.2170000000000001</v>
      </c>
      <c r="C1687">
        <f t="shared" si="27"/>
        <v>2005</v>
      </c>
    </row>
    <row r="1688" spans="1:3">
      <c r="A1688" s="20">
        <v>38583</v>
      </c>
      <c r="B1688">
        <v>1.2148000000000001</v>
      </c>
      <c r="C1688">
        <f t="shared" si="27"/>
        <v>2005</v>
      </c>
    </row>
    <row r="1689" spans="1:3">
      <c r="A1689" s="20">
        <v>38586</v>
      </c>
      <c r="B1689">
        <v>1.2229000000000001</v>
      </c>
      <c r="C1689">
        <f t="shared" si="27"/>
        <v>2005</v>
      </c>
    </row>
    <row r="1690" spans="1:3">
      <c r="A1690" s="20">
        <v>38587</v>
      </c>
      <c r="B1690">
        <v>1.2234</v>
      </c>
      <c r="C1690">
        <f t="shared" si="27"/>
        <v>2005</v>
      </c>
    </row>
    <row r="1691" spans="1:3">
      <c r="A1691" s="20">
        <v>38588</v>
      </c>
      <c r="B1691">
        <v>1.2271000000000001</v>
      </c>
      <c r="C1691">
        <f t="shared" si="27"/>
        <v>2005</v>
      </c>
    </row>
    <row r="1692" spans="1:3">
      <c r="A1692" s="20">
        <v>38589</v>
      </c>
      <c r="B1692">
        <v>1.2297</v>
      </c>
      <c r="C1692">
        <f t="shared" si="27"/>
        <v>2005</v>
      </c>
    </row>
    <row r="1693" spans="1:3">
      <c r="A1693" s="20">
        <v>38590</v>
      </c>
      <c r="B1693">
        <v>1.2283999999999999</v>
      </c>
      <c r="C1693">
        <f t="shared" si="27"/>
        <v>2005</v>
      </c>
    </row>
    <row r="1694" spans="1:3">
      <c r="A1694" s="20">
        <v>38593</v>
      </c>
      <c r="B1694">
        <v>1.2233000000000001</v>
      </c>
      <c r="C1694">
        <f t="shared" si="27"/>
        <v>2005</v>
      </c>
    </row>
    <row r="1695" spans="1:3">
      <c r="A1695" s="20">
        <v>38594</v>
      </c>
      <c r="B1695">
        <v>1.2216</v>
      </c>
      <c r="C1695">
        <f t="shared" si="27"/>
        <v>2005</v>
      </c>
    </row>
    <row r="1696" spans="1:3">
      <c r="A1696" s="20">
        <v>38595</v>
      </c>
      <c r="B1696">
        <v>1.2343</v>
      </c>
      <c r="C1696">
        <f t="shared" si="27"/>
        <v>2005</v>
      </c>
    </row>
    <row r="1697" spans="1:3">
      <c r="A1697" s="20">
        <v>38596</v>
      </c>
      <c r="B1697">
        <v>1.2493000000000001</v>
      </c>
      <c r="C1697">
        <f t="shared" si="27"/>
        <v>2005</v>
      </c>
    </row>
    <row r="1698" spans="1:3">
      <c r="A1698" s="20">
        <v>38597</v>
      </c>
      <c r="B1698">
        <v>1.2527999999999999</v>
      </c>
      <c r="C1698">
        <f t="shared" si="27"/>
        <v>2005</v>
      </c>
    </row>
    <row r="1699" spans="1:3">
      <c r="A1699" s="20">
        <v>38601</v>
      </c>
      <c r="B1699">
        <v>1.2465999999999999</v>
      </c>
      <c r="C1699">
        <f t="shared" si="27"/>
        <v>2005</v>
      </c>
    </row>
    <row r="1700" spans="1:3">
      <c r="A1700" s="20">
        <v>38602</v>
      </c>
      <c r="B1700">
        <v>1.2415</v>
      </c>
      <c r="C1700">
        <f t="shared" si="27"/>
        <v>2005</v>
      </c>
    </row>
    <row r="1701" spans="1:3">
      <c r="A1701" s="20">
        <v>38603</v>
      </c>
      <c r="B1701">
        <v>1.2398</v>
      </c>
      <c r="C1701">
        <f t="shared" si="27"/>
        <v>2005</v>
      </c>
    </row>
    <row r="1702" spans="1:3">
      <c r="A1702" s="20">
        <v>38604</v>
      </c>
      <c r="B1702">
        <v>1.2403</v>
      </c>
      <c r="C1702">
        <f t="shared" si="27"/>
        <v>2005</v>
      </c>
    </row>
    <row r="1703" spans="1:3">
      <c r="A1703" s="20">
        <v>38607</v>
      </c>
      <c r="B1703">
        <v>1.2282999999999999</v>
      </c>
      <c r="C1703">
        <f t="shared" si="27"/>
        <v>2005</v>
      </c>
    </row>
    <row r="1704" spans="1:3">
      <c r="A1704" s="20">
        <v>38608</v>
      </c>
      <c r="B1704">
        <v>1.2262999999999999</v>
      </c>
      <c r="C1704">
        <f t="shared" si="27"/>
        <v>2005</v>
      </c>
    </row>
    <row r="1705" spans="1:3">
      <c r="A1705" s="20">
        <v>38609</v>
      </c>
      <c r="B1705">
        <v>1.2285999999999999</v>
      </c>
      <c r="C1705">
        <f t="shared" si="27"/>
        <v>2005</v>
      </c>
    </row>
    <row r="1706" spans="1:3">
      <c r="A1706" s="20">
        <v>38610</v>
      </c>
      <c r="B1706">
        <v>1.222</v>
      </c>
      <c r="C1706">
        <f t="shared" si="27"/>
        <v>2005</v>
      </c>
    </row>
    <row r="1707" spans="1:3">
      <c r="A1707" s="20">
        <v>38611</v>
      </c>
      <c r="B1707">
        <v>1.2233000000000001</v>
      </c>
      <c r="C1707">
        <f t="shared" si="27"/>
        <v>2005</v>
      </c>
    </row>
    <row r="1708" spans="1:3">
      <c r="A1708" s="20">
        <v>38614</v>
      </c>
      <c r="B1708">
        <v>1.2136</v>
      </c>
      <c r="C1708">
        <f t="shared" si="27"/>
        <v>2005</v>
      </c>
    </row>
    <row r="1709" spans="1:3">
      <c r="A1709" s="20">
        <v>38615</v>
      </c>
      <c r="B1709">
        <v>1.2113</v>
      </c>
      <c r="C1709">
        <f t="shared" si="27"/>
        <v>2005</v>
      </c>
    </row>
    <row r="1710" spans="1:3">
      <c r="A1710" s="20">
        <v>38616</v>
      </c>
      <c r="B1710">
        <v>1.2215</v>
      </c>
      <c r="C1710">
        <f t="shared" si="27"/>
        <v>2005</v>
      </c>
    </row>
    <row r="1711" spans="1:3">
      <c r="A1711" s="20">
        <v>38617</v>
      </c>
      <c r="B1711">
        <v>1.2149000000000001</v>
      </c>
      <c r="C1711">
        <f t="shared" si="27"/>
        <v>2005</v>
      </c>
    </row>
    <row r="1712" spans="1:3">
      <c r="A1712" s="20">
        <v>38618</v>
      </c>
      <c r="B1712">
        <v>1.2037</v>
      </c>
      <c r="C1712">
        <f t="shared" si="27"/>
        <v>2005</v>
      </c>
    </row>
    <row r="1713" spans="1:3">
      <c r="A1713" s="20">
        <v>38621</v>
      </c>
      <c r="B1713">
        <v>1.2069000000000001</v>
      </c>
      <c r="C1713">
        <f t="shared" si="27"/>
        <v>2005</v>
      </c>
    </row>
    <row r="1714" spans="1:3">
      <c r="A1714" s="20">
        <v>38622</v>
      </c>
      <c r="B1714">
        <v>1.2009000000000001</v>
      </c>
      <c r="C1714">
        <f t="shared" si="27"/>
        <v>2005</v>
      </c>
    </row>
    <row r="1715" spans="1:3">
      <c r="A1715" s="20">
        <v>38623</v>
      </c>
      <c r="B1715">
        <v>1.2040999999999999</v>
      </c>
      <c r="C1715">
        <f t="shared" si="27"/>
        <v>2005</v>
      </c>
    </row>
    <row r="1716" spans="1:3">
      <c r="A1716" s="20">
        <v>38624</v>
      </c>
      <c r="B1716">
        <v>1.2027000000000001</v>
      </c>
      <c r="C1716">
        <f t="shared" si="27"/>
        <v>2005</v>
      </c>
    </row>
    <row r="1717" spans="1:3">
      <c r="A1717" s="20">
        <v>38625</v>
      </c>
      <c r="B1717">
        <v>1.2022999999999999</v>
      </c>
      <c r="C1717">
        <f t="shared" si="27"/>
        <v>2005</v>
      </c>
    </row>
    <row r="1718" spans="1:3">
      <c r="A1718" s="20">
        <v>38628</v>
      </c>
      <c r="B1718">
        <v>1.1916</v>
      </c>
      <c r="C1718">
        <f t="shared" si="27"/>
        <v>2005</v>
      </c>
    </row>
    <row r="1719" spans="1:3">
      <c r="A1719" s="20">
        <v>38629</v>
      </c>
      <c r="B1719">
        <v>1.1914</v>
      </c>
      <c r="C1719">
        <f t="shared" si="27"/>
        <v>2005</v>
      </c>
    </row>
    <row r="1720" spans="1:3">
      <c r="A1720" s="20">
        <v>38630</v>
      </c>
      <c r="B1720">
        <v>1.1970000000000001</v>
      </c>
      <c r="C1720">
        <f t="shared" si="27"/>
        <v>2005</v>
      </c>
    </row>
    <row r="1721" spans="1:3">
      <c r="A1721" s="20">
        <v>38631</v>
      </c>
      <c r="B1721">
        <v>1.2178</v>
      </c>
      <c r="C1721">
        <f t="shared" si="27"/>
        <v>2005</v>
      </c>
    </row>
    <row r="1722" spans="1:3">
      <c r="A1722" s="20">
        <v>38632</v>
      </c>
      <c r="B1722">
        <v>1.2123999999999999</v>
      </c>
      <c r="C1722">
        <f t="shared" si="27"/>
        <v>2005</v>
      </c>
    </row>
    <row r="1723" spans="1:3">
      <c r="A1723" s="20">
        <v>38635</v>
      </c>
      <c r="B1723">
        <v>1.2064999999999999</v>
      </c>
      <c r="C1723">
        <f t="shared" si="27"/>
        <v>2005</v>
      </c>
    </row>
    <row r="1724" spans="1:3">
      <c r="A1724" s="20">
        <v>38636</v>
      </c>
      <c r="B1724">
        <v>1.1989000000000001</v>
      </c>
      <c r="C1724">
        <f t="shared" si="27"/>
        <v>2005</v>
      </c>
    </row>
    <row r="1725" spans="1:3">
      <c r="A1725" s="20">
        <v>38637</v>
      </c>
      <c r="B1725">
        <v>1.2020999999999999</v>
      </c>
      <c r="C1725">
        <f t="shared" si="27"/>
        <v>2005</v>
      </c>
    </row>
    <row r="1726" spans="1:3">
      <c r="A1726" s="20">
        <v>38638</v>
      </c>
      <c r="B1726">
        <v>1.2021999999999999</v>
      </c>
      <c r="C1726">
        <f t="shared" si="27"/>
        <v>2005</v>
      </c>
    </row>
    <row r="1727" spans="1:3">
      <c r="A1727" s="20">
        <v>38639</v>
      </c>
      <c r="B1727">
        <v>1.2073</v>
      </c>
      <c r="C1727">
        <f t="shared" si="27"/>
        <v>2005</v>
      </c>
    </row>
    <row r="1728" spans="1:3">
      <c r="A1728" s="20">
        <v>38642</v>
      </c>
      <c r="B1728">
        <v>1.2022999999999999</v>
      </c>
      <c r="C1728">
        <f t="shared" si="27"/>
        <v>2005</v>
      </c>
    </row>
    <row r="1729" spans="1:3">
      <c r="A1729" s="20">
        <v>38643</v>
      </c>
      <c r="B1729">
        <v>1.1957</v>
      </c>
      <c r="C1729">
        <f t="shared" si="27"/>
        <v>2005</v>
      </c>
    </row>
    <row r="1730" spans="1:3">
      <c r="A1730" s="20">
        <v>38644</v>
      </c>
      <c r="B1730">
        <v>1.1988000000000001</v>
      </c>
      <c r="C1730">
        <f t="shared" si="27"/>
        <v>2005</v>
      </c>
    </row>
    <row r="1731" spans="1:3">
      <c r="A1731" s="20">
        <v>38645</v>
      </c>
      <c r="B1731">
        <v>1.2019</v>
      </c>
      <c r="C1731">
        <f t="shared" si="27"/>
        <v>2005</v>
      </c>
    </row>
    <row r="1732" spans="1:3">
      <c r="A1732" s="20">
        <v>38646</v>
      </c>
      <c r="B1732">
        <v>1.1950000000000001</v>
      </c>
      <c r="C1732">
        <f t="shared" si="27"/>
        <v>2005</v>
      </c>
    </row>
    <row r="1733" spans="1:3">
      <c r="A1733" s="20">
        <v>38649</v>
      </c>
      <c r="B1733">
        <v>1.1981999999999999</v>
      </c>
      <c r="C1733">
        <f t="shared" si="27"/>
        <v>2005</v>
      </c>
    </row>
    <row r="1734" spans="1:3">
      <c r="A1734" s="20">
        <v>38650</v>
      </c>
      <c r="B1734">
        <v>1.2102999999999999</v>
      </c>
      <c r="C1734">
        <f t="shared" si="27"/>
        <v>2005</v>
      </c>
    </row>
    <row r="1735" spans="1:3">
      <c r="A1735" s="20">
        <v>38651</v>
      </c>
      <c r="B1735">
        <v>1.2067000000000001</v>
      </c>
      <c r="C1735">
        <f t="shared" si="27"/>
        <v>2005</v>
      </c>
    </row>
    <row r="1736" spans="1:3">
      <c r="A1736" s="20">
        <v>38652</v>
      </c>
      <c r="B1736">
        <v>1.214</v>
      </c>
      <c r="C1736">
        <f t="shared" si="27"/>
        <v>2005</v>
      </c>
    </row>
    <row r="1737" spans="1:3">
      <c r="A1737" s="20">
        <v>38653</v>
      </c>
      <c r="B1737">
        <v>1.2065999999999999</v>
      </c>
      <c r="C1737">
        <f t="shared" si="27"/>
        <v>2005</v>
      </c>
    </row>
    <row r="1738" spans="1:3">
      <c r="A1738" s="20">
        <v>38656</v>
      </c>
      <c r="B1738">
        <v>1.1989000000000001</v>
      </c>
      <c r="C1738">
        <f t="shared" si="27"/>
        <v>2005</v>
      </c>
    </row>
    <row r="1739" spans="1:3">
      <c r="A1739" s="20">
        <v>38657</v>
      </c>
      <c r="B1739">
        <v>1.2019</v>
      </c>
      <c r="C1739">
        <f t="shared" si="27"/>
        <v>2005</v>
      </c>
    </row>
    <row r="1740" spans="1:3">
      <c r="A1740" s="20">
        <v>38658</v>
      </c>
      <c r="B1740">
        <v>1.2071000000000001</v>
      </c>
      <c r="C1740">
        <f t="shared" si="27"/>
        <v>2005</v>
      </c>
    </row>
    <row r="1741" spans="1:3">
      <c r="A1741" s="20">
        <v>38659</v>
      </c>
      <c r="B1741">
        <v>1.1940999999999999</v>
      </c>
      <c r="C1741">
        <f t="shared" si="27"/>
        <v>2005</v>
      </c>
    </row>
    <row r="1742" spans="1:3">
      <c r="A1742" s="20">
        <v>38660</v>
      </c>
      <c r="B1742">
        <v>1.1811</v>
      </c>
      <c r="C1742">
        <f t="shared" si="27"/>
        <v>2005</v>
      </c>
    </row>
    <row r="1743" spans="1:3">
      <c r="A1743" s="20">
        <v>38663</v>
      </c>
      <c r="B1743">
        <v>1.1798999999999999</v>
      </c>
      <c r="C1743">
        <f t="shared" si="27"/>
        <v>2005</v>
      </c>
    </row>
    <row r="1744" spans="1:3">
      <c r="A1744" s="20">
        <v>38664</v>
      </c>
      <c r="B1744">
        <v>1.1778</v>
      </c>
      <c r="C1744">
        <f t="shared" si="27"/>
        <v>2005</v>
      </c>
    </row>
    <row r="1745" spans="1:3">
      <c r="A1745" s="20">
        <v>38665</v>
      </c>
      <c r="B1745">
        <v>1.1762999999999999</v>
      </c>
      <c r="C1745">
        <f t="shared" si="27"/>
        <v>2005</v>
      </c>
    </row>
    <row r="1746" spans="1:3">
      <c r="A1746" s="20">
        <v>38666</v>
      </c>
      <c r="B1746">
        <v>1.1684000000000001</v>
      </c>
      <c r="C1746">
        <f t="shared" ref="C1746:C1809" si="28">YEAR(A1746)</f>
        <v>2005</v>
      </c>
    </row>
    <row r="1747" spans="1:3">
      <c r="A1747" s="20">
        <v>38667</v>
      </c>
      <c r="B1747">
        <v>1.1731</v>
      </c>
      <c r="C1747">
        <f t="shared" si="28"/>
        <v>2005</v>
      </c>
    </row>
    <row r="1748" spans="1:3">
      <c r="A1748" s="20">
        <v>38670</v>
      </c>
      <c r="B1748">
        <v>1.1684000000000001</v>
      </c>
      <c r="C1748">
        <f t="shared" si="28"/>
        <v>2005</v>
      </c>
    </row>
    <row r="1749" spans="1:3">
      <c r="A1749" s="20">
        <v>38671</v>
      </c>
      <c r="B1749">
        <v>1.1719999999999999</v>
      </c>
      <c r="C1749">
        <f t="shared" si="28"/>
        <v>2005</v>
      </c>
    </row>
    <row r="1750" spans="1:3">
      <c r="A1750" s="20">
        <v>38672</v>
      </c>
      <c r="B1750">
        <v>1.1669</v>
      </c>
      <c r="C1750">
        <f t="shared" si="28"/>
        <v>2005</v>
      </c>
    </row>
    <row r="1751" spans="1:3">
      <c r="A1751" s="20">
        <v>38673</v>
      </c>
      <c r="B1751">
        <v>1.1746000000000001</v>
      </c>
      <c r="C1751">
        <f t="shared" si="28"/>
        <v>2005</v>
      </c>
    </row>
    <row r="1752" spans="1:3">
      <c r="A1752" s="20">
        <v>38674</v>
      </c>
      <c r="B1752">
        <v>1.1772</v>
      </c>
      <c r="C1752">
        <f t="shared" si="28"/>
        <v>2005</v>
      </c>
    </row>
    <row r="1753" spans="1:3">
      <c r="A1753" s="20">
        <v>38677</v>
      </c>
      <c r="B1753">
        <v>1.1726000000000001</v>
      </c>
      <c r="C1753">
        <f t="shared" si="28"/>
        <v>2005</v>
      </c>
    </row>
    <row r="1754" spans="1:3">
      <c r="A1754" s="20">
        <v>38678</v>
      </c>
      <c r="B1754">
        <v>1.1813</v>
      </c>
      <c r="C1754">
        <f t="shared" si="28"/>
        <v>2005</v>
      </c>
    </row>
    <row r="1755" spans="1:3">
      <c r="A1755" s="20">
        <v>38679</v>
      </c>
      <c r="B1755">
        <v>1.1818</v>
      </c>
      <c r="C1755">
        <f t="shared" si="28"/>
        <v>2005</v>
      </c>
    </row>
    <row r="1756" spans="1:3">
      <c r="A1756" s="20">
        <v>38681</v>
      </c>
      <c r="B1756">
        <v>1.1719999999999999</v>
      </c>
      <c r="C1756">
        <f t="shared" si="28"/>
        <v>2005</v>
      </c>
    </row>
    <row r="1757" spans="1:3">
      <c r="A1757" s="20">
        <v>38684</v>
      </c>
      <c r="B1757">
        <v>1.1849000000000001</v>
      </c>
      <c r="C1757">
        <f t="shared" si="28"/>
        <v>2005</v>
      </c>
    </row>
    <row r="1758" spans="1:3">
      <c r="A1758" s="20">
        <v>38685</v>
      </c>
      <c r="B1758">
        <v>1.1777</v>
      </c>
      <c r="C1758">
        <f t="shared" si="28"/>
        <v>2005</v>
      </c>
    </row>
    <row r="1759" spans="1:3">
      <c r="A1759" s="20">
        <v>38686</v>
      </c>
      <c r="B1759">
        <v>1.1789000000000001</v>
      </c>
      <c r="C1759">
        <f t="shared" si="28"/>
        <v>2005</v>
      </c>
    </row>
    <row r="1760" spans="1:3">
      <c r="A1760" s="20">
        <v>38687</v>
      </c>
      <c r="B1760">
        <v>1.1732</v>
      </c>
      <c r="C1760">
        <f t="shared" si="28"/>
        <v>2005</v>
      </c>
    </row>
    <row r="1761" spans="1:3">
      <c r="A1761" s="20">
        <v>38688</v>
      </c>
      <c r="B1761">
        <v>1.1713</v>
      </c>
      <c r="C1761">
        <f t="shared" si="28"/>
        <v>2005</v>
      </c>
    </row>
    <row r="1762" spans="1:3">
      <c r="A1762" s="20">
        <v>38691</v>
      </c>
      <c r="B1762">
        <v>1.1785000000000001</v>
      </c>
      <c r="C1762">
        <f t="shared" si="28"/>
        <v>2005</v>
      </c>
    </row>
    <row r="1763" spans="1:3">
      <c r="A1763" s="20">
        <v>38692</v>
      </c>
      <c r="B1763">
        <v>1.1778</v>
      </c>
      <c r="C1763">
        <f t="shared" si="28"/>
        <v>2005</v>
      </c>
    </row>
    <row r="1764" spans="1:3">
      <c r="A1764" s="20">
        <v>38693</v>
      </c>
      <c r="B1764">
        <v>1.1721999999999999</v>
      </c>
      <c r="C1764">
        <f t="shared" si="28"/>
        <v>2005</v>
      </c>
    </row>
    <row r="1765" spans="1:3">
      <c r="A1765" s="20">
        <v>38694</v>
      </c>
      <c r="B1765">
        <v>1.1820999999999999</v>
      </c>
      <c r="C1765">
        <f t="shared" si="28"/>
        <v>2005</v>
      </c>
    </row>
    <row r="1766" spans="1:3">
      <c r="A1766" s="20">
        <v>38695</v>
      </c>
      <c r="B1766">
        <v>1.1811</v>
      </c>
      <c r="C1766">
        <f t="shared" si="28"/>
        <v>2005</v>
      </c>
    </row>
    <row r="1767" spans="1:3">
      <c r="A1767" s="20">
        <v>38698</v>
      </c>
      <c r="B1767">
        <v>1.1950000000000001</v>
      </c>
      <c r="C1767">
        <f t="shared" si="28"/>
        <v>2005</v>
      </c>
    </row>
    <row r="1768" spans="1:3">
      <c r="A1768" s="20">
        <v>38699</v>
      </c>
      <c r="B1768">
        <v>1.1942999999999999</v>
      </c>
      <c r="C1768">
        <f t="shared" si="28"/>
        <v>2005</v>
      </c>
    </row>
    <row r="1769" spans="1:3">
      <c r="A1769" s="20">
        <v>38700</v>
      </c>
      <c r="B1769">
        <v>1.1996</v>
      </c>
      <c r="C1769">
        <f t="shared" si="28"/>
        <v>2005</v>
      </c>
    </row>
    <row r="1770" spans="1:3">
      <c r="A1770" s="20">
        <v>38701</v>
      </c>
      <c r="B1770">
        <v>1.1976</v>
      </c>
      <c r="C1770">
        <f t="shared" si="28"/>
        <v>2005</v>
      </c>
    </row>
    <row r="1771" spans="1:3">
      <c r="A1771" s="20">
        <v>38702</v>
      </c>
      <c r="B1771">
        <v>1.2012</v>
      </c>
      <c r="C1771">
        <f t="shared" si="28"/>
        <v>2005</v>
      </c>
    </row>
    <row r="1772" spans="1:3">
      <c r="A1772" s="20">
        <v>38705</v>
      </c>
      <c r="B1772">
        <v>1.2002999999999999</v>
      </c>
      <c r="C1772">
        <f t="shared" si="28"/>
        <v>2005</v>
      </c>
    </row>
    <row r="1773" spans="1:3">
      <c r="A1773" s="20">
        <v>38706</v>
      </c>
      <c r="B1773">
        <v>1.1854</v>
      </c>
      <c r="C1773">
        <f t="shared" si="28"/>
        <v>2005</v>
      </c>
    </row>
    <row r="1774" spans="1:3">
      <c r="A1774" s="20">
        <v>38707</v>
      </c>
      <c r="B1774">
        <v>1.1837</v>
      </c>
      <c r="C1774">
        <f t="shared" si="28"/>
        <v>2005</v>
      </c>
    </row>
    <row r="1775" spans="1:3">
      <c r="A1775" s="20">
        <v>38708</v>
      </c>
      <c r="B1775">
        <v>1.1862999999999999</v>
      </c>
      <c r="C1775">
        <f t="shared" si="28"/>
        <v>2005</v>
      </c>
    </row>
    <row r="1776" spans="1:3">
      <c r="A1776" s="20">
        <v>38709</v>
      </c>
      <c r="B1776">
        <v>1.1862999999999999</v>
      </c>
      <c r="C1776">
        <f t="shared" si="28"/>
        <v>2005</v>
      </c>
    </row>
    <row r="1777" spans="1:3">
      <c r="A1777" s="20">
        <v>38713</v>
      </c>
      <c r="B1777">
        <v>1.1823999999999999</v>
      </c>
      <c r="C1777">
        <f t="shared" si="28"/>
        <v>2005</v>
      </c>
    </row>
    <row r="1778" spans="1:3">
      <c r="A1778" s="20">
        <v>38714</v>
      </c>
      <c r="B1778">
        <v>1.1834</v>
      </c>
      <c r="C1778">
        <f t="shared" si="28"/>
        <v>2005</v>
      </c>
    </row>
    <row r="1779" spans="1:3">
      <c r="A1779" s="20">
        <v>38715</v>
      </c>
      <c r="B1779">
        <v>1.1837</v>
      </c>
      <c r="C1779">
        <f t="shared" si="28"/>
        <v>2005</v>
      </c>
    </row>
    <row r="1780" spans="1:3">
      <c r="A1780" s="20">
        <v>38716</v>
      </c>
      <c r="B1780">
        <v>1.1846000000000001</v>
      </c>
      <c r="C1780">
        <f t="shared" si="28"/>
        <v>2005</v>
      </c>
    </row>
    <row r="1781" spans="1:3">
      <c r="A1781" s="20">
        <v>38720</v>
      </c>
      <c r="B1781">
        <v>1.2015</v>
      </c>
      <c r="C1781">
        <f t="shared" si="28"/>
        <v>2006</v>
      </c>
    </row>
    <row r="1782" spans="1:3">
      <c r="A1782" s="20">
        <v>38721</v>
      </c>
      <c r="B1782">
        <v>1.2123999999999999</v>
      </c>
      <c r="C1782">
        <f t="shared" si="28"/>
        <v>2006</v>
      </c>
    </row>
    <row r="1783" spans="1:3">
      <c r="A1783" s="20">
        <v>38722</v>
      </c>
      <c r="B1783">
        <v>1.2102999999999999</v>
      </c>
      <c r="C1783">
        <f t="shared" si="28"/>
        <v>2006</v>
      </c>
    </row>
    <row r="1784" spans="1:3">
      <c r="A1784" s="20">
        <v>38723</v>
      </c>
      <c r="B1784">
        <v>1.2150000000000001</v>
      </c>
      <c r="C1784">
        <f t="shared" si="28"/>
        <v>2006</v>
      </c>
    </row>
    <row r="1785" spans="1:3">
      <c r="A1785" s="20">
        <v>38726</v>
      </c>
      <c r="B1785">
        <v>1.2081</v>
      </c>
      <c r="C1785">
        <f t="shared" si="28"/>
        <v>2006</v>
      </c>
    </row>
    <row r="1786" spans="1:3">
      <c r="A1786" s="20">
        <v>38727</v>
      </c>
      <c r="B1786">
        <v>1.2064999999999999</v>
      </c>
      <c r="C1786">
        <f t="shared" si="28"/>
        <v>2006</v>
      </c>
    </row>
    <row r="1787" spans="1:3">
      <c r="A1787" s="20">
        <v>38728</v>
      </c>
      <c r="B1787">
        <v>1.2124999999999999</v>
      </c>
      <c r="C1787">
        <f t="shared" si="28"/>
        <v>2006</v>
      </c>
    </row>
    <row r="1788" spans="1:3">
      <c r="A1788" s="20">
        <v>38729</v>
      </c>
      <c r="B1788">
        <v>1.2035</v>
      </c>
      <c r="C1788">
        <f t="shared" si="28"/>
        <v>2006</v>
      </c>
    </row>
    <row r="1789" spans="1:3">
      <c r="A1789" s="20">
        <v>38730</v>
      </c>
      <c r="B1789">
        <v>1.2135</v>
      </c>
      <c r="C1789">
        <f t="shared" si="28"/>
        <v>2006</v>
      </c>
    </row>
    <row r="1790" spans="1:3">
      <c r="A1790" s="20">
        <v>38734</v>
      </c>
      <c r="B1790">
        <v>1.2104999999999999</v>
      </c>
      <c r="C1790">
        <f t="shared" si="28"/>
        <v>2006</v>
      </c>
    </row>
    <row r="1791" spans="1:3">
      <c r="A1791" s="20">
        <v>38735</v>
      </c>
      <c r="B1791">
        <v>1.2104999999999999</v>
      </c>
      <c r="C1791">
        <f t="shared" si="28"/>
        <v>2006</v>
      </c>
    </row>
    <row r="1792" spans="1:3">
      <c r="A1792" s="20">
        <v>38736</v>
      </c>
      <c r="B1792">
        <v>1.2099</v>
      </c>
      <c r="C1792">
        <f t="shared" si="28"/>
        <v>2006</v>
      </c>
    </row>
    <row r="1793" spans="1:3">
      <c r="A1793" s="20">
        <v>38737</v>
      </c>
      <c r="B1793">
        <v>1.2136</v>
      </c>
      <c r="C1793">
        <f t="shared" si="28"/>
        <v>2006</v>
      </c>
    </row>
    <row r="1794" spans="1:3">
      <c r="A1794" s="20">
        <v>38740</v>
      </c>
      <c r="B1794">
        <v>1.2305999999999999</v>
      </c>
      <c r="C1794">
        <f t="shared" si="28"/>
        <v>2006</v>
      </c>
    </row>
    <row r="1795" spans="1:3">
      <c r="A1795" s="20">
        <v>38741</v>
      </c>
      <c r="B1795">
        <v>1.228</v>
      </c>
      <c r="C1795">
        <f t="shared" si="28"/>
        <v>2006</v>
      </c>
    </row>
    <row r="1796" spans="1:3">
      <c r="A1796" s="20">
        <v>38742</v>
      </c>
      <c r="B1796">
        <v>1.2241</v>
      </c>
      <c r="C1796">
        <f t="shared" si="28"/>
        <v>2006</v>
      </c>
    </row>
    <row r="1797" spans="1:3">
      <c r="A1797" s="20">
        <v>38743</v>
      </c>
      <c r="B1797">
        <v>1.2202</v>
      </c>
      <c r="C1797">
        <f t="shared" si="28"/>
        <v>2006</v>
      </c>
    </row>
    <row r="1798" spans="1:3">
      <c r="A1798" s="20">
        <v>38744</v>
      </c>
      <c r="B1798">
        <v>1.2101</v>
      </c>
      <c r="C1798">
        <f t="shared" si="28"/>
        <v>2006</v>
      </c>
    </row>
    <row r="1799" spans="1:3">
      <c r="A1799" s="20">
        <v>38747</v>
      </c>
      <c r="B1799">
        <v>1.2087000000000001</v>
      </c>
      <c r="C1799">
        <f t="shared" si="28"/>
        <v>2006</v>
      </c>
    </row>
    <row r="1800" spans="1:3">
      <c r="A1800" s="20">
        <v>38748</v>
      </c>
      <c r="B1800">
        <v>1.2155</v>
      </c>
      <c r="C1800">
        <f t="shared" si="28"/>
        <v>2006</v>
      </c>
    </row>
    <row r="1801" spans="1:3">
      <c r="A1801" s="20">
        <v>38749</v>
      </c>
      <c r="B1801">
        <v>1.2057</v>
      </c>
      <c r="C1801">
        <f t="shared" si="28"/>
        <v>2006</v>
      </c>
    </row>
    <row r="1802" spans="1:3">
      <c r="A1802" s="20">
        <v>38750</v>
      </c>
      <c r="B1802">
        <v>1.2097</v>
      </c>
      <c r="C1802">
        <f t="shared" si="28"/>
        <v>2006</v>
      </c>
    </row>
    <row r="1803" spans="1:3">
      <c r="A1803" s="20">
        <v>38751</v>
      </c>
      <c r="B1803">
        <v>1.202</v>
      </c>
      <c r="C1803">
        <f t="shared" si="28"/>
        <v>2006</v>
      </c>
    </row>
    <row r="1804" spans="1:3">
      <c r="A1804" s="20">
        <v>38754</v>
      </c>
      <c r="B1804">
        <v>1.1963999999999999</v>
      </c>
      <c r="C1804">
        <f t="shared" si="28"/>
        <v>2006</v>
      </c>
    </row>
    <row r="1805" spans="1:3">
      <c r="A1805" s="20">
        <v>38755</v>
      </c>
      <c r="B1805">
        <v>1.1977</v>
      </c>
      <c r="C1805">
        <f t="shared" si="28"/>
        <v>2006</v>
      </c>
    </row>
    <row r="1806" spans="1:3">
      <c r="A1806" s="20">
        <v>38756</v>
      </c>
      <c r="B1806">
        <v>1.1956</v>
      </c>
      <c r="C1806">
        <f t="shared" si="28"/>
        <v>2006</v>
      </c>
    </row>
    <row r="1807" spans="1:3">
      <c r="A1807" s="20">
        <v>38757</v>
      </c>
      <c r="B1807">
        <v>1.1976</v>
      </c>
      <c r="C1807">
        <f t="shared" si="28"/>
        <v>2006</v>
      </c>
    </row>
    <row r="1808" spans="1:3">
      <c r="A1808" s="20">
        <v>38758</v>
      </c>
      <c r="B1808">
        <v>1.19</v>
      </c>
      <c r="C1808">
        <f t="shared" si="28"/>
        <v>2006</v>
      </c>
    </row>
    <row r="1809" spans="1:3">
      <c r="A1809" s="20">
        <v>38761</v>
      </c>
      <c r="B1809">
        <v>1.1897</v>
      </c>
      <c r="C1809">
        <f t="shared" si="28"/>
        <v>2006</v>
      </c>
    </row>
    <row r="1810" spans="1:3">
      <c r="A1810" s="20">
        <v>38762</v>
      </c>
      <c r="B1810">
        <v>1.1914</v>
      </c>
      <c r="C1810">
        <f t="shared" ref="C1810:C1873" si="29">YEAR(A1810)</f>
        <v>2006</v>
      </c>
    </row>
    <row r="1811" spans="1:3">
      <c r="A1811" s="20">
        <v>38763</v>
      </c>
      <c r="B1811">
        <v>1.1888000000000001</v>
      </c>
      <c r="C1811">
        <f t="shared" si="29"/>
        <v>2006</v>
      </c>
    </row>
    <row r="1812" spans="1:3">
      <c r="A1812" s="20">
        <v>38764</v>
      </c>
      <c r="B1812">
        <v>1.1906000000000001</v>
      </c>
      <c r="C1812">
        <f t="shared" si="29"/>
        <v>2006</v>
      </c>
    </row>
    <row r="1813" spans="1:3">
      <c r="A1813" s="20">
        <v>38765</v>
      </c>
      <c r="B1813">
        <v>1.1930000000000001</v>
      </c>
      <c r="C1813">
        <f t="shared" si="29"/>
        <v>2006</v>
      </c>
    </row>
    <row r="1814" spans="1:3">
      <c r="A1814" s="20">
        <v>38769</v>
      </c>
      <c r="B1814">
        <v>1.1912</v>
      </c>
      <c r="C1814">
        <f t="shared" si="29"/>
        <v>2006</v>
      </c>
    </row>
    <row r="1815" spans="1:3">
      <c r="A1815" s="20">
        <v>38770</v>
      </c>
      <c r="B1815">
        <v>1.1910000000000001</v>
      </c>
      <c r="C1815">
        <f t="shared" si="29"/>
        <v>2006</v>
      </c>
    </row>
    <row r="1816" spans="1:3">
      <c r="A1816" s="20">
        <v>38771</v>
      </c>
      <c r="B1816">
        <v>1.1920999999999999</v>
      </c>
      <c r="C1816">
        <f t="shared" si="29"/>
        <v>2006</v>
      </c>
    </row>
    <row r="1817" spans="1:3">
      <c r="A1817" s="20">
        <v>38772</v>
      </c>
      <c r="B1817">
        <v>1.1875</v>
      </c>
      <c r="C1817">
        <f t="shared" si="29"/>
        <v>2006</v>
      </c>
    </row>
    <row r="1818" spans="1:3">
      <c r="A1818" s="20">
        <v>38775</v>
      </c>
      <c r="B1818">
        <v>1.1848000000000001</v>
      </c>
      <c r="C1818">
        <f t="shared" si="29"/>
        <v>2006</v>
      </c>
    </row>
    <row r="1819" spans="1:3">
      <c r="A1819" s="20">
        <v>38776</v>
      </c>
      <c r="B1819">
        <v>1.1916</v>
      </c>
      <c r="C1819">
        <f t="shared" si="29"/>
        <v>2006</v>
      </c>
    </row>
    <row r="1820" spans="1:3">
      <c r="A1820" s="20">
        <v>38777</v>
      </c>
      <c r="B1820">
        <v>1.1914</v>
      </c>
      <c r="C1820">
        <f t="shared" si="29"/>
        <v>2006</v>
      </c>
    </row>
    <row r="1821" spans="1:3">
      <c r="A1821" s="20">
        <v>38778</v>
      </c>
      <c r="B1821">
        <v>1.204</v>
      </c>
      <c r="C1821">
        <f t="shared" si="29"/>
        <v>2006</v>
      </c>
    </row>
    <row r="1822" spans="1:3">
      <c r="A1822" s="20">
        <v>38779</v>
      </c>
      <c r="B1822">
        <v>1.2039</v>
      </c>
      <c r="C1822">
        <f t="shared" si="29"/>
        <v>2006</v>
      </c>
    </row>
    <row r="1823" spans="1:3">
      <c r="A1823" s="20">
        <v>38782</v>
      </c>
      <c r="B1823">
        <v>1.2018</v>
      </c>
      <c r="C1823">
        <f t="shared" si="29"/>
        <v>2006</v>
      </c>
    </row>
    <row r="1824" spans="1:3">
      <c r="A1824" s="20">
        <v>38783</v>
      </c>
      <c r="B1824">
        <v>1.1881999999999999</v>
      </c>
      <c r="C1824">
        <f t="shared" si="29"/>
        <v>2006</v>
      </c>
    </row>
    <row r="1825" spans="1:3">
      <c r="A1825" s="20">
        <v>38784</v>
      </c>
      <c r="B1825">
        <v>1.1922999999999999</v>
      </c>
      <c r="C1825">
        <f t="shared" si="29"/>
        <v>2006</v>
      </c>
    </row>
    <row r="1826" spans="1:3">
      <c r="A1826" s="20">
        <v>38785</v>
      </c>
      <c r="B1826">
        <v>1.1914</v>
      </c>
      <c r="C1826">
        <f t="shared" si="29"/>
        <v>2006</v>
      </c>
    </row>
    <row r="1827" spans="1:3">
      <c r="A1827" s="20">
        <v>38786</v>
      </c>
      <c r="B1827">
        <v>1.1914</v>
      </c>
      <c r="C1827">
        <f t="shared" si="29"/>
        <v>2006</v>
      </c>
    </row>
    <row r="1828" spans="1:3">
      <c r="A1828" s="20">
        <v>38789</v>
      </c>
      <c r="B1828">
        <v>1.1958</v>
      </c>
      <c r="C1828">
        <f t="shared" si="29"/>
        <v>2006</v>
      </c>
    </row>
    <row r="1829" spans="1:3">
      <c r="A1829" s="20">
        <v>38790</v>
      </c>
      <c r="B1829">
        <v>1.2015</v>
      </c>
      <c r="C1829">
        <f t="shared" si="29"/>
        <v>2006</v>
      </c>
    </row>
    <row r="1830" spans="1:3">
      <c r="A1830" s="20">
        <v>38791</v>
      </c>
      <c r="B1830">
        <v>1.2069000000000001</v>
      </c>
      <c r="C1830">
        <f t="shared" si="29"/>
        <v>2006</v>
      </c>
    </row>
    <row r="1831" spans="1:3">
      <c r="A1831" s="20">
        <v>38792</v>
      </c>
      <c r="B1831">
        <v>1.218</v>
      </c>
      <c r="C1831">
        <f t="shared" si="29"/>
        <v>2006</v>
      </c>
    </row>
    <row r="1832" spans="1:3">
      <c r="A1832" s="20">
        <v>38793</v>
      </c>
      <c r="B1832">
        <v>1.2188000000000001</v>
      </c>
      <c r="C1832">
        <f t="shared" si="29"/>
        <v>2006</v>
      </c>
    </row>
    <row r="1833" spans="1:3">
      <c r="A1833" s="20">
        <v>38796</v>
      </c>
      <c r="B1833">
        <v>1.2166999999999999</v>
      </c>
      <c r="C1833">
        <f t="shared" si="29"/>
        <v>2006</v>
      </c>
    </row>
    <row r="1834" spans="1:3">
      <c r="A1834" s="20">
        <v>38797</v>
      </c>
      <c r="B1834">
        <v>1.2092000000000001</v>
      </c>
      <c r="C1834">
        <f t="shared" si="29"/>
        <v>2006</v>
      </c>
    </row>
    <row r="1835" spans="1:3">
      <c r="A1835" s="20">
        <v>38798</v>
      </c>
      <c r="B1835">
        <v>1.2073</v>
      </c>
      <c r="C1835">
        <f t="shared" si="29"/>
        <v>2006</v>
      </c>
    </row>
    <row r="1836" spans="1:3">
      <c r="A1836" s="20">
        <v>38799</v>
      </c>
      <c r="B1836">
        <v>1.1969000000000001</v>
      </c>
      <c r="C1836">
        <f t="shared" si="29"/>
        <v>2006</v>
      </c>
    </row>
    <row r="1837" spans="1:3">
      <c r="A1837" s="20">
        <v>38800</v>
      </c>
      <c r="B1837">
        <v>1.2035</v>
      </c>
      <c r="C1837">
        <f t="shared" si="29"/>
        <v>2006</v>
      </c>
    </row>
    <row r="1838" spans="1:3">
      <c r="A1838" s="20">
        <v>38803</v>
      </c>
      <c r="B1838">
        <v>1.2013</v>
      </c>
      <c r="C1838">
        <f t="shared" si="29"/>
        <v>2006</v>
      </c>
    </row>
    <row r="1839" spans="1:3">
      <c r="A1839" s="20">
        <v>38804</v>
      </c>
      <c r="B1839">
        <v>1.2001999999999999</v>
      </c>
      <c r="C1839">
        <f t="shared" si="29"/>
        <v>2006</v>
      </c>
    </row>
    <row r="1840" spans="1:3">
      <c r="A1840" s="20">
        <v>38805</v>
      </c>
      <c r="B1840">
        <v>1.2024999999999999</v>
      </c>
      <c r="C1840">
        <f t="shared" si="29"/>
        <v>2006</v>
      </c>
    </row>
    <row r="1841" spans="1:3">
      <c r="A1841" s="20">
        <v>38806</v>
      </c>
      <c r="B1841">
        <v>1.2170000000000001</v>
      </c>
      <c r="C1841">
        <f t="shared" si="29"/>
        <v>2006</v>
      </c>
    </row>
    <row r="1842" spans="1:3">
      <c r="A1842" s="20">
        <v>38807</v>
      </c>
      <c r="B1842">
        <v>1.2113</v>
      </c>
      <c r="C1842">
        <f t="shared" si="29"/>
        <v>2006</v>
      </c>
    </row>
    <row r="1843" spans="1:3">
      <c r="A1843" s="20">
        <v>38810</v>
      </c>
      <c r="B1843">
        <v>1.2136</v>
      </c>
      <c r="C1843">
        <f t="shared" si="29"/>
        <v>2006</v>
      </c>
    </row>
    <row r="1844" spans="1:3">
      <c r="A1844" s="20">
        <v>38811</v>
      </c>
      <c r="B1844">
        <v>1.2256</v>
      </c>
      <c r="C1844">
        <f t="shared" si="29"/>
        <v>2006</v>
      </c>
    </row>
    <row r="1845" spans="1:3">
      <c r="A1845" s="20">
        <v>38812</v>
      </c>
      <c r="B1845">
        <v>1.2289000000000001</v>
      </c>
      <c r="C1845">
        <f t="shared" si="29"/>
        <v>2006</v>
      </c>
    </row>
    <row r="1846" spans="1:3">
      <c r="A1846" s="20">
        <v>38813</v>
      </c>
      <c r="B1846">
        <v>1.2231000000000001</v>
      </c>
      <c r="C1846">
        <f t="shared" si="29"/>
        <v>2006</v>
      </c>
    </row>
    <row r="1847" spans="1:3">
      <c r="A1847" s="20">
        <v>38814</v>
      </c>
      <c r="B1847">
        <v>1.2088000000000001</v>
      </c>
      <c r="C1847">
        <f t="shared" si="29"/>
        <v>2006</v>
      </c>
    </row>
    <row r="1848" spans="1:3">
      <c r="A1848" s="20">
        <v>38817</v>
      </c>
      <c r="B1848">
        <v>1.2105999999999999</v>
      </c>
      <c r="C1848">
        <f t="shared" si="29"/>
        <v>2006</v>
      </c>
    </row>
    <row r="1849" spans="1:3">
      <c r="A1849" s="20">
        <v>38818</v>
      </c>
      <c r="B1849">
        <v>1.2145999999999999</v>
      </c>
      <c r="C1849">
        <f t="shared" si="29"/>
        <v>2006</v>
      </c>
    </row>
    <row r="1850" spans="1:3">
      <c r="A1850" s="20">
        <v>38819</v>
      </c>
      <c r="B1850">
        <v>1.2101999999999999</v>
      </c>
      <c r="C1850">
        <f t="shared" si="29"/>
        <v>2006</v>
      </c>
    </row>
    <row r="1851" spans="1:3">
      <c r="A1851" s="20">
        <v>38820</v>
      </c>
      <c r="B1851">
        <v>1.2110000000000001</v>
      </c>
      <c r="C1851">
        <f t="shared" si="29"/>
        <v>2006</v>
      </c>
    </row>
    <row r="1852" spans="1:3">
      <c r="A1852" s="20">
        <v>38824</v>
      </c>
      <c r="B1852">
        <v>1.2255</v>
      </c>
      <c r="C1852">
        <f t="shared" si="29"/>
        <v>2006</v>
      </c>
    </row>
    <row r="1853" spans="1:3">
      <c r="A1853" s="20">
        <v>38825</v>
      </c>
      <c r="B1853">
        <v>1.2346999999999999</v>
      </c>
      <c r="C1853">
        <f t="shared" si="29"/>
        <v>2006</v>
      </c>
    </row>
    <row r="1854" spans="1:3">
      <c r="A1854" s="20">
        <v>38826</v>
      </c>
      <c r="B1854">
        <v>1.2381</v>
      </c>
      <c r="C1854">
        <f t="shared" si="29"/>
        <v>2006</v>
      </c>
    </row>
    <row r="1855" spans="1:3">
      <c r="A1855" s="20">
        <v>38827</v>
      </c>
      <c r="B1855">
        <v>1.2315</v>
      </c>
      <c r="C1855">
        <f t="shared" si="29"/>
        <v>2006</v>
      </c>
    </row>
    <row r="1856" spans="1:3">
      <c r="A1856" s="20">
        <v>38828</v>
      </c>
      <c r="B1856">
        <v>1.234</v>
      </c>
      <c r="C1856">
        <f t="shared" si="29"/>
        <v>2006</v>
      </c>
    </row>
    <row r="1857" spans="1:3">
      <c r="A1857" s="20">
        <v>38831</v>
      </c>
      <c r="B1857">
        <v>1.2384999999999999</v>
      </c>
      <c r="C1857">
        <f t="shared" si="29"/>
        <v>2006</v>
      </c>
    </row>
    <row r="1858" spans="1:3">
      <c r="A1858" s="20">
        <v>38832</v>
      </c>
      <c r="B1858">
        <v>1.2433000000000001</v>
      </c>
      <c r="C1858">
        <f t="shared" si="29"/>
        <v>2006</v>
      </c>
    </row>
    <row r="1859" spans="1:3">
      <c r="A1859" s="20">
        <v>38833</v>
      </c>
      <c r="B1859">
        <v>1.2451000000000001</v>
      </c>
      <c r="C1859">
        <f t="shared" si="29"/>
        <v>2006</v>
      </c>
    </row>
    <row r="1860" spans="1:3">
      <c r="A1860" s="20">
        <v>38834</v>
      </c>
      <c r="B1860">
        <v>1.2527999999999999</v>
      </c>
      <c r="C1860">
        <f t="shared" si="29"/>
        <v>2006</v>
      </c>
    </row>
    <row r="1861" spans="1:3">
      <c r="A1861" s="20">
        <v>38835</v>
      </c>
      <c r="B1861">
        <v>1.2630999999999999</v>
      </c>
      <c r="C1861">
        <f t="shared" si="29"/>
        <v>2006</v>
      </c>
    </row>
    <row r="1862" spans="1:3">
      <c r="A1862" s="20">
        <v>38838</v>
      </c>
      <c r="B1862">
        <v>1.2585999999999999</v>
      </c>
      <c r="C1862">
        <f t="shared" si="29"/>
        <v>2006</v>
      </c>
    </row>
    <row r="1863" spans="1:3">
      <c r="A1863" s="20">
        <v>38839</v>
      </c>
      <c r="B1863">
        <v>1.2608999999999999</v>
      </c>
      <c r="C1863">
        <f t="shared" si="29"/>
        <v>2006</v>
      </c>
    </row>
    <row r="1864" spans="1:3">
      <c r="A1864" s="20">
        <v>38840</v>
      </c>
      <c r="B1864">
        <v>1.2630999999999999</v>
      </c>
      <c r="C1864">
        <f t="shared" si="29"/>
        <v>2006</v>
      </c>
    </row>
    <row r="1865" spans="1:3">
      <c r="A1865" s="20">
        <v>38841</v>
      </c>
      <c r="B1865">
        <v>1.2690999999999999</v>
      </c>
      <c r="C1865">
        <f t="shared" si="29"/>
        <v>2006</v>
      </c>
    </row>
    <row r="1866" spans="1:3">
      <c r="A1866" s="20">
        <v>38842</v>
      </c>
      <c r="B1866">
        <v>1.2722</v>
      </c>
      <c r="C1866">
        <f t="shared" si="29"/>
        <v>2006</v>
      </c>
    </row>
    <row r="1867" spans="1:3">
      <c r="A1867" s="20">
        <v>38845</v>
      </c>
      <c r="B1867">
        <v>1.2708999999999999</v>
      </c>
      <c r="C1867">
        <f t="shared" si="29"/>
        <v>2006</v>
      </c>
    </row>
    <row r="1868" spans="1:3">
      <c r="A1868" s="20">
        <v>38846</v>
      </c>
      <c r="B1868">
        <v>1.2757000000000001</v>
      </c>
      <c r="C1868">
        <f t="shared" si="29"/>
        <v>2006</v>
      </c>
    </row>
    <row r="1869" spans="1:3">
      <c r="A1869" s="20">
        <v>38847</v>
      </c>
      <c r="B1869">
        <v>1.2781</v>
      </c>
      <c r="C1869">
        <f t="shared" si="29"/>
        <v>2006</v>
      </c>
    </row>
    <row r="1870" spans="1:3">
      <c r="A1870" s="20">
        <v>38848</v>
      </c>
      <c r="B1870">
        <v>1.2835000000000001</v>
      </c>
      <c r="C1870">
        <f t="shared" si="29"/>
        <v>2006</v>
      </c>
    </row>
    <row r="1871" spans="1:3">
      <c r="A1871" s="20">
        <v>38849</v>
      </c>
      <c r="B1871">
        <v>1.2932999999999999</v>
      </c>
      <c r="C1871">
        <f t="shared" si="29"/>
        <v>2006</v>
      </c>
    </row>
    <row r="1872" spans="1:3">
      <c r="A1872" s="20">
        <v>38852</v>
      </c>
      <c r="B1872">
        <v>1.2793000000000001</v>
      </c>
      <c r="C1872">
        <f t="shared" si="29"/>
        <v>2006</v>
      </c>
    </row>
    <row r="1873" spans="1:3">
      <c r="A1873" s="20">
        <v>38853</v>
      </c>
      <c r="B1873">
        <v>1.2854000000000001</v>
      </c>
      <c r="C1873">
        <f t="shared" si="29"/>
        <v>2006</v>
      </c>
    </row>
    <row r="1874" spans="1:3">
      <c r="A1874" s="20">
        <v>38854</v>
      </c>
      <c r="B1874">
        <v>1.2746</v>
      </c>
      <c r="C1874">
        <f t="shared" ref="C1874:C1937" si="30">YEAR(A1874)</f>
        <v>2006</v>
      </c>
    </row>
    <row r="1875" spans="1:3">
      <c r="A1875" s="20">
        <v>38855</v>
      </c>
      <c r="B1875">
        <v>1.2843</v>
      </c>
      <c r="C1875">
        <f t="shared" si="30"/>
        <v>2006</v>
      </c>
    </row>
    <row r="1876" spans="1:3">
      <c r="A1876" s="20">
        <v>38856</v>
      </c>
      <c r="B1876">
        <v>1.2774000000000001</v>
      </c>
      <c r="C1876">
        <f t="shared" si="30"/>
        <v>2006</v>
      </c>
    </row>
    <row r="1877" spans="1:3">
      <c r="A1877" s="20">
        <v>38859</v>
      </c>
      <c r="B1877">
        <v>1.2866</v>
      </c>
      <c r="C1877">
        <f t="shared" si="30"/>
        <v>2006</v>
      </c>
    </row>
    <row r="1878" spans="1:3">
      <c r="A1878" s="20">
        <v>38860</v>
      </c>
      <c r="B1878">
        <v>1.2819</v>
      </c>
      <c r="C1878">
        <f t="shared" si="30"/>
        <v>2006</v>
      </c>
    </row>
    <row r="1879" spans="1:3">
      <c r="A1879" s="20">
        <v>38861</v>
      </c>
      <c r="B1879">
        <v>1.2754000000000001</v>
      </c>
      <c r="C1879">
        <f t="shared" si="30"/>
        <v>2006</v>
      </c>
    </row>
    <row r="1880" spans="1:3">
      <c r="A1880" s="20">
        <v>38862</v>
      </c>
      <c r="B1880">
        <v>1.2803</v>
      </c>
      <c r="C1880">
        <f t="shared" si="30"/>
        <v>2006</v>
      </c>
    </row>
    <row r="1881" spans="1:3">
      <c r="A1881" s="20">
        <v>38863</v>
      </c>
      <c r="B1881">
        <v>1.2736000000000001</v>
      </c>
      <c r="C1881">
        <f t="shared" si="30"/>
        <v>2006</v>
      </c>
    </row>
    <row r="1882" spans="1:3">
      <c r="A1882" s="20">
        <v>38867</v>
      </c>
      <c r="B1882">
        <v>1.2874000000000001</v>
      </c>
      <c r="C1882">
        <f t="shared" si="30"/>
        <v>2006</v>
      </c>
    </row>
    <row r="1883" spans="1:3">
      <c r="A1883" s="20">
        <v>38868</v>
      </c>
      <c r="B1883">
        <v>1.2813000000000001</v>
      </c>
      <c r="C1883">
        <f t="shared" si="30"/>
        <v>2006</v>
      </c>
    </row>
    <row r="1884" spans="1:3">
      <c r="A1884" s="20">
        <v>38869</v>
      </c>
      <c r="B1884">
        <v>1.2807999999999999</v>
      </c>
      <c r="C1884">
        <f t="shared" si="30"/>
        <v>2006</v>
      </c>
    </row>
    <row r="1885" spans="1:3">
      <c r="A1885" s="20">
        <v>38870</v>
      </c>
      <c r="B1885">
        <v>1.2916000000000001</v>
      </c>
      <c r="C1885">
        <f t="shared" si="30"/>
        <v>2006</v>
      </c>
    </row>
    <row r="1886" spans="1:3">
      <c r="A1886" s="20">
        <v>38873</v>
      </c>
      <c r="B1886">
        <v>1.2899</v>
      </c>
      <c r="C1886">
        <f t="shared" si="30"/>
        <v>2006</v>
      </c>
    </row>
    <row r="1887" spans="1:3">
      <c r="A1887" s="20">
        <v>38874</v>
      </c>
      <c r="B1887">
        <v>1.2817000000000001</v>
      </c>
      <c r="C1887">
        <f t="shared" si="30"/>
        <v>2006</v>
      </c>
    </row>
    <row r="1888" spans="1:3">
      <c r="A1888" s="20">
        <v>38875</v>
      </c>
      <c r="B1888">
        <v>1.2785</v>
      </c>
      <c r="C1888">
        <f t="shared" si="30"/>
        <v>2006</v>
      </c>
    </row>
    <row r="1889" spans="1:3">
      <c r="A1889" s="20">
        <v>38876</v>
      </c>
      <c r="B1889">
        <v>1.2650999999999999</v>
      </c>
      <c r="C1889">
        <f t="shared" si="30"/>
        <v>2006</v>
      </c>
    </row>
    <row r="1890" spans="1:3">
      <c r="A1890" s="20">
        <v>38877</v>
      </c>
      <c r="B1890">
        <v>1.2636000000000001</v>
      </c>
      <c r="C1890">
        <f t="shared" si="30"/>
        <v>2006</v>
      </c>
    </row>
    <row r="1891" spans="1:3">
      <c r="A1891" s="20">
        <v>38880</v>
      </c>
      <c r="B1891">
        <v>1.2584</v>
      </c>
      <c r="C1891">
        <f t="shared" si="30"/>
        <v>2006</v>
      </c>
    </row>
    <row r="1892" spans="1:3">
      <c r="A1892" s="20">
        <v>38881</v>
      </c>
      <c r="B1892">
        <v>1.2534000000000001</v>
      </c>
      <c r="C1892">
        <f t="shared" si="30"/>
        <v>2006</v>
      </c>
    </row>
    <row r="1893" spans="1:3">
      <c r="A1893" s="20">
        <v>38882</v>
      </c>
      <c r="B1893">
        <v>1.2598</v>
      </c>
      <c r="C1893">
        <f t="shared" si="30"/>
        <v>2006</v>
      </c>
    </row>
    <row r="1894" spans="1:3">
      <c r="A1894" s="20">
        <v>38883</v>
      </c>
      <c r="B1894">
        <v>1.2633000000000001</v>
      </c>
      <c r="C1894">
        <f t="shared" si="30"/>
        <v>2006</v>
      </c>
    </row>
    <row r="1895" spans="1:3">
      <c r="A1895" s="20">
        <v>38884</v>
      </c>
      <c r="B1895">
        <v>1.2642</v>
      </c>
      <c r="C1895">
        <f t="shared" si="30"/>
        <v>2006</v>
      </c>
    </row>
    <row r="1896" spans="1:3">
      <c r="A1896" s="20">
        <v>38887</v>
      </c>
      <c r="B1896">
        <v>1.2573000000000001</v>
      </c>
      <c r="C1896">
        <f t="shared" si="30"/>
        <v>2006</v>
      </c>
    </row>
    <row r="1897" spans="1:3">
      <c r="A1897" s="20">
        <v>38888</v>
      </c>
      <c r="B1897">
        <v>1.2577</v>
      </c>
      <c r="C1897">
        <f t="shared" si="30"/>
        <v>2006</v>
      </c>
    </row>
    <row r="1898" spans="1:3">
      <c r="A1898" s="20">
        <v>38889</v>
      </c>
      <c r="B1898">
        <v>1.2666999999999999</v>
      </c>
      <c r="C1898">
        <f t="shared" si="30"/>
        <v>2006</v>
      </c>
    </row>
    <row r="1899" spans="1:3">
      <c r="A1899" s="20">
        <v>38890</v>
      </c>
      <c r="B1899">
        <v>1.2576000000000001</v>
      </c>
      <c r="C1899">
        <f t="shared" si="30"/>
        <v>2006</v>
      </c>
    </row>
    <row r="1900" spans="1:3">
      <c r="A1900" s="20">
        <v>38891</v>
      </c>
      <c r="B1900">
        <v>1.2506999999999999</v>
      </c>
      <c r="C1900">
        <f t="shared" si="30"/>
        <v>2006</v>
      </c>
    </row>
    <row r="1901" spans="1:3">
      <c r="A1901" s="20">
        <v>38894</v>
      </c>
      <c r="B1901">
        <v>1.2585</v>
      </c>
      <c r="C1901">
        <f t="shared" si="30"/>
        <v>2006</v>
      </c>
    </row>
    <row r="1902" spans="1:3">
      <c r="A1902" s="20">
        <v>38895</v>
      </c>
      <c r="B1902">
        <v>1.2579</v>
      </c>
      <c r="C1902">
        <f t="shared" si="30"/>
        <v>2006</v>
      </c>
    </row>
    <row r="1903" spans="1:3">
      <c r="A1903" s="20">
        <v>38896</v>
      </c>
      <c r="B1903">
        <v>1.2549999999999999</v>
      </c>
      <c r="C1903">
        <f t="shared" si="30"/>
        <v>2006</v>
      </c>
    </row>
    <row r="1904" spans="1:3">
      <c r="A1904" s="20">
        <v>38897</v>
      </c>
      <c r="B1904">
        <v>1.2659</v>
      </c>
      <c r="C1904">
        <f t="shared" si="30"/>
        <v>2006</v>
      </c>
    </row>
    <row r="1905" spans="1:3">
      <c r="A1905" s="20">
        <v>38898</v>
      </c>
      <c r="B1905">
        <v>1.2784</v>
      </c>
      <c r="C1905">
        <f t="shared" si="30"/>
        <v>2006</v>
      </c>
    </row>
    <row r="1906" spans="1:3">
      <c r="A1906" s="20">
        <v>38901</v>
      </c>
      <c r="B1906">
        <v>1.2796000000000001</v>
      </c>
      <c r="C1906">
        <f t="shared" si="30"/>
        <v>2006</v>
      </c>
    </row>
    <row r="1907" spans="1:3">
      <c r="A1907" s="20">
        <v>38903</v>
      </c>
      <c r="B1907">
        <v>1.272</v>
      </c>
      <c r="C1907">
        <f t="shared" si="30"/>
        <v>2006</v>
      </c>
    </row>
    <row r="1908" spans="1:3">
      <c r="A1908" s="20">
        <v>38904</v>
      </c>
      <c r="B1908">
        <v>1.2775000000000001</v>
      </c>
      <c r="C1908">
        <f t="shared" si="30"/>
        <v>2006</v>
      </c>
    </row>
    <row r="1909" spans="1:3">
      <c r="A1909" s="20">
        <v>38905</v>
      </c>
      <c r="B1909">
        <v>1.2807999999999999</v>
      </c>
      <c r="C1909">
        <f t="shared" si="30"/>
        <v>2006</v>
      </c>
    </row>
    <row r="1910" spans="1:3">
      <c r="A1910" s="20">
        <v>38908</v>
      </c>
      <c r="B1910">
        <v>1.2735000000000001</v>
      </c>
      <c r="C1910">
        <f t="shared" si="30"/>
        <v>2006</v>
      </c>
    </row>
    <row r="1911" spans="1:3">
      <c r="A1911" s="20">
        <v>38909</v>
      </c>
      <c r="B1911">
        <v>1.2773000000000001</v>
      </c>
      <c r="C1911">
        <f t="shared" si="30"/>
        <v>2006</v>
      </c>
    </row>
    <row r="1912" spans="1:3">
      <c r="A1912" s="20">
        <v>38910</v>
      </c>
      <c r="B1912">
        <v>1.2699</v>
      </c>
      <c r="C1912">
        <f t="shared" si="30"/>
        <v>2006</v>
      </c>
    </row>
    <row r="1913" spans="1:3">
      <c r="A1913" s="20">
        <v>38911</v>
      </c>
      <c r="B1913">
        <v>1.2686999999999999</v>
      </c>
      <c r="C1913">
        <f t="shared" si="30"/>
        <v>2006</v>
      </c>
    </row>
    <row r="1914" spans="1:3">
      <c r="A1914" s="20">
        <v>38912</v>
      </c>
      <c r="B1914">
        <v>1.2649999999999999</v>
      </c>
      <c r="C1914">
        <f t="shared" si="30"/>
        <v>2006</v>
      </c>
    </row>
    <row r="1915" spans="1:3">
      <c r="A1915" s="20">
        <v>38915</v>
      </c>
      <c r="B1915">
        <v>1.2518</v>
      </c>
      <c r="C1915">
        <f t="shared" si="30"/>
        <v>2006</v>
      </c>
    </row>
    <row r="1916" spans="1:3">
      <c r="A1916" s="20">
        <v>38916</v>
      </c>
      <c r="B1916">
        <v>1.2505999999999999</v>
      </c>
      <c r="C1916">
        <f t="shared" si="30"/>
        <v>2006</v>
      </c>
    </row>
    <row r="1917" spans="1:3">
      <c r="A1917" s="20">
        <v>38917</v>
      </c>
      <c r="B1917">
        <v>1.2585</v>
      </c>
      <c r="C1917">
        <f t="shared" si="30"/>
        <v>2006</v>
      </c>
    </row>
    <row r="1918" spans="1:3">
      <c r="A1918" s="20">
        <v>38918</v>
      </c>
      <c r="B1918">
        <v>1.2625</v>
      </c>
      <c r="C1918">
        <f t="shared" si="30"/>
        <v>2006</v>
      </c>
    </row>
    <row r="1919" spans="1:3">
      <c r="A1919" s="20">
        <v>38919</v>
      </c>
      <c r="B1919">
        <v>1.2694000000000001</v>
      </c>
      <c r="C1919">
        <f t="shared" si="30"/>
        <v>2006</v>
      </c>
    </row>
    <row r="1920" spans="1:3">
      <c r="A1920" s="20">
        <v>38922</v>
      </c>
      <c r="B1920">
        <v>1.2635000000000001</v>
      </c>
      <c r="C1920">
        <f t="shared" si="30"/>
        <v>2006</v>
      </c>
    </row>
    <row r="1921" spans="1:3">
      <c r="A1921" s="20">
        <v>38923</v>
      </c>
      <c r="B1921">
        <v>1.2578</v>
      </c>
      <c r="C1921">
        <f t="shared" si="30"/>
        <v>2006</v>
      </c>
    </row>
    <row r="1922" spans="1:3">
      <c r="A1922" s="20">
        <v>38924</v>
      </c>
      <c r="B1922">
        <v>1.2712000000000001</v>
      </c>
      <c r="C1922">
        <f t="shared" si="30"/>
        <v>2006</v>
      </c>
    </row>
    <row r="1923" spans="1:3">
      <c r="A1923" s="20">
        <v>38925</v>
      </c>
      <c r="B1923">
        <v>1.2698</v>
      </c>
      <c r="C1923">
        <f t="shared" si="30"/>
        <v>2006</v>
      </c>
    </row>
    <row r="1924" spans="1:3">
      <c r="A1924" s="20">
        <v>38926</v>
      </c>
      <c r="B1924">
        <v>1.2759</v>
      </c>
      <c r="C1924">
        <f t="shared" si="30"/>
        <v>2006</v>
      </c>
    </row>
    <row r="1925" spans="1:3">
      <c r="A1925" s="20">
        <v>38929</v>
      </c>
      <c r="B1925">
        <v>1.2765</v>
      </c>
      <c r="C1925">
        <f t="shared" si="30"/>
        <v>2006</v>
      </c>
    </row>
    <row r="1926" spans="1:3">
      <c r="A1926" s="20">
        <v>38930</v>
      </c>
      <c r="B1926">
        <v>1.2825</v>
      </c>
      <c r="C1926">
        <f t="shared" si="30"/>
        <v>2006</v>
      </c>
    </row>
    <row r="1927" spans="1:3">
      <c r="A1927" s="20">
        <v>38931</v>
      </c>
      <c r="B1927">
        <v>1.2786999999999999</v>
      </c>
      <c r="C1927">
        <f t="shared" si="30"/>
        <v>2006</v>
      </c>
    </row>
    <row r="1928" spans="1:3">
      <c r="A1928" s="20">
        <v>38932</v>
      </c>
      <c r="B1928">
        <v>1.28</v>
      </c>
      <c r="C1928">
        <f t="shared" si="30"/>
        <v>2006</v>
      </c>
    </row>
    <row r="1929" spans="1:3">
      <c r="A1929" s="20">
        <v>38933</v>
      </c>
      <c r="B1929">
        <v>1.2867999999999999</v>
      </c>
      <c r="C1929">
        <f t="shared" si="30"/>
        <v>2006</v>
      </c>
    </row>
    <row r="1930" spans="1:3">
      <c r="A1930" s="20">
        <v>38936</v>
      </c>
      <c r="B1930">
        <v>1.2839</v>
      </c>
      <c r="C1930">
        <f t="shared" si="30"/>
        <v>2006</v>
      </c>
    </row>
    <row r="1931" spans="1:3">
      <c r="A1931" s="20">
        <v>38937</v>
      </c>
      <c r="B1931">
        <v>1.2867999999999999</v>
      </c>
      <c r="C1931">
        <f t="shared" si="30"/>
        <v>2006</v>
      </c>
    </row>
    <row r="1932" spans="1:3">
      <c r="A1932" s="20">
        <v>38938</v>
      </c>
      <c r="B1932">
        <v>1.2863</v>
      </c>
      <c r="C1932">
        <f t="shared" si="30"/>
        <v>2006</v>
      </c>
    </row>
    <row r="1933" spans="1:3">
      <c r="A1933" s="20">
        <v>38939</v>
      </c>
      <c r="B1933">
        <v>1.2793000000000001</v>
      </c>
      <c r="C1933">
        <f t="shared" si="30"/>
        <v>2006</v>
      </c>
    </row>
    <row r="1934" spans="1:3">
      <c r="A1934" s="20">
        <v>38940</v>
      </c>
      <c r="B1934">
        <v>1.2719</v>
      </c>
      <c r="C1934">
        <f t="shared" si="30"/>
        <v>2006</v>
      </c>
    </row>
    <row r="1935" spans="1:3">
      <c r="A1935" s="20">
        <v>38943</v>
      </c>
      <c r="B1935">
        <v>1.2714000000000001</v>
      </c>
      <c r="C1935">
        <f t="shared" si="30"/>
        <v>2006</v>
      </c>
    </row>
    <row r="1936" spans="1:3">
      <c r="A1936" s="20">
        <v>38944</v>
      </c>
      <c r="B1936">
        <v>1.2783</v>
      </c>
      <c r="C1936">
        <f t="shared" si="30"/>
        <v>2006</v>
      </c>
    </row>
    <row r="1937" spans="1:3">
      <c r="A1937" s="20">
        <v>38945</v>
      </c>
      <c r="B1937">
        <v>1.2839</v>
      </c>
      <c r="C1937">
        <f t="shared" si="30"/>
        <v>2006</v>
      </c>
    </row>
    <row r="1938" spans="1:3">
      <c r="A1938" s="20">
        <v>38946</v>
      </c>
      <c r="B1938">
        <v>1.2827</v>
      </c>
      <c r="C1938">
        <f t="shared" ref="C1938:C2001" si="31">YEAR(A1938)</f>
        <v>2006</v>
      </c>
    </row>
    <row r="1939" spans="1:3">
      <c r="A1939" s="20">
        <v>38947</v>
      </c>
      <c r="B1939">
        <v>1.2823</v>
      </c>
      <c r="C1939">
        <f t="shared" si="31"/>
        <v>2006</v>
      </c>
    </row>
    <row r="1940" spans="1:3">
      <c r="A1940" s="20">
        <v>38950</v>
      </c>
      <c r="B1940">
        <v>1.2888999999999999</v>
      </c>
      <c r="C1940">
        <f t="shared" si="31"/>
        <v>2006</v>
      </c>
    </row>
    <row r="1941" spans="1:3">
      <c r="A1941" s="20">
        <v>38951</v>
      </c>
      <c r="B1941">
        <v>1.2802</v>
      </c>
      <c r="C1941">
        <f t="shared" si="31"/>
        <v>2006</v>
      </c>
    </row>
    <row r="1942" spans="1:3">
      <c r="A1942" s="20">
        <v>38952</v>
      </c>
      <c r="B1942">
        <v>1.2786</v>
      </c>
      <c r="C1942">
        <f t="shared" si="31"/>
        <v>2006</v>
      </c>
    </row>
    <row r="1943" spans="1:3">
      <c r="A1943" s="20">
        <v>38953</v>
      </c>
      <c r="B1943">
        <v>1.2764</v>
      </c>
      <c r="C1943">
        <f t="shared" si="31"/>
        <v>2006</v>
      </c>
    </row>
    <row r="1944" spans="1:3">
      <c r="A1944" s="20">
        <v>38954</v>
      </c>
      <c r="B1944">
        <v>1.2753000000000001</v>
      </c>
      <c r="C1944">
        <f t="shared" si="31"/>
        <v>2006</v>
      </c>
    </row>
    <row r="1945" spans="1:3">
      <c r="A1945" s="20">
        <v>38957</v>
      </c>
      <c r="B1945">
        <v>1.2779</v>
      </c>
      <c r="C1945">
        <f t="shared" si="31"/>
        <v>2006</v>
      </c>
    </row>
    <row r="1946" spans="1:3">
      <c r="A1946" s="20">
        <v>38958</v>
      </c>
      <c r="B1946">
        <v>1.2824</v>
      </c>
      <c r="C1946">
        <f t="shared" si="31"/>
        <v>2006</v>
      </c>
    </row>
    <row r="1947" spans="1:3">
      <c r="A1947" s="20">
        <v>38959</v>
      </c>
      <c r="B1947">
        <v>1.2831999999999999</v>
      </c>
      <c r="C1947">
        <f t="shared" si="31"/>
        <v>2006</v>
      </c>
    </row>
    <row r="1948" spans="1:3">
      <c r="A1948" s="20">
        <v>38960</v>
      </c>
      <c r="B1948">
        <v>1.2815000000000001</v>
      </c>
      <c r="C1948">
        <f t="shared" si="31"/>
        <v>2006</v>
      </c>
    </row>
    <row r="1949" spans="1:3">
      <c r="A1949" s="20">
        <v>38961</v>
      </c>
      <c r="B1949">
        <v>1.2835000000000001</v>
      </c>
      <c r="C1949">
        <f t="shared" si="31"/>
        <v>2006</v>
      </c>
    </row>
    <row r="1950" spans="1:3">
      <c r="A1950" s="20">
        <v>38965</v>
      </c>
      <c r="B1950">
        <v>1.2814000000000001</v>
      </c>
      <c r="C1950">
        <f t="shared" si="31"/>
        <v>2006</v>
      </c>
    </row>
    <row r="1951" spans="1:3">
      <c r="A1951" s="20">
        <v>38966</v>
      </c>
      <c r="B1951">
        <v>1.2805</v>
      </c>
      <c r="C1951">
        <f t="shared" si="31"/>
        <v>2006</v>
      </c>
    </row>
    <row r="1952" spans="1:3">
      <c r="A1952" s="20">
        <v>38967</v>
      </c>
      <c r="B1952">
        <v>1.2726999999999999</v>
      </c>
      <c r="C1952">
        <f t="shared" si="31"/>
        <v>2006</v>
      </c>
    </row>
    <row r="1953" spans="1:3">
      <c r="A1953" s="20">
        <v>38968</v>
      </c>
      <c r="B1953">
        <v>1.2678</v>
      </c>
      <c r="C1953">
        <f t="shared" si="31"/>
        <v>2006</v>
      </c>
    </row>
    <row r="1954" spans="1:3">
      <c r="A1954" s="20">
        <v>38971</v>
      </c>
      <c r="B1954">
        <v>1.2702</v>
      </c>
      <c r="C1954">
        <f t="shared" si="31"/>
        <v>2006</v>
      </c>
    </row>
    <row r="1955" spans="1:3">
      <c r="A1955" s="20">
        <v>38972</v>
      </c>
      <c r="B1955">
        <v>1.2688999999999999</v>
      </c>
      <c r="C1955">
        <f t="shared" si="31"/>
        <v>2006</v>
      </c>
    </row>
    <row r="1956" spans="1:3">
      <c r="A1956" s="20">
        <v>38973</v>
      </c>
      <c r="B1956">
        <v>1.2688999999999999</v>
      </c>
      <c r="C1956">
        <f t="shared" si="31"/>
        <v>2006</v>
      </c>
    </row>
    <row r="1957" spans="1:3">
      <c r="A1957" s="20">
        <v>38974</v>
      </c>
      <c r="B1957">
        <v>1.2725</v>
      </c>
      <c r="C1957">
        <f t="shared" si="31"/>
        <v>2006</v>
      </c>
    </row>
    <row r="1958" spans="1:3">
      <c r="A1958" s="20">
        <v>38975</v>
      </c>
      <c r="B1958">
        <v>1.2667999999999999</v>
      </c>
      <c r="C1958">
        <f t="shared" si="31"/>
        <v>2006</v>
      </c>
    </row>
    <row r="1959" spans="1:3">
      <c r="A1959" s="20">
        <v>38978</v>
      </c>
      <c r="B1959">
        <v>1.2706</v>
      </c>
      <c r="C1959">
        <f t="shared" si="31"/>
        <v>2006</v>
      </c>
    </row>
    <row r="1960" spans="1:3">
      <c r="A1960" s="20">
        <v>38979</v>
      </c>
      <c r="B1960">
        <v>1.2677</v>
      </c>
      <c r="C1960">
        <f t="shared" si="31"/>
        <v>2006</v>
      </c>
    </row>
    <row r="1961" spans="1:3">
      <c r="A1961" s="20">
        <v>38980</v>
      </c>
      <c r="B1961">
        <v>1.2685</v>
      </c>
      <c r="C1961">
        <f t="shared" si="31"/>
        <v>2006</v>
      </c>
    </row>
    <row r="1962" spans="1:3">
      <c r="A1962" s="20">
        <v>38981</v>
      </c>
      <c r="B1962">
        <v>1.2778</v>
      </c>
      <c r="C1962">
        <f t="shared" si="31"/>
        <v>2006</v>
      </c>
    </row>
    <row r="1963" spans="1:3">
      <c r="A1963" s="20">
        <v>38982</v>
      </c>
      <c r="B1963">
        <v>1.2784</v>
      </c>
      <c r="C1963">
        <f t="shared" si="31"/>
        <v>2006</v>
      </c>
    </row>
    <row r="1964" spans="1:3">
      <c r="A1964" s="20">
        <v>38985</v>
      </c>
      <c r="B1964">
        <v>1.2746999999999999</v>
      </c>
      <c r="C1964">
        <f t="shared" si="31"/>
        <v>2006</v>
      </c>
    </row>
    <row r="1965" spans="1:3">
      <c r="A1965" s="20">
        <v>38986</v>
      </c>
      <c r="B1965">
        <v>1.2689999999999999</v>
      </c>
      <c r="C1965">
        <f t="shared" si="31"/>
        <v>2006</v>
      </c>
    </row>
    <row r="1966" spans="1:3">
      <c r="A1966" s="20">
        <v>38987</v>
      </c>
      <c r="B1966">
        <v>1.2701</v>
      </c>
      <c r="C1966">
        <f t="shared" si="31"/>
        <v>2006</v>
      </c>
    </row>
    <row r="1967" spans="1:3">
      <c r="A1967" s="20">
        <v>38988</v>
      </c>
      <c r="B1967">
        <v>1.2701</v>
      </c>
      <c r="C1967">
        <f t="shared" si="31"/>
        <v>2006</v>
      </c>
    </row>
    <row r="1968" spans="1:3">
      <c r="A1968" s="20">
        <v>38989</v>
      </c>
      <c r="B1968">
        <v>1.268</v>
      </c>
      <c r="C1968">
        <f t="shared" si="31"/>
        <v>2006</v>
      </c>
    </row>
    <row r="1969" spans="1:3">
      <c r="A1969" s="20">
        <v>38992</v>
      </c>
      <c r="B1969">
        <v>1.2739</v>
      </c>
      <c r="C1969">
        <f t="shared" si="31"/>
        <v>2006</v>
      </c>
    </row>
    <row r="1970" spans="1:3">
      <c r="A1970" s="20">
        <v>38993</v>
      </c>
      <c r="B1970">
        <v>1.2732000000000001</v>
      </c>
      <c r="C1970">
        <f t="shared" si="31"/>
        <v>2006</v>
      </c>
    </row>
    <row r="1971" spans="1:3">
      <c r="A1971" s="20">
        <v>38994</v>
      </c>
      <c r="B1971">
        <v>1.2714000000000001</v>
      </c>
      <c r="C1971">
        <f t="shared" si="31"/>
        <v>2006</v>
      </c>
    </row>
    <row r="1972" spans="1:3">
      <c r="A1972" s="20">
        <v>38995</v>
      </c>
      <c r="B1972">
        <v>1.2690999999999999</v>
      </c>
      <c r="C1972">
        <f t="shared" si="31"/>
        <v>2006</v>
      </c>
    </row>
    <row r="1973" spans="1:3">
      <c r="A1973" s="20">
        <v>38996</v>
      </c>
      <c r="B1973">
        <v>1.2603</v>
      </c>
      <c r="C1973">
        <f t="shared" si="31"/>
        <v>2006</v>
      </c>
    </row>
    <row r="1974" spans="1:3">
      <c r="A1974" s="20">
        <v>38999</v>
      </c>
      <c r="B1974">
        <v>1.2598</v>
      </c>
      <c r="C1974">
        <f t="shared" si="31"/>
        <v>2006</v>
      </c>
    </row>
    <row r="1975" spans="1:3">
      <c r="A1975" s="20">
        <v>39000</v>
      </c>
      <c r="B1975">
        <v>1.2538</v>
      </c>
      <c r="C1975">
        <f t="shared" si="31"/>
        <v>2006</v>
      </c>
    </row>
    <row r="1976" spans="1:3">
      <c r="A1976" s="20">
        <v>39001</v>
      </c>
      <c r="B1976">
        <v>1.2517</v>
      </c>
      <c r="C1976">
        <f t="shared" si="31"/>
        <v>2006</v>
      </c>
    </row>
    <row r="1977" spans="1:3">
      <c r="A1977" s="20">
        <v>39002</v>
      </c>
      <c r="B1977">
        <v>1.2555000000000001</v>
      </c>
      <c r="C1977">
        <f t="shared" si="31"/>
        <v>2006</v>
      </c>
    </row>
    <row r="1978" spans="1:3">
      <c r="A1978" s="20">
        <v>39003</v>
      </c>
      <c r="B1978">
        <v>1.2511000000000001</v>
      </c>
      <c r="C1978">
        <f t="shared" si="31"/>
        <v>2006</v>
      </c>
    </row>
    <row r="1979" spans="1:3">
      <c r="A1979" s="20">
        <v>39006</v>
      </c>
      <c r="B1979">
        <v>1.2533000000000001</v>
      </c>
      <c r="C1979">
        <f t="shared" si="31"/>
        <v>2006</v>
      </c>
    </row>
    <row r="1980" spans="1:3">
      <c r="A1980" s="20">
        <v>39007</v>
      </c>
      <c r="B1980">
        <v>1.2546999999999999</v>
      </c>
      <c r="C1980">
        <f t="shared" si="31"/>
        <v>2006</v>
      </c>
    </row>
    <row r="1981" spans="1:3">
      <c r="A1981" s="20">
        <v>39008</v>
      </c>
      <c r="B1981">
        <v>1.2531000000000001</v>
      </c>
      <c r="C1981">
        <f t="shared" si="31"/>
        <v>2006</v>
      </c>
    </row>
    <row r="1982" spans="1:3">
      <c r="A1982" s="20">
        <v>39009</v>
      </c>
      <c r="B1982">
        <v>1.2625999999999999</v>
      </c>
      <c r="C1982">
        <f t="shared" si="31"/>
        <v>2006</v>
      </c>
    </row>
    <row r="1983" spans="1:3">
      <c r="A1983" s="20">
        <v>39010</v>
      </c>
      <c r="B1983">
        <v>1.2615000000000001</v>
      </c>
      <c r="C1983">
        <f t="shared" si="31"/>
        <v>2006</v>
      </c>
    </row>
    <row r="1984" spans="1:3">
      <c r="A1984" s="20">
        <v>39013</v>
      </c>
      <c r="B1984">
        <v>1.2556</v>
      </c>
      <c r="C1984">
        <f t="shared" si="31"/>
        <v>2006</v>
      </c>
    </row>
    <row r="1985" spans="1:3">
      <c r="A1985" s="20">
        <v>39014</v>
      </c>
      <c r="B1985">
        <v>1.2559</v>
      </c>
      <c r="C1985">
        <f t="shared" si="31"/>
        <v>2006</v>
      </c>
    </row>
    <row r="1986" spans="1:3">
      <c r="A1986" s="20">
        <v>39015</v>
      </c>
      <c r="B1986">
        <v>1.26</v>
      </c>
      <c r="C1986">
        <f t="shared" si="31"/>
        <v>2006</v>
      </c>
    </row>
    <row r="1987" spans="1:3">
      <c r="A1987" s="20">
        <v>39016</v>
      </c>
      <c r="B1987">
        <v>1.2694000000000001</v>
      </c>
      <c r="C1987">
        <f t="shared" si="31"/>
        <v>2006</v>
      </c>
    </row>
    <row r="1988" spans="1:3">
      <c r="A1988" s="20">
        <v>39017</v>
      </c>
      <c r="B1988">
        <v>1.274</v>
      </c>
      <c r="C1988">
        <f t="shared" si="31"/>
        <v>2006</v>
      </c>
    </row>
    <row r="1989" spans="1:3">
      <c r="A1989" s="20">
        <v>39020</v>
      </c>
      <c r="B1989">
        <v>1.2725</v>
      </c>
      <c r="C1989">
        <f t="shared" si="31"/>
        <v>2006</v>
      </c>
    </row>
    <row r="1990" spans="1:3">
      <c r="A1990" s="20">
        <v>39021</v>
      </c>
      <c r="B1990">
        <v>1.2765</v>
      </c>
      <c r="C1990">
        <f t="shared" si="31"/>
        <v>2006</v>
      </c>
    </row>
    <row r="1991" spans="1:3">
      <c r="A1991" s="20">
        <v>39022</v>
      </c>
      <c r="B1991">
        <v>1.2759</v>
      </c>
      <c r="C1991">
        <f t="shared" si="31"/>
        <v>2006</v>
      </c>
    </row>
    <row r="1992" spans="1:3">
      <c r="A1992" s="20">
        <v>39023</v>
      </c>
      <c r="B1992">
        <v>1.2779</v>
      </c>
      <c r="C1992">
        <f t="shared" si="31"/>
        <v>2006</v>
      </c>
    </row>
    <row r="1993" spans="1:3">
      <c r="A1993" s="20">
        <v>39024</v>
      </c>
      <c r="B1993">
        <v>1.272</v>
      </c>
      <c r="C1993">
        <f t="shared" si="31"/>
        <v>2006</v>
      </c>
    </row>
    <row r="1994" spans="1:3">
      <c r="A1994" s="20">
        <v>39027</v>
      </c>
      <c r="B1994">
        <v>1.2726</v>
      </c>
      <c r="C1994">
        <f t="shared" si="31"/>
        <v>2006</v>
      </c>
    </row>
    <row r="1995" spans="1:3">
      <c r="A1995" s="20">
        <v>39028</v>
      </c>
      <c r="B1995">
        <v>1.2776000000000001</v>
      </c>
      <c r="C1995">
        <f t="shared" si="31"/>
        <v>2006</v>
      </c>
    </row>
    <row r="1996" spans="1:3">
      <c r="A1996" s="20">
        <v>39029</v>
      </c>
      <c r="B1996">
        <v>1.2757000000000001</v>
      </c>
      <c r="C1996">
        <f t="shared" si="31"/>
        <v>2006</v>
      </c>
    </row>
    <row r="1997" spans="1:3">
      <c r="A1997" s="20">
        <v>39030</v>
      </c>
      <c r="B1997">
        <v>1.2830999999999999</v>
      </c>
      <c r="C1997">
        <f t="shared" si="31"/>
        <v>2006</v>
      </c>
    </row>
    <row r="1998" spans="1:3">
      <c r="A1998" s="20">
        <v>39031</v>
      </c>
      <c r="B1998">
        <v>1.2842</v>
      </c>
      <c r="C1998">
        <f t="shared" si="31"/>
        <v>2006</v>
      </c>
    </row>
    <row r="1999" spans="1:3">
      <c r="A1999" s="20">
        <v>39034</v>
      </c>
      <c r="B1999">
        <v>1.2806999999999999</v>
      </c>
      <c r="C1999">
        <f t="shared" si="31"/>
        <v>2006</v>
      </c>
    </row>
    <row r="2000" spans="1:3">
      <c r="A2000" s="20">
        <v>39035</v>
      </c>
      <c r="B2000">
        <v>1.2810999999999999</v>
      </c>
      <c r="C2000">
        <f t="shared" si="31"/>
        <v>2006</v>
      </c>
    </row>
    <row r="2001" spans="1:3">
      <c r="A2001" s="20">
        <v>39036</v>
      </c>
      <c r="B2001">
        <v>1.2828999999999999</v>
      </c>
      <c r="C2001">
        <f t="shared" si="31"/>
        <v>2006</v>
      </c>
    </row>
    <row r="2002" spans="1:3">
      <c r="A2002" s="20">
        <v>39037</v>
      </c>
      <c r="B2002">
        <v>1.2795000000000001</v>
      </c>
      <c r="C2002">
        <f t="shared" ref="C2002:C2065" si="32">YEAR(A2002)</f>
        <v>2006</v>
      </c>
    </row>
    <row r="2003" spans="1:3">
      <c r="A2003" s="20">
        <v>39038</v>
      </c>
      <c r="B2003">
        <v>1.2843</v>
      </c>
      <c r="C2003">
        <f t="shared" si="32"/>
        <v>2006</v>
      </c>
    </row>
    <row r="2004" spans="1:3">
      <c r="A2004" s="20">
        <v>39041</v>
      </c>
      <c r="B2004">
        <v>1.2816000000000001</v>
      </c>
      <c r="C2004">
        <f t="shared" si="32"/>
        <v>2006</v>
      </c>
    </row>
    <row r="2005" spans="1:3">
      <c r="A2005" s="20">
        <v>39042</v>
      </c>
      <c r="B2005">
        <v>1.2844</v>
      </c>
      <c r="C2005">
        <f t="shared" si="32"/>
        <v>2006</v>
      </c>
    </row>
    <row r="2006" spans="1:3">
      <c r="A2006" s="20">
        <v>39043</v>
      </c>
      <c r="B2006">
        <v>1.2941</v>
      </c>
      <c r="C2006">
        <f t="shared" si="32"/>
        <v>2006</v>
      </c>
    </row>
    <row r="2007" spans="1:3">
      <c r="A2007" s="20">
        <v>39045</v>
      </c>
      <c r="B2007">
        <v>1.3098000000000001</v>
      </c>
      <c r="C2007">
        <f t="shared" si="32"/>
        <v>2006</v>
      </c>
    </row>
    <row r="2008" spans="1:3">
      <c r="A2008" s="20">
        <v>39048</v>
      </c>
      <c r="B2008">
        <v>1.3132999999999999</v>
      </c>
      <c r="C2008">
        <f t="shared" si="32"/>
        <v>2006</v>
      </c>
    </row>
    <row r="2009" spans="1:3">
      <c r="A2009" s="20">
        <v>39049</v>
      </c>
      <c r="B2009">
        <v>1.3201000000000001</v>
      </c>
      <c r="C2009">
        <f t="shared" si="32"/>
        <v>2006</v>
      </c>
    </row>
    <row r="2010" spans="1:3">
      <c r="A2010" s="20">
        <v>39050</v>
      </c>
      <c r="B2010">
        <v>1.3154999999999999</v>
      </c>
      <c r="C2010">
        <f t="shared" si="32"/>
        <v>2006</v>
      </c>
    </row>
    <row r="2011" spans="1:3">
      <c r="A2011" s="20">
        <v>39051</v>
      </c>
      <c r="B2011">
        <v>1.3242</v>
      </c>
      <c r="C2011">
        <f t="shared" si="32"/>
        <v>2006</v>
      </c>
    </row>
    <row r="2012" spans="1:3">
      <c r="A2012" s="20">
        <v>39052</v>
      </c>
      <c r="B2012">
        <v>1.3334999999999999</v>
      </c>
      <c r="C2012">
        <f t="shared" si="32"/>
        <v>2006</v>
      </c>
    </row>
    <row r="2013" spans="1:3">
      <c r="A2013" s="20">
        <v>39055</v>
      </c>
      <c r="B2013">
        <v>1.3343</v>
      </c>
      <c r="C2013">
        <f t="shared" si="32"/>
        <v>2006</v>
      </c>
    </row>
    <row r="2014" spans="1:3">
      <c r="A2014" s="20">
        <v>39056</v>
      </c>
      <c r="B2014">
        <v>1.3317000000000001</v>
      </c>
      <c r="C2014">
        <f t="shared" si="32"/>
        <v>2006</v>
      </c>
    </row>
    <row r="2015" spans="1:3">
      <c r="A2015" s="20">
        <v>39057</v>
      </c>
      <c r="B2015">
        <v>1.3285</v>
      </c>
      <c r="C2015">
        <f t="shared" si="32"/>
        <v>2006</v>
      </c>
    </row>
    <row r="2016" spans="1:3">
      <c r="A2016" s="20">
        <v>39058</v>
      </c>
      <c r="B2016">
        <v>1.3287</v>
      </c>
      <c r="C2016">
        <f t="shared" si="32"/>
        <v>2006</v>
      </c>
    </row>
    <row r="2017" spans="1:3">
      <c r="A2017" s="20">
        <v>39059</v>
      </c>
      <c r="B2017">
        <v>1.3202</v>
      </c>
      <c r="C2017">
        <f t="shared" si="32"/>
        <v>2006</v>
      </c>
    </row>
    <row r="2018" spans="1:3">
      <c r="A2018" s="20">
        <v>39062</v>
      </c>
      <c r="B2018">
        <v>1.3238000000000001</v>
      </c>
      <c r="C2018">
        <f t="shared" si="32"/>
        <v>2006</v>
      </c>
    </row>
    <row r="2019" spans="1:3">
      <c r="A2019" s="20">
        <v>39063</v>
      </c>
      <c r="B2019">
        <v>1.3286</v>
      </c>
      <c r="C2019">
        <f t="shared" si="32"/>
        <v>2006</v>
      </c>
    </row>
    <row r="2020" spans="1:3">
      <c r="A2020" s="20">
        <v>39064</v>
      </c>
      <c r="B2020">
        <v>1.3212999999999999</v>
      </c>
      <c r="C2020">
        <f t="shared" si="32"/>
        <v>2006</v>
      </c>
    </row>
    <row r="2021" spans="1:3">
      <c r="A2021" s="20">
        <v>39065</v>
      </c>
      <c r="B2021">
        <v>1.3143</v>
      </c>
      <c r="C2021">
        <f t="shared" si="32"/>
        <v>2006</v>
      </c>
    </row>
    <row r="2022" spans="1:3">
      <c r="A2022" s="20">
        <v>39066</v>
      </c>
      <c r="B2022">
        <v>1.3075000000000001</v>
      </c>
      <c r="C2022">
        <f t="shared" si="32"/>
        <v>2006</v>
      </c>
    </row>
    <row r="2023" spans="1:3">
      <c r="A2023" s="20">
        <v>39069</v>
      </c>
      <c r="B2023">
        <v>1.3098000000000001</v>
      </c>
      <c r="C2023">
        <f t="shared" si="32"/>
        <v>2006</v>
      </c>
    </row>
    <row r="2024" spans="1:3">
      <c r="A2024" s="20">
        <v>39070</v>
      </c>
      <c r="B2024">
        <v>1.3197000000000001</v>
      </c>
      <c r="C2024">
        <f t="shared" si="32"/>
        <v>2006</v>
      </c>
    </row>
    <row r="2025" spans="1:3">
      <c r="A2025" s="20">
        <v>39071</v>
      </c>
      <c r="B2025">
        <v>1.3177000000000001</v>
      </c>
      <c r="C2025">
        <f t="shared" si="32"/>
        <v>2006</v>
      </c>
    </row>
    <row r="2026" spans="1:3">
      <c r="A2026" s="20">
        <v>39072</v>
      </c>
      <c r="B2026">
        <v>1.3176000000000001</v>
      </c>
      <c r="C2026">
        <f t="shared" si="32"/>
        <v>2006</v>
      </c>
    </row>
    <row r="2027" spans="1:3">
      <c r="A2027" s="20">
        <v>39073</v>
      </c>
      <c r="B2027">
        <v>1.3129</v>
      </c>
      <c r="C2027">
        <f t="shared" si="32"/>
        <v>2006</v>
      </c>
    </row>
    <row r="2028" spans="1:3">
      <c r="A2028" s="20">
        <v>39077</v>
      </c>
      <c r="B2028">
        <v>1.3097000000000001</v>
      </c>
      <c r="C2028">
        <f t="shared" si="32"/>
        <v>2006</v>
      </c>
    </row>
    <row r="2029" spans="1:3">
      <c r="A2029" s="20">
        <v>39078</v>
      </c>
      <c r="B2029">
        <v>1.3115000000000001</v>
      </c>
      <c r="C2029">
        <f t="shared" si="32"/>
        <v>2006</v>
      </c>
    </row>
    <row r="2030" spans="1:3">
      <c r="A2030" s="20">
        <v>39079</v>
      </c>
      <c r="B2030">
        <v>1.3150999999999999</v>
      </c>
      <c r="C2030">
        <f t="shared" si="32"/>
        <v>2006</v>
      </c>
    </row>
    <row r="2031" spans="1:3">
      <c r="A2031" s="20">
        <v>39080</v>
      </c>
      <c r="B2031">
        <v>1.32</v>
      </c>
      <c r="C2031">
        <f t="shared" si="32"/>
        <v>2006</v>
      </c>
    </row>
    <row r="2032" spans="1:3">
      <c r="A2032" s="20">
        <v>39085</v>
      </c>
      <c r="B2032">
        <v>1.3169</v>
      </c>
      <c r="C2032">
        <f t="shared" si="32"/>
        <v>2007</v>
      </c>
    </row>
    <row r="2033" spans="1:3">
      <c r="A2033" s="20">
        <v>39086</v>
      </c>
      <c r="B2033">
        <v>1.3085</v>
      </c>
      <c r="C2033">
        <f t="shared" si="32"/>
        <v>2007</v>
      </c>
    </row>
    <row r="2034" spans="1:3">
      <c r="A2034" s="20">
        <v>39087</v>
      </c>
      <c r="B2034">
        <v>1.3006</v>
      </c>
      <c r="C2034">
        <f t="shared" si="32"/>
        <v>2007</v>
      </c>
    </row>
    <row r="2035" spans="1:3">
      <c r="A2035" s="20">
        <v>39090</v>
      </c>
      <c r="B2035">
        <v>1.3023</v>
      </c>
      <c r="C2035">
        <f t="shared" si="32"/>
        <v>2007</v>
      </c>
    </row>
    <row r="2036" spans="1:3">
      <c r="A2036" s="20">
        <v>39091</v>
      </c>
      <c r="B2036">
        <v>1.3002</v>
      </c>
      <c r="C2036">
        <f t="shared" si="32"/>
        <v>2007</v>
      </c>
    </row>
    <row r="2037" spans="1:3">
      <c r="A2037" s="20">
        <v>39092</v>
      </c>
      <c r="B2037">
        <v>1.2936000000000001</v>
      </c>
      <c r="C2037">
        <f t="shared" si="32"/>
        <v>2007</v>
      </c>
    </row>
    <row r="2038" spans="1:3">
      <c r="A2038" s="20">
        <v>39093</v>
      </c>
      <c r="B2038">
        <v>1.2892999999999999</v>
      </c>
      <c r="C2038">
        <f t="shared" si="32"/>
        <v>2007</v>
      </c>
    </row>
    <row r="2039" spans="1:3">
      <c r="A2039" s="20">
        <v>39094</v>
      </c>
      <c r="B2039">
        <v>1.2924</v>
      </c>
      <c r="C2039">
        <f t="shared" si="32"/>
        <v>2007</v>
      </c>
    </row>
    <row r="2040" spans="1:3">
      <c r="A2040" s="20">
        <v>39098</v>
      </c>
      <c r="B2040">
        <v>1.2918000000000001</v>
      </c>
      <c r="C2040">
        <f t="shared" si="32"/>
        <v>2007</v>
      </c>
    </row>
    <row r="2041" spans="1:3">
      <c r="A2041" s="20">
        <v>39099</v>
      </c>
      <c r="B2041">
        <v>1.2936000000000001</v>
      </c>
      <c r="C2041">
        <f t="shared" si="32"/>
        <v>2007</v>
      </c>
    </row>
    <row r="2042" spans="1:3">
      <c r="A2042" s="20">
        <v>39100</v>
      </c>
      <c r="B2042">
        <v>1.2963</v>
      </c>
      <c r="C2042">
        <f t="shared" si="32"/>
        <v>2007</v>
      </c>
    </row>
    <row r="2043" spans="1:3">
      <c r="A2043" s="20">
        <v>39101</v>
      </c>
      <c r="B2043">
        <v>1.2957000000000001</v>
      </c>
      <c r="C2043">
        <f t="shared" si="32"/>
        <v>2007</v>
      </c>
    </row>
    <row r="2044" spans="1:3">
      <c r="A2044" s="20">
        <v>39104</v>
      </c>
      <c r="B2044">
        <v>1.2948</v>
      </c>
      <c r="C2044">
        <f t="shared" si="32"/>
        <v>2007</v>
      </c>
    </row>
    <row r="2045" spans="1:3">
      <c r="A2045" s="20">
        <v>39105</v>
      </c>
      <c r="B2045">
        <v>1.3027</v>
      </c>
      <c r="C2045">
        <f t="shared" si="32"/>
        <v>2007</v>
      </c>
    </row>
    <row r="2046" spans="1:3">
      <c r="A2046" s="20">
        <v>39106</v>
      </c>
      <c r="B2046">
        <v>1.2971999999999999</v>
      </c>
      <c r="C2046">
        <f t="shared" si="32"/>
        <v>2007</v>
      </c>
    </row>
    <row r="2047" spans="1:3">
      <c r="A2047" s="20">
        <v>39107</v>
      </c>
      <c r="B2047">
        <v>1.2930999999999999</v>
      </c>
      <c r="C2047">
        <f t="shared" si="32"/>
        <v>2007</v>
      </c>
    </row>
    <row r="2048" spans="1:3">
      <c r="A2048" s="20">
        <v>39108</v>
      </c>
      <c r="B2048">
        <v>1.2927</v>
      </c>
      <c r="C2048">
        <f t="shared" si="32"/>
        <v>2007</v>
      </c>
    </row>
    <row r="2049" spans="1:3">
      <c r="A2049" s="20">
        <v>39111</v>
      </c>
      <c r="B2049">
        <v>1.2957000000000001</v>
      </c>
      <c r="C2049">
        <f t="shared" si="32"/>
        <v>2007</v>
      </c>
    </row>
    <row r="2050" spans="1:3">
      <c r="A2050" s="20">
        <v>39112</v>
      </c>
      <c r="B2050">
        <v>1.2969999999999999</v>
      </c>
      <c r="C2050">
        <f t="shared" si="32"/>
        <v>2007</v>
      </c>
    </row>
    <row r="2051" spans="1:3">
      <c r="A2051" s="20">
        <v>39113</v>
      </c>
      <c r="B2051">
        <v>1.3031999999999999</v>
      </c>
      <c r="C2051">
        <f t="shared" si="32"/>
        <v>2007</v>
      </c>
    </row>
    <row r="2052" spans="1:3">
      <c r="A2052" s="20">
        <v>39114</v>
      </c>
      <c r="B2052">
        <v>1.3022</v>
      </c>
      <c r="C2052">
        <f t="shared" si="32"/>
        <v>2007</v>
      </c>
    </row>
    <row r="2053" spans="1:3">
      <c r="A2053" s="20">
        <v>39115</v>
      </c>
      <c r="B2053">
        <v>1.2959000000000001</v>
      </c>
      <c r="C2053">
        <f t="shared" si="32"/>
        <v>2007</v>
      </c>
    </row>
    <row r="2054" spans="1:3">
      <c r="A2054" s="20">
        <v>39118</v>
      </c>
      <c r="B2054">
        <v>1.2927999999999999</v>
      </c>
      <c r="C2054">
        <f t="shared" si="32"/>
        <v>2007</v>
      </c>
    </row>
    <row r="2055" spans="1:3">
      <c r="A2055" s="20">
        <v>39119</v>
      </c>
      <c r="B2055">
        <v>1.2984</v>
      </c>
      <c r="C2055">
        <f t="shared" si="32"/>
        <v>2007</v>
      </c>
    </row>
    <row r="2056" spans="1:3">
      <c r="A2056" s="20">
        <v>39120</v>
      </c>
      <c r="B2056">
        <v>1.3011999999999999</v>
      </c>
      <c r="C2056">
        <f t="shared" si="32"/>
        <v>2007</v>
      </c>
    </row>
    <row r="2057" spans="1:3">
      <c r="A2057" s="20">
        <v>39121</v>
      </c>
      <c r="B2057">
        <v>1.3041</v>
      </c>
      <c r="C2057">
        <f t="shared" si="32"/>
        <v>2007</v>
      </c>
    </row>
    <row r="2058" spans="1:3">
      <c r="A2058" s="20">
        <v>39122</v>
      </c>
      <c r="B2058">
        <v>1.3007</v>
      </c>
      <c r="C2058">
        <f t="shared" si="32"/>
        <v>2007</v>
      </c>
    </row>
    <row r="2059" spans="1:3">
      <c r="A2059" s="20">
        <v>39125</v>
      </c>
      <c r="B2059">
        <v>1.2967</v>
      </c>
      <c r="C2059">
        <f t="shared" si="32"/>
        <v>2007</v>
      </c>
    </row>
    <row r="2060" spans="1:3">
      <c r="A2060" s="20">
        <v>39126</v>
      </c>
      <c r="B2060">
        <v>1.3038000000000001</v>
      </c>
      <c r="C2060">
        <f t="shared" si="32"/>
        <v>2007</v>
      </c>
    </row>
    <row r="2061" spans="1:3">
      <c r="A2061" s="20">
        <v>39127</v>
      </c>
      <c r="B2061">
        <v>1.3130999999999999</v>
      </c>
      <c r="C2061">
        <f t="shared" si="32"/>
        <v>2007</v>
      </c>
    </row>
    <row r="2062" spans="1:3">
      <c r="A2062" s="20">
        <v>39128</v>
      </c>
      <c r="B2062">
        <v>1.3141</v>
      </c>
      <c r="C2062">
        <f t="shared" si="32"/>
        <v>2007</v>
      </c>
    </row>
    <row r="2063" spans="1:3">
      <c r="A2063" s="20">
        <v>39129</v>
      </c>
      <c r="B2063">
        <v>1.3143</v>
      </c>
      <c r="C2063">
        <f t="shared" si="32"/>
        <v>2007</v>
      </c>
    </row>
    <row r="2064" spans="1:3">
      <c r="A2064" s="20">
        <v>39133</v>
      </c>
      <c r="B2064">
        <v>1.3138000000000001</v>
      </c>
      <c r="C2064">
        <f t="shared" si="32"/>
        <v>2007</v>
      </c>
    </row>
    <row r="2065" spans="1:3">
      <c r="A2065" s="20">
        <v>39134</v>
      </c>
      <c r="B2065">
        <v>1.3140000000000001</v>
      </c>
      <c r="C2065">
        <f t="shared" si="32"/>
        <v>2007</v>
      </c>
    </row>
    <row r="2066" spans="1:3">
      <c r="A2066" s="20">
        <v>39135</v>
      </c>
      <c r="B2066">
        <v>1.3125</v>
      </c>
      <c r="C2066">
        <f t="shared" ref="C2066:C2129" si="33">YEAR(A2066)</f>
        <v>2007</v>
      </c>
    </row>
    <row r="2067" spans="1:3">
      <c r="A2067" s="20">
        <v>39136</v>
      </c>
      <c r="B2067">
        <v>1.3167</v>
      </c>
      <c r="C2067">
        <f t="shared" si="33"/>
        <v>2007</v>
      </c>
    </row>
    <row r="2068" spans="1:3">
      <c r="A2068" s="20">
        <v>39139</v>
      </c>
      <c r="B2068">
        <v>1.3188</v>
      </c>
      <c r="C2068">
        <f t="shared" si="33"/>
        <v>2007</v>
      </c>
    </row>
    <row r="2069" spans="1:3">
      <c r="A2069" s="20">
        <v>39140</v>
      </c>
      <c r="B2069">
        <v>1.3243</v>
      </c>
      <c r="C2069">
        <f t="shared" si="33"/>
        <v>2007</v>
      </c>
    </row>
    <row r="2070" spans="1:3">
      <c r="A2070" s="20">
        <v>39141</v>
      </c>
      <c r="B2070">
        <v>1.3228</v>
      </c>
      <c r="C2070">
        <f t="shared" si="33"/>
        <v>2007</v>
      </c>
    </row>
    <row r="2071" spans="1:3">
      <c r="A2071" s="20">
        <v>39142</v>
      </c>
      <c r="B2071">
        <v>1.3188</v>
      </c>
      <c r="C2071">
        <f t="shared" si="33"/>
        <v>2007</v>
      </c>
    </row>
    <row r="2072" spans="1:3">
      <c r="A2072" s="20">
        <v>39143</v>
      </c>
      <c r="B2072">
        <v>1.3196000000000001</v>
      </c>
      <c r="C2072">
        <f t="shared" si="33"/>
        <v>2007</v>
      </c>
    </row>
    <row r="2073" spans="1:3">
      <c r="A2073" s="20">
        <v>39146</v>
      </c>
      <c r="B2073">
        <v>1.3092999999999999</v>
      </c>
      <c r="C2073">
        <f t="shared" si="33"/>
        <v>2007</v>
      </c>
    </row>
    <row r="2074" spans="1:3">
      <c r="A2074" s="20">
        <v>39147</v>
      </c>
      <c r="B2074">
        <v>1.3129</v>
      </c>
      <c r="C2074">
        <f t="shared" si="33"/>
        <v>2007</v>
      </c>
    </row>
    <row r="2075" spans="1:3">
      <c r="A2075" s="20">
        <v>39148</v>
      </c>
      <c r="B2075">
        <v>1.3177000000000001</v>
      </c>
      <c r="C2075">
        <f t="shared" si="33"/>
        <v>2007</v>
      </c>
    </row>
    <row r="2076" spans="1:3">
      <c r="A2076" s="20">
        <v>39149</v>
      </c>
      <c r="B2076">
        <v>1.3131999999999999</v>
      </c>
      <c r="C2076">
        <f t="shared" si="33"/>
        <v>2007</v>
      </c>
    </row>
    <row r="2077" spans="1:3">
      <c r="A2077" s="20">
        <v>39150</v>
      </c>
      <c r="B2077">
        <v>1.3151999999999999</v>
      </c>
      <c r="C2077">
        <f t="shared" si="33"/>
        <v>2007</v>
      </c>
    </row>
    <row r="2078" spans="1:3">
      <c r="A2078" s="20">
        <v>39153</v>
      </c>
      <c r="B2078">
        <v>1.3188</v>
      </c>
      <c r="C2078">
        <f t="shared" si="33"/>
        <v>2007</v>
      </c>
    </row>
    <row r="2079" spans="1:3">
      <c r="A2079" s="20">
        <v>39154</v>
      </c>
      <c r="B2079">
        <v>1.3196000000000001</v>
      </c>
      <c r="C2079">
        <f t="shared" si="33"/>
        <v>2007</v>
      </c>
    </row>
    <row r="2080" spans="1:3">
      <c r="A2080" s="20">
        <v>39155</v>
      </c>
      <c r="B2080">
        <v>1.3217000000000001</v>
      </c>
      <c r="C2080">
        <f t="shared" si="33"/>
        <v>2007</v>
      </c>
    </row>
    <row r="2081" spans="1:3">
      <c r="A2081" s="20">
        <v>39156</v>
      </c>
      <c r="B2081">
        <v>1.3236000000000001</v>
      </c>
      <c r="C2081">
        <f t="shared" si="33"/>
        <v>2007</v>
      </c>
    </row>
    <row r="2082" spans="1:3">
      <c r="A2082" s="20">
        <v>39157</v>
      </c>
      <c r="B2082">
        <v>1.3303</v>
      </c>
      <c r="C2082">
        <f t="shared" si="33"/>
        <v>2007</v>
      </c>
    </row>
    <row r="2083" spans="1:3">
      <c r="A2083" s="20">
        <v>39160</v>
      </c>
      <c r="B2083">
        <v>1.33</v>
      </c>
      <c r="C2083">
        <f t="shared" si="33"/>
        <v>2007</v>
      </c>
    </row>
    <row r="2084" spans="1:3">
      <c r="A2084" s="20">
        <v>39161</v>
      </c>
      <c r="B2084">
        <v>1.3315999999999999</v>
      </c>
      <c r="C2084">
        <f t="shared" si="33"/>
        <v>2007</v>
      </c>
    </row>
    <row r="2085" spans="1:3">
      <c r="A2085" s="20">
        <v>39162</v>
      </c>
      <c r="B2085">
        <v>1.3384</v>
      </c>
      <c r="C2085">
        <f t="shared" si="33"/>
        <v>2007</v>
      </c>
    </row>
    <row r="2086" spans="1:3">
      <c r="A2086" s="20">
        <v>39163</v>
      </c>
      <c r="B2086">
        <v>1.333</v>
      </c>
      <c r="C2086">
        <f t="shared" si="33"/>
        <v>2007</v>
      </c>
    </row>
    <row r="2087" spans="1:3">
      <c r="A2087" s="20">
        <v>39164</v>
      </c>
      <c r="B2087">
        <v>1.3283</v>
      </c>
      <c r="C2087">
        <f t="shared" si="33"/>
        <v>2007</v>
      </c>
    </row>
    <row r="2088" spans="1:3">
      <c r="A2088" s="20">
        <v>39167</v>
      </c>
      <c r="B2088">
        <v>1.3331</v>
      </c>
      <c r="C2088">
        <f t="shared" si="33"/>
        <v>2007</v>
      </c>
    </row>
    <row r="2089" spans="1:3">
      <c r="A2089" s="20">
        <v>39168</v>
      </c>
      <c r="B2089">
        <v>1.335</v>
      </c>
      <c r="C2089">
        <f t="shared" si="33"/>
        <v>2007</v>
      </c>
    </row>
    <row r="2090" spans="1:3">
      <c r="A2090" s="20">
        <v>39169</v>
      </c>
      <c r="B2090">
        <v>1.3317000000000001</v>
      </c>
      <c r="C2090">
        <f t="shared" si="33"/>
        <v>2007</v>
      </c>
    </row>
    <row r="2091" spans="1:3">
      <c r="A2091" s="20">
        <v>39170</v>
      </c>
      <c r="B2091">
        <v>1.3331</v>
      </c>
      <c r="C2091">
        <f t="shared" si="33"/>
        <v>2007</v>
      </c>
    </row>
    <row r="2092" spans="1:3">
      <c r="A2092" s="20">
        <v>39171</v>
      </c>
      <c r="B2092">
        <v>1.3353999999999999</v>
      </c>
      <c r="C2092">
        <f t="shared" si="33"/>
        <v>2007</v>
      </c>
    </row>
    <row r="2093" spans="1:3">
      <c r="A2093" s="20">
        <v>39174</v>
      </c>
      <c r="B2093">
        <v>1.3365</v>
      </c>
      <c r="C2093">
        <f t="shared" si="33"/>
        <v>2007</v>
      </c>
    </row>
    <row r="2094" spans="1:3">
      <c r="A2094" s="20">
        <v>39175</v>
      </c>
      <c r="B2094">
        <v>1.3331999999999999</v>
      </c>
      <c r="C2094">
        <f t="shared" si="33"/>
        <v>2007</v>
      </c>
    </row>
    <row r="2095" spans="1:3">
      <c r="A2095" s="20">
        <v>39176</v>
      </c>
      <c r="B2095">
        <v>1.3371999999999999</v>
      </c>
      <c r="C2095">
        <f t="shared" si="33"/>
        <v>2007</v>
      </c>
    </row>
    <row r="2096" spans="1:3">
      <c r="A2096" s="20">
        <v>39177</v>
      </c>
      <c r="B2096">
        <v>1.3421000000000001</v>
      </c>
      <c r="C2096">
        <f t="shared" si="33"/>
        <v>2007</v>
      </c>
    </row>
    <row r="2097" spans="1:3">
      <c r="A2097" s="20">
        <v>39181</v>
      </c>
      <c r="B2097">
        <v>1.3354999999999999</v>
      </c>
      <c r="C2097">
        <f t="shared" si="33"/>
        <v>2007</v>
      </c>
    </row>
    <row r="2098" spans="1:3">
      <c r="A2098" s="20">
        <v>39182</v>
      </c>
      <c r="B2098">
        <v>1.3433999999999999</v>
      </c>
      <c r="C2098">
        <f t="shared" si="33"/>
        <v>2007</v>
      </c>
    </row>
    <row r="2099" spans="1:3">
      <c r="A2099" s="20">
        <v>39183</v>
      </c>
      <c r="B2099">
        <v>1.343</v>
      </c>
      <c r="C2099">
        <f t="shared" si="33"/>
        <v>2007</v>
      </c>
    </row>
    <row r="2100" spans="1:3">
      <c r="A2100" s="20">
        <v>39184</v>
      </c>
      <c r="B2100">
        <v>1.3486</v>
      </c>
      <c r="C2100">
        <f t="shared" si="33"/>
        <v>2007</v>
      </c>
    </row>
    <row r="2101" spans="1:3">
      <c r="A2101" s="20">
        <v>39185</v>
      </c>
      <c r="B2101">
        <v>1.3528</v>
      </c>
      <c r="C2101">
        <f t="shared" si="33"/>
        <v>2007</v>
      </c>
    </row>
    <row r="2102" spans="1:3">
      <c r="A2102" s="20">
        <v>39188</v>
      </c>
      <c r="B2102">
        <v>1.3528</v>
      </c>
      <c r="C2102">
        <f t="shared" si="33"/>
        <v>2007</v>
      </c>
    </row>
    <row r="2103" spans="1:3">
      <c r="A2103" s="20">
        <v>39189</v>
      </c>
      <c r="B2103">
        <v>1.3572</v>
      </c>
      <c r="C2103">
        <f t="shared" si="33"/>
        <v>2007</v>
      </c>
    </row>
    <row r="2104" spans="1:3">
      <c r="A2104" s="20">
        <v>39190</v>
      </c>
      <c r="B2104">
        <v>1.3608</v>
      </c>
      <c r="C2104">
        <f t="shared" si="33"/>
        <v>2007</v>
      </c>
    </row>
    <row r="2105" spans="1:3">
      <c r="A2105" s="20">
        <v>39191</v>
      </c>
      <c r="B2105">
        <v>1.3609</v>
      </c>
      <c r="C2105">
        <f t="shared" si="33"/>
        <v>2007</v>
      </c>
    </row>
    <row r="2106" spans="1:3">
      <c r="A2106" s="20">
        <v>39192</v>
      </c>
      <c r="B2106">
        <v>1.3589</v>
      </c>
      <c r="C2106">
        <f t="shared" si="33"/>
        <v>2007</v>
      </c>
    </row>
    <row r="2107" spans="1:3">
      <c r="A2107" s="20">
        <v>39195</v>
      </c>
      <c r="B2107">
        <v>1.3574999999999999</v>
      </c>
      <c r="C2107">
        <f t="shared" si="33"/>
        <v>2007</v>
      </c>
    </row>
    <row r="2108" spans="1:3">
      <c r="A2108" s="20">
        <v>39196</v>
      </c>
      <c r="B2108">
        <v>1.3638999999999999</v>
      </c>
      <c r="C2108">
        <f t="shared" si="33"/>
        <v>2007</v>
      </c>
    </row>
    <row r="2109" spans="1:3">
      <c r="A2109" s="20">
        <v>39197</v>
      </c>
      <c r="B2109">
        <v>1.3637999999999999</v>
      </c>
      <c r="C2109">
        <f t="shared" si="33"/>
        <v>2007</v>
      </c>
    </row>
    <row r="2110" spans="1:3">
      <c r="A2110" s="20">
        <v>39198</v>
      </c>
      <c r="B2110">
        <v>1.3586</v>
      </c>
      <c r="C2110">
        <f t="shared" si="33"/>
        <v>2007</v>
      </c>
    </row>
    <row r="2111" spans="1:3">
      <c r="A2111" s="20">
        <v>39199</v>
      </c>
      <c r="B2111">
        <v>1.365</v>
      </c>
      <c r="C2111">
        <f t="shared" si="33"/>
        <v>2007</v>
      </c>
    </row>
    <row r="2112" spans="1:3">
      <c r="A2112" s="20">
        <v>39202</v>
      </c>
      <c r="B2112">
        <v>1.3643000000000001</v>
      </c>
      <c r="C2112">
        <f t="shared" si="33"/>
        <v>2007</v>
      </c>
    </row>
    <row r="2113" spans="1:3">
      <c r="A2113" s="20">
        <v>39203</v>
      </c>
      <c r="B2113">
        <v>1.3602000000000001</v>
      </c>
      <c r="C2113">
        <f t="shared" si="33"/>
        <v>2007</v>
      </c>
    </row>
    <row r="2114" spans="1:3">
      <c r="A2114" s="20">
        <v>39204</v>
      </c>
      <c r="B2114">
        <v>1.3588</v>
      </c>
      <c r="C2114">
        <f t="shared" si="33"/>
        <v>2007</v>
      </c>
    </row>
    <row r="2115" spans="1:3">
      <c r="A2115" s="20">
        <v>39205</v>
      </c>
      <c r="B2115">
        <v>1.3552</v>
      </c>
      <c r="C2115">
        <f t="shared" si="33"/>
        <v>2007</v>
      </c>
    </row>
    <row r="2116" spans="1:3">
      <c r="A2116" s="20">
        <v>39206</v>
      </c>
      <c r="B2116">
        <v>1.359</v>
      </c>
      <c r="C2116">
        <f t="shared" si="33"/>
        <v>2007</v>
      </c>
    </row>
    <row r="2117" spans="1:3">
      <c r="A2117" s="20">
        <v>39209</v>
      </c>
      <c r="B2117">
        <v>1.3595999999999999</v>
      </c>
      <c r="C2117">
        <f t="shared" si="33"/>
        <v>2007</v>
      </c>
    </row>
    <row r="2118" spans="1:3">
      <c r="A2118" s="20">
        <v>39210</v>
      </c>
      <c r="B2118">
        <v>1.3541000000000001</v>
      </c>
      <c r="C2118">
        <f t="shared" si="33"/>
        <v>2007</v>
      </c>
    </row>
    <row r="2119" spans="1:3">
      <c r="A2119" s="20">
        <v>39211</v>
      </c>
      <c r="B2119">
        <v>1.3529</v>
      </c>
      <c r="C2119">
        <f t="shared" si="33"/>
        <v>2007</v>
      </c>
    </row>
    <row r="2120" spans="1:3">
      <c r="A2120" s="20">
        <v>39212</v>
      </c>
      <c r="B2120">
        <v>1.3483000000000001</v>
      </c>
      <c r="C2120">
        <f t="shared" si="33"/>
        <v>2007</v>
      </c>
    </row>
    <row r="2121" spans="1:3">
      <c r="A2121" s="20">
        <v>39213</v>
      </c>
      <c r="B2121">
        <v>1.3521000000000001</v>
      </c>
      <c r="C2121">
        <f t="shared" si="33"/>
        <v>2007</v>
      </c>
    </row>
    <row r="2122" spans="1:3">
      <c r="A2122" s="20">
        <v>39216</v>
      </c>
      <c r="B2122">
        <v>1.3541000000000001</v>
      </c>
      <c r="C2122">
        <f t="shared" si="33"/>
        <v>2007</v>
      </c>
    </row>
    <row r="2123" spans="1:3">
      <c r="A2123" s="20">
        <v>39217</v>
      </c>
      <c r="B2123">
        <v>1.3591</v>
      </c>
      <c r="C2123">
        <f t="shared" si="33"/>
        <v>2007</v>
      </c>
    </row>
    <row r="2124" spans="1:3">
      <c r="A2124" s="20">
        <v>39218</v>
      </c>
      <c r="B2124">
        <v>1.3520000000000001</v>
      </c>
      <c r="C2124">
        <f t="shared" si="33"/>
        <v>2007</v>
      </c>
    </row>
    <row r="2125" spans="1:3">
      <c r="A2125" s="20">
        <v>39219</v>
      </c>
      <c r="B2125">
        <v>1.3492</v>
      </c>
      <c r="C2125">
        <f t="shared" si="33"/>
        <v>2007</v>
      </c>
    </row>
    <row r="2126" spans="1:3">
      <c r="A2126" s="20">
        <v>39220</v>
      </c>
      <c r="B2126">
        <v>1.3507</v>
      </c>
      <c r="C2126">
        <f t="shared" si="33"/>
        <v>2007</v>
      </c>
    </row>
    <row r="2127" spans="1:3">
      <c r="A2127" s="20">
        <v>39223</v>
      </c>
      <c r="B2127">
        <v>1.3464</v>
      </c>
      <c r="C2127">
        <f t="shared" si="33"/>
        <v>2007</v>
      </c>
    </row>
    <row r="2128" spans="1:3">
      <c r="A2128" s="20">
        <v>39224</v>
      </c>
      <c r="B2128">
        <v>1.3448</v>
      </c>
      <c r="C2128">
        <f t="shared" si="33"/>
        <v>2007</v>
      </c>
    </row>
    <row r="2129" spans="1:3">
      <c r="A2129" s="20">
        <v>39225</v>
      </c>
      <c r="B2129">
        <v>1.3459000000000001</v>
      </c>
      <c r="C2129">
        <f t="shared" si="33"/>
        <v>2007</v>
      </c>
    </row>
    <row r="2130" spans="1:3">
      <c r="A2130" s="20">
        <v>39226</v>
      </c>
      <c r="B2130">
        <v>1.3427</v>
      </c>
      <c r="C2130">
        <f t="shared" ref="C2130:C2193" si="34">YEAR(A2130)</f>
        <v>2007</v>
      </c>
    </row>
    <row r="2131" spans="1:3">
      <c r="A2131" s="20">
        <v>39227</v>
      </c>
      <c r="B2131">
        <v>1.3442000000000001</v>
      </c>
      <c r="C2131">
        <f t="shared" si="34"/>
        <v>2007</v>
      </c>
    </row>
    <row r="2132" spans="1:3">
      <c r="A2132" s="20">
        <v>39231</v>
      </c>
      <c r="B2132">
        <v>1.3447</v>
      </c>
      <c r="C2132">
        <f t="shared" si="34"/>
        <v>2007</v>
      </c>
    </row>
    <row r="2133" spans="1:3">
      <c r="A2133" s="20">
        <v>39232</v>
      </c>
      <c r="B2133">
        <v>1.3425</v>
      </c>
      <c r="C2133">
        <f t="shared" si="34"/>
        <v>2007</v>
      </c>
    </row>
    <row r="2134" spans="1:3">
      <c r="A2134" s="20">
        <v>39233</v>
      </c>
      <c r="B2134">
        <v>1.3452999999999999</v>
      </c>
      <c r="C2134">
        <f t="shared" si="34"/>
        <v>2007</v>
      </c>
    </row>
    <row r="2135" spans="1:3">
      <c r="A2135" s="20">
        <v>39234</v>
      </c>
      <c r="B2135">
        <v>1.3447</v>
      </c>
      <c r="C2135">
        <f t="shared" si="34"/>
        <v>2007</v>
      </c>
    </row>
    <row r="2136" spans="1:3">
      <c r="A2136" s="20">
        <v>39237</v>
      </c>
      <c r="B2136">
        <v>1.3489</v>
      </c>
      <c r="C2136">
        <f t="shared" si="34"/>
        <v>2007</v>
      </c>
    </row>
    <row r="2137" spans="1:3">
      <c r="A2137" s="20">
        <v>39238</v>
      </c>
      <c r="B2137">
        <v>1.3517999999999999</v>
      </c>
      <c r="C2137">
        <f t="shared" si="34"/>
        <v>2007</v>
      </c>
    </row>
    <row r="2138" spans="1:3">
      <c r="A2138" s="20">
        <v>39239</v>
      </c>
      <c r="B2138">
        <v>1.3501000000000001</v>
      </c>
      <c r="C2138">
        <f t="shared" si="34"/>
        <v>2007</v>
      </c>
    </row>
    <row r="2139" spans="1:3">
      <c r="A2139" s="20">
        <v>39240</v>
      </c>
      <c r="B2139">
        <v>1.3427</v>
      </c>
      <c r="C2139">
        <f t="shared" si="34"/>
        <v>2007</v>
      </c>
    </row>
    <row r="2140" spans="1:3">
      <c r="A2140" s="20">
        <v>39241</v>
      </c>
      <c r="B2140">
        <v>1.3371999999999999</v>
      </c>
      <c r="C2140">
        <f t="shared" si="34"/>
        <v>2007</v>
      </c>
    </row>
    <row r="2141" spans="1:3">
      <c r="A2141" s="20">
        <v>39244</v>
      </c>
      <c r="B2141">
        <v>1.3358000000000001</v>
      </c>
      <c r="C2141">
        <f t="shared" si="34"/>
        <v>2007</v>
      </c>
    </row>
    <row r="2142" spans="1:3">
      <c r="A2142" s="20">
        <v>39245</v>
      </c>
      <c r="B2142">
        <v>1.3303</v>
      </c>
      <c r="C2142">
        <f t="shared" si="34"/>
        <v>2007</v>
      </c>
    </row>
    <row r="2143" spans="1:3">
      <c r="A2143" s="20">
        <v>39246</v>
      </c>
      <c r="B2143">
        <v>1.3310999999999999</v>
      </c>
      <c r="C2143">
        <f t="shared" si="34"/>
        <v>2007</v>
      </c>
    </row>
    <row r="2144" spans="1:3">
      <c r="A2144" s="20">
        <v>39247</v>
      </c>
      <c r="B2144">
        <v>1.3310999999999999</v>
      </c>
      <c r="C2144">
        <f t="shared" si="34"/>
        <v>2007</v>
      </c>
    </row>
    <row r="2145" spans="1:3">
      <c r="A2145" s="20">
        <v>39248</v>
      </c>
      <c r="B2145">
        <v>1.3387</v>
      </c>
      <c r="C2145">
        <f t="shared" si="34"/>
        <v>2007</v>
      </c>
    </row>
    <row r="2146" spans="1:3">
      <c r="A2146" s="20">
        <v>39251</v>
      </c>
      <c r="B2146">
        <v>1.3414999999999999</v>
      </c>
      <c r="C2146">
        <f t="shared" si="34"/>
        <v>2007</v>
      </c>
    </row>
    <row r="2147" spans="1:3">
      <c r="A2147" s="20">
        <v>39252</v>
      </c>
      <c r="B2147">
        <v>1.3423</v>
      </c>
      <c r="C2147">
        <f t="shared" si="34"/>
        <v>2007</v>
      </c>
    </row>
    <row r="2148" spans="1:3">
      <c r="A2148" s="20">
        <v>39253</v>
      </c>
      <c r="B2148">
        <v>1.3406</v>
      </c>
      <c r="C2148">
        <f t="shared" si="34"/>
        <v>2007</v>
      </c>
    </row>
    <row r="2149" spans="1:3">
      <c r="A2149" s="20">
        <v>39254</v>
      </c>
      <c r="B2149">
        <v>1.3385</v>
      </c>
      <c r="C2149">
        <f t="shared" si="34"/>
        <v>2007</v>
      </c>
    </row>
    <row r="2150" spans="1:3">
      <c r="A2150" s="20">
        <v>39255</v>
      </c>
      <c r="B2150">
        <v>1.3468</v>
      </c>
      <c r="C2150">
        <f t="shared" si="34"/>
        <v>2007</v>
      </c>
    </row>
    <row r="2151" spans="1:3">
      <c r="A2151" s="20">
        <v>39258</v>
      </c>
      <c r="B2151">
        <v>1.3461000000000001</v>
      </c>
      <c r="C2151">
        <f t="shared" si="34"/>
        <v>2007</v>
      </c>
    </row>
    <row r="2152" spans="1:3">
      <c r="A2152" s="20">
        <v>39259</v>
      </c>
      <c r="B2152">
        <v>1.3453999999999999</v>
      </c>
      <c r="C2152">
        <f t="shared" si="34"/>
        <v>2007</v>
      </c>
    </row>
    <row r="2153" spans="1:3">
      <c r="A2153" s="20">
        <v>39260</v>
      </c>
      <c r="B2153">
        <v>1.345</v>
      </c>
      <c r="C2153">
        <f t="shared" si="34"/>
        <v>2007</v>
      </c>
    </row>
    <row r="2154" spans="1:3">
      <c r="A2154" s="20">
        <v>39261</v>
      </c>
      <c r="B2154">
        <v>1.3442000000000001</v>
      </c>
      <c r="C2154">
        <f t="shared" si="34"/>
        <v>2007</v>
      </c>
    </row>
    <row r="2155" spans="1:3">
      <c r="A2155" s="20">
        <v>39262</v>
      </c>
      <c r="B2155">
        <v>1.3541000000000001</v>
      </c>
      <c r="C2155">
        <f t="shared" si="34"/>
        <v>2007</v>
      </c>
    </row>
    <row r="2156" spans="1:3">
      <c r="A2156" s="20">
        <v>39265</v>
      </c>
      <c r="B2156">
        <v>1.3624000000000001</v>
      </c>
      <c r="C2156">
        <f t="shared" si="34"/>
        <v>2007</v>
      </c>
    </row>
    <row r="2157" spans="1:3">
      <c r="A2157" s="20">
        <v>39266</v>
      </c>
      <c r="B2157">
        <v>1.361</v>
      </c>
      <c r="C2157">
        <f t="shared" si="34"/>
        <v>2007</v>
      </c>
    </row>
    <row r="2158" spans="1:3">
      <c r="A2158" s="20">
        <v>39268</v>
      </c>
      <c r="B2158">
        <v>1.3594999999999999</v>
      </c>
      <c r="C2158">
        <f t="shared" si="34"/>
        <v>2007</v>
      </c>
    </row>
    <row r="2159" spans="1:3">
      <c r="A2159" s="20">
        <v>39269</v>
      </c>
      <c r="B2159">
        <v>1.3627</v>
      </c>
      <c r="C2159">
        <f t="shared" si="34"/>
        <v>2007</v>
      </c>
    </row>
    <row r="2160" spans="1:3">
      <c r="A2160" s="20">
        <v>39272</v>
      </c>
      <c r="B2160">
        <v>1.363</v>
      </c>
      <c r="C2160">
        <f t="shared" si="34"/>
        <v>2007</v>
      </c>
    </row>
    <row r="2161" spans="1:3">
      <c r="A2161" s="20">
        <v>39273</v>
      </c>
      <c r="B2161">
        <v>1.3748</v>
      </c>
      <c r="C2161">
        <f t="shared" si="34"/>
        <v>2007</v>
      </c>
    </row>
    <row r="2162" spans="1:3">
      <c r="A2162" s="20">
        <v>39274</v>
      </c>
      <c r="B2162">
        <v>1.3743000000000001</v>
      </c>
      <c r="C2162">
        <f t="shared" si="34"/>
        <v>2007</v>
      </c>
    </row>
    <row r="2163" spans="1:3">
      <c r="A2163" s="20">
        <v>39275</v>
      </c>
      <c r="B2163">
        <v>1.3793</v>
      </c>
      <c r="C2163">
        <f t="shared" si="34"/>
        <v>2007</v>
      </c>
    </row>
    <row r="2164" spans="1:3">
      <c r="A2164" s="20">
        <v>39276</v>
      </c>
      <c r="B2164">
        <v>1.3781000000000001</v>
      </c>
      <c r="C2164">
        <f t="shared" si="34"/>
        <v>2007</v>
      </c>
    </row>
    <row r="2165" spans="1:3">
      <c r="A2165" s="20">
        <v>39279</v>
      </c>
      <c r="B2165">
        <v>1.377</v>
      </c>
      <c r="C2165">
        <f t="shared" si="34"/>
        <v>2007</v>
      </c>
    </row>
    <row r="2166" spans="1:3">
      <c r="A2166" s="20">
        <v>39280</v>
      </c>
      <c r="B2166">
        <v>1.3787</v>
      </c>
      <c r="C2166">
        <f t="shared" si="34"/>
        <v>2007</v>
      </c>
    </row>
    <row r="2167" spans="1:3">
      <c r="A2167" s="20">
        <v>39281</v>
      </c>
      <c r="B2167">
        <v>1.3803000000000001</v>
      </c>
      <c r="C2167">
        <f t="shared" si="34"/>
        <v>2007</v>
      </c>
    </row>
    <row r="2168" spans="1:3">
      <c r="A2168" s="20">
        <v>39282</v>
      </c>
      <c r="B2168">
        <v>1.3794999999999999</v>
      </c>
      <c r="C2168">
        <f t="shared" si="34"/>
        <v>2007</v>
      </c>
    </row>
    <row r="2169" spans="1:3">
      <c r="A2169" s="20">
        <v>39283</v>
      </c>
      <c r="B2169">
        <v>1.3826000000000001</v>
      </c>
      <c r="C2169">
        <f t="shared" si="34"/>
        <v>2007</v>
      </c>
    </row>
    <row r="2170" spans="1:3">
      <c r="A2170" s="20">
        <v>39286</v>
      </c>
      <c r="B2170">
        <v>1.3812</v>
      </c>
      <c r="C2170">
        <f t="shared" si="34"/>
        <v>2007</v>
      </c>
    </row>
    <row r="2171" spans="1:3">
      <c r="A2171" s="20">
        <v>39287</v>
      </c>
      <c r="B2171">
        <v>1.3826000000000001</v>
      </c>
      <c r="C2171">
        <f t="shared" si="34"/>
        <v>2007</v>
      </c>
    </row>
    <row r="2172" spans="1:3">
      <c r="A2172" s="20">
        <v>39288</v>
      </c>
      <c r="B2172">
        <v>1.3723000000000001</v>
      </c>
      <c r="C2172">
        <f t="shared" si="34"/>
        <v>2007</v>
      </c>
    </row>
    <row r="2173" spans="1:3">
      <c r="A2173" s="20">
        <v>39289</v>
      </c>
      <c r="B2173">
        <v>1.3741000000000001</v>
      </c>
      <c r="C2173">
        <f t="shared" si="34"/>
        <v>2007</v>
      </c>
    </row>
    <row r="2174" spans="1:3">
      <c r="A2174" s="20">
        <v>39290</v>
      </c>
      <c r="B2174">
        <v>1.3634999999999999</v>
      </c>
      <c r="C2174">
        <f t="shared" si="34"/>
        <v>2007</v>
      </c>
    </row>
    <row r="2175" spans="1:3">
      <c r="A2175" s="20">
        <v>39293</v>
      </c>
      <c r="B2175">
        <v>1.3691</v>
      </c>
      <c r="C2175">
        <f t="shared" si="34"/>
        <v>2007</v>
      </c>
    </row>
    <row r="2176" spans="1:3">
      <c r="A2176" s="20">
        <v>39294</v>
      </c>
      <c r="B2176">
        <v>1.367</v>
      </c>
      <c r="C2176">
        <f t="shared" si="34"/>
        <v>2007</v>
      </c>
    </row>
    <row r="2177" spans="1:3">
      <c r="A2177" s="20">
        <v>39295</v>
      </c>
      <c r="B2177">
        <v>1.3672</v>
      </c>
      <c r="C2177">
        <f t="shared" si="34"/>
        <v>2007</v>
      </c>
    </row>
    <row r="2178" spans="1:3">
      <c r="A2178" s="20">
        <v>39296</v>
      </c>
      <c r="B2178">
        <v>1.37</v>
      </c>
      <c r="C2178">
        <f t="shared" si="34"/>
        <v>2007</v>
      </c>
    </row>
    <row r="2179" spans="1:3">
      <c r="A2179" s="20">
        <v>39297</v>
      </c>
      <c r="B2179">
        <v>1.3773</v>
      </c>
      <c r="C2179">
        <f t="shared" si="34"/>
        <v>2007</v>
      </c>
    </row>
    <row r="2180" spans="1:3">
      <c r="A2180" s="20">
        <v>39300</v>
      </c>
      <c r="B2180">
        <v>1.3785000000000001</v>
      </c>
      <c r="C2180">
        <f t="shared" si="34"/>
        <v>2007</v>
      </c>
    </row>
    <row r="2181" spans="1:3">
      <c r="A2181" s="20">
        <v>39301</v>
      </c>
      <c r="B2181">
        <v>1.3740000000000001</v>
      </c>
      <c r="C2181">
        <f t="shared" si="34"/>
        <v>2007</v>
      </c>
    </row>
    <row r="2182" spans="1:3">
      <c r="A2182" s="20">
        <v>39302</v>
      </c>
      <c r="B2182">
        <v>1.3795999999999999</v>
      </c>
      <c r="C2182">
        <f t="shared" si="34"/>
        <v>2007</v>
      </c>
    </row>
    <row r="2183" spans="1:3">
      <c r="A2183" s="20">
        <v>39303</v>
      </c>
      <c r="B2183">
        <v>1.3675999999999999</v>
      </c>
      <c r="C2183">
        <f t="shared" si="34"/>
        <v>2007</v>
      </c>
    </row>
    <row r="2184" spans="1:3">
      <c r="A2184" s="20">
        <v>39304</v>
      </c>
      <c r="B2184">
        <v>1.3691</v>
      </c>
      <c r="C2184">
        <f t="shared" si="34"/>
        <v>2007</v>
      </c>
    </row>
    <row r="2185" spans="1:3">
      <c r="A2185" s="20">
        <v>39307</v>
      </c>
      <c r="B2185">
        <v>1.3611</v>
      </c>
      <c r="C2185">
        <f t="shared" si="34"/>
        <v>2007</v>
      </c>
    </row>
    <row r="2186" spans="1:3">
      <c r="A2186" s="20">
        <v>39308</v>
      </c>
      <c r="B2186">
        <v>1.3532</v>
      </c>
      <c r="C2186">
        <f t="shared" si="34"/>
        <v>2007</v>
      </c>
    </row>
    <row r="2187" spans="1:3">
      <c r="A2187" s="20">
        <v>39309</v>
      </c>
      <c r="B2187">
        <v>1.3423</v>
      </c>
      <c r="C2187">
        <f t="shared" si="34"/>
        <v>2007</v>
      </c>
    </row>
    <row r="2188" spans="1:3">
      <c r="A2188" s="20">
        <v>39310</v>
      </c>
      <c r="B2188">
        <v>1.3423</v>
      </c>
      <c r="C2188">
        <f t="shared" si="34"/>
        <v>2007</v>
      </c>
    </row>
    <row r="2189" spans="1:3">
      <c r="A2189" s="20">
        <v>39311</v>
      </c>
      <c r="B2189">
        <v>1.3473999999999999</v>
      </c>
      <c r="C2189">
        <f t="shared" si="34"/>
        <v>2007</v>
      </c>
    </row>
    <row r="2190" spans="1:3">
      <c r="A2190" s="20">
        <v>39314</v>
      </c>
      <c r="B2190">
        <v>1.3473999999999999</v>
      </c>
      <c r="C2190">
        <f t="shared" si="34"/>
        <v>2007</v>
      </c>
    </row>
    <row r="2191" spans="1:3">
      <c r="A2191" s="20">
        <v>39315</v>
      </c>
      <c r="B2191">
        <v>1.3460000000000001</v>
      </c>
      <c r="C2191">
        <f t="shared" si="34"/>
        <v>2007</v>
      </c>
    </row>
    <row r="2192" spans="1:3">
      <c r="A2192" s="20">
        <v>39316</v>
      </c>
      <c r="B2192">
        <v>1.3543000000000001</v>
      </c>
      <c r="C2192">
        <f t="shared" si="34"/>
        <v>2007</v>
      </c>
    </row>
    <row r="2193" spans="1:3">
      <c r="A2193" s="20">
        <v>39317</v>
      </c>
      <c r="B2193">
        <v>1.3565</v>
      </c>
      <c r="C2193">
        <f t="shared" si="34"/>
        <v>2007</v>
      </c>
    </row>
    <row r="2194" spans="1:3">
      <c r="A2194" s="20">
        <v>39318</v>
      </c>
      <c r="B2194">
        <v>1.3673999999999999</v>
      </c>
      <c r="C2194">
        <f t="shared" ref="C2194:C2257" si="35">YEAR(A2194)</f>
        <v>2007</v>
      </c>
    </row>
    <row r="2195" spans="1:3">
      <c r="A2195" s="20">
        <v>39321</v>
      </c>
      <c r="B2195">
        <v>1.3641000000000001</v>
      </c>
      <c r="C2195">
        <f t="shared" si="35"/>
        <v>2007</v>
      </c>
    </row>
    <row r="2196" spans="1:3">
      <c r="A2196" s="20">
        <v>39322</v>
      </c>
      <c r="B2196">
        <v>1.3601000000000001</v>
      </c>
      <c r="C2196">
        <f t="shared" si="35"/>
        <v>2007</v>
      </c>
    </row>
    <row r="2197" spans="1:3">
      <c r="A2197" s="20">
        <v>39323</v>
      </c>
      <c r="B2197">
        <v>1.3675999999999999</v>
      </c>
      <c r="C2197">
        <f t="shared" si="35"/>
        <v>2007</v>
      </c>
    </row>
    <row r="2198" spans="1:3">
      <c r="A2198" s="20">
        <v>39324</v>
      </c>
      <c r="B2198">
        <v>1.3634999999999999</v>
      </c>
      <c r="C2198">
        <f t="shared" si="35"/>
        <v>2007</v>
      </c>
    </row>
    <row r="2199" spans="1:3">
      <c r="A2199" s="20">
        <v>39325</v>
      </c>
      <c r="B2199">
        <v>1.3628</v>
      </c>
      <c r="C2199">
        <f t="shared" si="35"/>
        <v>2007</v>
      </c>
    </row>
    <row r="2200" spans="1:3">
      <c r="A2200" s="20">
        <v>39329</v>
      </c>
      <c r="B2200">
        <v>1.3603000000000001</v>
      </c>
      <c r="C2200">
        <f t="shared" si="35"/>
        <v>2007</v>
      </c>
    </row>
    <row r="2201" spans="1:3">
      <c r="A2201" s="20">
        <v>39330</v>
      </c>
      <c r="B2201">
        <v>1.3647</v>
      </c>
      <c r="C2201">
        <f t="shared" si="35"/>
        <v>2007</v>
      </c>
    </row>
    <row r="2202" spans="1:3">
      <c r="A2202" s="20">
        <v>39331</v>
      </c>
      <c r="B2202">
        <v>1.3688</v>
      </c>
      <c r="C2202">
        <f t="shared" si="35"/>
        <v>2007</v>
      </c>
    </row>
    <row r="2203" spans="1:3">
      <c r="A2203" s="20">
        <v>39332</v>
      </c>
      <c r="B2203">
        <v>1.3766</v>
      </c>
      <c r="C2203">
        <f t="shared" si="35"/>
        <v>2007</v>
      </c>
    </row>
    <row r="2204" spans="1:3">
      <c r="A2204" s="20">
        <v>39335</v>
      </c>
      <c r="B2204">
        <v>1.3796999999999999</v>
      </c>
      <c r="C2204">
        <f t="shared" si="35"/>
        <v>2007</v>
      </c>
    </row>
    <row r="2205" spans="1:3">
      <c r="A2205" s="20">
        <v>39336</v>
      </c>
      <c r="B2205">
        <v>1.3836999999999999</v>
      </c>
      <c r="C2205">
        <f t="shared" si="35"/>
        <v>2007</v>
      </c>
    </row>
    <row r="2206" spans="1:3">
      <c r="A2206" s="20">
        <v>39337</v>
      </c>
      <c r="B2206">
        <v>1.3902000000000001</v>
      </c>
      <c r="C2206">
        <f t="shared" si="35"/>
        <v>2007</v>
      </c>
    </row>
    <row r="2207" spans="1:3">
      <c r="A2207" s="20">
        <v>39338</v>
      </c>
      <c r="B2207">
        <v>1.3863000000000001</v>
      </c>
      <c r="C2207">
        <f t="shared" si="35"/>
        <v>2007</v>
      </c>
    </row>
    <row r="2208" spans="1:3">
      <c r="A2208" s="20">
        <v>39339</v>
      </c>
      <c r="B2208">
        <v>1.3873</v>
      </c>
      <c r="C2208">
        <f t="shared" si="35"/>
        <v>2007</v>
      </c>
    </row>
    <row r="2209" spans="1:3">
      <c r="A2209" s="20">
        <v>39342</v>
      </c>
      <c r="B2209">
        <v>1.3866000000000001</v>
      </c>
      <c r="C2209">
        <f t="shared" si="35"/>
        <v>2007</v>
      </c>
    </row>
    <row r="2210" spans="1:3">
      <c r="A2210" s="20">
        <v>39343</v>
      </c>
      <c r="B2210">
        <v>1.3980999999999999</v>
      </c>
      <c r="C2210">
        <f t="shared" si="35"/>
        <v>2007</v>
      </c>
    </row>
    <row r="2211" spans="1:3">
      <c r="A2211" s="20">
        <v>39344</v>
      </c>
      <c r="B2211">
        <v>1.3957999999999999</v>
      </c>
      <c r="C2211">
        <f t="shared" si="35"/>
        <v>2007</v>
      </c>
    </row>
    <row r="2212" spans="1:3">
      <c r="A2212" s="20">
        <v>39345</v>
      </c>
      <c r="B2212">
        <v>1.4069</v>
      </c>
      <c r="C2212">
        <f t="shared" si="35"/>
        <v>2007</v>
      </c>
    </row>
    <row r="2213" spans="1:3">
      <c r="A2213" s="20">
        <v>39346</v>
      </c>
      <c r="B2213">
        <v>1.4089</v>
      </c>
      <c r="C2213">
        <f t="shared" si="35"/>
        <v>2007</v>
      </c>
    </row>
    <row r="2214" spans="1:3">
      <c r="A2214" s="20">
        <v>39349</v>
      </c>
      <c r="B2214">
        <v>1.4087000000000001</v>
      </c>
      <c r="C2214">
        <f t="shared" si="35"/>
        <v>2007</v>
      </c>
    </row>
    <row r="2215" spans="1:3">
      <c r="A2215" s="20">
        <v>39350</v>
      </c>
      <c r="B2215">
        <v>1.4140999999999999</v>
      </c>
      <c r="C2215">
        <f t="shared" si="35"/>
        <v>2007</v>
      </c>
    </row>
    <row r="2216" spans="1:3">
      <c r="A2216" s="20">
        <v>39351</v>
      </c>
      <c r="B2216">
        <v>1.4128000000000001</v>
      </c>
      <c r="C2216">
        <f t="shared" si="35"/>
        <v>2007</v>
      </c>
    </row>
    <row r="2217" spans="1:3">
      <c r="A2217" s="20">
        <v>39352</v>
      </c>
      <c r="B2217">
        <v>1.4149</v>
      </c>
      <c r="C2217">
        <f t="shared" si="35"/>
        <v>2007</v>
      </c>
    </row>
    <row r="2218" spans="1:3">
      <c r="A2218" s="20">
        <v>39353</v>
      </c>
      <c r="B2218">
        <v>1.4266000000000001</v>
      </c>
      <c r="C2218">
        <f t="shared" si="35"/>
        <v>2007</v>
      </c>
    </row>
    <row r="2219" spans="1:3">
      <c r="A2219" s="20">
        <v>39356</v>
      </c>
      <c r="B2219">
        <v>1.4232</v>
      </c>
      <c r="C2219">
        <f t="shared" si="35"/>
        <v>2007</v>
      </c>
    </row>
    <row r="2220" spans="1:3">
      <c r="A2220" s="20">
        <v>39357</v>
      </c>
      <c r="B2220">
        <v>1.415</v>
      </c>
      <c r="C2220">
        <f t="shared" si="35"/>
        <v>2007</v>
      </c>
    </row>
    <row r="2221" spans="1:3">
      <c r="A2221" s="20">
        <v>39358</v>
      </c>
      <c r="B2221">
        <v>1.4087000000000001</v>
      </c>
      <c r="C2221">
        <f t="shared" si="35"/>
        <v>2007</v>
      </c>
    </row>
    <row r="2222" spans="1:3">
      <c r="A2222" s="20">
        <v>39359</v>
      </c>
      <c r="B2222">
        <v>1.413</v>
      </c>
      <c r="C2222">
        <f t="shared" si="35"/>
        <v>2007</v>
      </c>
    </row>
    <row r="2223" spans="1:3">
      <c r="A2223" s="20">
        <v>39360</v>
      </c>
      <c r="B2223">
        <v>1.4134</v>
      </c>
      <c r="C2223">
        <f t="shared" si="35"/>
        <v>2007</v>
      </c>
    </row>
    <row r="2224" spans="1:3">
      <c r="A2224" s="20">
        <v>39363</v>
      </c>
      <c r="B2224">
        <v>1.4056999999999999</v>
      </c>
      <c r="C2224">
        <f t="shared" si="35"/>
        <v>2007</v>
      </c>
    </row>
    <row r="2225" spans="1:3">
      <c r="A2225" s="20">
        <v>39364</v>
      </c>
      <c r="B2225">
        <v>1.4100999999999999</v>
      </c>
      <c r="C2225">
        <f t="shared" si="35"/>
        <v>2007</v>
      </c>
    </row>
    <row r="2226" spans="1:3">
      <c r="A2226" s="20">
        <v>39365</v>
      </c>
      <c r="B2226">
        <v>1.4146000000000001</v>
      </c>
      <c r="C2226">
        <f t="shared" si="35"/>
        <v>2007</v>
      </c>
    </row>
    <row r="2227" spans="1:3">
      <c r="A2227" s="20">
        <v>39366</v>
      </c>
      <c r="B2227">
        <v>1.4198</v>
      </c>
      <c r="C2227">
        <f t="shared" si="35"/>
        <v>2007</v>
      </c>
    </row>
    <row r="2228" spans="1:3">
      <c r="A2228" s="20">
        <v>39367</v>
      </c>
      <c r="B2228">
        <v>1.4176</v>
      </c>
      <c r="C2228">
        <f t="shared" si="35"/>
        <v>2007</v>
      </c>
    </row>
    <row r="2229" spans="1:3">
      <c r="A2229" s="20">
        <v>39370</v>
      </c>
      <c r="B2229">
        <v>1.421</v>
      </c>
      <c r="C2229">
        <f t="shared" si="35"/>
        <v>2007</v>
      </c>
    </row>
    <row r="2230" spans="1:3">
      <c r="A2230" s="20">
        <v>39371</v>
      </c>
      <c r="B2230">
        <v>1.4165000000000001</v>
      </c>
      <c r="C2230">
        <f t="shared" si="35"/>
        <v>2007</v>
      </c>
    </row>
    <row r="2231" spans="1:3">
      <c r="A2231" s="20">
        <v>39372</v>
      </c>
      <c r="B2231">
        <v>1.4201999999999999</v>
      </c>
      <c r="C2231">
        <f t="shared" si="35"/>
        <v>2007</v>
      </c>
    </row>
    <row r="2232" spans="1:3">
      <c r="A2232" s="20">
        <v>39373</v>
      </c>
      <c r="B2232">
        <v>1.4293</v>
      </c>
      <c r="C2232">
        <f t="shared" si="35"/>
        <v>2007</v>
      </c>
    </row>
    <row r="2233" spans="1:3">
      <c r="A2233" s="20">
        <v>39374</v>
      </c>
      <c r="B2233">
        <v>1.43</v>
      </c>
      <c r="C2233">
        <f t="shared" si="35"/>
        <v>2007</v>
      </c>
    </row>
    <row r="2234" spans="1:3">
      <c r="A2234" s="20">
        <v>39377</v>
      </c>
      <c r="B2234">
        <v>1.4177</v>
      </c>
      <c r="C2234">
        <f t="shared" si="35"/>
        <v>2007</v>
      </c>
    </row>
    <row r="2235" spans="1:3">
      <c r="A2235" s="20">
        <v>39378</v>
      </c>
      <c r="B2235">
        <v>1.4262999999999999</v>
      </c>
      <c r="C2235">
        <f t="shared" si="35"/>
        <v>2007</v>
      </c>
    </row>
    <row r="2236" spans="1:3">
      <c r="A2236" s="20">
        <v>39379</v>
      </c>
      <c r="B2236">
        <v>1.4266000000000001</v>
      </c>
      <c r="C2236">
        <f t="shared" si="35"/>
        <v>2007</v>
      </c>
    </row>
    <row r="2237" spans="1:3">
      <c r="A2237" s="20">
        <v>39380</v>
      </c>
      <c r="B2237">
        <v>1.4326000000000001</v>
      </c>
      <c r="C2237">
        <f t="shared" si="35"/>
        <v>2007</v>
      </c>
    </row>
    <row r="2238" spans="1:3">
      <c r="A2238" s="20">
        <v>39381</v>
      </c>
      <c r="B2238">
        <v>1.4391</v>
      </c>
      <c r="C2238">
        <f t="shared" si="35"/>
        <v>2007</v>
      </c>
    </row>
    <row r="2239" spans="1:3">
      <c r="A2239" s="20">
        <v>39384</v>
      </c>
      <c r="B2239">
        <v>1.4423999999999999</v>
      </c>
      <c r="C2239">
        <f t="shared" si="35"/>
        <v>2007</v>
      </c>
    </row>
    <row r="2240" spans="1:3">
      <c r="A2240" s="20">
        <v>39385</v>
      </c>
      <c r="B2240">
        <v>1.4429000000000001</v>
      </c>
      <c r="C2240">
        <f t="shared" si="35"/>
        <v>2007</v>
      </c>
    </row>
    <row r="2241" spans="1:3">
      <c r="A2241" s="20">
        <v>39386</v>
      </c>
      <c r="B2241">
        <v>1.448</v>
      </c>
      <c r="C2241">
        <f t="shared" si="35"/>
        <v>2007</v>
      </c>
    </row>
    <row r="2242" spans="1:3">
      <c r="A2242" s="20">
        <v>39387</v>
      </c>
      <c r="B2242">
        <v>1.4419999999999999</v>
      </c>
      <c r="C2242">
        <f t="shared" si="35"/>
        <v>2007</v>
      </c>
    </row>
    <row r="2243" spans="1:3">
      <c r="A2243" s="20">
        <v>39388</v>
      </c>
      <c r="B2243">
        <v>1.4502999999999999</v>
      </c>
      <c r="C2243">
        <f t="shared" si="35"/>
        <v>2007</v>
      </c>
    </row>
    <row r="2244" spans="1:3">
      <c r="A2244" s="20">
        <v>39391</v>
      </c>
      <c r="B2244">
        <v>1.4463999999999999</v>
      </c>
      <c r="C2244">
        <f t="shared" si="35"/>
        <v>2007</v>
      </c>
    </row>
    <row r="2245" spans="1:3">
      <c r="A2245" s="20">
        <v>39392</v>
      </c>
      <c r="B2245">
        <v>1.4555</v>
      </c>
      <c r="C2245">
        <f t="shared" si="35"/>
        <v>2007</v>
      </c>
    </row>
    <row r="2246" spans="1:3">
      <c r="A2246" s="20">
        <v>39393</v>
      </c>
      <c r="B2246">
        <v>1.4641999999999999</v>
      </c>
      <c r="C2246">
        <f t="shared" si="35"/>
        <v>2007</v>
      </c>
    </row>
    <row r="2247" spans="1:3">
      <c r="A2247" s="20">
        <v>39394</v>
      </c>
      <c r="B2247">
        <v>1.4671000000000001</v>
      </c>
      <c r="C2247">
        <f t="shared" si="35"/>
        <v>2007</v>
      </c>
    </row>
    <row r="2248" spans="1:3">
      <c r="A2248" s="20">
        <v>39395</v>
      </c>
      <c r="B2248">
        <v>1.4666999999999999</v>
      </c>
      <c r="C2248">
        <f t="shared" si="35"/>
        <v>2007</v>
      </c>
    </row>
    <row r="2249" spans="1:3">
      <c r="A2249" s="20">
        <v>39398</v>
      </c>
      <c r="B2249">
        <v>1.4534</v>
      </c>
      <c r="C2249">
        <f t="shared" si="35"/>
        <v>2007</v>
      </c>
    </row>
    <row r="2250" spans="1:3">
      <c r="A2250" s="20">
        <v>39399</v>
      </c>
      <c r="B2250">
        <v>1.4603999999999999</v>
      </c>
      <c r="C2250">
        <f t="shared" si="35"/>
        <v>2007</v>
      </c>
    </row>
    <row r="2251" spans="1:3">
      <c r="A2251" s="20">
        <v>39400</v>
      </c>
      <c r="B2251">
        <v>1.4653</v>
      </c>
      <c r="C2251">
        <f t="shared" si="35"/>
        <v>2007</v>
      </c>
    </row>
    <row r="2252" spans="1:3">
      <c r="A2252" s="20">
        <v>39401</v>
      </c>
      <c r="B2252">
        <v>1.462</v>
      </c>
      <c r="C2252">
        <f t="shared" si="35"/>
        <v>2007</v>
      </c>
    </row>
    <row r="2253" spans="1:3">
      <c r="A2253" s="20">
        <v>39402</v>
      </c>
      <c r="B2253">
        <v>1.4662999999999999</v>
      </c>
      <c r="C2253">
        <f t="shared" si="35"/>
        <v>2007</v>
      </c>
    </row>
    <row r="2254" spans="1:3">
      <c r="A2254" s="20">
        <v>39405</v>
      </c>
      <c r="B2254">
        <v>1.4662999999999999</v>
      </c>
      <c r="C2254">
        <f t="shared" si="35"/>
        <v>2007</v>
      </c>
    </row>
    <row r="2255" spans="1:3">
      <c r="A2255" s="20">
        <v>39406</v>
      </c>
      <c r="B2255">
        <v>1.4821</v>
      </c>
      <c r="C2255">
        <f t="shared" si="35"/>
        <v>2007</v>
      </c>
    </row>
    <row r="2256" spans="1:3">
      <c r="A2256" s="20">
        <v>39407</v>
      </c>
      <c r="B2256">
        <v>1.4854000000000001</v>
      </c>
      <c r="C2256">
        <f t="shared" si="35"/>
        <v>2007</v>
      </c>
    </row>
    <row r="2257" spans="1:3">
      <c r="A2257" s="20">
        <v>39409</v>
      </c>
      <c r="B2257">
        <v>1.4836</v>
      </c>
      <c r="C2257">
        <f t="shared" si="35"/>
        <v>2007</v>
      </c>
    </row>
    <row r="2258" spans="1:3">
      <c r="A2258" s="20">
        <v>39412</v>
      </c>
      <c r="B2258">
        <v>1.4878</v>
      </c>
      <c r="C2258">
        <f t="shared" ref="C2258:C2321" si="36">YEAR(A2258)</f>
        <v>2007</v>
      </c>
    </row>
    <row r="2259" spans="1:3">
      <c r="A2259" s="20">
        <v>39413</v>
      </c>
      <c r="B2259">
        <v>1.4821</v>
      </c>
      <c r="C2259">
        <f t="shared" si="36"/>
        <v>2007</v>
      </c>
    </row>
    <row r="2260" spans="1:3">
      <c r="A2260" s="20">
        <v>39414</v>
      </c>
      <c r="B2260">
        <v>1.4831000000000001</v>
      </c>
      <c r="C2260">
        <f t="shared" si="36"/>
        <v>2007</v>
      </c>
    </row>
    <row r="2261" spans="1:3">
      <c r="A2261" s="20">
        <v>39415</v>
      </c>
      <c r="B2261">
        <v>1.474</v>
      </c>
      <c r="C2261">
        <f t="shared" si="36"/>
        <v>2007</v>
      </c>
    </row>
    <row r="2262" spans="1:3">
      <c r="A2262" s="20">
        <v>39416</v>
      </c>
      <c r="B2262">
        <v>1.4628000000000001</v>
      </c>
      <c r="C2262">
        <f t="shared" si="36"/>
        <v>2007</v>
      </c>
    </row>
    <row r="2263" spans="1:3">
      <c r="A2263" s="20">
        <v>39419</v>
      </c>
      <c r="B2263">
        <v>1.4670000000000001</v>
      </c>
      <c r="C2263">
        <f t="shared" si="36"/>
        <v>2007</v>
      </c>
    </row>
    <row r="2264" spans="1:3">
      <c r="A2264" s="20">
        <v>39420</v>
      </c>
      <c r="B2264">
        <v>1.4764999999999999</v>
      </c>
      <c r="C2264">
        <f t="shared" si="36"/>
        <v>2007</v>
      </c>
    </row>
    <row r="2265" spans="1:3">
      <c r="A2265" s="20">
        <v>39421</v>
      </c>
      <c r="B2265">
        <v>1.4614</v>
      </c>
      <c r="C2265">
        <f t="shared" si="36"/>
        <v>2007</v>
      </c>
    </row>
    <row r="2266" spans="1:3">
      <c r="A2266" s="20">
        <v>39422</v>
      </c>
      <c r="B2266">
        <v>1.4626999999999999</v>
      </c>
      <c r="C2266">
        <f t="shared" si="36"/>
        <v>2007</v>
      </c>
    </row>
    <row r="2267" spans="1:3">
      <c r="A2267" s="20">
        <v>39423</v>
      </c>
      <c r="B2267">
        <v>1.4653</v>
      </c>
      <c r="C2267">
        <f t="shared" si="36"/>
        <v>2007</v>
      </c>
    </row>
    <row r="2268" spans="1:3">
      <c r="A2268" s="20">
        <v>39426</v>
      </c>
      <c r="B2268">
        <v>1.4713000000000001</v>
      </c>
      <c r="C2268">
        <f t="shared" si="36"/>
        <v>2007</v>
      </c>
    </row>
    <row r="2269" spans="1:3">
      <c r="A2269" s="20">
        <v>39427</v>
      </c>
      <c r="B2269">
        <v>1.4655</v>
      </c>
      <c r="C2269">
        <f t="shared" si="36"/>
        <v>2007</v>
      </c>
    </row>
    <row r="2270" spans="1:3">
      <c r="A2270" s="20">
        <v>39428</v>
      </c>
      <c r="B2270">
        <v>1.4703999999999999</v>
      </c>
      <c r="C2270">
        <f t="shared" si="36"/>
        <v>2007</v>
      </c>
    </row>
    <row r="2271" spans="1:3">
      <c r="A2271" s="20">
        <v>39429</v>
      </c>
      <c r="B2271">
        <v>1.4632000000000001</v>
      </c>
      <c r="C2271">
        <f t="shared" si="36"/>
        <v>2007</v>
      </c>
    </row>
    <row r="2272" spans="1:3">
      <c r="A2272" s="20">
        <v>39430</v>
      </c>
      <c r="B2272">
        <v>1.4421999999999999</v>
      </c>
      <c r="C2272">
        <f t="shared" si="36"/>
        <v>2007</v>
      </c>
    </row>
    <row r="2273" spans="1:3">
      <c r="A2273" s="20">
        <v>39433</v>
      </c>
      <c r="B2273">
        <v>1.4398</v>
      </c>
      <c r="C2273">
        <f t="shared" si="36"/>
        <v>2007</v>
      </c>
    </row>
    <row r="2274" spans="1:3">
      <c r="A2274" s="20">
        <v>39434</v>
      </c>
      <c r="B2274">
        <v>1.4407000000000001</v>
      </c>
      <c r="C2274">
        <f t="shared" si="36"/>
        <v>2007</v>
      </c>
    </row>
    <row r="2275" spans="1:3">
      <c r="A2275" s="20">
        <v>39435</v>
      </c>
      <c r="B2275">
        <v>1.4377</v>
      </c>
      <c r="C2275">
        <f t="shared" si="36"/>
        <v>2007</v>
      </c>
    </row>
    <row r="2276" spans="1:3">
      <c r="A2276" s="20">
        <v>39436</v>
      </c>
      <c r="B2276">
        <v>1.4318</v>
      </c>
      <c r="C2276">
        <f t="shared" si="36"/>
        <v>2007</v>
      </c>
    </row>
    <row r="2277" spans="1:3">
      <c r="A2277" s="20">
        <v>39437</v>
      </c>
      <c r="B2277">
        <v>1.4356</v>
      </c>
      <c r="C2277">
        <f t="shared" si="36"/>
        <v>2007</v>
      </c>
    </row>
    <row r="2278" spans="1:3">
      <c r="A2278" s="20">
        <v>39440</v>
      </c>
      <c r="B2278">
        <v>1.4398</v>
      </c>
      <c r="C2278">
        <f t="shared" si="36"/>
        <v>2007</v>
      </c>
    </row>
    <row r="2279" spans="1:3">
      <c r="A2279" s="20">
        <v>39442</v>
      </c>
      <c r="B2279">
        <v>1.4490000000000001</v>
      </c>
      <c r="C2279">
        <f t="shared" si="36"/>
        <v>2007</v>
      </c>
    </row>
    <row r="2280" spans="1:3">
      <c r="A2280" s="20">
        <v>39443</v>
      </c>
      <c r="B2280">
        <v>1.4611000000000001</v>
      </c>
      <c r="C2280">
        <f t="shared" si="36"/>
        <v>2007</v>
      </c>
    </row>
    <row r="2281" spans="1:3">
      <c r="A2281" s="20">
        <v>39444</v>
      </c>
      <c r="B2281">
        <v>1.4714</v>
      </c>
      <c r="C2281">
        <f t="shared" si="36"/>
        <v>2007</v>
      </c>
    </row>
    <row r="2282" spans="1:3">
      <c r="A2282" s="20">
        <v>39447</v>
      </c>
      <c r="B2282">
        <v>1.4588000000000001</v>
      </c>
      <c r="C2282">
        <f t="shared" si="36"/>
        <v>2007</v>
      </c>
    </row>
    <row r="2283" spans="1:3">
      <c r="A2283" s="20">
        <v>39449</v>
      </c>
      <c r="B2283">
        <v>1.4725999999999999</v>
      </c>
      <c r="C2283">
        <f t="shared" si="36"/>
        <v>2008</v>
      </c>
    </row>
    <row r="2284" spans="1:3">
      <c r="A2284" s="20">
        <v>39450</v>
      </c>
      <c r="B2284">
        <v>1.4742999999999999</v>
      </c>
      <c r="C2284">
        <f t="shared" si="36"/>
        <v>2008</v>
      </c>
    </row>
    <row r="2285" spans="1:3">
      <c r="A2285" s="20">
        <v>39451</v>
      </c>
      <c r="B2285">
        <v>1.4751000000000001</v>
      </c>
      <c r="C2285">
        <f t="shared" si="36"/>
        <v>2008</v>
      </c>
    </row>
    <row r="2286" spans="1:3">
      <c r="A2286" s="20">
        <v>39454</v>
      </c>
      <c r="B2286">
        <v>1.4684999999999999</v>
      </c>
      <c r="C2286">
        <f t="shared" si="36"/>
        <v>2008</v>
      </c>
    </row>
    <row r="2287" spans="1:3">
      <c r="A2287" s="20">
        <v>39455</v>
      </c>
      <c r="B2287">
        <v>1.4706999999999999</v>
      </c>
      <c r="C2287">
        <f t="shared" si="36"/>
        <v>2008</v>
      </c>
    </row>
    <row r="2288" spans="1:3">
      <c r="A2288" s="20">
        <v>39456</v>
      </c>
      <c r="B2288">
        <v>1.4661999999999999</v>
      </c>
      <c r="C2288">
        <f t="shared" si="36"/>
        <v>2008</v>
      </c>
    </row>
    <row r="2289" spans="1:3">
      <c r="A2289" s="20">
        <v>39457</v>
      </c>
      <c r="B2289">
        <v>1.4804999999999999</v>
      </c>
      <c r="C2289">
        <f t="shared" si="36"/>
        <v>2008</v>
      </c>
    </row>
    <row r="2290" spans="1:3">
      <c r="A2290" s="20">
        <v>39458</v>
      </c>
      <c r="B2290">
        <v>1.4776</v>
      </c>
      <c r="C2290">
        <f t="shared" si="36"/>
        <v>2008</v>
      </c>
    </row>
    <row r="2291" spans="1:3">
      <c r="A2291" s="20">
        <v>39461</v>
      </c>
      <c r="B2291">
        <v>1.4866999999999999</v>
      </c>
      <c r="C2291">
        <f t="shared" si="36"/>
        <v>2008</v>
      </c>
    </row>
    <row r="2292" spans="1:3">
      <c r="A2292" s="20">
        <v>39462</v>
      </c>
      <c r="B2292">
        <v>1.48</v>
      </c>
      <c r="C2292">
        <f t="shared" si="36"/>
        <v>2008</v>
      </c>
    </row>
    <row r="2293" spans="1:3">
      <c r="A2293" s="20">
        <v>39463</v>
      </c>
      <c r="B2293">
        <v>1.4649000000000001</v>
      </c>
      <c r="C2293">
        <f t="shared" si="36"/>
        <v>2008</v>
      </c>
    </row>
    <row r="2294" spans="1:3">
      <c r="A2294" s="20">
        <v>39464</v>
      </c>
      <c r="B2294">
        <v>1.4641</v>
      </c>
      <c r="C2294">
        <f t="shared" si="36"/>
        <v>2008</v>
      </c>
    </row>
    <row r="2295" spans="1:3">
      <c r="A2295" s="20">
        <v>39465</v>
      </c>
      <c r="B2295">
        <v>1.4615</v>
      </c>
      <c r="C2295">
        <f t="shared" si="36"/>
        <v>2008</v>
      </c>
    </row>
    <row r="2296" spans="1:3">
      <c r="A2296" s="20">
        <v>39469</v>
      </c>
      <c r="B2296">
        <v>1.4637</v>
      </c>
      <c r="C2296">
        <f t="shared" si="36"/>
        <v>2008</v>
      </c>
    </row>
    <row r="2297" spans="1:3">
      <c r="A2297" s="20">
        <v>39470</v>
      </c>
      <c r="B2297">
        <v>1.4628000000000001</v>
      </c>
      <c r="C2297">
        <f t="shared" si="36"/>
        <v>2008</v>
      </c>
    </row>
    <row r="2298" spans="1:3">
      <c r="A2298" s="20">
        <v>39471</v>
      </c>
      <c r="B2298">
        <v>1.4757</v>
      </c>
      <c r="C2298">
        <f t="shared" si="36"/>
        <v>2008</v>
      </c>
    </row>
    <row r="2299" spans="1:3">
      <c r="A2299" s="20">
        <v>39472</v>
      </c>
      <c r="B2299">
        <v>1.4671000000000001</v>
      </c>
      <c r="C2299">
        <f t="shared" si="36"/>
        <v>2008</v>
      </c>
    </row>
    <row r="2300" spans="1:3">
      <c r="A2300" s="20">
        <v>39475</v>
      </c>
      <c r="B2300">
        <v>1.4785999999999999</v>
      </c>
      <c r="C2300">
        <f t="shared" si="36"/>
        <v>2008</v>
      </c>
    </row>
    <row r="2301" spans="1:3">
      <c r="A2301" s="20">
        <v>39476</v>
      </c>
      <c r="B2301">
        <v>1.4773000000000001</v>
      </c>
      <c r="C2301">
        <f t="shared" si="36"/>
        <v>2008</v>
      </c>
    </row>
    <row r="2302" spans="1:3">
      <c r="A2302" s="20">
        <v>39477</v>
      </c>
      <c r="B2302">
        <v>1.4878</v>
      </c>
      <c r="C2302">
        <f t="shared" si="36"/>
        <v>2008</v>
      </c>
    </row>
    <row r="2303" spans="1:3">
      <c r="A2303" s="20">
        <v>39478</v>
      </c>
      <c r="B2303">
        <v>1.4863</v>
      </c>
      <c r="C2303">
        <f t="shared" si="36"/>
        <v>2008</v>
      </c>
    </row>
    <row r="2304" spans="1:3">
      <c r="A2304" s="20">
        <v>39479</v>
      </c>
      <c r="B2304">
        <v>1.4798</v>
      </c>
      <c r="C2304">
        <f t="shared" si="36"/>
        <v>2008</v>
      </c>
    </row>
    <row r="2305" spans="1:3">
      <c r="A2305" s="20">
        <v>39482</v>
      </c>
      <c r="B2305">
        <v>1.4825999999999999</v>
      </c>
      <c r="C2305">
        <f t="shared" si="36"/>
        <v>2008</v>
      </c>
    </row>
    <row r="2306" spans="1:3">
      <c r="A2306" s="20">
        <v>39483</v>
      </c>
      <c r="B2306">
        <v>1.4648000000000001</v>
      </c>
      <c r="C2306">
        <f t="shared" si="36"/>
        <v>2008</v>
      </c>
    </row>
    <row r="2307" spans="1:3">
      <c r="A2307" s="20">
        <v>39484</v>
      </c>
      <c r="B2307">
        <v>1.4612000000000001</v>
      </c>
      <c r="C2307">
        <f t="shared" si="36"/>
        <v>2008</v>
      </c>
    </row>
    <row r="2308" spans="1:3">
      <c r="A2308" s="20">
        <v>39485</v>
      </c>
      <c r="B2308">
        <v>1.4482999999999999</v>
      </c>
      <c r="C2308">
        <f t="shared" si="36"/>
        <v>2008</v>
      </c>
    </row>
    <row r="2309" spans="1:3">
      <c r="A2309" s="20">
        <v>39486</v>
      </c>
      <c r="B2309">
        <v>1.4511000000000001</v>
      </c>
      <c r="C2309">
        <f t="shared" si="36"/>
        <v>2008</v>
      </c>
    </row>
    <row r="2310" spans="1:3">
      <c r="A2310" s="20">
        <v>39489</v>
      </c>
      <c r="B2310">
        <v>1.4524999999999999</v>
      </c>
      <c r="C2310">
        <f t="shared" si="36"/>
        <v>2008</v>
      </c>
    </row>
    <row r="2311" spans="1:3">
      <c r="A2311" s="20">
        <v>39490</v>
      </c>
      <c r="B2311">
        <v>1.4581</v>
      </c>
      <c r="C2311">
        <f t="shared" si="36"/>
        <v>2008</v>
      </c>
    </row>
    <row r="2312" spans="1:3">
      <c r="A2312" s="20">
        <v>39491</v>
      </c>
      <c r="B2312">
        <v>1.4569000000000001</v>
      </c>
      <c r="C2312">
        <f t="shared" si="36"/>
        <v>2008</v>
      </c>
    </row>
    <row r="2313" spans="1:3">
      <c r="A2313" s="20">
        <v>39492</v>
      </c>
      <c r="B2313">
        <v>1.4637</v>
      </c>
      <c r="C2313">
        <f t="shared" si="36"/>
        <v>2008</v>
      </c>
    </row>
    <row r="2314" spans="1:3">
      <c r="A2314" s="20">
        <v>39493</v>
      </c>
      <c r="B2314">
        <v>1.4677</v>
      </c>
      <c r="C2314">
        <f t="shared" si="36"/>
        <v>2008</v>
      </c>
    </row>
    <row r="2315" spans="1:3">
      <c r="A2315" s="20">
        <v>39497</v>
      </c>
      <c r="B2315">
        <v>1.4726999999999999</v>
      </c>
      <c r="C2315">
        <f t="shared" si="36"/>
        <v>2008</v>
      </c>
    </row>
    <row r="2316" spans="1:3">
      <c r="A2316" s="20">
        <v>39498</v>
      </c>
      <c r="B2316">
        <v>1.4711000000000001</v>
      </c>
      <c r="C2316">
        <f t="shared" si="36"/>
        <v>2008</v>
      </c>
    </row>
    <row r="2317" spans="1:3">
      <c r="A2317" s="20">
        <v>39499</v>
      </c>
      <c r="B2317">
        <v>1.4806999999999999</v>
      </c>
      <c r="C2317">
        <f t="shared" si="36"/>
        <v>2008</v>
      </c>
    </row>
    <row r="2318" spans="1:3">
      <c r="A2318" s="20">
        <v>39500</v>
      </c>
      <c r="B2318">
        <v>1.4829000000000001</v>
      </c>
      <c r="C2318">
        <f t="shared" si="36"/>
        <v>2008</v>
      </c>
    </row>
    <row r="2319" spans="1:3">
      <c r="A2319" s="20">
        <v>39503</v>
      </c>
      <c r="B2319">
        <v>1.4825999999999999</v>
      </c>
      <c r="C2319">
        <f t="shared" si="36"/>
        <v>2008</v>
      </c>
    </row>
    <row r="2320" spans="1:3">
      <c r="A2320" s="20">
        <v>39504</v>
      </c>
      <c r="B2320">
        <v>1.4983</v>
      </c>
      <c r="C2320">
        <f t="shared" si="36"/>
        <v>2008</v>
      </c>
    </row>
    <row r="2321" spans="1:3">
      <c r="A2321" s="20">
        <v>39505</v>
      </c>
      <c r="B2321">
        <v>1.5115000000000001</v>
      </c>
      <c r="C2321">
        <f t="shared" si="36"/>
        <v>2008</v>
      </c>
    </row>
    <row r="2322" spans="1:3">
      <c r="A2322" s="20">
        <v>39506</v>
      </c>
      <c r="B2322">
        <v>1.5213000000000001</v>
      </c>
      <c r="C2322">
        <f t="shared" ref="C2322:C2385" si="37">YEAR(A2322)</f>
        <v>2008</v>
      </c>
    </row>
    <row r="2323" spans="1:3">
      <c r="A2323" s="20">
        <v>39507</v>
      </c>
      <c r="B2323">
        <v>1.518</v>
      </c>
      <c r="C2323">
        <f t="shared" si="37"/>
        <v>2008</v>
      </c>
    </row>
    <row r="2324" spans="1:3">
      <c r="A2324" s="20">
        <v>39510</v>
      </c>
      <c r="B2324">
        <v>1.5204</v>
      </c>
      <c r="C2324">
        <f t="shared" si="37"/>
        <v>2008</v>
      </c>
    </row>
    <row r="2325" spans="1:3">
      <c r="A2325" s="20">
        <v>39511</v>
      </c>
      <c r="B2325">
        <v>1.5209999999999999</v>
      </c>
      <c r="C2325">
        <f t="shared" si="37"/>
        <v>2008</v>
      </c>
    </row>
    <row r="2326" spans="1:3">
      <c r="A2326" s="20">
        <v>39512</v>
      </c>
      <c r="B2326">
        <v>1.5267999999999999</v>
      </c>
      <c r="C2326">
        <f t="shared" si="37"/>
        <v>2008</v>
      </c>
    </row>
    <row r="2327" spans="1:3">
      <c r="A2327" s="20">
        <v>39513</v>
      </c>
      <c r="B2327">
        <v>1.5387</v>
      </c>
      <c r="C2327">
        <f t="shared" si="37"/>
        <v>2008</v>
      </c>
    </row>
    <row r="2328" spans="1:3">
      <c r="A2328" s="20">
        <v>39514</v>
      </c>
      <c r="B2328">
        <v>1.5344</v>
      </c>
      <c r="C2328">
        <f t="shared" si="37"/>
        <v>2008</v>
      </c>
    </row>
    <row r="2329" spans="1:3">
      <c r="A2329" s="20">
        <v>39517</v>
      </c>
      <c r="B2329">
        <v>1.5339</v>
      </c>
      <c r="C2329">
        <f t="shared" si="37"/>
        <v>2008</v>
      </c>
    </row>
    <row r="2330" spans="1:3">
      <c r="A2330" s="20">
        <v>39518</v>
      </c>
      <c r="B2330">
        <v>1.5329999999999999</v>
      </c>
      <c r="C2330">
        <f t="shared" si="37"/>
        <v>2008</v>
      </c>
    </row>
    <row r="2331" spans="1:3">
      <c r="A2331" s="20">
        <v>39519</v>
      </c>
      <c r="B2331">
        <v>1.5550999999999999</v>
      </c>
      <c r="C2331">
        <f t="shared" si="37"/>
        <v>2008</v>
      </c>
    </row>
    <row r="2332" spans="1:3">
      <c r="A2332" s="20">
        <v>39520</v>
      </c>
      <c r="B2332">
        <v>1.5640000000000001</v>
      </c>
      <c r="C2332">
        <f t="shared" si="37"/>
        <v>2008</v>
      </c>
    </row>
    <row r="2333" spans="1:3">
      <c r="A2333" s="20">
        <v>39521</v>
      </c>
      <c r="B2333">
        <v>1.5670999999999999</v>
      </c>
      <c r="C2333">
        <f t="shared" si="37"/>
        <v>2008</v>
      </c>
    </row>
    <row r="2334" spans="1:3">
      <c r="A2334" s="20">
        <v>39524</v>
      </c>
      <c r="B2334">
        <v>1.5728</v>
      </c>
      <c r="C2334">
        <f t="shared" si="37"/>
        <v>2008</v>
      </c>
    </row>
    <row r="2335" spans="1:3">
      <c r="A2335" s="20">
        <v>39525</v>
      </c>
      <c r="B2335">
        <v>1.5624</v>
      </c>
      <c r="C2335">
        <f t="shared" si="37"/>
        <v>2008</v>
      </c>
    </row>
    <row r="2336" spans="1:3">
      <c r="A2336" s="20">
        <v>39526</v>
      </c>
      <c r="B2336">
        <v>1.5626</v>
      </c>
      <c r="C2336">
        <f t="shared" si="37"/>
        <v>2008</v>
      </c>
    </row>
    <row r="2337" spans="1:3">
      <c r="A2337" s="20">
        <v>39527</v>
      </c>
      <c r="B2337">
        <v>1.5437000000000001</v>
      </c>
      <c r="C2337">
        <f t="shared" si="37"/>
        <v>2008</v>
      </c>
    </row>
    <row r="2338" spans="1:3">
      <c r="A2338" s="20">
        <v>39531</v>
      </c>
      <c r="B2338">
        <v>1.5424</v>
      </c>
      <c r="C2338">
        <f t="shared" si="37"/>
        <v>2008</v>
      </c>
    </row>
    <row r="2339" spans="1:3">
      <c r="A2339" s="20">
        <v>39532</v>
      </c>
      <c r="B2339">
        <v>1.5629</v>
      </c>
      <c r="C2339">
        <f t="shared" si="37"/>
        <v>2008</v>
      </c>
    </row>
    <row r="2340" spans="1:3">
      <c r="A2340" s="20">
        <v>39533</v>
      </c>
      <c r="B2340">
        <v>1.5846</v>
      </c>
      <c r="C2340">
        <f t="shared" si="37"/>
        <v>2008</v>
      </c>
    </row>
    <row r="2341" spans="1:3">
      <c r="A2341" s="20">
        <v>39534</v>
      </c>
      <c r="B2341">
        <v>1.5783</v>
      </c>
      <c r="C2341">
        <f t="shared" si="37"/>
        <v>2008</v>
      </c>
    </row>
    <row r="2342" spans="1:3">
      <c r="A2342" s="20">
        <v>39535</v>
      </c>
      <c r="B2342">
        <v>1.5793999999999999</v>
      </c>
      <c r="C2342">
        <f t="shared" si="37"/>
        <v>2008</v>
      </c>
    </row>
    <row r="2343" spans="1:3">
      <c r="A2343" s="20">
        <v>39538</v>
      </c>
      <c r="B2343">
        <v>1.5770999999999999</v>
      </c>
      <c r="C2343">
        <f t="shared" si="37"/>
        <v>2008</v>
      </c>
    </row>
    <row r="2344" spans="1:3">
      <c r="A2344" s="20">
        <v>39539</v>
      </c>
      <c r="B2344">
        <v>1.5607</v>
      </c>
      <c r="C2344">
        <f t="shared" si="37"/>
        <v>2008</v>
      </c>
    </row>
    <row r="2345" spans="1:3">
      <c r="A2345" s="20">
        <v>39540</v>
      </c>
      <c r="B2345">
        <v>1.5690999999999999</v>
      </c>
      <c r="C2345">
        <f t="shared" si="37"/>
        <v>2008</v>
      </c>
    </row>
    <row r="2346" spans="1:3">
      <c r="A2346" s="20">
        <v>39541</v>
      </c>
      <c r="B2346">
        <v>1.5682</v>
      </c>
      <c r="C2346">
        <f t="shared" si="37"/>
        <v>2008</v>
      </c>
    </row>
    <row r="2347" spans="1:3">
      <c r="A2347" s="20">
        <v>39542</v>
      </c>
      <c r="B2347">
        <v>1.5738000000000001</v>
      </c>
      <c r="C2347">
        <f t="shared" si="37"/>
        <v>2008</v>
      </c>
    </row>
    <row r="2348" spans="1:3">
      <c r="A2348" s="20">
        <v>39545</v>
      </c>
      <c r="B2348">
        <v>1.5701000000000001</v>
      </c>
      <c r="C2348">
        <f t="shared" si="37"/>
        <v>2008</v>
      </c>
    </row>
    <row r="2349" spans="1:3">
      <c r="A2349" s="20">
        <v>39546</v>
      </c>
      <c r="B2349">
        <v>1.5699000000000001</v>
      </c>
      <c r="C2349">
        <f t="shared" si="37"/>
        <v>2008</v>
      </c>
    </row>
    <row r="2350" spans="1:3">
      <c r="A2350" s="20">
        <v>39547</v>
      </c>
      <c r="B2350">
        <v>1.5829</v>
      </c>
      <c r="C2350">
        <f t="shared" si="37"/>
        <v>2008</v>
      </c>
    </row>
    <row r="2351" spans="1:3">
      <c r="A2351" s="20">
        <v>39548</v>
      </c>
      <c r="B2351">
        <v>1.5742</v>
      </c>
      <c r="C2351">
        <f t="shared" si="37"/>
        <v>2008</v>
      </c>
    </row>
    <row r="2352" spans="1:3">
      <c r="A2352" s="20">
        <v>39549</v>
      </c>
      <c r="B2352">
        <v>1.5802</v>
      </c>
      <c r="C2352">
        <f t="shared" si="37"/>
        <v>2008</v>
      </c>
    </row>
    <row r="2353" spans="1:3">
      <c r="A2353" s="20">
        <v>39552</v>
      </c>
      <c r="B2353">
        <v>1.5843</v>
      </c>
      <c r="C2353">
        <f t="shared" si="37"/>
        <v>2008</v>
      </c>
    </row>
    <row r="2354" spans="1:3">
      <c r="A2354" s="20">
        <v>39553</v>
      </c>
      <c r="B2354">
        <v>1.5790999999999999</v>
      </c>
      <c r="C2354">
        <f t="shared" si="37"/>
        <v>2008</v>
      </c>
    </row>
    <row r="2355" spans="1:3">
      <c r="A2355" s="20">
        <v>39554</v>
      </c>
      <c r="B2355">
        <v>1.5946</v>
      </c>
      <c r="C2355">
        <f t="shared" si="37"/>
        <v>2008</v>
      </c>
    </row>
    <row r="2356" spans="1:3">
      <c r="A2356" s="20">
        <v>39555</v>
      </c>
      <c r="B2356">
        <v>1.5896999999999999</v>
      </c>
      <c r="C2356">
        <f t="shared" si="37"/>
        <v>2008</v>
      </c>
    </row>
    <row r="2357" spans="1:3">
      <c r="A2357" s="20">
        <v>39556</v>
      </c>
      <c r="B2357">
        <v>1.5812999999999999</v>
      </c>
      <c r="C2357">
        <f t="shared" si="37"/>
        <v>2008</v>
      </c>
    </row>
    <row r="2358" spans="1:3">
      <c r="A2358" s="20">
        <v>39559</v>
      </c>
      <c r="B2358">
        <v>1.5906</v>
      </c>
      <c r="C2358">
        <f t="shared" si="37"/>
        <v>2008</v>
      </c>
    </row>
    <row r="2359" spans="1:3">
      <c r="A2359" s="20">
        <v>39560</v>
      </c>
      <c r="B2359">
        <v>1.5993999999999999</v>
      </c>
      <c r="C2359">
        <f t="shared" si="37"/>
        <v>2008</v>
      </c>
    </row>
    <row r="2360" spans="1:3">
      <c r="A2360" s="20">
        <v>39561</v>
      </c>
      <c r="B2360">
        <v>1.5889</v>
      </c>
      <c r="C2360">
        <f t="shared" si="37"/>
        <v>2008</v>
      </c>
    </row>
    <row r="2361" spans="1:3">
      <c r="A2361" s="20">
        <v>39562</v>
      </c>
      <c r="B2361">
        <v>1.5678000000000001</v>
      </c>
      <c r="C2361">
        <f t="shared" si="37"/>
        <v>2008</v>
      </c>
    </row>
    <row r="2362" spans="1:3">
      <c r="A2362" s="20">
        <v>39563</v>
      </c>
      <c r="B2362">
        <v>1.5628</v>
      </c>
      <c r="C2362">
        <f t="shared" si="37"/>
        <v>2008</v>
      </c>
    </row>
    <row r="2363" spans="1:3">
      <c r="A2363" s="20">
        <v>39566</v>
      </c>
      <c r="B2363">
        <v>1.5658000000000001</v>
      </c>
      <c r="C2363">
        <f t="shared" si="37"/>
        <v>2008</v>
      </c>
    </row>
    <row r="2364" spans="1:3">
      <c r="A2364" s="20">
        <v>39567</v>
      </c>
      <c r="B2364">
        <v>1.5564</v>
      </c>
      <c r="C2364">
        <f t="shared" si="37"/>
        <v>2008</v>
      </c>
    </row>
    <row r="2365" spans="1:3">
      <c r="A2365" s="20">
        <v>39568</v>
      </c>
      <c r="B2365">
        <v>1.5619000000000001</v>
      </c>
      <c r="C2365">
        <f t="shared" si="37"/>
        <v>2008</v>
      </c>
    </row>
    <row r="2366" spans="1:3">
      <c r="A2366" s="20">
        <v>39569</v>
      </c>
      <c r="B2366">
        <v>1.5468999999999999</v>
      </c>
      <c r="C2366">
        <f t="shared" si="37"/>
        <v>2008</v>
      </c>
    </row>
    <row r="2367" spans="1:3">
      <c r="A2367" s="20">
        <v>39570</v>
      </c>
      <c r="B2367">
        <v>1.5423</v>
      </c>
      <c r="C2367">
        <f t="shared" si="37"/>
        <v>2008</v>
      </c>
    </row>
    <row r="2368" spans="1:3">
      <c r="A2368" s="20">
        <v>39573</v>
      </c>
      <c r="B2368">
        <v>1.5492999999999999</v>
      </c>
      <c r="C2368">
        <f t="shared" si="37"/>
        <v>2008</v>
      </c>
    </row>
    <row r="2369" spans="1:3">
      <c r="A2369" s="20">
        <v>39574</v>
      </c>
      <c r="B2369">
        <v>1.5528999999999999</v>
      </c>
      <c r="C2369">
        <f t="shared" si="37"/>
        <v>2008</v>
      </c>
    </row>
    <row r="2370" spans="1:3">
      <c r="A2370" s="20">
        <v>39575</v>
      </c>
      <c r="B2370">
        <v>1.5387</v>
      </c>
      <c r="C2370">
        <f t="shared" si="37"/>
        <v>2008</v>
      </c>
    </row>
    <row r="2371" spans="1:3">
      <c r="A2371" s="20">
        <v>39576</v>
      </c>
      <c r="B2371">
        <v>1.5402</v>
      </c>
      <c r="C2371">
        <f t="shared" si="37"/>
        <v>2008</v>
      </c>
    </row>
    <row r="2372" spans="1:3">
      <c r="A2372" s="20">
        <v>39577</v>
      </c>
      <c r="B2372">
        <v>1.5481</v>
      </c>
      <c r="C2372">
        <f t="shared" si="37"/>
        <v>2008</v>
      </c>
    </row>
    <row r="2373" spans="1:3">
      <c r="A2373" s="20">
        <v>39580</v>
      </c>
      <c r="B2373">
        <v>1.5545</v>
      </c>
      <c r="C2373">
        <f t="shared" si="37"/>
        <v>2008</v>
      </c>
    </row>
    <row r="2374" spans="1:3">
      <c r="A2374" s="20">
        <v>39581</v>
      </c>
      <c r="B2374">
        <v>1.546</v>
      </c>
      <c r="C2374">
        <f t="shared" si="37"/>
        <v>2008</v>
      </c>
    </row>
    <row r="2375" spans="1:3">
      <c r="A2375" s="20">
        <v>39582</v>
      </c>
      <c r="B2375">
        <v>1.5475000000000001</v>
      </c>
      <c r="C2375">
        <f t="shared" si="37"/>
        <v>2008</v>
      </c>
    </row>
    <row r="2376" spans="1:3">
      <c r="A2376" s="20">
        <v>39583</v>
      </c>
      <c r="B2376">
        <v>1.5439000000000001</v>
      </c>
      <c r="C2376">
        <f t="shared" si="37"/>
        <v>2008</v>
      </c>
    </row>
    <row r="2377" spans="1:3">
      <c r="A2377" s="20">
        <v>39584</v>
      </c>
      <c r="B2377">
        <v>1.5575000000000001</v>
      </c>
      <c r="C2377">
        <f t="shared" si="37"/>
        <v>2008</v>
      </c>
    </row>
    <row r="2378" spans="1:3">
      <c r="A2378" s="20">
        <v>39587</v>
      </c>
      <c r="B2378">
        <v>1.5513999999999999</v>
      </c>
      <c r="C2378">
        <f t="shared" si="37"/>
        <v>2008</v>
      </c>
    </row>
    <row r="2379" spans="1:3">
      <c r="A2379" s="20">
        <v>39588</v>
      </c>
      <c r="B2379">
        <v>1.5653999999999999</v>
      </c>
      <c r="C2379">
        <f t="shared" si="37"/>
        <v>2008</v>
      </c>
    </row>
    <row r="2380" spans="1:3">
      <c r="A2380" s="20">
        <v>39589</v>
      </c>
      <c r="B2380">
        <v>1.5794999999999999</v>
      </c>
      <c r="C2380">
        <f t="shared" si="37"/>
        <v>2008</v>
      </c>
    </row>
    <row r="2381" spans="1:3">
      <c r="A2381" s="20">
        <v>39590</v>
      </c>
      <c r="B2381">
        <v>1.5729</v>
      </c>
      <c r="C2381">
        <f t="shared" si="37"/>
        <v>2008</v>
      </c>
    </row>
    <row r="2382" spans="1:3">
      <c r="A2382" s="20">
        <v>39591</v>
      </c>
      <c r="B2382">
        <v>1.5760000000000001</v>
      </c>
      <c r="C2382">
        <f t="shared" si="37"/>
        <v>2008</v>
      </c>
    </row>
    <row r="2383" spans="1:3">
      <c r="A2383" s="20">
        <v>39595</v>
      </c>
      <c r="B2383">
        <v>1.5682</v>
      </c>
      <c r="C2383">
        <f t="shared" si="37"/>
        <v>2008</v>
      </c>
    </row>
    <row r="2384" spans="1:3">
      <c r="A2384" s="20">
        <v>39596</v>
      </c>
      <c r="B2384">
        <v>1.5639000000000001</v>
      </c>
      <c r="C2384">
        <f t="shared" si="37"/>
        <v>2008</v>
      </c>
    </row>
    <row r="2385" spans="1:3">
      <c r="A2385" s="20">
        <v>39597</v>
      </c>
      <c r="B2385">
        <v>1.5515000000000001</v>
      </c>
      <c r="C2385">
        <f t="shared" si="37"/>
        <v>2008</v>
      </c>
    </row>
    <row r="2386" spans="1:3">
      <c r="A2386" s="20">
        <v>39598</v>
      </c>
      <c r="B2386">
        <v>1.5553999999999999</v>
      </c>
      <c r="C2386">
        <f t="shared" ref="C2386:C2449" si="38">YEAR(A2386)</f>
        <v>2008</v>
      </c>
    </row>
    <row r="2387" spans="1:3">
      <c r="A2387" s="20">
        <v>39601</v>
      </c>
      <c r="B2387">
        <v>1.5541</v>
      </c>
      <c r="C2387">
        <f t="shared" si="38"/>
        <v>2008</v>
      </c>
    </row>
    <row r="2388" spans="1:3">
      <c r="A2388" s="20">
        <v>39602</v>
      </c>
      <c r="B2388">
        <v>1.5441</v>
      </c>
      <c r="C2388">
        <f t="shared" si="38"/>
        <v>2008</v>
      </c>
    </row>
    <row r="2389" spans="1:3">
      <c r="A2389" s="20">
        <v>39603</v>
      </c>
      <c r="B2389">
        <v>1.5430999999999999</v>
      </c>
      <c r="C2389">
        <f t="shared" si="38"/>
        <v>2008</v>
      </c>
    </row>
    <row r="2390" spans="1:3">
      <c r="A2390" s="20">
        <v>39604</v>
      </c>
      <c r="B2390">
        <v>1.5587</v>
      </c>
      <c r="C2390">
        <f t="shared" si="38"/>
        <v>2008</v>
      </c>
    </row>
    <row r="2391" spans="1:3">
      <c r="A2391" s="20">
        <v>39605</v>
      </c>
      <c r="B2391">
        <v>1.5775999999999999</v>
      </c>
      <c r="C2391">
        <f t="shared" si="38"/>
        <v>2008</v>
      </c>
    </row>
    <row r="2392" spans="1:3">
      <c r="A2392" s="20">
        <v>39608</v>
      </c>
      <c r="B2392">
        <v>1.5642</v>
      </c>
      <c r="C2392">
        <f t="shared" si="38"/>
        <v>2008</v>
      </c>
    </row>
    <row r="2393" spans="1:3">
      <c r="A2393" s="20">
        <v>39609</v>
      </c>
      <c r="B2393">
        <v>1.5461</v>
      </c>
      <c r="C2393">
        <f t="shared" si="38"/>
        <v>2008</v>
      </c>
    </row>
    <row r="2394" spans="1:3">
      <c r="A2394" s="20">
        <v>39610</v>
      </c>
      <c r="B2394">
        <v>1.5551999999999999</v>
      </c>
      <c r="C2394">
        <f t="shared" si="38"/>
        <v>2008</v>
      </c>
    </row>
    <row r="2395" spans="1:3">
      <c r="A2395" s="20">
        <v>39611</v>
      </c>
      <c r="B2395">
        <v>1.5447</v>
      </c>
      <c r="C2395">
        <f t="shared" si="38"/>
        <v>2008</v>
      </c>
    </row>
    <row r="2396" spans="1:3">
      <c r="A2396" s="20">
        <v>39612</v>
      </c>
      <c r="B2396">
        <v>1.538</v>
      </c>
      <c r="C2396">
        <f t="shared" si="38"/>
        <v>2008</v>
      </c>
    </row>
    <row r="2397" spans="1:3">
      <c r="A2397" s="20">
        <v>39615</v>
      </c>
      <c r="B2397">
        <v>1.5467</v>
      </c>
      <c r="C2397">
        <f t="shared" si="38"/>
        <v>2008</v>
      </c>
    </row>
    <row r="2398" spans="1:3">
      <c r="A2398" s="20">
        <v>39616</v>
      </c>
      <c r="B2398">
        <v>1.5507</v>
      </c>
      <c r="C2398">
        <f t="shared" si="38"/>
        <v>2008</v>
      </c>
    </row>
    <row r="2399" spans="1:3">
      <c r="A2399" s="20">
        <v>39617</v>
      </c>
      <c r="B2399">
        <v>1.5524</v>
      </c>
      <c r="C2399">
        <f t="shared" si="38"/>
        <v>2008</v>
      </c>
    </row>
    <row r="2400" spans="1:3">
      <c r="A2400" s="20">
        <v>39618</v>
      </c>
      <c r="B2400">
        <v>1.5502</v>
      </c>
      <c r="C2400">
        <f t="shared" si="38"/>
        <v>2008</v>
      </c>
    </row>
    <row r="2401" spans="1:3">
      <c r="A2401" s="20">
        <v>39619</v>
      </c>
      <c r="B2401">
        <v>1.5604</v>
      </c>
      <c r="C2401">
        <f t="shared" si="38"/>
        <v>2008</v>
      </c>
    </row>
    <row r="2402" spans="1:3">
      <c r="A2402" s="20">
        <v>39622</v>
      </c>
      <c r="B2402">
        <v>1.552</v>
      </c>
      <c r="C2402">
        <f t="shared" si="38"/>
        <v>2008</v>
      </c>
    </row>
    <row r="2403" spans="1:3">
      <c r="A2403" s="20">
        <v>39623</v>
      </c>
      <c r="B2403">
        <v>1.5567</v>
      </c>
      <c r="C2403">
        <f t="shared" si="38"/>
        <v>2008</v>
      </c>
    </row>
    <row r="2404" spans="1:3">
      <c r="A2404" s="20">
        <v>39624</v>
      </c>
      <c r="B2404">
        <v>1.5668</v>
      </c>
      <c r="C2404">
        <f t="shared" si="38"/>
        <v>2008</v>
      </c>
    </row>
    <row r="2405" spans="1:3">
      <c r="A2405" s="20">
        <v>39625</v>
      </c>
      <c r="B2405">
        <v>1.5755999999999999</v>
      </c>
      <c r="C2405">
        <f t="shared" si="38"/>
        <v>2008</v>
      </c>
    </row>
    <row r="2406" spans="1:3">
      <c r="A2406" s="20">
        <v>39626</v>
      </c>
      <c r="B2406">
        <v>1.5792999999999999</v>
      </c>
      <c r="C2406">
        <f t="shared" si="38"/>
        <v>2008</v>
      </c>
    </row>
    <row r="2407" spans="1:3">
      <c r="A2407" s="20">
        <v>39629</v>
      </c>
      <c r="B2407">
        <v>1.5754999999999999</v>
      </c>
      <c r="C2407">
        <f t="shared" si="38"/>
        <v>2008</v>
      </c>
    </row>
    <row r="2408" spans="1:3">
      <c r="A2408" s="20">
        <v>39630</v>
      </c>
      <c r="B2408">
        <v>1.5790999999999999</v>
      </c>
      <c r="C2408">
        <f t="shared" si="38"/>
        <v>2008</v>
      </c>
    </row>
    <row r="2409" spans="1:3">
      <c r="A2409" s="20">
        <v>39631</v>
      </c>
      <c r="B2409">
        <v>1.5879000000000001</v>
      </c>
      <c r="C2409">
        <f t="shared" si="38"/>
        <v>2008</v>
      </c>
    </row>
    <row r="2410" spans="1:3">
      <c r="A2410" s="20">
        <v>39632</v>
      </c>
      <c r="B2410">
        <v>1.5693999999999999</v>
      </c>
      <c r="C2410">
        <f t="shared" si="38"/>
        <v>2008</v>
      </c>
    </row>
    <row r="2411" spans="1:3">
      <c r="A2411" s="20">
        <v>39636</v>
      </c>
      <c r="B2411">
        <v>1.5720000000000001</v>
      </c>
      <c r="C2411">
        <f t="shared" si="38"/>
        <v>2008</v>
      </c>
    </row>
    <row r="2412" spans="1:3">
      <c r="A2412" s="20">
        <v>39637</v>
      </c>
      <c r="B2412">
        <v>1.5667</v>
      </c>
      <c r="C2412">
        <f t="shared" si="38"/>
        <v>2008</v>
      </c>
    </row>
    <row r="2413" spans="1:3">
      <c r="A2413" s="20">
        <v>39638</v>
      </c>
      <c r="B2413">
        <v>1.5740000000000001</v>
      </c>
      <c r="C2413">
        <f t="shared" si="38"/>
        <v>2008</v>
      </c>
    </row>
    <row r="2414" spans="1:3">
      <c r="A2414" s="20">
        <v>39639</v>
      </c>
      <c r="B2414">
        <v>1.5785</v>
      </c>
      <c r="C2414">
        <f t="shared" si="38"/>
        <v>2008</v>
      </c>
    </row>
    <row r="2415" spans="1:3">
      <c r="A2415" s="20">
        <v>39640</v>
      </c>
      <c r="B2415">
        <v>1.5935999999999999</v>
      </c>
      <c r="C2415">
        <f t="shared" si="38"/>
        <v>2008</v>
      </c>
    </row>
    <row r="2416" spans="1:3">
      <c r="A2416" s="20">
        <v>39643</v>
      </c>
      <c r="B2416">
        <v>1.5904</v>
      </c>
      <c r="C2416">
        <f t="shared" si="38"/>
        <v>2008</v>
      </c>
    </row>
    <row r="2417" spans="1:3">
      <c r="A2417" s="20">
        <v>39644</v>
      </c>
      <c r="B2417">
        <v>1.5916999999999999</v>
      </c>
      <c r="C2417">
        <f t="shared" si="38"/>
        <v>2008</v>
      </c>
    </row>
    <row r="2418" spans="1:3">
      <c r="A2418" s="20">
        <v>39645</v>
      </c>
      <c r="B2418">
        <v>1.5822000000000001</v>
      </c>
      <c r="C2418">
        <f t="shared" si="38"/>
        <v>2008</v>
      </c>
    </row>
    <row r="2419" spans="1:3">
      <c r="A2419" s="20">
        <v>39646</v>
      </c>
      <c r="B2419">
        <v>1.5864</v>
      </c>
      <c r="C2419">
        <f t="shared" si="38"/>
        <v>2008</v>
      </c>
    </row>
    <row r="2420" spans="1:3">
      <c r="A2420" s="20">
        <v>39647</v>
      </c>
      <c r="B2420">
        <v>1.5846</v>
      </c>
      <c r="C2420">
        <f t="shared" si="38"/>
        <v>2008</v>
      </c>
    </row>
    <row r="2421" spans="1:3">
      <c r="A2421" s="20">
        <v>39650</v>
      </c>
      <c r="B2421">
        <v>1.5924</v>
      </c>
      <c r="C2421">
        <f t="shared" si="38"/>
        <v>2008</v>
      </c>
    </row>
    <row r="2422" spans="1:3">
      <c r="A2422" s="20">
        <v>39651</v>
      </c>
      <c r="B2422">
        <v>1.5781000000000001</v>
      </c>
      <c r="C2422">
        <f t="shared" si="38"/>
        <v>2008</v>
      </c>
    </row>
    <row r="2423" spans="1:3">
      <c r="A2423" s="20">
        <v>39652</v>
      </c>
      <c r="B2423">
        <v>1.5689</v>
      </c>
      <c r="C2423">
        <f t="shared" si="38"/>
        <v>2008</v>
      </c>
    </row>
    <row r="2424" spans="1:3">
      <c r="A2424" s="20">
        <v>39653</v>
      </c>
      <c r="B2424">
        <v>1.5678000000000001</v>
      </c>
      <c r="C2424">
        <f t="shared" si="38"/>
        <v>2008</v>
      </c>
    </row>
    <row r="2425" spans="1:3">
      <c r="A2425" s="20">
        <v>39654</v>
      </c>
      <c r="B2425">
        <v>1.5708</v>
      </c>
      <c r="C2425">
        <f t="shared" si="38"/>
        <v>2008</v>
      </c>
    </row>
    <row r="2426" spans="1:3">
      <c r="A2426" s="20">
        <v>39657</v>
      </c>
      <c r="B2426">
        <v>1.5742</v>
      </c>
      <c r="C2426">
        <f t="shared" si="38"/>
        <v>2008</v>
      </c>
    </row>
    <row r="2427" spans="1:3">
      <c r="A2427" s="20">
        <v>39658</v>
      </c>
      <c r="B2427">
        <v>1.5584</v>
      </c>
      <c r="C2427">
        <f t="shared" si="38"/>
        <v>2008</v>
      </c>
    </row>
    <row r="2428" spans="1:3">
      <c r="A2428" s="20">
        <v>39659</v>
      </c>
      <c r="B2428">
        <v>1.5573999999999999</v>
      </c>
      <c r="C2428">
        <f t="shared" si="38"/>
        <v>2008</v>
      </c>
    </row>
    <row r="2429" spans="1:3">
      <c r="A2429" s="20">
        <v>39660</v>
      </c>
      <c r="B2429">
        <v>1.5599000000000001</v>
      </c>
      <c r="C2429">
        <f t="shared" si="38"/>
        <v>2008</v>
      </c>
    </row>
    <row r="2430" spans="1:3">
      <c r="A2430" s="20">
        <v>39661</v>
      </c>
      <c r="B2430">
        <v>1.5562</v>
      </c>
      <c r="C2430">
        <f t="shared" si="38"/>
        <v>2008</v>
      </c>
    </row>
    <row r="2431" spans="1:3">
      <c r="A2431" s="20">
        <v>39664</v>
      </c>
      <c r="B2431">
        <v>1.5575000000000001</v>
      </c>
      <c r="C2431">
        <f t="shared" si="38"/>
        <v>2008</v>
      </c>
    </row>
    <row r="2432" spans="1:3">
      <c r="A2432" s="20">
        <v>39665</v>
      </c>
      <c r="B2432">
        <v>1.5456000000000001</v>
      </c>
      <c r="C2432">
        <f t="shared" si="38"/>
        <v>2008</v>
      </c>
    </row>
    <row r="2433" spans="1:3">
      <c r="A2433" s="20">
        <v>39666</v>
      </c>
      <c r="B2433">
        <v>1.5409999999999999</v>
      </c>
      <c r="C2433">
        <f t="shared" si="38"/>
        <v>2008</v>
      </c>
    </row>
    <row r="2434" spans="1:3">
      <c r="A2434" s="20">
        <v>39667</v>
      </c>
      <c r="B2434">
        <v>1.5324</v>
      </c>
      <c r="C2434">
        <f t="shared" si="38"/>
        <v>2008</v>
      </c>
    </row>
    <row r="2435" spans="1:3">
      <c r="A2435" s="20">
        <v>39668</v>
      </c>
      <c r="B2435">
        <v>1.5004</v>
      </c>
      <c r="C2435">
        <f t="shared" si="38"/>
        <v>2008</v>
      </c>
    </row>
    <row r="2436" spans="1:3">
      <c r="A2436" s="20">
        <v>39671</v>
      </c>
      <c r="B2436">
        <v>1.4897</v>
      </c>
      <c r="C2436">
        <f t="shared" si="38"/>
        <v>2008</v>
      </c>
    </row>
    <row r="2437" spans="1:3">
      <c r="A2437" s="20">
        <v>39672</v>
      </c>
      <c r="B2437">
        <v>1.4917</v>
      </c>
      <c r="C2437">
        <f t="shared" si="38"/>
        <v>2008</v>
      </c>
    </row>
    <row r="2438" spans="1:3">
      <c r="A2438" s="20">
        <v>39673</v>
      </c>
      <c r="B2438">
        <v>1.4922</v>
      </c>
      <c r="C2438">
        <f t="shared" si="38"/>
        <v>2008</v>
      </c>
    </row>
    <row r="2439" spans="1:3">
      <c r="A2439" s="20">
        <v>39674</v>
      </c>
      <c r="B2439">
        <v>1.4806999999999999</v>
      </c>
      <c r="C2439">
        <f t="shared" si="38"/>
        <v>2008</v>
      </c>
    </row>
    <row r="2440" spans="1:3">
      <c r="A2440" s="20">
        <v>39675</v>
      </c>
      <c r="B2440">
        <v>1.4685999999999999</v>
      </c>
      <c r="C2440">
        <f t="shared" si="38"/>
        <v>2008</v>
      </c>
    </row>
    <row r="2441" spans="1:3">
      <c r="A2441" s="20">
        <v>39678</v>
      </c>
      <c r="B2441">
        <v>1.4695</v>
      </c>
      <c r="C2441">
        <f t="shared" si="38"/>
        <v>2008</v>
      </c>
    </row>
    <row r="2442" spans="1:3">
      <c r="A2442" s="20">
        <v>39679</v>
      </c>
      <c r="B2442">
        <v>1.4792000000000001</v>
      </c>
      <c r="C2442">
        <f t="shared" si="38"/>
        <v>2008</v>
      </c>
    </row>
    <row r="2443" spans="1:3">
      <c r="A2443" s="20">
        <v>39680</v>
      </c>
      <c r="B2443">
        <v>1.4738</v>
      </c>
      <c r="C2443">
        <f t="shared" si="38"/>
        <v>2008</v>
      </c>
    </row>
    <row r="2444" spans="1:3">
      <c r="A2444" s="20">
        <v>39681</v>
      </c>
      <c r="B2444">
        <v>1.4903999999999999</v>
      </c>
      <c r="C2444">
        <f t="shared" si="38"/>
        <v>2008</v>
      </c>
    </row>
    <row r="2445" spans="1:3">
      <c r="A2445" s="20">
        <v>39682</v>
      </c>
      <c r="B2445">
        <v>1.4792000000000001</v>
      </c>
      <c r="C2445">
        <f t="shared" si="38"/>
        <v>2008</v>
      </c>
    </row>
    <row r="2446" spans="1:3">
      <c r="A2446" s="20">
        <v>39685</v>
      </c>
      <c r="B2446">
        <v>1.4752000000000001</v>
      </c>
      <c r="C2446">
        <f t="shared" si="38"/>
        <v>2008</v>
      </c>
    </row>
    <row r="2447" spans="1:3">
      <c r="A2447" s="20">
        <v>39686</v>
      </c>
      <c r="B2447">
        <v>1.4649000000000001</v>
      </c>
      <c r="C2447">
        <f t="shared" si="38"/>
        <v>2008</v>
      </c>
    </row>
    <row r="2448" spans="1:3">
      <c r="A2448" s="20">
        <v>39687</v>
      </c>
      <c r="B2448">
        <v>1.4714</v>
      </c>
      <c r="C2448">
        <f t="shared" si="38"/>
        <v>2008</v>
      </c>
    </row>
    <row r="2449" spans="1:3">
      <c r="A2449" s="20">
        <v>39688</v>
      </c>
      <c r="B2449">
        <v>1.4694</v>
      </c>
      <c r="C2449">
        <f t="shared" si="38"/>
        <v>2008</v>
      </c>
    </row>
    <row r="2450" spans="1:3">
      <c r="A2450" s="20">
        <v>39689</v>
      </c>
      <c r="B2450">
        <v>1.4671000000000001</v>
      </c>
      <c r="C2450">
        <f t="shared" ref="C2450:C2513" si="39">YEAR(A2450)</f>
        <v>2008</v>
      </c>
    </row>
    <row r="2451" spans="1:3">
      <c r="A2451" s="20">
        <v>39693</v>
      </c>
      <c r="B2451">
        <v>1.4515</v>
      </c>
      <c r="C2451">
        <f t="shared" si="39"/>
        <v>2008</v>
      </c>
    </row>
    <row r="2452" spans="1:3">
      <c r="A2452" s="20">
        <v>39694</v>
      </c>
      <c r="B2452">
        <v>1.4488000000000001</v>
      </c>
      <c r="C2452">
        <f t="shared" si="39"/>
        <v>2008</v>
      </c>
    </row>
    <row r="2453" spans="1:3">
      <c r="A2453" s="20">
        <v>39695</v>
      </c>
      <c r="B2453">
        <v>1.4231</v>
      </c>
      <c r="C2453">
        <f t="shared" si="39"/>
        <v>2008</v>
      </c>
    </row>
    <row r="2454" spans="1:3">
      <c r="A2454" s="20">
        <v>39696</v>
      </c>
      <c r="B2454">
        <v>1.4267000000000001</v>
      </c>
      <c r="C2454">
        <f t="shared" si="39"/>
        <v>2008</v>
      </c>
    </row>
    <row r="2455" spans="1:3">
      <c r="A2455" s="20">
        <v>39699</v>
      </c>
      <c r="B2455">
        <v>1.4127000000000001</v>
      </c>
      <c r="C2455">
        <f t="shared" si="39"/>
        <v>2008</v>
      </c>
    </row>
    <row r="2456" spans="1:3">
      <c r="A2456" s="20">
        <v>39700</v>
      </c>
      <c r="B2456">
        <v>1.4129</v>
      </c>
      <c r="C2456">
        <f t="shared" si="39"/>
        <v>2008</v>
      </c>
    </row>
    <row r="2457" spans="1:3">
      <c r="A2457" s="20">
        <v>39701</v>
      </c>
      <c r="B2457">
        <v>1.3968</v>
      </c>
      <c r="C2457">
        <f t="shared" si="39"/>
        <v>2008</v>
      </c>
    </row>
    <row r="2458" spans="1:3">
      <c r="A2458" s="20">
        <v>39702</v>
      </c>
      <c r="B2458">
        <v>1.4025000000000001</v>
      </c>
      <c r="C2458">
        <f t="shared" si="39"/>
        <v>2008</v>
      </c>
    </row>
    <row r="2459" spans="1:3">
      <c r="A2459" s="20">
        <v>39703</v>
      </c>
      <c r="B2459">
        <v>1.4220999999999999</v>
      </c>
      <c r="C2459">
        <f t="shared" si="39"/>
        <v>2008</v>
      </c>
    </row>
    <row r="2460" spans="1:3">
      <c r="A2460" s="20">
        <v>39706</v>
      </c>
      <c r="B2460">
        <v>1.4262999999999999</v>
      </c>
      <c r="C2460">
        <f t="shared" si="39"/>
        <v>2008</v>
      </c>
    </row>
    <row r="2461" spans="1:3">
      <c r="A2461" s="20">
        <v>39707</v>
      </c>
      <c r="B2461">
        <v>1.4132</v>
      </c>
      <c r="C2461">
        <f t="shared" si="39"/>
        <v>2008</v>
      </c>
    </row>
    <row r="2462" spans="1:3">
      <c r="A2462" s="20">
        <v>39708</v>
      </c>
      <c r="B2462">
        <v>1.4303999999999999</v>
      </c>
      <c r="C2462">
        <f t="shared" si="39"/>
        <v>2008</v>
      </c>
    </row>
    <row r="2463" spans="1:3">
      <c r="A2463" s="20">
        <v>39709</v>
      </c>
      <c r="B2463">
        <v>1.4316</v>
      </c>
      <c r="C2463">
        <f t="shared" si="39"/>
        <v>2008</v>
      </c>
    </row>
    <row r="2464" spans="1:3">
      <c r="A2464" s="20">
        <v>39710</v>
      </c>
      <c r="B2464">
        <v>1.4466000000000001</v>
      </c>
      <c r="C2464">
        <f t="shared" si="39"/>
        <v>2008</v>
      </c>
    </row>
    <row r="2465" spans="1:3">
      <c r="A2465" s="20">
        <v>39713</v>
      </c>
      <c r="B2465">
        <v>1.4789000000000001</v>
      </c>
      <c r="C2465">
        <f t="shared" si="39"/>
        <v>2008</v>
      </c>
    </row>
    <row r="2466" spans="1:3">
      <c r="A2466" s="20">
        <v>39714</v>
      </c>
      <c r="B2466">
        <v>1.4644999999999999</v>
      </c>
      <c r="C2466">
        <f t="shared" si="39"/>
        <v>2008</v>
      </c>
    </row>
    <row r="2467" spans="1:3">
      <c r="A2467" s="20">
        <v>39715</v>
      </c>
      <c r="B2467">
        <v>1.4612000000000001</v>
      </c>
      <c r="C2467">
        <f t="shared" si="39"/>
        <v>2008</v>
      </c>
    </row>
    <row r="2468" spans="1:3">
      <c r="A2468" s="20">
        <v>39716</v>
      </c>
      <c r="B2468">
        <v>1.4617</v>
      </c>
      <c r="C2468">
        <f t="shared" si="39"/>
        <v>2008</v>
      </c>
    </row>
    <row r="2469" spans="1:3">
      <c r="A2469" s="20">
        <v>39717</v>
      </c>
      <c r="B2469">
        <v>1.4612000000000001</v>
      </c>
      <c r="C2469">
        <f t="shared" si="39"/>
        <v>2008</v>
      </c>
    </row>
    <row r="2470" spans="1:3">
      <c r="A2470" s="20">
        <v>39720</v>
      </c>
      <c r="B2470">
        <v>1.4419999999999999</v>
      </c>
      <c r="C2470">
        <f t="shared" si="39"/>
        <v>2008</v>
      </c>
    </row>
    <row r="2471" spans="1:3">
      <c r="A2471" s="20">
        <v>39721</v>
      </c>
      <c r="B2471">
        <v>1.4111</v>
      </c>
      <c r="C2471">
        <f t="shared" si="39"/>
        <v>2008</v>
      </c>
    </row>
    <row r="2472" spans="1:3">
      <c r="A2472" s="20">
        <v>39722</v>
      </c>
      <c r="B2472">
        <v>1.401</v>
      </c>
      <c r="C2472">
        <f t="shared" si="39"/>
        <v>2008</v>
      </c>
    </row>
    <row r="2473" spans="1:3">
      <c r="A2473" s="20">
        <v>39723</v>
      </c>
      <c r="B2473">
        <v>1.3818999999999999</v>
      </c>
      <c r="C2473">
        <f t="shared" si="39"/>
        <v>2008</v>
      </c>
    </row>
    <row r="2474" spans="1:3">
      <c r="A2474" s="20">
        <v>39724</v>
      </c>
      <c r="B2474">
        <v>1.377</v>
      </c>
      <c r="C2474">
        <f t="shared" si="39"/>
        <v>2008</v>
      </c>
    </row>
    <row r="2475" spans="1:3">
      <c r="A2475" s="20">
        <v>39727</v>
      </c>
      <c r="B2475">
        <v>1.3487</v>
      </c>
      <c r="C2475">
        <f t="shared" si="39"/>
        <v>2008</v>
      </c>
    </row>
    <row r="2476" spans="1:3">
      <c r="A2476" s="20">
        <v>39728</v>
      </c>
      <c r="B2476">
        <v>1.3592</v>
      </c>
      <c r="C2476">
        <f t="shared" si="39"/>
        <v>2008</v>
      </c>
    </row>
    <row r="2477" spans="1:3">
      <c r="A2477" s="20">
        <v>39729</v>
      </c>
      <c r="B2477">
        <v>1.3631</v>
      </c>
      <c r="C2477">
        <f t="shared" si="39"/>
        <v>2008</v>
      </c>
    </row>
    <row r="2478" spans="1:3">
      <c r="A2478" s="20">
        <v>39730</v>
      </c>
      <c r="B2478">
        <v>1.3589</v>
      </c>
      <c r="C2478">
        <f t="shared" si="39"/>
        <v>2008</v>
      </c>
    </row>
    <row r="2479" spans="1:3">
      <c r="A2479" s="20">
        <v>39731</v>
      </c>
      <c r="B2479">
        <v>1.3407</v>
      </c>
      <c r="C2479">
        <f t="shared" si="39"/>
        <v>2008</v>
      </c>
    </row>
    <row r="2480" spans="1:3">
      <c r="A2480" s="20">
        <v>39734</v>
      </c>
      <c r="B2480">
        <v>1.3586</v>
      </c>
      <c r="C2480">
        <f t="shared" si="39"/>
        <v>2008</v>
      </c>
    </row>
    <row r="2481" spans="1:3">
      <c r="A2481" s="20">
        <v>39735</v>
      </c>
      <c r="B2481">
        <v>1.3622000000000001</v>
      </c>
      <c r="C2481">
        <f t="shared" si="39"/>
        <v>2008</v>
      </c>
    </row>
    <row r="2482" spans="1:3">
      <c r="A2482" s="20">
        <v>39736</v>
      </c>
      <c r="B2482">
        <v>1.3462000000000001</v>
      </c>
      <c r="C2482">
        <f t="shared" si="39"/>
        <v>2008</v>
      </c>
    </row>
    <row r="2483" spans="1:3">
      <c r="A2483" s="20">
        <v>39737</v>
      </c>
      <c r="B2483">
        <v>1.3475999999999999</v>
      </c>
      <c r="C2483">
        <f t="shared" si="39"/>
        <v>2008</v>
      </c>
    </row>
    <row r="2484" spans="1:3">
      <c r="A2484" s="20">
        <v>39738</v>
      </c>
      <c r="B2484">
        <v>1.3407</v>
      </c>
      <c r="C2484">
        <f t="shared" si="39"/>
        <v>2008</v>
      </c>
    </row>
    <row r="2485" spans="1:3">
      <c r="A2485" s="20">
        <v>39741</v>
      </c>
      <c r="B2485">
        <v>1.3349</v>
      </c>
      <c r="C2485">
        <f t="shared" si="39"/>
        <v>2008</v>
      </c>
    </row>
    <row r="2486" spans="1:3">
      <c r="A2486" s="20">
        <v>39742</v>
      </c>
      <c r="B2486">
        <v>1.3056000000000001</v>
      </c>
      <c r="C2486">
        <f t="shared" si="39"/>
        <v>2008</v>
      </c>
    </row>
    <row r="2487" spans="1:3">
      <c r="A2487" s="20">
        <v>39743</v>
      </c>
      <c r="B2487">
        <v>1.2850999999999999</v>
      </c>
      <c r="C2487">
        <f t="shared" si="39"/>
        <v>2008</v>
      </c>
    </row>
    <row r="2488" spans="1:3">
      <c r="A2488" s="20">
        <v>39744</v>
      </c>
      <c r="B2488">
        <v>1.2990999999999999</v>
      </c>
      <c r="C2488">
        <f t="shared" si="39"/>
        <v>2008</v>
      </c>
    </row>
    <row r="2489" spans="1:3">
      <c r="A2489" s="20">
        <v>39745</v>
      </c>
      <c r="B2489">
        <v>1.2622</v>
      </c>
      <c r="C2489">
        <f t="shared" si="39"/>
        <v>2008</v>
      </c>
    </row>
    <row r="2490" spans="1:3">
      <c r="A2490" s="20">
        <v>39748</v>
      </c>
      <c r="B2490">
        <v>1.2458</v>
      </c>
      <c r="C2490">
        <f t="shared" si="39"/>
        <v>2008</v>
      </c>
    </row>
    <row r="2491" spans="1:3">
      <c r="A2491" s="20">
        <v>39749</v>
      </c>
      <c r="B2491">
        <v>1.2719</v>
      </c>
      <c r="C2491">
        <f t="shared" si="39"/>
        <v>2008</v>
      </c>
    </row>
    <row r="2492" spans="1:3">
      <c r="A2492" s="20">
        <v>39750</v>
      </c>
      <c r="B2492">
        <v>1.2962</v>
      </c>
      <c r="C2492">
        <f t="shared" si="39"/>
        <v>2008</v>
      </c>
    </row>
    <row r="2493" spans="1:3">
      <c r="A2493" s="20">
        <v>39751</v>
      </c>
      <c r="B2493">
        <v>1.2908999999999999</v>
      </c>
      <c r="C2493">
        <f t="shared" si="39"/>
        <v>2008</v>
      </c>
    </row>
    <row r="2494" spans="1:3">
      <c r="A2494" s="20">
        <v>39752</v>
      </c>
      <c r="B2494">
        <v>1.2726</v>
      </c>
      <c r="C2494">
        <f t="shared" si="39"/>
        <v>2008</v>
      </c>
    </row>
    <row r="2495" spans="1:3">
      <c r="A2495" s="20">
        <v>39755</v>
      </c>
      <c r="B2495">
        <v>1.2645999999999999</v>
      </c>
      <c r="C2495">
        <f t="shared" si="39"/>
        <v>2008</v>
      </c>
    </row>
    <row r="2496" spans="1:3">
      <c r="A2496" s="20">
        <v>39756</v>
      </c>
      <c r="B2496">
        <v>1.3033999999999999</v>
      </c>
      <c r="C2496">
        <f t="shared" si="39"/>
        <v>2008</v>
      </c>
    </row>
    <row r="2497" spans="1:3">
      <c r="A2497" s="20">
        <v>39757</v>
      </c>
      <c r="B2497">
        <v>1.2952999999999999</v>
      </c>
      <c r="C2497">
        <f t="shared" si="39"/>
        <v>2008</v>
      </c>
    </row>
    <row r="2498" spans="1:3">
      <c r="A2498" s="20">
        <v>39758</v>
      </c>
      <c r="B2498">
        <v>1.2693000000000001</v>
      </c>
      <c r="C2498">
        <f t="shared" si="39"/>
        <v>2008</v>
      </c>
    </row>
    <row r="2499" spans="1:3">
      <c r="A2499" s="20">
        <v>39759</v>
      </c>
      <c r="B2499">
        <v>1.2762</v>
      </c>
      <c r="C2499">
        <f t="shared" si="39"/>
        <v>2008</v>
      </c>
    </row>
    <row r="2500" spans="1:3">
      <c r="A2500" s="20">
        <v>39762</v>
      </c>
      <c r="B2500">
        <v>1.2727999999999999</v>
      </c>
      <c r="C2500">
        <f t="shared" si="39"/>
        <v>2008</v>
      </c>
    </row>
    <row r="2501" spans="1:3">
      <c r="A2501" s="20">
        <v>39763</v>
      </c>
      <c r="B2501">
        <v>1.2517</v>
      </c>
      <c r="C2501">
        <f t="shared" si="39"/>
        <v>2008</v>
      </c>
    </row>
    <row r="2502" spans="1:3">
      <c r="A2502" s="20">
        <v>39764</v>
      </c>
      <c r="B2502">
        <v>1.2473000000000001</v>
      </c>
      <c r="C2502">
        <f t="shared" si="39"/>
        <v>2008</v>
      </c>
    </row>
    <row r="2503" spans="1:3">
      <c r="A2503" s="20">
        <v>39765</v>
      </c>
      <c r="B2503">
        <v>1.2789999999999999</v>
      </c>
      <c r="C2503">
        <f t="shared" si="39"/>
        <v>2008</v>
      </c>
    </row>
    <row r="2504" spans="1:3">
      <c r="A2504" s="20">
        <v>39766</v>
      </c>
      <c r="B2504">
        <v>1.2688999999999999</v>
      </c>
      <c r="C2504">
        <f t="shared" si="39"/>
        <v>2008</v>
      </c>
    </row>
    <row r="2505" spans="1:3">
      <c r="A2505" s="20">
        <v>39769</v>
      </c>
      <c r="B2505">
        <v>1.2645999999999999</v>
      </c>
      <c r="C2505">
        <f t="shared" si="39"/>
        <v>2008</v>
      </c>
    </row>
    <row r="2506" spans="1:3">
      <c r="A2506" s="20">
        <v>39770</v>
      </c>
      <c r="B2506">
        <v>1.2624</v>
      </c>
      <c r="C2506">
        <f t="shared" si="39"/>
        <v>2008</v>
      </c>
    </row>
    <row r="2507" spans="1:3">
      <c r="A2507" s="20">
        <v>39771</v>
      </c>
      <c r="B2507">
        <v>1.2521</v>
      </c>
      <c r="C2507">
        <f t="shared" si="39"/>
        <v>2008</v>
      </c>
    </row>
    <row r="2508" spans="1:3">
      <c r="A2508" s="20">
        <v>39772</v>
      </c>
      <c r="B2508">
        <v>1.2464</v>
      </c>
      <c r="C2508">
        <f t="shared" si="39"/>
        <v>2008</v>
      </c>
    </row>
    <row r="2509" spans="1:3">
      <c r="A2509" s="20">
        <v>39773</v>
      </c>
      <c r="B2509">
        <v>1.2574000000000001</v>
      </c>
      <c r="C2509">
        <f t="shared" si="39"/>
        <v>2008</v>
      </c>
    </row>
    <row r="2510" spans="1:3">
      <c r="A2510" s="20">
        <v>39776</v>
      </c>
      <c r="B2510">
        <v>1.2908999999999999</v>
      </c>
      <c r="C2510">
        <f t="shared" si="39"/>
        <v>2008</v>
      </c>
    </row>
    <row r="2511" spans="1:3">
      <c r="A2511" s="20">
        <v>39777</v>
      </c>
      <c r="B2511">
        <v>1.3058000000000001</v>
      </c>
      <c r="C2511">
        <f t="shared" si="39"/>
        <v>2008</v>
      </c>
    </row>
    <row r="2512" spans="1:3">
      <c r="A2512" s="20">
        <v>39778</v>
      </c>
      <c r="B2512">
        <v>1.2887</v>
      </c>
      <c r="C2512">
        <f t="shared" si="39"/>
        <v>2008</v>
      </c>
    </row>
    <row r="2513" spans="1:3">
      <c r="A2513" s="20">
        <v>39780</v>
      </c>
      <c r="B2513">
        <v>1.2698</v>
      </c>
      <c r="C2513">
        <f t="shared" si="39"/>
        <v>2008</v>
      </c>
    </row>
    <row r="2514" spans="1:3">
      <c r="A2514" s="20">
        <v>39783</v>
      </c>
      <c r="B2514">
        <v>1.2622</v>
      </c>
      <c r="C2514">
        <f t="shared" ref="C2514:C2577" si="40">YEAR(A2514)</f>
        <v>2008</v>
      </c>
    </row>
    <row r="2515" spans="1:3">
      <c r="A2515" s="20">
        <v>39784</v>
      </c>
      <c r="B2515">
        <v>1.2709999999999999</v>
      </c>
      <c r="C2515">
        <f t="shared" si="40"/>
        <v>2008</v>
      </c>
    </row>
    <row r="2516" spans="1:3">
      <c r="A2516" s="20">
        <v>39785</v>
      </c>
      <c r="B2516">
        <v>1.2706</v>
      </c>
      <c r="C2516">
        <f t="shared" si="40"/>
        <v>2008</v>
      </c>
    </row>
    <row r="2517" spans="1:3">
      <c r="A2517" s="20">
        <v>39786</v>
      </c>
      <c r="B2517">
        <v>1.2776000000000001</v>
      </c>
      <c r="C2517">
        <f t="shared" si="40"/>
        <v>2008</v>
      </c>
    </row>
    <row r="2518" spans="1:3">
      <c r="A2518" s="20">
        <v>39787</v>
      </c>
      <c r="B2518">
        <v>1.2716000000000001</v>
      </c>
      <c r="C2518">
        <f t="shared" si="40"/>
        <v>2008</v>
      </c>
    </row>
    <row r="2519" spans="1:3">
      <c r="A2519" s="20">
        <v>39790</v>
      </c>
      <c r="B2519">
        <v>1.2944</v>
      </c>
      <c r="C2519">
        <f t="shared" si="40"/>
        <v>2008</v>
      </c>
    </row>
    <row r="2520" spans="1:3">
      <c r="A2520" s="20">
        <v>39791</v>
      </c>
      <c r="B2520">
        <v>1.2914000000000001</v>
      </c>
      <c r="C2520">
        <f t="shared" si="40"/>
        <v>2008</v>
      </c>
    </row>
    <row r="2521" spans="1:3">
      <c r="A2521" s="20">
        <v>39792</v>
      </c>
      <c r="B2521">
        <v>1.3010999999999999</v>
      </c>
      <c r="C2521">
        <f t="shared" si="40"/>
        <v>2008</v>
      </c>
    </row>
    <row r="2522" spans="1:3">
      <c r="A2522" s="20">
        <v>39793</v>
      </c>
      <c r="B2522">
        <v>1.3354999999999999</v>
      </c>
      <c r="C2522">
        <f t="shared" si="40"/>
        <v>2008</v>
      </c>
    </row>
    <row r="2523" spans="1:3">
      <c r="A2523" s="20">
        <v>39794</v>
      </c>
      <c r="B2523">
        <v>1.3373999999999999</v>
      </c>
      <c r="C2523">
        <f t="shared" si="40"/>
        <v>2008</v>
      </c>
    </row>
    <row r="2524" spans="1:3">
      <c r="A2524" s="20">
        <v>39797</v>
      </c>
      <c r="B2524">
        <v>1.37</v>
      </c>
      <c r="C2524">
        <f t="shared" si="40"/>
        <v>2008</v>
      </c>
    </row>
    <row r="2525" spans="1:3">
      <c r="A2525" s="20">
        <v>39798</v>
      </c>
      <c r="B2525">
        <v>1.4059999999999999</v>
      </c>
      <c r="C2525">
        <f t="shared" si="40"/>
        <v>2008</v>
      </c>
    </row>
    <row r="2526" spans="1:3">
      <c r="A2526" s="20">
        <v>39799</v>
      </c>
      <c r="B2526">
        <v>1.4387000000000001</v>
      </c>
      <c r="C2526">
        <f t="shared" si="40"/>
        <v>2008</v>
      </c>
    </row>
    <row r="2527" spans="1:3">
      <c r="A2527" s="20">
        <v>39800</v>
      </c>
      <c r="B2527">
        <v>1.4215</v>
      </c>
      <c r="C2527">
        <f t="shared" si="40"/>
        <v>2008</v>
      </c>
    </row>
    <row r="2528" spans="1:3">
      <c r="A2528" s="20">
        <v>39801</v>
      </c>
      <c r="B2528">
        <v>1.3920999999999999</v>
      </c>
      <c r="C2528">
        <f t="shared" si="40"/>
        <v>2008</v>
      </c>
    </row>
    <row r="2529" spans="1:3">
      <c r="A2529" s="20">
        <v>39804</v>
      </c>
      <c r="B2529">
        <v>1.3945000000000001</v>
      </c>
      <c r="C2529">
        <f t="shared" si="40"/>
        <v>2008</v>
      </c>
    </row>
    <row r="2530" spans="1:3">
      <c r="A2530" s="20">
        <v>39805</v>
      </c>
      <c r="B2530">
        <v>1.3947000000000001</v>
      </c>
      <c r="C2530">
        <f t="shared" si="40"/>
        <v>2008</v>
      </c>
    </row>
    <row r="2531" spans="1:3">
      <c r="A2531" s="20">
        <v>39806</v>
      </c>
      <c r="B2531">
        <v>1.4007000000000001</v>
      </c>
      <c r="C2531">
        <f t="shared" si="40"/>
        <v>2008</v>
      </c>
    </row>
    <row r="2532" spans="1:3">
      <c r="A2532" s="20">
        <v>39808</v>
      </c>
      <c r="B2532">
        <v>1.4057999999999999</v>
      </c>
      <c r="C2532">
        <f t="shared" si="40"/>
        <v>2008</v>
      </c>
    </row>
    <row r="2533" spans="1:3">
      <c r="A2533" s="20">
        <v>39811</v>
      </c>
      <c r="B2533">
        <v>1.3971</v>
      </c>
      <c r="C2533">
        <f t="shared" si="40"/>
        <v>2008</v>
      </c>
    </row>
    <row r="2534" spans="1:3">
      <c r="A2534" s="20">
        <v>39812</v>
      </c>
      <c r="B2534">
        <v>1.4071</v>
      </c>
      <c r="C2534">
        <f t="shared" si="40"/>
        <v>2008</v>
      </c>
    </row>
    <row r="2535" spans="1:3">
      <c r="A2535" s="20">
        <v>39813</v>
      </c>
      <c r="B2535">
        <v>1.3976999999999999</v>
      </c>
      <c r="C2535">
        <f t="shared" si="40"/>
        <v>2008</v>
      </c>
    </row>
    <row r="2536" spans="1:3">
      <c r="A2536" s="20">
        <v>39815</v>
      </c>
      <c r="B2536">
        <v>1.3852</v>
      </c>
      <c r="C2536">
        <f t="shared" si="40"/>
        <v>2009</v>
      </c>
    </row>
    <row r="2537" spans="1:3">
      <c r="A2537" s="20">
        <v>39818</v>
      </c>
      <c r="B2537">
        <v>1.3614999999999999</v>
      </c>
      <c r="C2537">
        <f t="shared" si="40"/>
        <v>2009</v>
      </c>
    </row>
    <row r="2538" spans="1:3">
      <c r="A2538" s="20">
        <v>39819</v>
      </c>
      <c r="B2538">
        <v>1.3523000000000001</v>
      </c>
      <c r="C2538">
        <f t="shared" si="40"/>
        <v>2009</v>
      </c>
    </row>
    <row r="2539" spans="1:3">
      <c r="A2539" s="20">
        <v>39820</v>
      </c>
      <c r="B2539">
        <v>1.3634999999999999</v>
      </c>
      <c r="C2539">
        <f t="shared" si="40"/>
        <v>2009</v>
      </c>
    </row>
    <row r="2540" spans="1:3">
      <c r="A2540" s="20">
        <v>39821</v>
      </c>
      <c r="B2540">
        <v>1.3711</v>
      </c>
      <c r="C2540">
        <f t="shared" si="40"/>
        <v>2009</v>
      </c>
    </row>
    <row r="2541" spans="1:3">
      <c r="A2541" s="20">
        <v>39822</v>
      </c>
      <c r="B2541">
        <v>1.3427</v>
      </c>
      <c r="C2541">
        <f t="shared" si="40"/>
        <v>2009</v>
      </c>
    </row>
    <row r="2542" spans="1:3">
      <c r="A2542" s="20">
        <v>39825</v>
      </c>
      <c r="B2542">
        <v>1.3366</v>
      </c>
      <c r="C2542">
        <f t="shared" si="40"/>
        <v>2009</v>
      </c>
    </row>
    <row r="2543" spans="1:3">
      <c r="A2543" s="20">
        <v>39826</v>
      </c>
      <c r="B2543">
        <v>1.3193999999999999</v>
      </c>
      <c r="C2543">
        <f t="shared" si="40"/>
        <v>2009</v>
      </c>
    </row>
    <row r="2544" spans="1:3">
      <c r="A2544" s="20">
        <v>39827</v>
      </c>
      <c r="B2544">
        <v>1.3174999999999999</v>
      </c>
      <c r="C2544">
        <f t="shared" si="40"/>
        <v>2009</v>
      </c>
    </row>
    <row r="2545" spans="1:3">
      <c r="A2545" s="20">
        <v>39828</v>
      </c>
      <c r="B2545">
        <v>1.3141</v>
      </c>
      <c r="C2545">
        <f t="shared" si="40"/>
        <v>2009</v>
      </c>
    </row>
    <row r="2546" spans="1:3">
      <c r="A2546" s="20">
        <v>39829</v>
      </c>
      <c r="B2546">
        <v>1.3288</v>
      </c>
      <c r="C2546">
        <f t="shared" si="40"/>
        <v>2009</v>
      </c>
    </row>
    <row r="2547" spans="1:3">
      <c r="A2547" s="20">
        <v>39833</v>
      </c>
      <c r="B2547">
        <v>1.2887999999999999</v>
      </c>
      <c r="C2547">
        <f t="shared" si="40"/>
        <v>2009</v>
      </c>
    </row>
    <row r="2548" spans="1:3">
      <c r="A2548" s="20">
        <v>39834</v>
      </c>
      <c r="B2548">
        <v>1.3056000000000001</v>
      </c>
      <c r="C2548">
        <f t="shared" si="40"/>
        <v>2009</v>
      </c>
    </row>
    <row r="2549" spans="1:3">
      <c r="A2549" s="20">
        <v>39835</v>
      </c>
      <c r="B2549">
        <v>1.3</v>
      </c>
      <c r="C2549">
        <f t="shared" si="40"/>
        <v>2009</v>
      </c>
    </row>
    <row r="2550" spans="1:3">
      <c r="A2550" s="20">
        <v>39836</v>
      </c>
      <c r="B2550">
        <v>1.2983</v>
      </c>
      <c r="C2550">
        <f t="shared" si="40"/>
        <v>2009</v>
      </c>
    </row>
    <row r="2551" spans="1:3">
      <c r="A2551" s="20">
        <v>39839</v>
      </c>
      <c r="B2551">
        <v>1.3180000000000001</v>
      </c>
      <c r="C2551">
        <f t="shared" si="40"/>
        <v>2009</v>
      </c>
    </row>
    <row r="2552" spans="1:3">
      <c r="A2552" s="20">
        <v>39840</v>
      </c>
      <c r="B2552">
        <v>1.3148</v>
      </c>
      <c r="C2552">
        <f t="shared" si="40"/>
        <v>2009</v>
      </c>
    </row>
    <row r="2553" spans="1:3">
      <c r="A2553" s="20">
        <v>39841</v>
      </c>
      <c r="B2553">
        <v>1.3142</v>
      </c>
      <c r="C2553">
        <f t="shared" si="40"/>
        <v>2009</v>
      </c>
    </row>
    <row r="2554" spans="1:3">
      <c r="A2554" s="20">
        <v>39842</v>
      </c>
      <c r="B2554">
        <v>1.2948</v>
      </c>
      <c r="C2554">
        <f t="shared" si="40"/>
        <v>2009</v>
      </c>
    </row>
    <row r="2555" spans="1:3">
      <c r="A2555" s="20">
        <v>39843</v>
      </c>
      <c r="B2555">
        <v>1.2803</v>
      </c>
      <c r="C2555">
        <f t="shared" si="40"/>
        <v>2009</v>
      </c>
    </row>
    <row r="2556" spans="1:3">
      <c r="A2556" s="20">
        <v>39846</v>
      </c>
      <c r="B2556">
        <v>1.2842</v>
      </c>
      <c r="C2556">
        <f t="shared" si="40"/>
        <v>2009</v>
      </c>
    </row>
    <row r="2557" spans="1:3">
      <c r="A2557" s="20">
        <v>39847</v>
      </c>
      <c r="B2557">
        <v>1.3036000000000001</v>
      </c>
      <c r="C2557">
        <f t="shared" si="40"/>
        <v>2009</v>
      </c>
    </row>
    <row r="2558" spans="1:3">
      <c r="A2558" s="20">
        <v>39848</v>
      </c>
      <c r="B2558">
        <v>1.2839</v>
      </c>
      <c r="C2558">
        <f t="shared" si="40"/>
        <v>2009</v>
      </c>
    </row>
    <row r="2559" spans="1:3">
      <c r="A2559" s="20">
        <v>39849</v>
      </c>
      <c r="B2559">
        <v>1.2781</v>
      </c>
      <c r="C2559">
        <f t="shared" si="40"/>
        <v>2009</v>
      </c>
    </row>
    <row r="2560" spans="1:3">
      <c r="A2560" s="20">
        <v>39850</v>
      </c>
      <c r="B2560">
        <v>1.2924</v>
      </c>
      <c r="C2560">
        <f t="shared" si="40"/>
        <v>2009</v>
      </c>
    </row>
    <row r="2561" spans="1:3">
      <c r="A2561" s="20">
        <v>39853</v>
      </c>
      <c r="B2561">
        <v>1.3013999999999999</v>
      </c>
      <c r="C2561">
        <f t="shared" si="40"/>
        <v>2009</v>
      </c>
    </row>
    <row r="2562" spans="1:3">
      <c r="A2562" s="20">
        <v>39854</v>
      </c>
      <c r="B2562">
        <v>1.2894000000000001</v>
      </c>
      <c r="C2562">
        <f t="shared" si="40"/>
        <v>2009</v>
      </c>
    </row>
    <row r="2563" spans="1:3">
      <c r="A2563" s="20">
        <v>39855</v>
      </c>
      <c r="B2563">
        <v>1.2897000000000001</v>
      </c>
      <c r="C2563">
        <f t="shared" si="40"/>
        <v>2009</v>
      </c>
    </row>
    <row r="2564" spans="1:3">
      <c r="A2564" s="20">
        <v>39856</v>
      </c>
      <c r="B2564">
        <v>1.2867999999999999</v>
      </c>
      <c r="C2564">
        <f t="shared" si="40"/>
        <v>2009</v>
      </c>
    </row>
    <row r="2565" spans="1:3">
      <c r="A2565" s="20">
        <v>39857</v>
      </c>
      <c r="B2565">
        <v>1.2887</v>
      </c>
      <c r="C2565">
        <f t="shared" si="40"/>
        <v>2009</v>
      </c>
    </row>
    <row r="2566" spans="1:3">
      <c r="A2566" s="20">
        <v>39861</v>
      </c>
      <c r="B2566">
        <v>1.26</v>
      </c>
      <c r="C2566">
        <f t="shared" si="40"/>
        <v>2009</v>
      </c>
    </row>
    <row r="2567" spans="1:3">
      <c r="A2567" s="20">
        <v>39862</v>
      </c>
      <c r="B2567">
        <v>1.2537</v>
      </c>
      <c r="C2567">
        <f t="shared" si="40"/>
        <v>2009</v>
      </c>
    </row>
    <row r="2568" spans="1:3">
      <c r="A2568" s="20">
        <v>39863</v>
      </c>
      <c r="B2568">
        <v>1.2665999999999999</v>
      </c>
      <c r="C2568">
        <f t="shared" si="40"/>
        <v>2009</v>
      </c>
    </row>
    <row r="2569" spans="1:3">
      <c r="A2569" s="20">
        <v>39864</v>
      </c>
      <c r="B2569">
        <v>1.2833000000000001</v>
      </c>
      <c r="C2569">
        <f t="shared" si="40"/>
        <v>2009</v>
      </c>
    </row>
    <row r="2570" spans="1:3">
      <c r="A2570" s="20">
        <v>39867</v>
      </c>
      <c r="B2570">
        <v>1.2697000000000001</v>
      </c>
      <c r="C2570">
        <f t="shared" si="40"/>
        <v>2009</v>
      </c>
    </row>
    <row r="2571" spans="1:3">
      <c r="A2571" s="20">
        <v>39868</v>
      </c>
      <c r="B2571">
        <v>1.2838000000000001</v>
      </c>
      <c r="C2571">
        <f t="shared" si="40"/>
        <v>2009</v>
      </c>
    </row>
    <row r="2572" spans="1:3">
      <c r="A2572" s="20">
        <v>39869</v>
      </c>
      <c r="B2572">
        <v>1.2706</v>
      </c>
      <c r="C2572">
        <f t="shared" si="40"/>
        <v>2009</v>
      </c>
    </row>
    <row r="2573" spans="1:3">
      <c r="A2573" s="20">
        <v>39870</v>
      </c>
      <c r="B2573">
        <v>1.2726999999999999</v>
      </c>
      <c r="C2573">
        <f t="shared" si="40"/>
        <v>2009</v>
      </c>
    </row>
    <row r="2574" spans="1:3">
      <c r="A2574" s="20">
        <v>39871</v>
      </c>
      <c r="B2574">
        <v>1.2676000000000001</v>
      </c>
      <c r="C2574">
        <f t="shared" si="40"/>
        <v>2009</v>
      </c>
    </row>
    <row r="2575" spans="1:3">
      <c r="A2575" s="20">
        <v>39874</v>
      </c>
      <c r="B2575">
        <v>1.2576000000000001</v>
      </c>
      <c r="C2575">
        <f t="shared" si="40"/>
        <v>2009</v>
      </c>
    </row>
    <row r="2576" spans="1:3">
      <c r="A2576" s="20">
        <v>39875</v>
      </c>
      <c r="B2576">
        <v>1.2562</v>
      </c>
      <c r="C2576">
        <f t="shared" si="40"/>
        <v>2009</v>
      </c>
    </row>
    <row r="2577" spans="1:3">
      <c r="A2577" s="20">
        <v>39876</v>
      </c>
      <c r="B2577">
        <v>1.2646999999999999</v>
      </c>
      <c r="C2577">
        <f t="shared" si="40"/>
        <v>2009</v>
      </c>
    </row>
    <row r="2578" spans="1:3">
      <c r="A2578" s="20">
        <v>39877</v>
      </c>
      <c r="B2578">
        <v>1.2556</v>
      </c>
      <c r="C2578">
        <f t="shared" ref="C2578:C2641" si="41">YEAR(A2578)</f>
        <v>2009</v>
      </c>
    </row>
    <row r="2579" spans="1:3">
      <c r="A2579" s="20">
        <v>39878</v>
      </c>
      <c r="B2579">
        <v>1.2635000000000001</v>
      </c>
      <c r="C2579">
        <f t="shared" si="41"/>
        <v>2009</v>
      </c>
    </row>
    <row r="2580" spans="1:3">
      <c r="A2580" s="20">
        <v>39881</v>
      </c>
      <c r="B2580">
        <v>1.2605999999999999</v>
      </c>
      <c r="C2580">
        <f t="shared" si="41"/>
        <v>2009</v>
      </c>
    </row>
    <row r="2581" spans="1:3">
      <c r="A2581" s="20">
        <v>39882</v>
      </c>
      <c r="B2581">
        <v>1.2674000000000001</v>
      </c>
      <c r="C2581">
        <f t="shared" si="41"/>
        <v>2009</v>
      </c>
    </row>
    <row r="2582" spans="1:3">
      <c r="A2582" s="20">
        <v>39883</v>
      </c>
      <c r="B2582">
        <v>1.2827999999999999</v>
      </c>
      <c r="C2582">
        <f t="shared" si="41"/>
        <v>2009</v>
      </c>
    </row>
    <row r="2583" spans="1:3">
      <c r="A2583" s="20">
        <v>39884</v>
      </c>
      <c r="B2583">
        <v>1.2912999999999999</v>
      </c>
      <c r="C2583">
        <f t="shared" si="41"/>
        <v>2009</v>
      </c>
    </row>
    <row r="2584" spans="1:3">
      <c r="A2584" s="20">
        <v>39885</v>
      </c>
      <c r="B2584">
        <v>1.2927</v>
      </c>
      <c r="C2584">
        <f t="shared" si="41"/>
        <v>2009</v>
      </c>
    </row>
    <row r="2585" spans="1:3">
      <c r="A2585" s="20">
        <v>39888</v>
      </c>
      <c r="B2585">
        <v>1.2975000000000001</v>
      </c>
      <c r="C2585">
        <f t="shared" si="41"/>
        <v>2009</v>
      </c>
    </row>
    <row r="2586" spans="1:3">
      <c r="A2586" s="20">
        <v>39889</v>
      </c>
      <c r="B2586">
        <v>1.3015000000000001</v>
      </c>
      <c r="C2586">
        <f t="shared" si="41"/>
        <v>2009</v>
      </c>
    </row>
    <row r="2587" spans="1:3">
      <c r="A2587" s="20">
        <v>39890</v>
      </c>
      <c r="B2587">
        <v>1.3509</v>
      </c>
      <c r="C2587">
        <f t="shared" si="41"/>
        <v>2009</v>
      </c>
    </row>
    <row r="2588" spans="1:3">
      <c r="A2588" s="20">
        <v>39891</v>
      </c>
      <c r="B2588">
        <v>1.3662000000000001</v>
      </c>
      <c r="C2588">
        <f t="shared" si="41"/>
        <v>2009</v>
      </c>
    </row>
    <row r="2589" spans="1:3">
      <c r="A2589" s="20">
        <v>39892</v>
      </c>
      <c r="B2589">
        <v>1.3580000000000001</v>
      </c>
      <c r="C2589">
        <f t="shared" si="41"/>
        <v>2009</v>
      </c>
    </row>
    <row r="2590" spans="1:3">
      <c r="A2590" s="20">
        <v>39895</v>
      </c>
      <c r="B2590">
        <v>1.3629</v>
      </c>
      <c r="C2590">
        <f t="shared" si="41"/>
        <v>2009</v>
      </c>
    </row>
    <row r="2591" spans="1:3">
      <c r="A2591" s="20">
        <v>39896</v>
      </c>
      <c r="B2591">
        <v>1.3458000000000001</v>
      </c>
      <c r="C2591">
        <f t="shared" si="41"/>
        <v>2009</v>
      </c>
    </row>
    <row r="2592" spans="1:3">
      <c r="A2592" s="20">
        <v>39897</v>
      </c>
      <c r="B2592">
        <v>1.3583000000000001</v>
      </c>
      <c r="C2592">
        <f t="shared" si="41"/>
        <v>2009</v>
      </c>
    </row>
    <row r="2593" spans="1:3">
      <c r="A2593" s="20">
        <v>39898</v>
      </c>
      <c r="B2593">
        <v>1.3521000000000001</v>
      </c>
      <c r="C2593">
        <f t="shared" si="41"/>
        <v>2009</v>
      </c>
    </row>
    <row r="2594" spans="1:3">
      <c r="A2594" s="20">
        <v>39899</v>
      </c>
      <c r="B2594">
        <v>1.3285</v>
      </c>
      <c r="C2594">
        <f t="shared" si="41"/>
        <v>2009</v>
      </c>
    </row>
    <row r="2595" spans="1:3">
      <c r="A2595" s="20">
        <v>39902</v>
      </c>
      <c r="B2595">
        <v>1.3203</v>
      </c>
      <c r="C2595">
        <f t="shared" si="41"/>
        <v>2009</v>
      </c>
    </row>
    <row r="2596" spans="1:3">
      <c r="A2596" s="20">
        <v>39903</v>
      </c>
      <c r="B2596">
        <v>1.3247</v>
      </c>
      <c r="C2596">
        <f t="shared" si="41"/>
        <v>2009</v>
      </c>
    </row>
    <row r="2597" spans="1:3">
      <c r="A2597" s="20">
        <v>39904</v>
      </c>
      <c r="B2597">
        <v>1.3232999999999999</v>
      </c>
      <c r="C2597">
        <f t="shared" si="41"/>
        <v>2009</v>
      </c>
    </row>
    <row r="2598" spans="1:3">
      <c r="A2598" s="20">
        <v>39905</v>
      </c>
      <c r="B2598">
        <v>1.3459000000000001</v>
      </c>
      <c r="C2598">
        <f t="shared" si="41"/>
        <v>2009</v>
      </c>
    </row>
    <row r="2599" spans="1:3">
      <c r="A2599" s="20">
        <v>39906</v>
      </c>
      <c r="B2599">
        <v>1.3482000000000001</v>
      </c>
      <c r="C2599">
        <f t="shared" si="41"/>
        <v>2009</v>
      </c>
    </row>
    <row r="2600" spans="1:3">
      <c r="A2600" s="20">
        <v>39909</v>
      </c>
      <c r="B2600">
        <v>1.3406</v>
      </c>
      <c r="C2600">
        <f t="shared" si="41"/>
        <v>2009</v>
      </c>
    </row>
    <row r="2601" spans="1:3">
      <c r="A2601" s="20">
        <v>39910</v>
      </c>
      <c r="B2601">
        <v>1.3267</v>
      </c>
      <c r="C2601">
        <f t="shared" si="41"/>
        <v>2009</v>
      </c>
    </row>
    <row r="2602" spans="1:3">
      <c r="A2602" s="20">
        <v>39911</v>
      </c>
      <c r="B2602">
        <v>1.3261000000000001</v>
      </c>
      <c r="C2602">
        <f t="shared" si="41"/>
        <v>2009</v>
      </c>
    </row>
    <row r="2603" spans="1:3">
      <c r="A2603" s="20">
        <v>39912</v>
      </c>
      <c r="B2603">
        <v>1.3164</v>
      </c>
      <c r="C2603">
        <f t="shared" si="41"/>
        <v>2009</v>
      </c>
    </row>
    <row r="2604" spans="1:3">
      <c r="A2604" s="20">
        <v>39916</v>
      </c>
      <c r="B2604">
        <v>1.3363</v>
      </c>
      <c r="C2604">
        <f t="shared" si="41"/>
        <v>2009</v>
      </c>
    </row>
    <row r="2605" spans="1:3">
      <c r="A2605" s="20">
        <v>39917</v>
      </c>
      <c r="B2605">
        <v>1.3250999999999999</v>
      </c>
      <c r="C2605">
        <f t="shared" si="41"/>
        <v>2009</v>
      </c>
    </row>
    <row r="2606" spans="1:3">
      <c r="A2606" s="20">
        <v>39918</v>
      </c>
      <c r="B2606">
        <v>1.3219000000000001</v>
      </c>
      <c r="C2606">
        <f t="shared" si="41"/>
        <v>2009</v>
      </c>
    </row>
    <row r="2607" spans="1:3">
      <c r="A2607" s="20">
        <v>39919</v>
      </c>
      <c r="B2607">
        <v>1.3171999999999999</v>
      </c>
      <c r="C2607">
        <f t="shared" si="41"/>
        <v>2009</v>
      </c>
    </row>
    <row r="2608" spans="1:3">
      <c r="A2608" s="20">
        <v>39920</v>
      </c>
      <c r="B2608">
        <v>1.3044</v>
      </c>
      <c r="C2608">
        <f t="shared" si="41"/>
        <v>2009</v>
      </c>
    </row>
    <row r="2609" spans="1:3">
      <c r="A2609" s="20">
        <v>39923</v>
      </c>
      <c r="B2609">
        <v>1.2915000000000001</v>
      </c>
      <c r="C2609">
        <f t="shared" si="41"/>
        <v>2009</v>
      </c>
    </row>
    <row r="2610" spans="1:3">
      <c r="A2610" s="20">
        <v>39924</v>
      </c>
      <c r="B2610">
        <v>1.2932999999999999</v>
      </c>
      <c r="C2610">
        <f t="shared" si="41"/>
        <v>2009</v>
      </c>
    </row>
    <row r="2611" spans="1:3">
      <c r="A2611" s="20">
        <v>39925</v>
      </c>
      <c r="B2611">
        <v>1.2998000000000001</v>
      </c>
      <c r="C2611">
        <f t="shared" si="41"/>
        <v>2009</v>
      </c>
    </row>
    <row r="2612" spans="1:3">
      <c r="A2612" s="20">
        <v>39926</v>
      </c>
      <c r="B2612">
        <v>1.3147</v>
      </c>
      <c r="C2612">
        <f t="shared" si="41"/>
        <v>2009</v>
      </c>
    </row>
    <row r="2613" spans="1:3">
      <c r="A2613" s="20">
        <v>39927</v>
      </c>
      <c r="B2613">
        <v>1.3240000000000001</v>
      </c>
      <c r="C2613">
        <f t="shared" si="41"/>
        <v>2009</v>
      </c>
    </row>
    <row r="2614" spans="1:3">
      <c r="A2614" s="20">
        <v>39930</v>
      </c>
      <c r="B2614">
        <v>1.3010999999999999</v>
      </c>
      <c r="C2614">
        <f t="shared" si="41"/>
        <v>2009</v>
      </c>
    </row>
    <row r="2615" spans="1:3">
      <c r="A2615" s="20">
        <v>39931</v>
      </c>
      <c r="B2615">
        <v>1.3146</v>
      </c>
      <c r="C2615">
        <f t="shared" si="41"/>
        <v>2009</v>
      </c>
    </row>
    <row r="2616" spans="1:3">
      <c r="A2616" s="20">
        <v>39932</v>
      </c>
      <c r="B2616">
        <v>1.3261000000000001</v>
      </c>
      <c r="C2616">
        <f t="shared" si="41"/>
        <v>2009</v>
      </c>
    </row>
    <row r="2617" spans="1:3">
      <c r="A2617" s="20">
        <v>39933</v>
      </c>
      <c r="B2617">
        <v>1.3226</v>
      </c>
      <c r="C2617">
        <f t="shared" si="41"/>
        <v>2009</v>
      </c>
    </row>
    <row r="2618" spans="1:3">
      <c r="A2618" s="20">
        <v>39934</v>
      </c>
      <c r="B2618">
        <v>1.3269</v>
      </c>
      <c r="C2618">
        <f t="shared" si="41"/>
        <v>2009</v>
      </c>
    </row>
    <row r="2619" spans="1:3">
      <c r="A2619" s="20">
        <v>39937</v>
      </c>
      <c r="B2619">
        <v>1.341</v>
      </c>
      <c r="C2619">
        <f t="shared" si="41"/>
        <v>2009</v>
      </c>
    </row>
    <row r="2620" spans="1:3">
      <c r="A2620" s="20">
        <v>39938</v>
      </c>
      <c r="B2620">
        <v>1.3311999999999999</v>
      </c>
      <c r="C2620">
        <f t="shared" si="41"/>
        <v>2009</v>
      </c>
    </row>
    <row r="2621" spans="1:3">
      <c r="A2621" s="20">
        <v>39939</v>
      </c>
      <c r="B2621">
        <v>1.3317000000000001</v>
      </c>
      <c r="C2621">
        <f t="shared" si="41"/>
        <v>2009</v>
      </c>
    </row>
    <row r="2622" spans="1:3">
      <c r="A2622" s="20">
        <v>39940</v>
      </c>
      <c r="B2622">
        <v>1.3398000000000001</v>
      </c>
      <c r="C2622">
        <f t="shared" si="41"/>
        <v>2009</v>
      </c>
    </row>
    <row r="2623" spans="1:3">
      <c r="A2623" s="20">
        <v>39941</v>
      </c>
      <c r="B2623">
        <v>1.3633999999999999</v>
      </c>
      <c r="C2623">
        <f t="shared" si="41"/>
        <v>2009</v>
      </c>
    </row>
    <row r="2624" spans="1:3">
      <c r="A2624" s="20">
        <v>39944</v>
      </c>
      <c r="B2624">
        <v>1.3573</v>
      </c>
      <c r="C2624">
        <f t="shared" si="41"/>
        <v>2009</v>
      </c>
    </row>
    <row r="2625" spans="1:3">
      <c r="A2625" s="20">
        <v>39945</v>
      </c>
      <c r="B2625">
        <v>1.3642000000000001</v>
      </c>
      <c r="C2625">
        <f t="shared" si="41"/>
        <v>2009</v>
      </c>
    </row>
    <row r="2626" spans="1:3">
      <c r="A2626" s="20">
        <v>39946</v>
      </c>
      <c r="B2626">
        <v>1.36</v>
      </c>
      <c r="C2626">
        <f t="shared" si="41"/>
        <v>2009</v>
      </c>
    </row>
    <row r="2627" spans="1:3">
      <c r="A2627" s="20">
        <v>39947</v>
      </c>
      <c r="B2627">
        <v>1.3633</v>
      </c>
      <c r="C2627">
        <f t="shared" si="41"/>
        <v>2009</v>
      </c>
    </row>
    <row r="2628" spans="1:3">
      <c r="A2628" s="20">
        <v>39948</v>
      </c>
      <c r="B2628">
        <v>1.3492999999999999</v>
      </c>
      <c r="C2628">
        <f t="shared" si="41"/>
        <v>2009</v>
      </c>
    </row>
    <row r="2629" spans="1:3">
      <c r="A2629" s="20">
        <v>39951</v>
      </c>
      <c r="B2629">
        <v>1.3557999999999999</v>
      </c>
      <c r="C2629">
        <f t="shared" si="41"/>
        <v>2009</v>
      </c>
    </row>
    <row r="2630" spans="1:3">
      <c r="A2630" s="20">
        <v>39952</v>
      </c>
      <c r="B2630">
        <v>1.3628</v>
      </c>
      <c r="C2630">
        <f t="shared" si="41"/>
        <v>2009</v>
      </c>
    </row>
    <row r="2631" spans="1:3">
      <c r="A2631" s="20">
        <v>39953</v>
      </c>
      <c r="B2631">
        <v>1.3766</v>
      </c>
      <c r="C2631">
        <f t="shared" si="41"/>
        <v>2009</v>
      </c>
    </row>
    <row r="2632" spans="1:3">
      <c r="A2632" s="20">
        <v>39954</v>
      </c>
      <c r="B2632">
        <v>1.3895</v>
      </c>
      <c r="C2632">
        <f t="shared" si="41"/>
        <v>2009</v>
      </c>
    </row>
    <row r="2633" spans="1:3">
      <c r="A2633" s="20">
        <v>39955</v>
      </c>
      <c r="B2633">
        <v>1.3996</v>
      </c>
      <c r="C2633">
        <f t="shared" si="41"/>
        <v>2009</v>
      </c>
    </row>
    <row r="2634" spans="1:3">
      <c r="A2634" s="20">
        <v>39959</v>
      </c>
      <c r="B2634">
        <v>1.3989</v>
      </c>
      <c r="C2634">
        <f t="shared" si="41"/>
        <v>2009</v>
      </c>
    </row>
    <row r="2635" spans="1:3">
      <c r="A2635" s="20">
        <v>39960</v>
      </c>
      <c r="B2635">
        <v>1.3833</v>
      </c>
      <c r="C2635">
        <f t="shared" si="41"/>
        <v>2009</v>
      </c>
    </row>
    <row r="2636" spans="1:3">
      <c r="A2636" s="20">
        <v>39961</v>
      </c>
      <c r="B2636">
        <v>1.3937999999999999</v>
      </c>
      <c r="C2636">
        <f t="shared" si="41"/>
        <v>2009</v>
      </c>
    </row>
    <row r="2637" spans="1:3">
      <c r="A2637" s="20">
        <v>39962</v>
      </c>
      <c r="B2637">
        <v>1.4157</v>
      </c>
      <c r="C2637">
        <f t="shared" si="41"/>
        <v>2009</v>
      </c>
    </row>
    <row r="2638" spans="1:3">
      <c r="A2638" s="20">
        <v>39965</v>
      </c>
      <c r="B2638">
        <v>1.4157</v>
      </c>
      <c r="C2638">
        <f t="shared" si="41"/>
        <v>2009</v>
      </c>
    </row>
    <row r="2639" spans="1:3">
      <c r="A2639" s="20">
        <v>39966</v>
      </c>
      <c r="B2639">
        <v>1.4301999999999999</v>
      </c>
      <c r="C2639">
        <f t="shared" si="41"/>
        <v>2009</v>
      </c>
    </row>
    <row r="2640" spans="1:3">
      <c r="A2640" s="20">
        <v>39967</v>
      </c>
      <c r="B2640">
        <v>1.4149</v>
      </c>
      <c r="C2640">
        <f t="shared" si="41"/>
        <v>2009</v>
      </c>
    </row>
    <row r="2641" spans="1:3">
      <c r="A2641" s="20">
        <v>39968</v>
      </c>
      <c r="B2641">
        <v>1.4186000000000001</v>
      </c>
      <c r="C2641">
        <f t="shared" si="41"/>
        <v>2009</v>
      </c>
    </row>
    <row r="2642" spans="1:3">
      <c r="A2642" s="20">
        <v>39969</v>
      </c>
      <c r="B2642">
        <v>1.3967000000000001</v>
      </c>
      <c r="C2642">
        <f t="shared" ref="C2642:C2705" si="42">YEAR(A2642)</f>
        <v>2009</v>
      </c>
    </row>
    <row r="2643" spans="1:3">
      <c r="A2643" s="20">
        <v>39972</v>
      </c>
      <c r="B2643">
        <v>1.3895999999999999</v>
      </c>
      <c r="C2643">
        <f t="shared" si="42"/>
        <v>2009</v>
      </c>
    </row>
    <row r="2644" spans="1:3">
      <c r="A2644" s="20">
        <v>39973</v>
      </c>
      <c r="B2644">
        <v>1.4068000000000001</v>
      </c>
      <c r="C2644">
        <f t="shared" si="42"/>
        <v>2009</v>
      </c>
    </row>
    <row r="2645" spans="1:3">
      <c r="A2645" s="20">
        <v>39974</v>
      </c>
      <c r="B2645">
        <v>1.3976</v>
      </c>
      <c r="C2645">
        <f t="shared" si="42"/>
        <v>2009</v>
      </c>
    </row>
    <row r="2646" spans="1:3">
      <c r="A2646" s="20">
        <v>39975</v>
      </c>
      <c r="B2646">
        <v>1.4105000000000001</v>
      </c>
      <c r="C2646">
        <f t="shared" si="42"/>
        <v>2009</v>
      </c>
    </row>
    <row r="2647" spans="1:3">
      <c r="A2647" s="20">
        <v>39976</v>
      </c>
      <c r="B2647">
        <v>1.4015</v>
      </c>
      <c r="C2647">
        <f t="shared" si="42"/>
        <v>2009</v>
      </c>
    </row>
    <row r="2648" spans="1:3">
      <c r="A2648" s="20">
        <v>39979</v>
      </c>
      <c r="B2648">
        <v>1.3788</v>
      </c>
      <c r="C2648">
        <f t="shared" si="42"/>
        <v>2009</v>
      </c>
    </row>
    <row r="2649" spans="1:3">
      <c r="A2649" s="20">
        <v>39980</v>
      </c>
      <c r="B2649">
        <v>1.3834</v>
      </c>
      <c r="C2649">
        <f t="shared" si="42"/>
        <v>2009</v>
      </c>
    </row>
    <row r="2650" spans="1:3">
      <c r="A2650" s="20">
        <v>39981</v>
      </c>
      <c r="B2650">
        <v>1.3946000000000001</v>
      </c>
      <c r="C2650">
        <f t="shared" si="42"/>
        <v>2009</v>
      </c>
    </row>
    <row r="2651" spans="1:3">
      <c r="A2651" s="20">
        <v>39982</v>
      </c>
      <c r="B2651">
        <v>1.3904000000000001</v>
      </c>
      <c r="C2651">
        <f t="shared" si="42"/>
        <v>2009</v>
      </c>
    </row>
    <row r="2652" spans="1:3">
      <c r="A2652" s="20">
        <v>39983</v>
      </c>
      <c r="B2652">
        <v>1.3938999999999999</v>
      </c>
      <c r="C2652">
        <f t="shared" si="42"/>
        <v>2009</v>
      </c>
    </row>
    <row r="2653" spans="1:3">
      <c r="A2653" s="20">
        <v>39986</v>
      </c>
      <c r="B2653">
        <v>1.3857999999999999</v>
      </c>
      <c r="C2653">
        <f t="shared" si="42"/>
        <v>2009</v>
      </c>
    </row>
    <row r="2654" spans="1:3">
      <c r="A2654" s="20">
        <v>39987</v>
      </c>
      <c r="B2654">
        <v>1.4077</v>
      </c>
      <c r="C2654">
        <f t="shared" si="42"/>
        <v>2009</v>
      </c>
    </row>
    <row r="2655" spans="1:3">
      <c r="A2655" s="20">
        <v>39988</v>
      </c>
      <c r="B2655">
        <v>1.3926000000000001</v>
      </c>
      <c r="C2655">
        <f t="shared" si="42"/>
        <v>2009</v>
      </c>
    </row>
    <row r="2656" spans="1:3">
      <c r="A2656" s="20">
        <v>39989</v>
      </c>
      <c r="B2656">
        <v>1.3992</v>
      </c>
      <c r="C2656">
        <f t="shared" si="42"/>
        <v>2009</v>
      </c>
    </row>
    <row r="2657" spans="1:3">
      <c r="A2657" s="20">
        <v>39990</v>
      </c>
      <c r="B2657">
        <v>1.4052</v>
      </c>
      <c r="C2657">
        <f t="shared" si="42"/>
        <v>2009</v>
      </c>
    </row>
    <row r="2658" spans="1:3">
      <c r="A2658" s="20">
        <v>39993</v>
      </c>
      <c r="B2658">
        <v>1.4075</v>
      </c>
      <c r="C2658">
        <f t="shared" si="42"/>
        <v>2009</v>
      </c>
    </row>
    <row r="2659" spans="1:3">
      <c r="A2659" s="20">
        <v>39994</v>
      </c>
      <c r="B2659">
        <v>1.4032</v>
      </c>
      <c r="C2659">
        <f t="shared" si="42"/>
        <v>2009</v>
      </c>
    </row>
    <row r="2660" spans="1:3">
      <c r="A2660" s="20">
        <v>39995</v>
      </c>
      <c r="B2660">
        <v>1.415</v>
      </c>
      <c r="C2660">
        <f t="shared" si="42"/>
        <v>2009</v>
      </c>
    </row>
    <row r="2661" spans="1:3">
      <c r="A2661" s="20">
        <v>39996</v>
      </c>
      <c r="B2661">
        <v>1.3944000000000001</v>
      </c>
      <c r="C2661">
        <f t="shared" si="42"/>
        <v>2009</v>
      </c>
    </row>
    <row r="2662" spans="1:3">
      <c r="A2662" s="20">
        <v>40000</v>
      </c>
      <c r="B2662">
        <v>1.3976</v>
      </c>
      <c r="C2662">
        <f t="shared" si="42"/>
        <v>2009</v>
      </c>
    </row>
    <row r="2663" spans="1:3">
      <c r="A2663" s="20">
        <v>40001</v>
      </c>
      <c r="B2663">
        <v>1.3920999999999999</v>
      </c>
      <c r="C2663">
        <f t="shared" si="42"/>
        <v>2009</v>
      </c>
    </row>
    <row r="2664" spans="1:3">
      <c r="A2664" s="20">
        <v>40002</v>
      </c>
      <c r="B2664">
        <v>1.3875</v>
      </c>
      <c r="C2664">
        <f t="shared" si="42"/>
        <v>2009</v>
      </c>
    </row>
    <row r="2665" spans="1:3">
      <c r="A2665" s="20">
        <v>40003</v>
      </c>
      <c r="B2665">
        <v>1.4023000000000001</v>
      </c>
      <c r="C2665">
        <f t="shared" si="42"/>
        <v>2009</v>
      </c>
    </row>
    <row r="2666" spans="1:3">
      <c r="A2666" s="20">
        <v>40004</v>
      </c>
      <c r="B2666">
        <v>1.3935</v>
      </c>
      <c r="C2666">
        <f t="shared" si="42"/>
        <v>2009</v>
      </c>
    </row>
    <row r="2667" spans="1:3">
      <c r="A2667" s="20">
        <v>40007</v>
      </c>
      <c r="B2667">
        <v>1.3976999999999999</v>
      </c>
      <c r="C2667">
        <f t="shared" si="42"/>
        <v>2009</v>
      </c>
    </row>
    <row r="2668" spans="1:3">
      <c r="A2668" s="20">
        <v>40008</v>
      </c>
      <c r="B2668">
        <v>1.3964000000000001</v>
      </c>
      <c r="C2668">
        <f t="shared" si="42"/>
        <v>2009</v>
      </c>
    </row>
    <row r="2669" spans="1:3">
      <c r="A2669" s="20">
        <v>40009</v>
      </c>
      <c r="B2669">
        <v>1.4109</v>
      </c>
      <c r="C2669">
        <f t="shared" si="42"/>
        <v>2009</v>
      </c>
    </row>
    <row r="2670" spans="1:3">
      <c r="A2670" s="20">
        <v>40010</v>
      </c>
      <c r="B2670">
        <v>1.4140999999999999</v>
      </c>
      <c r="C2670">
        <f t="shared" si="42"/>
        <v>2009</v>
      </c>
    </row>
    <row r="2671" spans="1:3">
      <c r="A2671" s="20">
        <v>40011</v>
      </c>
      <c r="B2671">
        <v>1.41</v>
      </c>
      <c r="C2671">
        <f t="shared" si="42"/>
        <v>2009</v>
      </c>
    </row>
    <row r="2672" spans="1:3">
      <c r="A2672" s="20">
        <v>40014</v>
      </c>
      <c r="B2672">
        <v>1.423</v>
      </c>
      <c r="C2672">
        <f t="shared" si="42"/>
        <v>2009</v>
      </c>
    </row>
    <row r="2673" spans="1:3">
      <c r="A2673" s="20">
        <v>40015</v>
      </c>
      <c r="B2673">
        <v>1.4212</v>
      </c>
      <c r="C2673">
        <f t="shared" si="42"/>
        <v>2009</v>
      </c>
    </row>
    <row r="2674" spans="1:3">
      <c r="A2674" s="20">
        <v>40016</v>
      </c>
      <c r="B2674">
        <v>1.4212</v>
      </c>
      <c r="C2674">
        <f t="shared" si="42"/>
        <v>2009</v>
      </c>
    </row>
    <row r="2675" spans="1:3">
      <c r="A2675" s="20">
        <v>40017</v>
      </c>
      <c r="B2675">
        <v>1.4155</v>
      </c>
      <c r="C2675">
        <f t="shared" si="42"/>
        <v>2009</v>
      </c>
    </row>
    <row r="2676" spans="1:3">
      <c r="A2676" s="20">
        <v>40018</v>
      </c>
      <c r="B2676">
        <v>1.4204000000000001</v>
      </c>
      <c r="C2676">
        <f t="shared" si="42"/>
        <v>2009</v>
      </c>
    </row>
    <row r="2677" spans="1:3">
      <c r="A2677" s="20">
        <v>40021</v>
      </c>
      <c r="B2677">
        <v>1.4239999999999999</v>
      </c>
      <c r="C2677">
        <f t="shared" si="42"/>
        <v>2009</v>
      </c>
    </row>
    <row r="2678" spans="1:3">
      <c r="A2678" s="20">
        <v>40022</v>
      </c>
      <c r="B2678">
        <v>1.4175</v>
      </c>
      <c r="C2678">
        <f t="shared" si="42"/>
        <v>2009</v>
      </c>
    </row>
    <row r="2679" spans="1:3">
      <c r="A2679" s="20">
        <v>40023</v>
      </c>
      <c r="B2679">
        <v>1.4034</v>
      </c>
      <c r="C2679">
        <f t="shared" si="42"/>
        <v>2009</v>
      </c>
    </row>
    <row r="2680" spans="1:3">
      <c r="A2680" s="20">
        <v>40024</v>
      </c>
      <c r="B2680">
        <v>1.4072</v>
      </c>
      <c r="C2680">
        <f t="shared" si="42"/>
        <v>2009</v>
      </c>
    </row>
    <row r="2681" spans="1:3">
      <c r="A2681" s="20">
        <v>40025</v>
      </c>
      <c r="B2681">
        <v>1.4255</v>
      </c>
      <c r="C2681">
        <f t="shared" si="42"/>
        <v>2009</v>
      </c>
    </row>
    <row r="2682" spans="1:3">
      <c r="A2682" s="20">
        <v>40028</v>
      </c>
      <c r="B2682">
        <v>1.4415</v>
      </c>
      <c r="C2682">
        <f t="shared" si="42"/>
        <v>2009</v>
      </c>
    </row>
    <row r="2683" spans="1:3">
      <c r="A2683" s="20">
        <v>40029</v>
      </c>
      <c r="B2683">
        <v>1.4394</v>
      </c>
      <c r="C2683">
        <f t="shared" si="42"/>
        <v>2009</v>
      </c>
    </row>
    <row r="2684" spans="1:3">
      <c r="A2684" s="20">
        <v>40030</v>
      </c>
      <c r="B2684">
        <v>1.4408000000000001</v>
      </c>
      <c r="C2684">
        <f t="shared" si="42"/>
        <v>2009</v>
      </c>
    </row>
    <row r="2685" spans="1:3">
      <c r="A2685" s="20">
        <v>40031</v>
      </c>
      <c r="B2685">
        <v>1.4340999999999999</v>
      </c>
      <c r="C2685">
        <f t="shared" si="42"/>
        <v>2009</v>
      </c>
    </row>
    <row r="2686" spans="1:3">
      <c r="A2686" s="20">
        <v>40032</v>
      </c>
      <c r="B2686">
        <v>1.4181999999999999</v>
      </c>
      <c r="C2686">
        <f t="shared" si="42"/>
        <v>2009</v>
      </c>
    </row>
    <row r="2687" spans="1:3">
      <c r="A2687" s="20">
        <v>40035</v>
      </c>
      <c r="B2687">
        <v>1.4135</v>
      </c>
      <c r="C2687">
        <f t="shared" si="42"/>
        <v>2009</v>
      </c>
    </row>
    <row r="2688" spans="1:3">
      <c r="A2688" s="20">
        <v>40036</v>
      </c>
      <c r="B2688">
        <v>1.415</v>
      </c>
      <c r="C2688">
        <f t="shared" si="42"/>
        <v>2009</v>
      </c>
    </row>
    <row r="2689" spans="1:3">
      <c r="A2689" s="20">
        <v>40037</v>
      </c>
      <c r="B2689">
        <v>1.4196</v>
      </c>
      <c r="C2689">
        <f t="shared" si="42"/>
        <v>2009</v>
      </c>
    </row>
    <row r="2690" spans="1:3">
      <c r="A2690" s="20">
        <v>40038</v>
      </c>
      <c r="B2690">
        <v>1.4287000000000001</v>
      </c>
      <c r="C2690">
        <f t="shared" si="42"/>
        <v>2009</v>
      </c>
    </row>
    <row r="2691" spans="1:3">
      <c r="A2691" s="20">
        <v>40039</v>
      </c>
      <c r="B2691">
        <v>1.42</v>
      </c>
      <c r="C2691">
        <f t="shared" si="42"/>
        <v>2009</v>
      </c>
    </row>
    <row r="2692" spans="1:3">
      <c r="A2692" s="20">
        <v>40042</v>
      </c>
      <c r="B2692">
        <v>1.4076</v>
      </c>
      <c r="C2692">
        <f t="shared" si="42"/>
        <v>2009</v>
      </c>
    </row>
    <row r="2693" spans="1:3">
      <c r="A2693" s="20">
        <v>40043</v>
      </c>
      <c r="B2693">
        <v>1.4131</v>
      </c>
      <c r="C2693">
        <f t="shared" si="42"/>
        <v>2009</v>
      </c>
    </row>
    <row r="2694" spans="1:3">
      <c r="A2694" s="20">
        <v>40044</v>
      </c>
      <c r="B2694">
        <v>1.4235</v>
      </c>
      <c r="C2694">
        <f t="shared" si="42"/>
        <v>2009</v>
      </c>
    </row>
    <row r="2695" spans="1:3">
      <c r="A2695" s="20">
        <v>40045</v>
      </c>
      <c r="B2695">
        <v>1.425</v>
      </c>
      <c r="C2695">
        <f t="shared" si="42"/>
        <v>2009</v>
      </c>
    </row>
    <row r="2696" spans="1:3">
      <c r="A2696" s="20">
        <v>40046</v>
      </c>
      <c r="B2696">
        <v>1.4326000000000001</v>
      </c>
      <c r="C2696">
        <f t="shared" si="42"/>
        <v>2009</v>
      </c>
    </row>
    <row r="2697" spans="1:3">
      <c r="A2697" s="20">
        <v>40049</v>
      </c>
      <c r="B2697">
        <v>1.4301999999999999</v>
      </c>
      <c r="C2697">
        <f t="shared" si="42"/>
        <v>2009</v>
      </c>
    </row>
    <row r="2698" spans="1:3">
      <c r="A2698" s="20">
        <v>40050</v>
      </c>
      <c r="B2698">
        <v>1.4297</v>
      </c>
      <c r="C2698">
        <f t="shared" si="42"/>
        <v>2009</v>
      </c>
    </row>
    <row r="2699" spans="1:3">
      <c r="A2699" s="20">
        <v>40051</v>
      </c>
      <c r="B2699">
        <v>1.4248000000000001</v>
      </c>
      <c r="C2699">
        <f t="shared" si="42"/>
        <v>2009</v>
      </c>
    </row>
    <row r="2700" spans="1:3">
      <c r="A2700" s="20">
        <v>40052</v>
      </c>
      <c r="B2700">
        <v>1.4345000000000001</v>
      </c>
      <c r="C2700">
        <f t="shared" si="42"/>
        <v>2009</v>
      </c>
    </row>
    <row r="2701" spans="1:3">
      <c r="A2701" s="20">
        <v>40053</v>
      </c>
      <c r="B2701">
        <v>1.4302999999999999</v>
      </c>
      <c r="C2701">
        <f t="shared" si="42"/>
        <v>2009</v>
      </c>
    </row>
    <row r="2702" spans="1:3">
      <c r="A2702" s="20">
        <v>40056</v>
      </c>
      <c r="B2702">
        <v>1.4329000000000001</v>
      </c>
      <c r="C2702">
        <f t="shared" si="42"/>
        <v>2009</v>
      </c>
    </row>
    <row r="2703" spans="1:3">
      <c r="A2703" s="20">
        <v>40057</v>
      </c>
      <c r="B2703">
        <v>1.4218</v>
      </c>
      <c r="C2703">
        <f t="shared" si="42"/>
        <v>2009</v>
      </c>
    </row>
    <row r="2704" spans="1:3">
      <c r="A2704" s="20">
        <v>40058</v>
      </c>
      <c r="B2704">
        <v>1.4261999999999999</v>
      </c>
      <c r="C2704">
        <f t="shared" si="42"/>
        <v>2009</v>
      </c>
    </row>
    <row r="2705" spans="1:3">
      <c r="A2705" s="20">
        <v>40059</v>
      </c>
      <c r="B2705">
        <v>1.4254</v>
      </c>
      <c r="C2705">
        <f t="shared" si="42"/>
        <v>2009</v>
      </c>
    </row>
    <row r="2706" spans="1:3">
      <c r="A2706" s="20">
        <v>40060</v>
      </c>
      <c r="B2706">
        <v>1.4297</v>
      </c>
      <c r="C2706">
        <f t="shared" ref="C2706:C2769" si="43">YEAR(A2706)</f>
        <v>2009</v>
      </c>
    </row>
    <row r="2707" spans="1:3">
      <c r="A2707" s="20">
        <v>40064</v>
      </c>
      <c r="B2707">
        <v>1.4481999999999999</v>
      </c>
      <c r="C2707">
        <f t="shared" si="43"/>
        <v>2009</v>
      </c>
    </row>
    <row r="2708" spans="1:3">
      <c r="A2708" s="20">
        <v>40065</v>
      </c>
      <c r="B2708">
        <v>1.456</v>
      </c>
      <c r="C2708">
        <f t="shared" si="43"/>
        <v>2009</v>
      </c>
    </row>
    <row r="2709" spans="1:3">
      <c r="A2709" s="20">
        <v>40066</v>
      </c>
      <c r="B2709">
        <v>1.4575</v>
      </c>
      <c r="C2709">
        <f t="shared" si="43"/>
        <v>2009</v>
      </c>
    </row>
    <row r="2710" spans="1:3">
      <c r="A2710" s="20">
        <v>40067</v>
      </c>
      <c r="B2710">
        <v>1.4570000000000001</v>
      </c>
      <c r="C2710">
        <f t="shared" si="43"/>
        <v>2009</v>
      </c>
    </row>
    <row r="2711" spans="1:3">
      <c r="A2711" s="20">
        <v>40070</v>
      </c>
      <c r="B2711">
        <v>1.4621</v>
      </c>
      <c r="C2711">
        <f t="shared" si="43"/>
        <v>2009</v>
      </c>
    </row>
    <row r="2712" spans="1:3">
      <c r="A2712" s="20">
        <v>40071</v>
      </c>
      <c r="B2712">
        <v>1.466</v>
      </c>
      <c r="C2712">
        <f t="shared" si="43"/>
        <v>2009</v>
      </c>
    </row>
    <row r="2713" spans="1:3">
      <c r="A2713" s="20">
        <v>40072</v>
      </c>
      <c r="B2713">
        <v>1.4716</v>
      </c>
      <c r="C2713">
        <f t="shared" si="43"/>
        <v>2009</v>
      </c>
    </row>
    <row r="2714" spans="1:3">
      <c r="A2714" s="20">
        <v>40073</v>
      </c>
      <c r="B2714">
        <v>1.4739</v>
      </c>
      <c r="C2714">
        <f t="shared" si="43"/>
        <v>2009</v>
      </c>
    </row>
    <row r="2715" spans="1:3">
      <c r="A2715" s="20">
        <v>40074</v>
      </c>
      <c r="B2715">
        <v>1.4711000000000001</v>
      </c>
      <c r="C2715">
        <f t="shared" si="43"/>
        <v>2009</v>
      </c>
    </row>
    <row r="2716" spans="1:3">
      <c r="A2716" s="20">
        <v>40077</v>
      </c>
      <c r="B2716">
        <v>1.4675</v>
      </c>
      <c r="C2716">
        <f t="shared" si="43"/>
        <v>2009</v>
      </c>
    </row>
    <row r="2717" spans="1:3">
      <c r="A2717" s="20">
        <v>40078</v>
      </c>
      <c r="B2717">
        <v>1.4789000000000001</v>
      </c>
      <c r="C2717">
        <f t="shared" si="43"/>
        <v>2009</v>
      </c>
    </row>
    <row r="2718" spans="1:3">
      <c r="A2718" s="20">
        <v>40079</v>
      </c>
      <c r="B2718">
        <v>1.4728000000000001</v>
      </c>
      <c r="C2718">
        <f t="shared" si="43"/>
        <v>2009</v>
      </c>
    </row>
    <row r="2719" spans="1:3">
      <c r="A2719" s="20">
        <v>40080</v>
      </c>
      <c r="B2719">
        <v>1.4657</v>
      </c>
      <c r="C2719">
        <f t="shared" si="43"/>
        <v>2009</v>
      </c>
    </row>
    <row r="2720" spans="1:3">
      <c r="A2720" s="20">
        <v>40081</v>
      </c>
      <c r="B2720">
        <v>1.4688000000000001</v>
      </c>
      <c r="C2720">
        <f t="shared" si="43"/>
        <v>2009</v>
      </c>
    </row>
    <row r="2721" spans="1:3">
      <c r="A2721" s="20">
        <v>40084</v>
      </c>
      <c r="B2721">
        <v>1.4619</v>
      </c>
      <c r="C2721">
        <f t="shared" si="43"/>
        <v>2009</v>
      </c>
    </row>
    <row r="2722" spans="1:3">
      <c r="A2722" s="20">
        <v>40085</v>
      </c>
      <c r="B2722">
        <v>1.4581999999999999</v>
      </c>
      <c r="C2722">
        <f t="shared" si="43"/>
        <v>2009</v>
      </c>
    </row>
    <row r="2723" spans="1:3">
      <c r="A2723" s="20">
        <v>40086</v>
      </c>
      <c r="B2723">
        <v>1.4632000000000001</v>
      </c>
      <c r="C2723">
        <f t="shared" si="43"/>
        <v>2009</v>
      </c>
    </row>
    <row r="2724" spans="1:3">
      <c r="A2724" s="20">
        <v>40087</v>
      </c>
      <c r="B2724">
        <v>1.4537</v>
      </c>
      <c r="C2724">
        <f t="shared" si="43"/>
        <v>2009</v>
      </c>
    </row>
    <row r="2725" spans="1:3">
      <c r="A2725" s="20">
        <v>40088</v>
      </c>
      <c r="B2725">
        <v>1.4575</v>
      </c>
      <c r="C2725">
        <f t="shared" si="43"/>
        <v>2009</v>
      </c>
    </row>
    <row r="2726" spans="1:3">
      <c r="A2726" s="20">
        <v>40091</v>
      </c>
      <c r="B2726">
        <v>1.4648000000000001</v>
      </c>
      <c r="C2726">
        <f t="shared" si="43"/>
        <v>2009</v>
      </c>
    </row>
    <row r="2727" spans="1:3">
      <c r="A2727" s="20">
        <v>40092</v>
      </c>
      <c r="B2727">
        <v>1.4715</v>
      </c>
      <c r="C2727">
        <f t="shared" si="43"/>
        <v>2009</v>
      </c>
    </row>
    <row r="2728" spans="1:3">
      <c r="A2728" s="20">
        <v>40093</v>
      </c>
      <c r="B2728">
        <v>1.4688000000000001</v>
      </c>
      <c r="C2728">
        <f t="shared" si="43"/>
        <v>2009</v>
      </c>
    </row>
    <row r="2729" spans="1:3">
      <c r="A2729" s="20">
        <v>40094</v>
      </c>
      <c r="B2729">
        <v>1.4787999999999999</v>
      </c>
      <c r="C2729">
        <f t="shared" si="43"/>
        <v>2009</v>
      </c>
    </row>
    <row r="2730" spans="1:3">
      <c r="A2730" s="20">
        <v>40095</v>
      </c>
      <c r="B2730">
        <v>1.4726999999999999</v>
      </c>
      <c r="C2730">
        <f t="shared" si="43"/>
        <v>2009</v>
      </c>
    </row>
    <row r="2731" spans="1:3">
      <c r="A2731" s="20">
        <v>40098</v>
      </c>
      <c r="B2731">
        <v>1.4774</v>
      </c>
      <c r="C2731">
        <f t="shared" si="43"/>
        <v>2009</v>
      </c>
    </row>
    <row r="2732" spans="1:3">
      <c r="A2732" s="20">
        <v>40099</v>
      </c>
      <c r="B2732">
        <v>1.4853000000000001</v>
      </c>
      <c r="C2732">
        <f t="shared" si="43"/>
        <v>2009</v>
      </c>
    </row>
    <row r="2733" spans="1:3">
      <c r="A2733" s="20">
        <v>40100</v>
      </c>
      <c r="B2733">
        <v>1.4925999999999999</v>
      </c>
      <c r="C2733">
        <f t="shared" si="43"/>
        <v>2009</v>
      </c>
    </row>
    <row r="2734" spans="1:3">
      <c r="A2734" s="20">
        <v>40101</v>
      </c>
      <c r="B2734">
        <v>1.4943</v>
      </c>
      <c r="C2734">
        <f t="shared" si="43"/>
        <v>2009</v>
      </c>
    </row>
    <row r="2735" spans="1:3">
      <c r="A2735" s="20">
        <v>40102</v>
      </c>
      <c r="B2735">
        <v>1.4902</v>
      </c>
      <c r="C2735">
        <f t="shared" si="43"/>
        <v>2009</v>
      </c>
    </row>
    <row r="2736" spans="1:3">
      <c r="A2736" s="20">
        <v>40105</v>
      </c>
      <c r="B2736">
        <v>1.4962</v>
      </c>
      <c r="C2736">
        <f t="shared" si="43"/>
        <v>2009</v>
      </c>
    </row>
    <row r="2737" spans="1:3">
      <c r="A2737" s="20">
        <v>40106</v>
      </c>
      <c r="B2737">
        <v>1.4937</v>
      </c>
      <c r="C2737">
        <f t="shared" si="43"/>
        <v>2009</v>
      </c>
    </row>
    <row r="2738" spans="1:3">
      <c r="A2738" s="20">
        <v>40107</v>
      </c>
      <c r="B2738">
        <v>1.5007999999999999</v>
      </c>
      <c r="C2738">
        <f t="shared" si="43"/>
        <v>2009</v>
      </c>
    </row>
    <row r="2739" spans="1:3">
      <c r="A2739" s="20">
        <v>40108</v>
      </c>
      <c r="B2739">
        <v>1.5024</v>
      </c>
      <c r="C2739">
        <f t="shared" si="43"/>
        <v>2009</v>
      </c>
    </row>
    <row r="2740" spans="1:3">
      <c r="A2740" s="20">
        <v>40109</v>
      </c>
      <c r="B2740">
        <v>1.5005999999999999</v>
      </c>
      <c r="C2740">
        <f t="shared" si="43"/>
        <v>2009</v>
      </c>
    </row>
    <row r="2741" spans="1:3">
      <c r="A2741" s="20">
        <v>40112</v>
      </c>
      <c r="B2741">
        <v>1.4864999999999999</v>
      </c>
      <c r="C2741">
        <f t="shared" si="43"/>
        <v>2009</v>
      </c>
    </row>
    <row r="2742" spans="1:3">
      <c r="A2742" s="20">
        <v>40113</v>
      </c>
      <c r="B2742">
        <v>1.4802</v>
      </c>
      <c r="C2742">
        <f t="shared" si="43"/>
        <v>2009</v>
      </c>
    </row>
    <row r="2743" spans="1:3">
      <c r="A2743" s="20">
        <v>40114</v>
      </c>
      <c r="B2743">
        <v>1.4710000000000001</v>
      </c>
      <c r="C2743">
        <f t="shared" si="43"/>
        <v>2009</v>
      </c>
    </row>
    <row r="2744" spans="1:3">
      <c r="A2744" s="20">
        <v>40115</v>
      </c>
      <c r="B2744">
        <v>1.4836</v>
      </c>
      <c r="C2744">
        <f t="shared" si="43"/>
        <v>2009</v>
      </c>
    </row>
    <row r="2745" spans="1:3">
      <c r="A2745" s="20">
        <v>40116</v>
      </c>
      <c r="B2745">
        <v>1.4718</v>
      </c>
      <c r="C2745">
        <f t="shared" si="43"/>
        <v>2009</v>
      </c>
    </row>
    <row r="2746" spans="1:3">
      <c r="A2746" s="20">
        <v>40119</v>
      </c>
      <c r="B2746">
        <v>1.4765999999999999</v>
      </c>
      <c r="C2746">
        <f t="shared" si="43"/>
        <v>2009</v>
      </c>
    </row>
    <row r="2747" spans="1:3">
      <c r="A2747" s="20">
        <v>40120</v>
      </c>
      <c r="B2747">
        <v>1.4722</v>
      </c>
      <c r="C2747">
        <f t="shared" si="43"/>
        <v>2009</v>
      </c>
    </row>
    <row r="2748" spans="1:3">
      <c r="A2748" s="20">
        <v>40121</v>
      </c>
      <c r="B2748">
        <v>1.4873000000000001</v>
      </c>
      <c r="C2748">
        <f t="shared" si="43"/>
        <v>2009</v>
      </c>
    </row>
    <row r="2749" spans="1:3">
      <c r="A2749" s="20">
        <v>40122</v>
      </c>
      <c r="B2749">
        <v>1.4879</v>
      </c>
      <c r="C2749">
        <f t="shared" si="43"/>
        <v>2009</v>
      </c>
    </row>
    <row r="2750" spans="1:3">
      <c r="A2750" s="20">
        <v>40123</v>
      </c>
      <c r="B2750">
        <v>1.4843</v>
      </c>
      <c r="C2750">
        <f t="shared" si="43"/>
        <v>2009</v>
      </c>
    </row>
    <row r="2751" spans="1:3">
      <c r="A2751" s="20">
        <v>40126</v>
      </c>
      <c r="B2751">
        <v>1.4995000000000001</v>
      </c>
      <c r="C2751">
        <f t="shared" si="43"/>
        <v>2009</v>
      </c>
    </row>
    <row r="2752" spans="1:3">
      <c r="A2752" s="20">
        <v>40127</v>
      </c>
      <c r="B2752">
        <v>1.4981</v>
      </c>
      <c r="C2752">
        <f t="shared" si="43"/>
        <v>2009</v>
      </c>
    </row>
    <row r="2753" spans="1:3">
      <c r="A2753" s="20">
        <v>40128</v>
      </c>
      <c r="B2753">
        <v>1.4981</v>
      </c>
      <c r="C2753">
        <f t="shared" si="43"/>
        <v>2009</v>
      </c>
    </row>
    <row r="2754" spans="1:3">
      <c r="A2754" s="20">
        <v>40129</v>
      </c>
      <c r="B2754">
        <v>1.4841</v>
      </c>
      <c r="C2754">
        <f t="shared" si="43"/>
        <v>2009</v>
      </c>
    </row>
    <row r="2755" spans="1:3">
      <c r="A2755" s="20">
        <v>40130</v>
      </c>
      <c r="B2755">
        <v>1.492</v>
      </c>
      <c r="C2755">
        <f t="shared" si="43"/>
        <v>2009</v>
      </c>
    </row>
    <row r="2756" spans="1:3">
      <c r="A2756" s="20">
        <v>40133</v>
      </c>
      <c r="B2756">
        <v>1.4968999999999999</v>
      </c>
      <c r="C2756">
        <f t="shared" si="43"/>
        <v>2009</v>
      </c>
    </row>
    <row r="2757" spans="1:3">
      <c r="A2757" s="20">
        <v>40134</v>
      </c>
      <c r="B2757">
        <v>1.4873000000000001</v>
      </c>
      <c r="C2757">
        <f t="shared" si="43"/>
        <v>2009</v>
      </c>
    </row>
    <row r="2758" spans="1:3">
      <c r="A2758" s="20">
        <v>40135</v>
      </c>
      <c r="B2758">
        <v>1.4962</v>
      </c>
      <c r="C2758">
        <f t="shared" si="43"/>
        <v>2009</v>
      </c>
    </row>
    <row r="2759" spans="1:3">
      <c r="A2759" s="20">
        <v>40136</v>
      </c>
      <c r="B2759">
        <v>1.4917</v>
      </c>
      <c r="C2759">
        <f t="shared" si="43"/>
        <v>2009</v>
      </c>
    </row>
    <row r="2760" spans="1:3">
      <c r="A2760" s="20">
        <v>40137</v>
      </c>
      <c r="B2760">
        <v>1.486</v>
      </c>
      <c r="C2760">
        <f t="shared" si="43"/>
        <v>2009</v>
      </c>
    </row>
    <row r="2761" spans="1:3">
      <c r="A2761" s="20">
        <v>40140</v>
      </c>
      <c r="B2761">
        <v>1.4957</v>
      </c>
      <c r="C2761">
        <f t="shared" si="43"/>
        <v>2009</v>
      </c>
    </row>
    <row r="2762" spans="1:3">
      <c r="A2762" s="20">
        <v>40141</v>
      </c>
      <c r="B2762">
        <v>1.4962</v>
      </c>
      <c r="C2762">
        <f t="shared" si="43"/>
        <v>2009</v>
      </c>
    </row>
    <row r="2763" spans="1:3">
      <c r="A2763" s="20">
        <v>40142</v>
      </c>
      <c r="B2763">
        <v>1.5134000000000001</v>
      </c>
      <c r="C2763">
        <f t="shared" si="43"/>
        <v>2009</v>
      </c>
    </row>
    <row r="2764" spans="1:3">
      <c r="A2764" s="20">
        <v>40144</v>
      </c>
      <c r="B2764">
        <v>1.4965999999999999</v>
      </c>
      <c r="C2764">
        <f t="shared" si="43"/>
        <v>2009</v>
      </c>
    </row>
    <row r="2765" spans="1:3">
      <c r="A2765" s="20">
        <v>40147</v>
      </c>
      <c r="B2765">
        <v>1.5007999999999999</v>
      </c>
      <c r="C2765">
        <f t="shared" si="43"/>
        <v>2009</v>
      </c>
    </row>
    <row r="2766" spans="1:3">
      <c r="A2766" s="20">
        <v>40148</v>
      </c>
      <c r="B2766">
        <v>1.5083</v>
      </c>
      <c r="C2766">
        <f t="shared" si="43"/>
        <v>2009</v>
      </c>
    </row>
    <row r="2767" spans="1:3">
      <c r="A2767" s="20">
        <v>40149</v>
      </c>
      <c r="B2767">
        <v>1.5044</v>
      </c>
      <c r="C2767">
        <f t="shared" si="43"/>
        <v>2009</v>
      </c>
    </row>
    <row r="2768" spans="1:3">
      <c r="A2768" s="20">
        <v>40150</v>
      </c>
      <c r="B2768">
        <v>1.5067999999999999</v>
      </c>
      <c r="C2768">
        <f t="shared" si="43"/>
        <v>2009</v>
      </c>
    </row>
    <row r="2769" spans="1:3">
      <c r="A2769" s="20">
        <v>40151</v>
      </c>
      <c r="B2769">
        <v>1.4844999999999999</v>
      </c>
      <c r="C2769">
        <f t="shared" si="43"/>
        <v>2009</v>
      </c>
    </row>
    <row r="2770" spans="1:3">
      <c r="A2770" s="20">
        <v>40154</v>
      </c>
      <c r="B2770">
        <v>1.4819</v>
      </c>
      <c r="C2770">
        <f t="shared" ref="C2770:C2833" si="44">YEAR(A2770)</f>
        <v>2009</v>
      </c>
    </row>
    <row r="2771" spans="1:3">
      <c r="A2771" s="20">
        <v>40155</v>
      </c>
      <c r="B2771">
        <v>1.4709000000000001</v>
      </c>
      <c r="C2771">
        <f t="shared" si="44"/>
        <v>2009</v>
      </c>
    </row>
    <row r="2772" spans="1:3">
      <c r="A2772" s="20">
        <v>40156</v>
      </c>
      <c r="B2772">
        <v>1.4729000000000001</v>
      </c>
      <c r="C2772">
        <f t="shared" si="44"/>
        <v>2009</v>
      </c>
    </row>
    <row r="2773" spans="1:3">
      <c r="A2773" s="20">
        <v>40157</v>
      </c>
      <c r="B2773">
        <v>1.4730000000000001</v>
      </c>
      <c r="C2773">
        <f t="shared" si="44"/>
        <v>2009</v>
      </c>
    </row>
    <row r="2774" spans="1:3">
      <c r="A2774" s="20">
        <v>40158</v>
      </c>
      <c r="B2774">
        <v>1.4619</v>
      </c>
      <c r="C2774">
        <f t="shared" si="44"/>
        <v>2009</v>
      </c>
    </row>
    <row r="2775" spans="1:3">
      <c r="A2775" s="20">
        <v>40161</v>
      </c>
      <c r="B2775">
        <v>1.4653</v>
      </c>
      <c r="C2775">
        <f t="shared" si="44"/>
        <v>2009</v>
      </c>
    </row>
    <row r="2776" spans="1:3">
      <c r="A2776" s="20">
        <v>40162</v>
      </c>
      <c r="B2776">
        <v>1.4533</v>
      </c>
      <c r="C2776">
        <f t="shared" si="44"/>
        <v>2009</v>
      </c>
    </row>
    <row r="2777" spans="1:3">
      <c r="A2777" s="20">
        <v>40163</v>
      </c>
      <c r="B2777">
        <v>1.4528000000000001</v>
      </c>
      <c r="C2777">
        <f t="shared" si="44"/>
        <v>2009</v>
      </c>
    </row>
    <row r="2778" spans="1:3">
      <c r="A2778" s="20">
        <v>40164</v>
      </c>
      <c r="B2778">
        <v>1.4340999999999999</v>
      </c>
      <c r="C2778">
        <f t="shared" si="44"/>
        <v>2009</v>
      </c>
    </row>
    <row r="2779" spans="1:3">
      <c r="A2779" s="20">
        <v>40165</v>
      </c>
      <c r="B2779">
        <v>1.4337</v>
      </c>
      <c r="C2779">
        <f t="shared" si="44"/>
        <v>2009</v>
      </c>
    </row>
    <row r="2780" spans="1:3">
      <c r="A2780" s="20">
        <v>40168</v>
      </c>
      <c r="B2780">
        <v>1.4278999999999999</v>
      </c>
      <c r="C2780">
        <f t="shared" si="44"/>
        <v>2009</v>
      </c>
    </row>
    <row r="2781" spans="1:3">
      <c r="A2781" s="20">
        <v>40169</v>
      </c>
      <c r="B2781">
        <v>1.4253</v>
      </c>
      <c r="C2781">
        <f t="shared" si="44"/>
        <v>2009</v>
      </c>
    </row>
    <row r="2782" spans="1:3">
      <c r="A2782" s="20">
        <v>40170</v>
      </c>
      <c r="B2782">
        <v>1.4330000000000001</v>
      </c>
      <c r="C2782">
        <f t="shared" si="44"/>
        <v>2009</v>
      </c>
    </row>
    <row r="2783" spans="1:3">
      <c r="A2783" s="20">
        <v>40171</v>
      </c>
      <c r="B2783">
        <v>1.4373</v>
      </c>
      <c r="C2783">
        <f t="shared" si="44"/>
        <v>2009</v>
      </c>
    </row>
    <row r="2784" spans="1:3">
      <c r="A2784" s="20">
        <v>40175</v>
      </c>
      <c r="B2784">
        <v>1.4379</v>
      </c>
      <c r="C2784">
        <f t="shared" si="44"/>
        <v>2009</v>
      </c>
    </row>
    <row r="2785" spans="1:3">
      <c r="A2785" s="20">
        <v>40176</v>
      </c>
      <c r="B2785">
        <v>1.4343999999999999</v>
      </c>
      <c r="C2785">
        <f t="shared" si="44"/>
        <v>2009</v>
      </c>
    </row>
    <row r="2786" spans="1:3">
      <c r="A2786" s="20">
        <v>40177</v>
      </c>
      <c r="B2786">
        <v>1.4339</v>
      </c>
      <c r="C2786">
        <f t="shared" si="44"/>
        <v>2009</v>
      </c>
    </row>
    <row r="2787" spans="1:3">
      <c r="A2787" s="20">
        <v>40178</v>
      </c>
      <c r="B2787">
        <v>1.4321999999999999</v>
      </c>
      <c r="C2787">
        <f t="shared" si="44"/>
        <v>2009</v>
      </c>
    </row>
    <row r="2788" spans="1:3">
      <c r="A2788" s="20">
        <v>40182</v>
      </c>
      <c r="B2788">
        <v>1.4410000000000001</v>
      </c>
      <c r="C2788">
        <f t="shared" si="44"/>
        <v>2010</v>
      </c>
    </row>
    <row r="2789" spans="1:3">
      <c r="A2789" s="20">
        <v>40183</v>
      </c>
      <c r="B2789">
        <v>1.4371</v>
      </c>
      <c r="C2789">
        <f t="shared" si="44"/>
        <v>2010</v>
      </c>
    </row>
    <row r="2790" spans="1:3">
      <c r="A2790" s="20">
        <v>40184</v>
      </c>
      <c r="B2790">
        <v>1.4415</v>
      </c>
      <c r="C2790">
        <f t="shared" si="44"/>
        <v>2010</v>
      </c>
    </row>
    <row r="2791" spans="1:3">
      <c r="A2791" s="20">
        <v>40185</v>
      </c>
      <c r="B2791">
        <v>1.4313</v>
      </c>
      <c r="C2791">
        <f t="shared" si="44"/>
        <v>2010</v>
      </c>
    </row>
    <row r="2792" spans="1:3">
      <c r="A2792" s="20">
        <v>40186</v>
      </c>
      <c r="B2792">
        <v>1.4417</v>
      </c>
      <c r="C2792">
        <f t="shared" si="44"/>
        <v>2010</v>
      </c>
    </row>
    <row r="2793" spans="1:3">
      <c r="A2793" s="20">
        <v>40189</v>
      </c>
      <c r="B2793">
        <v>1.4512</v>
      </c>
      <c r="C2793">
        <f t="shared" si="44"/>
        <v>2010</v>
      </c>
    </row>
    <row r="2794" spans="1:3">
      <c r="A2794" s="20">
        <v>40190</v>
      </c>
      <c r="B2794">
        <v>1.4492</v>
      </c>
      <c r="C2794">
        <f t="shared" si="44"/>
        <v>2010</v>
      </c>
    </row>
    <row r="2795" spans="1:3">
      <c r="A2795" s="20">
        <v>40191</v>
      </c>
      <c r="B2795">
        <v>1.4509000000000001</v>
      </c>
      <c r="C2795">
        <f t="shared" si="44"/>
        <v>2010</v>
      </c>
    </row>
    <row r="2796" spans="1:3">
      <c r="A2796" s="20">
        <v>40192</v>
      </c>
      <c r="B2796">
        <v>1.4499</v>
      </c>
      <c r="C2796">
        <f t="shared" si="44"/>
        <v>2010</v>
      </c>
    </row>
    <row r="2797" spans="1:3">
      <c r="A2797" s="20">
        <v>40193</v>
      </c>
      <c r="B2797">
        <v>1.4379</v>
      </c>
      <c r="C2797">
        <f t="shared" si="44"/>
        <v>2010</v>
      </c>
    </row>
    <row r="2798" spans="1:3">
      <c r="A2798" s="20">
        <v>40197</v>
      </c>
      <c r="B2798">
        <v>1.43</v>
      </c>
      <c r="C2798">
        <f t="shared" si="44"/>
        <v>2010</v>
      </c>
    </row>
    <row r="2799" spans="1:3">
      <c r="A2799" s="20">
        <v>40198</v>
      </c>
      <c r="B2799">
        <v>1.4100999999999999</v>
      </c>
      <c r="C2799">
        <f t="shared" si="44"/>
        <v>2010</v>
      </c>
    </row>
    <row r="2800" spans="1:3">
      <c r="A2800" s="20">
        <v>40199</v>
      </c>
      <c r="B2800">
        <v>1.4085000000000001</v>
      </c>
      <c r="C2800">
        <f t="shared" si="44"/>
        <v>2010</v>
      </c>
    </row>
    <row r="2801" spans="1:3">
      <c r="A2801" s="20">
        <v>40200</v>
      </c>
      <c r="B2801">
        <v>1.4131</v>
      </c>
      <c r="C2801">
        <f t="shared" si="44"/>
        <v>2010</v>
      </c>
    </row>
    <row r="2802" spans="1:3">
      <c r="A2802" s="20">
        <v>40203</v>
      </c>
      <c r="B2802">
        <v>1.4146000000000001</v>
      </c>
      <c r="C2802">
        <f t="shared" si="44"/>
        <v>2010</v>
      </c>
    </row>
    <row r="2803" spans="1:3">
      <c r="A2803" s="20">
        <v>40204</v>
      </c>
      <c r="B2803">
        <v>1.4072</v>
      </c>
      <c r="C2803">
        <f t="shared" si="44"/>
        <v>2010</v>
      </c>
    </row>
    <row r="2804" spans="1:3">
      <c r="A2804" s="20">
        <v>40205</v>
      </c>
      <c r="B2804">
        <v>1.4019999999999999</v>
      </c>
      <c r="C2804">
        <f t="shared" si="44"/>
        <v>2010</v>
      </c>
    </row>
    <row r="2805" spans="1:3">
      <c r="A2805" s="20">
        <v>40206</v>
      </c>
      <c r="B2805">
        <v>1.3969</v>
      </c>
      <c r="C2805">
        <f t="shared" si="44"/>
        <v>2010</v>
      </c>
    </row>
    <row r="2806" spans="1:3">
      <c r="A2806" s="20">
        <v>40207</v>
      </c>
      <c r="B2806">
        <v>1.3862000000000001</v>
      </c>
      <c r="C2806">
        <f t="shared" si="44"/>
        <v>2010</v>
      </c>
    </row>
    <row r="2807" spans="1:3">
      <c r="A2807" s="20">
        <v>40210</v>
      </c>
      <c r="B2807">
        <v>1.3927</v>
      </c>
      <c r="C2807">
        <f t="shared" si="44"/>
        <v>2010</v>
      </c>
    </row>
    <row r="2808" spans="1:3">
      <c r="A2808" s="20">
        <v>40211</v>
      </c>
      <c r="B2808">
        <v>1.3956999999999999</v>
      </c>
      <c r="C2808">
        <f t="shared" si="44"/>
        <v>2010</v>
      </c>
    </row>
    <row r="2809" spans="1:3">
      <c r="A2809" s="20">
        <v>40212</v>
      </c>
      <c r="B2809">
        <v>1.3896999999999999</v>
      </c>
      <c r="C2809">
        <f t="shared" si="44"/>
        <v>2010</v>
      </c>
    </row>
    <row r="2810" spans="1:3">
      <c r="A2810" s="20">
        <v>40213</v>
      </c>
      <c r="B2810">
        <v>1.3735999999999999</v>
      </c>
      <c r="C2810">
        <f t="shared" si="44"/>
        <v>2010</v>
      </c>
    </row>
    <row r="2811" spans="1:3">
      <c r="A2811" s="20">
        <v>40214</v>
      </c>
      <c r="B2811">
        <v>1.3662000000000001</v>
      </c>
      <c r="C2811">
        <f t="shared" si="44"/>
        <v>2010</v>
      </c>
    </row>
    <row r="2812" spans="1:3">
      <c r="A2812" s="20">
        <v>40217</v>
      </c>
      <c r="B2812">
        <v>1.3656999999999999</v>
      </c>
      <c r="C2812">
        <f t="shared" si="44"/>
        <v>2010</v>
      </c>
    </row>
    <row r="2813" spans="1:3">
      <c r="A2813" s="20">
        <v>40218</v>
      </c>
      <c r="B2813">
        <v>1.3788</v>
      </c>
      <c r="C2813">
        <f t="shared" si="44"/>
        <v>2010</v>
      </c>
    </row>
    <row r="2814" spans="1:3">
      <c r="A2814" s="20">
        <v>40219</v>
      </c>
      <c r="B2814">
        <v>1.373</v>
      </c>
      <c r="C2814">
        <f t="shared" si="44"/>
        <v>2010</v>
      </c>
    </row>
    <row r="2815" spans="1:3">
      <c r="A2815" s="20">
        <v>40220</v>
      </c>
      <c r="B2815">
        <v>1.3686</v>
      </c>
      <c r="C2815">
        <f t="shared" si="44"/>
        <v>2010</v>
      </c>
    </row>
    <row r="2816" spans="1:3">
      <c r="A2816" s="20">
        <v>40221</v>
      </c>
      <c r="B2816">
        <v>1.3613</v>
      </c>
      <c r="C2816">
        <f t="shared" si="44"/>
        <v>2010</v>
      </c>
    </row>
    <row r="2817" spans="1:3">
      <c r="A2817" s="20">
        <v>40225</v>
      </c>
      <c r="B2817">
        <v>1.377</v>
      </c>
      <c r="C2817">
        <f t="shared" si="44"/>
        <v>2010</v>
      </c>
    </row>
    <row r="2818" spans="1:3">
      <c r="A2818" s="20">
        <v>40226</v>
      </c>
      <c r="B2818">
        <v>1.3602000000000001</v>
      </c>
      <c r="C2818">
        <f t="shared" si="44"/>
        <v>2010</v>
      </c>
    </row>
    <row r="2819" spans="1:3">
      <c r="A2819" s="20">
        <v>40227</v>
      </c>
      <c r="B2819">
        <v>1.3615999999999999</v>
      </c>
      <c r="C2819">
        <f t="shared" si="44"/>
        <v>2010</v>
      </c>
    </row>
    <row r="2820" spans="1:3">
      <c r="A2820" s="20">
        <v>40228</v>
      </c>
      <c r="B2820">
        <v>1.3593</v>
      </c>
      <c r="C2820">
        <f t="shared" si="44"/>
        <v>2010</v>
      </c>
    </row>
    <row r="2821" spans="1:3">
      <c r="A2821" s="20">
        <v>40231</v>
      </c>
      <c r="B2821">
        <v>1.3593999999999999</v>
      </c>
      <c r="C2821">
        <f t="shared" si="44"/>
        <v>2010</v>
      </c>
    </row>
    <row r="2822" spans="1:3">
      <c r="A2822" s="20">
        <v>40232</v>
      </c>
      <c r="B2822">
        <v>1.3509</v>
      </c>
      <c r="C2822">
        <f t="shared" si="44"/>
        <v>2010</v>
      </c>
    </row>
    <row r="2823" spans="1:3">
      <c r="A2823" s="20">
        <v>40233</v>
      </c>
      <c r="B2823">
        <v>1.3534999999999999</v>
      </c>
      <c r="C2823">
        <f t="shared" si="44"/>
        <v>2010</v>
      </c>
    </row>
    <row r="2824" spans="1:3">
      <c r="A2824" s="20">
        <v>40234</v>
      </c>
      <c r="B2824">
        <v>1.3548</v>
      </c>
      <c r="C2824">
        <f t="shared" si="44"/>
        <v>2010</v>
      </c>
    </row>
    <row r="2825" spans="1:3">
      <c r="A2825" s="20">
        <v>40235</v>
      </c>
      <c r="B2825">
        <v>1.3617999999999999</v>
      </c>
      <c r="C2825">
        <f t="shared" si="44"/>
        <v>2010</v>
      </c>
    </row>
    <row r="2826" spans="1:3">
      <c r="A2826" s="20">
        <v>40238</v>
      </c>
      <c r="B2826">
        <v>1.3555999999999999</v>
      </c>
      <c r="C2826">
        <f t="shared" si="44"/>
        <v>2010</v>
      </c>
    </row>
    <row r="2827" spans="1:3">
      <c r="A2827" s="20">
        <v>40239</v>
      </c>
      <c r="B2827">
        <v>1.3604000000000001</v>
      </c>
      <c r="C2827">
        <f t="shared" si="44"/>
        <v>2010</v>
      </c>
    </row>
    <row r="2828" spans="1:3">
      <c r="A2828" s="20">
        <v>40240</v>
      </c>
      <c r="B2828">
        <v>1.3701000000000001</v>
      </c>
      <c r="C2828">
        <f t="shared" si="44"/>
        <v>2010</v>
      </c>
    </row>
    <row r="2829" spans="1:3">
      <c r="A2829" s="20">
        <v>40241</v>
      </c>
      <c r="B2829">
        <v>1.3577999999999999</v>
      </c>
      <c r="C2829">
        <f t="shared" si="44"/>
        <v>2010</v>
      </c>
    </row>
    <row r="2830" spans="1:3">
      <c r="A2830" s="20">
        <v>40242</v>
      </c>
      <c r="B2830">
        <v>1.3616999999999999</v>
      </c>
      <c r="C2830">
        <f t="shared" si="44"/>
        <v>2010</v>
      </c>
    </row>
    <row r="2831" spans="1:3">
      <c r="A2831" s="20">
        <v>40245</v>
      </c>
      <c r="B2831">
        <v>1.3633</v>
      </c>
      <c r="C2831">
        <f t="shared" si="44"/>
        <v>2010</v>
      </c>
    </row>
    <row r="2832" spans="1:3">
      <c r="A2832" s="20">
        <v>40246</v>
      </c>
      <c r="B2832">
        <v>1.3596999999999999</v>
      </c>
      <c r="C2832">
        <f t="shared" si="44"/>
        <v>2010</v>
      </c>
    </row>
    <row r="2833" spans="1:3">
      <c r="A2833" s="20">
        <v>40247</v>
      </c>
      <c r="B2833">
        <v>1.3654999999999999</v>
      </c>
      <c r="C2833">
        <f t="shared" si="44"/>
        <v>2010</v>
      </c>
    </row>
    <row r="2834" spans="1:3">
      <c r="A2834" s="20">
        <v>40248</v>
      </c>
      <c r="B2834">
        <v>1.3674999999999999</v>
      </c>
      <c r="C2834">
        <f t="shared" ref="C2834:C2897" si="45">YEAR(A2834)</f>
        <v>2010</v>
      </c>
    </row>
    <row r="2835" spans="1:3">
      <c r="A2835" s="20">
        <v>40249</v>
      </c>
      <c r="B2835">
        <v>1.3757999999999999</v>
      </c>
      <c r="C2835">
        <f t="shared" si="45"/>
        <v>2010</v>
      </c>
    </row>
    <row r="2836" spans="1:3">
      <c r="A2836" s="20">
        <v>40252</v>
      </c>
      <c r="B2836">
        <v>1.3674999999999999</v>
      </c>
      <c r="C2836">
        <f t="shared" si="45"/>
        <v>2010</v>
      </c>
    </row>
    <row r="2837" spans="1:3">
      <c r="A2837" s="20">
        <v>40253</v>
      </c>
      <c r="B2837">
        <v>1.3774999999999999</v>
      </c>
      <c r="C2837">
        <f t="shared" si="45"/>
        <v>2010</v>
      </c>
    </row>
    <row r="2838" spans="1:3">
      <c r="A2838" s="20">
        <v>40254</v>
      </c>
      <c r="B2838">
        <v>1.3735999999999999</v>
      </c>
      <c r="C2838">
        <f t="shared" si="45"/>
        <v>2010</v>
      </c>
    </row>
    <row r="2839" spans="1:3">
      <c r="A2839" s="20">
        <v>40255</v>
      </c>
      <c r="B2839">
        <v>1.3604000000000001</v>
      </c>
      <c r="C2839">
        <f t="shared" si="45"/>
        <v>2010</v>
      </c>
    </row>
    <row r="2840" spans="1:3">
      <c r="A2840" s="20">
        <v>40256</v>
      </c>
      <c r="B2840">
        <v>1.3527</v>
      </c>
      <c r="C2840">
        <f t="shared" si="45"/>
        <v>2010</v>
      </c>
    </row>
    <row r="2841" spans="1:3">
      <c r="A2841" s="20">
        <v>40259</v>
      </c>
      <c r="B2841">
        <v>1.3555999999999999</v>
      </c>
      <c r="C2841">
        <f t="shared" si="45"/>
        <v>2010</v>
      </c>
    </row>
    <row r="2842" spans="1:3">
      <c r="A2842" s="20">
        <v>40260</v>
      </c>
      <c r="B2842">
        <v>1.3505</v>
      </c>
      <c r="C2842">
        <f t="shared" si="45"/>
        <v>2010</v>
      </c>
    </row>
    <row r="2843" spans="1:3">
      <c r="A2843" s="20">
        <v>40261</v>
      </c>
      <c r="B2843">
        <v>1.3309</v>
      </c>
      <c r="C2843">
        <f t="shared" si="45"/>
        <v>2010</v>
      </c>
    </row>
    <row r="2844" spans="1:3">
      <c r="A2844" s="20">
        <v>40262</v>
      </c>
      <c r="B2844">
        <v>1.3279000000000001</v>
      </c>
      <c r="C2844">
        <f t="shared" si="45"/>
        <v>2010</v>
      </c>
    </row>
    <row r="2845" spans="1:3">
      <c r="A2845" s="20">
        <v>40263</v>
      </c>
      <c r="B2845">
        <v>1.341</v>
      </c>
      <c r="C2845">
        <f t="shared" si="45"/>
        <v>2010</v>
      </c>
    </row>
    <row r="2846" spans="1:3">
      <c r="A2846" s="20">
        <v>40266</v>
      </c>
      <c r="B2846">
        <v>1.3478000000000001</v>
      </c>
      <c r="C2846">
        <f t="shared" si="45"/>
        <v>2010</v>
      </c>
    </row>
    <row r="2847" spans="1:3">
      <c r="A2847" s="20">
        <v>40267</v>
      </c>
      <c r="B2847">
        <v>1.3414999999999999</v>
      </c>
      <c r="C2847">
        <f t="shared" si="45"/>
        <v>2010</v>
      </c>
    </row>
    <row r="2848" spans="1:3">
      <c r="A2848" s="20">
        <v>40268</v>
      </c>
      <c r="B2848">
        <v>1.3512</v>
      </c>
      <c r="C2848">
        <f t="shared" si="45"/>
        <v>2010</v>
      </c>
    </row>
    <row r="2849" spans="1:3">
      <c r="A2849" s="20">
        <v>40269</v>
      </c>
      <c r="B2849">
        <v>1.3580000000000001</v>
      </c>
      <c r="C2849">
        <f t="shared" si="45"/>
        <v>2010</v>
      </c>
    </row>
    <row r="2850" spans="1:3">
      <c r="A2850" s="20">
        <v>40273</v>
      </c>
      <c r="B2850">
        <v>1.3484</v>
      </c>
      <c r="C2850">
        <f t="shared" si="45"/>
        <v>2010</v>
      </c>
    </row>
    <row r="2851" spans="1:3">
      <c r="A2851" s="20">
        <v>40274</v>
      </c>
      <c r="B2851">
        <v>1.34</v>
      </c>
      <c r="C2851">
        <f t="shared" si="45"/>
        <v>2010</v>
      </c>
    </row>
    <row r="2852" spans="1:3">
      <c r="A2852" s="20">
        <v>40275</v>
      </c>
      <c r="B2852">
        <v>1.3338000000000001</v>
      </c>
      <c r="C2852">
        <f t="shared" si="45"/>
        <v>2010</v>
      </c>
    </row>
    <row r="2853" spans="1:3">
      <c r="A2853" s="20">
        <v>40276</v>
      </c>
      <c r="B2853">
        <v>1.3359000000000001</v>
      </c>
      <c r="C2853">
        <f t="shared" si="45"/>
        <v>2010</v>
      </c>
    </row>
    <row r="2854" spans="1:3">
      <c r="A2854" s="20">
        <v>40277</v>
      </c>
      <c r="B2854">
        <v>1.3495999999999999</v>
      </c>
      <c r="C2854">
        <f t="shared" si="45"/>
        <v>2010</v>
      </c>
    </row>
    <row r="2855" spans="1:3">
      <c r="A2855" s="20">
        <v>40280</v>
      </c>
      <c r="B2855">
        <v>1.3586</v>
      </c>
      <c r="C2855">
        <f t="shared" si="45"/>
        <v>2010</v>
      </c>
    </row>
    <row r="2856" spans="1:3">
      <c r="A2856" s="20">
        <v>40281</v>
      </c>
      <c r="B2856">
        <v>1.3614999999999999</v>
      </c>
      <c r="C2856">
        <f t="shared" si="45"/>
        <v>2010</v>
      </c>
    </row>
    <row r="2857" spans="1:3">
      <c r="A2857" s="20">
        <v>40282</v>
      </c>
      <c r="B2857">
        <v>1.3653</v>
      </c>
      <c r="C2857">
        <f t="shared" si="45"/>
        <v>2010</v>
      </c>
    </row>
    <row r="2858" spans="1:3">
      <c r="A2858" s="20">
        <v>40283</v>
      </c>
      <c r="B2858">
        <v>1.3581000000000001</v>
      </c>
      <c r="C2858">
        <f t="shared" si="45"/>
        <v>2010</v>
      </c>
    </row>
    <row r="2859" spans="1:3">
      <c r="A2859" s="20">
        <v>40284</v>
      </c>
      <c r="B2859">
        <v>1.3495999999999999</v>
      </c>
      <c r="C2859">
        <f t="shared" si="45"/>
        <v>2010</v>
      </c>
    </row>
    <row r="2860" spans="1:3">
      <c r="A2860" s="20">
        <v>40287</v>
      </c>
      <c r="B2860">
        <v>1.3491</v>
      </c>
      <c r="C2860">
        <f t="shared" si="45"/>
        <v>2010</v>
      </c>
    </row>
    <row r="2861" spans="1:3">
      <c r="A2861" s="20">
        <v>40288</v>
      </c>
      <c r="B2861">
        <v>1.3435999999999999</v>
      </c>
      <c r="C2861">
        <f t="shared" si="45"/>
        <v>2010</v>
      </c>
    </row>
    <row r="2862" spans="1:3">
      <c r="A2862" s="20">
        <v>40289</v>
      </c>
      <c r="B2862">
        <v>1.3388</v>
      </c>
      <c r="C2862">
        <f t="shared" si="45"/>
        <v>2010</v>
      </c>
    </row>
    <row r="2863" spans="1:3">
      <c r="A2863" s="20">
        <v>40290</v>
      </c>
      <c r="B2863">
        <v>1.3289</v>
      </c>
      <c r="C2863">
        <f t="shared" si="45"/>
        <v>2010</v>
      </c>
    </row>
    <row r="2864" spans="1:3">
      <c r="A2864" s="20">
        <v>40291</v>
      </c>
      <c r="B2864">
        <v>1.3383</v>
      </c>
      <c r="C2864">
        <f t="shared" si="45"/>
        <v>2010</v>
      </c>
    </row>
    <row r="2865" spans="1:3">
      <c r="A2865" s="20">
        <v>40294</v>
      </c>
      <c r="B2865">
        <v>1.3403</v>
      </c>
      <c r="C2865">
        <f t="shared" si="45"/>
        <v>2010</v>
      </c>
    </row>
    <row r="2866" spans="1:3">
      <c r="A2866" s="20">
        <v>40295</v>
      </c>
      <c r="B2866">
        <v>1.3151999999999999</v>
      </c>
      <c r="C2866">
        <f t="shared" si="45"/>
        <v>2010</v>
      </c>
    </row>
    <row r="2867" spans="1:3">
      <c r="A2867" s="20">
        <v>40296</v>
      </c>
      <c r="B2867">
        <v>1.3214999999999999</v>
      </c>
      <c r="C2867">
        <f t="shared" si="45"/>
        <v>2010</v>
      </c>
    </row>
    <row r="2868" spans="1:3">
      <c r="A2868" s="20">
        <v>40297</v>
      </c>
      <c r="B2868">
        <v>1.3241000000000001</v>
      </c>
      <c r="C2868">
        <f t="shared" si="45"/>
        <v>2010</v>
      </c>
    </row>
    <row r="2869" spans="1:3">
      <c r="A2869" s="20">
        <v>40298</v>
      </c>
      <c r="B2869">
        <v>1.329</v>
      </c>
      <c r="C2869">
        <f t="shared" si="45"/>
        <v>2010</v>
      </c>
    </row>
    <row r="2870" spans="1:3">
      <c r="A2870" s="20">
        <v>40301</v>
      </c>
      <c r="B2870">
        <v>1.3193999999999999</v>
      </c>
      <c r="C2870">
        <f t="shared" si="45"/>
        <v>2010</v>
      </c>
    </row>
    <row r="2871" spans="1:3">
      <c r="A2871" s="20">
        <v>40302</v>
      </c>
      <c r="B2871">
        <v>1.2962</v>
      </c>
      <c r="C2871">
        <f t="shared" si="45"/>
        <v>2010</v>
      </c>
    </row>
    <row r="2872" spans="1:3">
      <c r="A2872" s="20">
        <v>40303</v>
      </c>
      <c r="B2872">
        <v>1.2807999999999999</v>
      </c>
      <c r="C2872">
        <f t="shared" si="45"/>
        <v>2010</v>
      </c>
    </row>
    <row r="2873" spans="1:3">
      <c r="A2873" s="20">
        <v>40304</v>
      </c>
      <c r="B2873">
        <v>1.2634000000000001</v>
      </c>
      <c r="C2873">
        <f t="shared" si="45"/>
        <v>2010</v>
      </c>
    </row>
    <row r="2874" spans="1:3">
      <c r="A2874" s="20">
        <v>40305</v>
      </c>
      <c r="B2874">
        <v>1.2759</v>
      </c>
      <c r="C2874">
        <f t="shared" si="45"/>
        <v>2010</v>
      </c>
    </row>
    <row r="2875" spans="1:3">
      <c r="A2875" s="20">
        <v>40308</v>
      </c>
      <c r="B2875">
        <v>1.2778</v>
      </c>
      <c r="C2875">
        <f t="shared" si="45"/>
        <v>2010</v>
      </c>
    </row>
    <row r="2876" spans="1:3">
      <c r="A2876" s="20">
        <v>40309</v>
      </c>
      <c r="B2876">
        <v>1.2634000000000001</v>
      </c>
      <c r="C2876">
        <f t="shared" si="45"/>
        <v>2010</v>
      </c>
    </row>
    <row r="2877" spans="1:3">
      <c r="A2877" s="20">
        <v>40310</v>
      </c>
      <c r="B2877">
        <v>1.2624</v>
      </c>
      <c r="C2877">
        <f t="shared" si="45"/>
        <v>2010</v>
      </c>
    </row>
    <row r="2878" spans="1:3">
      <c r="A2878" s="20">
        <v>40311</v>
      </c>
      <c r="B2878">
        <v>1.2516</v>
      </c>
      <c r="C2878">
        <f t="shared" si="45"/>
        <v>2010</v>
      </c>
    </row>
    <row r="2879" spans="1:3">
      <c r="A2879" s="20">
        <v>40312</v>
      </c>
      <c r="B2879">
        <v>1.236</v>
      </c>
      <c r="C2879">
        <f t="shared" si="45"/>
        <v>2010</v>
      </c>
    </row>
    <row r="2880" spans="1:3">
      <c r="A2880" s="20">
        <v>40315</v>
      </c>
      <c r="B2880">
        <v>1.2391000000000001</v>
      </c>
      <c r="C2880">
        <f t="shared" si="45"/>
        <v>2010</v>
      </c>
    </row>
    <row r="2881" spans="1:3">
      <c r="A2881" s="20">
        <v>40316</v>
      </c>
      <c r="B2881">
        <v>1.2158</v>
      </c>
      <c r="C2881">
        <f t="shared" si="45"/>
        <v>2010</v>
      </c>
    </row>
    <row r="2882" spans="1:3">
      <c r="A2882" s="20">
        <v>40317</v>
      </c>
      <c r="B2882">
        <v>1.2415</v>
      </c>
      <c r="C2882">
        <f t="shared" si="45"/>
        <v>2010</v>
      </c>
    </row>
    <row r="2883" spans="1:3">
      <c r="A2883" s="20">
        <v>40318</v>
      </c>
      <c r="B2883">
        <v>1.2462</v>
      </c>
      <c r="C2883">
        <f t="shared" si="45"/>
        <v>2010</v>
      </c>
    </row>
    <row r="2884" spans="1:3">
      <c r="A2884" s="20">
        <v>40319</v>
      </c>
      <c r="B2884">
        <v>1.2569999999999999</v>
      </c>
      <c r="C2884">
        <f t="shared" si="45"/>
        <v>2010</v>
      </c>
    </row>
    <row r="2885" spans="1:3">
      <c r="A2885" s="20">
        <v>40322</v>
      </c>
      <c r="B2885">
        <v>1.2336</v>
      </c>
      <c r="C2885">
        <f t="shared" si="45"/>
        <v>2010</v>
      </c>
    </row>
    <row r="2886" spans="1:3">
      <c r="A2886" s="20">
        <v>40323</v>
      </c>
      <c r="B2886">
        <v>1.2379</v>
      </c>
      <c r="C2886">
        <f t="shared" si="45"/>
        <v>2010</v>
      </c>
    </row>
    <row r="2887" spans="1:3">
      <c r="A2887" s="20">
        <v>40324</v>
      </c>
      <c r="B2887">
        <v>1.2161</v>
      </c>
      <c r="C2887">
        <f t="shared" si="45"/>
        <v>2010</v>
      </c>
    </row>
    <row r="2888" spans="1:3">
      <c r="A2888" s="20">
        <v>40325</v>
      </c>
      <c r="B2888">
        <v>1.2359</v>
      </c>
      <c r="C2888">
        <f t="shared" si="45"/>
        <v>2010</v>
      </c>
    </row>
    <row r="2889" spans="1:3">
      <c r="A2889" s="20">
        <v>40326</v>
      </c>
      <c r="B2889">
        <v>1.2271000000000001</v>
      </c>
      <c r="C2889">
        <f t="shared" si="45"/>
        <v>2010</v>
      </c>
    </row>
    <row r="2890" spans="1:3">
      <c r="A2890" s="20">
        <v>40330</v>
      </c>
      <c r="B2890">
        <v>1.2214</v>
      </c>
      <c r="C2890">
        <f t="shared" si="45"/>
        <v>2010</v>
      </c>
    </row>
    <row r="2891" spans="1:3">
      <c r="A2891" s="20">
        <v>40331</v>
      </c>
      <c r="B2891">
        <v>1.2248000000000001</v>
      </c>
      <c r="C2891">
        <f t="shared" si="45"/>
        <v>2010</v>
      </c>
    </row>
    <row r="2892" spans="1:3">
      <c r="A2892" s="20">
        <v>40332</v>
      </c>
      <c r="B2892">
        <v>1.2161</v>
      </c>
      <c r="C2892">
        <f t="shared" si="45"/>
        <v>2010</v>
      </c>
    </row>
    <row r="2893" spans="1:3">
      <c r="A2893" s="20">
        <v>40333</v>
      </c>
      <c r="B2893">
        <v>1.1969000000000001</v>
      </c>
      <c r="C2893">
        <f t="shared" si="45"/>
        <v>2010</v>
      </c>
    </row>
    <row r="2894" spans="1:3">
      <c r="A2894" s="20">
        <v>40336</v>
      </c>
      <c r="B2894">
        <v>1.1911</v>
      </c>
      <c r="C2894">
        <f t="shared" si="45"/>
        <v>2010</v>
      </c>
    </row>
    <row r="2895" spans="1:3">
      <c r="A2895" s="20">
        <v>40337</v>
      </c>
      <c r="B2895">
        <v>1.1968000000000001</v>
      </c>
      <c r="C2895">
        <f t="shared" si="45"/>
        <v>2010</v>
      </c>
    </row>
    <row r="2896" spans="1:3">
      <c r="A2896" s="20">
        <v>40338</v>
      </c>
      <c r="B2896">
        <v>1.1983999999999999</v>
      </c>
      <c r="C2896">
        <f t="shared" si="45"/>
        <v>2010</v>
      </c>
    </row>
    <row r="2897" spans="1:3">
      <c r="A2897" s="20">
        <v>40339</v>
      </c>
      <c r="B2897">
        <v>1.2111000000000001</v>
      </c>
      <c r="C2897">
        <f t="shared" si="45"/>
        <v>2010</v>
      </c>
    </row>
    <row r="2898" spans="1:3">
      <c r="A2898" s="20">
        <v>40340</v>
      </c>
      <c r="B2898">
        <v>1.2110000000000001</v>
      </c>
      <c r="C2898">
        <f t="shared" ref="C2898:C2961" si="46">YEAR(A2898)</f>
        <v>2010</v>
      </c>
    </row>
    <row r="2899" spans="1:3">
      <c r="A2899" s="20">
        <v>40343</v>
      </c>
      <c r="B2899">
        <v>1.2216</v>
      </c>
      <c r="C2899">
        <f t="shared" si="46"/>
        <v>2010</v>
      </c>
    </row>
    <row r="2900" spans="1:3">
      <c r="A2900" s="20">
        <v>40344</v>
      </c>
      <c r="B2900">
        <v>1.2323</v>
      </c>
      <c r="C2900">
        <f t="shared" si="46"/>
        <v>2010</v>
      </c>
    </row>
    <row r="2901" spans="1:3">
      <c r="A2901" s="20">
        <v>40345</v>
      </c>
      <c r="B2901">
        <v>1.2296</v>
      </c>
      <c r="C2901">
        <f t="shared" si="46"/>
        <v>2010</v>
      </c>
    </row>
    <row r="2902" spans="1:3">
      <c r="A2902" s="20">
        <v>40346</v>
      </c>
      <c r="B2902">
        <v>1.2383999999999999</v>
      </c>
      <c r="C2902">
        <f t="shared" si="46"/>
        <v>2010</v>
      </c>
    </row>
    <row r="2903" spans="1:3">
      <c r="A2903" s="20">
        <v>40347</v>
      </c>
      <c r="B2903">
        <v>1.2385999999999999</v>
      </c>
      <c r="C2903">
        <f t="shared" si="46"/>
        <v>2010</v>
      </c>
    </row>
    <row r="2904" spans="1:3">
      <c r="A2904" s="20">
        <v>40350</v>
      </c>
      <c r="B2904">
        <v>1.2310000000000001</v>
      </c>
      <c r="C2904">
        <f t="shared" si="46"/>
        <v>2010</v>
      </c>
    </row>
    <row r="2905" spans="1:3">
      <c r="A2905" s="20">
        <v>40351</v>
      </c>
      <c r="B2905">
        <v>1.2262</v>
      </c>
      <c r="C2905">
        <f t="shared" si="46"/>
        <v>2010</v>
      </c>
    </row>
    <row r="2906" spans="1:3">
      <c r="A2906" s="20">
        <v>40352</v>
      </c>
      <c r="B2906">
        <v>1.2316</v>
      </c>
      <c r="C2906">
        <f t="shared" si="46"/>
        <v>2010</v>
      </c>
    </row>
    <row r="2907" spans="1:3">
      <c r="A2907" s="20">
        <v>40353</v>
      </c>
      <c r="B2907">
        <v>1.2327999999999999</v>
      </c>
      <c r="C2907">
        <f t="shared" si="46"/>
        <v>2010</v>
      </c>
    </row>
    <row r="2908" spans="1:3">
      <c r="A2908" s="20">
        <v>40354</v>
      </c>
      <c r="B2908">
        <v>1.2367999999999999</v>
      </c>
      <c r="C2908">
        <f t="shared" si="46"/>
        <v>2010</v>
      </c>
    </row>
    <row r="2909" spans="1:3">
      <c r="A2909" s="20">
        <v>40357</v>
      </c>
      <c r="B2909">
        <v>1.228</v>
      </c>
      <c r="C2909">
        <f t="shared" si="46"/>
        <v>2010</v>
      </c>
    </row>
    <row r="2910" spans="1:3">
      <c r="A2910" s="20">
        <v>40358</v>
      </c>
      <c r="B2910">
        <v>1.2183999999999999</v>
      </c>
      <c r="C2910">
        <f t="shared" si="46"/>
        <v>2010</v>
      </c>
    </row>
    <row r="2911" spans="1:3">
      <c r="A2911" s="20">
        <v>40359</v>
      </c>
      <c r="B2911">
        <v>1.2231000000000001</v>
      </c>
      <c r="C2911">
        <f t="shared" si="46"/>
        <v>2010</v>
      </c>
    </row>
    <row r="2912" spans="1:3">
      <c r="A2912" s="20">
        <v>40360</v>
      </c>
      <c r="B2912">
        <v>1.2515000000000001</v>
      </c>
      <c r="C2912">
        <f t="shared" si="46"/>
        <v>2010</v>
      </c>
    </row>
    <row r="2913" spans="1:3">
      <c r="A2913" s="20">
        <v>40361</v>
      </c>
      <c r="B2913">
        <v>1.2565</v>
      </c>
      <c r="C2913">
        <f t="shared" si="46"/>
        <v>2010</v>
      </c>
    </row>
    <row r="2914" spans="1:3">
      <c r="A2914" s="20">
        <v>40365</v>
      </c>
      <c r="B2914">
        <v>1.2625999999999999</v>
      </c>
      <c r="C2914">
        <f t="shared" si="46"/>
        <v>2010</v>
      </c>
    </row>
    <row r="2915" spans="1:3">
      <c r="A2915" s="20">
        <v>40366</v>
      </c>
      <c r="B2915">
        <v>1.2632000000000001</v>
      </c>
      <c r="C2915">
        <f t="shared" si="46"/>
        <v>2010</v>
      </c>
    </row>
    <row r="2916" spans="1:3">
      <c r="A2916" s="20">
        <v>40367</v>
      </c>
      <c r="B2916">
        <v>1.2688999999999999</v>
      </c>
      <c r="C2916">
        <f t="shared" si="46"/>
        <v>2010</v>
      </c>
    </row>
    <row r="2917" spans="1:3">
      <c r="A2917" s="20">
        <v>40368</v>
      </c>
      <c r="B2917">
        <v>1.2639</v>
      </c>
      <c r="C2917">
        <f t="shared" si="46"/>
        <v>2010</v>
      </c>
    </row>
    <row r="2918" spans="1:3">
      <c r="A2918" s="20">
        <v>40371</v>
      </c>
      <c r="B2918">
        <v>1.2588999999999999</v>
      </c>
      <c r="C2918">
        <f t="shared" si="46"/>
        <v>2010</v>
      </c>
    </row>
    <row r="2919" spans="1:3">
      <c r="A2919" s="20">
        <v>40372</v>
      </c>
      <c r="B2919">
        <v>1.2725</v>
      </c>
      <c r="C2919">
        <f t="shared" si="46"/>
        <v>2010</v>
      </c>
    </row>
    <row r="2920" spans="1:3">
      <c r="A2920" s="20">
        <v>40373</v>
      </c>
      <c r="B2920">
        <v>1.274</v>
      </c>
      <c r="C2920">
        <f t="shared" si="46"/>
        <v>2010</v>
      </c>
    </row>
    <row r="2921" spans="1:3">
      <c r="A2921" s="20">
        <v>40374</v>
      </c>
      <c r="B2921">
        <v>1.2930999999999999</v>
      </c>
      <c r="C2921">
        <f t="shared" si="46"/>
        <v>2010</v>
      </c>
    </row>
    <row r="2922" spans="1:3">
      <c r="A2922" s="20">
        <v>40375</v>
      </c>
      <c r="B2922">
        <v>1.2928999999999999</v>
      </c>
      <c r="C2922">
        <f t="shared" si="46"/>
        <v>2010</v>
      </c>
    </row>
    <row r="2923" spans="1:3">
      <c r="A2923" s="20">
        <v>40378</v>
      </c>
      <c r="B2923">
        <v>1.2935000000000001</v>
      </c>
      <c r="C2923">
        <f t="shared" si="46"/>
        <v>2010</v>
      </c>
    </row>
    <row r="2924" spans="1:3">
      <c r="A2924" s="20">
        <v>40379</v>
      </c>
      <c r="B2924">
        <v>1.2883</v>
      </c>
      <c r="C2924">
        <f t="shared" si="46"/>
        <v>2010</v>
      </c>
    </row>
    <row r="2925" spans="1:3">
      <c r="A2925" s="20">
        <v>40380</v>
      </c>
      <c r="B2925">
        <v>1.2758</v>
      </c>
      <c r="C2925">
        <f t="shared" si="46"/>
        <v>2010</v>
      </c>
    </row>
    <row r="2926" spans="1:3">
      <c r="A2926" s="20">
        <v>40381</v>
      </c>
      <c r="B2926">
        <v>1.2884</v>
      </c>
      <c r="C2926">
        <f t="shared" si="46"/>
        <v>2010</v>
      </c>
    </row>
    <row r="2927" spans="1:3">
      <c r="A2927" s="20">
        <v>40382</v>
      </c>
      <c r="B2927">
        <v>1.2908999999999999</v>
      </c>
      <c r="C2927">
        <f t="shared" si="46"/>
        <v>2010</v>
      </c>
    </row>
    <row r="2928" spans="1:3">
      <c r="A2928" s="20">
        <v>40385</v>
      </c>
      <c r="B2928">
        <v>1.2994000000000001</v>
      </c>
      <c r="C2928">
        <f t="shared" si="46"/>
        <v>2010</v>
      </c>
    </row>
    <row r="2929" spans="1:3">
      <c r="A2929" s="20">
        <v>40386</v>
      </c>
      <c r="B2929">
        <v>1.2994000000000001</v>
      </c>
      <c r="C2929">
        <f t="shared" si="46"/>
        <v>2010</v>
      </c>
    </row>
    <row r="2930" spans="1:3">
      <c r="A2930" s="20">
        <v>40387</v>
      </c>
      <c r="B2930">
        <v>1.2988</v>
      </c>
      <c r="C2930">
        <f t="shared" si="46"/>
        <v>2010</v>
      </c>
    </row>
    <row r="2931" spans="1:3">
      <c r="A2931" s="20">
        <v>40388</v>
      </c>
      <c r="B2931">
        <v>1.3076000000000001</v>
      </c>
      <c r="C2931">
        <f t="shared" si="46"/>
        <v>2010</v>
      </c>
    </row>
    <row r="2932" spans="1:3">
      <c r="A2932" s="20">
        <v>40389</v>
      </c>
      <c r="B2932">
        <v>1.3048999999999999</v>
      </c>
      <c r="C2932">
        <f t="shared" si="46"/>
        <v>2010</v>
      </c>
    </row>
    <row r="2933" spans="1:3">
      <c r="A2933" s="20">
        <v>40392</v>
      </c>
      <c r="B2933">
        <v>1.3177000000000001</v>
      </c>
      <c r="C2933">
        <f t="shared" si="46"/>
        <v>2010</v>
      </c>
    </row>
    <row r="2934" spans="1:3">
      <c r="A2934" s="20">
        <v>40393</v>
      </c>
      <c r="B2934">
        <v>1.3225</v>
      </c>
      <c r="C2934">
        <f t="shared" si="46"/>
        <v>2010</v>
      </c>
    </row>
    <row r="2935" spans="1:3">
      <c r="A2935" s="20">
        <v>40394</v>
      </c>
      <c r="B2935">
        <v>1.3160000000000001</v>
      </c>
      <c r="C2935">
        <f t="shared" si="46"/>
        <v>2010</v>
      </c>
    </row>
    <row r="2936" spans="1:3">
      <c r="A2936" s="20">
        <v>40395</v>
      </c>
      <c r="B2936">
        <v>1.3182</v>
      </c>
      <c r="C2936">
        <f t="shared" si="46"/>
        <v>2010</v>
      </c>
    </row>
    <row r="2937" spans="1:3">
      <c r="A2937" s="20">
        <v>40396</v>
      </c>
      <c r="B2937">
        <v>1.3287</v>
      </c>
      <c r="C2937">
        <f t="shared" si="46"/>
        <v>2010</v>
      </c>
    </row>
    <row r="2938" spans="1:3">
      <c r="A2938" s="20">
        <v>40399</v>
      </c>
      <c r="B2938">
        <v>1.3225</v>
      </c>
      <c r="C2938">
        <f t="shared" si="46"/>
        <v>2010</v>
      </c>
    </row>
    <row r="2939" spans="1:3">
      <c r="A2939" s="20">
        <v>40400</v>
      </c>
      <c r="B2939">
        <v>1.3174999999999999</v>
      </c>
      <c r="C2939">
        <f t="shared" si="46"/>
        <v>2010</v>
      </c>
    </row>
    <row r="2940" spans="1:3">
      <c r="A2940" s="20">
        <v>40401</v>
      </c>
      <c r="B2940">
        <v>1.2834000000000001</v>
      </c>
      <c r="C2940">
        <f t="shared" si="46"/>
        <v>2010</v>
      </c>
    </row>
    <row r="2941" spans="1:3">
      <c r="A2941" s="20">
        <v>40402</v>
      </c>
      <c r="B2941">
        <v>1.2824</v>
      </c>
      <c r="C2941">
        <f t="shared" si="46"/>
        <v>2010</v>
      </c>
    </row>
    <row r="2942" spans="1:3">
      <c r="A2942" s="20">
        <v>40403</v>
      </c>
      <c r="B2942">
        <v>1.2757000000000001</v>
      </c>
      <c r="C2942">
        <f t="shared" si="46"/>
        <v>2010</v>
      </c>
    </row>
    <row r="2943" spans="1:3">
      <c r="A2943" s="20">
        <v>40406</v>
      </c>
      <c r="B2943">
        <v>1.2818000000000001</v>
      </c>
      <c r="C2943">
        <f t="shared" si="46"/>
        <v>2010</v>
      </c>
    </row>
    <row r="2944" spans="1:3">
      <c r="A2944" s="20">
        <v>40407</v>
      </c>
      <c r="B2944">
        <v>1.2876000000000001</v>
      </c>
      <c r="C2944">
        <f t="shared" si="46"/>
        <v>2010</v>
      </c>
    </row>
    <row r="2945" spans="1:3">
      <c r="A2945" s="20">
        <v>40408</v>
      </c>
      <c r="B2945">
        <v>1.2858000000000001</v>
      </c>
      <c r="C2945">
        <f t="shared" si="46"/>
        <v>2010</v>
      </c>
    </row>
    <row r="2946" spans="1:3">
      <c r="A2946" s="20">
        <v>40409</v>
      </c>
      <c r="B2946">
        <v>1.2818000000000001</v>
      </c>
      <c r="C2946">
        <f t="shared" si="46"/>
        <v>2010</v>
      </c>
    </row>
    <row r="2947" spans="1:3">
      <c r="A2947" s="20">
        <v>40410</v>
      </c>
      <c r="B2947">
        <v>1.2709999999999999</v>
      </c>
      <c r="C2947">
        <f t="shared" si="46"/>
        <v>2010</v>
      </c>
    </row>
    <row r="2948" spans="1:3">
      <c r="A2948" s="20">
        <v>40413</v>
      </c>
      <c r="B2948">
        <v>1.2662</v>
      </c>
      <c r="C2948">
        <f t="shared" si="46"/>
        <v>2010</v>
      </c>
    </row>
    <row r="2949" spans="1:3">
      <c r="A2949" s="20">
        <v>40414</v>
      </c>
      <c r="B2949">
        <v>1.2621</v>
      </c>
      <c r="C2949">
        <f t="shared" si="46"/>
        <v>2010</v>
      </c>
    </row>
    <row r="2950" spans="1:3">
      <c r="A2950" s="20">
        <v>40415</v>
      </c>
      <c r="B2950">
        <v>1.2657</v>
      </c>
      <c r="C2950">
        <f t="shared" si="46"/>
        <v>2010</v>
      </c>
    </row>
    <row r="2951" spans="1:3">
      <c r="A2951" s="20">
        <v>40416</v>
      </c>
      <c r="B2951">
        <v>1.2715000000000001</v>
      </c>
      <c r="C2951">
        <f t="shared" si="46"/>
        <v>2010</v>
      </c>
    </row>
    <row r="2952" spans="1:3">
      <c r="A2952" s="20">
        <v>40417</v>
      </c>
      <c r="B2952">
        <v>1.2766999999999999</v>
      </c>
      <c r="C2952">
        <f t="shared" si="46"/>
        <v>2010</v>
      </c>
    </row>
    <row r="2953" spans="1:3">
      <c r="A2953" s="20">
        <v>40420</v>
      </c>
      <c r="B2953">
        <v>1.2661</v>
      </c>
      <c r="C2953">
        <f t="shared" si="46"/>
        <v>2010</v>
      </c>
    </row>
    <row r="2954" spans="1:3">
      <c r="A2954" s="20">
        <v>40421</v>
      </c>
      <c r="B2954">
        <v>1.2682</v>
      </c>
      <c r="C2954">
        <f t="shared" si="46"/>
        <v>2010</v>
      </c>
    </row>
    <row r="2955" spans="1:3">
      <c r="A2955" s="20">
        <v>40422</v>
      </c>
      <c r="B2955">
        <v>1.2806</v>
      </c>
      <c r="C2955">
        <f t="shared" si="46"/>
        <v>2010</v>
      </c>
    </row>
    <row r="2956" spans="1:3">
      <c r="A2956" s="20">
        <v>40423</v>
      </c>
      <c r="B2956">
        <v>1.2821</v>
      </c>
      <c r="C2956">
        <f t="shared" si="46"/>
        <v>2010</v>
      </c>
    </row>
    <row r="2957" spans="1:3">
      <c r="A2957" s="20">
        <v>40424</v>
      </c>
      <c r="B2957">
        <v>1.2895000000000001</v>
      </c>
      <c r="C2957">
        <f t="shared" si="46"/>
        <v>2010</v>
      </c>
    </row>
    <row r="2958" spans="1:3">
      <c r="A2958" s="20">
        <v>40428</v>
      </c>
      <c r="B2958">
        <v>1.2683</v>
      </c>
      <c r="C2958">
        <f t="shared" si="46"/>
        <v>2010</v>
      </c>
    </row>
    <row r="2959" spans="1:3">
      <c r="A2959" s="20">
        <v>40429</v>
      </c>
      <c r="B2959">
        <v>1.2722</v>
      </c>
      <c r="C2959">
        <f t="shared" si="46"/>
        <v>2010</v>
      </c>
    </row>
    <row r="2960" spans="1:3">
      <c r="A2960" s="20">
        <v>40430</v>
      </c>
      <c r="B2960">
        <v>1.2695000000000001</v>
      </c>
      <c r="C2960">
        <f t="shared" si="46"/>
        <v>2010</v>
      </c>
    </row>
    <row r="2961" spans="1:3">
      <c r="A2961" s="20">
        <v>40431</v>
      </c>
      <c r="B2961">
        <v>1.2678</v>
      </c>
      <c r="C2961">
        <f t="shared" si="46"/>
        <v>2010</v>
      </c>
    </row>
    <row r="2962" spans="1:3">
      <c r="A2962" s="20">
        <v>40434</v>
      </c>
      <c r="B2962">
        <v>1.2877000000000001</v>
      </c>
      <c r="C2962">
        <f t="shared" ref="C2962:C3025" si="47">YEAR(A2962)</f>
        <v>2010</v>
      </c>
    </row>
    <row r="2963" spans="1:3">
      <c r="A2963" s="20">
        <v>40435</v>
      </c>
      <c r="B2963">
        <v>1.2994000000000001</v>
      </c>
      <c r="C2963">
        <f t="shared" si="47"/>
        <v>2010</v>
      </c>
    </row>
    <row r="2964" spans="1:3">
      <c r="A2964" s="20">
        <v>40436</v>
      </c>
      <c r="B2964">
        <v>1.3007</v>
      </c>
      <c r="C2964">
        <f t="shared" si="47"/>
        <v>2010</v>
      </c>
    </row>
    <row r="2965" spans="1:3">
      <c r="A2965" s="20">
        <v>40437</v>
      </c>
      <c r="B2965">
        <v>1.3077000000000001</v>
      </c>
      <c r="C2965">
        <f t="shared" si="47"/>
        <v>2010</v>
      </c>
    </row>
    <row r="2966" spans="1:3">
      <c r="A2966" s="20">
        <v>40438</v>
      </c>
      <c r="B2966">
        <v>1.3046</v>
      </c>
      <c r="C2966">
        <f t="shared" si="47"/>
        <v>2010</v>
      </c>
    </row>
    <row r="2967" spans="1:3">
      <c r="A2967" s="20">
        <v>40441</v>
      </c>
      <c r="B2967">
        <v>1.3066</v>
      </c>
      <c r="C2967">
        <f t="shared" si="47"/>
        <v>2010</v>
      </c>
    </row>
    <row r="2968" spans="1:3">
      <c r="A2968" s="20">
        <v>40442</v>
      </c>
      <c r="B2968">
        <v>1.3261000000000001</v>
      </c>
      <c r="C2968">
        <f t="shared" si="47"/>
        <v>2010</v>
      </c>
    </row>
    <row r="2969" spans="1:3">
      <c r="A2969" s="20">
        <v>40443</v>
      </c>
      <c r="B2969">
        <v>1.3398000000000001</v>
      </c>
      <c r="C2969">
        <f t="shared" si="47"/>
        <v>2010</v>
      </c>
    </row>
    <row r="2970" spans="1:3">
      <c r="A2970" s="20">
        <v>40444</v>
      </c>
      <c r="B2970">
        <v>1.3312999999999999</v>
      </c>
      <c r="C2970">
        <f t="shared" si="47"/>
        <v>2010</v>
      </c>
    </row>
    <row r="2971" spans="1:3">
      <c r="A2971" s="20">
        <v>40445</v>
      </c>
      <c r="B2971">
        <v>1.3487</v>
      </c>
      <c r="C2971">
        <f t="shared" si="47"/>
        <v>2010</v>
      </c>
    </row>
    <row r="2972" spans="1:3">
      <c r="A2972" s="20">
        <v>40448</v>
      </c>
      <c r="B2972">
        <v>1.3453999999999999</v>
      </c>
      <c r="C2972">
        <f t="shared" si="47"/>
        <v>2010</v>
      </c>
    </row>
    <row r="2973" spans="1:3">
      <c r="A2973" s="20">
        <v>40449</v>
      </c>
      <c r="B2973">
        <v>1.3580000000000001</v>
      </c>
      <c r="C2973">
        <f t="shared" si="47"/>
        <v>2010</v>
      </c>
    </row>
    <row r="2974" spans="1:3">
      <c r="A2974" s="20">
        <v>40450</v>
      </c>
      <c r="B2974">
        <v>1.3624000000000001</v>
      </c>
      <c r="C2974">
        <f t="shared" si="47"/>
        <v>2010</v>
      </c>
    </row>
    <row r="2975" spans="1:3">
      <c r="A2975" s="20">
        <v>40451</v>
      </c>
      <c r="B2975">
        <v>1.3632</v>
      </c>
      <c r="C2975">
        <f t="shared" si="47"/>
        <v>2010</v>
      </c>
    </row>
    <row r="2976" spans="1:3">
      <c r="A2976" s="20">
        <v>40452</v>
      </c>
      <c r="B2976">
        <v>1.3791</v>
      </c>
      <c r="C2976">
        <f t="shared" si="47"/>
        <v>2010</v>
      </c>
    </row>
    <row r="2977" spans="1:3">
      <c r="A2977" s="20">
        <v>40455</v>
      </c>
      <c r="B2977">
        <v>1.3681000000000001</v>
      </c>
      <c r="C2977">
        <f t="shared" si="47"/>
        <v>2010</v>
      </c>
    </row>
    <row r="2978" spans="1:3">
      <c r="A2978" s="20">
        <v>40456</v>
      </c>
      <c r="B2978">
        <v>1.3833</v>
      </c>
      <c r="C2978">
        <f t="shared" si="47"/>
        <v>2010</v>
      </c>
    </row>
    <row r="2979" spans="1:3">
      <c r="A2979" s="20">
        <v>40457</v>
      </c>
      <c r="B2979">
        <v>1.3934</v>
      </c>
      <c r="C2979">
        <f t="shared" si="47"/>
        <v>2010</v>
      </c>
    </row>
    <row r="2980" spans="1:3">
      <c r="A2980" s="20">
        <v>40458</v>
      </c>
      <c r="B2980">
        <v>1.3925000000000001</v>
      </c>
      <c r="C2980">
        <f t="shared" si="47"/>
        <v>2010</v>
      </c>
    </row>
    <row r="2981" spans="1:3">
      <c r="A2981" s="20">
        <v>40459</v>
      </c>
      <c r="B2981">
        <v>1.3935999999999999</v>
      </c>
      <c r="C2981">
        <f t="shared" si="47"/>
        <v>2010</v>
      </c>
    </row>
    <row r="2982" spans="1:3">
      <c r="A2982" s="20">
        <v>40462</v>
      </c>
      <c r="B2982">
        <v>1.3872</v>
      </c>
      <c r="C2982">
        <f t="shared" si="47"/>
        <v>2010</v>
      </c>
    </row>
    <row r="2983" spans="1:3">
      <c r="A2983" s="20">
        <v>40463</v>
      </c>
      <c r="B2983">
        <v>1.3922000000000001</v>
      </c>
      <c r="C2983">
        <f t="shared" si="47"/>
        <v>2010</v>
      </c>
    </row>
    <row r="2984" spans="1:3">
      <c r="A2984" s="20">
        <v>40464</v>
      </c>
      <c r="B2984">
        <v>1.3957999999999999</v>
      </c>
      <c r="C2984">
        <f t="shared" si="47"/>
        <v>2010</v>
      </c>
    </row>
    <row r="2985" spans="1:3">
      <c r="A2985" s="20">
        <v>40465</v>
      </c>
      <c r="B2985">
        <v>1.4077999999999999</v>
      </c>
      <c r="C2985">
        <f t="shared" si="47"/>
        <v>2010</v>
      </c>
    </row>
    <row r="2986" spans="1:3">
      <c r="A2986" s="20">
        <v>40466</v>
      </c>
      <c r="B2986">
        <v>1.3974</v>
      </c>
      <c r="C2986">
        <f t="shared" si="47"/>
        <v>2010</v>
      </c>
    </row>
    <row r="2987" spans="1:3">
      <c r="A2987" s="20">
        <v>40469</v>
      </c>
      <c r="B2987">
        <v>1.3944000000000001</v>
      </c>
      <c r="C2987">
        <f t="shared" si="47"/>
        <v>2010</v>
      </c>
    </row>
    <row r="2988" spans="1:3">
      <c r="A2988" s="20">
        <v>40470</v>
      </c>
      <c r="B2988">
        <v>1.3732</v>
      </c>
      <c r="C2988">
        <f t="shared" si="47"/>
        <v>2010</v>
      </c>
    </row>
    <row r="2989" spans="1:3">
      <c r="A2989" s="20">
        <v>40471</v>
      </c>
      <c r="B2989">
        <v>1.3966000000000001</v>
      </c>
      <c r="C2989">
        <f t="shared" si="47"/>
        <v>2010</v>
      </c>
    </row>
    <row r="2990" spans="1:3">
      <c r="A2990" s="20">
        <v>40472</v>
      </c>
      <c r="B2990">
        <v>1.3922000000000001</v>
      </c>
      <c r="C2990">
        <f t="shared" si="47"/>
        <v>2010</v>
      </c>
    </row>
    <row r="2991" spans="1:3">
      <c r="A2991" s="20">
        <v>40473</v>
      </c>
      <c r="B2991">
        <v>1.3953</v>
      </c>
      <c r="C2991">
        <f t="shared" si="47"/>
        <v>2010</v>
      </c>
    </row>
    <row r="2992" spans="1:3">
      <c r="A2992" s="20">
        <v>40476</v>
      </c>
      <c r="B2992">
        <v>1.3968</v>
      </c>
      <c r="C2992">
        <f t="shared" si="47"/>
        <v>2010</v>
      </c>
    </row>
    <row r="2993" spans="1:3">
      <c r="A2993" s="20">
        <v>40477</v>
      </c>
      <c r="B2993">
        <v>1.3855999999999999</v>
      </c>
      <c r="C2993">
        <f t="shared" si="47"/>
        <v>2010</v>
      </c>
    </row>
    <row r="2994" spans="1:3">
      <c r="A2994" s="20">
        <v>40478</v>
      </c>
      <c r="B2994">
        <v>1.3761000000000001</v>
      </c>
      <c r="C2994">
        <f t="shared" si="47"/>
        <v>2010</v>
      </c>
    </row>
    <row r="2995" spans="1:3">
      <c r="A2995" s="20">
        <v>40479</v>
      </c>
      <c r="B2995">
        <v>1.3924000000000001</v>
      </c>
      <c r="C2995">
        <f t="shared" si="47"/>
        <v>2010</v>
      </c>
    </row>
    <row r="2996" spans="1:3">
      <c r="A2996" s="20">
        <v>40480</v>
      </c>
      <c r="B2996">
        <v>1.3945000000000001</v>
      </c>
      <c r="C2996">
        <f t="shared" si="47"/>
        <v>2010</v>
      </c>
    </row>
    <row r="2997" spans="1:3">
      <c r="A2997" s="20">
        <v>40483</v>
      </c>
      <c r="B2997">
        <v>1.3895999999999999</v>
      </c>
      <c r="C2997">
        <f t="shared" si="47"/>
        <v>2010</v>
      </c>
    </row>
    <row r="2998" spans="1:3">
      <c r="A2998" s="20">
        <v>40484</v>
      </c>
      <c r="B2998">
        <v>1.4037999999999999</v>
      </c>
      <c r="C2998">
        <f t="shared" si="47"/>
        <v>2010</v>
      </c>
    </row>
    <row r="2999" spans="1:3">
      <c r="A2999" s="20">
        <v>40485</v>
      </c>
      <c r="B2999">
        <v>1.4141999999999999</v>
      </c>
      <c r="C2999">
        <f t="shared" si="47"/>
        <v>2010</v>
      </c>
    </row>
    <row r="3000" spans="1:3">
      <c r="A3000" s="20">
        <v>40486</v>
      </c>
      <c r="B3000">
        <v>1.4209000000000001</v>
      </c>
      <c r="C3000">
        <f t="shared" si="47"/>
        <v>2010</v>
      </c>
    </row>
    <row r="3001" spans="1:3">
      <c r="A3001" s="20">
        <v>40487</v>
      </c>
      <c r="B3001">
        <v>1.4029</v>
      </c>
      <c r="C3001">
        <f t="shared" si="47"/>
        <v>2010</v>
      </c>
    </row>
    <row r="3002" spans="1:3">
      <c r="A3002" s="20">
        <v>40490</v>
      </c>
      <c r="B3002">
        <v>1.3914</v>
      </c>
      <c r="C3002">
        <f t="shared" si="47"/>
        <v>2010</v>
      </c>
    </row>
    <row r="3003" spans="1:3">
      <c r="A3003" s="20">
        <v>40491</v>
      </c>
      <c r="B3003">
        <v>1.3774</v>
      </c>
      <c r="C3003">
        <f t="shared" si="47"/>
        <v>2010</v>
      </c>
    </row>
    <row r="3004" spans="1:3">
      <c r="A3004" s="20">
        <v>40492</v>
      </c>
      <c r="B3004">
        <v>1.3782000000000001</v>
      </c>
      <c r="C3004">
        <f t="shared" si="47"/>
        <v>2010</v>
      </c>
    </row>
    <row r="3005" spans="1:3">
      <c r="A3005" s="20">
        <v>40493</v>
      </c>
      <c r="B3005">
        <v>1.3662000000000001</v>
      </c>
      <c r="C3005">
        <f t="shared" si="47"/>
        <v>2010</v>
      </c>
    </row>
    <row r="3006" spans="1:3">
      <c r="A3006" s="20">
        <v>40494</v>
      </c>
      <c r="B3006">
        <v>1.3688</v>
      </c>
      <c r="C3006">
        <f t="shared" si="47"/>
        <v>2010</v>
      </c>
    </row>
    <row r="3007" spans="1:3">
      <c r="A3007" s="20">
        <v>40497</v>
      </c>
      <c r="B3007">
        <v>1.3582000000000001</v>
      </c>
      <c r="C3007">
        <f t="shared" si="47"/>
        <v>2010</v>
      </c>
    </row>
    <row r="3008" spans="1:3">
      <c r="A3008" s="20">
        <v>40498</v>
      </c>
      <c r="B3008">
        <v>1.3492999999999999</v>
      </c>
      <c r="C3008">
        <f t="shared" si="47"/>
        <v>2010</v>
      </c>
    </row>
    <row r="3009" spans="1:3">
      <c r="A3009" s="20">
        <v>40499</v>
      </c>
      <c r="B3009">
        <v>1.3520000000000001</v>
      </c>
      <c r="C3009">
        <f t="shared" si="47"/>
        <v>2010</v>
      </c>
    </row>
    <row r="3010" spans="1:3">
      <c r="A3010" s="20">
        <v>40500</v>
      </c>
      <c r="B3010">
        <v>1.3638999999999999</v>
      </c>
      <c r="C3010">
        <f t="shared" si="47"/>
        <v>2010</v>
      </c>
    </row>
    <row r="3011" spans="1:3">
      <c r="A3011" s="20">
        <v>40501</v>
      </c>
      <c r="B3011">
        <v>1.3684000000000001</v>
      </c>
      <c r="C3011">
        <f t="shared" si="47"/>
        <v>2010</v>
      </c>
    </row>
    <row r="3012" spans="1:3">
      <c r="A3012" s="20">
        <v>40504</v>
      </c>
      <c r="B3012">
        <v>1.3619000000000001</v>
      </c>
      <c r="C3012">
        <f t="shared" si="47"/>
        <v>2010</v>
      </c>
    </row>
    <row r="3013" spans="1:3">
      <c r="A3013" s="20">
        <v>40505</v>
      </c>
      <c r="B3013">
        <v>1.3366</v>
      </c>
      <c r="C3013">
        <f t="shared" si="47"/>
        <v>2010</v>
      </c>
    </row>
    <row r="3014" spans="1:3">
      <c r="A3014" s="20">
        <v>40506</v>
      </c>
      <c r="B3014">
        <v>1.3329</v>
      </c>
      <c r="C3014">
        <f t="shared" si="47"/>
        <v>2010</v>
      </c>
    </row>
    <row r="3015" spans="1:3">
      <c r="A3015" s="20">
        <v>40508</v>
      </c>
      <c r="B3015">
        <v>1.3245</v>
      </c>
      <c r="C3015">
        <f t="shared" si="47"/>
        <v>2010</v>
      </c>
    </row>
    <row r="3016" spans="1:3">
      <c r="A3016" s="20">
        <v>40511</v>
      </c>
      <c r="B3016">
        <v>1.3121</v>
      </c>
      <c r="C3016">
        <f t="shared" si="47"/>
        <v>2010</v>
      </c>
    </row>
    <row r="3017" spans="1:3">
      <c r="A3017" s="20">
        <v>40512</v>
      </c>
      <c r="B3017">
        <v>1.2983</v>
      </c>
      <c r="C3017">
        <f t="shared" si="47"/>
        <v>2010</v>
      </c>
    </row>
    <row r="3018" spans="1:3">
      <c r="A3018" s="20">
        <v>40513</v>
      </c>
      <c r="B3018">
        <v>1.3140000000000001</v>
      </c>
      <c r="C3018">
        <f t="shared" si="47"/>
        <v>2010</v>
      </c>
    </row>
    <row r="3019" spans="1:3">
      <c r="A3019" s="20">
        <v>40514</v>
      </c>
      <c r="B3019">
        <v>1.3224</v>
      </c>
      <c r="C3019">
        <f t="shared" si="47"/>
        <v>2010</v>
      </c>
    </row>
    <row r="3020" spans="1:3">
      <c r="A3020" s="20">
        <v>40515</v>
      </c>
      <c r="B3020">
        <v>1.3408</v>
      </c>
      <c r="C3020">
        <f t="shared" si="47"/>
        <v>2010</v>
      </c>
    </row>
    <row r="3021" spans="1:3">
      <c r="A3021" s="20">
        <v>40518</v>
      </c>
      <c r="B3021">
        <v>1.3301000000000001</v>
      </c>
      <c r="C3021">
        <f t="shared" si="47"/>
        <v>2010</v>
      </c>
    </row>
    <row r="3022" spans="1:3">
      <c r="A3022" s="20">
        <v>40519</v>
      </c>
      <c r="B3022">
        <v>1.3263</v>
      </c>
      <c r="C3022">
        <f t="shared" si="47"/>
        <v>2010</v>
      </c>
    </row>
    <row r="3023" spans="1:3">
      <c r="A3023" s="20">
        <v>40520</v>
      </c>
      <c r="B3023">
        <v>1.3262</v>
      </c>
      <c r="C3023">
        <f t="shared" si="47"/>
        <v>2010</v>
      </c>
    </row>
    <row r="3024" spans="1:3">
      <c r="A3024" s="20">
        <v>40521</v>
      </c>
      <c r="B3024">
        <v>1.3245</v>
      </c>
      <c r="C3024">
        <f t="shared" si="47"/>
        <v>2010</v>
      </c>
    </row>
    <row r="3025" spans="1:3">
      <c r="A3025" s="20">
        <v>40522</v>
      </c>
      <c r="B3025">
        <v>1.3227</v>
      </c>
      <c r="C3025">
        <f t="shared" si="47"/>
        <v>2010</v>
      </c>
    </row>
    <row r="3026" spans="1:3">
      <c r="A3026" s="20">
        <v>40525</v>
      </c>
      <c r="B3026">
        <v>1.3387</v>
      </c>
      <c r="C3026">
        <f t="shared" ref="C3026:C3089" si="48">YEAR(A3026)</f>
        <v>2010</v>
      </c>
    </row>
    <row r="3027" spans="1:3">
      <c r="A3027" s="20">
        <v>40526</v>
      </c>
      <c r="B3027">
        <v>1.3384</v>
      </c>
      <c r="C3027">
        <f t="shared" si="48"/>
        <v>2010</v>
      </c>
    </row>
    <row r="3028" spans="1:3">
      <c r="A3028" s="20">
        <v>40527</v>
      </c>
      <c r="B3028">
        <v>1.3208</v>
      </c>
      <c r="C3028">
        <f t="shared" si="48"/>
        <v>2010</v>
      </c>
    </row>
    <row r="3029" spans="1:3">
      <c r="A3029" s="20">
        <v>40528</v>
      </c>
      <c r="B3029">
        <v>1.3232999999999999</v>
      </c>
      <c r="C3029">
        <f t="shared" si="48"/>
        <v>2010</v>
      </c>
    </row>
    <row r="3030" spans="1:3">
      <c r="A3030" s="20">
        <v>40529</v>
      </c>
      <c r="B3030">
        <v>1.3183</v>
      </c>
      <c r="C3030">
        <f t="shared" si="48"/>
        <v>2010</v>
      </c>
    </row>
    <row r="3031" spans="1:3">
      <c r="A3031" s="20">
        <v>40532</v>
      </c>
      <c r="B3031">
        <v>1.3122</v>
      </c>
      <c r="C3031">
        <f t="shared" si="48"/>
        <v>2010</v>
      </c>
    </row>
    <row r="3032" spans="1:3">
      <c r="A3032" s="20">
        <v>40533</v>
      </c>
      <c r="B3032">
        <v>1.3095000000000001</v>
      </c>
      <c r="C3032">
        <f t="shared" si="48"/>
        <v>2010</v>
      </c>
    </row>
    <row r="3033" spans="1:3">
      <c r="A3033" s="20">
        <v>40534</v>
      </c>
      <c r="B3033">
        <v>1.3098000000000001</v>
      </c>
      <c r="C3033">
        <f t="shared" si="48"/>
        <v>2010</v>
      </c>
    </row>
    <row r="3034" spans="1:3">
      <c r="A3034" s="20">
        <v>40535</v>
      </c>
      <c r="B3034">
        <v>1.3115000000000001</v>
      </c>
      <c r="C3034">
        <f t="shared" si="48"/>
        <v>2010</v>
      </c>
    </row>
    <row r="3035" spans="1:3">
      <c r="A3035" s="20">
        <v>40539</v>
      </c>
      <c r="B3035">
        <v>1.3163</v>
      </c>
      <c r="C3035">
        <f t="shared" si="48"/>
        <v>2010</v>
      </c>
    </row>
    <row r="3036" spans="1:3">
      <c r="A3036" s="20">
        <v>40540</v>
      </c>
      <c r="B3036">
        <v>1.3118000000000001</v>
      </c>
      <c r="C3036">
        <f t="shared" si="48"/>
        <v>2010</v>
      </c>
    </row>
    <row r="3037" spans="1:3">
      <c r="A3037" s="20">
        <v>40541</v>
      </c>
      <c r="B3037">
        <v>1.3222</v>
      </c>
      <c r="C3037">
        <f t="shared" si="48"/>
        <v>2010</v>
      </c>
    </row>
    <row r="3038" spans="1:3">
      <c r="A3038" s="20">
        <v>40542</v>
      </c>
      <c r="B3038">
        <v>1.3282</v>
      </c>
      <c r="C3038">
        <f t="shared" si="48"/>
        <v>2010</v>
      </c>
    </row>
    <row r="3039" spans="1:3">
      <c r="A3039" s="20">
        <v>40543</v>
      </c>
      <c r="B3039">
        <v>1.3368</v>
      </c>
      <c r="C3039">
        <f t="shared" si="48"/>
        <v>2010</v>
      </c>
    </row>
    <row r="3040" spans="1:3">
      <c r="A3040" s="20">
        <v>40546</v>
      </c>
      <c r="B3040">
        <v>1.3352999999999999</v>
      </c>
      <c r="C3040">
        <f t="shared" si="48"/>
        <v>2011</v>
      </c>
    </row>
    <row r="3041" spans="1:3">
      <c r="A3041" s="20">
        <v>40547</v>
      </c>
      <c r="B3041">
        <v>1.3305</v>
      </c>
      <c r="C3041">
        <f t="shared" si="48"/>
        <v>2011</v>
      </c>
    </row>
    <row r="3042" spans="1:3">
      <c r="A3042" s="20">
        <v>40548</v>
      </c>
      <c r="B3042">
        <v>1.3149</v>
      </c>
      <c r="C3042">
        <f t="shared" si="48"/>
        <v>2011</v>
      </c>
    </row>
    <row r="3043" spans="1:3">
      <c r="A3043" s="20">
        <v>40549</v>
      </c>
      <c r="B3043">
        <v>1.3011999999999999</v>
      </c>
      <c r="C3043">
        <f t="shared" si="48"/>
        <v>2011</v>
      </c>
    </row>
    <row r="3044" spans="1:3">
      <c r="A3044" s="20">
        <v>40550</v>
      </c>
      <c r="B3044">
        <v>1.2910999999999999</v>
      </c>
      <c r="C3044">
        <f t="shared" si="48"/>
        <v>2011</v>
      </c>
    </row>
    <row r="3045" spans="1:3">
      <c r="A3045" s="20">
        <v>40553</v>
      </c>
      <c r="B3045">
        <v>1.2947</v>
      </c>
      <c r="C3045">
        <f t="shared" si="48"/>
        <v>2011</v>
      </c>
    </row>
    <row r="3046" spans="1:3">
      <c r="A3046" s="20">
        <v>40554</v>
      </c>
      <c r="B3046">
        <v>1.2972999999999999</v>
      </c>
      <c r="C3046">
        <f t="shared" si="48"/>
        <v>2011</v>
      </c>
    </row>
    <row r="3047" spans="1:3">
      <c r="A3047" s="20">
        <v>40555</v>
      </c>
      <c r="B3047">
        <v>1.3129999999999999</v>
      </c>
      <c r="C3047">
        <f t="shared" si="48"/>
        <v>2011</v>
      </c>
    </row>
    <row r="3048" spans="1:3">
      <c r="A3048" s="20">
        <v>40556</v>
      </c>
      <c r="B3048">
        <v>1.3353999999999999</v>
      </c>
      <c r="C3048">
        <f t="shared" si="48"/>
        <v>2011</v>
      </c>
    </row>
    <row r="3049" spans="1:3">
      <c r="A3049" s="20">
        <v>40557</v>
      </c>
      <c r="B3049">
        <v>1.3375999999999999</v>
      </c>
      <c r="C3049">
        <f t="shared" si="48"/>
        <v>2011</v>
      </c>
    </row>
    <row r="3050" spans="1:3">
      <c r="A3050" s="20">
        <v>40561</v>
      </c>
      <c r="B3050">
        <v>1.3383</v>
      </c>
      <c r="C3050">
        <f t="shared" si="48"/>
        <v>2011</v>
      </c>
    </row>
    <row r="3051" spans="1:3">
      <c r="A3051" s="20">
        <v>40562</v>
      </c>
      <c r="B3051">
        <v>1.3469</v>
      </c>
      <c r="C3051">
        <f t="shared" si="48"/>
        <v>2011</v>
      </c>
    </row>
    <row r="3052" spans="1:3">
      <c r="A3052" s="20">
        <v>40563</v>
      </c>
      <c r="B3052">
        <v>1.347</v>
      </c>
      <c r="C3052">
        <f t="shared" si="48"/>
        <v>2011</v>
      </c>
    </row>
    <row r="3053" spans="1:3">
      <c r="A3053" s="20">
        <v>40564</v>
      </c>
      <c r="B3053">
        <v>1.3614999999999999</v>
      </c>
      <c r="C3053">
        <f t="shared" si="48"/>
        <v>2011</v>
      </c>
    </row>
    <row r="3054" spans="1:3">
      <c r="A3054" s="20">
        <v>40567</v>
      </c>
      <c r="B3054">
        <v>1.3641000000000001</v>
      </c>
      <c r="C3054">
        <f t="shared" si="48"/>
        <v>2011</v>
      </c>
    </row>
    <row r="3055" spans="1:3">
      <c r="A3055" s="20">
        <v>40568</v>
      </c>
      <c r="B3055">
        <v>1.3688</v>
      </c>
      <c r="C3055">
        <f t="shared" si="48"/>
        <v>2011</v>
      </c>
    </row>
    <row r="3056" spans="1:3">
      <c r="A3056" s="20">
        <v>40569</v>
      </c>
      <c r="B3056">
        <v>1.3698999999999999</v>
      </c>
      <c r="C3056">
        <f t="shared" si="48"/>
        <v>2011</v>
      </c>
    </row>
    <row r="3057" spans="1:3">
      <c r="A3057" s="20">
        <v>40570</v>
      </c>
      <c r="B3057">
        <v>1.3724000000000001</v>
      </c>
      <c r="C3057">
        <f t="shared" si="48"/>
        <v>2011</v>
      </c>
    </row>
    <row r="3058" spans="1:3">
      <c r="A3058" s="20">
        <v>40571</v>
      </c>
      <c r="B3058">
        <v>1.3613</v>
      </c>
      <c r="C3058">
        <f t="shared" si="48"/>
        <v>2011</v>
      </c>
    </row>
    <row r="3059" spans="1:3">
      <c r="A3059" s="20">
        <v>40574</v>
      </c>
      <c r="B3059">
        <v>1.369</v>
      </c>
      <c r="C3059">
        <f t="shared" si="48"/>
        <v>2011</v>
      </c>
    </row>
    <row r="3060" spans="1:3">
      <c r="A3060" s="20">
        <v>40575</v>
      </c>
      <c r="B3060">
        <v>1.383</v>
      </c>
      <c r="C3060">
        <f t="shared" si="48"/>
        <v>2011</v>
      </c>
    </row>
    <row r="3061" spans="1:3">
      <c r="A3061" s="20">
        <v>40576</v>
      </c>
      <c r="B3061">
        <v>1.3802000000000001</v>
      </c>
      <c r="C3061">
        <f t="shared" si="48"/>
        <v>2011</v>
      </c>
    </row>
    <row r="3062" spans="1:3">
      <c r="A3062" s="20">
        <v>40577</v>
      </c>
      <c r="B3062">
        <v>1.3631</v>
      </c>
      <c r="C3062">
        <f t="shared" si="48"/>
        <v>2011</v>
      </c>
    </row>
    <row r="3063" spans="1:3">
      <c r="A3063" s="20">
        <v>40578</v>
      </c>
      <c r="B3063">
        <v>1.3589</v>
      </c>
      <c r="C3063">
        <f t="shared" si="48"/>
        <v>2011</v>
      </c>
    </row>
    <row r="3064" spans="1:3">
      <c r="A3064" s="20">
        <v>40581</v>
      </c>
      <c r="B3064">
        <v>1.3584000000000001</v>
      </c>
      <c r="C3064">
        <f t="shared" si="48"/>
        <v>2011</v>
      </c>
    </row>
    <row r="3065" spans="1:3">
      <c r="A3065" s="20">
        <v>40582</v>
      </c>
      <c r="B3065">
        <v>1.3631</v>
      </c>
      <c r="C3065">
        <f t="shared" si="48"/>
        <v>2011</v>
      </c>
    </row>
    <row r="3066" spans="1:3">
      <c r="A3066" s="20">
        <v>40583</v>
      </c>
      <c r="B3066">
        <v>1.373</v>
      </c>
      <c r="C3066">
        <f t="shared" si="48"/>
        <v>2011</v>
      </c>
    </row>
    <row r="3067" spans="1:3">
      <c r="A3067" s="20">
        <v>40584</v>
      </c>
      <c r="B3067">
        <v>1.3599000000000001</v>
      </c>
      <c r="C3067">
        <f t="shared" si="48"/>
        <v>2011</v>
      </c>
    </row>
    <row r="3068" spans="1:3">
      <c r="A3068" s="20">
        <v>40585</v>
      </c>
      <c r="B3068">
        <v>1.3544</v>
      </c>
      <c r="C3068">
        <f t="shared" si="48"/>
        <v>2011</v>
      </c>
    </row>
    <row r="3069" spans="1:3">
      <c r="A3069" s="20">
        <v>40588</v>
      </c>
      <c r="B3069">
        <v>1.3486</v>
      </c>
      <c r="C3069">
        <f t="shared" si="48"/>
        <v>2011</v>
      </c>
    </row>
    <row r="3070" spans="1:3">
      <c r="A3070" s="20">
        <v>40589</v>
      </c>
      <c r="B3070">
        <v>1.3488</v>
      </c>
      <c r="C3070">
        <f t="shared" si="48"/>
        <v>2011</v>
      </c>
    </row>
    <row r="3071" spans="1:3">
      <c r="A3071" s="20">
        <v>40590</v>
      </c>
      <c r="B3071">
        <v>1.3562000000000001</v>
      </c>
      <c r="C3071">
        <f t="shared" si="48"/>
        <v>2011</v>
      </c>
    </row>
    <row r="3072" spans="1:3">
      <c r="A3072" s="20">
        <v>40591</v>
      </c>
      <c r="B3072">
        <v>1.3605</v>
      </c>
      <c r="C3072">
        <f t="shared" si="48"/>
        <v>2011</v>
      </c>
    </row>
    <row r="3073" spans="1:3">
      <c r="A3073" s="20">
        <v>40592</v>
      </c>
      <c r="B3073">
        <v>1.3696999999999999</v>
      </c>
      <c r="C3073">
        <f t="shared" si="48"/>
        <v>2011</v>
      </c>
    </row>
    <row r="3074" spans="1:3">
      <c r="A3074" s="20">
        <v>40596</v>
      </c>
      <c r="B3074">
        <v>1.3651</v>
      </c>
      <c r="C3074">
        <f t="shared" si="48"/>
        <v>2011</v>
      </c>
    </row>
    <row r="3075" spans="1:3">
      <c r="A3075" s="20">
        <v>40597</v>
      </c>
      <c r="B3075">
        <v>1.3742000000000001</v>
      </c>
      <c r="C3075">
        <f t="shared" si="48"/>
        <v>2011</v>
      </c>
    </row>
    <row r="3076" spans="1:3">
      <c r="A3076" s="20">
        <v>40598</v>
      </c>
      <c r="B3076">
        <v>1.3802000000000001</v>
      </c>
      <c r="C3076">
        <f t="shared" si="48"/>
        <v>2011</v>
      </c>
    </row>
    <row r="3077" spans="1:3">
      <c r="A3077" s="20">
        <v>40599</v>
      </c>
      <c r="B3077">
        <v>1.3747</v>
      </c>
      <c r="C3077">
        <f t="shared" si="48"/>
        <v>2011</v>
      </c>
    </row>
    <row r="3078" spans="1:3">
      <c r="A3078" s="20">
        <v>40602</v>
      </c>
      <c r="B3078">
        <v>1.3801000000000001</v>
      </c>
      <c r="C3078">
        <f t="shared" si="48"/>
        <v>2011</v>
      </c>
    </row>
    <row r="3079" spans="1:3">
      <c r="A3079" s="20">
        <v>40603</v>
      </c>
      <c r="B3079">
        <v>1.3775999999999999</v>
      </c>
      <c r="C3079">
        <f t="shared" si="48"/>
        <v>2011</v>
      </c>
    </row>
    <row r="3080" spans="1:3">
      <c r="A3080" s="20">
        <v>40604</v>
      </c>
      <c r="B3080">
        <v>1.3863000000000001</v>
      </c>
      <c r="C3080">
        <f t="shared" si="48"/>
        <v>2011</v>
      </c>
    </row>
    <row r="3081" spans="1:3">
      <c r="A3081" s="20">
        <v>40605</v>
      </c>
      <c r="B3081">
        <v>1.3966000000000001</v>
      </c>
      <c r="C3081">
        <f t="shared" si="48"/>
        <v>2011</v>
      </c>
    </row>
    <row r="3082" spans="1:3">
      <c r="A3082" s="20">
        <v>40606</v>
      </c>
      <c r="B3082">
        <v>1.3983000000000001</v>
      </c>
      <c r="C3082">
        <f t="shared" si="48"/>
        <v>2011</v>
      </c>
    </row>
    <row r="3083" spans="1:3">
      <c r="A3083" s="20">
        <v>40609</v>
      </c>
      <c r="B3083">
        <v>1.3972</v>
      </c>
      <c r="C3083">
        <f t="shared" si="48"/>
        <v>2011</v>
      </c>
    </row>
    <row r="3084" spans="1:3">
      <c r="A3084" s="20">
        <v>40610</v>
      </c>
      <c r="B3084">
        <v>1.3903000000000001</v>
      </c>
      <c r="C3084">
        <f t="shared" si="48"/>
        <v>2011</v>
      </c>
    </row>
    <row r="3085" spans="1:3">
      <c r="A3085" s="20">
        <v>40611</v>
      </c>
      <c r="B3085">
        <v>1.3904000000000001</v>
      </c>
      <c r="C3085">
        <f t="shared" si="48"/>
        <v>2011</v>
      </c>
    </row>
    <row r="3086" spans="1:3">
      <c r="A3086" s="20">
        <v>40612</v>
      </c>
      <c r="B3086">
        <v>1.3792</v>
      </c>
      <c r="C3086">
        <f t="shared" si="48"/>
        <v>2011</v>
      </c>
    </row>
    <row r="3087" spans="1:3">
      <c r="A3087" s="20">
        <v>40613</v>
      </c>
      <c r="B3087">
        <v>1.3906000000000001</v>
      </c>
      <c r="C3087">
        <f t="shared" si="48"/>
        <v>2011</v>
      </c>
    </row>
    <row r="3088" spans="1:3">
      <c r="A3088" s="20">
        <v>40616</v>
      </c>
      <c r="B3088">
        <v>1.3987000000000001</v>
      </c>
      <c r="C3088">
        <f t="shared" si="48"/>
        <v>2011</v>
      </c>
    </row>
    <row r="3089" spans="1:3">
      <c r="A3089" s="20">
        <v>40617</v>
      </c>
      <c r="B3089">
        <v>1.3993</v>
      </c>
      <c r="C3089">
        <f t="shared" si="48"/>
        <v>2011</v>
      </c>
    </row>
    <row r="3090" spans="1:3">
      <c r="A3090" s="20">
        <v>40618</v>
      </c>
      <c r="B3090">
        <v>1.3895</v>
      </c>
      <c r="C3090">
        <f t="shared" ref="C3090:C3153" si="49">YEAR(A3090)</f>
        <v>2011</v>
      </c>
    </row>
    <row r="3091" spans="1:3">
      <c r="A3091" s="20">
        <v>40619</v>
      </c>
      <c r="B3091">
        <v>1.4021999999999999</v>
      </c>
      <c r="C3091">
        <f t="shared" si="49"/>
        <v>2011</v>
      </c>
    </row>
    <row r="3092" spans="1:3">
      <c r="A3092" s="20">
        <v>40620</v>
      </c>
      <c r="B3092">
        <v>1.4180999999999999</v>
      </c>
      <c r="C3092">
        <f t="shared" si="49"/>
        <v>2011</v>
      </c>
    </row>
    <row r="3093" spans="1:3">
      <c r="A3093" s="20">
        <v>40623</v>
      </c>
      <c r="B3093">
        <v>1.4222999999999999</v>
      </c>
      <c r="C3093">
        <f t="shared" si="49"/>
        <v>2011</v>
      </c>
    </row>
    <row r="3094" spans="1:3">
      <c r="A3094" s="20">
        <v>40624</v>
      </c>
      <c r="B3094">
        <v>1.4194</v>
      </c>
      <c r="C3094">
        <f t="shared" si="49"/>
        <v>2011</v>
      </c>
    </row>
    <row r="3095" spans="1:3">
      <c r="A3095" s="20">
        <v>40625</v>
      </c>
      <c r="B3095">
        <v>1.4089</v>
      </c>
      <c r="C3095">
        <f t="shared" si="49"/>
        <v>2011</v>
      </c>
    </row>
    <row r="3096" spans="1:3">
      <c r="A3096" s="20">
        <v>40626</v>
      </c>
      <c r="B3096">
        <v>1.4173</v>
      </c>
      <c r="C3096">
        <f t="shared" si="49"/>
        <v>2011</v>
      </c>
    </row>
    <row r="3097" spans="1:3">
      <c r="A3097" s="20">
        <v>40627</v>
      </c>
      <c r="B3097">
        <v>1.4084000000000001</v>
      </c>
      <c r="C3097">
        <f t="shared" si="49"/>
        <v>2011</v>
      </c>
    </row>
    <row r="3098" spans="1:3">
      <c r="A3098" s="20">
        <v>40630</v>
      </c>
      <c r="B3098">
        <v>1.4089</v>
      </c>
      <c r="C3098">
        <f t="shared" si="49"/>
        <v>2011</v>
      </c>
    </row>
    <row r="3099" spans="1:3">
      <c r="A3099" s="20">
        <v>40631</v>
      </c>
      <c r="B3099">
        <v>1.4106000000000001</v>
      </c>
      <c r="C3099">
        <f t="shared" si="49"/>
        <v>2011</v>
      </c>
    </row>
    <row r="3100" spans="1:3">
      <c r="A3100" s="20">
        <v>40632</v>
      </c>
      <c r="B3100">
        <v>1.4129</v>
      </c>
      <c r="C3100">
        <f t="shared" si="49"/>
        <v>2011</v>
      </c>
    </row>
    <row r="3101" spans="1:3">
      <c r="A3101" s="20">
        <v>40633</v>
      </c>
      <c r="B3101">
        <v>1.4155</v>
      </c>
      <c r="C3101">
        <f t="shared" si="49"/>
        <v>2011</v>
      </c>
    </row>
    <row r="3102" spans="1:3">
      <c r="A3102" s="20">
        <v>40634</v>
      </c>
      <c r="B3102">
        <v>1.4225000000000001</v>
      </c>
      <c r="C3102">
        <f t="shared" si="49"/>
        <v>2011</v>
      </c>
    </row>
    <row r="3103" spans="1:3">
      <c r="A3103" s="20">
        <v>40637</v>
      </c>
      <c r="B3103">
        <v>1.4219999999999999</v>
      </c>
      <c r="C3103">
        <f t="shared" si="49"/>
        <v>2011</v>
      </c>
    </row>
    <row r="3104" spans="1:3">
      <c r="A3104" s="20">
        <v>40638</v>
      </c>
      <c r="B3104">
        <v>1.4222999999999999</v>
      </c>
      <c r="C3104">
        <f t="shared" si="49"/>
        <v>2011</v>
      </c>
    </row>
    <row r="3105" spans="1:3">
      <c r="A3105" s="20">
        <v>40639</v>
      </c>
      <c r="B3105">
        <v>1.4328000000000001</v>
      </c>
      <c r="C3105">
        <f t="shared" si="49"/>
        <v>2011</v>
      </c>
    </row>
    <row r="3106" spans="1:3">
      <c r="A3106" s="20">
        <v>40640</v>
      </c>
      <c r="B3106">
        <v>1.4308000000000001</v>
      </c>
      <c r="C3106">
        <f t="shared" si="49"/>
        <v>2011</v>
      </c>
    </row>
    <row r="3107" spans="1:3">
      <c r="A3107" s="20">
        <v>40641</v>
      </c>
      <c r="B3107">
        <v>1.4472</v>
      </c>
      <c r="C3107">
        <f t="shared" si="49"/>
        <v>2011</v>
      </c>
    </row>
    <row r="3108" spans="1:3">
      <c r="A3108" s="20">
        <v>40644</v>
      </c>
      <c r="B3108">
        <v>1.4431</v>
      </c>
      <c r="C3108">
        <f t="shared" si="49"/>
        <v>2011</v>
      </c>
    </row>
    <row r="3109" spans="1:3">
      <c r="A3109" s="20">
        <v>40645</v>
      </c>
      <c r="B3109">
        <v>1.4479</v>
      </c>
      <c r="C3109">
        <f t="shared" si="49"/>
        <v>2011</v>
      </c>
    </row>
    <row r="3110" spans="1:3">
      <c r="A3110" s="20">
        <v>40646</v>
      </c>
      <c r="B3110">
        <v>1.4437</v>
      </c>
      <c r="C3110">
        <f t="shared" si="49"/>
        <v>2011</v>
      </c>
    </row>
    <row r="3111" spans="1:3">
      <c r="A3111" s="20">
        <v>40647</v>
      </c>
      <c r="B3111">
        <v>1.4488000000000001</v>
      </c>
      <c r="C3111">
        <f t="shared" si="49"/>
        <v>2011</v>
      </c>
    </row>
    <row r="3112" spans="1:3">
      <c r="A3112" s="20">
        <v>40648</v>
      </c>
      <c r="B3112">
        <v>1.4431</v>
      </c>
      <c r="C3112">
        <f t="shared" si="49"/>
        <v>2011</v>
      </c>
    </row>
    <row r="3113" spans="1:3">
      <c r="A3113" s="20">
        <v>40651</v>
      </c>
      <c r="B3113">
        <v>1.4234</v>
      </c>
      <c r="C3113">
        <f t="shared" si="49"/>
        <v>2011</v>
      </c>
    </row>
    <row r="3114" spans="1:3">
      <c r="A3114" s="20">
        <v>40652</v>
      </c>
      <c r="B3114">
        <v>1.4337</v>
      </c>
      <c r="C3114">
        <f t="shared" si="49"/>
        <v>2011</v>
      </c>
    </row>
    <row r="3115" spans="1:3">
      <c r="A3115" s="20">
        <v>40653</v>
      </c>
      <c r="B3115">
        <v>1.452</v>
      </c>
      <c r="C3115">
        <f t="shared" si="49"/>
        <v>2011</v>
      </c>
    </row>
    <row r="3116" spans="1:3">
      <c r="A3116" s="20">
        <v>40654</v>
      </c>
      <c r="B3116">
        <v>1.4550000000000001</v>
      </c>
      <c r="C3116">
        <f t="shared" si="49"/>
        <v>2011</v>
      </c>
    </row>
    <row r="3117" spans="1:3">
      <c r="A3117" s="20">
        <v>40658</v>
      </c>
      <c r="B3117">
        <v>1.4571000000000001</v>
      </c>
      <c r="C3117">
        <f t="shared" si="49"/>
        <v>2011</v>
      </c>
    </row>
    <row r="3118" spans="1:3">
      <c r="A3118" s="20">
        <v>40659</v>
      </c>
      <c r="B3118">
        <v>1.4635</v>
      </c>
      <c r="C3118">
        <f t="shared" si="49"/>
        <v>2011</v>
      </c>
    </row>
    <row r="3119" spans="1:3">
      <c r="A3119" s="20">
        <v>40660</v>
      </c>
      <c r="B3119">
        <v>1.4782999999999999</v>
      </c>
      <c r="C3119">
        <f t="shared" si="49"/>
        <v>2011</v>
      </c>
    </row>
    <row r="3120" spans="1:3">
      <c r="A3120" s="20">
        <v>40661</v>
      </c>
      <c r="B3120">
        <v>1.4821</v>
      </c>
      <c r="C3120">
        <f t="shared" si="49"/>
        <v>2011</v>
      </c>
    </row>
    <row r="3121" spans="1:3">
      <c r="A3121" s="20">
        <v>40662</v>
      </c>
      <c r="B3121">
        <v>1.4807999999999999</v>
      </c>
      <c r="C3121">
        <f t="shared" si="49"/>
        <v>2011</v>
      </c>
    </row>
    <row r="3122" spans="1:3">
      <c r="A3122" s="20">
        <v>40665</v>
      </c>
      <c r="B3122">
        <v>1.4825999999999999</v>
      </c>
      <c r="C3122">
        <f t="shared" si="49"/>
        <v>2011</v>
      </c>
    </row>
    <row r="3123" spans="1:3">
      <c r="A3123" s="20">
        <v>40666</v>
      </c>
      <c r="B3123">
        <v>1.4822</v>
      </c>
      <c r="C3123">
        <f t="shared" si="49"/>
        <v>2011</v>
      </c>
    </row>
    <row r="3124" spans="1:3">
      <c r="A3124" s="20">
        <v>40667</v>
      </c>
      <c r="B3124">
        <v>1.4825999999999999</v>
      </c>
      <c r="C3124">
        <f t="shared" si="49"/>
        <v>2011</v>
      </c>
    </row>
    <row r="3125" spans="1:3">
      <c r="A3125" s="20">
        <v>40668</v>
      </c>
      <c r="B3125">
        <v>1.4536</v>
      </c>
      <c r="C3125">
        <f t="shared" si="49"/>
        <v>2011</v>
      </c>
    </row>
    <row r="3126" spans="1:3">
      <c r="A3126" s="20">
        <v>40669</v>
      </c>
      <c r="B3126">
        <v>1.4339</v>
      </c>
      <c r="C3126">
        <f t="shared" si="49"/>
        <v>2011</v>
      </c>
    </row>
    <row r="3127" spans="1:3">
      <c r="A3127" s="20">
        <v>40672</v>
      </c>
      <c r="B3127">
        <v>1.4356</v>
      </c>
      <c r="C3127">
        <f t="shared" si="49"/>
        <v>2011</v>
      </c>
    </row>
    <row r="3128" spans="1:3">
      <c r="A3128" s="20">
        <v>40673</v>
      </c>
      <c r="B3128">
        <v>1.4410000000000001</v>
      </c>
      <c r="C3128">
        <f t="shared" si="49"/>
        <v>2011</v>
      </c>
    </row>
    <row r="3129" spans="1:3">
      <c r="A3129" s="20">
        <v>40674</v>
      </c>
      <c r="B3129">
        <v>1.4193</v>
      </c>
      <c r="C3129">
        <f t="shared" si="49"/>
        <v>2011</v>
      </c>
    </row>
    <row r="3130" spans="1:3">
      <c r="A3130" s="20">
        <v>40675</v>
      </c>
      <c r="B3130">
        <v>1.4242999999999999</v>
      </c>
      <c r="C3130">
        <f t="shared" si="49"/>
        <v>2011</v>
      </c>
    </row>
    <row r="3131" spans="1:3">
      <c r="A3131" s="20">
        <v>40676</v>
      </c>
      <c r="B3131">
        <v>1.4100999999999999</v>
      </c>
      <c r="C3131">
        <f t="shared" si="49"/>
        <v>2011</v>
      </c>
    </row>
    <row r="3132" spans="1:3">
      <c r="A3132" s="20">
        <v>40679</v>
      </c>
      <c r="B3132">
        <v>1.4160999999999999</v>
      </c>
      <c r="C3132">
        <f t="shared" si="49"/>
        <v>2011</v>
      </c>
    </row>
    <row r="3133" spans="1:3">
      <c r="A3133" s="20">
        <v>40680</v>
      </c>
      <c r="B3133">
        <v>1.4234</v>
      </c>
      <c r="C3133">
        <f t="shared" si="49"/>
        <v>2011</v>
      </c>
    </row>
    <row r="3134" spans="1:3">
      <c r="A3134" s="20">
        <v>40681</v>
      </c>
      <c r="B3134">
        <v>1.4235</v>
      </c>
      <c r="C3134">
        <f t="shared" si="49"/>
        <v>2011</v>
      </c>
    </row>
    <row r="3135" spans="1:3">
      <c r="A3135" s="20">
        <v>40682</v>
      </c>
      <c r="B3135">
        <v>1.4309000000000001</v>
      </c>
      <c r="C3135">
        <f t="shared" si="49"/>
        <v>2011</v>
      </c>
    </row>
    <row r="3136" spans="1:3">
      <c r="A3136" s="20">
        <v>40683</v>
      </c>
      <c r="B3136">
        <v>1.4152</v>
      </c>
      <c r="C3136">
        <f t="shared" si="49"/>
        <v>2011</v>
      </c>
    </row>
    <row r="3137" spans="1:3">
      <c r="A3137" s="20">
        <v>40686</v>
      </c>
      <c r="B3137">
        <v>1.4047000000000001</v>
      </c>
      <c r="C3137">
        <f t="shared" si="49"/>
        <v>2011</v>
      </c>
    </row>
    <row r="3138" spans="1:3">
      <c r="A3138" s="20">
        <v>40687</v>
      </c>
      <c r="B3138">
        <v>1.4097999999999999</v>
      </c>
      <c r="C3138">
        <f t="shared" si="49"/>
        <v>2011</v>
      </c>
    </row>
    <row r="3139" spans="1:3">
      <c r="A3139" s="20">
        <v>40688</v>
      </c>
      <c r="B3139">
        <v>1.4084000000000001</v>
      </c>
      <c r="C3139">
        <f t="shared" si="49"/>
        <v>2011</v>
      </c>
    </row>
    <row r="3140" spans="1:3">
      <c r="A3140" s="20">
        <v>40689</v>
      </c>
      <c r="B3140">
        <v>1.4137999999999999</v>
      </c>
      <c r="C3140">
        <f t="shared" si="49"/>
        <v>2011</v>
      </c>
    </row>
    <row r="3141" spans="1:3">
      <c r="A3141" s="20">
        <v>40690</v>
      </c>
      <c r="B3141">
        <v>1.4298999999999999</v>
      </c>
      <c r="C3141">
        <f t="shared" si="49"/>
        <v>2011</v>
      </c>
    </row>
    <row r="3142" spans="1:3">
      <c r="A3142" s="20">
        <v>40694</v>
      </c>
      <c r="B3142">
        <v>1.4392</v>
      </c>
      <c r="C3142">
        <f t="shared" si="49"/>
        <v>2011</v>
      </c>
    </row>
    <row r="3143" spans="1:3">
      <c r="A3143" s="20">
        <v>40695</v>
      </c>
      <c r="B3143">
        <v>1.4327000000000001</v>
      </c>
      <c r="C3143">
        <f t="shared" si="49"/>
        <v>2011</v>
      </c>
    </row>
    <row r="3144" spans="1:3">
      <c r="A3144" s="20">
        <v>40696</v>
      </c>
      <c r="B3144">
        <v>1.4492</v>
      </c>
      <c r="C3144">
        <f t="shared" si="49"/>
        <v>2011</v>
      </c>
    </row>
    <row r="3145" spans="1:3">
      <c r="A3145" s="20">
        <v>40697</v>
      </c>
      <c r="B3145">
        <v>1.4636</v>
      </c>
      <c r="C3145">
        <f t="shared" si="49"/>
        <v>2011</v>
      </c>
    </row>
    <row r="3146" spans="1:3">
      <c r="A3146" s="20">
        <v>40700</v>
      </c>
      <c r="B3146">
        <v>1.4573</v>
      </c>
      <c r="C3146">
        <f t="shared" si="49"/>
        <v>2011</v>
      </c>
    </row>
    <row r="3147" spans="1:3">
      <c r="A3147" s="20">
        <v>40701</v>
      </c>
      <c r="B3147">
        <v>1.4690000000000001</v>
      </c>
      <c r="C3147">
        <f t="shared" si="49"/>
        <v>2011</v>
      </c>
    </row>
    <row r="3148" spans="1:3">
      <c r="A3148" s="20">
        <v>40702</v>
      </c>
      <c r="B3148">
        <v>1.4577</v>
      </c>
      <c r="C3148">
        <f t="shared" si="49"/>
        <v>2011</v>
      </c>
    </row>
    <row r="3149" spans="1:3">
      <c r="A3149" s="20">
        <v>40703</v>
      </c>
      <c r="B3149">
        <v>1.4503999999999999</v>
      </c>
      <c r="C3149">
        <f t="shared" si="49"/>
        <v>2011</v>
      </c>
    </row>
    <row r="3150" spans="1:3">
      <c r="A3150" s="20">
        <v>40704</v>
      </c>
      <c r="B3150">
        <v>1.4336</v>
      </c>
      <c r="C3150">
        <f t="shared" si="49"/>
        <v>2011</v>
      </c>
    </row>
    <row r="3151" spans="1:3">
      <c r="A3151" s="20">
        <v>40707</v>
      </c>
      <c r="B3151">
        <v>1.4415</v>
      </c>
      <c r="C3151">
        <f t="shared" si="49"/>
        <v>2011</v>
      </c>
    </row>
    <row r="3152" spans="1:3">
      <c r="A3152" s="20">
        <v>40708</v>
      </c>
      <c r="B3152">
        <v>1.444</v>
      </c>
      <c r="C3152">
        <f t="shared" si="49"/>
        <v>2011</v>
      </c>
    </row>
    <row r="3153" spans="1:3">
      <c r="A3153" s="20">
        <v>40709</v>
      </c>
      <c r="B3153">
        <v>1.4179999999999999</v>
      </c>
      <c r="C3153">
        <f t="shared" si="49"/>
        <v>2011</v>
      </c>
    </row>
    <row r="3154" spans="1:3">
      <c r="A3154" s="20">
        <v>40710</v>
      </c>
      <c r="B3154">
        <v>1.4211</v>
      </c>
      <c r="C3154">
        <f t="shared" ref="C3154:C3217" si="50">YEAR(A3154)</f>
        <v>2011</v>
      </c>
    </row>
    <row r="3155" spans="1:3">
      <c r="A3155" s="20">
        <v>40711</v>
      </c>
      <c r="B3155">
        <v>1.4303999999999999</v>
      </c>
      <c r="C3155">
        <f t="shared" si="50"/>
        <v>2011</v>
      </c>
    </row>
    <row r="3156" spans="1:3">
      <c r="A3156" s="20">
        <v>40714</v>
      </c>
      <c r="B3156">
        <v>1.4301999999999999</v>
      </c>
      <c r="C3156">
        <f t="shared" si="50"/>
        <v>2011</v>
      </c>
    </row>
    <row r="3157" spans="1:3">
      <c r="A3157" s="20">
        <v>40715</v>
      </c>
      <c r="B3157">
        <v>1.4404999999999999</v>
      </c>
      <c r="C3157">
        <f t="shared" si="50"/>
        <v>2011</v>
      </c>
    </row>
    <row r="3158" spans="1:3">
      <c r="A3158" s="20">
        <v>40716</v>
      </c>
      <c r="B3158">
        <v>1.4352</v>
      </c>
      <c r="C3158">
        <f t="shared" si="50"/>
        <v>2011</v>
      </c>
    </row>
    <row r="3159" spans="1:3">
      <c r="A3159" s="20">
        <v>40717</v>
      </c>
      <c r="B3159">
        <v>1.4258999999999999</v>
      </c>
      <c r="C3159">
        <f t="shared" si="50"/>
        <v>2011</v>
      </c>
    </row>
    <row r="3160" spans="1:3">
      <c r="A3160" s="20">
        <v>40718</v>
      </c>
      <c r="B3160">
        <v>1.4185000000000001</v>
      </c>
      <c r="C3160">
        <f t="shared" si="50"/>
        <v>2011</v>
      </c>
    </row>
    <row r="3161" spans="1:3">
      <c r="A3161" s="20">
        <v>40721</v>
      </c>
      <c r="B3161">
        <v>1.4278</v>
      </c>
      <c r="C3161">
        <f t="shared" si="50"/>
        <v>2011</v>
      </c>
    </row>
    <row r="3162" spans="1:3">
      <c r="A3162" s="20">
        <v>40722</v>
      </c>
      <c r="B3162">
        <v>1.4369000000000001</v>
      </c>
      <c r="C3162">
        <f t="shared" si="50"/>
        <v>2011</v>
      </c>
    </row>
    <row r="3163" spans="1:3">
      <c r="A3163" s="20">
        <v>40723</v>
      </c>
      <c r="B3163">
        <v>1.4432</v>
      </c>
      <c r="C3163">
        <f t="shared" si="50"/>
        <v>2011</v>
      </c>
    </row>
    <row r="3164" spans="1:3">
      <c r="A3164" s="20">
        <v>40724</v>
      </c>
      <c r="B3164">
        <v>1.4500999999999999</v>
      </c>
      <c r="C3164">
        <f t="shared" si="50"/>
        <v>2011</v>
      </c>
    </row>
    <row r="3165" spans="1:3">
      <c r="A3165" s="20">
        <v>40725</v>
      </c>
      <c r="B3165">
        <v>1.4530000000000001</v>
      </c>
      <c r="C3165">
        <f t="shared" si="50"/>
        <v>2011</v>
      </c>
    </row>
    <row r="3166" spans="1:3">
      <c r="A3166" s="20">
        <v>40729</v>
      </c>
      <c r="B3166">
        <v>1.4416</v>
      </c>
      <c r="C3166">
        <f t="shared" si="50"/>
        <v>2011</v>
      </c>
    </row>
    <row r="3167" spans="1:3">
      <c r="A3167" s="20">
        <v>40730</v>
      </c>
      <c r="B3167">
        <v>1.4316</v>
      </c>
      <c r="C3167">
        <f t="shared" si="50"/>
        <v>2011</v>
      </c>
    </row>
    <row r="3168" spans="1:3">
      <c r="A3168" s="20">
        <v>40731</v>
      </c>
      <c r="B3168">
        <v>1.4359999999999999</v>
      </c>
      <c r="C3168">
        <f t="shared" si="50"/>
        <v>2011</v>
      </c>
    </row>
    <row r="3169" spans="1:3">
      <c r="A3169" s="20">
        <v>40732</v>
      </c>
      <c r="B3169">
        <v>1.4262999999999999</v>
      </c>
      <c r="C3169">
        <f t="shared" si="50"/>
        <v>2011</v>
      </c>
    </row>
    <row r="3170" spans="1:3">
      <c r="A3170" s="20">
        <v>40735</v>
      </c>
      <c r="B3170">
        <v>1.403</v>
      </c>
      <c r="C3170">
        <f t="shared" si="50"/>
        <v>2011</v>
      </c>
    </row>
    <row r="3171" spans="1:3">
      <c r="A3171" s="20">
        <v>40736</v>
      </c>
      <c r="B3171">
        <v>1.3973</v>
      </c>
      <c r="C3171">
        <f t="shared" si="50"/>
        <v>2011</v>
      </c>
    </row>
    <row r="3172" spans="1:3">
      <c r="A3172" s="20">
        <v>40737</v>
      </c>
      <c r="B3172">
        <v>1.4153</v>
      </c>
      <c r="C3172">
        <f t="shared" si="50"/>
        <v>2011</v>
      </c>
    </row>
    <row r="3173" spans="1:3">
      <c r="A3173" s="20">
        <v>40738</v>
      </c>
      <c r="B3173">
        <v>1.4140999999999999</v>
      </c>
      <c r="C3173">
        <f t="shared" si="50"/>
        <v>2011</v>
      </c>
    </row>
    <row r="3174" spans="1:3">
      <c r="A3174" s="20">
        <v>40739</v>
      </c>
      <c r="B3174">
        <v>1.4157999999999999</v>
      </c>
      <c r="C3174">
        <f t="shared" si="50"/>
        <v>2011</v>
      </c>
    </row>
    <row r="3175" spans="1:3">
      <c r="A3175" s="20">
        <v>40742</v>
      </c>
      <c r="B3175">
        <v>1.4118999999999999</v>
      </c>
      <c r="C3175">
        <f t="shared" si="50"/>
        <v>2011</v>
      </c>
    </row>
    <row r="3176" spans="1:3">
      <c r="A3176" s="20">
        <v>40743</v>
      </c>
      <c r="B3176">
        <v>1.4149</v>
      </c>
      <c r="C3176">
        <f t="shared" si="50"/>
        <v>2011</v>
      </c>
    </row>
    <row r="3177" spans="1:3">
      <c r="A3177" s="20">
        <v>40744</v>
      </c>
      <c r="B3177">
        <v>1.421</v>
      </c>
      <c r="C3177">
        <f t="shared" si="50"/>
        <v>2011</v>
      </c>
    </row>
    <row r="3178" spans="1:3">
      <c r="A3178" s="20">
        <v>40745</v>
      </c>
      <c r="B3178">
        <v>1.4417</v>
      </c>
      <c r="C3178">
        <f t="shared" si="50"/>
        <v>2011</v>
      </c>
    </row>
    <row r="3179" spans="1:3">
      <c r="A3179" s="20">
        <v>40746</v>
      </c>
      <c r="B3179">
        <v>1.4356</v>
      </c>
      <c r="C3179">
        <f t="shared" si="50"/>
        <v>2011</v>
      </c>
    </row>
    <row r="3180" spans="1:3">
      <c r="A3180" s="20">
        <v>40749</v>
      </c>
      <c r="B3180">
        <v>1.4377</v>
      </c>
      <c r="C3180">
        <f t="shared" si="50"/>
        <v>2011</v>
      </c>
    </row>
    <row r="3181" spans="1:3">
      <c r="A3181" s="20">
        <v>40750</v>
      </c>
      <c r="B3181">
        <v>1.4508000000000001</v>
      </c>
      <c r="C3181">
        <f t="shared" si="50"/>
        <v>2011</v>
      </c>
    </row>
    <row r="3182" spans="1:3">
      <c r="A3182" s="20">
        <v>40751</v>
      </c>
      <c r="B3182">
        <v>1.4363999999999999</v>
      </c>
      <c r="C3182">
        <f t="shared" si="50"/>
        <v>2011</v>
      </c>
    </row>
    <row r="3183" spans="1:3">
      <c r="A3183" s="20">
        <v>40752</v>
      </c>
      <c r="B3183">
        <v>1.4322999999999999</v>
      </c>
      <c r="C3183">
        <f t="shared" si="50"/>
        <v>2011</v>
      </c>
    </row>
    <row r="3184" spans="1:3">
      <c r="A3184" s="20">
        <v>40753</v>
      </c>
      <c r="B3184">
        <v>1.4383999999999999</v>
      </c>
      <c r="C3184">
        <f t="shared" si="50"/>
        <v>2011</v>
      </c>
    </row>
    <row r="3185" spans="1:3">
      <c r="A3185" s="20">
        <v>40756</v>
      </c>
      <c r="B3185">
        <v>1.425</v>
      </c>
      <c r="C3185">
        <f t="shared" si="50"/>
        <v>2011</v>
      </c>
    </row>
    <row r="3186" spans="1:3">
      <c r="A3186" s="20">
        <v>40757</v>
      </c>
      <c r="B3186">
        <v>1.4200999999999999</v>
      </c>
      <c r="C3186">
        <f t="shared" si="50"/>
        <v>2011</v>
      </c>
    </row>
    <row r="3187" spans="1:3">
      <c r="A3187" s="20">
        <v>40758</v>
      </c>
      <c r="B3187">
        <v>1.4318</v>
      </c>
      <c r="C3187">
        <f t="shared" si="50"/>
        <v>2011</v>
      </c>
    </row>
    <row r="3188" spans="1:3">
      <c r="A3188" s="20">
        <v>40759</v>
      </c>
      <c r="B3188">
        <v>1.4103000000000001</v>
      </c>
      <c r="C3188">
        <f t="shared" si="50"/>
        <v>2011</v>
      </c>
    </row>
    <row r="3189" spans="1:3">
      <c r="A3189" s="20">
        <v>40760</v>
      </c>
      <c r="B3189">
        <v>1.4293</v>
      </c>
      <c r="C3189">
        <f t="shared" si="50"/>
        <v>2011</v>
      </c>
    </row>
    <row r="3190" spans="1:3">
      <c r="A3190" s="20">
        <v>40763</v>
      </c>
      <c r="B3190">
        <v>1.4173</v>
      </c>
      <c r="C3190">
        <f t="shared" si="50"/>
        <v>2011</v>
      </c>
    </row>
    <row r="3191" spans="1:3">
      <c r="A3191" s="20">
        <v>40764</v>
      </c>
      <c r="B3191">
        <v>1.4367000000000001</v>
      </c>
      <c r="C3191">
        <f t="shared" si="50"/>
        <v>2011</v>
      </c>
    </row>
    <row r="3192" spans="1:3">
      <c r="A3192" s="20">
        <v>40765</v>
      </c>
      <c r="B3192">
        <v>1.4178999999999999</v>
      </c>
      <c r="C3192">
        <f t="shared" si="50"/>
        <v>2011</v>
      </c>
    </row>
    <row r="3193" spans="1:3">
      <c r="A3193" s="20">
        <v>40766</v>
      </c>
      <c r="B3193">
        <v>1.4220999999999999</v>
      </c>
      <c r="C3193">
        <f t="shared" si="50"/>
        <v>2011</v>
      </c>
    </row>
    <row r="3194" spans="1:3">
      <c r="A3194" s="20">
        <v>40767</v>
      </c>
      <c r="B3194">
        <v>1.4246000000000001</v>
      </c>
      <c r="C3194">
        <f t="shared" si="50"/>
        <v>2011</v>
      </c>
    </row>
    <row r="3195" spans="1:3">
      <c r="A3195" s="20">
        <v>40770</v>
      </c>
      <c r="B3195">
        <v>1.4439</v>
      </c>
      <c r="C3195">
        <f t="shared" si="50"/>
        <v>2011</v>
      </c>
    </row>
    <row r="3196" spans="1:3">
      <c r="A3196" s="20">
        <v>40771</v>
      </c>
      <c r="B3196">
        <v>1.4406000000000001</v>
      </c>
      <c r="C3196">
        <f t="shared" si="50"/>
        <v>2011</v>
      </c>
    </row>
    <row r="3197" spans="1:3">
      <c r="A3197" s="20">
        <v>40772</v>
      </c>
      <c r="B3197">
        <v>1.4429000000000001</v>
      </c>
      <c r="C3197">
        <f t="shared" si="50"/>
        <v>2011</v>
      </c>
    </row>
    <row r="3198" spans="1:3">
      <c r="A3198" s="20">
        <v>40773</v>
      </c>
      <c r="B3198">
        <v>1.4334</v>
      </c>
      <c r="C3198">
        <f t="shared" si="50"/>
        <v>2011</v>
      </c>
    </row>
    <row r="3199" spans="1:3">
      <c r="A3199" s="20">
        <v>40774</v>
      </c>
      <c r="B3199">
        <v>1.44</v>
      </c>
      <c r="C3199">
        <f t="shared" si="50"/>
        <v>2011</v>
      </c>
    </row>
    <row r="3200" spans="1:3">
      <c r="A3200" s="20">
        <v>40777</v>
      </c>
      <c r="B3200">
        <v>1.4355</v>
      </c>
      <c r="C3200">
        <f t="shared" si="50"/>
        <v>2011</v>
      </c>
    </row>
    <row r="3201" spans="1:3">
      <c r="A3201" s="20">
        <v>40778</v>
      </c>
      <c r="B3201">
        <v>1.4433</v>
      </c>
      <c r="C3201">
        <f t="shared" si="50"/>
        <v>2011</v>
      </c>
    </row>
    <row r="3202" spans="1:3">
      <c r="A3202" s="20">
        <v>40779</v>
      </c>
      <c r="B3202">
        <v>1.4413</v>
      </c>
      <c r="C3202">
        <f t="shared" si="50"/>
        <v>2011</v>
      </c>
    </row>
    <row r="3203" spans="1:3">
      <c r="A3203" s="20">
        <v>40780</v>
      </c>
      <c r="B3203">
        <v>1.4379</v>
      </c>
      <c r="C3203">
        <f t="shared" si="50"/>
        <v>2011</v>
      </c>
    </row>
    <row r="3204" spans="1:3">
      <c r="A3204" s="20">
        <v>40781</v>
      </c>
      <c r="B3204">
        <v>1.4489000000000001</v>
      </c>
      <c r="C3204">
        <f t="shared" si="50"/>
        <v>2011</v>
      </c>
    </row>
    <row r="3205" spans="1:3">
      <c r="A3205" s="20">
        <v>40784</v>
      </c>
      <c r="B3205">
        <v>1.4509000000000001</v>
      </c>
      <c r="C3205">
        <f t="shared" si="50"/>
        <v>2011</v>
      </c>
    </row>
    <row r="3206" spans="1:3">
      <c r="A3206" s="20">
        <v>40785</v>
      </c>
      <c r="B3206">
        <v>1.4440999999999999</v>
      </c>
      <c r="C3206">
        <f t="shared" si="50"/>
        <v>2011</v>
      </c>
    </row>
    <row r="3207" spans="1:3">
      <c r="A3207" s="20">
        <v>40786</v>
      </c>
      <c r="B3207">
        <v>1.4374</v>
      </c>
      <c r="C3207">
        <f t="shared" si="50"/>
        <v>2011</v>
      </c>
    </row>
    <row r="3208" spans="1:3">
      <c r="A3208" s="20">
        <v>40787</v>
      </c>
      <c r="B3208">
        <v>1.4261999999999999</v>
      </c>
      <c r="C3208">
        <f t="shared" si="50"/>
        <v>2011</v>
      </c>
    </row>
    <row r="3209" spans="1:3">
      <c r="A3209" s="20">
        <v>40788</v>
      </c>
      <c r="B3209">
        <v>1.4198999999999999</v>
      </c>
      <c r="C3209">
        <f t="shared" si="50"/>
        <v>2011</v>
      </c>
    </row>
    <row r="3210" spans="1:3">
      <c r="A3210" s="20">
        <v>40792</v>
      </c>
      <c r="B3210">
        <v>1.3995</v>
      </c>
      <c r="C3210">
        <f t="shared" si="50"/>
        <v>2011</v>
      </c>
    </row>
    <row r="3211" spans="1:3">
      <c r="A3211" s="20">
        <v>40793</v>
      </c>
      <c r="B3211">
        <v>1.4098999999999999</v>
      </c>
      <c r="C3211">
        <f t="shared" si="50"/>
        <v>2011</v>
      </c>
    </row>
    <row r="3212" spans="1:3">
      <c r="A3212" s="20">
        <v>40794</v>
      </c>
      <c r="B3212">
        <v>1.3875999999999999</v>
      </c>
      <c r="C3212">
        <f t="shared" si="50"/>
        <v>2011</v>
      </c>
    </row>
    <row r="3213" spans="1:3">
      <c r="A3213" s="20">
        <v>40795</v>
      </c>
      <c r="B3213">
        <v>1.3651</v>
      </c>
      <c r="C3213">
        <f t="shared" si="50"/>
        <v>2011</v>
      </c>
    </row>
    <row r="3214" spans="1:3">
      <c r="A3214" s="20">
        <v>40798</v>
      </c>
      <c r="B3214">
        <v>1.3675999999999999</v>
      </c>
      <c r="C3214">
        <f t="shared" si="50"/>
        <v>2011</v>
      </c>
    </row>
    <row r="3215" spans="1:3">
      <c r="A3215" s="20">
        <v>40799</v>
      </c>
      <c r="B3215">
        <v>1.3680000000000001</v>
      </c>
      <c r="C3215">
        <f t="shared" si="50"/>
        <v>2011</v>
      </c>
    </row>
    <row r="3216" spans="1:3">
      <c r="A3216" s="20">
        <v>40800</v>
      </c>
      <c r="B3216">
        <v>1.375</v>
      </c>
      <c r="C3216">
        <f t="shared" si="50"/>
        <v>2011</v>
      </c>
    </row>
    <row r="3217" spans="1:3">
      <c r="A3217" s="20">
        <v>40801</v>
      </c>
      <c r="B3217">
        <v>1.3878999999999999</v>
      </c>
      <c r="C3217">
        <f t="shared" si="50"/>
        <v>2011</v>
      </c>
    </row>
    <row r="3218" spans="1:3">
      <c r="A3218" s="20">
        <v>40802</v>
      </c>
      <c r="B3218">
        <v>1.3785000000000001</v>
      </c>
      <c r="C3218">
        <f t="shared" ref="C3218:C3281" si="51">YEAR(A3218)</f>
        <v>2011</v>
      </c>
    </row>
    <row r="3219" spans="1:3">
      <c r="A3219" s="20">
        <v>40805</v>
      </c>
      <c r="B3219">
        <v>1.3691</v>
      </c>
      <c r="C3219">
        <f t="shared" si="51"/>
        <v>2011</v>
      </c>
    </row>
    <row r="3220" spans="1:3">
      <c r="A3220" s="20">
        <v>40806</v>
      </c>
      <c r="B3220">
        <v>1.3694999999999999</v>
      </c>
      <c r="C3220">
        <f t="shared" si="51"/>
        <v>2011</v>
      </c>
    </row>
    <row r="3221" spans="1:3">
      <c r="A3221" s="20">
        <v>40807</v>
      </c>
      <c r="B3221">
        <v>1.3568</v>
      </c>
      <c r="C3221">
        <f t="shared" si="51"/>
        <v>2011</v>
      </c>
    </row>
    <row r="3222" spans="1:3">
      <c r="A3222" s="20">
        <v>40808</v>
      </c>
      <c r="B3222">
        <v>1.3472999999999999</v>
      </c>
      <c r="C3222">
        <f t="shared" si="51"/>
        <v>2011</v>
      </c>
    </row>
    <row r="3223" spans="1:3">
      <c r="A3223" s="20">
        <v>40809</v>
      </c>
      <c r="B3223">
        <v>1.3505</v>
      </c>
      <c r="C3223">
        <f t="shared" si="51"/>
        <v>2011</v>
      </c>
    </row>
    <row r="3224" spans="1:3">
      <c r="A3224" s="20">
        <v>40812</v>
      </c>
      <c r="B3224">
        <v>1.3526</v>
      </c>
      <c r="C3224">
        <f t="shared" si="51"/>
        <v>2011</v>
      </c>
    </row>
    <row r="3225" spans="1:3">
      <c r="A3225" s="20">
        <v>40813</v>
      </c>
      <c r="B3225">
        <v>1.359</v>
      </c>
      <c r="C3225">
        <f t="shared" si="51"/>
        <v>2011</v>
      </c>
    </row>
    <row r="3226" spans="1:3">
      <c r="A3226" s="20">
        <v>40814</v>
      </c>
      <c r="B3226">
        <v>1.3536999999999999</v>
      </c>
      <c r="C3226">
        <f t="shared" si="51"/>
        <v>2011</v>
      </c>
    </row>
    <row r="3227" spans="1:3">
      <c r="A3227" s="20">
        <v>40815</v>
      </c>
      <c r="B3227">
        <v>1.359</v>
      </c>
      <c r="C3227">
        <f t="shared" si="51"/>
        <v>2011</v>
      </c>
    </row>
    <row r="3228" spans="1:3">
      <c r="A3228" s="20">
        <v>40816</v>
      </c>
      <c r="B3228">
        <v>1.3389</v>
      </c>
      <c r="C3228">
        <f t="shared" si="51"/>
        <v>2011</v>
      </c>
    </row>
    <row r="3229" spans="1:3">
      <c r="A3229" s="20">
        <v>40819</v>
      </c>
      <c r="B3229">
        <v>1.3184</v>
      </c>
      <c r="C3229">
        <f t="shared" si="51"/>
        <v>2011</v>
      </c>
    </row>
    <row r="3230" spans="1:3">
      <c r="A3230" s="20">
        <v>40820</v>
      </c>
      <c r="B3230">
        <v>1.3344</v>
      </c>
      <c r="C3230">
        <f t="shared" si="51"/>
        <v>2011</v>
      </c>
    </row>
    <row r="3231" spans="1:3">
      <c r="A3231" s="20">
        <v>40821</v>
      </c>
      <c r="B3231">
        <v>1.3338000000000001</v>
      </c>
      <c r="C3231">
        <f t="shared" si="51"/>
        <v>2011</v>
      </c>
    </row>
    <row r="3232" spans="1:3">
      <c r="A3232" s="20">
        <v>40822</v>
      </c>
      <c r="B3232">
        <v>1.3432999999999999</v>
      </c>
      <c r="C3232">
        <f t="shared" si="51"/>
        <v>2011</v>
      </c>
    </row>
    <row r="3233" spans="1:3">
      <c r="A3233" s="20">
        <v>40823</v>
      </c>
      <c r="B3233">
        <v>1.3371999999999999</v>
      </c>
      <c r="C3233">
        <f t="shared" si="51"/>
        <v>2011</v>
      </c>
    </row>
    <row r="3234" spans="1:3">
      <c r="A3234" s="20">
        <v>40826</v>
      </c>
      <c r="B3234">
        <v>1.3644000000000001</v>
      </c>
      <c r="C3234">
        <f t="shared" si="51"/>
        <v>2011</v>
      </c>
    </row>
    <row r="3235" spans="1:3">
      <c r="A3235" s="20">
        <v>40827</v>
      </c>
      <c r="B3235">
        <v>1.3634999999999999</v>
      </c>
      <c r="C3235">
        <f t="shared" si="51"/>
        <v>2011</v>
      </c>
    </row>
    <row r="3236" spans="1:3">
      <c r="A3236" s="20">
        <v>40828</v>
      </c>
      <c r="B3236">
        <v>1.3779999999999999</v>
      </c>
      <c r="C3236">
        <f t="shared" si="51"/>
        <v>2011</v>
      </c>
    </row>
    <row r="3237" spans="1:3">
      <c r="A3237" s="20">
        <v>40829</v>
      </c>
      <c r="B3237">
        <v>1.3781000000000001</v>
      </c>
      <c r="C3237">
        <f t="shared" si="51"/>
        <v>2011</v>
      </c>
    </row>
    <row r="3238" spans="1:3">
      <c r="A3238" s="20">
        <v>40830</v>
      </c>
      <c r="B3238">
        <v>1.3878999999999999</v>
      </c>
      <c r="C3238">
        <f t="shared" si="51"/>
        <v>2011</v>
      </c>
    </row>
    <row r="3239" spans="1:3">
      <c r="A3239" s="20">
        <v>40833</v>
      </c>
      <c r="B3239">
        <v>1.3727</v>
      </c>
      <c r="C3239">
        <f t="shared" si="51"/>
        <v>2011</v>
      </c>
    </row>
    <row r="3240" spans="1:3">
      <c r="A3240" s="20">
        <v>40834</v>
      </c>
      <c r="B3240">
        <v>1.3751</v>
      </c>
      <c r="C3240">
        <f t="shared" si="51"/>
        <v>2011</v>
      </c>
    </row>
    <row r="3241" spans="1:3">
      <c r="A3241" s="20">
        <v>40835</v>
      </c>
      <c r="B3241">
        <v>1.3756999999999999</v>
      </c>
      <c r="C3241">
        <f t="shared" si="51"/>
        <v>2011</v>
      </c>
    </row>
    <row r="3242" spans="1:3">
      <c r="A3242" s="20">
        <v>40836</v>
      </c>
      <c r="B3242">
        <v>1.3782000000000001</v>
      </c>
      <c r="C3242">
        <f t="shared" si="51"/>
        <v>2011</v>
      </c>
    </row>
    <row r="3243" spans="1:3">
      <c r="A3243" s="20">
        <v>40837</v>
      </c>
      <c r="B3243">
        <v>1.3894</v>
      </c>
      <c r="C3243">
        <f t="shared" si="51"/>
        <v>2011</v>
      </c>
    </row>
    <row r="3244" spans="1:3">
      <c r="A3244" s="20">
        <v>40840</v>
      </c>
      <c r="B3244">
        <v>1.3925000000000001</v>
      </c>
      <c r="C3244">
        <f t="shared" si="51"/>
        <v>2011</v>
      </c>
    </row>
    <row r="3245" spans="1:3">
      <c r="A3245" s="20">
        <v>40841</v>
      </c>
      <c r="B3245">
        <v>1.3908</v>
      </c>
      <c r="C3245">
        <f t="shared" si="51"/>
        <v>2011</v>
      </c>
    </row>
    <row r="3246" spans="1:3">
      <c r="A3246" s="20">
        <v>40842</v>
      </c>
      <c r="B3246">
        <v>1.3907</v>
      </c>
      <c r="C3246">
        <f t="shared" si="51"/>
        <v>2011</v>
      </c>
    </row>
    <row r="3247" spans="1:3">
      <c r="A3247" s="20">
        <v>40843</v>
      </c>
      <c r="B3247">
        <v>1.4185000000000001</v>
      </c>
      <c r="C3247">
        <f t="shared" si="51"/>
        <v>2011</v>
      </c>
    </row>
    <row r="3248" spans="1:3">
      <c r="A3248" s="20">
        <v>40844</v>
      </c>
      <c r="B3248">
        <v>1.4155</v>
      </c>
      <c r="C3248">
        <f t="shared" si="51"/>
        <v>2011</v>
      </c>
    </row>
    <row r="3249" spans="1:3">
      <c r="A3249" s="20">
        <v>40847</v>
      </c>
      <c r="B3249">
        <v>1.3853</v>
      </c>
      <c r="C3249">
        <f t="shared" si="51"/>
        <v>2011</v>
      </c>
    </row>
    <row r="3250" spans="1:3">
      <c r="A3250" s="20">
        <v>40848</v>
      </c>
      <c r="B3250">
        <v>1.3703000000000001</v>
      </c>
      <c r="C3250">
        <f t="shared" si="51"/>
        <v>2011</v>
      </c>
    </row>
    <row r="3251" spans="1:3">
      <c r="A3251" s="20">
        <v>40849</v>
      </c>
      <c r="B3251">
        <v>1.3740000000000001</v>
      </c>
      <c r="C3251">
        <f t="shared" si="51"/>
        <v>2011</v>
      </c>
    </row>
    <row r="3252" spans="1:3">
      <c r="A3252" s="20">
        <v>40850</v>
      </c>
      <c r="B3252">
        <v>1.3821000000000001</v>
      </c>
      <c r="C3252">
        <f t="shared" si="51"/>
        <v>2011</v>
      </c>
    </row>
    <row r="3253" spans="1:3">
      <c r="A3253" s="20">
        <v>40851</v>
      </c>
      <c r="B3253">
        <v>1.3781000000000001</v>
      </c>
      <c r="C3253">
        <f t="shared" si="51"/>
        <v>2011</v>
      </c>
    </row>
    <row r="3254" spans="1:3">
      <c r="A3254" s="20">
        <v>40854</v>
      </c>
      <c r="B3254">
        <v>1.3769</v>
      </c>
      <c r="C3254">
        <f t="shared" si="51"/>
        <v>2011</v>
      </c>
    </row>
    <row r="3255" spans="1:3">
      <c r="A3255" s="20">
        <v>40855</v>
      </c>
      <c r="B3255">
        <v>1.3834</v>
      </c>
      <c r="C3255">
        <f t="shared" si="51"/>
        <v>2011</v>
      </c>
    </row>
    <row r="3256" spans="1:3">
      <c r="A3256" s="20">
        <v>40856</v>
      </c>
      <c r="B3256">
        <v>1.3548</v>
      </c>
      <c r="C3256">
        <f t="shared" si="51"/>
        <v>2011</v>
      </c>
    </row>
    <row r="3257" spans="1:3">
      <c r="A3257" s="20">
        <v>40857</v>
      </c>
      <c r="B3257">
        <v>1.3606</v>
      </c>
      <c r="C3257">
        <f t="shared" si="51"/>
        <v>2011</v>
      </c>
    </row>
    <row r="3258" spans="1:3">
      <c r="A3258" s="20">
        <v>40858</v>
      </c>
      <c r="B3258">
        <v>1.3754</v>
      </c>
      <c r="C3258">
        <f t="shared" si="51"/>
        <v>2011</v>
      </c>
    </row>
    <row r="3259" spans="1:3">
      <c r="A3259" s="20">
        <v>40861</v>
      </c>
      <c r="B3259">
        <v>1.363</v>
      </c>
      <c r="C3259">
        <f t="shared" si="51"/>
        <v>2011</v>
      </c>
    </row>
    <row r="3260" spans="1:3">
      <c r="A3260" s="20">
        <v>40862</v>
      </c>
      <c r="B3260">
        <v>1.3535999999999999</v>
      </c>
      <c r="C3260">
        <f t="shared" si="51"/>
        <v>2011</v>
      </c>
    </row>
    <row r="3261" spans="1:3">
      <c r="A3261" s="20">
        <v>40863</v>
      </c>
      <c r="B3261">
        <v>1.3455999999999999</v>
      </c>
      <c r="C3261">
        <f t="shared" si="51"/>
        <v>2011</v>
      </c>
    </row>
    <row r="3262" spans="1:3">
      <c r="A3262" s="20">
        <v>40864</v>
      </c>
      <c r="B3262">
        <v>1.3458000000000001</v>
      </c>
      <c r="C3262">
        <f t="shared" si="51"/>
        <v>2011</v>
      </c>
    </row>
    <row r="3263" spans="1:3">
      <c r="A3263" s="20">
        <v>40865</v>
      </c>
      <c r="B3263">
        <v>1.3519000000000001</v>
      </c>
      <c r="C3263">
        <f t="shared" si="51"/>
        <v>2011</v>
      </c>
    </row>
    <row r="3264" spans="1:3">
      <c r="A3264" s="20">
        <v>40868</v>
      </c>
      <c r="B3264">
        <v>1.3498000000000001</v>
      </c>
      <c r="C3264">
        <f t="shared" si="51"/>
        <v>2011</v>
      </c>
    </row>
    <row r="3265" spans="1:3">
      <c r="A3265" s="20">
        <v>40869</v>
      </c>
      <c r="B3265">
        <v>1.3511</v>
      </c>
      <c r="C3265">
        <f t="shared" si="51"/>
        <v>2011</v>
      </c>
    </row>
    <row r="3266" spans="1:3">
      <c r="A3266" s="20">
        <v>40870</v>
      </c>
      <c r="B3266">
        <v>1.3333999999999999</v>
      </c>
      <c r="C3266">
        <f t="shared" si="51"/>
        <v>2011</v>
      </c>
    </row>
    <row r="3267" spans="1:3">
      <c r="A3267" s="20">
        <v>40872</v>
      </c>
      <c r="B3267">
        <v>1.3231999999999999</v>
      </c>
      <c r="C3267">
        <f t="shared" si="51"/>
        <v>2011</v>
      </c>
    </row>
    <row r="3268" spans="1:3">
      <c r="A3268" s="20">
        <v>40875</v>
      </c>
      <c r="B3268">
        <v>1.3309</v>
      </c>
      <c r="C3268">
        <f t="shared" si="51"/>
        <v>2011</v>
      </c>
    </row>
    <row r="3269" spans="1:3">
      <c r="A3269" s="20">
        <v>40876</v>
      </c>
      <c r="B3269">
        <v>1.3331</v>
      </c>
      <c r="C3269">
        <f t="shared" si="51"/>
        <v>2011</v>
      </c>
    </row>
    <row r="3270" spans="1:3">
      <c r="A3270" s="20">
        <v>40877</v>
      </c>
      <c r="B3270">
        <v>1.3441000000000001</v>
      </c>
      <c r="C3270">
        <f t="shared" si="51"/>
        <v>2011</v>
      </c>
    </row>
    <row r="3271" spans="1:3">
      <c r="A3271" s="20">
        <v>40878</v>
      </c>
      <c r="B3271">
        <v>1.3458000000000001</v>
      </c>
      <c r="C3271">
        <f t="shared" si="51"/>
        <v>2011</v>
      </c>
    </row>
    <row r="3272" spans="1:3">
      <c r="A3272" s="20">
        <v>40879</v>
      </c>
      <c r="B3272">
        <v>1.3401000000000001</v>
      </c>
      <c r="C3272">
        <f t="shared" si="51"/>
        <v>2011</v>
      </c>
    </row>
    <row r="3273" spans="1:3">
      <c r="A3273" s="20">
        <v>40882</v>
      </c>
      <c r="B3273">
        <v>1.3389</v>
      </c>
      <c r="C3273">
        <f t="shared" si="51"/>
        <v>2011</v>
      </c>
    </row>
    <row r="3274" spans="1:3">
      <c r="A3274" s="20">
        <v>40883</v>
      </c>
      <c r="B3274">
        <v>1.3396999999999999</v>
      </c>
      <c r="C3274">
        <f t="shared" si="51"/>
        <v>2011</v>
      </c>
    </row>
    <row r="3275" spans="1:3">
      <c r="A3275" s="20">
        <v>40884</v>
      </c>
      <c r="B3275">
        <v>1.3409</v>
      </c>
      <c r="C3275">
        <f t="shared" si="51"/>
        <v>2011</v>
      </c>
    </row>
    <row r="3276" spans="1:3">
      <c r="A3276" s="20">
        <v>40885</v>
      </c>
      <c r="B3276">
        <v>1.3343</v>
      </c>
      <c r="C3276">
        <f t="shared" si="51"/>
        <v>2011</v>
      </c>
    </row>
    <row r="3277" spans="1:3">
      <c r="A3277" s="20">
        <v>40886</v>
      </c>
      <c r="B3277">
        <v>1.3375999999999999</v>
      </c>
      <c r="C3277">
        <f t="shared" si="51"/>
        <v>2011</v>
      </c>
    </row>
    <row r="3278" spans="1:3">
      <c r="A3278" s="20">
        <v>40889</v>
      </c>
      <c r="B3278">
        <v>1.3185</v>
      </c>
      <c r="C3278">
        <f t="shared" si="51"/>
        <v>2011</v>
      </c>
    </row>
    <row r="3279" spans="1:3">
      <c r="A3279" s="20">
        <v>40890</v>
      </c>
      <c r="B3279">
        <v>1.3032999999999999</v>
      </c>
      <c r="C3279">
        <f t="shared" si="51"/>
        <v>2011</v>
      </c>
    </row>
    <row r="3280" spans="1:3">
      <c r="A3280" s="20">
        <v>40891</v>
      </c>
      <c r="B3280">
        <v>1.2977000000000001</v>
      </c>
      <c r="C3280">
        <f t="shared" si="51"/>
        <v>2011</v>
      </c>
    </row>
    <row r="3281" spans="1:3">
      <c r="A3281" s="20">
        <v>40892</v>
      </c>
      <c r="B3281">
        <v>1.3016000000000001</v>
      </c>
      <c r="C3281">
        <f t="shared" si="51"/>
        <v>2011</v>
      </c>
    </row>
    <row r="3282" spans="1:3">
      <c r="A3282" s="20">
        <v>40893</v>
      </c>
      <c r="B3282">
        <v>1.3033999999999999</v>
      </c>
      <c r="C3282">
        <f t="shared" ref="C3282:C3345" si="52">YEAR(A3282)</f>
        <v>2011</v>
      </c>
    </row>
    <row r="3283" spans="1:3">
      <c r="A3283" s="20">
        <v>40896</v>
      </c>
      <c r="B3283">
        <v>1.2992999999999999</v>
      </c>
      <c r="C3283">
        <f t="shared" si="52"/>
        <v>2011</v>
      </c>
    </row>
    <row r="3284" spans="1:3">
      <c r="A3284" s="20">
        <v>40897</v>
      </c>
      <c r="B3284">
        <v>1.3081</v>
      </c>
      <c r="C3284">
        <f t="shared" si="52"/>
        <v>2011</v>
      </c>
    </row>
    <row r="3285" spans="1:3">
      <c r="A3285" s="20">
        <v>40898</v>
      </c>
      <c r="B3285">
        <v>1.3038000000000001</v>
      </c>
      <c r="C3285">
        <f t="shared" si="52"/>
        <v>2011</v>
      </c>
    </row>
    <row r="3286" spans="1:3">
      <c r="A3286" s="20">
        <v>40899</v>
      </c>
      <c r="B3286">
        <v>1.3047</v>
      </c>
      <c r="C3286">
        <f t="shared" si="52"/>
        <v>2011</v>
      </c>
    </row>
    <row r="3287" spans="1:3">
      <c r="A3287" s="20">
        <v>40900</v>
      </c>
      <c r="B3287">
        <v>1.3038000000000001</v>
      </c>
      <c r="C3287">
        <f t="shared" si="52"/>
        <v>2011</v>
      </c>
    </row>
    <row r="3288" spans="1:3">
      <c r="A3288" s="20">
        <v>40904</v>
      </c>
      <c r="B3288">
        <v>1.3065</v>
      </c>
      <c r="C3288">
        <f t="shared" si="52"/>
        <v>2011</v>
      </c>
    </row>
    <row r="3289" spans="1:3">
      <c r="A3289" s="20">
        <v>40905</v>
      </c>
      <c r="B3289">
        <v>1.2939000000000001</v>
      </c>
      <c r="C3289">
        <f t="shared" si="52"/>
        <v>2011</v>
      </c>
    </row>
    <row r="3290" spans="1:3">
      <c r="A3290" s="20">
        <v>40906</v>
      </c>
      <c r="B3290">
        <v>1.2959000000000001</v>
      </c>
      <c r="C3290">
        <f t="shared" si="52"/>
        <v>2011</v>
      </c>
    </row>
    <row r="3291" spans="1:3">
      <c r="A3291" s="20">
        <v>40907</v>
      </c>
      <c r="B3291">
        <v>1.294</v>
      </c>
      <c r="C3291">
        <f t="shared" si="52"/>
        <v>2011</v>
      </c>
    </row>
    <row r="3292" spans="1:3">
      <c r="A3292" s="20">
        <v>40911</v>
      </c>
      <c r="B3292">
        <v>1.3044</v>
      </c>
      <c r="C3292">
        <f t="shared" si="52"/>
        <v>2012</v>
      </c>
    </row>
    <row r="3293" spans="1:3">
      <c r="A3293" s="20">
        <v>40912</v>
      </c>
      <c r="B3293">
        <v>1.2943</v>
      </c>
      <c r="C3293">
        <f t="shared" si="52"/>
        <v>2012</v>
      </c>
    </row>
    <row r="3294" spans="1:3">
      <c r="A3294" s="20">
        <v>40913</v>
      </c>
      <c r="B3294">
        <v>1.2779</v>
      </c>
      <c r="C3294">
        <f t="shared" si="52"/>
        <v>2012</v>
      </c>
    </row>
    <row r="3295" spans="1:3">
      <c r="A3295" s="20">
        <v>40914</v>
      </c>
      <c r="B3295">
        <v>1.2717000000000001</v>
      </c>
      <c r="C3295">
        <f t="shared" si="52"/>
        <v>2012</v>
      </c>
    </row>
    <row r="3296" spans="1:3">
      <c r="A3296" s="20">
        <v>40917</v>
      </c>
      <c r="B3296">
        <v>1.2763</v>
      </c>
      <c r="C3296">
        <f t="shared" si="52"/>
        <v>2012</v>
      </c>
    </row>
    <row r="3297" spans="1:3">
      <c r="A3297" s="20">
        <v>40918</v>
      </c>
      <c r="B3297">
        <v>1.2775000000000001</v>
      </c>
      <c r="C3297">
        <f t="shared" si="52"/>
        <v>2012</v>
      </c>
    </row>
    <row r="3298" spans="1:3">
      <c r="A3298" s="20">
        <v>40919</v>
      </c>
      <c r="B3298">
        <v>1.2705</v>
      </c>
      <c r="C3298">
        <f t="shared" si="52"/>
        <v>2012</v>
      </c>
    </row>
    <row r="3299" spans="1:3">
      <c r="A3299" s="20">
        <v>40920</v>
      </c>
      <c r="B3299">
        <v>1.282</v>
      </c>
      <c r="C3299">
        <f t="shared" si="52"/>
        <v>2012</v>
      </c>
    </row>
    <row r="3300" spans="1:3">
      <c r="A3300" s="20">
        <v>40921</v>
      </c>
      <c r="B3300">
        <v>1.2681</v>
      </c>
      <c r="C3300">
        <f t="shared" si="52"/>
        <v>2012</v>
      </c>
    </row>
    <row r="3301" spans="1:3">
      <c r="A3301" s="20">
        <v>40925</v>
      </c>
      <c r="B3301">
        <v>1.2738</v>
      </c>
      <c r="C3301">
        <f t="shared" si="52"/>
        <v>2012</v>
      </c>
    </row>
    <row r="3302" spans="1:3">
      <c r="A3302" s="20">
        <v>40926</v>
      </c>
      <c r="B3302">
        <v>1.286</v>
      </c>
      <c r="C3302">
        <f t="shared" si="52"/>
        <v>2012</v>
      </c>
    </row>
    <row r="3303" spans="1:3">
      <c r="A3303" s="20">
        <v>40927</v>
      </c>
      <c r="B3303">
        <v>1.2962</v>
      </c>
      <c r="C3303">
        <f t="shared" si="52"/>
        <v>2012</v>
      </c>
    </row>
    <row r="3304" spans="1:3">
      <c r="A3304" s="20">
        <v>40928</v>
      </c>
      <c r="B3304">
        <v>1.2932999999999999</v>
      </c>
      <c r="C3304">
        <f t="shared" si="52"/>
        <v>2012</v>
      </c>
    </row>
    <row r="3305" spans="1:3">
      <c r="A3305" s="20">
        <v>40931</v>
      </c>
      <c r="B3305">
        <v>1.3026</v>
      </c>
      <c r="C3305">
        <f t="shared" si="52"/>
        <v>2012</v>
      </c>
    </row>
    <row r="3306" spans="1:3">
      <c r="A3306" s="20">
        <v>40932</v>
      </c>
      <c r="B3306">
        <v>1.302</v>
      </c>
      <c r="C3306">
        <f t="shared" si="52"/>
        <v>2012</v>
      </c>
    </row>
    <row r="3307" spans="1:3">
      <c r="A3307" s="20">
        <v>40933</v>
      </c>
      <c r="B3307">
        <v>1.3106</v>
      </c>
      <c r="C3307">
        <f t="shared" si="52"/>
        <v>2012</v>
      </c>
    </row>
    <row r="3308" spans="1:3">
      <c r="A3308" s="20">
        <v>40934</v>
      </c>
      <c r="B3308">
        <v>1.3103</v>
      </c>
      <c r="C3308">
        <f t="shared" si="52"/>
        <v>2012</v>
      </c>
    </row>
    <row r="3309" spans="1:3">
      <c r="A3309" s="20">
        <v>40935</v>
      </c>
      <c r="B3309">
        <v>1.3214999999999999</v>
      </c>
      <c r="C3309">
        <f t="shared" si="52"/>
        <v>2012</v>
      </c>
    </row>
    <row r="3310" spans="1:3">
      <c r="A3310" s="20">
        <v>40938</v>
      </c>
      <c r="B3310">
        <v>1.3133999999999999</v>
      </c>
      <c r="C3310">
        <f t="shared" si="52"/>
        <v>2012</v>
      </c>
    </row>
    <row r="3311" spans="1:3">
      <c r="A3311" s="20">
        <v>40939</v>
      </c>
      <c r="B3311">
        <v>1.3077000000000001</v>
      </c>
      <c r="C3311">
        <f t="shared" si="52"/>
        <v>2012</v>
      </c>
    </row>
    <row r="3312" spans="1:3">
      <c r="A3312" s="20">
        <v>40940</v>
      </c>
      <c r="B3312">
        <v>1.3159000000000001</v>
      </c>
      <c r="C3312">
        <f t="shared" si="52"/>
        <v>2012</v>
      </c>
    </row>
    <row r="3313" spans="1:3">
      <c r="A3313" s="20">
        <v>40941</v>
      </c>
      <c r="B3313">
        <v>1.3143</v>
      </c>
      <c r="C3313">
        <f t="shared" si="52"/>
        <v>2012</v>
      </c>
    </row>
    <row r="3314" spans="1:3">
      <c r="A3314" s="20">
        <v>40942</v>
      </c>
      <c r="B3314">
        <v>1.3141</v>
      </c>
      <c r="C3314">
        <f t="shared" si="52"/>
        <v>2012</v>
      </c>
    </row>
    <row r="3315" spans="1:3">
      <c r="A3315" s="20">
        <v>40945</v>
      </c>
      <c r="B3315">
        <v>1.3123</v>
      </c>
      <c r="C3315">
        <f t="shared" si="52"/>
        <v>2012</v>
      </c>
    </row>
    <row r="3316" spans="1:3">
      <c r="A3316" s="20">
        <v>40946</v>
      </c>
      <c r="B3316">
        <v>1.3262</v>
      </c>
      <c r="C3316">
        <f t="shared" si="52"/>
        <v>2012</v>
      </c>
    </row>
    <row r="3317" spans="1:3">
      <c r="A3317" s="20">
        <v>40947</v>
      </c>
      <c r="B3317">
        <v>1.3254999999999999</v>
      </c>
      <c r="C3317">
        <f t="shared" si="52"/>
        <v>2012</v>
      </c>
    </row>
    <row r="3318" spans="1:3">
      <c r="A3318" s="20">
        <v>40948</v>
      </c>
      <c r="B3318">
        <v>1.3285</v>
      </c>
      <c r="C3318">
        <f t="shared" si="52"/>
        <v>2012</v>
      </c>
    </row>
    <row r="3319" spans="1:3">
      <c r="A3319" s="20">
        <v>40949</v>
      </c>
      <c r="B3319">
        <v>1.3177000000000001</v>
      </c>
      <c r="C3319">
        <f t="shared" si="52"/>
        <v>2012</v>
      </c>
    </row>
    <row r="3320" spans="1:3">
      <c r="A3320" s="20">
        <v>40952</v>
      </c>
      <c r="B3320">
        <v>1.3191999999999999</v>
      </c>
      <c r="C3320">
        <f t="shared" si="52"/>
        <v>2012</v>
      </c>
    </row>
    <row r="3321" spans="1:3">
      <c r="A3321" s="20">
        <v>40953</v>
      </c>
      <c r="B3321">
        <v>1.3118000000000001</v>
      </c>
      <c r="C3321">
        <f t="shared" si="52"/>
        <v>2012</v>
      </c>
    </row>
    <row r="3322" spans="1:3">
      <c r="A3322" s="20">
        <v>40954</v>
      </c>
      <c r="B3322">
        <v>1.3067</v>
      </c>
      <c r="C3322">
        <f t="shared" si="52"/>
        <v>2012</v>
      </c>
    </row>
    <row r="3323" spans="1:3">
      <c r="A3323" s="20">
        <v>40955</v>
      </c>
      <c r="B3323">
        <v>1.3132999999999999</v>
      </c>
      <c r="C3323">
        <f t="shared" si="52"/>
        <v>2012</v>
      </c>
    </row>
    <row r="3324" spans="1:3">
      <c r="A3324" s="20">
        <v>40956</v>
      </c>
      <c r="B3324">
        <v>1.3151999999999999</v>
      </c>
      <c r="C3324">
        <f t="shared" si="52"/>
        <v>2012</v>
      </c>
    </row>
    <row r="3325" spans="1:3">
      <c r="A3325" s="20">
        <v>40960</v>
      </c>
      <c r="B3325">
        <v>1.3236000000000001</v>
      </c>
      <c r="C3325">
        <f t="shared" si="52"/>
        <v>2012</v>
      </c>
    </row>
    <row r="3326" spans="1:3">
      <c r="A3326" s="20">
        <v>40961</v>
      </c>
      <c r="B3326">
        <v>1.3243</v>
      </c>
      <c r="C3326">
        <f t="shared" si="52"/>
        <v>2012</v>
      </c>
    </row>
    <row r="3327" spans="1:3">
      <c r="A3327" s="20">
        <v>40962</v>
      </c>
      <c r="B3327">
        <v>1.3371</v>
      </c>
      <c r="C3327">
        <f t="shared" si="52"/>
        <v>2012</v>
      </c>
    </row>
    <row r="3328" spans="1:3">
      <c r="A3328" s="20">
        <v>40963</v>
      </c>
      <c r="B3328">
        <v>1.3454999999999999</v>
      </c>
      <c r="C3328">
        <f t="shared" si="52"/>
        <v>2012</v>
      </c>
    </row>
    <row r="3329" spans="1:3">
      <c r="A3329" s="20">
        <v>40966</v>
      </c>
      <c r="B3329">
        <v>1.3393999999999999</v>
      </c>
      <c r="C3329">
        <f t="shared" si="52"/>
        <v>2012</v>
      </c>
    </row>
    <row r="3330" spans="1:3">
      <c r="A3330" s="20">
        <v>40967</v>
      </c>
      <c r="B3330">
        <v>1.3466</v>
      </c>
      <c r="C3330">
        <f t="shared" si="52"/>
        <v>2012</v>
      </c>
    </row>
    <row r="3331" spans="1:3">
      <c r="A3331" s="20">
        <v>40968</v>
      </c>
      <c r="B3331">
        <v>1.3324</v>
      </c>
      <c r="C3331">
        <f t="shared" si="52"/>
        <v>2012</v>
      </c>
    </row>
    <row r="3332" spans="1:3">
      <c r="A3332" s="20">
        <v>40969</v>
      </c>
      <c r="B3332">
        <v>1.3311999999999999</v>
      </c>
      <c r="C3332">
        <f t="shared" si="52"/>
        <v>2012</v>
      </c>
    </row>
    <row r="3333" spans="1:3">
      <c r="A3333" s="20">
        <v>40970</v>
      </c>
      <c r="B3333">
        <v>1.3204</v>
      </c>
      <c r="C3333">
        <f t="shared" si="52"/>
        <v>2012</v>
      </c>
    </row>
    <row r="3334" spans="1:3">
      <c r="A3334" s="20">
        <v>40973</v>
      </c>
      <c r="B3334">
        <v>1.3211999999999999</v>
      </c>
      <c r="C3334">
        <f t="shared" si="52"/>
        <v>2012</v>
      </c>
    </row>
    <row r="3335" spans="1:3">
      <c r="A3335" s="20">
        <v>40974</v>
      </c>
      <c r="B3335">
        <v>1.3110999999999999</v>
      </c>
      <c r="C3335">
        <f t="shared" si="52"/>
        <v>2012</v>
      </c>
    </row>
    <row r="3336" spans="1:3">
      <c r="A3336" s="20">
        <v>40975</v>
      </c>
      <c r="B3336">
        <v>1.3151999999999999</v>
      </c>
      <c r="C3336">
        <f t="shared" si="52"/>
        <v>2012</v>
      </c>
    </row>
    <row r="3337" spans="1:3">
      <c r="A3337" s="20">
        <v>40976</v>
      </c>
      <c r="B3337">
        <v>1.3272999999999999</v>
      </c>
      <c r="C3337">
        <f t="shared" si="52"/>
        <v>2012</v>
      </c>
    </row>
    <row r="3338" spans="1:3">
      <c r="A3338" s="20">
        <v>40977</v>
      </c>
      <c r="B3338">
        <v>1.3109</v>
      </c>
      <c r="C3338">
        <f t="shared" si="52"/>
        <v>2012</v>
      </c>
    </row>
    <row r="3339" spans="1:3">
      <c r="A3339" s="20">
        <v>40980</v>
      </c>
      <c r="B3339">
        <v>1.3154999999999999</v>
      </c>
      <c r="C3339">
        <f t="shared" si="52"/>
        <v>2012</v>
      </c>
    </row>
    <row r="3340" spans="1:3">
      <c r="A3340" s="20">
        <v>40981</v>
      </c>
      <c r="B3340">
        <v>1.3082</v>
      </c>
      <c r="C3340">
        <f t="shared" si="52"/>
        <v>2012</v>
      </c>
    </row>
    <row r="3341" spans="1:3">
      <c r="A3341" s="20">
        <v>40982</v>
      </c>
      <c r="B3341">
        <v>1.3028</v>
      </c>
      <c r="C3341">
        <f t="shared" si="52"/>
        <v>2012</v>
      </c>
    </row>
    <row r="3342" spans="1:3">
      <c r="A3342" s="20">
        <v>40983</v>
      </c>
      <c r="B3342">
        <v>1.3081</v>
      </c>
      <c r="C3342">
        <f t="shared" si="52"/>
        <v>2012</v>
      </c>
    </row>
    <row r="3343" spans="1:3">
      <c r="A3343" s="20">
        <v>40984</v>
      </c>
      <c r="B3343">
        <v>1.3172999999999999</v>
      </c>
      <c r="C3343">
        <f t="shared" si="52"/>
        <v>2012</v>
      </c>
    </row>
    <row r="3344" spans="1:3">
      <c r="A3344" s="20">
        <v>40987</v>
      </c>
      <c r="B3344">
        <v>1.3239000000000001</v>
      </c>
      <c r="C3344">
        <f t="shared" si="52"/>
        <v>2012</v>
      </c>
    </row>
    <row r="3345" spans="1:3">
      <c r="A3345" s="20">
        <v>40988</v>
      </c>
      <c r="B3345">
        <v>1.3224</v>
      </c>
      <c r="C3345">
        <f t="shared" si="52"/>
        <v>2012</v>
      </c>
    </row>
    <row r="3346" spans="1:3">
      <c r="A3346" s="20">
        <v>40989</v>
      </c>
      <c r="B3346">
        <v>1.3214999999999999</v>
      </c>
      <c r="C3346">
        <f t="shared" ref="C3346:C3409" si="53">YEAR(A3346)</f>
        <v>2012</v>
      </c>
    </row>
    <row r="3347" spans="1:3">
      <c r="A3347" s="20">
        <v>40990</v>
      </c>
      <c r="B3347">
        <v>1.3196000000000001</v>
      </c>
      <c r="C3347">
        <f t="shared" si="53"/>
        <v>2012</v>
      </c>
    </row>
    <row r="3348" spans="1:3">
      <c r="A3348" s="20">
        <v>40991</v>
      </c>
      <c r="B3348">
        <v>1.3267</v>
      </c>
      <c r="C3348">
        <f t="shared" si="53"/>
        <v>2012</v>
      </c>
    </row>
    <row r="3349" spans="1:3">
      <c r="A3349" s="20">
        <v>40994</v>
      </c>
      <c r="B3349">
        <v>1.3355999999999999</v>
      </c>
      <c r="C3349">
        <f t="shared" si="53"/>
        <v>2012</v>
      </c>
    </row>
    <row r="3350" spans="1:3">
      <c r="A3350" s="20">
        <v>40995</v>
      </c>
      <c r="B3350">
        <v>1.3311999999999999</v>
      </c>
      <c r="C3350">
        <f t="shared" si="53"/>
        <v>2012</v>
      </c>
    </row>
    <row r="3351" spans="1:3">
      <c r="A3351" s="20">
        <v>40996</v>
      </c>
      <c r="B3351">
        <v>1.3313999999999999</v>
      </c>
      <c r="C3351">
        <f t="shared" si="53"/>
        <v>2012</v>
      </c>
    </row>
    <row r="3352" spans="1:3">
      <c r="A3352" s="20">
        <v>40997</v>
      </c>
      <c r="B3352">
        <v>1.3301000000000001</v>
      </c>
      <c r="C3352">
        <f t="shared" si="53"/>
        <v>2012</v>
      </c>
    </row>
    <row r="3353" spans="1:3">
      <c r="A3353" s="20">
        <v>40998</v>
      </c>
      <c r="B3353">
        <v>1.3344</v>
      </c>
      <c r="C3353">
        <f t="shared" si="53"/>
        <v>2012</v>
      </c>
    </row>
    <row r="3354" spans="1:3">
      <c r="A3354" s="20">
        <v>41001</v>
      </c>
      <c r="B3354">
        <v>1.3321000000000001</v>
      </c>
      <c r="C3354">
        <f t="shared" si="53"/>
        <v>2012</v>
      </c>
    </row>
    <row r="3355" spans="1:3">
      <c r="A3355" s="20">
        <v>41002</v>
      </c>
      <c r="B3355">
        <v>1.3232999999999999</v>
      </c>
      <c r="C3355">
        <f t="shared" si="53"/>
        <v>2012</v>
      </c>
    </row>
    <row r="3356" spans="1:3">
      <c r="A3356" s="20">
        <v>41003</v>
      </c>
      <c r="B3356">
        <v>1.3139000000000001</v>
      </c>
      <c r="C3356">
        <f t="shared" si="53"/>
        <v>2012</v>
      </c>
    </row>
    <row r="3357" spans="1:3">
      <c r="A3357" s="20">
        <v>41004</v>
      </c>
      <c r="B3357">
        <v>1.3066</v>
      </c>
      <c r="C3357">
        <f t="shared" si="53"/>
        <v>2012</v>
      </c>
    </row>
    <row r="3358" spans="1:3">
      <c r="A3358" s="20">
        <v>41008</v>
      </c>
      <c r="B3358">
        <v>1.3107</v>
      </c>
      <c r="C3358">
        <f t="shared" si="53"/>
        <v>2012</v>
      </c>
    </row>
    <row r="3359" spans="1:3">
      <c r="A3359" s="20">
        <v>41009</v>
      </c>
      <c r="B3359">
        <v>1.3081</v>
      </c>
      <c r="C3359">
        <f t="shared" si="53"/>
        <v>2012</v>
      </c>
    </row>
    <row r="3360" spans="1:3">
      <c r="A3360" s="20">
        <v>41010</v>
      </c>
      <c r="B3360">
        <v>1.3107</v>
      </c>
      <c r="C3360">
        <f t="shared" si="53"/>
        <v>2012</v>
      </c>
    </row>
    <row r="3361" spans="1:3">
      <c r="A3361" s="20">
        <v>41011</v>
      </c>
      <c r="B3361">
        <v>1.3188</v>
      </c>
      <c r="C3361">
        <f t="shared" si="53"/>
        <v>2012</v>
      </c>
    </row>
    <row r="3362" spans="1:3">
      <c r="A3362" s="20">
        <v>41012</v>
      </c>
      <c r="B3362">
        <v>1.3071999999999999</v>
      </c>
      <c r="C3362">
        <f t="shared" si="53"/>
        <v>2012</v>
      </c>
    </row>
    <row r="3363" spans="1:3">
      <c r="A3363" s="20">
        <v>41015</v>
      </c>
      <c r="B3363">
        <v>1.3141</v>
      </c>
      <c r="C3363">
        <f t="shared" si="53"/>
        <v>2012</v>
      </c>
    </row>
    <row r="3364" spans="1:3">
      <c r="A3364" s="20">
        <v>41016</v>
      </c>
      <c r="B3364">
        <v>1.3124</v>
      </c>
      <c r="C3364">
        <f t="shared" si="53"/>
        <v>2012</v>
      </c>
    </row>
    <row r="3365" spans="1:3">
      <c r="A3365" s="20">
        <v>41017</v>
      </c>
      <c r="B3365">
        <v>1.3119000000000001</v>
      </c>
      <c r="C3365">
        <f t="shared" si="53"/>
        <v>2012</v>
      </c>
    </row>
    <row r="3366" spans="1:3">
      <c r="A3366" s="20">
        <v>41018</v>
      </c>
      <c r="B3366">
        <v>1.3136000000000001</v>
      </c>
      <c r="C3366">
        <f t="shared" si="53"/>
        <v>2012</v>
      </c>
    </row>
    <row r="3367" spans="1:3">
      <c r="A3367" s="20">
        <v>41019</v>
      </c>
      <c r="B3367">
        <v>1.3221000000000001</v>
      </c>
      <c r="C3367">
        <f t="shared" si="53"/>
        <v>2012</v>
      </c>
    </row>
    <row r="3368" spans="1:3">
      <c r="A3368" s="20">
        <v>41022</v>
      </c>
      <c r="B3368">
        <v>1.3160000000000001</v>
      </c>
      <c r="C3368">
        <f t="shared" si="53"/>
        <v>2012</v>
      </c>
    </row>
    <row r="3369" spans="1:3">
      <c r="A3369" s="20">
        <v>41023</v>
      </c>
      <c r="B3369">
        <v>1.319</v>
      </c>
      <c r="C3369">
        <f t="shared" si="53"/>
        <v>2012</v>
      </c>
    </row>
    <row r="3370" spans="1:3">
      <c r="A3370" s="20">
        <v>41024</v>
      </c>
      <c r="B3370">
        <v>1.3216000000000001</v>
      </c>
      <c r="C3370">
        <f t="shared" si="53"/>
        <v>2012</v>
      </c>
    </row>
    <row r="3371" spans="1:3">
      <c r="A3371" s="20">
        <v>41025</v>
      </c>
      <c r="B3371">
        <v>1.3238000000000001</v>
      </c>
      <c r="C3371">
        <f t="shared" si="53"/>
        <v>2012</v>
      </c>
    </row>
    <row r="3372" spans="1:3">
      <c r="A3372" s="20">
        <v>41026</v>
      </c>
      <c r="B3372">
        <v>1.3246</v>
      </c>
      <c r="C3372">
        <f t="shared" si="53"/>
        <v>2012</v>
      </c>
    </row>
    <row r="3373" spans="1:3">
      <c r="A3373" s="20">
        <v>41029</v>
      </c>
      <c r="B3373">
        <v>1.3239000000000001</v>
      </c>
      <c r="C3373">
        <f t="shared" si="53"/>
        <v>2012</v>
      </c>
    </row>
    <row r="3374" spans="1:3">
      <c r="A3374" s="20">
        <v>41030</v>
      </c>
      <c r="B3374">
        <v>1.3233999999999999</v>
      </c>
      <c r="C3374">
        <f t="shared" si="53"/>
        <v>2012</v>
      </c>
    </row>
    <row r="3375" spans="1:3">
      <c r="A3375" s="20">
        <v>41031</v>
      </c>
      <c r="B3375">
        <v>1.3159000000000001</v>
      </c>
      <c r="C3375">
        <f t="shared" si="53"/>
        <v>2012</v>
      </c>
    </row>
    <row r="3376" spans="1:3">
      <c r="A3376" s="20">
        <v>41032</v>
      </c>
      <c r="B3376">
        <v>1.3149</v>
      </c>
      <c r="C3376">
        <f t="shared" si="53"/>
        <v>2012</v>
      </c>
    </row>
    <row r="3377" spans="1:3">
      <c r="A3377" s="20">
        <v>41033</v>
      </c>
      <c r="B3377">
        <v>1.3085</v>
      </c>
      <c r="C3377">
        <f t="shared" si="53"/>
        <v>2012</v>
      </c>
    </row>
    <row r="3378" spans="1:3">
      <c r="A3378" s="20">
        <v>41036</v>
      </c>
      <c r="B3378">
        <v>1.3049999999999999</v>
      </c>
      <c r="C3378">
        <f t="shared" si="53"/>
        <v>2012</v>
      </c>
    </row>
    <row r="3379" spans="1:3">
      <c r="A3379" s="20">
        <v>41037</v>
      </c>
      <c r="B3379">
        <v>1.3002</v>
      </c>
      <c r="C3379">
        <f t="shared" si="53"/>
        <v>2012</v>
      </c>
    </row>
    <row r="3380" spans="1:3">
      <c r="A3380" s="20">
        <v>41038</v>
      </c>
      <c r="B3380">
        <v>1.2935000000000001</v>
      </c>
      <c r="C3380">
        <f t="shared" si="53"/>
        <v>2012</v>
      </c>
    </row>
    <row r="3381" spans="1:3">
      <c r="A3381" s="20">
        <v>41039</v>
      </c>
      <c r="B3381">
        <v>1.2937000000000001</v>
      </c>
      <c r="C3381">
        <f t="shared" si="53"/>
        <v>2012</v>
      </c>
    </row>
    <row r="3382" spans="1:3">
      <c r="A3382" s="20">
        <v>41040</v>
      </c>
      <c r="B3382">
        <v>1.2918000000000001</v>
      </c>
      <c r="C3382">
        <f t="shared" si="53"/>
        <v>2012</v>
      </c>
    </row>
    <row r="3383" spans="1:3">
      <c r="A3383" s="20">
        <v>41043</v>
      </c>
      <c r="B3383">
        <v>1.2824</v>
      </c>
      <c r="C3383">
        <f t="shared" si="53"/>
        <v>2012</v>
      </c>
    </row>
    <row r="3384" spans="1:3">
      <c r="A3384" s="20">
        <v>41044</v>
      </c>
      <c r="B3384">
        <v>1.2727999999999999</v>
      </c>
      <c r="C3384">
        <f t="shared" si="53"/>
        <v>2012</v>
      </c>
    </row>
    <row r="3385" spans="1:3">
      <c r="A3385" s="20">
        <v>41045</v>
      </c>
      <c r="B3385">
        <v>1.2718</v>
      </c>
      <c r="C3385">
        <f t="shared" si="53"/>
        <v>2012</v>
      </c>
    </row>
    <row r="3386" spans="1:3">
      <c r="A3386" s="20">
        <v>41046</v>
      </c>
      <c r="B3386">
        <v>1.2690999999999999</v>
      </c>
      <c r="C3386">
        <f t="shared" si="53"/>
        <v>2012</v>
      </c>
    </row>
    <row r="3387" spans="1:3">
      <c r="A3387" s="20">
        <v>41047</v>
      </c>
      <c r="B3387">
        <v>1.2768999999999999</v>
      </c>
      <c r="C3387">
        <f t="shared" si="53"/>
        <v>2012</v>
      </c>
    </row>
    <row r="3388" spans="1:3">
      <c r="A3388" s="20">
        <v>41050</v>
      </c>
      <c r="B3388">
        <v>1.2814000000000001</v>
      </c>
      <c r="C3388">
        <f t="shared" si="53"/>
        <v>2012</v>
      </c>
    </row>
    <row r="3389" spans="1:3">
      <c r="A3389" s="20">
        <v>41051</v>
      </c>
      <c r="B3389">
        <v>1.2684</v>
      </c>
      <c r="C3389">
        <f t="shared" si="53"/>
        <v>2012</v>
      </c>
    </row>
    <row r="3390" spans="1:3">
      <c r="A3390" s="20">
        <v>41052</v>
      </c>
      <c r="B3390">
        <v>1.2579</v>
      </c>
      <c r="C3390">
        <f t="shared" si="53"/>
        <v>2012</v>
      </c>
    </row>
    <row r="3391" spans="1:3">
      <c r="A3391" s="20">
        <v>41053</v>
      </c>
      <c r="B3391">
        <v>1.2525999999999999</v>
      </c>
      <c r="C3391">
        <f t="shared" si="53"/>
        <v>2012</v>
      </c>
    </row>
    <row r="3392" spans="1:3">
      <c r="A3392" s="20">
        <v>41054</v>
      </c>
      <c r="B3392">
        <v>1.2514000000000001</v>
      </c>
      <c r="C3392">
        <f t="shared" si="53"/>
        <v>2012</v>
      </c>
    </row>
    <row r="3393" spans="1:3">
      <c r="A3393" s="20">
        <v>41058</v>
      </c>
      <c r="B3393">
        <v>1.2490000000000001</v>
      </c>
      <c r="C3393">
        <f t="shared" si="53"/>
        <v>2012</v>
      </c>
    </row>
    <row r="3394" spans="1:3">
      <c r="A3394" s="20">
        <v>41059</v>
      </c>
      <c r="B3394">
        <v>1.2365999999999999</v>
      </c>
      <c r="C3394">
        <f t="shared" si="53"/>
        <v>2012</v>
      </c>
    </row>
    <row r="3395" spans="1:3">
      <c r="A3395" s="20">
        <v>41060</v>
      </c>
      <c r="B3395">
        <v>1.2361</v>
      </c>
      <c r="C3395">
        <f t="shared" si="53"/>
        <v>2012</v>
      </c>
    </row>
    <row r="3396" spans="1:3">
      <c r="A3396" s="20">
        <v>41061</v>
      </c>
      <c r="B3396">
        <v>1.2423999999999999</v>
      </c>
      <c r="C3396">
        <f t="shared" si="53"/>
        <v>2012</v>
      </c>
    </row>
    <row r="3397" spans="1:3">
      <c r="A3397" s="20">
        <v>41064</v>
      </c>
      <c r="B3397">
        <v>1.2494000000000001</v>
      </c>
      <c r="C3397">
        <f t="shared" si="53"/>
        <v>2012</v>
      </c>
    </row>
    <row r="3398" spans="1:3">
      <c r="A3398" s="20">
        <v>41065</v>
      </c>
      <c r="B3398">
        <v>1.2450000000000001</v>
      </c>
      <c r="C3398">
        <f t="shared" si="53"/>
        <v>2012</v>
      </c>
    </row>
    <row r="3399" spans="1:3">
      <c r="A3399" s="20">
        <v>41066</v>
      </c>
      <c r="B3399">
        <v>1.2578</v>
      </c>
      <c r="C3399">
        <f t="shared" si="53"/>
        <v>2012</v>
      </c>
    </row>
    <row r="3400" spans="1:3">
      <c r="A3400" s="20">
        <v>41067</v>
      </c>
      <c r="B3400">
        <v>1.2558</v>
      </c>
      <c r="C3400">
        <f t="shared" si="53"/>
        <v>2012</v>
      </c>
    </row>
    <row r="3401" spans="1:3">
      <c r="A3401" s="20">
        <v>41068</v>
      </c>
      <c r="B3401">
        <v>1.2515000000000001</v>
      </c>
      <c r="C3401">
        <f t="shared" si="53"/>
        <v>2012</v>
      </c>
    </row>
    <row r="3402" spans="1:3">
      <c r="A3402" s="20">
        <v>41071</v>
      </c>
      <c r="B3402">
        <v>1.248</v>
      </c>
      <c r="C3402">
        <f t="shared" si="53"/>
        <v>2012</v>
      </c>
    </row>
    <row r="3403" spans="1:3">
      <c r="A3403" s="20">
        <v>41072</v>
      </c>
      <c r="B3403">
        <v>1.2502</v>
      </c>
      <c r="C3403">
        <f t="shared" si="53"/>
        <v>2012</v>
      </c>
    </row>
    <row r="3404" spans="1:3">
      <c r="A3404" s="20">
        <v>41073</v>
      </c>
      <c r="B3404">
        <v>1.2555000000000001</v>
      </c>
      <c r="C3404">
        <f t="shared" si="53"/>
        <v>2012</v>
      </c>
    </row>
    <row r="3405" spans="1:3">
      <c r="A3405" s="20">
        <v>41074</v>
      </c>
      <c r="B3405">
        <v>1.2632000000000001</v>
      </c>
      <c r="C3405">
        <f t="shared" si="53"/>
        <v>2012</v>
      </c>
    </row>
    <row r="3406" spans="1:3">
      <c r="A3406" s="20">
        <v>41075</v>
      </c>
      <c r="B3406">
        <v>1.2653000000000001</v>
      </c>
      <c r="C3406">
        <f t="shared" si="53"/>
        <v>2012</v>
      </c>
    </row>
    <row r="3407" spans="1:3">
      <c r="A3407" s="20">
        <v>41078</v>
      </c>
      <c r="B3407">
        <v>1.2572000000000001</v>
      </c>
      <c r="C3407">
        <f t="shared" si="53"/>
        <v>2012</v>
      </c>
    </row>
    <row r="3408" spans="1:3">
      <c r="A3408" s="20">
        <v>41079</v>
      </c>
      <c r="B3408">
        <v>1.2685</v>
      </c>
      <c r="C3408">
        <f t="shared" si="53"/>
        <v>2012</v>
      </c>
    </row>
    <row r="3409" spans="1:3">
      <c r="A3409" s="20">
        <v>41080</v>
      </c>
      <c r="B3409">
        <v>1.2701</v>
      </c>
      <c r="C3409">
        <f t="shared" si="53"/>
        <v>2012</v>
      </c>
    </row>
    <row r="3410" spans="1:3">
      <c r="A3410" s="20">
        <v>41081</v>
      </c>
      <c r="B3410">
        <v>1.2542</v>
      </c>
      <c r="C3410">
        <f t="shared" ref="C3410:C3473" si="54">YEAR(A3410)</f>
        <v>2012</v>
      </c>
    </row>
    <row r="3411" spans="1:3">
      <c r="A3411" s="20">
        <v>41082</v>
      </c>
      <c r="B3411">
        <v>1.2568999999999999</v>
      </c>
      <c r="C3411">
        <f t="shared" si="54"/>
        <v>2012</v>
      </c>
    </row>
    <row r="3412" spans="1:3">
      <c r="A3412" s="20">
        <v>41085</v>
      </c>
      <c r="B3412">
        <v>1.2499</v>
      </c>
      <c r="C3412">
        <f t="shared" si="54"/>
        <v>2012</v>
      </c>
    </row>
    <row r="3413" spans="1:3">
      <c r="A3413" s="20">
        <v>41086</v>
      </c>
      <c r="B3413">
        <v>1.2495000000000001</v>
      </c>
      <c r="C3413">
        <f t="shared" si="54"/>
        <v>2012</v>
      </c>
    </row>
    <row r="3414" spans="1:3">
      <c r="A3414" s="20">
        <v>41087</v>
      </c>
      <c r="B3414">
        <v>1.2465999999999999</v>
      </c>
      <c r="C3414">
        <f t="shared" si="54"/>
        <v>2012</v>
      </c>
    </row>
    <row r="3415" spans="1:3">
      <c r="A3415" s="20">
        <v>41088</v>
      </c>
      <c r="B3415">
        <v>1.2439</v>
      </c>
      <c r="C3415">
        <f t="shared" si="54"/>
        <v>2012</v>
      </c>
    </row>
    <row r="3416" spans="1:3">
      <c r="A3416" s="20">
        <v>41089</v>
      </c>
      <c r="B3416">
        <v>1.2655000000000001</v>
      </c>
      <c r="C3416">
        <f t="shared" si="54"/>
        <v>2012</v>
      </c>
    </row>
    <row r="3417" spans="1:3">
      <c r="A3417" s="20">
        <v>41092</v>
      </c>
      <c r="B3417">
        <v>1.2579</v>
      </c>
      <c r="C3417">
        <f t="shared" si="54"/>
        <v>2012</v>
      </c>
    </row>
    <row r="3418" spans="1:3">
      <c r="A3418" s="20">
        <v>41093</v>
      </c>
      <c r="B3418">
        <v>1.2605999999999999</v>
      </c>
      <c r="C3418">
        <f t="shared" si="54"/>
        <v>2012</v>
      </c>
    </row>
    <row r="3419" spans="1:3">
      <c r="A3419" s="20">
        <v>41095</v>
      </c>
      <c r="B3419">
        <v>1.2391000000000001</v>
      </c>
      <c r="C3419">
        <f t="shared" si="54"/>
        <v>2012</v>
      </c>
    </row>
    <row r="3420" spans="1:3">
      <c r="A3420" s="20">
        <v>41096</v>
      </c>
      <c r="B3420">
        <v>1.2290000000000001</v>
      </c>
      <c r="C3420">
        <f t="shared" si="54"/>
        <v>2012</v>
      </c>
    </row>
    <row r="3421" spans="1:3">
      <c r="A3421" s="20">
        <v>41099</v>
      </c>
      <c r="B3421">
        <v>1.2315</v>
      </c>
      <c r="C3421">
        <f t="shared" si="54"/>
        <v>2012</v>
      </c>
    </row>
    <row r="3422" spans="1:3">
      <c r="A3422" s="20">
        <v>41100</v>
      </c>
      <c r="B3422">
        <v>1.2250000000000001</v>
      </c>
      <c r="C3422">
        <f t="shared" si="54"/>
        <v>2012</v>
      </c>
    </row>
    <row r="3423" spans="1:3">
      <c r="A3423" s="20">
        <v>41101</v>
      </c>
      <c r="B3423">
        <v>1.2237</v>
      </c>
      <c r="C3423">
        <f t="shared" si="54"/>
        <v>2012</v>
      </c>
    </row>
    <row r="3424" spans="1:3">
      <c r="A3424" s="20">
        <v>41102</v>
      </c>
      <c r="B3424">
        <v>1.22</v>
      </c>
      <c r="C3424">
        <f t="shared" si="54"/>
        <v>2012</v>
      </c>
    </row>
    <row r="3425" spans="1:3">
      <c r="A3425" s="20">
        <v>41103</v>
      </c>
      <c r="B3425">
        <v>1.2244999999999999</v>
      </c>
      <c r="C3425">
        <f t="shared" si="54"/>
        <v>2012</v>
      </c>
    </row>
    <row r="3426" spans="1:3">
      <c r="A3426" s="20">
        <v>41106</v>
      </c>
      <c r="B3426">
        <v>1.2272000000000001</v>
      </c>
      <c r="C3426">
        <f t="shared" si="54"/>
        <v>2012</v>
      </c>
    </row>
    <row r="3427" spans="1:3">
      <c r="A3427" s="20">
        <v>41107</v>
      </c>
      <c r="B3427">
        <v>1.2295</v>
      </c>
      <c r="C3427">
        <f t="shared" si="54"/>
        <v>2012</v>
      </c>
    </row>
    <row r="3428" spans="1:3">
      <c r="A3428" s="20">
        <v>41108</v>
      </c>
      <c r="B3428">
        <v>1.2281</v>
      </c>
      <c r="C3428">
        <f t="shared" si="54"/>
        <v>2012</v>
      </c>
    </row>
    <row r="3429" spans="1:3">
      <c r="A3429" s="20">
        <v>41109</v>
      </c>
      <c r="B3429">
        <v>1.228</v>
      </c>
      <c r="C3429">
        <f t="shared" si="54"/>
        <v>2012</v>
      </c>
    </row>
    <row r="3430" spans="1:3">
      <c r="A3430" s="20">
        <v>41110</v>
      </c>
      <c r="B3430">
        <v>1.216</v>
      </c>
      <c r="C3430">
        <f t="shared" si="54"/>
        <v>2012</v>
      </c>
    </row>
    <row r="3431" spans="1:3">
      <c r="A3431" s="20">
        <v>41113</v>
      </c>
      <c r="B3431">
        <v>1.2136</v>
      </c>
      <c r="C3431">
        <f t="shared" si="54"/>
        <v>2012</v>
      </c>
    </row>
    <row r="3432" spans="1:3">
      <c r="A3432" s="20">
        <v>41114</v>
      </c>
      <c r="B3432">
        <v>1.2061999999999999</v>
      </c>
      <c r="C3432">
        <f t="shared" si="54"/>
        <v>2012</v>
      </c>
    </row>
    <row r="3433" spans="1:3">
      <c r="A3433" s="20">
        <v>41115</v>
      </c>
      <c r="B3433">
        <v>1.2152000000000001</v>
      </c>
      <c r="C3433">
        <f t="shared" si="54"/>
        <v>2012</v>
      </c>
    </row>
    <row r="3434" spans="1:3">
      <c r="A3434" s="20">
        <v>41116</v>
      </c>
      <c r="B3434">
        <v>1.228</v>
      </c>
      <c r="C3434">
        <f t="shared" si="54"/>
        <v>2012</v>
      </c>
    </row>
    <row r="3435" spans="1:3">
      <c r="A3435" s="20">
        <v>41117</v>
      </c>
      <c r="B3435">
        <v>1.2317</v>
      </c>
      <c r="C3435">
        <f t="shared" si="54"/>
        <v>2012</v>
      </c>
    </row>
    <row r="3436" spans="1:3">
      <c r="A3436" s="20">
        <v>41120</v>
      </c>
      <c r="B3436">
        <v>1.2258</v>
      </c>
      <c r="C3436">
        <f t="shared" si="54"/>
        <v>2012</v>
      </c>
    </row>
    <row r="3437" spans="1:3">
      <c r="A3437" s="20">
        <v>41121</v>
      </c>
      <c r="B3437">
        <v>1.23</v>
      </c>
      <c r="C3437">
        <f t="shared" si="54"/>
        <v>2012</v>
      </c>
    </row>
    <row r="3438" spans="1:3">
      <c r="A3438" s="20">
        <v>41122</v>
      </c>
      <c r="B3438">
        <v>1.2223999999999999</v>
      </c>
      <c r="C3438">
        <f t="shared" si="54"/>
        <v>2012</v>
      </c>
    </row>
    <row r="3439" spans="1:3">
      <c r="A3439" s="20">
        <v>41123</v>
      </c>
      <c r="B3439">
        <v>1.2175</v>
      </c>
      <c r="C3439">
        <f t="shared" si="54"/>
        <v>2012</v>
      </c>
    </row>
    <row r="3440" spans="1:3">
      <c r="A3440" s="20">
        <v>41124</v>
      </c>
      <c r="B3440">
        <v>1.2382</v>
      </c>
      <c r="C3440">
        <f t="shared" si="54"/>
        <v>2012</v>
      </c>
    </row>
    <row r="3441" spans="1:3">
      <c r="A3441" s="20">
        <v>41127</v>
      </c>
      <c r="B3441">
        <v>1.2401</v>
      </c>
      <c r="C3441">
        <f t="shared" si="54"/>
        <v>2012</v>
      </c>
    </row>
    <row r="3442" spans="1:3">
      <c r="A3442" s="20">
        <v>41128</v>
      </c>
      <c r="B3442">
        <v>1.24</v>
      </c>
      <c r="C3442">
        <f t="shared" si="54"/>
        <v>2012</v>
      </c>
    </row>
    <row r="3443" spans="1:3">
      <c r="A3443" s="20">
        <v>41129</v>
      </c>
      <c r="B3443">
        <v>1.2363</v>
      </c>
      <c r="C3443">
        <f t="shared" si="54"/>
        <v>2012</v>
      </c>
    </row>
    <row r="3444" spans="1:3">
      <c r="A3444" s="20">
        <v>41130</v>
      </c>
      <c r="B3444">
        <v>1.2302</v>
      </c>
      <c r="C3444">
        <f t="shared" si="54"/>
        <v>2012</v>
      </c>
    </row>
    <row r="3445" spans="1:3">
      <c r="A3445" s="20">
        <v>41131</v>
      </c>
      <c r="B3445">
        <v>1.2287999999999999</v>
      </c>
      <c r="C3445">
        <f t="shared" si="54"/>
        <v>2012</v>
      </c>
    </row>
    <row r="3446" spans="1:3">
      <c r="A3446" s="20">
        <v>41134</v>
      </c>
      <c r="B3446">
        <v>1.2331000000000001</v>
      </c>
      <c r="C3446">
        <f t="shared" si="54"/>
        <v>2012</v>
      </c>
    </row>
    <row r="3447" spans="1:3">
      <c r="A3447" s="20">
        <v>41135</v>
      </c>
      <c r="B3447">
        <v>1.2321</v>
      </c>
      <c r="C3447">
        <f t="shared" si="54"/>
        <v>2012</v>
      </c>
    </row>
    <row r="3448" spans="1:3">
      <c r="A3448" s="20">
        <v>41136</v>
      </c>
      <c r="B3448">
        <v>1.2283999999999999</v>
      </c>
      <c r="C3448">
        <f t="shared" si="54"/>
        <v>2012</v>
      </c>
    </row>
    <row r="3449" spans="1:3">
      <c r="A3449" s="20">
        <v>41137</v>
      </c>
      <c r="B3449">
        <v>1.2357</v>
      </c>
      <c r="C3449">
        <f t="shared" si="54"/>
        <v>2012</v>
      </c>
    </row>
    <row r="3450" spans="1:3">
      <c r="A3450" s="20">
        <v>41138</v>
      </c>
      <c r="B3450">
        <v>1.2327999999999999</v>
      </c>
      <c r="C3450">
        <f t="shared" si="54"/>
        <v>2012</v>
      </c>
    </row>
    <row r="3451" spans="1:3">
      <c r="A3451" s="20">
        <v>41141</v>
      </c>
      <c r="B3451">
        <v>1.2343999999999999</v>
      </c>
      <c r="C3451">
        <f t="shared" si="54"/>
        <v>2012</v>
      </c>
    </row>
    <row r="3452" spans="1:3">
      <c r="A3452" s="20">
        <v>41142</v>
      </c>
      <c r="B3452">
        <v>1.2471000000000001</v>
      </c>
      <c r="C3452">
        <f t="shared" si="54"/>
        <v>2012</v>
      </c>
    </row>
    <row r="3453" spans="1:3">
      <c r="A3453" s="20">
        <v>41143</v>
      </c>
      <c r="B3453">
        <v>1.2521</v>
      </c>
      <c r="C3453">
        <f t="shared" si="54"/>
        <v>2012</v>
      </c>
    </row>
    <row r="3454" spans="1:3">
      <c r="A3454" s="20">
        <v>41144</v>
      </c>
      <c r="B3454">
        <v>1.256</v>
      </c>
      <c r="C3454">
        <f t="shared" si="54"/>
        <v>2012</v>
      </c>
    </row>
    <row r="3455" spans="1:3">
      <c r="A3455" s="20">
        <v>41145</v>
      </c>
      <c r="B3455">
        <v>1.2513000000000001</v>
      </c>
      <c r="C3455">
        <f t="shared" si="54"/>
        <v>2012</v>
      </c>
    </row>
    <row r="3456" spans="1:3">
      <c r="A3456" s="20">
        <v>41148</v>
      </c>
      <c r="B3456">
        <v>1.2496</v>
      </c>
      <c r="C3456">
        <f t="shared" si="54"/>
        <v>2012</v>
      </c>
    </row>
    <row r="3457" spans="1:3">
      <c r="A3457" s="20">
        <v>41149</v>
      </c>
      <c r="B3457">
        <v>1.2563</v>
      </c>
      <c r="C3457">
        <f t="shared" si="54"/>
        <v>2012</v>
      </c>
    </row>
    <row r="3458" spans="1:3">
      <c r="A3458" s="20">
        <v>41150</v>
      </c>
      <c r="B3458">
        <v>1.2525999999999999</v>
      </c>
      <c r="C3458">
        <f t="shared" si="54"/>
        <v>2012</v>
      </c>
    </row>
    <row r="3459" spans="1:3">
      <c r="A3459" s="20">
        <v>41151</v>
      </c>
      <c r="B3459">
        <v>1.2502</v>
      </c>
      <c r="C3459">
        <f t="shared" si="54"/>
        <v>2012</v>
      </c>
    </row>
    <row r="3460" spans="1:3">
      <c r="A3460" s="20">
        <v>41152</v>
      </c>
      <c r="B3460">
        <v>1.2573000000000001</v>
      </c>
      <c r="C3460">
        <f t="shared" si="54"/>
        <v>2012</v>
      </c>
    </row>
    <row r="3461" spans="1:3">
      <c r="A3461" s="20">
        <v>41156</v>
      </c>
      <c r="B3461">
        <v>1.256</v>
      </c>
      <c r="C3461">
        <f t="shared" si="54"/>
        <v>2012</v>
      </c>
    </row>
    <row r="3462" spans="1:3">
      <c r="A3462" s="20">
        <v>41157</v>
      </c>
      <c r="B3462">
        <v>1.2602</v>
      </c>
      <c r="C3462">
        <f t="shared" si="54"/>
        <v>2012</v>
      </c>
    </row>
    <row r="3463" spans="1:3">
      <c r="A3463" s="20">
        <v>41158</v>
      </c>
      <c r="B3463">
        <v>1.2630999999999999</v>
      </c>
      <c r="C3463">
        <f t="shared" si="54"/>
        <v>2012</v>
      </c>
    </row>
    <row r="3464" spans="1:3">
      <c r="A3464" s="20">
        <v>41159</v>
      </c>
      <c r="B3464">
        <v>1.2813000000000001</v>
      </c>
      <c r="C3464">
        <f t="shared" si="54"/>
        <v>2012</v>
      </c>
    </row>
    <row r="3465" spans="1:3">
      <c r="A3465" s="20">
        <v>41162</v>
      </c>
      <c r="B3465">
        <v>1.2757000000000001</v>
      </c>
      <c r="C3465">
        <f t="shared" si="54"/>
        <v>2012</v>
      </c>
    </row>
    <row r="3466" spans="1:3">
      <c r="A3466" s="20">
        <v>41163</v>
      </c>
      <c r="B3466">
        <v>1.2853000000000001</v>
      </c>
      <c r="C3466">
        <f t="shared" si="54"/>
        <v>2012</v>
      </c>
    </row>
    <row r="3467" spans="1:3">
      <c r="A3467" s="20">
        <v>41164</v>
      </c>
      <c r="B3467">
        <v>1.2901</v>
      </c>
      <c r="C3467">
        <f t="shared" si="54"/>
        <v>2012</v>
      </c>
    </row>
    <row r="3468" spans="1:3">
      <c r="A3468" s="20">
        <v>41165</v>
      </c>
      <c r="B3468">
        <v>1.2988999999999999</v>
      </c>
      <c r="C3468">
        <f t="shared" si="54"/>
        <v>2012</v>
      </c>
    </row>
    <row r="3469" spans="1:3">
      <c r="A3469" s="20">
        <v>41166</v>
      </c>
      <c r="B3469">
        <v>1.3125</v>
      </c>
      <c r="C3469">
        <f t="shared" si="54"/>
        <v>2012</v>
      </c>
    </row>
    <row r="3470" spans="1:3">
      <c r="A3470" s="20">
        <v>41169</v>
      </c>
      <c r="B3470">
        <v>1.3109999999999999</v>
      </c>
      <c r="C3470">
        <f t="shared" si="54"/>
        <v>2012</v>
      </c>
    </row>
    <row r="3471" spans="1:3">
      <c r="A3471" s="20">
        <v>41170</v>
      </c>
      <c r="B3471">
        <v>1.3044</v>
      </c>
      <c r="C3471">
        <f t="shared" si="54"/>
        <v>2012</v>
      </c>
    </row>
    <row r="3472" spans="1:3">
      <c r="A3472" s="20">
        <v>41171</v>
      </c>
      <c r="B3472">
        <v>1.3048</v>
      </c>
      <c r="C3472">
        <f t="shared" si="54"/>
        <v>2012</v>
      </c>
    </row>
    <row r="3473" spans="1:3">
      <c r="A3473" s="20">
        <v>41172</v>
      </c>
      <c r="B3473">
        <v>1.2964</v>
      </c>
      <c r="C3473">
        <f t="shared" si="54"/>
        <v>2012</v>
      </c>
    </row>
    <row r="3474" spans="1:3">
      <c r="A3474" s="20">
        <v>41173</v>
      </c>
      <c r="B3474">
        <v>1.2986</v>
      </c>
      <c r="C3474">
        <f t="shared" ref="C3474:C3537" si="55">YEAR(A3474)</f>
        <v>2012</v>
      </c>
    </row>
    <row r="3475" spans="1:3">
      <c r="A3475" s="20">
        <v>41176</v>
      </c>
      <c r="B3475">
        <v>1.2927999999999999</v>
      </c>
      <c r="C3475">
        <f t="shared" si="55"/>
        <v>2012</v>
      </c>
    </row>
    <row r="3476" spans="1:3">
      <c r="A3476" s="20">
        <v>41177</v>
      </c>
      <c r="B3476">
        <v>1.2902</v>
      </c>
      <c r="C3476">
        <f t="shared" si="55"/>
        <v>2012</v>
      </c>
    </row>
    <row r="3477" spans="1:3">
      <c r="A3477" s="20">
        <v>41178</v>
      </c>
      <c r="B3477">
        <v>1.2869999999999999</v>
      </c>
      <c r="C3477">
        <f t="shared" si="55"/>
        <v>2012</v>
      </c>
    </row>
    <row r="3478" spans="1:3">
      <c r="A3478" s="20">
        <v>41179</v>
      </c>
      <c r="B3478">
        <v>1.2912999999999999</v>
      </c>
      <c r="C3478">
        <f t="shared" si="55"/>
        <v>2012</v>
      </c>
    </row>
    <row r="3479" spans="1:3">
      <c r="A3479" s="20">
        <v>41180</v>
      </c>
      <c r="B3479">
        <v>1.2847</v>
      </c>
      <c r="C3479">
        <f t="shared" si="55"/>
        <v>2012</v>
      </c>
    </row>
    <row r="3480" spans="1:3">
      <c r="A3480" s="20">
        <v>41183</v>
      </c>
      <c r="B3480">
        <v>1.2885</v>
      </c>
      <c r="C3480">
        <f t="shared" si="55"/>
        <v>2012</v>
      </c>
    </row>
    <row r="3481" spans="1:3">
      <c r="A3481" s="20">
        <v>41184</v>
      </c>
      <c r="B3481">
        <v>1.292</v>
      </c>
      <c r="C3481">
        <f t="shared" si="55"/>
        <v>2012</v>
      </c>
    </row>
    <row r="3482" spans="1:3">
      <c r="A3482" s="20">
        <v>41185</v>
      </c>
      <c r="B3482">
        <v>1.2903</v>
      </c>
      <c r="C3482">
        <f t="shared" si="55"/>
        <v>2012</v>
      </c>
    </row>
    <row r="3483" spans="1:3">
      <c r="A3483" s="20">
        <v>41186</v>
      </c>
      <c r="B3483">
        <v>1.3017000000000001</v>
      </c>
      <c r="C3483">
        <f t="shared" si="55"/>
        <v>2012</v>
      </c>
    </row>
    <row r="3484" spans="1:3">
      <c r="A3484" s="20">
        <v>41187</v>
      </c>
      <c r="B3484">
        <v>1.3030999999999999</v>
      </c>
      <c r="C3484">
        <f t="shared" si="55"/>
        <v>2012</v>
      </c>
    </row>
    <row r="3485" spans="1:3">
      <c r="A3485" s="20">
        <v>41190</v>
      </c>
      <c r="B3485">
        <v>1.2966</v>
      </c>
      <c r="C3485">
        <f t="shared" si="55"/>
        <v>2012</v>
      </c>
    </row>
    <row r="3486" spans="1:3">
      <c r="A3486" s="20">
        <v>41191</v>
      </c>
      <c r="B3486">
        <v>1.2878000000000001</v>
      </c>
      <c r="C3486">
        <f t="shared" si="55"/>
        <v>2012</v>
      </c>
    </row>
    <row r="3487" spans="1:3">
      <c r="A3487" s="20">
        <v>41192</v>
      </c>
      <c r="B3487">
        <v>1.2887</v>
      </c>
      <c r="C3487">
        <f t="shared" si="55"/>
        <v>2012</v>
      </c>
    </row>
    <row r="3488" spans="1:3">
      <c r="A3488" s="20">
        <v>41193</v>
      </c>
      <c r="B3488">
        <v>1.2924</v>
      </c>
      <c r="C3488">
        <f t="shared" si="55"/>
        <v>2012</v>
      </c>
    </row>
    <row r="3489" spans="1:3">
      <c r="A3489" s="20">
        <v>41194</v>
      </c>
      <c r="B3489">
        <v>1.2957000000000001</v>
      </c>
      <c r="C3489">
        <f t="shared" si="55"/>
        <v>2012</v>
      </c>
    </row>
    <row r="3490" spans="1:3">
      <c r="A3490" s="20">
        <v>41197</v>
      </c>
      <c r="B3490">
        <v>1.2949999999999999</v>
      </c>
      <c r="C3490">
        <f t="shared" si="55"/>
        <v>2012</v>
      </c>
    </row>
    <row r="3491" spans="1:3">
      <c r="A3491" s="20">
        <v>41198</v>
      </c>
      <c r="B3491">
        <v>1.3056000000000001</v>
      </c>
      <c r="C3491">
        <f t="shared" si="55"/>
        <v>2012</v>
      </c>
    </row>
    <row r="3492" spans="1:3">
      <c r="A3492" s="20">
        <v>41199</v>
      </c>
      <c r="B3492">
        <v>1.3118000000000001</v>
      </c>
      <c r="C3492">
        <f t="shared" si="55"/>
        <v>2012</v>
      </c>
    </row>
    <row r="3493" spans="1:3">
      <c r="A3493" s="20">
        <v>41200</v>
      </c>
      <c r="B3493">
        <v>1.3065</v>
      </c>
      <c r="C3493">
        <f t="shared" si="55"/>
        <v>2012</v>
      </c>
    </row>
    <row r="3494" spans="1:3">
      <c r="A3494" s="20">
        <v>41201</v>
      </c>
      <c r="B3494">
        <v>1.3025</v>
      </c>
      <c r="C3494">
        <f t="shared" si="55"/>
        <v>2012</v>
      </c>
    </row>
    <row r="3495" spans="1:3">
      <c r="A3495" s="20">
        <v>41204</v>
      </c>
      <c r="B3495">
        <v>1.3059000000000001</v>
      </c>
      <c r="C3495">
        <f t="shared" si="55"/>
        <v>2012</v>
      </c>
    </row>
    <row r="3496" spans="1:3">
      <c r="A3496" s="20">
        <v>41205</v>
      </c>
      <c r="B3496">
        <v>1.2981</v>
      </c>
      <c r="C3496">
        <f t="shared" si="55"/>
        <v>2012</v>
      </c>
    </row>
    <row r="3497" spans="1:3">
      <c r="A3497" s="20">
        <v>41206</v>
      </c>
      <c r="B3497">
        <v>1.2969999999999999</v>
      </c>
      <c r="C3497">
        <f t="shared" si="55"/>
        <v>2012</v>
      </c>
    </row>
    <row r="3498" spans="1:3">
      <c r="A3498" s="20">
        <v>41207</v>
      </c>
      <c r="B3498">
        <v>1.2927999999999999</v>
      </c>
      <c r="C3498">
        <f t="shared" si="55"/>
        <v>2012</v>
      </c>
    </row>
    <row r="3499" spans="1:3">
      <c r="A3499" s="20">
        <v>41208</v>
      </c>
      <c r="B3499">
        <v>1.2935000000000001</v>
      </c>
      <c r="C3499">
        <f t="shared" si="55"/>
        <v>2012</v>
      </c>
    </row>
    <row r="3500" spans="1:3">
      <c r="A3500" s="20">
        <v>41211</v>
      </c>
      <c r="B3500">
        <v>1.2899</v>
      </c>
      <c r="C3500">
        <f t="shared" si="55"/>
        <v>2012</v>
      </c>
    </row>
    <row r="3501" spans="1:3">
      <c r="A3501" s="20">
        <v>41212</v>
      </c>
      <c r="B3501">
        <v>1.2957000000000001</v>
      </c>
      <c r="C3501">
        <f t="shared" si="55"/>
        <v>2012</v>
      </c>
    </row>
    <row r="3502" spans="1:3">
      <c r="A3502" s="20">
        <v>41213</v>
      </c>
      <c r="B3502">
        <v>1.2957000000000001</v>
      </c>
      <c r="C3502">
        <f t="shared" si="55"/>
        <v>2012</v>
      </c>
    </row>
    <row r="3503" spans="1:3">
      <c r="A3503" s="20">
        <v>41214</v>
      </c>
      <c r="B3503">
        <v>1.2942</v>
      </c>
      <c r="C3503">
        <f t="shared" si="55"/>
        <v>2012</v>
      </c>
    </row>
    <row r="3504" spans="1:3">
      <c r="A3504" s="20">
        <v>41215</v>
      </c>
      <c r="B3504">
        <v>1.2829999999999999</v>
      </c>
      <c r="C3504">
        <f t="shared" si="55"/>
        <v>2012</v>
      </c>
    </row>
    <row r="3505" spans="1:3">
      <c r="A3505" s="20">
        <v>41218</v>
      </c>
      <c r="B3505">
        <v>1.2790999999999999</v>
      </c>
      <c r="C3505">
        <f t="shared" si="55"/>
        <v>2012</v>
      </c>
    </row>
    <row r="3506" spans="1:3">
      <c r="A3506" s="20">
        <v>41219</v>
      </c>
      <c r="B3506">
        <v>1.2813000000000001</v>
      </c>
      <c r="C3506">
        <f t="shared" si="55"/>
        <v>2012</v>
      </c>
    </row>
    <row r="3507" spans="1:3">
      <c r="A3507" s="20">
        <v>41220</v>
      </c>
      <c r="B3507">
        <v>1.2768999999999999</v>
      </c>
      <c r="C3507">
        <f t="shared" si="55"/>
        <v>2012</v>
      </c>
    </row>
    <row r="3508" spans="1:3">
      <c r="A3508" s="20">
        <v>41221</v>
      </c>
      <c r="B3508">
        <v>1.2749999999999999</v>
      </c>
      <c r="C3508">
        <f t="shared" si="55"/>
        <v>2012</v>
      </c>
    </row>
    <row r="3509" spans="1:3">
      <c r="A3509" s="20">
        <v>41222</v>
      </c>
      <c r="B3509">
        <v>1.2708999999999999</v>
      </c>
      <c r="C3509">
        <f t="shared" si="55"/>
        <v>2012</v>
      </c>
    </row>
    <row r="3510" spans="1:3">
      <c r="A3510" s="20">
        <v>41225</v>
      </c>
      <c r="B3510">
        <v>1.2706999999999999</v>
      </c>
      <c r="C3510">
        <f t="shared" si="55"/>
        <v>2012</v>
      </c>
    </row>
    <row r="3511" spans="1:3">
      <c r="A3511" s="20">
        <v>41226</v>
      </c>
      <c r="B3511">
        <v>1.2705</v>
      </c>
      <c r="C3511">
        <f t="shared" si="55"/>
        <v>2012</v>
      </c>
    </row>
    <row r="3512" spans="1:3">
      <c r="A3512" s="20">
        <v>41227</v>
      </c>
      <c r="B3512">
        <v>1.2735000000000001</v>
      </c>
      <c r="C3512">
        <f t="shared" si="55"/>
        <v>2012</v>
      </c>
    </row>
    <row r="3513" spans="1:3">
      <c r="A3513" s="20">
        <v>41228</v>
      </c>
      <c r="B3513">
        <v>1.2779</v>
      </c>
      <c r="C3513">
        <f t="shared" si="55"/>
        <v>2012</v>
      </c>
    </row>
    <row r="3514" spans="1:3">
      <c r="A3514" s="20">
        <v>41229</v>
      </c>
      <c r="B3514">
        <v>1.2741</v>
      </c>
      <c r="C3514">
        <f t="shared" si="55"/>
        <v>2012</v>
      </c>
    </row>
    <row r="3515" spans="1:3">
      <c r="A3515" s="20">
        <v>41232</v>
      </c>
      <c r="B3515">
        <v>1.2813000000000001</v>
      </c>
      <c r="C3515">
        <f t="shared" si="55"/>
        <v>2012</v>
      </c>
    </row>
    <row r="3516" spans="1:3">
      <c r="A3516" s="20">
        <v>41233</v>
      </c>
      <c r="B3516">
        <v>1.2815000000000001</v>
      </c>
      <c r="C3516">
        <f t="shared" si="55"/>
        <v>2012</v>
      </c>
    </row>
    <row r="3517" spans="1:3">
      <c r="A3517" s="20">
        <v>41234</v>
      </c>
      <c r="B3517">
        <v>1.2825</v>
      </c>
      <c r="C3517">
        <f t="shared" si="55"/>
        <v>2012</v>
      </c>
    </row>
    <row r="3518" spans="1:3">
      <c r="A3518" s="20">
        <v>41236</v>
      </c>
      <c r="B3518">
        <v>1.2977000000000001</v>
      </c>
      <c r="C3518">
        <f t="shared" si="55"/>
        <v>2012</v>
      </c>
    </row>
    <row r="3519" spans="1:3">
      <c r="A3519" s="20">
        <v>41239</v>
      </c>
      <c r="B3519">
        <v>1.2970999999999999</v>
      </c>
      <c r="C3519">
        <f t="shared" si="55"/>
        <v>2012</v>
      </c>
    </row>
    <row r="3520" spans="1:3">
      <c r="A3520" s="20">
        <v>41240</v>
      </c>
      <c r="B3520">
        <v>1.2939000000000001</v>
      </c>
      <c r="C3520">
        <f t="shared" si="55"/>
        <v>2012</v>
      </c>
    </row>
    <row r="3521" spans="1:3">
      <c r="A3521" s="20">
        <v>41241</v>
      </c>
      <c r="B3521">
        <v>1.294</v>
      </c>
      <c r="C3521">
        <f t="shared" si="55"/>
        <v>2012</v>
      </c>
    </row>
    <row r="3522" spans="1:3">
      <c r="A3522" s="20">
        <v>41242</v>
      </c>
      <c r="B3522">
        <v>1.2970999999999999</v>
      </c>
      <c r="C3522">
        <f t="shared" si="55"/>
        <v>2012</v>
      </c>
    </row>
    <row r="3523" spans="1:3">
      <c r="A3523" s="20">
        <v>41243</v>
      </c>
      <c r="B3523">
        <v>1.2997000000000001</v>
      </c>
      <c r="C3523">
        <f t="shared" si="55"/>
        <v>2012</v>
      </c>
    </row>
    <row r="3524" spans="1:3">
      <c r="A3524" s="20">
        <v>41246</v>
      </c>
      <c r="B3524">
        <v>1.3052999999999999</v>
      </c>
      <c r="C3524">
        <f t="shared" si="55"/>
        <v>2012</v>
      </c>
    </row>
    <row r="3525" spans="1:3">
      <c r="A3525" s="20">
        <v>41247</v>
      </c>
      <c r="B3525">
        <v>1.3092999999999999</v>
      </c>
      <c r="C3525">
        <f t="shared" si="55"/>
        <v>2012</v>
      </c>
    </row>
    <row r="3526" spans="1:3">
      <c r="A3526" s="20">
        <v>41248</v>
      </c>
      <c r="B3526">
        <v>1.3067</v>
      </c>
      <c r="C3526">
        <f t="shared" si="55"/>
        <v>2012</v>
      </c>
    </row>
    <row r="3527" spans="1:3">
      <c r="A3527" s="20">
        <v>41249</v>
      </c>
      <c r="B3527">
        <v>1.2970999999999999</v>
      </c>
      <c r="C3527">
        <f t="shared" si="55"/>
        <v>2012</v>
      </c>
    </row>
    <row r="3528" spans="1:3">
      <c r="A3528" s="20">
        <v>41250</v>
      </c>
      <c r="B3528">
        <v>1.2925</v>
      </c>
      <c r="C3528">
        <f t="shared" si="55"/>
        <v>2012</v>
      </c>
    </row>
    <row r="3529" spans="1:3">
      <c r="A3529" s="20">
        <v>41253</v>
      </c>
      <c r="B3529">
        <v>1.2942</v>
      </c>
      <c r="C3529">
        <f t="shared" si="55"/>
        <v>2012</v>
      </c>
    </row>
    <row r="3530" spans="1:3">
      <c r="A3530" s="20">
        <v>41254</v>
      </c>
      <c r="B3530">
        <v>1.3002</v>
      </c>
      <c r="C3530">
        <f t="shared" si="55"/>
        <v>2012</v>
      </c>
    </row>
    <row r="3531" spans="1:3">
      <c r="A3531" s="20">
        <v>41255</v>
      </c>
      <c r="B3531">
        <v>1.3073999999999999</v>
      </c>
      <c r="C3531">
        <f t="shared" si="55"/>
        <v>2012</v>
      </c>
    </row>
    <row r="3532" spans="1:3">
      <c r="A3532" s="20">
        <v>41256</v>
      </c>
      <c r="B3532">
        <v>1.3072999999999999</v>
      </c>
      <c r="C3532">
        <f t="shared" si="55"/>
        <v>2012</v>
      </c>
    </row>
    <row r="3533" spans="1:3">
      <c r="A3533" s="20">
        <v>41257</v>
      </c>
      <c r="B3533">
        <v>1.3162</v>
      </c>
      <c r="C3533">
        <f t="shared" si="55"/>
        <v>2012</v>
      </c>
    </row>
    <row r="3534" spans="1:3">
      <c r="A3534" s="20">
        <v>41260</v>
      </c>
      <c r="B3534">
        <v>1.3161</v>
      </c>
      <c r="C3534">
        <f t="shared" si="55"/>
        <v>2012</v>
      </c>
    </row>
    <row r="3535" spans="1:3">
      <c r="A3535" s="20">
        <v>41261</v>
      </c>
      <c r="B3535">
        <v>1.3225</v>
      </c>
      <c r="C3535">
        <f t="shared" si="55"/>
        <v>2012</v>
      </c>
    </row>
    <row r="3536" spans="1:3">
      <c r="A3536" s="20">
        <v>41262</v>
      </c>
      <c r="B3536">
        <v>1.3229</v>
      </c>
      <c r="C3536">
        <f t="shared" si="55"/>
        <v>2012</v>
      </c>
    </row>
    <row r="3537" spans="1:3">
      <c r="A3537" s="20">
        <v>41263</v>
      </c>
      <c r="B3537">
        <v>1.3242</v>
      </c>
      <c r="C3537">
        <f t="shared" si="55"/>
        <v>2012</v>
      </c>
    </row>
    <row r="3538" spans="1:3">
      <c r="A3538" s="20">
        <v>41264</v>
      </c>
      <c r="B3538">
        <v>1.3181</v>
      </c>
      <c r="C3538">
        <f t="shared" ref="C3538:C3601" si="56">YEAR(A3538)</f>
        <v>2012</v>
      </c>
    </row>
    <row r="3539" spans="1:3">
      <c r="A3539" s="20">
        <v>41267</v>
      </c>
      <c r="B3539">
        <v>1.3188</v>
      </c>
      <c r="C3539">
        <f t="shared" si="56"/>
        <v>2012</v>
      </c>
    </row>
    <row r="3540" spans="1:3">
      <c r="A3540" s="20">
        <v>41269</v>
      </c>
      <c r="B3540">
        <v>1.3220000000000001</v>
      </c>
      <c r="C3540">
        <f t="shared" si="56"/>
        <v>2012</v>
      </c>
    </row>
    <row r="3541" spans="1:3">
      <c r="A3541" s="20">
        <v>41270</v>
      </c>
      <c r="B3541">
        <v>1.3232999999999999</v>
      </c>
      <c r="C3541">
        <f t="shared" si="56"/>
        <v>2012</v>
      </c>
    </row>
    <row r="3542" spans="1:3">
      <c r="A3542" s="20">
        <v>41271</v>
      </c>
      <c r="B3542">
        <v>1.3214999999999999</v>
      </c>
      <c r="C3542">
        <f t="shared" si="56"/>
        <v>2012</v>
      </c>
    </row>
    <row r="3543" spans="1:3">
      <c r="A3543" s="20">
        <v>41274</v>
      </c>
      <c r="B3543">
        <v>1.3188</v>
      </c>
      <c r="C3543">
        <f t="shared" si="56"/>
        <v>2012</v>
      </c>
    </row>
    <row r="3544" spans="1:3">
      <c r="A3544" s="20">
        <v>41276</v>
      </c>
      <c r="B3544">
        <v>1.3182</v>
      </c>
      <c r="C3544">
        <f t="shared" si="56"/>
        <v>2013</v>
      </c>
    </row>
    <row r="3545" spans="1:3">
      <c r="A3545" s="20">
        <v>41277</v>
      </c>
      <c r="B3545">
        <v>1.3049999999999999</v>
      </c>
      <c r="C3545">
        <f t="shared" si="56"/>
        <v>2013</v>
      </c>
    </row>
    <row r="3546" spans="1:3">
      <c r="A3546" s="20">
        <v>41278</v>
      </c>
      <c r="B3546">
        <v>1.3071999999999999</v>
      </c>
      <c r="C3546">
        <f t="shared" si="56"/>
        <v>2013</v>
      </c>
    </row>
    <row r="3547" spans="1:3">
      <c r="A3547" s="20">
        <v>41281</v>
      </c>
      <c r="B3547">
        <v>1.3116000000000001</v>
      </c>
      <c r="C3547">
        <f t="shared" si="56"/>
        <v>2013</v>
      </c>
    </row>
    <row r="3548" spans="1:3">
      <c r="A3548" s="20">
        <v>41282</v>
      </c>
      <c r="B3548">
        <v>1.3080000000000001</v>
      </c>
      <c r="C3548">
        <f t="shared" si="56"/>
        <v>2013</v>
      </c>
    </row>
    <row r="3549" spans="1:3">
      <c r="A3549" s="20">
        <v>41283</v>
      </c>
      <c r="B3549">
        <v>1.3061</v>
      </c>
      <c r="C3549">
        <f t="shared" si="56"/>
        <v>2013</v>
      </c>
    </row>
    <row r="3550" spans="1:3">
      <c r="A3550" s="20">
        <v>41284</v>
      </c>
      <c r="B3550">
        <v>1.3258000000000001</v>
      </c>
      <c r="C3550">
        <f t="shared" si="56"/>
        <v>2013</v>
      </c>
    </row>
    <row r="3551" spans="1:3">
      <c r="A3551" s="20">
        <v>41285</v>
      </c>
      <c r="B3551">
        <v>1.3343</v>
      </c>
      <c r="C3551">
        <f t="shared" si="56"/>
        <v>2013</v>
      </c>
    </row>
    <row r="3552" spans="1:3">
      <c r="A3552" s="20">
        <v>41288</v>
      </c>
      <c r="B3552">
        <v>1.3371999999999999</v>
      </c>
      <c r="C3552">
        <f t="shared" si="56"/>
        <v>2013</v>
      </c>
    </row>
    <row r="3553" spans="1:3">
      <c r="A3553" s="20">
        <v>41289</v>
      </c>
      <c r="B3553">
        <v>1.3304</v>
      </c>
      <c r="C3553">
        <f t="shared" si="56"/>
        <v>2013</v>
      </c>
    </row>
    <row r="3554" spans="1:3">
      <c r="A3554" s="20">
        <v>41290</v>
      </c>
      <c r="B3554">
        <v>1.3287</v>
      </c>
      <c r="C3554">
        <f t="shared" si="56"/>
        <v>2013</v>
      </c>
    </row>
    <row r="3555" spans="1:3">
      <c r="A3555" s="20">
        <v>41291</v>
      </c>
      <c r="B3555">
        <v>1.3375999999999999</v>
      </c>
      <c r="C3555">
        <f t="shared" si="56"/>
        <v>2013</v>
      </c>
    </row>
    <row r="3556" spans="1:3">
      <c r="A3556" s="20">
        <v>41292</v>
      </c>
      <c r="B3556">
        <v>1.3312999999999999</v>
      </c>
      <c r="C3556">
        <f t="shared" si="56"/>
        <v>2013</v>
      </c>
    </row>
    <row r="3557" spans="1:3">
      <c r="A3557" s="20">
        <v>41296</v>
      </c>
      <c r="B3557">
        <v>1.3320000000000001</v>
      </c>
      <c r="C3557">
        <f t="shared" si="56"/>
        <v>2013</v>
      </c>
    </row>
    <row r="3558" spans="1:3">
      <c r="A3558" s="20">
        <v>41297</v>
      </c>
      <c r="B3558">
        <v>1.3319000000000001</v>
      </c>
      <c r="C3558">
        <f t="shared" si="56"/>
        <v>2013</v>
      </c>
    </row>
    <row r="3559" spans="1:3">
      <c r="A3559" s="20">
        <v>41298</v>
      </c>
      <c r="B3559">
        <v>1.3376999999999999</v>
      </c>
      <c r="C3559">
        <f t="shared" si="56"/>
        <v>2013</v>
      </c>
    </row>
    <row r="3560" spans="1:3">
      <c r="A3560" s="20">
        <v>41299</v>
      </c>
      <c r="B3560">
        <v>1.3454999999999999</v>
      </c>
      <c r="C3560">
        <f t="shared" si="56"/>
        <v>2013</v>
      </c>
    </row>
    <row r="3561" spans="1:3">
      <c r="A3561" s="20">
        <v>41302</v>
      </c>
      <c r="B3561">
        <v>1.3454999999999999</v>
      </c>
      <c r="C3561">
        <f t="shared" si="56"/>
        <v>2013</v>
      </c>
    </row>
    <row r="3562" spans="1:3">
      <c r="A3562" s="20">
        <v>41303</v>
      </c>
      <c r="B3562">
        <v>1.3492999999999999</v>
      </c>
      <c r="C3562">
        <f t="shared" si="56"/>
        <v>2013</v>
      </c>
    </row>
    <row r="3563" spans="1:3">
      <c r="A3563" s="20">
        <v>41304</v>
      </c>
      <c r="B3563">
        <v>1.3565</v>
      </c>
      <c r="C3563">
        <f t="shared" si="56"/>
        <v>2013</v>
      </c>
    </row>
    <row r="3564" spans="1:3">
      <c r="A3564" s="20">
        <v>41305</v>
      </c>
      <c r="B3564">
        <v>1.3576999999999999</v>
      </c>
      <c r="C3564">
        <f t="shared" si="56"/>
        <v>2013</v>
      </c>
    </row>
    <row r="3565" spans="1:3">
      <c r="A3565" s="20">
        <v>41306</v>
      </c>
      <c r="B3565">
        <v>1.3646</v>
      </c>
      <c r="C3565">
        <f t="shared" si="56"/>
        <v>2013</v>
      </c>
    </row>
    <row r="3566" spans="1:3">
      <c r="A3566" s="20">
        <v>41309</v>
      </c>
      <c r="B3566">
        <v>1.3512999999999999</v>
      </c>
      <c r="C3566">
        <f t="shared" si="56"/>
        <v>2013</v>
      </c>
    </row>
    <row r="3567" spans="1:3">
      <c r="A3567" s="20">
        <v>41310</v>
      </c>
      <c r="B3567">
        <v>1.3584000000000001</v>
      </c>
      <c r="C3567">
        <f t="shared" si="56"/>
        <v>2013</v>
      </c>
    </row>
    <row r="3568" spans="1:3">
      <c r="A3568" s="20">
        <v>41311</v>
      </c>
      <c r="B3568">
        <v>1.3519000000000001</v>
      </c>
      <c r="C3568">
        <f t="shared" si="56"/>
        <v>2013</v>
      </c>
    </row>
    <row r="3569" spans="1:3">
      <c r="A3569" s="20">
        <v>41312</v>
      </c>
      <c r="B3569">
        <v>1.3394999999999999</v>
      </c>
      <c r="C3569">
        <f t="shared" si="56"/>
        <v>2013</v>
      </c>
    </row>
    <row r="3570" spans="1:3">
      <c r="A3570" s="20">
        <v>41313</v>
      </c>
      <c r="B3570">
        <v>1.3365</v>
      </c>
      <c r="C3570">
        <f t="shared" si="56"/>
        <v>2013</v>
      </c>
    </row>
    <row r="3571" spans="1:3">
      <c r="A3571" s="20">
        <v>41316</v>
      </c>
      <c r="B3571">
        <v>1.3404</v>
      </c>
      <c r="C3571">
        <f t="shared" si="56"/>
        <v>2013</v>
      </c>
    </row>
    <row r="3572" spans="1:3">
      <c r="A3572" s="20">
        <v>41317</v>
      </c>
      <c r="B3572">
        <v>1.3453999999999999</v>
      </c>
      <c r="C3572">
        <f t="shared" si="56"/>
        <v>2013</v>
      </c>
    </row>
    <row r="3573" spans="1:3">
      <c r="A3573" s="20">
        <v>41318</v>
      </c>
      <c r="B3573">
        <v>1.3448</v>
      </c>
      <c r="C3573">
        <f t="shared" si="56"/>
        <v>2013</v>
      </c>
    </row>
    <row r="3574" spans="1:3">
      <c r="A3574" s="20">
        <v>41319</v>
      </c>
      <c r="B3574">
        <v>1.3354999999999999</v>
      </c>
      <c r="C3574">
        <f t="shared" si="56"/>
        <v>2013</v>
      </c>
    </row>
    <row r="3575" spans="1:3">
      <c r="A3575" s="20">
        <v>41320</v>
      </c>
      <c r="B3575">
        <v>1.3362000000000001</v>
      </c>
      <c r="C3575">
        <f t="shared" si="56"/>
        <v>2013</v>
      </c>
    </row>
    <row r="3576" spans="1:3">
      <c r="A3576" s="20">
        <v>41324</v>
      </c>
      <c r="B3576">
        <v>1.339</v>
      </c>
      <c r="C3576">
        <f t="shared" si="56"/>
        <v>2013</v>
      </c>
    </row>
    <row r="3577" spans="1:3">
      <c r="A3577" s="20">
        <v>41325</v>
      </c>
      <c r="B3577">
        <v>1.3282</v>
      </c>
      <c r="C3577">
        <f t="shared" si="56"/>
        <v>2013</v>
      </c>
    </row>
    <row r="3578" spans="1:3">
      <c r="A3578" s="20">
        <v>41326</v>
      </c>
      <c r="B3578">
        <v>1.3186</v>
      </c>
      <c r="C3578">
        <f t="shared" si="56"/>
        <v>2013</v>
      </c>
    </row>
    <row r="3579" spans="1:3">
      <c r="A3579" s="20">
        <v>41327</v>
      </c>
      <c r="B3579">
        <v>1.3184</v>
      </c>
      <c r="C3579">
        <f t="shared" si="56"/>
        <v>2013</v>
      </c>
    </row>
    <row r="3580" spans="1:3">
      <c r="A3580" s="20">
        <v>41330</v>
      </c>
      <c r="B3580">
        <v>1.3079000000000001</v>
      </c>
      <c r="C3580">
        <f t="shared" si="56"/>
        <v>2013</v>
      </c>
    </row>
    <row r="3581" spans="1:3">
      <c r="A3581" s="20">
        <v>41331</v>
      </c>
      <c r="B3581">
        <v>1.3058000000000001</v>
      </c>
      <c r="C3581">
        <f t="shared" si="56"/>
        <v>2013</v>
      </c>
    </row>
    <row r="3582" spans="1:3">
      <c r="A3582" s="20">
        <v>41332</v>
      </c>
      <c r="B3582">
        <v>1.3139000000000001</v>
      </c>
      <c r="C3582">
        <f t="shared" si="56"/>
        <v>2013</v>
      </c>
    </row>
    <row r="3583" spans="1:3">
      <c r="A3583" s="20">
        <v>41333</v>
      </c>
      <c r="B3583">
        <v>1.306</v>
      </c>
      <c r="C3583">
        <f t="shared" si="56"/>
        <v>2013</v>
      </c>
    </row>
    <row r="3584" spans="1:3">
      <c r="A3584" s="20">
        <v>41334</v>
      </c>
      <c r="B3584">
        <v>1.3021</v>
      </c>
      <c r="C3584">
        <f t="shared" si="56"/>
        <v>2013</v>
      </c>
    </row>
    <row r="3585" spans="1:3">
      <c r="A3585" s="20">
        <v>41337</v>
      </c>
      <c r="B3585">
        <v>1.3027</v>
      </c>
      <c r="C3585">
        <f t="shared" si="56"/>
        <v>2013</v>
      </c>
    </row>
    <row r="3586" spans="1:3">
      <c r="A3586" s="20">
        <v>41338</v>
      </c>
      <c r="B3586">
        <v>1.3047</v>
      </c>
      <c r="C3586">
        <f t="shared" si="56"/>
        <v>2013</v>
      </c>
    </row>
    <row r="3587" spans="1:3">
      <c r="A3587" s="20">
        <v>41339</v>
      </c>
      <c r="B3587">
        <v>1.2976000000000001</v>
      </c>
      <c r="C3587">
        <f t="shared" si="56"/>
        <v>2013</v>
      </c>
    </row>
    <row r="3588" spans="1:3">
      <c r="A3588" s="20">
        <v>41340</v>
      </c>
      <c r="B3588">
        <v>1.3103</v>
      </c>
      <c r="C3588">
        <f t="shared" si="56"/>
        <v>2013</v>
      </c>
    </row>
    <row r="3589" spans="1:3">
      <c r="A3589" s="20">
        <v>41341</v>
      </c>
      <c r="B3589">
        <v>1.2998000000000001</v>
      </c>
      <c r="C3589">
        <f t="shared" si="56"/>
        <v>2013</v>
      </c>
    </row>
    <row r="3590" spans="1:3">
      <c r="A3590" s="20">
        <v>41344</v>
      </c>
      <c r="B3590">
        <v>1.3047</v>
      </c>
      <c r="C3590">
        <f t="shared" si="56"/>
        <v>2013</v>
      </c>
    </row>
    <row r="3591" spans="1:3">
      <c r="A3591" s="20">
        <v>41345</v>
      </c>
      <c r="B3591">
        <v>1.3033999999999999</v>
      </c>
      <c r="C3591">
        <f t="shared" si="56"/>
        <v>2013</v>
      </c>
    </row>
    <row r="3592" spans="1:3">
      <c r="A3592" s="20">
        <v>41346</v>
      </c>
      <c r="B3592">
        <v>1.2958000000000001</v>
      </c>
      <c r="C3592">
        <f t="shared" si="56"/>
        <v>2013</v>
      </c>
    </row>
    <row r="3593" spans="1:3">
      <c r="A3593" s="20">
        <v>41347</v>
      </c>
      <c r="B3593">
        <v>1.3</v>
      </c>
      <c r="C3593">
        <f t="shared" si="56"/>
        <v>2013</v>
      </c>
    </row>
    <row r="3594" spans="1:3">
      <c r="A3594" s="20">
        <v>41348</v>
      </c>
      <c r="B3594">
        <v>1.3068</v>
      </c>
      <c r="C3594">
        <f t="shared" si="56"/>
        <v>2013</v>
      </c>
    </row>
    <row r="3595" spans="1:3">
      <c r="A3595" s="20">
        <v>41351</v>
      </c>
      <c r="B3595">
        <v>1.2954000000000001</v>
      </c>
      <c r="C3595">
        <f t="shared" si="56"/>
        <v>2013</v>
      </c>
    </row>
    <row r="3596" spans="1:3">
      <c r="A3596" s="20">
        <v>41352</v>
      </c>
      <c r="B3596">
        <v>1.2879</v>
      </c>
      <c r="C3596">
        <f t="shared" si="56"/>
        <v>2013</v>
      </c>
    </row>
    <row r="3597" spans="1:3">
      <c r="A3597" s="20">
        <v>41353</v>
      </c>
      <c r="B3597">
        <v>1.2932999999999999</v>
      </c>
      <c r="C3597">
        <f t="shared" si="56"/>
        <v>2013</v>
      </c>
    </row>
    <row r="3598" spans="1:3">
      <c r="A3598" s="20">
        <v>41354</v>
      </c>
      <c r="B3598">
        <v>1.2898000000000001</v>
      </c>
      <c r="C3598">
        <f t="shared" si="56"/>
        <v>2013</v>
      </c>
    </row>
    <row r="3599" spans="1:3">
      <c r="A3599" s="20">
        <v>41355</v>
      </c>
      <c r="B3599">
        <v>1.2987</v>
      </c>
      <c r="C3599">
        <f t="shared" si="56"/>
        <v>2013</v>
      </c>
    </row>
    <row r="3600" spans="1:3">
      <c r="A3600" s="20">
        <v>41358</v>
      </c>
      <c r="B3600">
        <v>1.2851999999999999</v>
      </c>
      <c r="C3600">
        <f t="shared" si="56"/>
        <v>2013</v>
      </c>
    </row>
    <row r="3601" spans="1:3">
      <c r="A3601" s="20">
        <v>41359</v>
      </c>
      <c r="B3601">
        <v>1.2861</v>
      </c>
      <c r="C3601">
        <f t="shared" si="56"/>
        <v>2013</v>
      </c>
    </row>
    <row r="3602" spans="1:3">
      <c r="A3602" s="20">
        <v>41360</v>
      </c>
      <c r="B3602">
        <v>1.2779</v>
      </c>
      <c r="C3602">
        <f t="shared" ref="C3602:C3665" si="57">YEAR(A3602)</f>
        <v>2013</v>
      </c>
    </row>
    <row r="3603" spans="1:3">
      <c r="A3603" s="20">
        <v>41361</v>
      </c>
      <c r="B3603">
        <v>1.2814000000000001</v>
      </c>
      <c r="C3603">
        <f t="shared" si="57"/>
        <v>2013</v>
      </c>
    </row>
    <row r="3604" spans="1:3">
      <c r="A3604" s="20">
        <v>41365</v>
      </c>
      <c r="B3604">
        <v>1.2849999999999999</v>
      </c>
      <c r="C3604">
        <f t="shared" si="57"/>
        <v>2013</v>
      </c>
    </row>
    <row r="3605" spans="1:3">
      <c r="A3605" s="20">
        <v>41366</v>
      </c>
      <c r="B3605">
        <v>1.2818000000000001</v>
      </c>
      <c r="C3605">
        <f t="shared" si="57"/>
        <v>2013</v>
      </c>
    </row>
    <row r="3606" spans="1:3">
      <c r="A3606" s="20">
        <v>41367</v>
      </c>
      <c r="B3606">
        <v>1.2845</v>
      </c>
      <c r="C3606">
        <f t="shared" si="57"/>
        <v>2013</v>
      </c>
    </row>
    <row r="3607" spans="1:3">
      <c r="A3607" s="20">
        <v>41368</v>
      </c>
      <c r="B3607">
        <v>1.2934000000000001</v>
      </c>
      <c r="C3607">
        <f t="shared" si="57"/>
        <v>2013</v>
      </c>
    </row>
    <row r="3608" spans="1:3">
      <c r="A3608" s="20">
        <v>41369</v>
      </c>
      <c r="B3608">
        <v>1.2996000000000001</v>
      </c>
      <c r="C3608">
        <f t="shared" si="57"/>
        <v>2013</v>
      </c>
    </row>
    <row r="3609" spans="1:3">
      <c r="A3609" s="20">
        <v>41372</v>
      </c>
      <c r="B3609">
        <v>1.3007</v>
      </c>
      <c r="C3609">
        <f t="shared" si="57"/>
        <v>2013</v>
      </c>
    </row>
    <row r="3610" spans="1:3">
      <c r="A3610" s="20">
        <v>41373</v>
      </c>
      <c r="B3610">
        <v>1.3079000000000001</v>
      </c>
      <c r="C3610">
        <f t="shared" si="57"/>
        <v>2013</v>
      </c>
    </row>
    <row r="3611" spans="1:3">
      <c r="A3611" s="20">
        <v>41374</v>
      </c>
      <c r="B3611">
        <v>1.3069</v>
      </c>
      <c r="C3611">
        <f t="shared" si="57"/>
        <v>2013</v>
      </c>
    </row>
    <row r="3612" spans="1:3">
      <c r="A3612" s="20">
        <v>41375</v>
      </c>
      <c r="B3612">
        <v>1.3102</v>
      </c>
      <c r="C3612">
        <f t="shared" si="57"/>
        <v>2013</v>
      </c>
    </row>
    <row r="3613" spans="1:3">
      <c r="A3613" s="20">
        <v>41376</v>
      </c>
      <c r="B3613">
        <v>1.3107</v>
      </c>
      <c r="C3613">
        <f t="shared" si="57"/>
        <v>2013</v>
      </c>
    </row>
    <row r="3614" spans="1:3">
      <c r="A3614" s="20">
        <v>41379</v>
      </c>
      <c r="B3614">
        <v>1.3033999999999999</v>
      </c>
      <c r="C3614">
        <f t="shared" si="57"/>
        <v>2013</v>
      </c>
    </row>
    <row r="3615" spans="1:3">
      <c r="A3615" s="20">
        <v>41380</v>
      </c>
      <c r="B3615">
        <v>1.3174999999999999</v>
      </c>
      <c r="C3615">
        <f t="shared" si="57"/>
        <v>2013</v>
      </c>
    </row>
    <row r="3616" spans="1:3">
      <c r="A3616" s="20">
        <v>41381</v>
      </c>
      <c r="B3616">
        <v>1.3028</v>
      </c>
      <c r="C3616">
        <f t="shared" si="57"/>
        <v>2013</v>
      </c>
    </row>
    <row r="3617" spans="1:3">
      <c r="A3617" s="20">
        <v>41382</v>
      </c>
      <c r="B3617">
        <v>1.3049999999999999</v>
      </c>
      <c r="C3617">
        <f t="shared" si="57"/>
        <v>2013</v>
      </c>
    </row>
    <row r="3618" spans="1:3">
      <c r="A3618" s="20">
        <v>41383</v>
      </c>
      <c r="B3618">
        <v>1.3052999999999999</v>
      </c>
      <c r="C3618">
        <f t="shared" si="57"/>
        <v>2013</v>
      </c>
    </row>
    <row r="3619" spans="1:3">
      <c r="A3619" s="20">
        <v>41386</v>
      </c>
      <c r="B3619">
        <v>1.3064</v>
      </c>
      <c r="C3619">
        <f t="shared" si="57"/>
        <v>2013</v>
      </c>
    </row>
    <row r="3620" spans="1:3">
      <c r="A3620" s="20">
        <v>41387</v>
      </c>
      <c r="B3620">
        <v>1.3002</v>
      </c>
      <c r="C3620">
        <f t="shared" si="57"/>
        <v>2013</v>
      </c>
    </row>
    <row r="3621" spans="1:3">
      <c r="A3621" s="20">
        <v>41388</v>
      </c>
      <c r="B3621">
        <v>1.3013999999999999</v>
      </c>
      <c r="C3621">
        <f t="shared" si="57"/>
        <v>2013</v>
      </c>
    </row>
    <row r="3622" spans="1:3">
      <c r="A3622" s="20">
        <v>41389</v>
      </c>
      <c r="B3622">
        <v>1.3008999999999999</v>
      </c>
      <c r="C3622">
        <f t="shared" si="57"/>
        <v>2013</v>
      </c>
    </row>
    <row r="3623" spans="1:3">
      <c r="A3623" s="20">
        <v>41390</v>
      </c>
      <c r="B3623">
        <v>1.3028</v>
      </c>
      <c r="C3623">
        <f t="shared" si="57"/>
        <v>2013</v>
      </c>
    </row>
    <row r="3624" spans="1:3">
      <c r="A3624" s="20">
        <v>41393</v>
      </c>
      <c r="B3624">
        <v>1.3099000000000001</v>
      </c>
      <c r="C3624">
        <f t="shared" si="57"/>
        <v>2013</v>
      </c>
    </row>
    <row r="3625" spans="1:3">
      <c r="A3625" s="20">
        <v>41394</v>
      </c>
      <c r="B3625">
        <v>1.3166</v>
      </c>
      <c r="C3625">
        <f t="shared" si="57"/>
        <v>2013</v>
      </c>
    </row>
    <row r="3626" spans="1:3">
      <c r="A3626" s="20">
        <v>41395</v>
      </c>
      <c r="B3626">
        <v>1.3180000000000001</v>
      </c>
      <c r="C3626">
        <f t="shared" si="57"/>
        <v>2013</v>
      </c>
    </row>
    <row r="3627" spans="1:3">
      <c r="A3627" s="20">
        <v>41396</v>
      </c>
      <c r="B3627">
        <v>1.3063</v>
      </c>
      <c r="C3627">
        <f t="shared" si="57"/>
        <v>2013</v>
      </c>
    </row>
    <row r="3628" spans="1:3">
      <c r="A3628" s="20">
        <v>41397</v>
      </c>
      <c r="B3628">
        <v>1.3112999999999999</v>
      </c>
      <c r="C3628">
        <f t="shared" si="57"/>
        <v>2013</v>
      </c>
    </row>
    <row r="3629" spans="1:3">
      <c r="A3629" s="20">
        <v>41400</v>
      </c>
      <c r="B3629">
        <v>1.3075000000000001</v>
      </c>
      <c r="C3629">
        <f t="shared" si="57"/>
        <v>2013</v>
      </c>
    </row>
    <row r="3630" spans="1:3">
      <c r="A3630" s="20">
        <v>41401</v>
      </c>
      <c r="B3630">
        <v>1.3079000000000001</v>
      </c>
      <c r="C3630">
        <f t="shared" si="57"/>
        <v>2013</v>
      </c>
    </row>
    <row r="3631" spans="1:3">
      <c r="A3631" s="20">
        <v>41402</v>
      </c>
      <c r="B3631">
        <v>1.3151999999999999</v>
      </c>
      <c r="C3631">
        <f t="shared" si="57"/>
        <v>2013</v>
      </c>
    </row>
    <row r="3632" spans="1:3">
      <c r="A3632" s="20">
        <v>41403</v>
      </c>
      <c r="B3632">
        <v>1.3042</v>
      </c>
      <c r="C3632">
        <f t="shared" si="57"/>
        <v>2013</v>
      </c>
    </row>
    <row r="3633" spans="1:3">
      <c r="A3633" s="20">
        <v>41404</v>
      </c>
      <c r="B3633">
        <v>1.2988999999999999</v>
      </c>
      <c r="C3633">
        <f t="shared" si="57"/>
        <v>2013</v>
      </c>
    </row>
    <row r="3634" spans="1:3">
      <c r="A3634" s="20">
        <v>41407</v>
      </c>
      <c r="B3634">
        <v>1.2977000000000001</v>
      </c>
      <c r="C3634">
        <f t="shared" si="57"/>
        <v>2013</v>
      </c>
    </row>
    <row r="3635" spans="1:3">
      <c r="A3635" s="20">
        <v>41408</v>
      </c>
      <c r="B3635">
        <v>1.2918000000000001</v>
      </c>
      <c r="C3635">
        <f t="shared" si="57"/>
        <v>2013</v>
      </c>
    </row>
    <row r="3636" spans="1:3">
      <c r="A3636" s="20">
        <v>41409</v>
      </c>
      <c r="B3636">
        <v>1.2885</v>
      </c>
      <c r="C3636">
        <f t="shared" si="57"/>
        <v>2013</v>
      </c>
    </row>
    <row r="3637" spans="1:3">
      <c r="A3637" s="20">
        <v>41410</v>
      </c>
      <c r="B3637">
        <v>1.2881</v>
      </c>
      <c r="C3637">
        <f t="shared" si="57"/>
        <v>2013</v>
      </c>
    </row>
    <row r="3638" spans="1:3">
      <c r="A3638" s="20">
        <v>41411</v>
      </c>
      <c r="B3638">
        <v>1.2834000000000001</v>
      </c>
      <c r="C3638">
        <f t="shared" si="57"/>
        <v>2013</v>
      </c>
    </row>
    <row r="3639" spans="1:3">
      <c r="A3639" s="20">
        <v>41414</v>
      </c>
      <c r="B3639">
        <v>1.2882</v>
      </c>
      <c r="C3639">
        <f t="shared" si="57"/>
        <v>2013</v>
      </c>
    </row>
    <row r="3640" spans="1:3">
      <c r="A3640" s="20">
        <v>41415</v>
      </c>
      <c r="B3640">
        <v>1.2905</v>
      </c>
      <c r="C3640">
        <f t="shared" si="57"/>
        <v>2013</v>
      </c>
    </row>
    <row r="3641" spans="1:3">
      <c r="A3641" s="20">
        <v>41416</v>
      </c>
      <c r="B3641">
        <v>1.2859</v>
      </c>
      <c r="C3641">
        <f t="shared" si="57"/>
        <v>2013</v>
      </c>
    </row>
    <row r="3642" spans="1:3">
      <c r="A3642" s="20">
        <v>41417</v>
      </c>
      <c r="B3642">
        <v>1.2935000000000001</v>
      </c>
      <c r="C3642">
        <f t="shared" si="57"/>
        <v>2013</v>
      </c>
    </row>
    <row r="3643" spans="1:3">
      <c r="A3643" s="20">
        <v>41418</v>
      </c>
      <c r="B3643">
        <v>1.2935000000000001</v>
      </c>
      <c r="C3643">
        <f t="shared" si="57"/>
        <v>2013</v>
      </c>
    </row>
    <row r="3644" spans="1:3">
      <c r="A3644" s="20">
        <v>41422</v>
      </c>
      <c r="B3644">
        <v>1.2854000000000001</v>
      </c>
      <c r="C3644">
        <f t="shared" si="57"/>
        <v>2013</v>
      </c>
    </row>
    <row r="3645" spans="1:3">
      <c r="A3645" s="20">
        <v>41423</v>
      </c>
      <c r="B3645">
        <v>1.2938000000000001</v>
      </c>
      <c r="C3645">
        <f t="shared" si="57"/>
        <v>2013</v>
      </c>
    </row>
    <row r="3646" spans="1:3">
      <c r="A3646" s="20">
        <v>41424</v>
      </c>
      <c r="B3646">
        <v>1.3048</v>
      </c>
      <c r="C3646">
        <f t="shared" si="57"/>
        <v>2013</v>
      </c>
    </row>
    <row r="3647" spans="1:3">
      <c r="A3647" s="20">
        <v>41425</v>
      </c>
      <c r="B3647">
        <v>1.2995000000000001</v>
      </c>
      <c r="C3647">
        <f t="shared" si="57"/>
        <v>2013</v>
      </c>
    </row>
    <row r="3648" spans="1:3">
      <c r="A3648" s="20">
        <v>41428</v>
      </c>
      <c r="B3648">
        <v>1.3076000000000001</v>
      </c>
      <c r="C3648">
        <f t="shared" si="57"/>
        <v>2013</v>
      </c>
    </row>
    <row r="3649" spans="1:3">
      <c r="A3649" s="20">
        <v>41429</v>
      </c>
      <c r="B3649">
        <v>1.3080000000000001</v>
      </c>
      <c r="C3649">
        <f t="shared" si="57"/>
        <v>2013</v>
      </c>
    </row>
    <row r="3650" spans="1:3">
      <c r="A3650" s="20">
        <v>41430</v>
      </c>
      <c r="B3650">
        <v>1.3092999999999999</v>
      </c>
      <c r="C3650">
        <f t="shared" si="57"/>
        <v>2013</v>
      </c>
    </row>
    <row r="3651" spans="1:3">
      <c r="A3651" s="20">
        <v>41431</v>
      </c>
      <c r="B3651">
        <v>1.3246</v>
      </c>
      <c r="C3651">
        <f t="shared" si="57"/>
        <v>2013</v>
      </c>
    </row>
    <row r="3652" spans="1:3">
      <c r="A3652" s="20">
        <v>41432</v>
      </c>
      <c r="B3652">
        <v>1.3213999999999999</v>
      </c>
      <c r="C3652">
        <f t="shared" si="57"/>
        <v>2013</v>
      </c>
    </row>
    <row r="3653" spans="1:3">
      <c r="A3653" s="20">
        <v>41435</v>
      </c>
      <c r="B3653">
        <v>1.3255999999999999</v>
      </c>
      <c r="C3653">
        <f t="shared" si="57"/>
        <v>2013</v>
      </c>
    </row>
    <row r="3654" spans="1:3">
      <c r="A3654" s="20">
        <v>41436</v>
      </c>
      <c r="B3654">
        <v>1.3312999999999999</v>
      </c>
      <c r="C3654">
        <f t="shared" si="57"/>
        <v>2013</v>
      </c>
    </row>
    <row r="3655" spans="1:3">
      <c r="A3655" s="20">
        <v>41437</v>
      </c>
      <c r="B3655">
        <v>1.3337000000000001</v>
      </c>
      <c r="C3655">
        <f t="shared" si="57"/>
        <v>2013</v>
      </c>
    </row>
    <row r="3656" spans="1:3">
      <c r="A3656" s="20">
        <v>41438</v>
      </c>
      <c r="B3656">
        <v>1.3373999999999999</v>
      </c>
      <c r="C3656">
        <f t="shared" si="57"/>
        <v>2013</v>
      </c>
    </row>
    <row r="3657" spans="1:3">
      <c r="A3657" s="20">
        <v>41439</v>
      </c>
      <c r="B3657">
        <v>1.3343</v>
      </c>
      <c r="C3657">
        <f t="shared" si="57"/>
        <v>2013</v>
      </c>
    </row>
    <row r="3658" spans="1:3">
      <c r="A3658" s="20">
        <v>41442</v>
      </c>
      <c r="B3658">
        <v>1.3367</v>
      </c>
      <c r="C3658">
        <f t="shared" si="57"/>
        <v>2013</v>
      </c>
    </row>
    <row r="3659" spans="1:3">
      <c r="A3659" s="20">
        <v>41443</v>
      </c>
      <c r="B3659">
        <v>1.3394999999999999</v>
      </c>
      <c r="C3659">
        <f t="shared" si="57"/>
        <v>2013</v>
      </c>
    </row>
    <row r="3660" spans="1:3">
      <c r="A3660" s="20">
        <v>41444</v>
      </c>
      <c r="B3660">
        <v>1.3294999999999999</v>
      </c>
      <c r="C3660">
        <f t="shared" si="57"/>
        <v>2013</v>
      </c>
    </row>
    <row r="3661" spans="1:3">
      <c r="A3661" s="20">
        <v>41445</v>
      </c>
      <c r="B3661">
        <v>1.3218000000000001</v>
      </c>
      <c r="C3661">
        <f t="shared" si="57"/>
        <v>2013</v>
      </c>
    </row>
    <row r="3662" spans="1:3">
      <c r="A3662" s="20">
        <v>41446</v>
      </c>
      <c r="B3662">
        <v>1.3121</v>
      </c>
      <c r="C3662">
        <f t="shared" si="57"/>
        <v>2013</v>
      </c>
    </row>
    <row r="3663" spans="1:3">
      <c r="A3663" s="20">
        <v>41449</v>
      </c>
      <c r="B3663">
        <v>1.3118000000000001</v>
      </c>
      <c r="C3663">
        <f t="shared" si="57"/>
        <v>2013</v>
      </c>
    </row>
    <row r="3664" spans="1:3">
      <c r="A3664" s="20">
        <v>41450</v>
      </c>
      <c r="B3664">
        <v>1.3083</v>
      </c>
      <c r="C3664">
        <f t="shared" si="57"/>
        <v>2013</v>
      </c>
    </row>
    <row r="3665" spans="1:3">
      <c r="A3665" s="20">
        <v>41451</v>
      </c>
      <c r="B3665">
        <v>1.3010999999999999</v>
      </c>
      <c r="C3665">
        <f t="shared" si="57"/>
        <v>2013</v>
      </c>
    </row>
    <row r="3666" spans="1:3">
      <c r="A3666" s="20">
        <v>41452</v>
      </c>
      <c r="B3666">
        <v>1.3036000000000001</v>
      </c>
      <c r="C3666">
        <f t="shared" ref="C3666:C3729" si="58">YEAR(A3666)</f>
        <v>2013</v>
      </c>
    </row>
    <row r="3667" spans="1:3">
      <c r="A3667" s="20">
        <v>41453</v>
      </c>
      <c r="B3667">
        <v>1.3009999999999999</v>
      </c>
      <c r="C3667">
        <f t="shared" si="58"/>
        <v>2013</v>
      </c>
    </row>
    <row r="3668" spans="1:3">
      <c r="A3668" s="20">
        <v>41456</v>
      </c>
      <c r="B3668">
        <v>1.3061</v>
      </c>
      <c r="C3668">
        <f t="shared" si="58"/>
        <v>2013</v>
      </c>
    </row>
    <row r="3669" spans="1:3">
      <c r="A3669" s="20">
        <v>41457</v>
      </c>
      <c r="B3669">
        <v>1.2979000000000001</v>
      </c>
      <c r="C3669">
        <f t="shared" si="58"/>
        <v>2013</v>
      </c>
    </row>
    <row r="3670" spans="1:3">
      <c r="A3670" s="20">
        <v>41458</v>
      </c>
      <c r="B3670">
        <v>1.3008999999999999</v>
      </c>
      <c r="C3670">
        <f t="shared" si="58"/>
        <v>2013</v>
      </c>
    </row>
    <row r="3671" spans="1:3">
      <c r="A3671" s="20">
        <v>41460</v>
      </c>
      <c r="B3671">
        <v>1.2828999999999999</v>
      </c>
      <c r="C3671">
        <f t="shared" si="58"/>
        <v>2013</v>
      </c>
    </row>
    <row r="3672" spans="1:3">
      <c r="A3672" s="20">
        <v>41463</v>
      </c>
      <c r="B3672">
        <v>1.2868999999999999</v>
      </c>
      <c r="C3672">
        <f t="shared" si="58"/>
        <v>2013</v>
      </c>
    </row>
    <row r="3673" spans="1:3">
      <c r="A3673" s="20">
        <v>41464</v>
      </c>
      <c r="B3673">
        <v>1.278</v>
      </c>
      <c r="C3673">
        <f t="shared" si="58"/>
        <v>2013</v>
      </c>
    </row>
    <row r="3674" spans="1:3">
      <c r="A3674" s="20">
        <v>41465</v>
      </c>
      <c r="B3674">
        <v>1.2976000000000001</v>
      </c>
      <c r="C3674">
        <f t="shared" si="58"/>
        <v>2013</v>
      </c>
    </row>
    <row r="3675" spans="1:3">
      <c r="A3675" s="20">
        <v>41466</v>
      </c>
      <c r="B3675">
        <v>1.3091999999999999</v>
      </c>
      <c r="C3675">
        <f t="shared" si="58"/>
        <v>2013</v>
      </c>
    </row>
    <row r="3676" spans="1:3">
      <c r="A3676" s="20">
        <v>41467</v>
      </c>
      <c r="B3676">
        <v>1.3067</v>
      </c>
      <c r="C3676">
        <f t="shared" si="58"/>
        <v>2013</v>
      </c>
    </row>
    <row r="3677" spans="1:3">
      <c r="A3677" s="20">
        <v>41470</v>
      </c>
      <c r="B3677">
        <v>1.3063</v>
      </c>
      <c r="C3677">
        <f t="shared" si="58"/>
        <v>2013</v>
      </c>
    </row>
    <row r="3678" spans="1:3">
      <c r="A3678" s="20">
        <v>41471</v>
      </c>
      <c r="B3678">
        <v>1.3163</v>
      </c>
      <c r="C3678">
        <f t="shared" si="58"/>
        <v>2013</v>
      </c>
    </row>
    <row r="3679" spans="1:3">
      <c r="A3679" s="20">
        <v>41472</v>
      </c>
      <c r="B3679">
        <v>1.3125</v>
      </c>
      <c r="C3679">
        <f t="shared" si="58"/>
        <v>2013</v>
      </c>
    </row>
    <row r="3680" spans="1:3">
      <c r="A3680" s="20">
        <v>41473</v>
      </c>
      <c r="B3680">
        <v>1.3108</v>
      </c>
      <c r="C3680">
        <f t="shared" si="58"/>
        <v>2013</v>
      </c>
    </row>
    <row r="3681" spans="1:3">
      <c r="A3681" s="20">
        <v>41474</v>
      </c>
      <c r="B3681">
        <v>1.3138000000000001</v>
      </c>
      <c r="C3681">
        <f t="shared" si="58"/>
        <v>2013</v>
      </c>
    </row>
    <row r="3682" spans="1:3">
      <c r="A3682" s="20">
        <v>41477</v>
      </c>
      <c r="B3682">
        <v>1.3186</v>
      </c>
      <c r="C3682">
        <f t="shared" si="58"/>
        <v>2013</v>
      </c>
    </row>
    <row r="3683" spans="1:3">
      <c r="A3683" s="20">
        <v>41478</v>
      </c>
      <c r="B3683">
        <v>1.3222</v>
      </c>
      <c r="C3683">
        <f t="shared" si="58"/>
        <v>2013</v>
      </c>
    </row>
    <row r="3684" spans="1:3">
      <c r="A3684" s="20">
        <v>41479</v>
      </c>
      <c r="B3684">
        <v>1.3198000000000001</v>
      </c>
      <c r="C3684">
        <f t="shared" si="58"/>
        <v>2013</v>
      </c>
    </row>
    <row r="3685" spans="1:3">
      <c r="A3685" s="20">
        <v>41480</v>
      </c>
      <c r="B3685">
        <v>1.3275999999999999</v>
      </c>
      <c r="C3685">
        <f t="shared" si="58"/>
        <v>2013</v>
      </c>
    </row>
    <row r="3686" spans="1:3">
      <c r="A3686" s="20">
        <v>41481</v>
      </c>
      <c r="B3686">
        <v>1.3279000000000001</v>
      </c>
      <c r="C3686">
        <f t="shared" si="58"/>
        <v>2013</v>
      </c>
    </row>
    <row r="3687" spans="1:3">
      <c r="A3687" s="20">
        <v>41484</v>
      </c>
      <c r="B3687">
        <v>1.3263</v>
      </c>
      <c r="C3687">
        <f t="shared" si="58"/>
        <v>2013</v>
      </c>
    </row>
    <row r="3688" spans="1:3">
      <c r="A3688" s="20">
        <v>41485</v>
      </c>
      <c r="B3688">
        <v>1.3262</v>
      </c>
      <c r="C3688">
        <f t="shared" si="58"/>
        <v>2013</v>
      </c>
    </row>
    <row r="3689" spans="1:3">
      <c r="A3689" s="20">
        <v>41486</v>
      </c>
      <c r="B3689">
        <v>1.33</v>
      </c>
      <c r="C3689">
        <f t="shared" si="58"/>
        <v>2013</v>
      </c>
    </row>
    <row r="3690" spans="1:3">
      <c r="A3690" s="20">
        <v>41487</v>
      </c>
      <c r="B3690">
        <v>1.3209</v>
      </c>
      <c r="C3690">
        <f t="shared" si="58"/>
        <v>2013</v>
      </c>
    </row>
    <row r="3691" spans="1:3">
      <c r="A3691" s="20">
        <v>41488</v>
      </c>
      <c r="B3691">
        <v>1.3280000000000001</v>
      </c>
      <c r="C3691">
        <f t="shared" si="58"/>
        <v>2013</v>
      </c>
    </row>
    <row r="3692" spans="1:3">
      <c r="A3692" s="20">
        <v>41491</v>
      </c>
      <c r="B3692">
        <v>1.3258000000000001</v>
      </c>
      <c r="C3692">
        <f t="shared" si="58"/>
        <v>2013</v>
      </c>
    </row>
    <row r="3693" spans="1:3">
      <c r="A3693" s="20">
        <v>41492</v>
      </c>
      <c r="B3693">
        <v>1.3305</v>
      </c>
      <c r="C3693">
        <f t="shared" si="58"/>
        <v>2013</v>
      </c>
    </row>
    <row r="3694" spans="1:3">
      <c r="A3694" s="20">
        <v>41493</v>
      </c>
      <c r="B3694">
        <v>1.3335999999999999</v>
      </c>
      <c r="C3694">
        <f t="shared" si="58"/>
        <v>2013</v>
      </c>
    </row>
    <row r="3695" spans="1:3">
      <c r="A3695" s="20">
        <v>41494</v>
      </c>
      <c r="B3695">
        <v>1.3379000000000001</v>
      </c>
      <c r="C3695">
        <f t="shared" si="58"/>
        <v>2013</v>
      </c>
    </row>
    <row r="3696" spans="1:3">
      <c r="A3696" s="20">
        <v>41495</v>
      </c>
      <c r="B3696">
        <v>1.3342000000000001</v>
      </c>
      <c r="C3696">
        <f t="shared" si="58"/>
        <v>2013</v>
      </c>
    </row>
    <row r="3697" spans="1:3">
      <c r="A3697" s="20">
        <v>41498</v>
      </c>
      <c r="B3697">
        <v>1.3298000000000001</v>
      </c>
      <c r="C3697">
        <f t="shared" si="58"/>
        <v>2013</v>
      </c>
    </row>
    <row r="3698" spans="1:3">
      <c r="A3698" s="20">
        <v>41499</v>
      </c>
      <c r="B3698">
        <v>1.3263</v>
      </c>
      <c r="C3698">
        <f t="shared" si="58"/>
        <v>2013</v>
      </c>
    </row>
    <row r="3699" spans="1:3">
      <c r="A3699" s="20">
        <v>41500</v>
      </c>
      <c r="B3699">
        <v>1.3253999999999999</v>
      </c>
      <c r="C3699">
        <f t="shared" si="58"/>
        <v>2013</v>
      </c>
    </row>
    <row r="3700" spans="1:3">
      <c r="A3700" s="20">
        <v>41501</v>
      </c>
      <c r="B3700">
        <v>1.3343</v>
      </c>
      <c r="C3700">
        <f t="shared" si="58"/>
        <v>2013</v>
      </c>
    </row>
    <row r="3701" spans="1:3">
      <c r="A3701" s="20">
        <v>41502</v>
      </c>
      <c r="B3701">
        <v>1.3326</v>
      </c>
      <c r="C3701">
        <f t="shared" si="58"/>
        <v>2013</v>
      </c>
    </row>
    <row r="3702" spans="1:3">
      <c r="A3702" s="20">
        <v>41505</v>
      </c>
      <c r="B3702">
        <v>1.3332999999999999</v>
      </c>
      <c r="C3702">
        <f t="shared" si="58"/>
        <v>2013</v>
      </c>
    </row>
    <row r="3703" spans="1:3">
      <c r="A3703" s="20">
        <v>41506</v>
      </c>
      <c r="B3703">
        <v>1.3415999999999999</v>
      </c>
      <c r="C3703">
        <f t="shared" si="58"/>
        <v>2013</v>
      </c>
    </row>
    <row r="3704" spans="1:3">
      <c r="A3704" s="20">
        <v>41507</v>
      </c>
      <c r="B3704">
        <v>1.3353999999999999</v>
      </c>
      <c r="C3704">
        <f t="shared" si="58"/>
        <v>2013</v>
      </c>
    </row>
    <row r="3705" spans="1:3">
      <c r="A3705" s="20">
        <v>41508</v>
      </c>
      <c r="B3705">
        <v>1.3354999999999999</v>
      </c>
      <c r="C3705">
        <f t="shared" si="58"/>
        <v>2013</v>
      </c>
    </row>
    <row r="3706" spans="1:3">
      <c r="A3706" s="20">
        <v>41509</v>
      </c>
      <c r="B3706">
        <v>1.3378000000000001</v>
      </c>
      <c r="C3706">
        <f t="shared" si="58"/>
        <v>2013</v>
      </c>
    </row>
    <row r="3707" spans="1:3">
      <c r="A3707" s="20">
        <v>41512</v>
      </c>
      <c r="B3707">
        <v>1.3368</v>
      </c>
      <c r="C3707">
        <f t="shared" si="58"/>
        <v>2013</v>
      </c>
    </row>
    <row r="3708" spans="1:3">
      <c r="A3708" s="20">
        <v>41513</v>
      </c>
      <c r="B3708">
        <v>1.3391</v>
      </c>
      <c r="C3708">
        <f t="shared" si="58"/>
        <v>2013</v>
      </c>
    </row>
    <row r="3709" spans="1:3">
      <c r="A3709" s="20">
        <v>41514</v>
      </c>
      <c r="B3709">
        <v>1.3339000000000001</v>
      </c>
      <c r="C3709">
        <f t="shared" si="58"/>
        <v>2013</v>
      </c>
    </row>
    <row r="3710" spans="1:3">
      <c r="A3710" s="20">
        <v>41515</v>
      </c>
      <c r="B3710">
        <v>1.3237000000000001</v>
      </c>
      <c r="C3710">
        <f t="shared" si="58"/>
        <v>2013</v>
      </c>
    </row>
    <row r="3711" spans="1:3">
      <c r="A3711" s="20">
        <v>41516</v>
      </c>
      <c r="B3711">
        <v>1.3221000000000001</v>
      </c>
      <c r="C3711">
        <f t="shared" si="58"/>
        <v>2013</v>
      </c>
    </row>
    <row r="3712" spans="1:3">
      <c r="A3712" s="20">
        <v>41520</v>
      </c>
      <c r="B3712">
        <v>1.3171999999999999</v>
      </c>
      <c r="C3712">
        <f t="shared" si="58"/>
        <v>2013</v>
      </c>
    </row>
    <row r="3713" spans="1:3">
      <c r="A3713" s="20">
        <v>41521</v>
      </c>
      <c r="B3713">
        <v>1.3206</v>
      </c>
      <c r="C3713">
        <f t="shared" si="58"/>
        <v>2013</v>
      </c>
    </row>
    <row r="3714" spans="1:3">
      <c r="A3714" s="20">
        <v>41522</v>
      </c>
      <c r="B3714">
        <v>1.3117000000000001</v>
      </c>
      <c r="C3714">
        <f t="shared" si="58"/>
        <v>2013</v>
      </c>
    </row>
    <row r="3715" spans="1:3">
      <c r="A3715" s="20">
        <v>41523</v>
      </c>
      <c r="B3715">
        <v>1.3177000000000001</v>
      </c>
      <c r="C3715">
        <f t="shared" si="58"/>
        <v>2013</v>
      </c>
    </row>
    <row r="3716" spans="1:3">
      <c r="A3716" s="20">
        <v>41526</v>
      </c>
      <c r="B3716">
        <v>1.3251999999999999</v>
      </c>
      <c r="C3716">
        <f t="shared" si="58"/>
        <v>2013</v>
      </c>
    </row>
    <row r="3717" spans="1:3">
      <c r="A3717" s="20">
        <v>41527</v>
      </c>
      <c r="B3717">
        <v>1.3267</v>
      </c>
      <c r="C3717">
        <f t="shared" si="58"/>
        <v>2013</v>
      </c>
    </row>
    <row r="3718" spans="1:3">
      <c r="A3718" s="20">
        <v>41528</v>
      </c>
      <c r="B3718">
        <v>1.331</v>
      </c>
      <c r="C3718">
        <f t="shared" si="58"/>
        <v>2013</v>
      </c>
    </row>
    <row r="3719" spans="1:3">
      <c r="A3719" s="20">
        <v>41529</v>
      </c>
      <c r="B3719">
        <v>1.3299000000000001</v>
      </c>
      <c r="C3719">
        <f t="shared" si="58"/>
        <v>2013</v>
      </c>
    </row>
    <row r="3720" spans="1:3">
      <c r="A3720" s="20">
        <v>41530</v>
      </c>
      <c r="B3720">
        <v>1.3301000000000001</v>
      </c>
      <c r="C3720">
        <f t="shared" si="58"/>
        <v>2013</v>
      </c>
    </row>
    <row r="3721" spans="1:3">
      <c r="A3721" s="20">
        <v>41533</v>
      </c>
      <c r="B3721">
        <v>1.3333999999999999</v>
      </c>
      <c r="C3721">
        <f t="shared" si="58"/>
        <v>2013</v>
      </c>
    </row>
    <row r="3722" spans="1:3">
      <c r="A3722" s="20">
        <v>41534</v>
      </c>
      <c r="B3722">
        <v>1.3354999999999999</v>
      </c>
      <c r="C3722">
        <f t="shared" si="58"/>
        <v>2013</v>
      </c>
    </row>
    <row r="3723" spans="1:3">
      <c r="A3723" s="20">
        <v>41535</v>
      </c>
      <c r="B3723">
        <v>1.3523000000000001</v>
      </c>
      <c r="C3723">
        <f t="shared" si="58"/>
        <v>2013</v>
      </c>
    </row>
    <row r="3724" spans="1:3">
      <c r="A3724" s="20">
        <v>41536</v>
      </c>
      <c r="B3724">
        <v>1.3529</v>
      </c>
      <c r="C3724">
        <f t="shared" si="58"/>
        <v>2013</v>
      </c>
    </row>
    <row r="3725" spans="1:3">
      <c r="A3725" s="20">
        <v>41537</v>
      </c>
      <c r="B3725">
        <v>1.3522000000000001</v>
      </c>
      <c r="C3725">
        <f t="shared" si="58"/>
        <v>2013</v>
      </c>
    </row>
    <row r="3726" spans="1:3">
      <c r="A3726" s="20">
        <v>41540</v>
      </c>
      <c r="B3726">
        <v>1.3492</v>
      </c>
      <c r="C3726">
        <f t="shared" si="58"/>
        <v>2013</v>
      </c>
    </row>
    <row r="3727" spans="1:3">
      <c r="A3727" s="20">
        <v>41541</v>
      </c>
      <c r="B3727">
        <v>1.3472</v>
      </c>
      <c r="C3727">
        <f t="shared" si="58"/>
        <v>2013</v>
      </c>
    </row>
    <row r="3728" spans="1:3">
      <c r="A3728" s="20">
        <v>41542</v>
      </c>
      <c r="B3728">
        <v>1.3525</v>
      </c>
      <c r="C3728">
        <f t="shared" si="58"/>
        <v>2013</v>
      </c>
    </row>
    <row r="3729" spans="1:3">
      <c r="A3729" s="20">
        <v>41543</v>
      </c>
      <c r="B3729">
        <v>1.3488</v>
      </c>
      <c r="C3729">
        <f t="shared" si="58"/>
        <v>2013</v>
      </c>
    </row>
    <row r="3730" spans="1:3">
      <c r="A3730" s="20">
        <v>41544</v>
      </c>
      <c r="B3730">
        <v>1.3520000000000001</v>
      </c>
      <c r="C3730">
        <f t="shared" ref="C3730:C3793" si="59">YEAR(A3730)</f>
        <v>2013</v>
      </c>
    </row>
    <row r="3731" spans="1:3">
      <c r="A3731" s="20">
        <v>41547</v>
      </c>
      <c r="B3731">
        <v>1.3522000000000001</v>
      </c>
      <c r="C3731">
        <f t="shared" si="59"/>
        <v>2013</v>
      </c>
    </row>
    <row r="3732" spans="1:3">
      <c r="A3732" s="20">
        <v>41548</v>
      </c>
      <c r="B3732">
        <v>1.3527</v>
      </c>
      <c r="C3732">
        <f t="shared" si="59"/>
        <v>2013</v>
      </c>
    </row>
    <row r="3733" spans="1:3">
      <c r="A3733" s="20">
        <v>41549</v>
      </c>
      <c r="B3733">
        <v>1.3580000000000001</v>
      </c>
      <c r="C3733">
        <f t="shared" si="59"/>
        <v>2013</v>
      </c>
    </row>
    <row r="3734" spans="1:3">
      <c r="A3734" s="20">
        <v>41550</v>
      </c>
      <c r="B3734">
        <v>1.3617999999999999</v>
      </c>
      <c r="C3734">
        <f t="shared" si="59"/>
        <v>2013</v>
      </c>
    </row>
    <row r="3735" spans="1:3">
      <c r="A3735" s="20">
        <v>41551</v>
      </c>
      <c r="B3735">
        <v>1.3552999999999999</v>
      </c>
      <c r="C3735">
        <f t="shared" si="59"/>
        <v>2013</v>
      </c>
    </row>
    <row r="3736" spans="1:3">
      <c r="A3736" s="20">
        <v>41554</v>
      </c>
      <c r="B3736">
        <v>1.3580000000000001</v>
      </c>
      <c r="C3736">
        <f t="shared" si="59"/>
        <v>2013</v>
      </c>
    </row>
    <row r="3737" spans="1:3">
      <c r="A3737" s="20">
        <v>41555</v>
      </c>
      <c r="B3737">
        <v>1.3571</v>
      </c>
      <c r="C3737">
        <f t="shared" si="59"/>
        <v>2013</v>
      </c>
    </row>
    <row r="3738" spans="1:3">
      <c r="A3738" s="20">
        <v>41556</v>
      </c>
      <c r="B3738">
        <v>1.3522000000000001</v>
      </c>
      <c r="C3738">
        <f t="shared" si="59"/>
        <v>2013</v>
      </c>
    </row>
    <row r="3739" spans="1:3">
      <c r="A3739" s="20">
        <v>41557</v>
      </c>
      <c r="B3739">
        <v>1.3517999999999999</v>
      </c>
      <c r="C3739">
        <f t="shared" si="59"/>
        <v>2013</v>
      </c>
    </row>
    <row r="3740" spans="1:3">
      <c r="A3740" s="20">
        <v>41558</v>
      </c>
      <c r="B3740">
        <v>1.3540000000000001</v>
      </c>
      <c r="C3740">
        <f t="shared" si="59"/>
        <v>2013</v>
      </c>
    </row>
    <row r="3741" spans="1:3">
      <c r="A3741" s="20">
        <v>41561</v>
      </c>
      <c r="B3741">
        <v>1.3560000000000001</v>
      </c>
      <c r="C3741">
        <f t="shared" si="59"/>
        <v>2013</v>
      </c>
    </row>
    <row r="3742" spans="1:3">
      <c r="A3742" s="20">
        <v>41562</v>
      </c>
      <c r="B3742">
        <v>1.3524</v>
      </c>
      <c r="C3742">
        <f t="shared" si="59"/>
        <v>2013</v>
      </c>
    </row>
    <row r="3743" spans="1:3">
      <c r="A3743" s="20">
        <v>41563</v>
      </c>
      <c r="B3743">
        <v>1.3529</v>
      </c>
      <c r="C3743">
        <f t="shared" si="59"/>
        <v>2013</v>
      </c>
    </row>
    <row r="3744" spans="1:3">
      <c r="A3744" s="20">
        <v>41564</v>
      </c>
      <c r="B3744">
        <v>1.3674999999999999</v>
      </c>
      <c r="C3744">
        <f t="shared" si="59"/>
        <v>2013</v>
      </c>
    </row>
    <row r="3745" spans="1:3">
      <c r="A3745" s="20">
        <v>41565</v>
      </c>
      <c r="B3745">
        <v>1.3685</v>
      </c>
      <c r="C3745">
        <f t="shared" si="59"/>
        <v>2013</v>
      </c>
    </row>
    <row r="3746" spans="1:3">
      <c r="A3746" s="20">
        <v>41568</v>
      </c>
      <c r="B3746">
        <v>1.3676999999999999</v>
      </c>
      <c r="C3746">
        <f t="shared" si="59"/>
        <v>2013</v>
      </c>
    </row>
    <row r="3747" spans="1:3">
      <c r="A3747" s="20">
        <v>41569</v>
      </c>
      <c r="B3747">
        <v>1.3781000000000001</v>
      </c>
      <c r="C3747">
        <f t="shared" si="59"/>
        <v>2013</v>
      </c>
    </row>
    <row r="3748" spans="1:3">
      <c r="A3748" s="20">
        <v>41570</v>
      </c>
      <c r="B3748">
        <v>1.3775999999999999</v>
      </c>
      <c r="C3748">
        <f t="shared" si="59"/>
        <v>2013</v>
      </c>
    </row>
    <row r="3749" spans="1:3">
      <c r="A3749" s="20">
        <v>41571</v>
      </c>
      <c r="B3749">
        <v>1.3798999999999999</v>
      </c>
      <c r="C3749">
        <f t="shared" si="59"/>
        <v>2013</v>
      </c>
    </row>
    <row r="3750" spans="1:3">
      <c r="A3750" s="20">
        <v>41572</v>
      </c>
      <c r="B3750">
        <v>1.3804000000000001</v>
      </c>
      <c r="C3750">
        <f t="shared" si="59"/>
        <v>2013</v>
      </c>
    </row>
    <row r="3751" spans="1:3">
      <c r="A3751" s="20">
        <v>41575</v>
      </c>
      <c r="B3751">
        <v>1.3784000000000001</v>
      </c>
      <c r="C3751">
        <f t="shared" si="59"/>
        <v>2013</v>
      </c>
    </row>
    <row r="3752" spans="1:3">
      <c r="A3752" s="20">
        <v>41576</v>
      </c>
      <c r="B3752">
        <v>1.3745000000000001</v>
      </c>
      <c r="C3752">
        <f t="shared" si="59"/>
        <v>2013</v>
      </c>
    </row>
    <row r="3753" spans="1:3">
      <c r="A3753" s="20">
        <v>41577</v>
      </c>
      <c r="B3753">
        <v>1.3734999999999999</v>
      </c>
      <c r="C3753">
        <f t="shared" si="59"/>
        <v>2013</v>
      </c>
    </row>
    <row r="3754" spans="1:3">
      <c r="A3754" s="20">
        <v>41578</v>
      </c>
      <c r="B3754">
        <v>1.3584000000000001</v>
      </c>
      <c r="C3754">
        <f t="shared" si="59"/>
        <v>2013</v>
      </c>
    </row>
    <row r="3755" spans="1:3">
      <c r="A3755" s="20">
        <v>41579</v>
      </c>
      <c r="B3755">
        <v>1.349</v>
      </c>
      <c r="C3755">
        <f t="shared" si="59"/>
        <v>2013</v>
      </c>
    </row>
    <row r="3756" spans="1:3">
      <c r="A3756" s="20">
        <v>41582</v>
      </c>
      <c r="B3756">
        <v>1.3512999999999999</v>
      </c>
      <c r="C3756">
        <f t="shared" si="59"/>
        <v>2013</v>
      </c>
    </row>
    <row r="3757" spans="1:3">
      <c r="A3757" s="20">
        <v>41583</v>
      </c>
      <c r="B3757">
        <v>1.3473999999999999</v>
      </c>
      <c r="C3757">
        <f t="shared" si="59"/>
        <v>2013</v>
      </c>
    </row>
    <row r="3758" spans="1:3">
      <c r="A3758" s="20">
        <v>41584</v>
      </c>
      <c r="B3758">
        <v>1.3513999999999999</v>
      </c>
      <c r="C3758">
        <f t="shared" si="59"/>
        <v>2013</v>
      </c>
    </row>
    <row r="3759" spans="1:3">
      <c r="A3759" s="20">
        <v>41585</v>
      </c>
      <c r="B3759">
        <v>1.3415999999999999</v>
      </c>
      <c r="C3759">
        <f t="shared" si="59"/>
        <v>2013</v>
      </c>
    </row>
    <row r="3760" spans="1:3">
      <c r="A3760" s="20">
        <v>41586</v>
      </c>
      <c r="B3760">
        <v>1.3363</v>
      </c>
      <c r="C3760">
        <f t="shared" si="59"/>
        <v>2013</v>
      </c>
    </row>
    <row r="3761" spans="1:3">
      <c r="A3761" s="20">
        <v>41589</v>
      </c>
      <c r="B3761">
        <v>1.3404</v>
      </c>
      <c r="C3761">
        <f t="shared" si="59"/>
        <v>2013</v>
      </c>
    </row>
    <row r="3762" spans="1:3">
      <c r="A3762" s="20">
        <v>41590</v>
      </c>
      <c r="B3762">
        <v>1.3433999999999999</v>
      </c>
      <c r="C3762">
        <f t="shared" si="59"/>
        <v>2013</v>
      </c>
    </row>
    <row r="3763" spans="1:3">
      <c r="A3763" s="20">
        <v>41591</v>
      </c>
      <c r="B3763">
        <v>1.3488</v>
      </c>
      <c r="C3763">
        <f t="shared" si="59"/>
        <v>2013</v>
      </c>
    </row>
    <row r="3764" spans="1:3">
      <c r="A3764" s="20">
        <v>41592</v>
      </c>
      <c r="B3764">
        <v>1.3454999999999999</v>
      </c>
      <c r="C3764">
        <f t="shared" si="59"/>
        <v>2013</v>
      </c>
    </row>
    <row r="3765" spans="1:3">
      <c r="A3765" s="20">
        <v>41593</v>
      </c>
      <c r="B3765">
        <v>1.3492999999999999</v>
      </c>
      <c r="C3765">
        <f t="shared" si="59"/>
        <v>2013</v>
      </c>
    </row>
    <row r="3766" spans="1:3">
      <c r="A3766" s="20">
        <v>41596</v>
      </c>
      <c r="B3766">
        <v>1.3506</v>
      </c>
      <c r="C3766">
        <f t="shared" si="59"/>
        <v>2013</v>
      </c>
    </row>
    <row r="3767" spans="1:3">
      <c r="A3767" s="20">
        <v>41597</v>
      </c>
      <c r="B3767">
        <v>1.3537999999999999</v>
      </c>
      <c r="C3767">
        <f t="shared" si="59"/>
        <v>2013</v>
      </c>
    </row>
    <row r="3768" spans="1:3">
      <c r="A3768" s="20">
        <v>41598</v>
      </c>
      <c r="B3768">
        <v>1.3441000000000001</v>
      </c>
      <c r="C3768">
        <f t="shared" si="59"/>
        <v>2013</v>
      </c>
    </row>
    <row r="3769" spans="1:3">
      <c r="A3769" s="20">
        <v>41599</v>
      </c>
      <c r="B3769">
        <v>1.3478000000000001</v>
      </c>
      <c r="C3769">
        <f t="shared" si="59"/>
        <v>2013</v>
      </c>
    </row>
    <row r="3770" spans="1:3">
      <c r="A3770" s="20">
        <v>41600</v>
      </c>
      <c r="B3770">
        <v>1.3553999999999999</v>
      </c>
      <c r="C3770">
        <f t="shared" si="59"/>
        <v>2013</v>
      </c>
    </row>
    <row r="3771" spans="1:3">
      <c r="A3771" s="20">
        <v>41603</v>
      </c>
      <c r="B3771">
        <v>1.3516999999999999</v>
      </c>
      <c r="C3771">
        <f t="shared" si="59"/>
        <v>2013</v>
      </c>
    </row>
    <row r="3772" spans="1:3">
      <c r="A3772" s="20">
        <v>41604</v>
      </c>
      <c r="B3772">
        <v>1.3573</v>
      </c>
      <c r="C3772">
        <f t="shared" si="59"/>
        <v>2013</v>
      </c>
    </row>
    <row r="3773" spans="1:3">
      <c r="A3773" s="20">
        <v>41605</v>
      </c>
      <c r="B3773">
        <v>1.3576999999999999</v>
      </c>
      <c r="C3773">
        <f t="shared" si="59"/>
        <v>2013</v>
      </c>
    </row>
    <row r="3774" spans="1:3">
      <c r="A3774" s="20">
        <v>41607</v>
      </c>
      <c r="B3774">
        <v>1.3589</v>
      </c>
      <c r="C3774">
        <f t="shared" si="59"/>
        <v>2013</v>
      </c>
    </row>
    <row r="3775" spans="1:3">
      <c r="A3775" s="20">
        <v>41610</v>
      </c>
      <c r="B3775">
        <v>1.3541000000000001</v>
      </c>
      <c r="C3775">
        <f t="shared" si="59"/>
        <v>2013</v>
      </c>
    </row>
    <row r="3776" spans="1:3">
      <c r="A3776" s="20">
        <v>41611</v>
      </c>
      <c r="B3776">
        <v>1.3588</v>
      </c>
      <c r="C3776">
        <f t="shared" si="59"/>
        <v>2013</v>
      </c>
    </row>
    <row r="3777" spans="1:3">
      <c r="A3777" s="20">
        <v>41612</v>
      </c>
      <c r="B3777">
        <v>1.3593</v>
      </c>
      <c r="C3777">
        <f t="shared" si="59"/>
        <v>2013</v>
      </c>
    </row>
    <row r="3778" spans="1:3">
      <c r="A3778" s="20">
        <v>41613</v>
      </c>
      <c r="B3778">
        <v>1.3665</v>
      </c>
      <c r="C3778">
        <f t="shared" si="59"/>
        <v>2013</v>
      </c>
    </row>
    <row r="3779" spans="1:3">
      <c r="A3779" s="20">
        <v>41614</v>
      </c>
      <c r="B3779">
        <v>1.3704000000000001</v>
      </c>
      <c r="C3779">
        <f t="shared" si="59"/>
        <v>2013</v>
      </c>
    </row>
    <row r="3780" spans="1:3">
      <c r="A3780" s="20">
        <v>41617</v>
      </c>
      <c r="B3780">
        <v>1.3738999999999999</v>
      </c>
      <c r="C3780">
        <f t="shared" si="59"/>
        <v>2013</v>
      </c>
    </row>
    <row r="3781" spans="1:3">
      <c r="A3781" s="20">
        <v>41618</v>
      </c>
      <c r="B3781">
        <v>1.3759999999999999</v>
      </c>
      <c r="C3781">
        <f t="shared" si="59"/>
        <v>2013</v>
      </c>
    </row>
    <row r="3782" spans="1:3">
      <c r="A3782" s="20">
        <v>41619</v>
      </c>
      <c r="B3782">
        <v>1.3786</v>
      </c>
      <c r="C3782">
        <f t="shared" si="59"/>
        <v>2013</v>
      </c>
    </row>
    <row r="3783" spans="1:3">
      <c r="A3783" s="20">
        <v>41620</v>
      </c>
      <c r="B3783">
        <v>1.3751</v>
      </c>
      <c r="C3783">
        <f t="shared" si="59"/>
        <v>2013</v>
      </c>
    </row>
    <row r="3784" spans="1:3">
      <c r="A3784" s="20">
        <v>41621</v>
      </c>
      <c r="B3784">
        <v>1.3735999999999999</v>
      </c>
      <c r="C3784">
        <f t="shared" si="59"/>
        <v>2013</v>
      </c>
    </row>
    <row r="3785" spans="1:3">
      <c r="A3785" s="20">
        <v>41624</v>
      </c>
      <c r="B3785">
        <v>1.3761000000000001</v>
      </c>
      <c r="C3785">
        <f t="shared" si="59"/>
        <v>2013</v>
      </c>
    </row>
    <row r="3786" spans="1:3">
      <c r="A3786" s="20">
        <v>41625</v>
      </c>
      <c r="B3786">
        <v>1.3764000000000001</v>
      </c>
      <c r="C3786">
        <f t="shared" si="59"/>
        <v>2013</v>
      </c>
    </row>
    <row r="3787" spans="1:3">
      <c r="A3787" s="20">
        <v>41626</v>
      </c>
      <c r="B3787">
        <v>1.3685</v>
      </c>
      <c r="C3787">
        <f t="shared" si="59"/>
        <v>2013</v>
      </c>
    </row>
    <row r="3788" spans="1:3">
      <c r="A3788" s="20">
        <v>41627</v>
      </c>
      <c r="B3788">
        <v>1.3662000000000001</v>
      </c>
      <c r="C3788">
        <f t="shared" si="59"/>
        <v>2013</v>
      </c>
    </row>
    <row r="3789" spans="1:3">
      <c r="A3789" s="20">
        <v>41628</v>
      </c>
      <c r="B3789">
        <v>1.3673</v>
      </c>
      <c r="C3789">
        <f t="shared" si="59"/>
        <v>2013</v>
      </c>
    </row>
    <row r="3790" spans="1:3">
      <c r="A3790" s="20">
        <v>41631</v>
      </c>
      <c r="B3790">
        <v>1.3694</v>
      </c>
      <c r="C3790">
        <f t="shared" si="59"/>
        <v>2013</v>
      </c>
    </row>
    <row r="3791" spans="1:3">
      <c r="A3791" s="20">
        <v>41632</v>
      </c>
      <c r="B3791">
        <v>1.3676999999999999</v>
      </c>
      <c r="C3791">
        <f t="shared" si="59"/>
        <v>2013</v>
      </c>
    </row>
    <row r="3792" spans="1:3">
      <c r="A3792" s="20">
        <v>41634</v>
      </c>
      <c r="B3792">
        <v>1.369</v>
      </c>
      <c r="C3792">
        <f t="shared" si="59"/>
        <v>2013</v>
      </c>
    </row>
    <row r="3793" spans="1:3">
      <c r="A3793" s="20">
        <v>41635</v>
      </c>
      <c r="B3793">
        <v>1.3741000000000001</v>
      </c>
      <c r="C3793">
        <f t="shared" si="59"/>
        <v>2013</v>
      </c>
    </row>
    <row r="3794" spans="1:3">
      <c r="A3794" s="20">
        <v>41638</v>
      </c>
      <c r="B3794">
        <v>1.3798999999999999</v>
      </c>
      <c r="C3794">
        <f t="shared" ref="C3794:C3857" si="60">YEAR(A3794)</f>
        <v>2013</v>
      </c>
    </row>
    <row r="3795" spans="1:3">
      <c r="A3795" s="20">
        <v>41639</v>
      </c>
      <c r="B3795">
        <v>1.375</v>
      </c>
      <c r="C3795">
        <f t="shared" si="60"/>
        <v>2013</v>
      </c>
    </row>
    <row r="3796" spans="1:3">
      <c r="A3796" s="20">
        <v>41641</v>
      </c>
      <c r="B3796">
        <v>1.3669</v>
      </c>
      <c r="C3796">
        <f t="shared" si="60"/>
        <v>2014</v>
      </c>
    </row>
    <row r="3797" spans="1:3">
      <c r="A3797" s="20">
        <v>41642</v>
      </c>
      <c r="B3797">
        <v>1.3587</v>
      </c>
      <c r="C3797">
        <f t="shared" si="60"/>
        <v>2014</v>
      </c>
    </row>
    <row r="3798" spans="1:3">
      <c r="A3798" s="20">
        <v>41645</v>
      </c>
      <c r="B3798">
        <v>1.3627</v>
      </c>
      <c r="C3798">
        <f t="shared" si="60"/>
        <v>2014</v>
      </c>
    </row>
    <row r="3799" spans="1:3">
      <c r="A3799" s="20">
        <v>41646</v>
      </c>
      <c r="B3799">
        <v>1.3613999999999999</v>
      </c>
      <c r="C3799">
        <f t="shared" si="60"/>
        <v>2014</v>
      </c>
    </row>
    <row r="3800" spans="1:3">
      <c r="A3800" s="20">
        <v>41647</v>
      </c>
      <c r="B3800">
        <v>1.3576999999999999</v>
      </c>
      <c r="C3800">
        <f t="shared" si="60"/>
        <v>2014</v>
      </c>
    </row>
    <row r="3801" spans="1:3">
      <c r="A3801" s="20">
        <v>41648</v>
      </c>
      <c r="B3801">
        <v>1.3603000000000001</v>
      </c>
      <c r="C3801">
        <f t="shared" si="60"/>
        <v>2014</v>
      </c>
    </row>
    <row r="3802" spans="1:3">
      <c r="A3802" s="20">
        <v>41649</v>
      </c>
      <c r="B3802">
        <v>1.3666</v>
      </c>
      <c r="C3802">
        <f t="shared" si="60"/>
        <v>2014</v>
      </c>
    </row>
    <row r="3803" spans="1:3">
      <c r="A3803" s="20">
        <v>41652</v>
      </c>
      <c r="B3803">
        <v>1.367</v>
      </c>
      <c r="C3803">
        <f t="shared" si="60"/>
        <v>2014</v>
      </c>
    </row>
    <row r="3804" spans="1:3">
      <c r="A3804" s="20">
        <v>41653</v>
      </c>
      <c r="B3804">
        <v>1.3675999999999999</v>
      </c>
      <c r="C3804">
        <f t="shared" si="60"/>
        <v>2014</v>
      </c>
    </row>
    <row r="3805" spans="1:3">
      <c r="A3805" s="20">
        <v>41654</v>
      </c>
      <c r="B3805">
        <v>1.3603000000000001</v>
      </c>
      <c r="C3805">
        <f t="shared" si="60"/>
        <v>2014</v>
      </c>
    </row>
    <row r="3806" spans="1:3">
      <c r="A3806" s="20">
        <v>41655</v>
      </c>
      <c r="B3806">
        <v>1.3620000000000001</v>
      </c>
      <c r="C3806">
        <f t="shared" si="60"/>
        <v>2014</v>
      </c>
    </row>
    <row r="3807" spans="1:3">
      <c r="A3807" s="20">
        <v>41656</v>
      </c>
      <c r="B3807">
        <v>1.3535999999999999</v>
      </c>
      <c r="C3807">
        <f t="shared" si="60"/>
        <v>2014</v>
      </c>
    </row>
    <row r="3808" spans="1:3">
      <c r="A3808" s="20">
        <v>41660</v>
      </c>
      <c r="B3808">
        <v>1.3560000000000001</v>
      </c>
      <c r="C3808">
        <f t="shared" si="60"/>
        <v>2014</v>
      </c>
    </row>
    <row r="3809" spans="1:3">
      <c r="A3809" s="20">
        <v>41661</v>
      </c>
      <c r="B3809">
        <v>1.3546</v>
      </c>
      <c r="C3809">
        <f t="shared" si="60"/>
        <v>2014</v>
      </c>
    </row>
    <row r="3810" spans="1:3">
      <c r="A3810" s="20">
        <v>41662</v>
      </c>
      <c r="B3810">
        <v>1.3694</v>
      </c>
      <c r="C3810">
        <f t="shared" si="60"/>
        <v>2014</v>
      </c>
    </row>
    <row r="3811" spans="1:3">
      <c r="A3811" s="20">
        <v>41663</v>
      </c>
      <c r="B3811">
        <v>1.3675999999999999</v>
      </c>
      <c r="C3811">
        <f t="shared" si="60"/>
        <v>2014</v>
      </c>
    </row>
    <row r="3812" spans="1:3">
      <c r="A3812" s="20">
        <v>41666</v>
      </c>
      <c r="B3812">
        <v>1.3673</v>
      </c>
      <c r="C3812">
        <f t="shared" si="60"/>
        <v>2014</v>
      </c>
    </row>
    <row r="3813" spans="1:3">
      <c r="A3813" s="20">
        <v>41667</v>
      </c>
      <c r="B3813">
        <v>1.3669</v>
      </c>
      <c r="C3813">
        <f t="shared" si="60"/>
        <v>2014</v>
      </c>
    </row>
    <row r="3814" spans="1:3">
      <c r="A3814" s="20">
        <v>41668</v>
      </c>
      <c r="B3814">
        <v>1.3664000000000001</v>
      </c>
      <c r="C3814">
        <f t="shared" si="60"/>
        <v>2014</v>
      </c>
    </row>
    <row r="3815" spans="1:3">
      <c r="A3815" s="20">
        <v>41669</v>
      </c>
      <c r="B3815">
        <v>1.3553999999999999</v>
      </c>
      <c r="C3815">
        <f t="shared" si="60"/>
        <v>2014</v>
      </c>
    </row>
    <row r="3816" spans="1:3">
      <c r="A3816" s="20">
        <v>41670</v>
      </c>
      <c r="B3816">
        <v>1.3487</v>
      </c>
      <c r="C3816">
        <f t="shared" si="60"/>
        <v>2014</v>
      </c>
    </row>
    <row r="3817" spans="1:3">
      <c r="A3817" s="20">
        <v>41673</v>
      </c>
      <c r="B3817">
        <v>1.3529</v>
      </c>
      <c r="C3817">
        <f t="shared" si="60"/>
        <v>2014</v>
      </c>
    </row>
    <row r="3818" spans="1:3">
      <c r="A3818" s="20">
        <v>41674</v>
      </c>
      <c r="B3818">
        <v>1.3515999999999999</v>
      </c>
      <c r="C3818">
        <f t="shared" si="60"/>
        <v>2014</v>
      </c>
    </row>
    <row r="3819" spans="1:3">
      <c r="A3819" s="20">
        <v>41675</v>
      </c>
      <c r="B3819">
        <v>1.3531</v>
      </c>
      <c r="C3819">
        <f t="shared" si="60"/>
        <v>2014</v>
      </c>
    </row>
    <row r="3820" spans="1:3">
      <c r="A3820" s="20">
        <v>41676</v>
      </c>
      <c r="B3820">
        <v>1.359</v>
      </c>
      <c r="C3820">
        <f t="shared" si="60"/>
        <v>2014</v>
      </c>
    </row>
    <row r="3821" spans="1:3">
      <c r="A3821" s="20">
        <v>41677</v>
      </c>
      <c r="B3821">
        <v>1.3633999999999999</v>
      </c>
      <c r="C3821">
        <f t="shared" si="60"/>
        <v>2014</v>
      </c>
    </row>
    <row r="3822" spans="1:3">
      <c r="A3822" s="20">
        <v>41680</v>
      </c>
      <c r="B3822">
        <v>1.3643000000000001</v>
      </c>
      <c r="C3822">
        <f t="shared" si="60"/>
        <v>2014</v>
      </c>
    </row>
    <row r="3823" spans="1:3">
      <c r="A3823" s="20">
        <v>41681</v>
      </c>
      <c r="B3823">
        <v>1.3635999999999999</v>
      </c>
      <c r="C3823">
        <f t="shared" si="60"/>
        <v>2014</v>
      </c>
    </row>
    <row r="3824" spans="1:3">
      <c r="A3824" s="20">
        <v>41682</v>
      </c>
      <c r="B3824">
        <v>1.3593</v>
      </c>
      <c r="C3824">
        <f t="shared" si="60"/>
        <v>2014</v>
      </c>
    </row>
    <row r="3825" spans="1:3">
      <c r="A3825" s="20">
        <v>41683</v>
      </c>
      <c r="B3825">
        <v>1.3678999999999999</v>
      </c>
      <c r="C3825">
        <f t="shared" si="60"/>
        <v>2014</v>
      </c>
    </row>
    <row r="3826" spans="1:3">
      <c r="A3826" s="20">
        <v>41684</v>
      </c>
      <c r="B3826">
        <v>1.3691</v>
      </c>
      <c r="C3826">
        <f t="shared" si="60"/>
        <v>2014</v>
      </c>
    </row>
    <row r="3827" spans="1:3">
      <c r="A3827" s="20">
        <v>41688</v>
      </c>
      <c r="B3827">
        <v>1.3756999999999999</v>
      </c>
      <c r="C3827">
        <f t="shared" si="60"/>
        <v>2014</v>
      </c>
    </row>
    <row r="3828" spans="1:3">
      <c r="A3828" s="20">
        <v>41689</v>
      </c>
      <c r="B3828">
        <v>1.3732</v>
      </c>
      <c r="C3828">
        <f t="shared" si="60"/>
        <v>2014</v>
      </c>
    </row>
    <row r="3829" spans="1:3">
      <c r="A3829" s="20">
        <v>41690</v>
      </c>
      <c r="B3829">
        <v>1.3718999999999999</v>
      </c>
      <c r="C3829">
        <f t="shared" si="60"/>
        <v>2014</v>
      </c>
    </row>
    <row r="3830" spans="1:3">
      <c r="A3830" s="20">
        <v>41691</v>
      </c>
      <c r="B3830">
        <v>1.3735999999999999</v>
      </c>
      <c r="C3830">
        <f t="shared" si="60"/>
        <v>2014</v>
      </c>
    </row>
    <row r="3831" spans="1:3">
      <c r="A3831" s="20">
        <v>41694</v>
      </c>
      <c r="B3831">
        <v>1.3734</v>
      </c>
      <c r="C3831">
        <f t="shared" si="60"/>
        <v>2014</v>
      </c>
    </row>
    <row r="3832" spans="1:3">
      <c r="A3832" s="20">
        <v>41695</v>
      </c>
      <c r="B3832">
        <v>1.3743000000000001</v>
      </c>
      <c r="C3832">
        <f t="shared" si="60"/>
        <v>2014</v>
      </c>
    </row>
    <row r="3833" spans="1:3">
      <c r="A3833" s="20">
        <v>41696</v>
      </c>
      <c r="B3833">
        <v>1.3686</v>
      </c>
      <c r="C3833">
        <f t="shared" si="60"/>
        <v>2014</v>
      </c>
    </row>
    <row r="3834" spans="1:3">
      <c r="A3834" s="20">
        <v>41697</v>
      </c>
      <c r="B3834">
        <v>1.3709</v>
      </c>
      <c r="C3834">
        <f t="shared" si="60"/>
        <v>2014</v>
      </c>
    </row>
    <row r="3835" spans="1:3">
      <c r="A3835" s="20">
        <v>41698</v>
      </c>
      <c r="B3835">
        <v>1.3797999999999999</v>
      </c>
      <c r="C3835">
        <f t="shared" si="60"/>
        <v>2014</v>
      </c>
    </row>
    <row r="3836" spans="1:3">
      <c r="A3836" s="20">
        <v>41701</v>
      </c>
      <c r="B3836">
        <v>1.3733</v>
      </c>
      <c r="C3836">
        <f t="shared" si="60"/>
        <v>2014</v>
      </c>
    </row>
    <row r="3837" spans="1:3">
      <c r="A3837" s="20">
        <v>41702</v>
      </c>
      <c r="B3837">
        <v>1.3741000000000001</v>
      </c>
      <c r="C3837">
        <f t="shared" si="60"/>
        <v>2014</v>
      </c>
    </row>
    <row r="3838" spans="1:3">
      <c r="A3838" s="20">
        <v>41703</v>
      </c>
      <c r="B3838">
        <v>1.3733</v>
      </c>
      <c r="C3838">
        <f t="shared" si="60"/>
        <v>2014</v>
      </c>
    </row>
    <row r="3839" spans="1:3">
      <c r="A3839" s="20">
        <v>41704</v>
      </c>
      <c r="B3839">
        <v>1.3858999999999999</v>
      </c>
      <c r="C3839">
        <f t="shared" si="60"/>
        <v>2014</v>
      </c>
    </row>
    <row r="3840" spans="1:3">
      <c r="A3840" s="20">
        <v>41705</v>
      </c>
      <c r="B3840">
        <v>1.3872</v>
      </c>
      <c r="C3840">
        <f t="shared" si="60"/>
        <v>2014</v>
      </c>
    </row>
    <row r="3841" spans="1:3">
      <c r="A3841" s="20">
        <v>41708</v>
      </c>
      <c r="B3841">
        <v>1.3875999999999999</v>
      </c>
      <c r="C3841">
        <f t="shared" si="60"/>
        <v>2014</v>
      </c>
    </row>
    <row r="3842" spans="1:3">
      <c r="A3842" s="20">
        <v>41709</v>
      </c>
      <c r="B3842">
        <v>1.3858999999999999</v>
      </c>
      <c r="C3842">
        <f t="shared" si="60"/>
        <v>2014</v>
      </c>
    </row>
    <row r="3843" spans="1:3">
      <c r="A3843" s="20">
        <v>41710</v>
      </c>
      <c r="B3843">
        <v>1.3903000000000001</v>
      </c>
      <c r="C3843">
        <f t="shared" si="60"/>
        <v>2014</v>
      </c>
    </row>
    <row r="3844" spans="1:3">
      <c r="A3844" s="20">
        <v>41711</v>
      </c>
      <c r="B3844">
        <v>1.3867</v>
      </c>
      <c r="C3844">
        <f t="shared" si="60"/>
        <v>2014</v>
      </c>
    </row>
    <row r="3845" spans="1:3">
      <c r="A3845" s="20">
        <v>41712</v>
      </c>
      <c r="B3845">
        <v>1.3908</v>
      </c>
      <c r="C3845">
        <f t="shared" si="60"/>
        <v>2014</v>
      </c>
    </row>
    <row r="3846" spans="1:3">
      <c r="A3846" s="20">
        <v>41715</v>
      </c>
      <c r="B3846">
        <v>1.3922000000000001</v>
      </c>
      <c r="C3846">
        <f t="shared" si="60"/>
        <v>2014</v>
      </c>
    </row>
    <row r="3847" spans="1:3">
      <c r="A3847" s="20">
        <v>41716</v>
      </c>
      <c r="B3847">
        <v>1.3933</v>
      </c>
      <c r="C3847">
        <f t="shared" si="60"/>
        <v>2014</v>
      </c>
    </row>
    <row r="3848" spans="1:3">
      <c r="A3848" s="20">
        <v>41717</v>
      </c>
      <c r="B3848">
        <v>1.383</v>
      </c>
      <c r="C3848">
        <f t="shared" si="60"/>
        <v>2014</v>
      </c>
    </row>
    <row r="3849" spans="1:3">
      <c r="A3849" s="20">
        <v>41718</v>
      </c>
      <c r="B3849">
        <v>1.3776999999999999</v>
      </c>
      <c r="C3849">
        <f t="shared" si="60"/>
        <v>2014</v>
      </c>
    </row>
    <row r="3850" spans="1:3">
      <c r="A3850" s="20">
        <v>41719</v>
      </c>
      <c r="B3850">
        <v>1.3792</v>
      </c>
      <c r="C3850">
        <f t="shared" si="60"/>
        <v>2014</v>
      </c>
    </row>
    <row r="3851" spans="1:3">
      <c r="A3851" s="20">
        <v>41722</v>
      </c>
      <c r="B3851">
        <v>1.3837999999999999</v>
      </c>
      <c r="C3851">
        <f t="shared" si="60"/>
        <v>2014</v>
      </c>
    </row>
    <row r="3852" spans="1:3">
      <c r="A3852" s="20">
        <v>41723</v>
      </c>
      <c r="B3852">
        <v>1.3824000000000001</v>
      </c>
      <c r="C3852">
        <f t="shared" si="60"/>
        <v>2014</v>
      </c>
    </row>
    <row r="3853" spans="1:3">
      <c r="A3853" s="20">
        <v>41724</v>
      </c>
      <c r="B3853">
        <v>1.3782000000000001</v>
      </c>
      <c r="C3853">
        <f t="shared" si="60"/>
        <v>2014</v>
      </c>
    </row>
    <row r="3854" spans="1:3">
      <c r="A3854" s="20">
        <v>41725</v>
      </c>
      <c r="B3854">
        <v>1.3741000000000001</v>
      </c>
      <c r="C3854">
        <f t="shared" si="60"/>
        <v>2014</v>
      </c>
    </row>
    <row r="3855" spans="1:3">
      <c r="A3855" s="20">
        <v>41726</v>
      </c>
      <c r="B3855">
        <v>1.3752</v>
      </c>
      <c r="C3855">
        <f t="shared" si="60"/>
        <v>2014</v>
      </c>
    </row>
    <row r="3856" spans="1:3">
      <c r="A3856" s="20">
        <v>41729</v>
      </c>
      <c r="B3856">
        <v>1.3772</v>
      </c>
      <c r="C3856">
        <f t="shared" si="60"/>
        <v>2014</v>
      </c>
    </row>
    <row r="3857" spans="1:3">
      <c r="A3857" s="20">
        <v>41730</v>
      </c>
      <c r="B3857">
        <v>1.3792</v>
      </c>
      <c r="C3857">
        <f t="shared" si="60"/>
        <v>2014</v>
      </c>
    </row>
    <row r="3858" spans="1:3">
      <c r="A3858" s="20">
        <v>41731</v>
      </c>
      <c r="B3858">
        <v>1.3766</v>
      </c>
      <c r="C3858">
        <f t="shared" ref="C3858:C3921" si="61">YEAR(A3858)</f>
        <v>2014</v>
      </c>
    </row>
    <row r="3859" spans="1:3">
      <c r="A3859" s="20">
        <v>41732</v>
      </c>
      <c r="B3859">
        <v>1.3717999999999999</v>
      </c>
      <c r="C3859">
        <f t="shared" si="61"/>
        <v>2014</v>
      </c>
    </row>
    <row r="3860" spans="1:3">
      <c r="A3860" s="20">
        <v>41733</v>
      </c>
      <c r="B3860">
        <v>1.3701000000000001</v>
      </c>
      <c r="C3860">
        <f t="shared" si="61"/>
        <v>2014</v>
      </c>
    </row>
    <row r="3861" spans="1:3">
      <c r="A3861" s="20">
        <v>41736</v>
      </c>
      <c r="B3861">
        <v>1.3740000000000001</v>
      </c>
      <c r="C3861">
        <f t="shared" si="61"/>
        <v>2014</v>
      </c>
    </row>
    <row r="3862" spans="1:3">
      <c r="A3862" s="20">
        <v>41737</v>
      </c>
      <c r="B3862">
        <v>1.3795999999999999</v>
      </c>
      <c r="C3862">
        <f t="shared" si="61"/>
        <v>2014</v>
      </c>
    </row>
    <row r="3863" spans="1:3">
      <c r="A3863" s="20">
        <v>41738</v>
      </c>
      <c r="B3863">
        <v>1.3854</v>
      </c>
      <c r="C3863">
        <f t="shared" si="61"/>
        <v>2014</v>
      </c>
    </row>
    <row r="3864" spans="1:3">
      <c r="A3864" s="20">
        <v>41739</v>
      </c>
      <c r="B3864">
        <v>1.3887</v>
      </c>
      <c r="C3864">
        <f t="shared" si="61"/>
        <v>2014</v>
      </c>
    </row>
    <row r="3865" spans="1:3">
      <c r="A3865" s="20">
        <v>41740</v>
      </c>
      <c r="B3865">
        <v>1.3884000000000001</v>
      </c>
      <c r="C3865">
        <f t="shared" si="61"/>
        <v>2014</v>
      </c>
    </row>
    <row r="3866" spans="1:3">
      <c r="A3866" s="20">
        <v>41743</v>
      </c>
      <c r="B3866">
        <v>1.3818999999999999</v>
      </c>
      <c r="C3866">
        <f t="shared" si="61"/>
        <v>2014</v>
      </c>
    </row>
    <row r="3867" spans="1:3">
      <c r="A3867" s="20">
        <v>41744</v>
      </c>
      <c r="B3867">
        <v>1.3813</v>
      </c>
      <c r="C3867">
        <f t="shared" si="61"/>
        <v>2014</v>
      </c>
    </row>
    <row r="3868" spans="1:3">
      <c r="A3868" s="20">
        <v>41745</v>
      </c>
      <c r="B3868">
        <v>1.3815</v>
      </c>
      <c r="C3868">
        <f t="shared" si="61"/>
        <v>2014</v>
      </c>
    </row>
    <row r="3869" spans="1:3">
      <c r="A3869" s="20">
        <v>41746</v>
      </c>
      <c r="B3869">
        <v>1.3813</v>
      </c>
      <c r="C3869">
        <f t="shared" si="61"/>
        <v>2014</v>
      </c>
    </row>
    <row r="3870" spans="1:3">
      <c r="A3870" s="20">
        <v>41750</v>
      </c>
      <c r="B3870">
        <v>1.3793</v>
      </c>
      <c r="C3870">
        <f t="shared" si="61"/>
        <v>2014</v>
      </c>
    </row>
    <row r="3871" spans="1:3">
      <c r="A3871" s="20">
        <v>41751</v>
      </c>
      <c r="B3871">
        <v>1.3804000000000001</v>
      </c>
      <c r="C3871">
        <f t="shared" si="61"/>
        <v>2014</v>
      </c>
    </row>
    <row r="3872" spans="1:3">
      <c r="A3872" s="20">
        <v>41752</v>
      </c>
      <c r="B3872">
        <v>1.3816999999999999</v>
      </c>
      <c r="C3872">
        <f t="shared" si="61"/>
        <v>2014</v>
      </c>
    </row>
    <row r="3873" spans="1:3">
      <c r="A3873" s="20">
        <v>41753</v>
      </c>
      <c r="B3873">
        <v>1.3831</v>
      </c>
      <c r="C3873">
        <f t="shared" si="61"/>
        <v>2014</v>
      </c>
    </row>
    <row r="3874" spans="1:3">
      <c r="A3874" s="20">
        <v>41754</v>
      </c>
      <c r="B3874">
        <v>1.3833</v>
      </c>
      <c r="C3874">
        <f t="shared" si="61"/>
        <v>2014</v>
      </c>
    </row>
    <row r="3875" spans="1:3">
      <c r="A3875" s="20">
        <v>41757</v>
      </c>
      <c r="B3875">
        <v>1.3849</v>
      </c>
      <c r="C3875">
        <f t="shared" si="61"/>
        <v>2014</v>
      </c>
    </row>
    <row r="3876" spans="1:3">
      <c r="A3876" s="20">
        <v>41758</v>
      </c>
      <c r="B3876">
        <v>1.3811</v>
      </c>
      <c r="C3876">
        <f t="shared" si="61"/>
        <v>2014</v>
      </c>
    </row>
    <row r="3877" spans="1:3">
      <c r="A3877" s="20">
        <v>41759</v>
      </c>
      <c r="B3877">
        <v>1.3866000000000001</v>
      </c>
      <c r="C3877">
        <f t="shared" si="61"/>
        <v>2014</v>
      </c>
    </row>
    <row r="3878" spans="1:3">
      <c r="A3878" s="20">
        <v>41760</v>
      </c>
      <c r="B3878">
        <v>1.3867</v>
      </c>
      <c r="C3878">
        <f t="shared" si="61"/>
        <v>2014</v>
      </c>
    </row>
    <row r="3879" spans="1:3">
      <c r="A3879" s="20">
        <v>41761</v>
      </c>
      <c r="B3879">
        <v>1.3872</v>
      </c>
      <c r="C3879">
        <f t="shared" si="61"/>
        <v>2014</v>
      </c>
    </row>
    <row r="3880" spans="1:3">
      <c r="A3880" s="20">
        <v>41764</v>
      </c>
      <c r="B3880">
        <v>1.3874</v>
      </c>
      <c r="C3880">
        <f t="shared" si="61"/>
        <v>2014</v>
      </c>
    </row>
    <row r="3881" spans="1:3">
      <c r="A3881" s="20">
        <v>41765</v>
      </c>
      <c r="B3881">
        <v>1.3927</v>
      </c>
      <c r="C3881">
        <f t="shared" si="61"/>
        <v>2014</v>
      </c>
    </row>
    <row r="3882" spans="1:3">
      <c r="A3882" s="20">
        <v>41766</v>
      </c>
      <c r="B3882">
        <v>1.391</v>
      </c>
      <c r="C3882">
        <f t="shared" si="61"/>
        <v>2014</v>
      </c>
    </row>
    <row r="3883" spans="1:3">
      <c r="A3883" s="20">
        <v>41767</v>
      </c>
      <c r="B3883">
        <v>1.3837999999999999</v>
      </c>
      <c r="C3883">
        <f t="shared" si="61"/>
        <v>2014</v>
      </c>
    </row>
    <row r="3884" spans="1:3">
      <c r="A3884" s="20">
        <v>41768</v>
      </c>
      <c r="B3884">
        <v>1.3757999999999999</v>
      </c>
      <c r="C3884">
        <f t="shared" si="61"/>
        <v>2014</v>
      </c>
    </row>
    <row r="3885" spans="1:3">
      <c r="A3885" s="20">
        <v>41771</v>
      </c>
      <c r="B3885">
        <v>1.3754999999999999</v>
      </c>
      <c r="C3885">
        <f t="shared" si="61"/>
        <v>2014</v>
      </c>
    </row>
    <row r="3886" spans="1:3">
      <c r="A3886" s="20">
        <v>41772</v>
      </c>
      <c r="B3886">
        <v>1.3701000000000001</v>
      </c>
      <c r="C3886">
        <f t="shared" si="61"/>
        <v>2014</v>
      </c>
    </row>
    <row r="3887" spans="1:3">
      <c r="A3887" s="20">
        <v>41773</v>
      </c>
      <c r="B3887">
        <v>1.3714</v>
      </c>
      <c r="C3887">
        <f t="shared" si="61"/>
        <v>2014</v>
      </c>
    </row>
    <row r="3888" spans="1:3">
      <c r="A3888" s="20">
        <v>41774</v>
      </c>
      <c r="B3888">
        <v>1.371</v>
      </c>
      <c r="C3888">
        <f t="shared" si="61"/>
        <v>2014</v>
      </c>
    </row>
    <row r="3889" spans="1:3">
      <c r="A3889" s="20">
        <v>41775</v>
      </c>
      <c r="B3889">
        <v>1.3692</v>
      </c>
      <c r="C3889">
        <f t="shared" si="61"/>
        <v>2014</v>
      </c>
    </row>
    <row r="3890" spans="1:3">
      <c r="A3890" s="20">
        <v>41778</v>
      </c>
      <c r="B3890">
        <v>1.3708</v>
      </c>
      <c r="C3890">
        <f t="shared" si="61"/>
        <v>2014</v>
      </c>
    </row>
    <row r="3891" spans="1:3">
      <c r="A3891" s="20">
        <v>41779</v>
      </c>
      <c r="B3891">
        <v>1.3702000000000001</v>
      </c>
      <c r="C3891">
        <f t="shared" si="61"/>
        <v>2014</v>
      </c>
    </row>
    <row r="3892" spans="1:3">
      <c r="A3892" s="20">
        <v>41780</v>
      </c>
      <c r="B3892">
        <v>1.3685</v>
      </c>
      <c r="C3892">
        <f t="shared" si="61"/>
        <v>2014</v>
      </c>
    </row>
    <row r="3893" spans="1:3">
      <c r="A3893" s="20">
        <v>41781</v>
      </c>
      <c r="B3893">
        <v>1.3654999999999999</v>
      </c>
      <c r="C3893">
        <f t="shared" si="61"/>
        <v>2014</v>
      </c>
    </row>
    <row r="3894" spans="1:3">
      <c r="A3894" s="20">
        <v>41782</v>
      </c>
      <c r="B3894">
        <v>1.363</v>
      </c>
      <c r="C3894">
        <f t="shared" si="61"/>
        <v>2014</v>
      </c>
    </row>
    <row r="3895" spans="1:3">
      <c r="A3895" s="20">
        <v>41786</v>
      </c>
      <c r="B3895">
        <v>1.3634999999999999</v>
      </c>
      <c r="C3895">
        <f t="shared" si="61"/>
        <v>2014</v>
      </c>
    </row>
    <row r="3896" spans="1:3">
      <c r="A3896" s="20">
        <v>41787</v>
      </c>
      <c r="B3896">
        <v>1.359</v>
      </c>
      <c r="C3896">
        <f t="shared" si="61"/>
        <v>2014</v>
      </c>
    </row>
    <row r="3897" spans="1:3">
      <c r="A3897" s="20">
        <v>41788</v>
      </c>
      <c r="B3897">
        <v>1.3601000000000001</v>
      </c>
      <c r="C3897">
        <f t="shared" si="61"/>
        <v>2014</v>
      </c>
    </row>
    <row r="3898" spans="1:3">
      <c r="A3898" s="20">
        <v>41789</v>
      </c>
      <c r="B3898">
        <v>1.3631</v>
      </c>
      <c r="C3898">
        <f t="shared" si="61"/>
        <v>2014</v>
      </c>
    </row>
    <row r="3899" spans="1:3">
      <c r="A3899" s="20">
        <v>41792</v>
      </c>
      <c r="B3899">
        <v>1.3594999999999999</v>
      </c>
      <c r="C3899">
        <f t="shared" si="61"/>
        <v>2014</v>
      </c>
    </row>
    <row r="3900" spans="1:3">
      <c r="A3900" s="20">
        <v>41793</v>
      </c>
      <c r="B3900">
        <v>1.3627</v>
      </c>
      <c r="C3900">
        <f t="shared" si="61"/>
        <v>2014</v>
      </c>
    </row>
    <row r="3901" spans="1:3">
      <c r="A3901" s="20">
        <v>41794</v>
      </c>
      <c r="B3901">
        <v>1.3596999999999999</v>
      </c>
      <c r="C3901">
        <f t="shared" si="61"/>
        <v>2014</v>
      </c>
    </row>
    <row r="3902" spans="1:3">
      <c r="A3902" s="20">
        <v>41795</v>
      </c>
      <c r="B3902">
        <v>1.3658999999999999</v>
      </c>
      <c r="C3902">
        <f t="shared" si="61"/>
        <v>2014</v>
      </c>
    </row>
    <row r="3903" spans="1:3">
      <c r="A3903" s="20">
        <v>41796</v>
      </c>
      <c r="B3903">
        <v>1.3643000000000001</v>
      </c>
      <c r="C3903">
        <f t="shared" si="61"/>
        <v>2014</v>
      </c>
    </row>
    <row r="3904" spans="1:3">
      <c r="A3904" s="20">
        <v>41799</v>
      </c>
      <c r="B3904">
        <v>1.3591</v>
      </c>
      <c r="C3904">
        <f t="shared" si="61"/>
        <v>2014</v>
      </c>
    </row>
    <row r="3905" spans="1:3">
      <c r="A3905" s="20">
        <v>41800</v>
      </c>
      <c r="B3905">
        <v>1.3546</v>
      </c>
      <c r="C3905">
        <f t="shared" si="61"/>
        <v>2014</v>
      </c>
    </row>
    <row r="3906" spans="1:3">
      <c r="A3906" s="20">
        <v>41801</v>
      </c>
      <c r="B3906">
        <v>1.3529</v>
      </c>
      <c r="C3906">
        <f t="shared" si="61"/>
        <v>2014</v>
      </c>
    </row>
    <row r="3907" spans="1:3">
      <c r="A3907" s="20">
        <v>41802</v>
      </c>
      <c r="B3907">
        <v>1.3549</v>
      </c>
      <c r="C3907">
        <f t="shared" si="61"/>
        <v>2014</v>
      </c>
    </row>
    <row r="3908" spans="1:3">
      <c r="A3908" s="20">
        <v>41803</v>
      </c>
      <c r="B3908">
        <v>1.3535999999999999</v>
      </c>
      <c r="C3908">
        <f t="shared" si="61"/>
        <v>2014</v>
      </c>
    </row>
    <row r="3909" spans="1:3">
      <c r="A3909" s="20">
        <v>41806</v>
      </c>
      <c r="B3909">
        <v>1.3572</v>
      </c>
      <c r="C3909">
        <f t="shared" si="61"/>
        <v>2014</v>
      </c>
    </row>
    <row r="3910" spans="1:3">
      <c r="A3910" s="20">
        <v>41807</v>
      </c>
      <c r="B3910">
        <v>1.3546</v>
      </c>
      <c r="C3910">
        <f t="shared" si="61"/>
        <v>2014</v>
      </c>
    </row>
    <row r="3911" spans="1:3">
      <c r="A3911" s="20">
        <v>41808</v>
      </c>
      <c r="B3911">
        <v>1.3593999999999999</v>
      </c>
      <c r="C3911">
        <f t="shared" si="61"/>
        <v>2014</v>
      </c>
    </row>
    <row r="3912" spans="1:3">
      <c r="A3912" s="20">
        <v>41809</v>
      </c>
      <c r="B3912">
        <v>1.3606</v>
      </c>
      <c r="C3912">
        <f t="shared" si="61"/>
        <v>2014</v>
      </c>
    </row>
    <row r="3913" spans="1:3">
      <c r="A3913" s="20">
        <v>41810</v>
      </c>
      <c r="B3913">
        <v>1.36</v>
      </c>
      <c r="C3913">
        <f t="shared" si="61"/>
        <v>2014</v>
      </c>
    </row>
    <row r="3914" spans="1:3">
      <c r="A3914" s="20">
        <v>41813</v>
      </c>
      <c r="B3914">
        <v>1.3602000000000001</v>
      </c>
      <c r="C3914">
        <f t="shared" si="61"/>
        <v>2014</v>
      </c>
    </row>
    <row r="3915" spans="1:3">
      <c r="A3915" s="20">
        <v>41814</v>
      </c>
      <c r="B3915">
        <v>1.3605</v>
      </c>
      <c r="C3915">
        <f t="shared" si="61"/>
        <v>2014</v>
      </c>
    </row>
    <row r="3916" spans="1:3">
      <c r="A3916" s="20">
        <v>41815</v>
      </c>
      <c r="B3916">
        <v>1.3627</v>
      </c>
      <c r="C3916">
        <f t="shared" si="61"/>
        <v>2014</v>
      </c>
    </row>
    <row r="3917" spans="1:3">
      <c r="A3917" s="20">
        <v>41816</v>
      </c>
      <c r="B3917">
        <v>1.361</v>
      </c>
      <c r="C3917">
        <f t="shared" si="61"/>
        <v>2014</v>
      </c>
    </row>
    <row r="3918" spans="1:3">
      <c r="A3918" s="20">
        <v>41817</v>
      </c>
      <c r="B3918">
        <v>1.3646</v>
      </c>
      <c r="C3918">
        <f t="shared" si="61"/>
        <v>2014</v>
      </c>
    </row>
    <row r="3919" spans="1:3">
      <c r="A3919" s="20">
        <v>41820</v>
      </c>
      <c r="B3919">
        <v>1.3691</v>
      </c>
      <c r="C3919">
        <f t="shared" si="61"/>
        <v>2014</v>
      </c>
    </row>
    <row r="3920" spans="1:3">
      <c r="A3920" s="20">
        <v>41821</v>
      </c>
      <c r="B3920">
        <v>1.3678999999999999</v>
      </c>
      <c r="C3920">
        <f t="shared" si="61"/>
        <v>2014</v>
      </c>
    </row>
    <row r="3921" spans="1:3">
      <c r="A3921" s="20">
        <v>41822</v>
      </c>
      <c r="B3921">
        <v>1.3657999999999999</v>
      </c>
      <c r="C3921">
        <f t="shared" si="61"/>
        <v>2014</v>
      </c>
    </row>
    <row r="3922" spans="1:3">
      <c r="A3922" s="20">
        <v>41823</v>
      </c>
      <c r="B3922">
        <v>1.3608</v>
      </c>
      <c r="C3922">
        <f t="shared" ref="C3922:C3985" si="62">YEAR(A3922)</f>
        <v>2014</v>
      </c>
    </row>
    <row r="3923" spans="1:3">
      <c r="A3923" s="20">
        <v>41827</v>
      </c>
      <c r="B3923">
        <v>1.3603000000000001</v>
      </c>
      <c r="C3923">
        <f t="shared" si="62"/>
        <v>2014</v>
      </c>
    </row>
    <row r="3924" spans="1:3">
      <c r="A3924" s="20">
        <v>41828</v>
      </c>
      <c r="B3924">
        <v>1.3609</v>
      </c>
      <c r="C3924">
        <f t="shared" si="62"/>
        <v>2014</v>
      </c>
    </row>
    <row r="3925" spans="1:3">
      <c r="A3925" s="20">
        <v>41829</v>
      </c>
      <c r="B3925">
        <v>1.3641000000000001</v>
      </c>
      <c r="C3925">
        <f t="shared" si="62"/>
        <v>2014</v>
      </c>
    </row>
    <row r="3926" spans="1:3">
      <c r="A3926" s="20">
        <v>41830</v>
      </c>
      <c r="B3926">
        <v>1.3608</v>
      </c>
      <c r="C3926">
        <f t="shared" si="62"/>
        <v>2014</v>
      </c>
    </row>
    <row r="3927" spans="1:3">
      <c r="A3927" s="20">
        <v>41831</v>
      </c>
      <c r="B3927">
        <v>1.3608</v>
      </c>
      <c r="C3927">
        <f t="shared" si="62"/>
        <v>2014</v>
      </c>
    </row>
    <row r="3928" spans="1:3">
      <c r="A3928" s="20">
        <v>41834</v>
      </c>
      <c r="B3928">
        <v>1.3617999999999999</v>
      </c>
      <c r="C3928">
        <f t="shared" si="62"/>
        <v>2014</v>
      </c>
    </row>
    <row r="3929" spans="1:3">
      <c r="A3929" s="20">
        <v>41835</v>
      </c>
      <c r="B3929">
        <v>1.3568</v>
      </c>
      <c r="C3929">
        <f t="shared" si="62"/>
        <v>2014</v>
      </c>
    </row>
    <row r="3930" spans="1:3">
      <c r="A3930" s="20">
        <v>41836</v>
      </c>
      <c r="B3930">
        <v>1.3525</v>
      </c>
      <c r="C3930">
        <f t="shared" si="62"/>
        <v>2014</v>
      </c>
    </row>
    <row r="3931" spans="1:3">
      <c r="A3931" s="20">
        <v>41837</v>
      </c>
      <c r="B3931">
        <v>1.3526</v>
      </c>
      <c r="C3931">
        <f t="shared" si="62"/>
        <v>2014</v>
      </c>
    </row>
    <row r="3932" spans="1:3">
      <c r="A3932" s="20">
        <v>41838</v>
      </c>
      <c r="B3932">
        <v>1.3524</v>
      </c>
      <c r="C3932">
        <f t="shared" si="62"/>
        <v>2014</v>
      </c>
    </row>
    <row r="3933" spans="1:3">
      <c r="A3933" s="20">
        <v>41841</v>
      </c>
      <c r="B3933">
        <v>1.3523000000000001</v>
      </c>
      <c r="C3933">
        <f t="shared" si="62"/>
        <v>2014</v>
      </c>
    </row>
    <row r="3934" spans="1:3">
      <c r="A3934" s="20">
        <v>41842</v>
      </c>
      <c r="B3934">
        <v>1.3465</v>
      </c>
      <c r="C3934">
        <f t="shared" si="62"/>
        <v>2014</v>
      </c>
    </row>
    <row r="3935" spans="1:3">
      <c r="A3935" s="20">
        <v>41843</v>
      </c>
      <c r="B3935">
        <v>1.3462000000000001</v>
      </c>
      <c r="C3935">
        <f t="shared" si="62"/>
        <v>2014</v>
      </c>
    </row>
    <row r="3936" spans="1:3">
      <c r="A3936" s="20">
        <v>41844</v>
      </c>
      <c r="B3936">
        <v>1.3461000000000001</v>
      </c>
      <c r="C3936">
        <f t="shared" si="62"/>
        <v>2014</v>
      </c>
    </row>
    <row r="3937" spans="1:3">
      <c r="A3937" s="20">
        <v>41845</v>
      </c>
      <c r="B3937">
        <v>1.3429</v>
      </c>
      <c r="C3937">
        <f t="shared" si="62"/>
        <v>2014</v>
      </c>
    </row>
    <row r="3938" spans="1:3">
      <c r="A3938" s="20">
        <v>41848</v>
      </c>
      <c r="B3938">
        <v>1.3438000000000001</v>
      </c>
      <c r="C3938">
        <f t="shared" si="62"/>
        <v>2014</v>
      </c>
    </row>
    <row r="3939" spans="1:3">
      <c r="A3939" s="20">
        <v>41849</v>
      </c>
      <c r="B3939">
        <v>1.3407</v>
      </c>
      <c r="C3939">
        <f t="shared" si="62"/>
        <v>2014</v>
      </c>
    </row>
    <row r="3940" spans="1:3">
      <c r="A3940" s="20">
        <v>41850</v>
      </c>
      <c r="B3940">
        <v>1.3394999999999999</v>
      </c>
      <c r="C3940">
        <f t="shared" si="62"/>
        <v>2014</v>
      </c>
    </row>
    <row r="3941" spans="1:3">
      <c r="A3941" s="20">
        <v>41851</v>
      </c>
      <c r="B3941">
        <v>1.3388</v>
      </c>
      <c r="C3941">
        <f t="shared" si="62"/>
        <v>2014</v>
      </c>
    </row>
    <row r="3942" spans="1:3">
      <c r="A3942" s="20">
        <v>41852</v>
      </c>
      <c r="B3942">
        <v>1.3429</v>
      </c>
      <c r="C3942">
        <f t="shared" si="62"/>
        <v>2014</v>
      </c>
    </row>
    <row r="3943" spans="1:3">
      <c r="A3943" s="20">
        <v>41855</v>
      </c>
      <c r="B3943">
        <v>1.3420000000000001</v>
      </c>
      <c r="C3943">
        <f t="shared" si="62"/>
        <v>2014</v>
      </c>
    </row>
    <row r="3944" spans="1:3">
      <c r="A3944" s="20">
        <v>41856</v>
      </c>
      <c r="B3944">
        <v>1.3374999999999999</v>
      </c>
      <c r="C3944">
        <f t="shared" si="62"/>
        <v>2014</v>
      </c>
    </row>
    <row r="3945" spans="1:3">
      <c r="A3945" s="20">
        <v>41857</v>
      </c>
      <c r="B3945">
        <v>1.3382000000000001</v>
      </c>
      <c r="C3945">
        <f t="shared" si="62"/>
        <v>2014</v>
      </c>
    </row>
    <row r="3946" spans="1:3">
      <c r="A3946" s="20">
        <v>41858</v>
      </c>
      <c r="B3946">
        <v>1.3362000000000001</v>
      </c>
      <c r="C3946">
        <f t="shared" si="62"/>
        <v>2014</v>
      </c>
    </row>
    <row r="3947" spans="1:3">
      <c r="A3947" s="20">
        <v>41859</v>
      </c>
      <c r="B3947">
        <v>1.3385</v>
      </c>
      <c r="C3947">
        <f t="shared" si="62"/>
        <v>2014</v>
      </c>
    </row>
    <row r="3948" spans="1:3">
      <c r="A3948" s="20">
        <v>41862</v>
      </c>
      <c r="B3948">
        <v>1.3383</v>
      </c>
      <c r="C3948">
        <f t="shared" si="62"/>
        <v>2014</v>
      </c>
    </row>
    <row r="3949" spans="1:3">
      <c r="A3949" s="20">
        <v>41863</v>
      </c>
      <c r="B3949">
        <v>1.3368</v>
      </c>
      <c r="C3949">
        <f t="shared" si="62"/>
        <v>2014</v>
      </c>
    </row>
    <row r="3950" spans="1:3">
      <c r="A3950" s="20">
        <v>41864</v>
      </c>
      <c r="B3950">
        <v>1.3362000000000001</v>
      </c>
      <c r="C3950">
        <f t="shared" si="62"/>
        <v>2014</v>
      </c>
    </row>
    <row r="3951" spans="1:3">
      <c r="A3951" s="20">
        <v>41865</v>
      </c>
      <c r="B3951">
        <v>1.3365</v>
      </c>
      <c r="C3951">
        <f t="shared" si="62"/>
        <v>2014</v>
      </c>
    </row>
    <row r="3952" spans="1:3">
      <c r="A3952" s="20">
        <v>41866</v>
      </c>
      <c r="B3952">
        <v>1.3396999999999999</v>
      </c>
      <c r="C3952">
        <f t="shared" si="62"/>
        <v>2014</v>
      </c>
    </row>
    <row r="3953" spans="1:3">
      <c r="A3953" s="20">
        <v>41869</v>
      </c>
      <c r="B3953">
        <v>1.3362000000000001</v>
      </c>
      <c r="C3953">
        <f t="shared" si="62"/>
        <v>2014</v>
      </c>
    </row>
    <row r="3954" spans="1:3">
      <c r="A3954" s="20">
        <v>41870</v>
      </c>
      <c r="B3954">
        <v>1.3319000000000001</v>
      </c>
      <c r="C3954">
        <f t="shared" si="62"/>
        <v>2014</v>
      </c>
    </row>
    <row r="3955" spans="1:3">
      <c r="A3955" s="20">
        <v>41871</v>
      </c>
      <c r="B3955">
        <v>1.3260000000000001</v>
      </c>
      <c r="C3955">
        <f t="shared" si="62"/>
        <v>2014</v>
      </c>
    </row>
    <row r="3956" spans="1:3">
      <c r="A3956" s="20">
        <v>41872</v>
      </c>
      <c r="B3956">
        <v>1.3281000000000001</v>
      </c>
      <c r="C3956">
        <f t="shared" si="62"/>
        <v>2014</v>
      </c>
    </row>
    <row r="3957" spans="1:3">
      <c r="A3957" s="20">
        <v>41873</v>
      </c>
      <c r="B3957">
        <v>1.3240000000000001</v>
      </c>
      <c r="C3957">
        <f t="shared" si="62"/>
        <v>2014</v>
      </c>
    </row>
    <row r="3958" spans="1:3">
      <c r="A3958" s="20">
        <v>41876</v>
      </c>
      <c r="B3958">
        <v>1.3193999999999999</v>
      </c>
      <c r="C3958">
        <f t="shared" si="62"/>
        <v>2014</v>
      </c>
    </row>
    <row r="3959" spans="1:3">
      <c r="A3959" s="20">
        <v>41877</v>
      </c>
      <c r="B3959">
        <v>1.3168</v>
      </c>
      <c r="C3959">
        <f t="shared" si="62"/>
        <v>2014</v>
      </c>
    </row>
    <row r="3960" spans="1:3">
      <c r="A3960" s="20">
        <v>41878</v>
      </c>
      <c r="B3960">
        <v>1.3191999999999999</v>
      </c>
      <c r="C3960">
        <f t="shared" si="62"/>
        <v>2014</v>
      </c>
    </row>
    <row r="3961" spans="1:3">
      <c r="A3961" s="20">
        <v>41879</v>
      </c>
      <c r="B3961">
        <v>1.3181</v>
      </c>
      <c r="C3961">
        <f t="shared" si="62"/>
        <v>2014</v>
      </c>
    </row>
    <row r="3962" spans="1:3">
      <c r="A3962" s="20">
        <v>41880</v>
      </c>
      <c r="B3962">
        <v>1.3133999999999999</v>
      </c>
      <c r="C3962">
        <f t="shared" si="62"/>
        <v>2014</v>
      </c>
    </row>
    <row r="3963" spans="1:3">
      <c r="A3963" s="20">
        <v>41884</v>
      </c>
      <c r="B3963">
        <v>1.3131999999999999</v>
      </c>
      <c r="C3963">
        <f t="shared" si="62"/>
        <v>2014</v>
      </c>
    </row>
    <row r="3964" spans="1:3">
      <c r="A3964" s="20">
        <v>41885</v>
      </c>
      <c r="B3964">
        <v>1.3149999999999999</v>
      </c>
      <c r="C3964">
        <f t="shared" si="62"/>
        <v>2014</v>
      </c>
    </row>
    <row r="3965" spans="1:3">
      <c r="A3965" s="20">
        <v>41886</v>
      </c>
      <c r="B3965">
        <v>1.2943</v>
      </c>
      <c r="C3965">
        <f t="shared" si="62"/>
        <v>2014</v>
      </c>
    </row>
    <row r="3966" spans="1:3">
      <c r="A3966" s="20">
        <v>41887</v>
      </c>
      <c r="B3966">
        <v>1.2952999999999999</v>
      </c>
      <c r="C3966">
        <f t="shared" si="62"/>
        <v>2014</v>
      </c>
    </row>
    <row r="3967" spans="1:3">
      <c r="A3967" s="20">
        <v>41890</v>
      </c>
      <c r="B3967">
        <v>1.2894000000000001</v>
      </c>
      <c r="C3967">
        <f t="shared" si="62"/>
        <v>2014</v>
      </c>
    </row>
    <row r="3968" spans="1:3">
      <c r="A3968" s="20">
        <v>41891</v>
      </c>
      <c r="B3968">
        <v>1.2938000000000001</v>
      </c>
      <c r="C3968">
        <f t="shared" si="62"/>
        <v>2014</v>
      </c>
    </row>
    <row r="3969" spans="1:3">
      <c r="A3969" s="20">
        <v>41892</v>
      </c>
      <c r="B3969">
        <v>1.2916000000000001</v>
      </c>
      <c r="C3969">
        <f t="shared" si="62"/>
        <v>2014</v>
      </c>
    </row>
    <row r="3970" spans="1:3">
      <c r="A3970" s="20">
        <v>41893</v>
      </c>
      <c r="B3970">
        <v>1.2919</v>
      </c>
      <c r="C3970">
        <f t="shared" si="62"/>
        <v>2014</v>
      </c>
    </row>
    <row r="3971" spans="1:3">
      <c r="A3971" s="20">
        <v>41894</v>
      </c>
      <c r="B3971">
        <v>1.296</v>
      </c>
      <c r="C3971">
        <f t="shared" si="62"/>
        <v>2014</v>
      </c>
    </row>
    <row r="3972" spans="1:3">
      <c r="A3972" s="20">
        <v>41897</v>
      </c>
      <c r="B3972">
        <v>1.294</v>
      </c>
      <c r="C3972">
        <f t="shared" si="62"/>
        <v>2014</v>
      </c>
    </row>
    <row r="3973" spans="1:3">
      <c r="A3973" s="20">
        <v>41898</v>
      </c>
      <c r="B3973">
        <v>1.2957000000000001</v>
      </c>
      <c r="C3973">
        <f t="shared" si="62"/>
        <v>2014</v>
      </c>
    </row>
    <row r="3974" spans="1:3">
      <c r="A3974" s="20">
        <v>41899</v>
      </c>
      <c r="B3974">
        <v>1.2862</v>
      </c>
      <c r="C3974">
        <f t="shared" si="62"/>
        <v>2014</v>
      </c>
    </row>
    <row r="3975" spans="1:3">
      <c r="A3975" s="20">
        <v>41900</v>
      </c>
      <c r="B3975">
        <v>1.2922</v>
      </c>
      <c r="C3975">
        <f t="shared" si="62"/>
        <v>2014</v>
      </c>
    </row>
    <row r="3976" spans="1:3">
      <c r="A3976" s="20">
        <v>41901</v>
      </c>
      <c r="B3976">
        <v>1.2830999999999999</v>
      </c>
      <c r="C3976">
        <f t="shared" si="62"/>
        <v>2014</v>
      </c>
    </row>
    <row r="3977" spans="1:3">
      <c r="A3977" s="20">
        <v>41904</v>
      </c>
      <c r="B3977">
        <v>1.2848999999999999</v>
      </c>
      <c r="C3977">
        <f t="shared" si="62"/>
        <v>2014</v>
      </c>
    </row>
    <row r="3978" spans="1:3">
      <c r="A3978" s="20">
        <v>41905</v>
      </c>
      <c r="B3978">
        <v>1.2848999999999999</v>
      </c>
      <c r="C3978">
        <f t="shared" si="62"/>
        <v>2014</v>
      </c>
    </row>
    <row r="3979" spans="1:3">
      <c r="A3979" s="20">
        <v>41906</v>
      </c>
      <c r="B3979">
        <v>1.2779</v>
      </c>
      <c r="C3979">
        <f t="shared" si="62"/>
        <v>2014</v>
      </c>
    </row>
    <row r="3980" spans="1:3">
      <c r="A3980" s="20">
        <v>41907</v>
      </c>
      <c r="B3980">
        <v>1.2749999999999999</v>
      </c>
      <c r="C3980">
        <f t="shared" si="62"/>
        <v>2014</v>
      </c>
    </row>
    <row r="3981" spans="1:3">
      <c r="A3981" s="20">
        <v>41908</v>
      </c>
      <c r="B3981">
        <v>1.268</v>
      </c>
      <c r="C3981">
        <f t="shared" si="62"/>
        <v>2014</v>
      </c>
    </row>
    <row r="3982" spans="1:3">
      <c r="A3982" s="20">
        <v>41911</v>
      </c>
      <c r="B3982">
        <v>1.2685</v>
      </c>
      <c r="C3982">
        <f t="shared" si="62"/>
        <v>2014</v>
      </c>
    </row>
    <row r="3983" spans="1:3">
      <c r="A3983" s="20">
        <v>41912</v>
      </c>
      <c r="B3983">
        <v>1.2629999999999999</v>
      </c>
      <c r="C3983">
        <f t="shared" si="62"/>
        <v>2014</v>
      </c>
    </row>
    <row r="3984" spans="1:3">
      <c r="A3984" s="20">
        <v>41913</v>
      </c>
      <c r="B3984">
        <v>1.2624</v>
      </c>
      <c r="C3984">
        <f t="shared" si="62"/>
        <v>2014</v>
      </c>
    </row>
    <row r="3985" spans="1:3">
      <c r="A3985" s="20">
        <v>41914</v>
      </c>
      <c r="B3985">
        <v>1.2667999999999999</v>
      </c>
      <c r="C3985">
        <f t="shared" si="62"/>
        <v>2014</v>
      </c>
    </row>
    <row r="3986" spans="1:3">
      <c r="A3986" s="20">
        <v>41915</v>
      </c>
      <c r="B3986">
        <v>1.2514000000000001</v>
      </c>
      <c r="C3986">
        <f t="shared" ref="C3986:C4049" si="63">YEAR(A3986)</f>
        <v>2014</v>
      </c>
    </row>
    <row r="3987" spans="1:3">
      <c r="A3987" s="20">
        <v>41918</v>
      </c>
      <c r="B3987">
        <v>1.2653000000000001</v>
      </c>
      <c r="C3987">
        <f t="shared" si="63"/>
        <v>2014</v>
      </c>
    </row>
    <row r="3988" spans="1:3">
      <c r="A3988" s="20">
        <v>41919</v>
      </c>
      <c r="B3988">
        <v>1.2667999999999999</v>
      </c>
      <c r="C3988">
        <f t="shared" si="63"/>
        <v>2014</v>
      </c>
    </row>
    <row r="3989" spans="1:3">
      <c r="A3989" s="20">
        <v>41920</v>
      </c>
      <c r="B3989">
        <v>1.2733000000000001</v>
      </c>
      <c r="C3989">
        <f t="shared" si="63"/>
        <v>2014</v>
      </c>
    </row>
    <row r="3990" spans="1:3">
      <c r="A3990" s="20">
        <v>41921</v>
      </c>
      <c r="B3990">
        <v>1.2688999999999999</v>
      </c>
      <c r="C3990">
        <f t="shared" si="63"/>
        <v>2014</v>
      </c>
    </row>
    <row r="3991" spans="1:3">
      <c r="A3991" s="20">
        <v>41922</v>
      </c>
      <c r="B3991">
        <v>1.2622</v>
      </c>
      <c r="C3991">
        <f t="shared" si="63"/>
        <v>2014</v>
      </c>
    </row>
    <row r="3992" spans="1:3">
      <c r="A3992" s="20">
        <v>41925</v>
      </c>
      <c r="B3992">
        <v>1.2745</v>
      </c>
      <c r="C3992">
        <f t="shared" si="63"/>
        <v>2014</v>
      </c>
    </row>
    <row r="3993" spans="1:3">
      <c r="A3993" s="20">
        <v>41926</v>
      </c>
      <c r="B3993">
        <v>1.266</v>
      </c>
      <c r="C3993">
        <f t="shared" si="63"/>
        <v>2014</v>
      </c>
    </row>
    <row r="3994" spans="1:3">
      <c r="A3994" s="20">
        <v>41927</v>
      </c>
      <c r="B3994">
        <v>1.2837000000000001</v>
      </c>
      <c r="C3994">
        <f t="shared" si="63"/>
        <v>2014</v>
      </c>
    </row>
    <row r="3995" spans="1:3">
      <c r="A3995" s="20">
        <v>41928</v>
      </c>
      <c r="B3995">
        <v>1.2807999999999999</v>
      </c>
      <c r="C3995">
        <f t="shared" si="63"/>
        <v>2014</v>
      </c>
    </row>
    <row r="3996" spans="1:3">
      <c r="A3996" s="20">
        <v>41929</v>
      </c>
      <c r="B3996">
        <v>1.2758</v>
      </c>
      <c r="C3996">
        <f t="shared" si="63"/>
        <v>2014</v>
      </c>
    </row>
    <row r="3997" spans="1:3">
      <c r="A3997" s="20">
        <v>41932</v>
      </c>
      <c r="B3997">
        <v>1.2799</v>
      </c>
      <c r="C3997">
        <f t="shared" si="63"/>
        <v>2014</v>
      </c>
    </row>
    <row r="3998" spans="1:3">
      <c r="A3998" s="20">
        <v>41933</v>
      </c>
      <c r="B3998">
        <v>1.2715000000000001</v>
      </c>
      <c r="C3998">
        <f t="shared" si="63"/>
        <v>2014</v>
      </c>
    </row>
    <row r="3999" spans="1:3">
      <c r="A3999" s="20">
        <v>41934</v>
      </c>
      <c r="B3999">
        <v>1.2644</v>
      </c>
      <c r="C3999">
        <f t="shared" si="63"/>
        <v>2014</v>
      </c>
    </row>
    <row r="4000" spans="1:3">
      <c r="A4000" s="20">
        <v>41935</v>
      </c>
      <c r="B4000">
        <v>1.2645999999999999</v>
      </c>
      <c r="C4000">
        <f t="shared" si="63"/>
        <v>2014</v>
      </c>
    </row>
    <row r="4001" spans="1:3">
      <c r="A4001" s="20">
        <v>41936</v>
      </c>
      <c r="B4001">
        <v>1.2667999999999999</v>
      </c>
      <c r="C4001">
        <f t="shared" si="63"/>
        <v>2014</v>
      </c>
    </row>
    <row r="4002" spans="1:3">
      <c r="A4002" s="20">
        <v>41939</v>
      </c>
      <c r="B4002">
        <v>1.2696000000000001</v>
      </c>
      <c r="C4002">
        <f t="shared" si="63"/>
        <v>2014</v>
      </c>
    </row>
    <row r="4003" spans="1:3">
      <c r="A4003" s="20">
        <v>41940</v>
      </c>
      <c r="B4003">
        <v>1.2732000000000001</v>
      </c>
      <c r="C4003">
        <f t="shared" si="63"/>
        <v>2014</v>
      </c>
    </row>
    <row r="4004" spans="1:3">
      <c r="A4004" s="20">
        <v>41941</v>
      </c>
      <c r="B4004">
        <v>1.2632000000000001</v>
      </c>
      <c r="C4004">
        <f t="shared" si="63"/>
        <v>2014</v>
      </c>
    </row>
    <row r="4005" spans="1:3">
      <c r="A4005" s="20">
        <v>41942</v>
      </c>
      <c r="B4005">
        <v>1.2612000000000001</v>
      </c>
      <c r="C4005">
        <f t="shared" si="63"/>
        <v>2014</v>
      </c>
    </row>
    <row r="4006" spans="1:3">
      <c r="A4006" s="20">
        <v>41943</v>
      </c>
      <c r="B4006">
        <v>1.2524</v>
      </c>
      <c r="C4006">
        <f t="shared" si="63"/>
        <v>2014</v>
      </c>
    </row>
    <row r="4007" spans="1:3">
      <c r="A4007" s="20">
        <v>41946</v>
      </c>
      <c r="B4007">
        <v>1.2482</v>
      </c>
      <c r="C4007">
        <f t="shared" si="63"/>
        <v>2014</v>
      </c>
    </row>
    <row r="4008" spans="1:3">
      <c r="A4008" s="20">
        <v>41947</v>
      </c>
      <c r="B4008">
        <v>1.2544999999999999</v>
      </c>
      <c r="C4008">
        <f t="shared" si="63"/>
        <v>2014</v>
      </c>
    </row>
    <row r="4009" spans="1:3">
      <c r="A4009" s="20">
        <v>41948</v>
      </c>
      <c r="B4009">
        <v>1.2484999999999999</v>
      </c>
      <c r="C4009">
        <f t="shared" si="63"/>
        <v>2014</v>
      </c>
    </row>
    <row r="4010" spans="1:3">
      <c r="A4010" s="20">
        <v>41949</v>
      </c>
      <c r="B4010">
        <v>1.2373000000000001</v>
      </c>
      <c r="C4010">
        <f t="shared" si="63"/>
        <v>2014</v>
      </c>
    </row>
    <row r="4011" spans="1:3">
      <c r="A4011" s="20">
        <v>41950</v>
      </c>
      <c r="B4011">
        <v>1.2451000000000001</v>
      </c>
      <c r="C4011">
        <f t="shared" si="63"/>
        <v>2014</v>
      </c>
    </row>
    <row r="4012" spans="1:3">
      <c r="A4012" s="20">
        <v>41953</v>
      </c>
      <c r="B4012">
        <v>1.2419</v>
      </c>
      <c r="C4012">
        <f t="shared" si="63"/>
        <v>2014</v>
      </c>
    </row>
    <row r="4013" spans="1:3">
      <c r="A4013" s="20">
        <v>41954</v>
      </c>
      <c r="B4013">
        <v>1.2472000000000001</v>
      </c>
      <c r="C4013">
        <f t="shared" si="63"/>
        <v>2014</v>
      </c>
    </row>
    <row r="4014" spans="1:3">
      <c r="A4014" s="20">
        <v>41955</v>
      </c>
      <c r="B4014">
        <v>1.2438</v>
      </c>
      <c r="C4014">
        <f t="shared" si="63"/>
        <v>2014</v>
      </c>
    </row>
    <row r="4015" spans="1:3">
      <c r="A4015" s="20">
        <v>41956</v>
      </c>
      <c r="B4015">
        <v>1.2473000000000001</v>
      </c>
      <c r="C4015">
        <f t="shared" si="63"/>
        <v>2014</v>
      </c>
    </row>
    <row r="4016" spans="1:3">
      <c r="A4016" s="20">
        <v>41957</v>
      </c>
      <c r="B4016">
        <v>1.2521</v>
      </c>
      <c r="C4016">
        <f t="shared" si="63"/>
        <v>2014</v>
      </c>
    </row>
    <row r="4017" spans="1:3">
      <c r="A4017" s="20">
        <v>41960</v>
      </c>
      <c r="B4017">
        <v>1.2448999999999999</v>
      </c>
      <c r="C4017">
        <f t="shared" si="63"/>
        <v>2014</v>
      </c>
    </row>
    <row r="4018" spans="1:3">
      <c r="A4018" s="20">
        <v>41961</v>
      </c>
      <c r="B4018">
        <v>1.2534000000000001</v>
      </c>
      <c r="C4018">
        <f t="shared" si="63"/>
        <v>2014</v>
      </c>
    </row>
    <row r="4019" spans="1:3">
      <c r="A4019" s="20">
        <v>41962</v>
      </c>
      <c r="B4019">
        <v>1.2552000000000001</v>
      </c>
      <c r="C4019">
        <f t="shared" si="63"/>
        <v>2014</v>
      </c>
    </row>
    <row r="4020" spans="1:3">
      <c r="A4020" s="20">
        <v>41963</v>
      </c>
      <c r="B4020">
        <v>1.2539</v>
      </c>
      <c r="C4020">
        <f t="shared" si="63"/>
        <v>2014</v>
      </c>
    </row>
    <row r="4021" spans="1:3">
      <c r="A4021" s="20">
        <v>41964</v>
      </c>
      <c r="B4021">
        <v>1.2391000000000001</v>
      </c>
      <c r="C4021">
        <f t="shared" si="63"/>
        <v>2014</v>
      </c>
    </row>
    <row r="4022" spans="1:3">
      <c r="A4022" s="20">
        <v>41967</v>
      </c>
      <c r="B4022">
        <v>1.244</v>
      </c>
      <c r="C4022">
        <f t="shared" si="63"/>
        <v>2014</v>
      </c>
    </row>
    <row r="4023" spans="1:3">
      <c r="A4023" s="20">
        <v>41968</v>
      </c>
      <c r="B4023">
        <v>1.2473000000000001</v>
      </c>
      <c r="C4023">
        <f t="shared" si="63"/>
        <v>2014</v>
      </c>
    </row>
    <row r="4024" spans="1:3">
      <c r="A4024" s="20">
        <v>41969</v>
      </c>
      <c r="B4024">
        <v>1.2505999999999999</v>
      </c>
      <c r="C4024">
        <f t="shared" si="63"/>
        <v>2014</v>
      </c>
    </row>
    <row r="4025" spans="1:3">
      <c r="A4025" s="20">
        <v>41971</v>
      </c>
      <c r="B4025">
        <v>1.2447999999999999</v>
      </c>
      <c r="C4025">
        <f t="shared" si="63"/>
        <v>2014</v>
      </c>
    </row>
    <row r="4026" spans="1:3">
      <c r="A4026" s="20">
        <v>41974</v>
      </c>
      <c r="B4026">
        <v>1.2468999999999999</v>
      </c>
      <c r="C4026">
        <f t="shared" si="63"/>
        <v>2014</v>
      </c>
    </row>
    <row r="4027" spans="1:3">
      <c r="A4027" s="20">
        <v>41975</v>
      </c>
      <c r="B4027">
        <v>1.2381</v>
      </c>
      <c r="C4027">
        <f t="shared" si="63"/>
        <v>2014</v>
      </c>
    </row>
    <row r="4028" spans="1:3">
      <c r="A4028" s="20">
        <v>41976</v>
      </c>
      <c r="B4028">
        <v>1.2310000000000001</v>
      </c>
      <c r="C4028">
        <f t="shared" si="63"/>
        <v>2014</v>
      </c>
    </row>
    <row r="4029" spans="1:3">
      <c r="A4029" s="20">
        <v>41977</v>
      </c>
      <c r="B4029">
        <v>1.2379</v>
      </c>
      <c r="C4029">
        <f t="shared" si="63"/>
        <v>2014</v>
      </c>
    </row>
    <row r="4030" spans="1:3">
      <c r="A4030" s="20">
        <v>41978</v>
      </c>
      <c r="B4030">
        <v>1.2284999999999999</v>
      </c>
      <c r="C4030">
        <f t="shared" si="63"/>
        <v>2014</v>
      </c>
    </row>
    <row r="4031" spans="1:3">
      <c r="A4031" s="20">
        <v>41981</v>
      </c>
      <c r="B4031">
        <v>1.2317</v>
      </c>
      <c r="C4031">
        <f t="shared" si="63"/>
        <v>2014</v>
      </c>
    </row>
    <row r="4032" spans="1:3">
      <c r="A4032" s="20">
        <v>41982</v>
      </c>
      <c r="B4032">
        <v>1.2373000000000001</v>
      </c>
      <c r="C4032">
        <f t="shared" si="63"/>
        <v>2014</v>
      </c>
    </row>
    <row r="4033" spans="1:3">
      <c r="A4033" s="20">
        <v>41983</v>
      </c>
      <c r="B4033">
        <v>1.2445999999999999</v>
      </c>
      <c r="C4033">
        <f t="shared" si="63"/>
        <v>2014</v>
      </c>
    </row>
    <row r="4034" spans="1:3">
      <c r="A4034" s="20">
        <v>41984</v>
      </c>
      <c r="B4034">
        <v>1.2410000000000001</v>
      </c>
      <c r="C4034">
        <f t="shared" si="63"/>
        <v>2014</v>
      </c>
    </row>
    <row r="4035" spans="1:3">
      <c r="A4035" s="20">
        <v>41985</v>
      </c>
      <c r="B4035">
        <v>1.2456</v>
      </c>
      <c r="C4035">
        <f t="shared" si="63"/>
        <v>2014</v>
      </c>
    </row>
    <row r="4036" spans="1:3">
      <c r="A4036" s="20">
        <v>41988</v>
      </c>
      <c r="B4036">
        <v>1.2437</v>
      </c>
      <c r="C4036">
        <f t="shared" si="63"/>
        <v>2014</v>
      </c>
    </row>
    <row r="4037" spans="1:3">
      <c r="A4037" s="20">
        <v>41989</v>
      </c>
      <c r="B4037">
        <v>1.2507999999999999</v>
      </c>
      <c r="C4037">
        <f t="shared" si="63"/>
        <v>2014</v>
      </c>
    </row>
    <row r="4038" spans="1:3">
      <c r="A4038" s="20">
        <v>41990</v>
      </c>
      <c r="B4038">
        <v>1.2343</v>
      </c>
      <c r="C4038">
        <f t="shared" si="63"/>
        <v>2014</v>
      </c>
    </row>
    <row r="4039" spans="1:3">
      <c r="A4039" s="20">
        <v>41991</v>
      </c>
      <c r="B4039">
        <v>1.2284999999999999</v>
      </c>
      <c r="C4039">
        <f t="shared" si="63"/>
        <v>2014</v>
      </c>
    </row>
    <row r="4040" spans="1:3">
      <c r="A4040" s="20">
        <v>41992</v>
      </c>
      <c r="B4040">
        <v>1.2228000000000001</v>
      </c>
      <c r="C4040">
        <f t="shared" si="63"/>
        <v>2014</v>
      </c>
    </row>
    <row r="4041" spans="1:3">
      <c r="A4041" s="20">
        <v>41995</v>
      </c>
      <c r="B4041">
        <v>1.2228000000000001</v>
      </c>
      <c r="C4041">
        <f t="shared" si="63"/>
        <v>2014</v>
      </c>
    </row>
    <row r="4042" spans="1:3">
      <c r="A4042" s="20">
        <v>41996</v>
      </c>
      <c r="B4042">
        <v>1.2171000000000001</v>
      </c>
      <c r="C4042">
        <f t="shared" si="63"/>
        <v>2014</v>
      </c>
    </row>
    <row r="4043" spans="1:3">
      <c r="A4043" s="20">
        <v>41997</v>
      </c>
      <c r="B4043">
        <v>1.2194</v>
      </c>
      <c r="C4043">
        <f t="shared" si="63"/>
        <v>2014</v>
      </c>
    </row>
    <row r="4044" spans="1:3">
      <c r="A4044" s="20">
        <v>41999</v>
      </c>
      <c r="B4044">
        <v>1.2175</v>
      </c>
      <c r="C4044">
        <f t="shared" si="63"/>
        <v>2014</v>
      </c>
    </row>
    <row r="4045" spans="1:3">
      <c r="A4045" s="20">
        <v>42002</v>
      </c>
      <c r="B4045">
        <v>1.2154</v>
      </c>
      <c r="C4045">
        <f t="shared" si="63"/>
        <v>2014</v>
      </c>
    </row>
    <row r="4046" spans="1:3">
      <c r="A4046" s="20">
        <v>42003</v>
      </c>
      <c r="B4046">
        <v>1.2156</v>
      </c>
      <c r="C4046">
        <f t="shared" si="63"/>
        <v>2014</v>
      </c>
    </row>
    <row r="4047" spans="1:3">
      <c r="A4047" s="20">
        <v>42004</v>
      </c>
      <c r="B4047">
        <v>1.2097</v>
      </c>
      <c r="C4047">
        <f t="shared" si="63"/>
        <v>2014</v>
      </c>
    </row>
    <row r="4048" spans="1:3">
      <c r="A4048" s="20">
        <v>42006</v>
      </c>
      <c r="B4048">
        <v>1.2</v>
      </c>
      <c r="C4048">
        <f t="shared" si="63"/>
        <v>2015</v>
      </c>
    </row>
    <row r="4049" spans="1:3">
      <c r="A4049" s="20">
        <v>42009</v>
      </c>
      <c r="B4049">
        <v>1.1932</v>
      </c>
      <c r="C4049">
        <f t="shared" si="63"/>
        <v>2015</v>
      </c>
    </row>
    <row r="4050" spans="1:3">
      <c r="A4050" s="20">
        <v>42010</v>
      </c>
      <c r="B4050">
        <v>1.1891</v>
      </c>
      <c r="C4050">
        <f t="shared" ref="C4050:C4113" si="64">YEAR(A4050)</f>
        <v>2015</v>
      </c>
    </row>
    <row r="4051" spans="1:3">
      <c r="A4051" s="20">
        <v>42011</v>
      </c>
      <c r="B4051">
        <v>1.1839</v>
      </c>
      <c r="C4051">
        <f t="shared" si="64"/>
        <v>2015</v>
      </c>
    </row>
    <row r="4052" spans="1:3">
      <c r="A4052" s="20">
        <v>42012</v>
      </c>
      <c r="B4052">
        <v>1.1794</v>
      </c>
      <c r="C4052">
        <f t="shared" si="64"/>
        <v>2015</v>
      </c>
    </row>
    <row r="4053" spans="1:3">
      <c r="A4053" s="20">
        <v>42013</v>
      </c>
      <c r="B4053">
        <v>1.1839</v>
      </c>
      <c r="C4053">
        <f t="shared" si="64"/>
        <v>2015</v>
      </c>
    </row>
    <row r="4054" spans="1:3">
      <c r="A4054" s="20">
        <v>42016</v>
      </c>
      <c r="B4054">
        <v>1.1833</v>
      </c>
      <c r="C4054">
        <f t="shared" si="64"/>
        <v>2015</v>
      </c>
    </row>
    <row r="4055" spans="1:3">
      <c r="A4055" s="20">
        <v>42017</v>
      </c>
      <c r="B4055">
        <v>1.1772</v>
      </c>
      <c r="C4055">
        <f t="shared" si="64"/>
        <v>2015</v>
      </c>
    </row>
    <row r="4056" spans="1:3">
      <c r="A4056" s="20">
        <v>42018</v>
      </c>
      <c r="B4056">
        <v>1.1786000000000001</v>
      </c>
      <c r="C4056">
        <f t="shared" si="64"/>
        <v>2015</v>
      </c>
    </row>
    <row r="4057" spans="1:3">
      <c r="A4057" s="20">
        <v>42019</v>
      </c>
      <c r="B4057">
        <v>1.163</v>
      </c>
      <c r="C4057">
        <f t="shared" si="64"/>
        <v>2015</v>
      </c>
    </row>
    <row r="4058" spans="1:3">
      <c r="A4058" s="20">
        <v>42020</v>
      </c>
      <c r="B4058">
        <v>1.1567000000000001</v>
      </c>
      <c r="C4058">
        <f t="shared" si="64"/>
        <v>2015</v>
      </c>
    </row>
    <row r="4059" spans="1:3">
      <c r="A4059" s="20">
        <v>42024</v>
      </c>
      <c r="B4059">
        <v>1.1548</v>
      </c>
      <c r="C4059">
        <f t="shared" si="64"/>
        <v>2015</v>
      </c>
    </row>
    <row r="4060" spans="1:3">
      <c r="A4060" s="20">
        <v>42025</v>
      </c>
      <c r="B4060">
        <v>1.1609</v>
      </c>
      <c r="C4060">
        <f t="shared" si="64"/>
        <v>2015</v>
      </c>
    </row>
    <row r="4061" spans="1:3">
      <c r="A4061" s="20">
        <v>42026</v>
      </c>
      <c r="B4061">
        <v>1.1364000000000001</v>
      </c>
      <c r="C4061">
        <f t="shared" si="64"/>
        <v>2015</v>
      </c>
    </row>
    <row r="4062" spans="1:3">
      <c r="A4062" s="20">
        <v>42027</v>
      </c>
      <c r="B4062">
        <v>1.1207</v>
      </c>
      <c r="C4062">
        <f t="shared" si="64"/>
        <v>2015</v>
      </c>
    </row>
    <row r="4063" spans="1:3">
      <c r="A4063" s="20">
        <v>42030</v>
      </c>
      <c r="B4063">
        <v>1.1237999999999999</v>
      </c>
      <c r="C4063">
        <f t="shared" si="64"/>
        <v>2015</v>
      </c>
    </row>
    <row r="4064" spans="1:3">
      <c r="A4064" s="20">
        <v>42031</v>
      </c>
      <c r="B4064">
        <v>1.1379999999999999</v>
      </c>
      <c r="C4064">
        <f t="shared" si="64"/>
        <v>2015</v>
      </c>
    </row>
    <row r="4065" spans="1:3">
      <c r="A4065" s="20">
        <v>42032</v>
      </c>
      <c r="B4065">
        <v>1.1286</v>
      </c>
      <c r="C4065">
        <f t="shared" si="64"/>
        <v>2015</v>
      </c>
    </row>
    <row r="4066" spans="1:3">
      <c r="A4066" s="20">
        <v>42033</v>
      </c>
      <c r="B4066">
        <v>1.1318999999999999</v>
      </c>
      <c r="C4066">
        <f t="shared" si="64"/>
        <v>2015</v>
      </c>
    </row>
    <row r="4067" spans="1:3">
      <c r="A4067" s="20">
        <v>42034</v>
      </c>
      <c r="B4067">
        <v>1.1283000000000001</v>
      </c>
      <c r="C4067">
        <f t="shared" si="64"/>
        <v>2015</v>
      </c>
    </row>
    <row r="4068" spans="1:3">
      <c r="A4068" s="20">
        <v>42037</v>
      </c>
      <c r="B4068">
        <v>1.1336999999999999</v>
      </c>
      <c r="C4068">
        <f t="shared" si="64"/>
        <v>2015</v>
      </c>
    </row>
    <row r="4069" spans="1:3">
      <c r="A4069" s="20">
        <v>42038</v>
      </c>
      <c r="B4069">
        <v>1.1476999999999999</v>
      </c>
      <c r="C4069">
        <f t="shared" si="64"/>
        <v>2015</v>
      </c>
    </row>
    <row r="4070" spans="1:3">
      <c r="A4070" s="20">
        <v>42039</v>
      </c>
      <c r="B4070">
        <v>1.1342000000000001</v>
      </c>
      <c r="C4070">
        <f t="shared" si="64"/>
        <v>2015</v>
      </c>
    </row>
    <row r="4071" spans="1:3">
      <c r="A4071" s="20">
        <v>42040</v>
      </c>
      <c r="B4071">
        <v>1.1475</v>
      </c>
      <c r="C4071">
        <f t="shared" si="64"/>
        <v>2015</v>
      </c>
    </row>
    <row r="4072" spans="1:3">
      <c r="A4072" s="20">
        <v>42041</v>
      </c>
      <c r="B4072">
        <v>1.1312</v>
      </c>
      <c r="C4072">
        <f t="shared" si="64"/>
        <v>2015</v>
      </c>
    </row>
    <row r="4073" spans="1:3">
      <c r="A4073" s="20">
        <v>42044</v>
      </c>
      <c r="B4073">
        <v>1.1323000000000001</v>
      </c>
      <c r="C4073">
        <f t="shared" si="64"/>
        <v>2015</v>
      </c>
    </row>
    <row r="4074" spans="1:3">
      <c r="A4074" s="20">
        <v>42045</v>
      </c>
      <c r="B4074">
        <v>1.1316999999999999</v>
      </c>
      <c r="C4074">
        <f t="shared" si="64"/>
        <v>2015</v>
      </c>
    </row>
    <row r="4075" spans="1:3">
      <c r="A4075" s="20">
        <v>42046</v>
      </c>
      <c r="B4075">
        <v>1.1333</v>
      </c>
      <c r="C4075">
        <f t="shared" si="64"/>
        <v>2015</v>
      </c>
    </row>
    <row r="4076" spans="1:3">
      <c r="A4076" s="20">
        <v>42047</v>
      </c>
      <c r="B4076">
        <v>1.1402000000000001</v>
      </c>
      <c r="C4076">
        <f t="shared" si="64"/>
        <v>2015</v>
      </c>
    </row>
    <row r="4077" spans="1:3">
      <c r="A4077" s="20">
        <v>42048</v>
      </c>
      <c r="B4077">
        <v>1.1389</v>
      </c>
      <c r="C4077">
        <f t="shared" si="64"/>
        <v>2015</v>
      </c>
    </row>
    <row r="4078" spans="1:3">
      <c r="A4078" s="20">
        <v>42052</v>
      </c>
      <c r="B4078">
        <v>1.1409</v>
      </c>
      <c r="C4078">
        <f t="shared" si="64"/>
        <v>2015</v>
      </c>
    </row>
    <row r="4079" spans="1:3">
      <c r="A4079" s="20">
        <v>42053</v>
      </c>
      <c r="B4079">
        <v>1.1395999999999999</v>
      </c>
      <c r="C4079">
        <f t="shared" si="64"/>
        <v>2015</v>
      </c>
    </row>
    <row r="4080" spans="1:3">
      <c r="A4080" s="20">
        <v>42054</v>
      </c>
      <c r="B4080">
        <v>1.1366000000000001</v>
      </c>
      <c r="C4080">
        <f t="shared" si="64"/>
        <v>2015</v>
      </c>
    </row>
    <row r="4081" spans="1:3">
      <c r="A4081" s="20">
        <v>42055</v>
      </c>
      <c r="B4081">
        <v>1.1378999999999999</v>
      </c>
      <c r="C4081">
        <f t="shared" si="64"/>
        <v>2015</v>
      </c>
    </row>
    <row r="4082" spans="1:3">
      <c r="A4082" s="20">
        <v>42058</v>
      </c>
      <c r="B4082">
        <v>1.1334</v>
      </c>
      <c r="C4082">
        <f t="shared" si="64"/>
        <v>2015</v>
      </c>
    </row>
    <row r="4083" spans="1:3">
      <c r="A4083" s="20">
        <v>42059</v>
      </c>
      <c r="B4083">
        <v>1.1338999999999999</v>
      </c>
      <c r="C4083">
        <f t="shared" si="64"/>
        <v>2015</v>
      </c>
    </row>
    <row r="4084" spans="1:3">
      <c r="A4084" s="20">
        <v>42060</v>
      </c>
      <c r="B4084">
        <v>1.1359999999999999</v>
      </c>
      <c r="C4084">
        <f t="shared" si="64"/>
        <v>2015</v>
      </c>
    </row>
    <row r="4085" spans="1:3">
      <c r="A4085" s="20">
        <v>42061</v>
      </c>
      <c r="B4085">
        <v>1.1196999999999999</v>
      </c>
      <c r="C4085">
        <f t="shared" si="64"/>
        <v>2015</v>
      </c>
    </row>
    <row r="4086" spans="1:3">
      <c r="A4086" s="20">
        <v>42062</v>
      </c>
      <c r="B4086">
        <v>1.1193</v>
      </c>
      <c r="C4086">
        <f t="shared" si="64"/>
        <v>2015</v>
      </c>
    </row>
    <row r="4087" spans="1:3">
      <c r="A4087" s="20">
        <v>42065</v>
      </c>
      <c r="B4087">
        <v>1.1182000000000001</v>
      </c>
      <c r="C4087">
        <f t="shared" si="64"/>
        <v>2015</v>
      </c>
    </row>
    <row r="4088" spans="1:3">
      <c r="A4088" s="20">
        <v>42066</v>
      </c>
      <c r="B4088">
        <v>1.1174999999999999</v>
      </c>
      <c r="C4088">
        <f t="shared" si="64"/>
        <v>2015</v>
      </c>
    </row>
    <row r="4089" spans="1:3">
      <c r="A4089" s="20">
        <v>42067</v>
      </c>
      <c r="B4089">
        <v>1.1077999999999999</v>
      </c>
      <c r="C4089">
        <f t="shared" si="64"/>
        <v>2015</v>
      </c>
    </row>
    <row r="4090" spans="1:3">
      <c r="A4090" s="20">
        <v>42068</v>
      </c>
      <c r="B4090">
        <v>1.1028</v>
      </c>
      <c r="C4090">
        <f t="shared" si="64"/>
        <v>2015</v>
      </c>
    </row>
    <row r="4091" spans="1:3">
      <c r="A4091" s="20">
        <v>42069</v>
      </c>
      <c r="B4091">
        <v>1.0843</v>
      </c>
      <c r="C4091">
        <f t="shared" si="64"/>
        <v>2015</v>
      </c>
    </row>
    <row r="4092" spans="1:3">
      <c r="A4092" s="20">
        <v>42072</v>
      </c>
      <c r="B4092">
        <v>1.0847</v>
      </c>
      <c r="C4092">
        <f t="shared" si="64"/>
        <v>2015</v>
      </c>
    </row>
    <row r="4093" spans="1:3">
      <c r="A4093" s="20">
        <v>42073</v>
      </c>
      <c r="B4093">
        <v>1.0698000000000001</v>
      </c>
      <c r="C4093">
        <f t="shared" si="64"/>
        <v>2015</v>
      </c>
    </row>
    <row r="4094" spans="1:3">
      <c r="A4094" s="20">
        <v>42074</v>
      </c>
      <c r="B4094">
        <v>1.0545</v>
      </c>
      <c r="C4094">
        <f t="shared" si="64"/>
        <v>2015</v>
      </c>
    </row>
    <row r="4095" spans="1:3">
      <c r="A4095" s="20">
        <v>42075</v>
      </c>
      <c r="B4095">
        <v>1.0633999999999999</v>
      </c>
      <c r="C4095">
        <f t="shared" si="64"/>
        <v>2015</v>
      </c>
    </row>
    <row r="4096" spans="1:3">
      <c r="A4096" s="20">
        <v>42076</v>
      </c>
      <c r="B4096">
        <v>1.0492999999999999</v>
      </c>
      <c r="C4096">
        <f t="shared" si="64"/>
        <v>2015</v>
      </c>
    </row>
    <row r="4097" spans="1:3">
      <c r="A4097" s="20">
        <v>42079</v>
      </c>
      <c r="B4097">
        <v>1.0563</v>
      </c>
      <c r="C4097">
        <f t="shared" si="64"/>
        <v>2015</v>
      </c>
    </row>
    <row r="4098" spans="1:3">
      <c r="A4098" s="20">
        <v>42080</v>
      </c>
      <c r="B4098">
        <v>1.0593999999999999</v>
      </c>
      <c r="C4098">
        <f t="shared" si="64"/>
        <v>2015</v>
      </c>
    </row>
    <row r="4099" spans="1:3">
      <c r="A4099" s="20">
        <v>42081</v>
      </c>
      <c r="B4099">
        <v>1.0869</v>
      </c>
      <c r="C4099">
        <f t="shared" si="64"/>
        <v>2015</v>
      </c>
    </row>
    <row r="4100" spans="1:3">
      <c r="A4100" s="20">
        <v>42082</v>
      </c>
      <c r="B4100">
        <v>1.0653999999999999</v>
      </c>
      <c r="C4100">
        <f t="shared" si="64"/>
        <v>2015</v>
      </c>
    </row>
    <row r="4101" spans="1:3">
      <c r="A4101" s="20">
        <v>42083</v>
      </c>
      <c r="B4101">
        <v>1.0817000000000001</v>
      </c>
      <c r="C4101">
        <f t="shared" si="64"/>
        <v>2015</v>
      </c>
    </row>
    <row r="4102" spans="1:3">
      <c r="A4102" s="20">
        <v>42086</v>
      </c>
      <c r="B4102">
        <v>1.0946</v>
      </c>
      <c r="C4102">
        <f t="shared" si="64"/>
        <v>2015</v>
      </c>
    </row>
    <row r="4103" spans="1:3">
      <c r="A4103" s="20">
        <v>42087</v>
      </c>
      <c r="B4103">
        <v>1.0923</v>
      </c>
      <c r="C4103">
        <f t="shared" si="64"/>
        <v>2015</v>
      </c>
    </row>
    <row r="4104" spans="1:3">
      <c r="A4104" s="20">
        <v>42088</v>
      </c>
      <c r="B4104">
        <v>1.0969</v>
      </c>
      <c r="C4104">
        <f t="shared" si="64"/>
        <v>2015</v>
      </c>
    </row>
    <row r="4105" spans="1:3">
      <c r="A4105" s="20">
        <v>42089</v>
      </c>
      <c r="B4105">
        <v>1.0882000000000001</v>
      </c>
      <c r="C4105">
        <f t="shared" si="64"/>
        <v>2015</v>
      </c>
    </row>
    <row r="4106" spans="1:3">
      <c r="A4106" s="20">
        <v>42090</v>
      </c>
      <c r="B4106">
        <v>1.089</v>
      </c>
      <c r="C4106">
        <f t="shared" si="64"/>
        <v>2015</v>
      </c>
    </row>
    <row r="4107" spans="1:3">
      <c r="A4107" s="20">
        <v>42093</v>
      </c>
      <c r="B4107">
        <v>1.0831999999999999</v>
      </c>
      <c r="C4107">
        <f t="shared" si="64"/>
        <v>2015</v>
      </c>
    </row>
    <row r="4108" spans="1:3">
      <c r="A4108" s="20">
        <v>42094</v>
      </c>
      <c r="B4108">
        <v>1.0738000000000001</v>
      </c>
      <c r="C4108">
        <f t="shared" si="64"/>
        <v>2015</v>
      </c>
    </row>
    <row r="4109" spans="1:3">
      <c r="A4109" s="20">
        <v>42095</v>
      </c>
      <c r="B4109">
        <v>1.0761000000000001</v>
      </c>
      <c r="C4109">
        <f t="shared" si="64"/>
        <v>2015</v>
      </c>
    </row>
    <row r="4110" spans="1:3">
      <c r="A4110" s="20">
        <v>42096</v>
      </c>
      <c r="B4110">
        <v>1.0879000000000001</v>
      </c>
      <c r="C4110">
        <f t="shared" si="64"/>
        <v>2015</v>
      </c>
    </row>
    <row r="4111" spans="1:3">
      <c r="A4111" s="20">
        <v>42100</v>
      </c>
      <c r="B4111">
        <v>1.0923</v>
      </c>
      <c r="C4111">
        <f t="shared" si="64"/>
        <v>2015</v>
      </c>
    </row>
    <row r="4112" spans="1:3">
      <c r="A4112" s="20">
        <v>42101</v>
      </c>
      <c r="B4112">
        <v>1.0814999999999999</v>
      </c>
      <c r="C4112">
        <f t="shared" si="64"/>
        <v>2015</v>
      </c>
    </row>
    <row r="4113" spans="1:3">
      <c r="A4113" s="20">
        <v>42102</v>
      </c>
      <c r="B4113">
        <v>1.0779000000000001</v>
      </c>
      <c r="C4113">
        <f t="shared" si="64"/>
        <v>2015</v>
      </c>
    </row>
    <row r="4114" spans="1:3">
      <c r="A4114" s="20">
        <v>42103</v>
      </c>
      <c r="B4114">
        <v>1.0658000000000001</v>
      </c>
      <c r="C4114">
        <f t="shared" ref="C4114:C4177" si="65">YEAR(A4114)</f>
        <v>2015</v>
      </c>
    </row>
    <row r="4115" spans="1:3">
      <c r="A4115" s="20">
        <v>42104</v>
      </c>
      <c r="B4115">
        <v>1.0603</v>
      </c>
      <c r="C4115">
        <f t="shared" si="65"/>
        <v>2015</v>
      </c>
    </row>
    <row r="4116" spans="1:3">
      <c r="A4116" s="20">
        <v>42107</v>
      </c>
      <c r="B4116">
        <v>1.0564</v>
      </c>
      <c r="C4116">
        <f t="shared" si="65"/>
        <v>2015</v>
      </c>
    </row>
    <row r="4117" spans="1:3">
      <c r="A4117" s="20">
        <v>42108</v>
      </c>
      <c r="B4117">
        <v>1.0651999999999999</v>
      </c>
      <c r="C4117">
        <f t="shared" si="65"/>
        <v>2015</v>
      </c>
    </row>
    <row r="4118" spans="1:3">
      <c r="A4118" s="20">
        <v>42109</v>
      </c>
      <c r="B4118">
        <v>1.0685</v>
      </c>
      <c r="C4118">
        <f t="shared" si="65"/>
        <v>2015</v>
      </c>
    </row>
    <row r="4119" spans="1:3">
      <c r="A4119" s="20">
        <v>42110</v>
      </c>
      <c r="B4119">
        <v>1.0760000000000001</v>
      </c>
      <c r="C4119">
        <f t="shared" si="65"/>
        <v>2015</v>
      </c>
    </row>
    <row r="4120" spans="1:3">
      <c r="A4120" s="20">
        <v>42111</v>
      </c>
      <c r="B4120">
        <v>1.0808</v>
      </c>
      <c r="C4120">
        <f t="shared" si="65"/>
        <v>2015</v>
      </c>
    </row>
    <row r="4121" spans="1:3">
      <c r="A4121" s="20">
        <v>42114</v>
      </c>
      <c r="B4121">
        <v>1.0736000000000001</v>
      </c>
      <c r="C4121">
        <f t="shared" si="65"/>
        <v>2015</v>
      </c>
    </row>
    <row r="4122" spans="1:3">
      <c r="A4122" s="20">
        <v>42115</v>
      </c>
      <c r="B4122">
        <v>1.0733999999999999</v>
      </c>
      <c r="C4122">
        <f t="shared" si="65"/>
        <v>2015</v>
      </c>
    </row>
    <row r="4123" spans="1:3">
      <c r="A4123" s="20">
        <v>42116</v>
      </c>
      <c r="B4123">
        <v>1.0724</v>
      </c>
      <c r="C4123">
        <f t="shared" si="65"/>
        <v>2015</v>
      </c>
    </row>
    <row r="4124" spans="1:3">
      <c r="A4124" s="20">
        <v>42117</v>
      </c>
      <c r="B4124">
        <v>1.0823</v>
      </c>
      <c r="C4124">
        <f t="shared" si="65"/>
        <v>2015</v>
      </c>
    </row>
    <row r="4125" spans="1:3">
      <c r="A4125" s="20">
        <v>42118</v>
      </c>
      <c r="B4125">
        <v>1.087</v>
      </c>
      <c r="C4125">
        <f t="shared" si="65"/>
        <v>2015</v>
      </c>
    </row>
    <row r="4126" spans="1:3">
      <c r="A4126" s="20">
        <v>42121</v>
      </c>
      <c r="B4126">
        <v>1.0887</v>
      </c>
      <c r="C4126">
        <f t="shared" si="65"/>
        <v>2015</v>
      </c>
    </row>
    <row r="4127" spans="1:3">
      <c r="A4127" s="20">
        <v>42122</v>
      </c>
      <c r="B4127">
        <v>1.0981000000000001</v>
      </c>
      <c r="C4127">
        <f t="shared" si="65"/>
        <v>2015</v>
      </c>
    </row>
    <row r="4128" spans="1:3">
      <c r="A4128" s="20">
        <v>42123</v>
      </c>
      <c r="B4128">
        <v>1.1125</v>
      </c>
      <c r="C4128">
        <f t="shared" si="65"/>
        <v>2015</v>
      </c>
    </row>
    <row r="4129" spans="1:3">
      <c r="A4129" s="20">
        <v>42124</v>
      </c>
      <c r="B4129">
        <v>1.1221000000000001</v>
      </c>
      <c r="C4129">
        <f t="shared" si="65"/>
        <v>2015</v>
      </c>
    </row>
    <row r="4130" spans="1:3">
      <c r="A4130" s="20">
        <v>42125</v>
      </c>
      <c r="B4130">
        <v>1.1197999999999999</v>
      </c>
      <c r="C4130">
        <f t="shared" si="65"/>
        <v>2015</v>
      </c>
    </row>
    <row r="4131" spans="1:3">
      <c r="A4131" s="20">
        <v>42128</v>
      </c>
      <c r="B4131">
        <v>1.1148</v>
      </c>
      <c r="C4131">
        <f t="shared" si="65"/>
        <v>2015</v>
      </c>
    </row>
    <row r="4132" spans="1:3">
      <c r="A4132" s="20">
        <v>42129</v>
      </c>
      <c r="B4132">
        <v>1.1184000000000001</v>
      </c>
      <c r="C4132">
        <f t="shared" si="65"/>
        <v>2015</v>
      </c>
    </row>
    <row r="4133" spans="1:3">
      <c r="A4133" s="20">
        <v>42130</v>
      </c>
      <c r="B4133">
        <v>1.1347</v>
      </c>
      <c r="C4133">
        <f t="shared" si="65"/>
        <v>2015</v>
      </c>
    </row>
    <row r="4134" spans="1:3">
      <c r="A4134" s="20">
        <v>42131</v>
      </c>
      <c r="B4134">
        <v>1.1265000000000001</v>
      </c>
      <c r="C4134">
        <f t="shared" si="65"/>
        <v>2015</v>
      </c>
    </row>
    <row r="4135" spans="1:3">
      <c r="A4135" s="20">
        <v>42132</v>
      </c>
      <c r="B4135">
        <v>1.1209</v>
      </c>
      <c r="C4135">
        <f t="shared" si="65"/>
        <v>2015</v>
      </c>
    </row>
    <row r="4136" spans="1:3">
      <c r="A4136" s="20">
        <v>42135</v>
      </c>
      <c r="B4136">
        <v>1.1153</v>
      </c>
      <c r="C4136">
        <f t="shared" si="65"/>
        <v>2015</v>
      </c>
    </row>
    <row r="4137" spans="1:3">
      <c r="A4137" s="20">
        <v>42136</v>
      </c>
      <c r="B4137">
        <v>1.1213</v>
      </c>
      <c r="C4137">
        <f t="shared" si="65"/>
        <v>2015</v>
      </c>
    </row>
    <row r="4138" spans="1:3">
      <c r="A4138" s="20">
        <v>42137</v>
      </c>
      <c r="B4138">
        <v>1.1351</v>
      </c>
      <c r="C4138">
        <f t="shared" si="65"/>
        <v>2015</v>
      </c>
    </row>
    <row r="4139" spans="1:3">
      <c r="A4139" s="20">
        <v>42138</v>
      </c>
      <c r="B4139">
        <v>1.1407</v>
      </c>
      <c r="C4139">
        <f t="shared" si="65"/>
        <v>2015</v>
      </c>
    </row>
    <row r="4140" spans="1:3">
      <c r="A4140" s="20">
        <v>42139</v>
      </c>
      <c r="B4140">
        <v>1.1445000000000001</v>
      </c>
      <c r="C4140">
        <f t="shared" si="65"/>
        <v>2015</v>
      </c>
    </row>
    <row r="4141" spans="1:3">
      <c r="A4141" s="20">
        <v>42142</v>
      </c>
      <c r="B4141">
        <v>1.1313</v>
      </c>
      <c r="C4141">
        <f t="shared" si="65"/>
        <v>2015</v>
      </c>
    </row>
    <row r="4142" spans="1:3">
      <c r="A4142" s="20">
        <v>42143</v>
      </c>
      <c r="B4142">
        <v>1.1148</v>
      </c>
      <c r="C4142">
        <f t="shared" si="65"/>
        <v>2015</v>
      </c>
    </row>
    <row r="4143" spans="1:3">
      <c r="A4143" s="20">
        <v>42144</v>
      </c>
      <c r="B4143">
        <v>1.1094999999999999</v>
      </c>
      <c r="C4143">
        <f t="shared" si="65"/>
        <v>2015</v>
      </c>
    </row>
    <row r="4144" spans="1:3">
      <c r="A4144" s="20">
        <v>42145</v>
      </c>
      <c r="B4144">
        <v>1.1112</v>
      </c>
      <c r="C4144">
        <f t="shared" si="65"/>
        <v>2015</v>
      </c>
    </row>
    <row r="4145" spans="1:3">
      <c r="A4145" s="20">
        <v>42146</v>
      </c>
      <c r="B4145">
        <v>1.1014999999999999</v>
      </c>
      <c r="C4145">
        <f t="shared" si="65"/>
        <v>2015</v>
      </c>
    </row>
    <row r="4146" spans="1:3">
      <c r="A4146" s="20">
        <v>42150</v>
      </c>
      <c r="B4146">
        <v>1.0873999999999999</v>
      </c>
      <c r="C4146">
        <f t="shared" si="65"/>
        <v>2015</v>
      </c>
    </row>
    <row r="4147" spans="1:3">
      <c r="A4147" s="20">
        <v>42151</v>
      </c>
      <c r="B4147">
        <v>1.0904</v>
      </c>
      <c r="C4147">
        <f t="shared" si="65"/>
        <v>2015</v>
      </c>
    </row>
    <row r="4148" spans="1:3">
      <c r="A4148" s="20">
        <v>42152</v>
      </c>
      <c r="B4148">
        <v>1.0949</v>
      </c>
      <c r="C4148">
        <f t="shared" si="65"/>
        <v>2015</v>
      </c>
    </row>
    <row r="4149" spans="1:3">
      <c r="A4149" s="20">
        <v>42153</v>
      </c>
      <c r="B4149">
        <v>1.0986</v>
      </c>
      <c r="C4149">
        <f t="shared" si="65"/>
        <v>2015</v>
      </c>
    </row>
    <row r="4150" spans="1:3">
      <c r="A4150" s="20">
        <v>42156</v>
      </c>
      <c r="B4150">
        <v>1.0927</v>
      </c>
      <c r="C4150">
        <f t="shared" si="65"/>
        <v>2015</v>
      </c>
    </row>
    <row r="4151" spans="1:3">
      <c r="A4151" s="20">
        <v>42157</v>
      </c>
      <c r="B4151">
        <v>1.1151</v>
      </c>
      <c r="C4151">
        <f t="shared" si="65"/>
        <v>2015</v>
      </c>
    </row>
    <row r="4152" spans="1:3">
      <c r="A4152" s="20">
        <v>42158</v>
      </c>
      <c r="B4152">
        <v>1.1274999999999999</v>
      </c>
      <c r="C4152">
        <f t="shared" si="65"/>
        <v>2015</v>
      </c>
    </row>
    <row r="4153" spans="1:3">
      <c r="A4153" s="20">
        <v>42159</v>
      </c>
      <c r="B4153">
        <v>1.1237999999999999</v>
      </c>
      <c r="C4153">
        <f t="shared" si="65"/>
        <v>2015</v>
      </c>
    </row>
    <row r="4154" spans="1:3">
      <c r="A4154" s="20">
        <v>42160</v>
      </c>
      <c r="B4154">
        <v>1.1113999999999999</v>
      </c>
      <c r="C4154">
        <f t="shared" si="65"/>
        <v>2015</v>
      </c>
    </row>
    <row r="4155" spans="1:3">
      <c r="A4155" s="20">
        <v>42163</v>
      </c>
      <c r="B4155">
        <v>1.1291</v>
      </c>
      <c r="C4155">
        <f t="shared" si="65"/>
        <v>2015</v>
      </c>
    </row>
    <row r="4156" spans="1:3">
      <c r="A4156" s="20">
        <v>42164</v>
      </c>
      <c r="B4156">
        <v>1.1283000000000001</v>
      </c>
      <c r="C4156">
        <f t="shared" si="65"/>
        <v>2015</v>
      </c>
    </row>
    <row r="4157" spans="1:3">
      <c r="A4157" s="20">
        <v>42165</v>
      </c>
      <c r="B4157">
        <v>1.1324000000000001</v>
      </c>
      <c r="C4157">
        <f t="shared" si="65"/>
        <v>2015</v>
      </c>
    </row>
    <row r="4158" spans="1:3">
      <c r="A4158" s="20">
        <v>42166</v>
      </c>
      <c r="B4158">
        <v>1.1257999999999999</v>
      </c>
      <c r="C4158">
        <f t="shared" si="65"/>
        <v>2015</v>
      </c>
    </row>
    <row r="4159" spans="1:3">
      <c r="A4159" s="20">
        <v>42167</v>
      </c>
      <c r="B4159">
        <v>1.1266</v>
      </c>
      <c r="C4159">
        <f t="shared" si="65"/>
        <v>2015</v>
      </c>
    </row>
    <row r="4160" spans="1:3">
      <c r="A4160" s="20">
        <v>42170</v>
      </c>
      <c r="B4160">
        <v>1.1283000000000001</v>
      </c>
      <c r="C4160">
        <f t="shared" si="65"/>
        <v>2015</v>
      </c>
    </row>
    <row r="4161" spans="1:3">
      <c r="A4161" s="20">
        <v>42171</v>
      </c>
      <c r="B4161">
        <v>1.1248</v>
      </c>
      <c r="C4161">
        <f t="shared" si="65"/>
        <v>2015</v>
      </c>
    </row>
    <row r="4162" spans="1:3">
      <c r="A4162" s="20">
        <v>42172</v>
      </c>
      <c r="B4162">
        <v>1.1336999999999999</v>
      </c>
      <c r="C4162">
        <f t="shared" si="65"/>
        <v>2015</v>
      </c>
    </row>
    <row r="4163" spans="1:3">
      <c r="A4163" s="20">
        <v>42173</v>
      </c>
      <c r="B4163">
        <v>1.1358999999999999</v>
      </c>
      <c r="C4163">
        <f t="shared" si="65"/>
        <v>2015</v>
      </c>
    </row>
    <row r="4164" spans="1:3">
      <c r="A4164" s="20">
        <v>42174</v>
      </c>
      <c r="B4164">
        <v>1.1352</v>
      </c>
      <c r="C4164">
        <f t="shared" si="65"/>
        <v>2015</v>
      </c>
    </row>
    <row r="4165" spans="1:3">
      <c r="A4165" s="20">
        <v>42177</v>
      </c>
      <c r="B4165">
        <v>1.1341000000000001</v>
      </c>
      <c r="C4165">
        <f t="shared" si="65"/>
        <v>2015</v>
      </c>
    </row>
    <row r="4166" spans="1:3">
      <c r="A4166" s="20">
        <v>42178</v>
      </c>
      <c r="B4166">
        <v>1.1167</v>
      </c>
      <c r="C4166">
        <f t="shared" si="65"/>
        <v>2015</v>
      </c>
    </row>
    <row r="4167" spans="1:3">
      <c r="A4167" s="20">
        <v>42179</v>
      </c>
      <c r="B4167">
        <v>1.1205000000000001</v>
      </c>
      <c r="C4167">
        <f t="shared" si="65"/>
        <v>2015</v>
      </c>
    </row>
    <row r="4168" spans="1:3">
      <c r="A4168" s="20">
        <v>42180</v>
      </c>
      <c r="B4168">
        <v>1.1205000000000001</v>
      </c>
      <c r="C4168">
        <f t="shared" si="65"/>
        <v>2015</v>
      </c>
    </row>
    <row r="4169" spans="1:3">
      <c r="A4169" s="20">
        <v>42181</v>
      </c>
      <c r="B4169">
        <v>1.1167</v>
      </c>
      <c r="C4169">
        <f t="shared" si="65"/>
        <v>2015</v>
      </c>
    </row>
    <row r="4170" spans="1:3">
      <c r="A4170" s="20">
        <v>42184</v>
      </c>
      <c r="B4170">
        <v>1.1235999999999999</v>
      </c>
      <c r="C4170">
        <f t="shared" si="65"/>
        <v>2015</v>
      </c>
    </row>
    <row r="4171" spans="1:3">
      <c r="A4171" s="20">
        <v>42185</v>
      </c>
      <c r="B4171">
        <v>1.1147</v>
      </c>
      <c r="C4171">
        <f t="shared" si="65"/>
        <v>2015</v>
      </c>
    </row>
    <row r="4172" spans="1:3">
      <c r="A4172" s="20">
        <v>42186</v>
      </c>
      <c r="B4172">
        <v>1.1052999999999999</v>
      </c>
      <c r="C4172">
        <f t="shared" si="65"/>
        <v>2015</v>
      </c>
    </row>
    <row r="4173" spans="1:3">
      <c r="A4173" s="20">
        <v>42187</v>
      </c>
      <c r="B4173">
        <v>1.1084000000000001</v>
      </c>
      <c r="C4173">
        <f t="shared" si="65"/>
        <v>2015</v>
      </c>
    </row>
    <row r="4174" spans="1:3">
      <c r="A4174" s="20">
        <v>42188</v>
      </c>
      <c r="B4174">
        <v>1.1113999999999999</v>
      </c>
      <c r="C4174">
        <f t="shared" si="65"/>
        <v>2015</v>
      </c>
    </row>
    <row r="4175" spans="1:3">
      <c r="A4175" s="20">
        <v>42191</v>
      </c>
      <c r="B4175">
        <v>1.1055999999999999</v>
      </c>
      <c r="C4175">
        <f t="shared" si="65"/>
        <v>2015</v>
      </c>
    </row>
    <row r="4176" spans="1:3">
      <c r="A4176" s="20">
        <v>42192</v>
      </c>
      <c r="B4176">
        <v>1.1011</v>
      </c>
      <c r="C4176">
        <f t="shared" si="65"/>
        <v>2015</v>
      </c>
    </row>
    <row r="4177" spans="1:3">
      <c r="A4177" s="20">
        <v>42193</v>
      </c>
      <c r="B4177">
        <v>1.1076999999999999</v>
      </c>
      <c r="C4177">
        <f t="shared" si="65"/>
        <v>2015</v>
      </c>
    </row>
    <row r="4178" spans="1:3">
      <c r="A4178" s="20">
        <v>42194</v>
      </c>
      <c r="B4178">
        <v>1.1035999999999999</v>
      </c>
      <c r="C4178">
        <f t="shared" ref="C4178:C4241" si="66">YEAR(A4178)</f>
        <v>2015</v>
      </c>
    </row>
    <row r="4179" spans="1:3">
      <c r="A4179" s="20">
        <v>42195</v>
      </c>
      <c r="B4179">
        <v>1.1162000000000001</v>
      </c>
      <c r="C4179">
        <f t="shared" si="66"/>
        <v>2015</v>
      </c>
    </row>
    <row r="4180" spans="1:3">
      <c r="A4180" s="20">
        <v>42198</v>
      </c>
      <c r="B4180">
        <v>1.1002000000000001</v>
      </c>
      <c r="C4180">
        <f t="shared" si="66"/>
        <v>2015</v>
      </c>
    </row>
    <row r="4181" spans="1:3">
      <c r="A4181" s="20">
        <v>42199</v>
      </c>
      <c r="B4181">
        <v>1.1009</v>
      </c>
      <c r="C4181">
        <f t="shared" si="66"/>
        <v>2015</v>
      </c>
    </row>
    <row r="4182" spans="1:3">
      <c r="A4182" s="20">
        <v>42200</v>
      </c>
      <c r="B4182">
        <v>1.095</v>
      </c>
      <c r="C4182">
        <f t="shared" si="66"/>
        <v>2015</v>
      </c>
    </row>
    <row r="4183" spans="1:3">
      <c r="A4183" s="20">
        <v>42201</v>
      </c>
      <c r="B4183">
        <v>1.0874999999999999</v>
      </c>
      <c r="C4183">
        <f t="shared" si="66"/>
        <v>2015</v>
      </c>
    </row>
    <row r="4184" spans="1:3">
      <c r="A4184" s="20">
        <v>42202</v>
      </c>
      <c r="B4184">
        <v>1.083</v>
      </c>
      <c r="C4184">
        <f t="shared" si="66"/>
        <v>2015</v>
      </c>
    </row>
    <row r="4185" spans="1:3">
      <c r="A4185" s="20">
        <v>42205</v>
      </c>
      <c r="B4185">
        <v>1.0825</v>
      </c>
      <c r="C4185">
        <f t="shared" si="66"/>
        <v>2015</v>
      </c>
    </row>
    <row r="4186" spans="1:3">
      <c r="A4186" s="20">
        <v>42206</v>
      </c>
      <c r="B4186">
        <v>1.0934999999999999</v>
      </c>
      <c r="C4186">
        <f t="shared" si="66"/>
        <v>2015</v>
      </c>
    </row>
    <row r="4187" spans="1:3">
      <c r="A4187" s="20">
        <v>42207</v>
      </c>
      <c r="B4187">
        <v>1.0929</v>
      </c>
      <c r="C4187">
        <f t="shared" si="66"/>
        <v>2015</v>
      </c>
    </row>
    <row r="4188" spans="1:3">
      <c r="A4188" s="20">
        <v>42208</v>
      </c>
      <c r="B4188">
        <v>1.0984</v>
      </c>
      <c r="C4188">
        <f t="shared" si="66"/>
        <v>2015</v>
      </c>
    </row>
    <row r="4189" spans="1:3">
      <c r="A4189" s="20">
        <v>42209</v>
      </c>
      <c r="B4189">
        <v>1.0984</v>
      </c>
      <c r="C4189">
        <f t="shared" si="66"/>
        <v>2015</v>
      </c>
    </row>
    <row r="4190" spans="1:3">
      <c r="A4190" s="20">
        <v>42212</v>
      </c>
      <c r="B4190">
        <v>1.1088</v>
      </c>
      <c r="C4190">
        <f t="shared" si="66"/>
        <v>2015</v>
      </c>
    </row>
    <row r="4191" spans="1:3">
      <c r="A4191" s="20">
        <v>42213</v>
      </c>
      <c r="B4191">
        <v>1.1060000000000001</v>
      </c>
      <c r="C4191">
        <f t="shared" si="66"/>
        <v>2015</v>
      </c>
    </row>
    <row r="4192" spans="1:3">
      <c r="A4192" s="20">
        <v>42214</v>
      </c>
      <c r="B4192">
        <v>1.0984</v>
      </c>
      <c r="C4192">
        <f t="shared" si="66"/>
        <v>2015</v>
      </c>
    </row>
    <row r="4193" spans="1:3">
      <c r="A4193" s="20">
        <v>42215</v>
      </c>
      <c r="B4193">
        <v>1.0931999999999999</v>
      </c>
      <c r="C4193">
        <f t="shared" si="66"/>
        <v>2015</v>
      </c>
    </row>
    <row r="4194" spans="1:3">
      <c r="A4194" s="20">
        <v>42216</v>
      </c>
      <c r="B4194">
        <v>1.0984</v>
      </c>
      <c r="C4194">
        <f t="shared" si="66"/>
        <v>2015</v>
      </c>
    </row>
    <row r="4195" spans="1:3">
      <c r="A4195" s="20">
        <v>42219</v>
      </c>
      <c r="B4195">
        <v>1.095</v>
      </c>
      <c r="C4195">
        <f t="shared" si="66"/>
        <v>2015</v>
      </c>
    </row>
    <row r="4196" spans="1:3">
      <c r="A4196" s="20">
        <v>42220</v>
      </c>
      <c r="B4196">
        <v>1.0881000000000001</v>
      </c>
      <c r="C4196">
        <f t="shared" si="66"/>
        <v>2015</v>
      </c>
    </row>
    <row r="4197" spans="1:3">
      <c r="A4197" s="20">
        <v>42221</v>
      </c>
      <c r="B4197">
        <v>1.0906</v>
      </c>
      <c r="C4197">
        <f t="shared" si="66"/>
        <v>2015</v>
      </c>
    </row>
    <row r="4198" spans="1:3">
      <c r="A4198" s="20">
        <v>42222</v>
      </c>
      <c r="B4198">
        <v>1.0925</v>
      </c>
      <c r="C4198">
        <f t="shared" si="66"/>
        <v>2015</v>
      </c>
    </row>
    <row r="4199" spans="1:3">
      <c r="A4199" s="20">
        <v>42223</v>
      </c>
      <c r="B4199">
        <v>1.0967</v>
      </c>
      <c r="C4199">
        <f t="shared" si="66"/>
        <v>2015</v>
      </c>
    </row>
    <row r="4200" spans="1:3">
      <c r="A4200" s="20">
        <v>42226</v>
      </c>
      <c r="B4200">
        <v>1.1019000000000001</v>
      </c>
      <c r="C4200">
        <f t="shared" si="66"/>
        <v>2015</v>
      </c>
    </row>
    <row r="4201" spans="1:3">
      <c r="A4201" s="20">
        <v>42227</v>
      </c>
      <c r="B4201">
        <v>1.1042000000000001</v>
      </c>
      <c r="C4201">
        <f t="shared" si="66"/>
        <v>2015</v>
      </c>
    </row>
    <row r="4202" spans="1:3">
      <c r="A4202" s="20">
        <v>42228</v>
      </c>
      <c r="B4202">
        <v>1.1158999999999999</v>
      </c>
      <c r="C4202">
        <f t="shared" si="66"/>
        <v>2015</v>
      </c>
    </row>
    <row r="4203" spans="1:3">
      <c r="A4203" s="20">
        <v>42229</v>
      </c>
      <c r="B4203">
        <v>1.115</v>
      </c>
      <c r="C4203">
        <f t="shared" si="66"/>
        <v>2015</v>
      </c>
    </row>
    <row r="4204" spans="1:3">
      <c r="A4204" s="20">
        <v>42230</v>
      </c>
      <c r="B4204">
        <v>1.1109</v>
      </c>
      <c r="C4204">
        <f t="shared" si="66"/>
        <v>2015</v>
      </c>
    </row>
    <row r="4205" spans="1:3">
      <c r="A4205" s="20">
        <v>42233</v>
      </c>
      <c r="B4205">
        <v>1.1077999999999999</v>
      </c>
      <c r="C4205">
        <f t="shared" si="66"/>
        <v>2015</v>
      </c>
    </row>
    <row r="4206" spans="1:3">
      <c r="A4206" s="20">
        <v>42234</v>
      </c>
      <c r="B4206">
        <v>1.1024</v>
      </c>
      <c r="C4206">
        <f t="shared" si="66"/>
        <v>2015</v>
      </c>
    </row>
    <row r="4207" spans="1:3">
      <c r="A4207" s="20">
        <v>42235</v>
      </c>
      <c r="B4207">
        <v>1.1120000000000001</v>
      </c>
      <c r="C4207">
        <f t="shared" si="66"/>
        <v>2015</v>
      </c>
    </row>
    <row r="4208" spans="1:3">
      <c r="A4208" s="20">
        <v>42236</v>
      </c>
      <c r="B4208">
        <v>1.1242000000000001</v>
      </c>
      <c r="C4208">
        <f t="shared" si="66"/>
        <v>2015</v>
      </c>
    </row>
    <row r="4209" spans="1:3">
      <c r="A4209" s="20">
        <v>42237</v>
      </c>
      <c r="B4209">
        <v>1.1386000000000001</v>
      </c>
      <c r="C4209">
        <f t="shared" si="66"/>
        <v>2015</v>
      </c>
    </row>
    <row r="4210" spans="1:3">
      <c r="A4210" s="20">
        <v>42240</v>
      </c>
      <c r="B4210">
        <v>1.1618999999999999</v>
      </c>
      <c r="C4210">
        <f t="shared" si="66"/>
        <v>2015</v>
      </c>
    </row>
    <row r="4211" spans="1:3">
      <c r="A4211" s="20">
        <v>42241</v>
      </c>
      <c r="B4211">
        <v>1.1516999999999999</v>
      </c>
      <c r="C4211">
        <f t="shared" si="66"/>
        <v>2015</v>
      </c>
    </row>
    <row r="4212" spans="1:3">
      <c r="A4212" s="20">
        <v>42242</v>
      </c>
      <c r="B4212">
        <v>1.1314</v>
      </c>
      <c r="C4212">
        <f t="shared" si="66"/>
        <v>2015</v>
      </c>
    </row>
    <row r="4213" spans="1:3">
      <c r="A4213" s="20">
        <v>42243</v>
      </c>
      <c r="B4213">
        <v>1.1246</v>
      </c>
      <c r="C4213">
        <f t="shared" si="66"/>
        <v>2015</v>
      </c>
    </row>
    <row r="4214" spans="1:3">
      <c r="A4214" s="20">
        <v>42244</v>
      </c>
      <c r="B4214">
        <v>1.1185</v>
      </c>
      <c r="C4214">
        <f t="shared" si="66"/>
        <v>2015</v>
      </c>
    </row>
    <row r="4215" spans="1:3">
      <c r="A4215" s="20">
        <v>42247</v>
      </c>
      <c r="B4215">
        <v>1.1211</v>
      </c>
      <c r="C4215">
        <f t="shared" si="66"/>
        <v>2015</v>
      </c>
    </row>
    <row r="4216" spans="1:3">
      <c r="A4216" s="20">
        <v>42248</v>
      </c>
      <c r="B4216">
        <v>1.1315</v>
      </c>
      <c r="C4216">
        <f t="shared" si="66"/>
        <v>2015</v>
      </c>
    </row>
    <row r="4217" spans="1:3">
      <c r="A4217" s="20">
        <v>42249</v>
      </c>
      <c r="B4217">
        <v>1.1227</v>
      </c>
      <c r="C4217">
        <f t="shared" si="66"/>
        <v>2015</v>
      </c>
    </row>
    <row r="4218" spans="1:3">
      <c r="A4218" s="20">
        <v>42250</v>
      </c>
      <c r="B4218">
        <v>1.1123000000000001</v>
      </c>
      <c r="C4218">
        <f t="shared" si="66"/>
        <v>2015</v>
      </c>
    </row>
    <row r="4219" spans="1:3">
      <c r="A4219" s="20">
        <v>42251</v>
      </c>
      <c r="B4219">
        <v>1.1149</v>
      </c>
      <c r="C4219">
        <f t="shared" si="66"/>
        <v>2015</v>
      </c>
    </row>
    <row r="4220" spans="1:3">
      <c r="A4220" s="20">
        <v>42254</v>
      </c>
      <c r="B4220">
        <v>1.117</v>
      </c>
      <c r="C4220">
        <f t="shared" si="66"/>
        <v>2015</v>
      </c>
    </row>
    <row r="4221" spans="1:3">
      <c r="A4221" s="20">
        <v>42255</v>
      </c>
      <c r="B4221">
        <v>1.1203000000000001</v>
      </c>
      <c r="C4221">
        <f t="shared" si="66"/>
        <v>2015</v>
      </c>
    </row>
    <row r="4222" spans="1:3">
      <c r="A4222" s="20">
        <v>42256</v>
      </c>
      <c r="B4222">
        <v>1.1207</v>
      </c>
      <c r="C4222">
        <f t="shared" si="66"/>
        <v>2015</v>
      </c>
    </row>
    <row r="4223" spans="1:3">
      <c r="A4223" s="20">
        <v>42257</v>
      </c>
      <c r="B4223">
        <v>1.1279999999999999</v>
      </c>
      <c r="C4223">
        <f t="shared" si="66"/>
        <v>2015</v>
      </c>
    </row>
    <row r="4224" spans="1:3">
      <c r="A4224" s="20">
        <v>42258</v>
      </c>
      <c r="B4224">
        <v>1.1337999999999999</v>
      </c>
      <c r="C4224">
        <f t="shared" si="66"/>
        <v>2015</v>
      </c>
    </row>
    <row r="4225" spans="1:3">
      <c r="A4225" s="20">
        <v>42261</v>
      </c>
      <c r="B4225">
        <v>1.1316999999999999</v>
      </c>
      <c r="C4225">
        <f t="shared" si="66"/>
        <v>2015</v>
      </c>
    </row>
    <row r="4226" spans="1:3">
      <c r="A4226" s="20">
        <v>42262</v>
      </c>
      <c r="B4226">
        <v>1.1269</v>
      </c>
      <c r="C4226">
        <f t="shared" si="66"/>
        <v>2015</v>
      </c>
    </row>
    <row r="4227" spans="1:3">
      <c r="A4227" s="20">
        <v>42263</v>
      </c>
      <c r="B4227">
        <v>1.129</v>
      </c>
      <c r="C4227">
        <f t="shared" si="66"/>
        <v>2015</v>
      </c>
    </row>
    <row r="4228" spans="1:3">
      <c r="A4228" s="20">
        <v>42264</v>
      </c>
      <c r="B4228">
        <v>1.1435</v>
      </c>
      <c r="C4228">
        <f t="shared" si="66"/>
        <v>2015</v>
      </c>
    </row>
    <row r="4229" spans="1:3">
      <c r="A4229" s="20">
        <v>42265</v>
      </c>
      <c r="B4229">
        <v>1.1297999999999999</v>
      </c>
      <c r="C4229">
        <f t="shared" si="66"/>
        <v>2015</v>
      </c>
    </row>
    <row r="4230" spans="1:3">
      <c r="A4230" s="20">
        <v>42268</v>
      </c>
      <c r="B4230">
        <v>1.119</v>
      </c>
      <c r="C4230">
        <f t="shared" si="66"/>
        <v>2015</v>
      </c>
    </row>
    <row r="4231" spans="1:3">
      <c r="A4231" s="20">
        <v>42269</v>
      </c>
      <c r="B4231">
        <v>1.1120000000000001</v>
      </c>
      <c r="C4231">
        <f t="shared" si="66"/>
        <v>2015</v>
      </c>
    </row>
    <row r="4232" spans="1:3">
      <c r="A4232" s="20">
        <v>42270</v>
      </c>
      <c r="B4232">
        <v>1.1186</v>
      </c>
      <c r="C4232">
        <f t="shared" si="66"/>
        <v>2015</v>
      </c>
    </row>
    <row r="4233" spans="1:3">
      <c r="A4233" s="20">
        <v>42271</v>
      </c>
      <c r="B4233">
        <v>1.123</v>
      </c>
      <c r="C4233">
        <f t="shared" si="66"/>
        <v>2015</v>
      </c>
    </row>
    <row r="4234" spans="1:3">
      <c r="A4234" s="20">
        <v>42272</v>
      </c>
      <c r="B4234">
        <v>1.1194999999999999</v>
      </c>
      <c r="C4234">
        <f t="shared" si="66"/>
        <v>2015</v>
      </c>
    </row>
    <row r="4235" spans="1:3">
      <c r="A4235" s="20">
        <v>42275</v>
      </c>
      <c r="B4235">
        <v>1.1244000000000001</v>
      </c>
      <c r="C4235">
        <f t="shared" si="66"/>
        <v>2015</v>
      </c>
    </row>
    <row r="4236" spans="1:3">
      <c r="A4236" s="20">
        <v>42276</v>
      </c>
      <c r="B4236">
        <v>1.1249</v>
      </c>
      <c r="C4236">
        <f t="shared" si="66"/>
        <v>2015</v>
      </c>
    </row>
    <row r="4237" spans="1:3">
      <c r="A4237" s="20">
        <v>42277</v>
      </c>
      <c r="B4237">
        <v>1.1176999999999999</v>
      </c>
      <c r="C4237">
        <f t="shared" si="66"/>
        <v>2015</v>
      </c>
    </row>
    <row r="4238" spans="1:3">
      <c r="A4238" s="20">
        <v>42278</v>
      </c>
      <c r="B4238">
        <v>1.1194999999999999</v>
      </c>
      <c r="C4238">
        <f t="shared" si="66"/>
        <v>2015</v>
      </c>
    </row>
    <row r="4239" spans="1:3">
      <c r="A4239" s="20">
        <v>42279</v>
      </c>
      <c r="B4239">
        <v>1.1215999999999999</v>
      </c>
      <c r="C4239">
        <f t="shared" si="66"/>
        <v>2015</v>
      </c>
    </row>
    <row r="4240" spans="1:3">
      <c r="A4240" s="20">
        <v>42282</v>
      </c>
      <c r="B4240">
        <v>1.1188</v>
      </c>
      <c r="C4240">
        <f t="shared" si="66"/>
        <v>2015</v>
      </c>
    </row>
    <row r="4241" spans="1:3">
      <c r="A4241" s="20">
        <v>42283</v>
      </c>
      <c r="B4241">
        <v>1.1272</v>
      </c>
      <c r="C4241">
        <f t="shared" si="66"/>
        <v>2015</v>
      </c>
    </row>
    <row r="4242" spans="1:3">
      <c r="A4242" s="20">
        <v>42284</v>
      </c>
      <c r="B4242">
        <v>1.1236999999999999</v>
      </c>
      <c r="C4242">
        <f t="shared" ref="C4242:C4305" si="67">YEAR(A4242)</f>
        <v>2015</v>
      </c>
    </row>
    <row r="4243" spans="1:3">
      <c r="A4243" s="20">
        <v>42285</v>
      </c>
      <c r="B4243">
        <v>1.1275999999999999</v>
      </c>
      <c r="C4243">
        <f t="shared" si="67"/>
        <v>2015</v>
      </c>
    </row>
    <row r="4244" spans="1:3">
      <c r="A4244" s="20">
        <v>42286</v>
      </c>
      <c r="B4244">
        <v>1.1357999999999999</v>
      </c>
      <c r="C4244">
        <f t="shared" si="67"/>
        <v>2015</v>
      </c>
    </row>
    <row r="4245" spans="1:3">
      <c r="A4245" s="20">
        <v>42289</v>
      </c>
      <c r="B4245">
        <v>1.1357999999999999</v>
      </c>
      <c r="C4245">
        <f t="shared" si="67"/>
        <v>2015</v>
      </c>
    </row>
    <row r="4246" spans="1:3">
      <c r="A4246" s="20">
        <v>42290</v>
      </c>
      <c r="B4246">
        <v>1.1378999999999999</v>
      </c>
      <c r="C4246">
        <f t="shared" si="67"/>
        <v>2015</v>
      </c>
    </row>
    <row r="4247" spans="1:3">
      <c r="A4247" s="20">
        <v>42291</v>
      </c>
      <c r="B4247">
        <v>1.1474</v>
      </c>
      <c r="C4247">
        <f t="shared" si="67"/>
        <v>2015</v>
      </c>
    </row>
    <row r="4248" spans="1:3">
      <c r="A4248" s="20">
        <v>42292</v>
      </c>
      <c r="B4248">
        <v>1.1386000000000001</v>
      </c>
      <c r="C4248">
        <f t="shared" si="67"/>
        <v>2015</v>
      </c>
    </row>
    <row r="4249" spans="1:3">
      <c r="A4249" s="20">
        <v>42293</v>
      </c>
      <c r="B4249">
        <v>1.1348</v>
      </c>
      <c r="C4249">
        <f t="shared" si="67"/>
        <v>2015</v>
      </c>
    </row>
    <row r="4250" spans="1:3">
      <c r="A4250" s="20">
        <v>42296</v>
      </c>
      <c r="B4250">
        <v>1.1327</v>
      </c>
      <c r="C4250">
        <f t="shared" si="67"/>
        <v>2015</v>
      </c>
    </row>
    <row r="4251" spans="1:3">
      <c r="A4251" s="20">
        <v>42297</v>
      </c>
      <c r="B4251">
        <v>1.1346000000000001</v>
      </c>
      <c r="C4251">
        <f t="shared" si="67"/>
        <v>2015</v>
      </c>
    </row>
    <row r="4252" spans="1:3">
      <c r="A4252" s="20">
        <v>42298</v>
      </c>
      <c r="B4252">
        <v>1.1338999999999999</v>
      </c>
      <c r="C4252">
        <f t="shared" si="67"/>
        <v>2015</v>
      </c>
    </row>
    <row r="4253" spans="1:3">
      <c r="A4253" s="20">
        <v>42299</v>
      </c>
      <c r="B4253">
        <v>1.1109</v>
      </c>
      <c r="C4253">
        <f t="shared" si="67"/>
        <v>2015</v>
      </c>
    </row>
    <row r="4254" spans="1:3">
      <c r="A4254" s="20">
        <v>42300</v>
      </c>
      <c r="B4254">
        <v>1.1017999999999999</v>
      </c>
      <c r="C4254">
        <f t="shared" si="67"/>
        <v>2015</v>
      </c>
    </row>
    <row r="4255" spans="1:3">
      <c r="A4255" s="20">
        <v>42303</v>
      </c>
      <c r="B4255">
        <v>1.1057999999999999</v>
      </c>
      <c r="C4255">
        <f t="shared" si="67"/>
        <v>2015</v>
      </c>
    </row>
    <row r="4256" spans="1:3">
      <c r="A4256" s="20">
        <v>42304</v>
      </c>
      <c r="B4256">
        <v>1.1051</v>
      </c>
      <c r="C4256">
        <f t="shared" si="67"/>
        <v>2015</v>
      </c>
    </row>
    <row r="4257" spans="1:3">
      <c r="A4257" s="20">
        <v>42305</v>
      </c>
      <c r="B4257">
        <v>1.0923</v>
      </c>
      <c r="C4257">
        <f t="shared" si="67"/>
        <v>2015</v>
      </c>
    </row>
    <row r="4258" spans="1:3">
      <c r="A4258" s="20">
        <v>42306</v>
      </c>
      <c r="B4258">
        <v>1.0976999999999999</v>
      </c>
      <c r="C4258">
        <f t="shared" si="67"/>
        <v>2015</v>
      </c>
    </row>
    <row r="4259" spans="1:3">
      <c r="A4259" s="20">
        <v>42307</v>
      </c>
      <c r="B4259">
        <v>1.1006</v>
      </c>
      <c r="C4259">
        <f t="shared" si="67"/>
        <v>2015</v>
      </c>
    </row>
    <row r="4260" spans="1:3">
      <c r="A4260" s="20">
        <v>42310</v>
      </c>
      <c r="B4260">
        <v>1.1015999999999999</v>
      </c>
      <c r="C4260">
        <f t="shared" si="67"/>
        <v>2015</v>
      </c>
    </row>
    <row r="4261" spans="1:3">
      <c r="A4261" s="20">
        <v>42311</v>
      </c>
      <c r="B4261">
        <v>1.0964</v>
      </c>
      <c r="C4261">
        <f t="shared" si="67"/>
        <v>2015</v>
      </c>
    </row>
    <row r="4262" spans="1:3">
      <c r="A4262" s="20">
        <v>42312</v>
      </c>
      <c r="B4262">
        <v>1.0866</v>
      </c>
      <c r="C4262">
        <f t="shared" si="67"/>
        <v>2015</v>
      </c>
    </row>
    <row r="4263" spans="1:3">
      <c r="A4263" s="20">
        <v>42313</v>
      </c>
      <c r="B4263">
        <v>1.0884</v>
      </c>
      <c r="C4263">
        <f t="shared" si="67"/>
        <v>2015</v>
      </c>
    </row>
    <row r="4264" spans="1:3">
      <c r="A4264" s="20">
        <v>42314</v>
      </c>
      <c r="B4264">
        <v>1.0741000000000001</v>
      </c>
      <c r="C4264">
        <f t="shared" si="67"/>
        <v>2015</v>
      </c>
    </row>
    <row r="4265" spans="1:3">
      <c r="A4265" s="20">
        <v>42317</v>
      </c>
      <c r="B4265">
        <v>1.0751999999999999</v>
      </c>
      <c r="C4265">
        <f t="shared" si="67"/>
        <v>2015</v>
      </c>
    </row>
    <row r="4266" spans="1:3">
      <c r="A4266" s="20">
        <v>42318</v>
      </c>
      <c r="B4266">
        <v>1.0724</v>
      </c>
      <c r="C4266">
        <f t="shared" si="67"/>
        <v>2015</v>
      </c>
    </row>
    <row r="4267" spans="1:3">
      <c r="A4267" s="20">
        <v>42319</v>
      </c>
      <c r="B4267">
        <v>1.0743</v>
      </c>
      <c r="C4267">
        <f t="shared" si="67"/>
        <v>2015</v>
      </c>
    </row>
    <row r="4268" spans="1:3">
      <c r="A4268" s="20">
        <v>42320</v>
      </c>
      <c r="B4268">
        <v>1.0813999999999999</v>
      </c>
      <c r="C4268">
        <f t="shared" si="67"/>
        <v>2015</v>
      </c>
    </row>
    <row r="4269" spans="1:3">
      <c r="A4269" s="20">
        <v>42321</v>
      </c>
      <c r="B4269">
        <v>1.0772999999999999</v>
      </c>
      <c r="C4269">
        <f t="shared" si="67"/>
        <v>2015</v>
      </c>
    </row>
    <row r="4270" spans="1:3">
      <c r="A4270" s="20">
        <v>42324</v>
      </c>
      <c r="B4270">
        <v>1.0686</v>
      </c>
      <c r="C4270">
        <f t="shared" si="67"/>
        <v>2015</v>
      </c>
    </row>
    <row r="4271" spans="1:3">
      <c r="A4271" s="20">
        <v>42325</v>
      </c>
      <c r="B4271">
        <v>1.0642</v>
      </c>
      <c r="C4271">
        <f t="shared" si="67"/>
        <v>2015</v>
      </c>
    </row>
    <row r="4272" spans="1:3">
      <c r="A4272" s="20">
        <v>42326</v>
      </c>
      <c r="B4272">
        <v>1.0660000000000001</v>
      </c>
      <c r="C4272">
        <f t="shared" si="67"/>
        <v>2015</v>
      </c>
    </row>
    <row r="4273" spans="1:3">
      <c r="A4273" s="20">
        <v>42327</v>
      </c>
      <c r="B4273">
        <v>1.0733999999999999</v>
      </c>
      <c r="C4273">
        <f t="shared" si="67"/>
        <v>2015</v>
      </c>
    </row>
    <row r="4274" spans="1:3">
      <c r="A4274" s="20">
        <v>42328</v>
      </c>
      <c r="B4274">
        <v>1.0646</v>
      </c>
      <c r="C4274">
        <f t="shared" si="67"/>
        <v>2015</v>
      </c>
    </row>
    <row r="4275" spans="1:3">
      <c r="A4275" s="20">
        <v>42331</v>
      </c>
      <c r="B4275">
        <v>1.0636000000000001</v>
      </c>
      <c r="C4275">
        <f t="shared" si="67"/>
        <v>2015</v>
      </c>
    </row>
    <row r="4276" spans="1:3">
      <c r="A4276" s="20">
        <v>42332</v>
      </c>
      <c r="B4276">
        <v>1.0643</v>
      </c>
      <c r="C4276">
        <f t="shared" si="67"/>
        <v>2015</v>
      </c>
    </row>
    <row r="4277" spans="1:3">
      <c r="A4277" s="20">
        <v>42333</v>
      </c>
      <c r="B4277">
        <v>1.0624</v>
      </c>
      <c r="C4277">
        <f t="shared" si="67"/>
        <v>2015</v>
      </c>
    </row>
    <row r="4278" spans="1:3">
      <c r="A4278" s="20">
        <v>42334</v>
      </c>
      <c r="B4278">
        <v>1.0609999999999999</v>
      </c>
      <c r="C4278">
        <f t="shared" si="67"/>
        <v>2015</v>
      </c>
    </row>
    <row r="4279" spans="1:3">
      <c r="A4279" s="20">
        <v>42335</v>
      </c>
      <c r="B4279">
        <v>1.0592999999999999</v>
      </c>
      <c r="C4279">
        <f t="shared" si="67"/>
        <v>2015</v>
      </c>
    </row>
    <row r="4280" spans="1:3">
      <c r="A4280" s="20">
        <v>42338</v>
      </c>
      <c r="B4280">
        <v>1.0565</v>
      </c>
      <c r="C4280">
        <f t="shared" si="67"/>
        <v>2015</v>
      </c>
    </row>
    <row r="4281" spans="1:3">
      <c r="A4281" s="20">
        <v>42339</v>
      </c>
      <c r="B4281">
        <v>1.0632999999999999</v>
      </c>
      <c r="C4281">
        <f t="shared" si="67"/>
        <v>2015</v>
      </c>
    </row>
    <row r="4282" spans="1:3">
      <c r="A4282" s="20">
        <v>42340</v>
      </c>
      <c r="B4282">
        <v>1.0615000000000001</v>
      </c>
      <c r="C4282">
        <f t="shared" si="67"/>
        <v>2015</v>
      </c>
    </row>
    <row r="4283" spans="1:3">
      <c r="A4283" s="20">
        <v>42341</v>
      </c>
      <c r="B4283">
        <v>1.0940000000000001</v>
      </c>
      <c r="C4283">
        <f t="shared" si="67"/>
        <v>2015</v>
      </c>
    </row>
    <row r="4284" spans="1:3">
      <c r="A4284" s="20">
        <v>42342</v>
      </c>
      <c r="B4284">
        <v>1.0881000000000001</v>
      </c>
      <c r="C4284">
        <f t="shared" si="67"/>
        <v>2015</v>
      </c>
    </row>
    <row r="4285" spans="1:3">
      <c r="A4285" s="20">
        <v>42345</v>
      </c>
      <c r="B4285">
        <v>1.0837000000000001</v>
      </c>
      <c r="C4285">
        <f t="shared" si="67"/>
        <v>2015</v>
      </c>
    </row>
    <row r="4286" spans="1:3">
      <c r="A4286" s="20">
        <v>42346</v>
      </c>
      <c r="B4286">
        <v>1.0891999999999999</v>
      </c>
      <c r="C4286">
        <f t="shared" si="67"/>
        <v>2015</v>
      </c>
    </row>
    <row r="4287" spans="1:3">
      <c r="A4287" s="20">
        <v>42347</v>
      </c>
      <c r="B4287">
        <v>1.1025</v>
      </c>
      <c r="C4287">
        <f t="shared" si="67"/>
        <v>2015</v>
      </c>
    </row>
    <row r="4288" spans="1:3">
      <c r="A4288" s="20">
        <v>42348</v>
      </c>
      <c r="B4288">
        <v>1.0941000000000001</v>
      </c>
      <c r="C4288">
        <f t="shared" si="67"/>
        <v>2015</v>
      </c>
    </row>
    <row r="4289" spans="1:3">
      <c r="A4289" s="20">
        <v>42349</v>
      </c>
      <c r="B4289">
        <v>1.0986</v>
      </c>
      <c r="C4289">
        <f t="shared" si="67"/>
        <v>2015</v>
      </c>
    </row>
    <row r="4290" spans="1:3">
      <c r="A4290" s="20">
        <v>42352</v>
      </c>
      <c r="B4290">
        <v>1.0992</v>
      </c>
      <c r="C4290">
        <f t="shared" si="67"/>
        <v>2015</v>
      </c>
    </row>
    <row r="4291" spans="1:3">
      <c r="A4291" s="20">
        <v>42353</v>
      </c>
      <c r="B4291">
        <v>1.0931</v>
      </c>
      <c r="C4291">
        <f t="shared" si="67"/>
        <v>2015</v>
      </c>
    </row>
    <row r="4292" spans="1:3">
      <c r="A4292" s="20">
        <v>42354</v>
      </c>
      <c r="B4292">
        <v>1.0911999999999999</v>
      </c>
      <c r="C4292">
        <f t="shared" si="67"/>
        <v>2015</v>
      </c>
    </row>
    <row r="4293" spans="1:3">
      <c r="A4293" s="20">
        <v>42355</v>
      </c>
      <c r="B4293">
        <v>1.0826</v>
      </c>
      <c r="C4293">
        <f t="shared" si="67"/>
        <v>2015</v>
      </c>
    </row>
    <row r="4294" spans="1:3">
      <c r="A4294" s="20">
        <v>42356</v>
      </c>
      <c r="B4294">
        <v>1.0868</v>
      </c>
      <c r="C4294">
        <f t="shared" si="67"/>
        <v>2015</v>
      </c>
    </row>
    <row r="4295" spans="1:3">
      <c r="A4295" s="20">
        <v>42359</v>
      </c>
      <c r="B4295">
        <v>1.0914999999999999</v>
      </c>
      <c r="C4295">
        <f t="shared" si="67"/>
        <v>2015</v>
      </c>
    </row>
    <row r="4296" spans="1:3">
      <c r="A4296" s="20">
        <v>42360</v>
      </c>
      <c r="B4296">
        <v>1.0956999999999999</v>
      </c>
      <c r="C4296">
        <f t="shared" si="67"/>
        <v>2015</v>
      </c>
    </row>
    <row r="4297" spans="1:3">
      <c r="A4297" s="20">
        <v>42361</v>
      </c>
      <c r="B4297">
        <v>1.0911999999999999</v>
      </c>
      <c r="C4297">
        <f t="shared" si="67"/>
        <v>2015</v>
      </c>
    </row>
    <row r="4298" spans="1:3">
      <c r="A4298" s="20">
        <v>42362</v>
      </c>
      <c r="B4298">
        <v>1.0963000000000001</v>
      </c>
      <c r="C4298">
        <f t="shared" si="67"/>
        <v>2015</v>
      </c>
    </row>
    <row r="4299" spans="1:3">
      <c r="A4299" s="20">
        <v>42363</v>
      </c>
      <c r="B4299">
        <v>1.0960000000000001</v>
      </c>
      <c r="C4299">
        <f t="shared" si="67"/>
        <v>2015</v>
      </c>
    </row>
    <row r="4300" spans="1:3">
      <c r="A4300" s="20">
        <v>42366</v>
      </c>
      <c r="B4300">
        <v>1.0968</v>
      </c>
      <c r="C4300">
        <f t="shared" si="67"/>
        <v>2015</v>
      </c>
    </row>
    <row r="4301" spans="1:3">
      <c r="A4301" s="20">
        <v>42367</v>
      </c>
      <c r="B4301">
        <v>1.0920000000000001</v>
      </c>
      <c r="C4301">
        <f t="shared" si="67"/>
        <v>2015</v>
      </c>
    </row>
    <row r="4302" spans="1:3">
      <c r="A4302" s="20">
        <v>42368</v>
      </c>
      <c r="B4302">
        <v>1.0932999999999999</v>
      </c>
      <c r="C4302">
        <f t="shared" si="67"/>
        <v>2015</v>
      </c>
    </row>
    <row r="4303" spans="1:3">
      <c r="A4303" s="20">
        <v>42369</v>
      </c>
      <c r="B4303">
        <v>1.0862000000000001</v>
      </c>
      <c r="C4303">
        <f t="shared" si="67"/>
        <v>2015</v>
      </c>
    </row>
    <row r="4304" spans="1:3">
      <c r="A4304" s="20">
        <v>42370</v>
      </c>
      <c r="B4304">
        <v>1.0855999999999999</v>
      </c>
      <c r="C4304">
        <f t="shared" si="67"/>
        <v>2016</v>
      </c>
    </row>
    <row r="4305" spans="1:3">
      <c r="A4305" s="20">
        <v>42373</v>
      </c>
      <c r="B4305">
        <v>1.0831</v>
      </c>
      <c r="C4305">
        <f t="shared" si="67"/>
        <v>2016</v>
      </c>
    </row>
    <row r="4306" spans="1:3">
      <c r="A4306" s="20">
        <v>42374</v>
      </c>
      <c r="B4306">
        <v>1.0748</v>
      </c>
      <c r="C4306">
        <f t="shared" ref="C4306:C4369" si="68">YEAR(A4306)</f>
        <v>2016</v>
      </c>
    </row>
    <row r="4307" spans="1:3">
      <c r="A4307" s="20">
        <v>42375</v>
      </c>
      <c r="B4307">
        <v>1.0781000000000001</v>
      </c>
      <c r="C4307">
        <f t="shared" si="68"/>
        <v>2016</v>
      </c>
    </row>
    <row r="4308" spans="1:3">
      <c r="A4308" s="20">
        <v>42376</v>
      </c>
      <c r="B4308">
        <v>1.0931999999999999</v>
      </c>
      <c r="C4308">
        <f t="shared" si="68"/>
        <v>2016</v>
      </c>
    </row>
    <row r="4309" spans="1:3">
      <c r="A4309" s="20">
        <v>42377</v>
      </c>
      <c r="B4309">
        <v>1.0922000000000001</v>
      </c>
      <c r="C4309">
        <f t="shared" si="68"/>
        <v>2016</v>
      </c>
    </row>
    <row r="4310" spans="1:3">
      <c r="A4310" s="20">
        <v>42380</v>
      </c>
      <c r="B4310">
        <v>1.0859000000000001</v>
      </c>
      <c r="C4310">
        <f t="shared" si="68"/>
        <v>2016</v>
      </c>
    </row>
    <row r="4311" spans="1:3">
      <c r="A4311" s="20">
        <v>42381</v>
      </c>
      <c r="B4311">
        <v>1.0858000000000001</v>
      </c>
      <c r="C4311">
        <f t="shared" si="68"/>
        <v>2016</v>
      </c>
    </row>
    <row r="4312" spans="1:3">
      <c r="A4312" s="20">
        <v>42382</v>
      </c>
      <c r="B4312">
        <v>1.0876999999999999</v>
      </c>
      <c r="C4312">
        <f t="shared" si="68"/>
        <v>2016</v>
      </c>
    </row>
    <row r="4313" spans="1:3">
      <c r="A4313" s="20">
        <v>42383</v>
      </c>
      <c r="B4313">
        <v>1.0865</v>
      </c>
      <c r="C4313">
        <f t="shared" si="68"/>
        <v>2016</v>
      </c>
    </row>
    <row r="4314" spans="1:3">
      <c r="A4314" s="20">
        <v>42384</v>
      </c>
      <c r="B4314">
        <v>1.0915999999999999</v>
      </c>
      <c r="C4314">
        <f t="shared" si="68"/>
        <v>2016</v>
      </c>
    </row>
    <row r="4315" spans="1:3">
      <c r="A4315" s="20">
        <v>42387</v>
      </c>
      <c r="B4315">
        <v>1.0891999999999999</v>
      </c>
      <c r="C4315">
        <f t="shared" si="68"/>
        <v>2016</v>
      </c>
    </row>
    <row r="4316" spans="1:3">
      <c r="A4316" s="20">
        <v>42388</v>
      </c>
      <c r="B4316">
        <v>1.0908</v>
      </c>
      <c r="C4316">
        <f t="shared" si="68"/>
        <v>2016</v>
      </c>
    </row>
    <row r="4317" spans="1:3">
      <c r="A4317" s="20">
        <v>42389</v>
      </c>
      <c r="B4317">
        <v>1.089</v>
      </c>
      <c r="C4317">
        <f t="shared" si="68"/>
        <v>2016</v>
      </c>
    </row>
    <row r="4318" spans="1:3">
      <c r="A4318" s="20">
        <v>42390</v>
      </c>
      <c r="B4318">
        <v>1.0873999999999999</v>
      </c>
      <c r="C4318">
        <f t="shared" si="68"/>
        <v>2016</v>
      </c>
    </row>
    <row r="4319" spans="1:3">
      <c r="A4319" s="20">
        <v>42391</v>
      </c>
      <c r="B4319">
        <v>1.0795999999999999</v>
      </c>
      <c r="C4319">
        <f t="shared" si="68"/>
        <v>2016</v>
      </c>
    </row>
    <row r="4320" spans="1:3">
      <c r="A4320" s="20">
        <v>42394</v>
      </c>
      <c r="B4320">
        <v>1.0849</v>
      </c>
      <c r="C4320">
        <f t="shared" si="68"/>
        <v>2016</v>
      </c>
    </row>
    <row r="4321" spans="1:3">
      <c r="A4321" s="20">
        <v>42395</v>
      </c>
      <c r="B4321">
        <v>1.087</v>
      </c>
      <c r="C4321">
        <f t="shared" si="68"/>
        <v>2016</v>
      </c>
    </row>
    <row r="4322" spans="1:3">
      <c r="A4322" s="20">
        <v>42396</v>
      </c>
      <c r="B4322">
        <v>1.0892999999999999</v>
      </c>
      <c r="C4322">
        <f t="shared" si="68"/>
        <v>2016</v>
      </c>
    </row>
    <row r="4323" spans="1:3">
      <c r="A4323" s="20">
        <v>42397</v>
      </c>
      <c r="B4323">
        <v>1.0940000000000001</v>
      </c>
      <c r="C4323">
        <f t="shared" si="68"/>
        <v>2016</v>
      </c>
    </row>
    <row r="4324" spans="1:3">
      <c r="A4324" s="20">
        <v>42398</v>
      </c>
      <c r="B4324">
        <v>1.0831</v>
      </c>
      <c r="C4324">
        <f t="shared" si="68"/>
        <v>2016</v>
      </c>
    </row>
    <row r="4325" spans="1:3">
      <c r="A4325" s="20">
        <v>42401</v>
      </c>
      <c r="B4325">
        <v>1.0888</v>
      </c>
      <c r="C4325">
        <f t="shared" si="68"/>
        <v>2016</v>
      </c>
    </row>
    <row r="4326" spans="1:3">
      <c r="A4326" s="20">
        <v>42402</v>
      </c>
      <c r="B4326">
        <v>1.0919000000000001</v>
      </c>
      <c r="C4326">
        <f t="shared" si="68"/>
        <v>2016</v>
      </c>
    </row>
    <row r="4327" spans="1:3">
      <c r="A4327" s="20">
        <v>42403</v>
      </c>
      <c r="B4327">
        <v>1.1105</v>
      </c>
      <c r="C4327">
        <f t="shared" si="68"/>
        <v>2016</v>
      </c>
    </row>
    <row r="4328" spans="1:3">
      <c r="A4328" s="20">
        <v>42404</v>
      </c>
      <c r="B4328">
        <v>1.1209</v>
      </c>
      <c r="C4328">
        <f t="shared" si="68"/>
        <v>2016</v>
      </c>
    </row>
    <row r="4329" spans="1:3">
      <c r="A4329" s="20">
        <v>42405</v>
      </c>
      <c r="B4329">
        <v>1.1157999999999999</v>
      </c>
      <c r="C4329">
        <f t="shared" si="68"/>
        <v>2016</v>
      </c>
    </row>
    <row r="4330" spans="1:3">
      <c r="A4330" s="20">
        <v>42408</v>
      </c>
      <c r="B4330">
        <v>1.1193</v>
      </c>
      <c r="C4330">
        <f t="shared" si="68"/>
        <v>2016</v>
      </c>
    </row>
    <row r="4331" spans="1:3">
      <c r="A4331" s="20">
        <v>42409</v>
      </c>
      <c r="B4331">
        <v>1.1293</v>
      </c>
      <c r="C4331">
        <f t="shared" si="68"/>
        <v>2016</v>
      </c>
    </row>
    <row r="4332" spans="1:3">
      <c r="A4332" s="20">
        <v>42410</v>
      </c>
      <c r="B4332">
        <v>1.1292</v>
      </c>
      <c r="C4332">
        <f t="shared" si="68"/>
        <v>2016</v>
      </c>
    </row>
    <row r="4333" spans="1:3">
      <c r="A4333" s="20">
        <v>42411</v>
      </c>
      <c r="B4333">
        <v>1.1323000000000001</v>
      </c>
      <c r="C4333">
        <f t="shared" si="68"/>
        <v>2016</v>
      </c>
    </row>
    <row r="4334" spans="1:3">
      <c r="A4334" s="20">
        <v>42412</v>
      </c>
      <c r="B4334">
        <v>1.1255999999999999</v>
      </c>
      <c r="C4334">
        <f t="shared" si="68"/>
        <v>2016</v>
      </c>
    </row>
    <row r="4335" spans="1:3">
      <c r="A4335" s="20">
        <v>42415</v>
      </c>
      <c r="B4335">
        <v>1.1155999999999999</v>
      </c>
      <c r="C4335">
        <f t="shared" si="68"/>
        <v>2016</v>
      </c>
    </row>
    <row r="4336" spans="1:3">
      <c r="A4336" s="20">
        <v>42416</v>
      </c>
      <c r="B4336">
        <v>1.1144000000000001</v>
      </c>
      <c r="C4336">
        <f t="shared" si="68"/>
        <v>2016</v>
      </c>
    </row>
    <row r="4337" spans="1:3">
      <c r="A4337" s="20">
        <v>42417</v>
      </c>
      <c r="B4337">
        <v>1.1128</v>
      </c>
      <c r="C4337">
        <f t="shared" si="68"/>
        <v>2016</v>
      </c>
    </row>
    <row r="4338" spans="1:3">
      <c r="A4338" s="20">
        <v>42418</v>
      </c>
      <c r="B4338">
        <v>1.1107</v>
      </c>
      <c r="C4338">
        <f t="shared" si="68"/>
        <v>2016</v>
      </c>
    </row>
    <row r="4339" spans="1:3">
      <c r="A4339" s="20">
        <v>42419</v>
      </c>
      <c r="B4339">
        <v>1.113</v>
      </c>
      <c r="C4339">
        <f t="shared" si="68"/>
        <v>2016</v>
      </c>
    </row>
    <row r="4340" spans="1:3">
      <c r="A4340" s="20">
        <v>42422</v>
      </c>
      <c r="B4340">
        <v>1.103</v>
      </c>
      <c r="C4340">
        <f t="shared" si="68"/>
        <v>2016</v>
      </c>
    </row>
    <row r="4341" spans="1:3">
      <c r="A4341" s="20">
        <v>42423</v>
      </c>
      <c r="B4341">
        <v>1.1020000000000001</v>
      </c>
      <c r="C4341">
        <f t="shared" si="68"/>
        <v>2016</v>
      </c>
    </row>
    <row r="4342" spans="1:3">
      <c r="A4342" s="20">
        <v>42424</v>
      </c>
      <c r="B4342">
        <v>1.1012999999999999</v>
      </c>
      <c r="C4342">
        <f t="shared" si="68"/>
        <v>2016</v>
      </c>
    </row>
    <row r="4343" spans="1:3">
      <c r="A4343" s="20">
        <v>42425</v>
      </c>
      <c r="B4343">
        <v>1.1017999999999999</v>
      </c>
      <c r="C4343">
        <f t="shared" si="68"/>
        <v>2016</v>
      </c>
    </row>
    <row r="4344" spans="1:3">
      <c r="A4344" s="20">
        <v>42426</v>
      </c>
      <c r="B4344">
        <v>1.0933999999999999</v>
      </c>
      <c r="C4344">
        <f t="shared" si="68"/>
        <v>2016</v>
      </c>
    </row>
    <row r="4345" spans="1:3">
      <c r="A4345" s="20">
        <v>42429</v>
      </c>
      <c r="B4345">
        <v>1.0872999999999999</v>
      </c>
      <c r="C4345">
        <f t="shared" si="68"/>
        <v>2016</v>
      </c>
    </row>
    <row r="4346" spans="1:3">
      <c r="A4346" s="20">
        <v>42430</v>
      </c>
      <c r="B4346">
        <v>1.0868</v>
      </c>
      <c r="C4346">
        <f t="shared" si="68"/>
        <v>2016</v>
      </c>
    </row>
    <row r="4347" spans="1:3">
      <c r="A4347" s="20">
        <v>42431</v>
      </c>
      <c r="B4347">
        <v>1.0868</v>
      </c>
      <c r="C4347">
        <f t="shared" si="68"/>
        <v>2016</v>
      </c>
    </row>
    <row r="4348" spans="1:3">
      <c r="A4348" s="20">
        <v>42432</v>
      </c>
      <c r="B4348">
        <v>1.0956999999999999</v>
      </c>
      <c r="C4348">
        <f t="shared" si="68"/>
        <v>2016</v>
      </c>
    </row>
    <row r="4349" spans="1:3">
      <c r="A4349" s="20">
        <v>42433</v>
      </c>
      <c r="B4349">
        <v>1.1005</v>
      </c>
      <c r="C4349">
        <f t="shared" si="68"/>
        <v>2016</v>
      </c>
    </row>
    <row r="4350" spans="1:3">
      <c r="A4350" s="20">
        <v>42436</v>
      </c>
      <c r="B4350">
        <v>1.1013999999999999</v>
      </c>
      <c r="C4350">
        <f t="shared" si="68"/>
        <v>2016</v>
      </c>
    </row>
    <row r="4351" spans="1:3">
      <c r="A4351" s="20">
        <v>42437</v>
      </c>
      <c r="B4351">
        <v>1.1011</v>
      </c>
      <c r="C4351">
        <f t="shared" si="68"/>
        <v>2016</v>
      </c>
    </row>
    <row r="4352" spans="1:3">
      <c r="A4352" s="20">
        <v>42438</v>
      </c>
      <c r="B4352">
        <v>1.0999000000000001</v>
      </c>
      <c r="C4352">
        <f t="shared" si="68"/>
        <v>2016</v>
      </c>
    </row>
    <row r="4353" spans="1:3">
      <c r="A4353" s="20">
        <v>42439</v>
      </c>
      <c r="B4353">
        <v>1.1176999999999999</v>
      </c>
      <c r="C4353">
        <f t="shared" si="68"/>
        <v>2016</v>
      </c>
    </row>
    <row r="4354" spans="1:3">
      <c r="A4354" s="20">
        <v>42440</v>
      </c>
      <c r="B4354">
        <v>1.1155999999999999</v>
      </c>
      <c r="C4354">
        <f t="shared" si="68"/>
        <v>2016</v>
      </c>
    </row>
    <row r="4355" spans="1:3">
      <c r="A4355" s="20">
        <v>42443</v>
      </c>
      <c r="B4355">
        <v>1.1103000000000001</v>
      </c>
      <c r="C4355">
        <f t="shared" si="68"/>
        <v>2016</v>
      </c>
    </row>
    <row r="4356" spans="1:3">
      <c r="A4356" s="20">
        <v>42444</v>
      </c>
      <c r="B4356">
        <v>1.1109</v>
      </c>
      <c r="C4356">
        <f t="shared" si="68"/>
        <v>2016</v>
      </c>
    </row>
    <row r="4357" spans="1:3">
      <c r="A4357" s="20">
        <v>42445</v>
      </c>
      <c r="B4357">
        <v>1.1224000000000001</v>
      </c>
      <c r="C4357">
        <f t="shared" si="68"/>
        <v>2016</v>
      </c>
    </row>
    <row r="4358" spans="1:3">
      <c r="A4358" s="20">
        <v>42446</v>
      </c>
      <c r="B4358">
        <v>1.1317999999999999</v>
      </c>
      <c r="C4358">
        <f t="shared" si="68"/>
        <v>2016</v>
      </c>
    </row>
    <row r="4359" spans="1:3">
      <c r="A4359" s="20">
        <v>42447</v>
      </c>
      <c r="B4359">
        <v>1.127</v>
      </c>
      <c r="C4359">
        <f t="shared" si="68"/>
        <v>2016</v>
      </c>
    </row>
    <row r="4360" spans="1:3">
      <c r="A4360" s="20">
        <v>42450</v>
      </c>
      <c r="B4360">
        <v>1.1241000000000001</v>
      </c>
      <c r="C4360">
        <f t="shared" si="68"/>
        <v>2016</v>
      </c>
    </row>
    <row r="4361" spans="1:3">
      <c r="A4361" s="20">
        <v>42451</v>
      </c>
      <c r="B4361">
        <v>1.1216999999999999</v>
      </c>
      <c r="C4361">
        <f t="shared" si="68"/>
        <v>2016</v>
      </c>
    </row>
    <row r="4362" spans="1:3">
      <c r="A4362" s="20">
        <v>42452</v>
      </c>
      <c r="B4362">
        <v>1.1181000000000001</v>
      </c>
      <c r="C4362">
        <f t="shared" si="68"/>
        <v>2016</v>
      </c>
    </row>
    <row r="4363" spans="1:3">
      <c r="A4363" s="20">
        <v>42453</v>
      </c>
      <c r="B4363">
        <v>1.1173999999999999</v>
      </c>
      <c r="C4363">
        <f t="shared" si="68"/>
        <v>2016</v>
      </c>
    </row>
    <row r="4364" spans="1:3">
      <c r="A4364" s="20">
        <v>42454</v>
      </c>
      <c r="B4364">
        <v>1.1167</v>
      </c>
      <c r="C4364">
        <f t="shared" si="68"/>
        <v>2016</v>
      </c>
    </row>
    <row r="4365" spans="1:3">
      <c r="A4365" s="20">
        <v>42457</v>
      </c>
      <c r="B4365">
        <v>1.1195999999999999</v>
      </c>
      <c r="C4365">
        <f t="shared" si="68"/>
        <v>2016</v>
      </c>
    </row>
    <row r="4366" spans="1:3">
      <c r="A4366" s="20">
        <v>42458</v>
      </c>
      <c r="B4366">
        <v>1.1291</v>
      </c>
      <c r="C4366">
        <f t="shared" si="68"/>
        <v>2016</v>
      </c>
    </row>
    <row r="4367" spans="1:3">
      <c r="A4367" s="20">
        <v>42459</v>
      </c>
      <c r="B4367">
        <v>1.1337999999999999</v>
      </c>
      <c r="C4367">
        <f t="shared" si="68"/>
        <v>2016</v>
      </c>
    </row>
    <row r="4368" spans="1:3">
      <c r="A4368" s="20">
        <v>42460</v>
      </c>
      <c r="B4368">
        <v>1.1379999999999999</v>
      </c>
      <c r="C4368">
        <f t="shared" si="68"/>
        <v>2016</v>
      </c>
    </row>
    <row r="4369" spans="1:3">
      <c r="A4369" s="20">
        <v>42461</v>
      </c>
      <c r="B4369">
        <v>1.1391</v>
      </c>
      <c r="C4369">
        <f t="shared" si="68"/>
        <v>2016</v>
      </c>
    </row>
    <row r="4370" spans="1:3">
      <c r="A4370" s="20">
        <v>42464</v>
      </c>
      <c r="B4370">
        <v>1.1391</v>
      </c>
      <c r="C4370">
        <f t="shared" ref="C4370:C4433" si="69">YEAR(A4370)</f>
        <v>2016</v>
      </c>
    </row>
    <row r="4371" spans="1:3">
      <c r="A4371" s="20">
        <v>42465</v>
      </c>
      <c r="B4371">
        <v>1.1384000000000001</v>
      </c>
      <c r="C4371">
        <f t="shared" si="69"/>
        <v>2016</v>
      </c>
    </row>
    <row r="4372" spans="1:3">
      <c r="A4372" s="20">
        <v>42466</v>
      </c>
      <c r="B4372">
        <v>1.1398999999999999</v>
      </c>
      <c r="C4372">
        <f t="shared" si="69"/>
        <v>2016</v>
      </c>
    </row>
    <row r="4373" spans="1:3">
      <c r="A4373" s="20">
        <v>42467</v>
      </c>
      <c r="B4373">
        <v>1.1377999999999999</v>
      </c>
      <c r="C4373">
        <f t="shared" si="69"/>
        <v>2016</v>
      </c>
    </row>
    <row r="4374" spans="1:3">
      <c r="A4374" s="20">
        <v>42468</v>
      </c>
      <c r="B4374">
        <v>1.1398999999999999</v>
      </c>
      <c r="C4374">
        <f t="shared" si="69"/>
        <v>2016</v>
      </c>
    </row>
    <row r="4375" spans="1:3">
      <c r="A4375" s="20">
        <v>42471</v>
      </c>
      <c r="B4375">
        <v>1.1408</v>
      </c>
      <c r="C4375">
        <f t="shared" si="69"/>
        <v>2016</v>
      </c>
    </row>
    <row r="4376" spans="1:3">
      <c r="A4376" s="20">
        <v>42472</v>
      </c>
      <c r="B4376">
        <v>1.1386000000000001</v>
      </c>
      <c r="C4376">
        <f t="shared" si="69"/>
        <v>2016</v>
      </c>
    </row>
    <row r="4377" spans="1:3">
      <c r="A4377" s="20">
        <v>42473</v>
      </c>
      <c r="B4377">
        <v>1.1274</v>
      </c>
      <c r="C4377">
        <f t="shared" si="69"/>
        <v>2016</v>
      </c>
    </row>
    <row r="4378" spans="1:3">
      <c r="A4378" s="20">
        <v>42474</v>
      </c>
      <c r="B4378">
        <v>1.1268</v>
      </c>
      <c r="C4378">
        <f t="shared" si="69"/>
        <v>2016</v>
      </c>
    </row>
    <row r="4379" spans="1:3">
      <c r="A4379" s="20">
        <v>42475</v>
      </c>
      <c r="B4379">
        <v>1.1284000000000001</v>
      </c>
      <c r="C4379">
        <f t="shared" si="69"/>
        <v>2016</v>
      </c>
    </row>
    <row r="4380" spans="1:3">
      <c r="A4380" s="20">
        <v>42478</v>
      </c>
      <c r="B4380">
        <v>1.1313</v>
      </c>
      <c r="C4380">
        <f t="shared" si="69"/>
        <v>2016</v>
      </c>
    </row>
    <row r="4381" spans="1:3">
      <c r="A4381" s="20">
        <v>42479</v>
      </c>
      <c r="B4381">
        <v>1.1357999999999999</v>
      </c>
      <c r="C4381">
        <f t="shared" si="69"/>
        <v>2016</v>
      </c>
    </row>
    <row r="4382" spans="1:3">
      <c r="A4382" s="20">
        <v>42480</v>
      </c>
      <c r="B4382">
        <v>1.1296999999999999</v>
      </c>
      <c r="C4382">
        <f t="shared" si="69"/>
        <v>2016</v>
      </c>
    </row>
    <row r="4383" spans="1:3">
      <c r="A4383" s="20">
        <v>42481</v>
      </c>
      <c r="B4383">
        <v>1.1288</v>
      </c>
      <c r="C4383">
        <f t="shared" si="69"/>
        <v>2016</v>
      </c>
    </row>
    <row r="4384" spans="1:3">
      <c r="A4384" s="20">
        <v>42482</v>
      </c>
      <c r="B4384">
        <v>1.1222000000000001</v>
      </c>
      <c r="C4384">
        <f t="shared" si="69"/>
        <v>2016</v>
      </c>
    </row>
    <row r="4385" spans="1:3">
      <c r="A4385" s="20">
        <v>42485</v>
      </c>
      <c r="B4385">
        <v>1.1268</v>
      </c>
      <c r="C4385">
        <f t="shared" si="69"/>
        <v>2016</v>
      </c>
    </row>
    <row r="4386" spans="1:3">
      <c r="A4386" s="20">
        <v>42486</v>
      </c>
      <c r="B4386">
        <v>1.1296999999999999</v>
      </c>
      <c r="C4386">
        <f t="shared" si="69"/>
        <v>2016</v>
      </c>
    </row>
    <row r="4387" spans="1:3">
      <c r="A4387" s="20">
        <v>42487</v>
      </c>
      <c r="B4387">
        <v>1.1322000000000001</v>
      </c>
      <c r="C4387">
        <f t="shared" si="69"/>
        <v>2016</v>
      </c>
    </row>
    <row r="4388" spans="1:3">
      <c r="A4388" s="20">
        <v>42488</v>
      </c>
      <c r="B4388">
        <v>1.1352</v>
      </c>
      <c r="C4388">
        <f t="shared" si="69"/>
        <v>2016</v>
      </c>
    </row>
    <row r="4389" spans="1:3">
      <c r="A4389" s="20">
        <v>42489</v>
      </c>
      <c r="B4389">
        <v>1.1451</v>
      </c>
      <c r="C4389">
        <f t="shared" si="69"/>
        <v>2016</v>
      </c>
    </row>
    <row r="4390" spans="1:3">
      <c r="A4390" s="20">
        <v>42492</v>
      </c>
      <c r="B4390">
        <v>1.1534</v>
      </c>
      <c r="C4390">
        <f t="shared" si="69"/>
        <v>2016</v>
      </c>
    </row>
    <row r="4391" spans="1:3">
      <c r="A4391" s="20">
        <v>42493</v>
      </c>
      <c r="B4391">
        <v>1.1496</v>
      </c>
      <c r="C4391">
        <f t="shared" si="69"/>
        <v>2016</v>
      </c>
    </row>
    <row r="4392" spans="1:3">
      <c r="A4392" s="20">
        <v>42494</v>
      </c>
      <c r="B4392">
        <v>1.1487000000000001</v>
      </c>
      <c r="C4392">
        <f t="shared" si="69"/>
        <v>2016</v>
      </c>
    </row>
    <row r="4393" spans="1:3">
      <c r="A4393" s="20">
        <v>42495</v>
      </c>
      <c r="B4393">
        <v>1.1405000000000001</v>
      </c>
      <c r="C4393">
        <f t="shared" si="69"/>
        <v>2016</v>
      </c>
    </row>
    <row r="4394" spans="1:3">
      <c r="A4394" s="20">
        <v>42496</v>
      </c>
      <c r="B4394">
        <v>1.1404000000000001</v>
      </c>
      <c r="C4394">
        <f t="shared" si="69"/>
        <v>2016</v>
      </c>
    </row>
    <row r="4395" spans="1:3">
      <c r="A4395" s="20">
        <v>42499</v>
      </c>
      <c r="B4395">
        <v>1.1383000000000001</v>
      </c>
      <c r="C4395">
        <f t="shared" si="69"/>
        <v>2016</v>
      </c>
    </row>
    <row r="4396" spans="1:3">
      <c r="A4396" s="20">
        <v>42500</v>
      </c>
      <c r="B4396">
        <v>1.1372</v>
      </c>
      <c r="C4396">
        <f t="shared" si="69"/>
        <v>2016</v>
      </c>
    </row>
    <row r="4397" spans="1:3">
      <c r="A4397" s="20">
        <v>42501</v>
      </c>
      <c r="B4397">
        <v>1.1426000000000001</v>
      </c>
      <c r="C4397">
        <f t="shared" si="69"/>
        <v>2016</v>
      </c>
    </row>
    <row r="4398" spans="1:3">
      <c r="A4398" s="20">
        <v>42502</v>
      </c>
      <c r="B4398">
        <v>1.1376999999999999</v>
      </c>
      <c r="C4398">
        <f t="shared" si="69"/>
        <v>2016</v>
      </c>
    </row>
    <row r="4399" spans="1:3">
      <c r="A4399" s="20">
        <v>42503</v>
      </c>
      <c r="B4399">
        <v>1.1309</v>
      </c>
      <c r="C4399">
        <f t="shared" si="69"/>
        <v>2016</v>
      </c>
    </row>
    <row r="4400" spans="1:3">
      <c r="A4400" s="20">
        <v>42506</v>
      </c>
      <c r="B4400">
        <v>1.1321000000000001</v>
      </c>
      <c r="C4400">
        <f t="shared" si="69"/>
        <v>2016</v>
      </c>
    </row>
    <row r="4401" spans="1:3">
      <c r="A4401" s="20">
        <v>42507</v>
      </c>
      <c r="B4401">
        <v>1.1313</v>
      </c>
      <c r="C4401">
        <f t="shared" si="69"/>
        <v>2016</v>
      </c>
    </row>
    <row r="4402" spans="1:3">
      <c r="A4402" s="20">
        <v>42508</v>
      </c>
      <c r="B4402">
        <v>1.1215999999999999</v>
      </c>
      <c r="C4402">
        <f t="shared" si="69"/>
        <v>2016</v>
      </c>
    </row>
    <row r="4403" spans="1:3">
      <c r="A4403" s="20">
        <v>42509</v>
      </c>
      <c r="B4403">
        <v>1.1203000000000001</v>
      </c>
      <c r="C4403">
        <f t="shared" si="69"/>
        <v>2016</v>
      </c>
    </row>
    <row r="4404" spans="1:3">
      <c r="A4404" s="20">
        <v>42510</v>
      </c>
      <c r="B4404">
        <v>1.1224000000000001</v>
      </c>
      <c r="C4404">
        <f t="shared" si="69"/>
        <v>2016</v>
      </c>
    </row>
    <row r="4405" spans="1:3">
      <c r="A4405" s="20">
        <v>42513</v>
      </c>
      <c r="B4405">
        <v>1.1220000000000001</v>
      </c>
      <c r="C4405">
        <f t="shared" si="69"/>
        <v>2016</v>
      </c>
    </row>
    <row r="4406" spans="1:3">
      <c r="A4406" s="20">
        <v>42514</v>
      </c>
      <c r="B4406">
        <v>1.1141000000000001</v>
      </c>
      <c r="C4406">
        <f t="shared" si="69"/>
        <v>2016</v>
      </c>
    </row>
    <row r="4407" spans="1:3">
      <c r="A4407" s="20">
        <v>42515</v>
      </c>
      <c r="B4407">
        <v>1.1154999999999999</v>
      </c>
      <c r="C4407">
        <f t="shared" si="69"/>
        <v>2016</v>
      </c>
    </row>
    <row r="4408" spans="1:3">
      <c r="A4408" s="20">
        <v>42516</v>
      </c>
      <c r="B4408">
        <v>1.1194</v>
      </c>
      <c r="C4408">
        <f t="shared" si="69"/>
        <v>2016</v>
      </c>
    </row>
    <row r="4409" spans="1:3">
      <c r="A4409" s="20">
        <v>42517</v>
      </c>
      <c r="B4409">
        <v>1.1114999999999999</v>
      </c>
      <c r="C4409">
        <f t="shared" si="69"/>
        <v>2016</v>
      </c>
    </row>
    <row r="4410" spans="1:3">
      <c r="A4410" s="20">
        <v>42520</v>
      </c>
      <c r="B4410">
        <v>1.1137999999999999</v>
      </c>
      <c r="C4410">
        <f t="shared" si="69"/>
        <v>2016</v>
      </c>
    </row>
    <row r="4411" spans="1:3">
      <c r="A4411" s="20">
        <v>42521</v>
      </c>
      <c r="B4411">
        <v>1.1132</v>
      </c>
      <c r="C4411">
        <f t="shared" si="69"/>
        <v>2016</v>
      </c>
    </row>
    <row r="4412" spans="1:3">
      <c r="A4412" s="20">
        <v>42522</v>
      </c>
      <c r="B4412">
        <v>1.1188</v>
      </c>
      <c r="C4412">
        <f t="shared" si="69"/>
        <v>2016</v>
      </c>
    </row>
    <row r="4413" spans="1:3">
      <c r="A4413" s="20">
        <v>42523</v>
      </c>
      <c r="B4413">
        <v>1.1151</v>
      </c>
      <c r="C4413">
        <f t="shared" si="69"/>
        <v>2016</v>
      </c>
    </row>
    <row r="4414" spans="1:3">
      <c r="A4414" s="20">
        <v>42524</v>
      </c>
      <c r="B4414">
        <v>1.1367</v>
      </c>
      <c r="C4414">
        <f t="shared" si="69"/>
        <v>2016</v>
      </c>
    </row>
    <row r="4415" spans="1:3">
      <c r="A4415" s="20">
        <v>42527</v>
      </c>
      <c r="B4415">
        <v>1.1355</v>
      </c>
      <c r="C4415">
        <f t="shared" si="69"/>
        <v>2016</v>
      </c>
    </row>
    <row r="4416" spans="1:3">
      <c r="A4416" s="20">
        <v>42528</v>
      </c>
      <c r="B4416">
        <v>1.1357999999999999</v>
      </c>
      <c r="C4416">
        <f t="shared" si="69"/>
        <v>2016</v>
      </c>
    </row>
    <row r="4417" spans="1:3">
      <c r="A4417" s="20">
        <v>42529</v>
      </c>
      <c r="B4417">
        <v>1.1395</v>
      </c>
      <c r="C4417">
        <f t="shared" si="69"/>
        <v>2016</v>
      </c>
    </row>
    <row r="4418" spans="1:3">
      <c r="A4418" s="20">
        <v>42530</v>
      </c>
      <c r="B4418">
        <v>1.1315999999999999</v>
      </c>
      <c r="C4418">
        <f t="shared" si="69"/>
        <v>2016</v>
      </c>
    </row>
    <row r="4419" spans="1:3">
      <c r="A4419" s="20">
        <v>42531</v>
      </c>
      <c r="B4419">
        <v>1.1251</v>
      </c>
      <c r="C4419">
        <f t="shared" si="69"/>
        <v>2016</v>
      </c>
    </row>
    <row r="4420" spans="1:3">
      <c r="A4420" s="20">
        <v>42534</v>
      </c>
      <c r="B4420">
        <v>1.1292</v>
      </c>
      <c r="C4420">
        <f t="shared" si="69"/>
        <v>2016</v>
      </c>
    </row>
    <row r="4421" spans="1:3">
      <c r="A4421" s="20">
        <v>42535</v>
      </c>
      <c r="B4421">
        <v>1.1207</v>
      </c>
      <c r="C4421">
        <f t="shared" si="69"/>
        <v>2016</v>
      </c>
    </row>
    <row r="4422" spans="1:3">
      <c r="A4422" s="20">
        <v>42536</v>
      </c>
      <c r="B4422">
        <v>1.1259999999999999</v>
      </c>
      <c r="C4422">
        <f t="shared" si="69"/>
        <v>2016</v>
      </c>
    </row>
    <row r="4423" spans="1:3">
      <c r="A4423" s="20">
        <v>42537</v>
      </c>
      <c r="B4423">
        <v>1.1225000000000001</v>
      </c>
      <c r="C4423">
        <f t="shared" si="69"/>
        <v>2016</v>
      </c>
    </row>
    <row r="4424" spans="1:3">
      <c r="A4424" s="20">
        <v>42538</v>
      </c>
      <c r="B4424">
        <v>1.1276999999999999</v>
      </c>
      <c r="C4424">
        <f t="shared" si="69"/>
        <v>2016</v>
      </c>
    </row>
    <row r="4425" spans="1:3">
      <c r="A4425" s="20">
        <v>42541</v>
      </c>
      <c r="B4425">
        <v>1.1314</v>
      </c>
      <c r="C4425">
        <f t="shared" si="69"/>
        <v>2016</v>
      </c>
    </row>
    <row r="4426" spans="1:3">
      <c r="A4426" s="20">
        <v>42542</v>
      </c>
      <c r="B4426">
        <v>1.1242000000000001</v>
      </c>
      <c r="C4426">
        <f t="shared" si="69"/>
        <v>2016</v>
      </c>
    </row>
    <row r="4427" spans="1:3">
      <c r="A4427" s="20">
        <v>42543</v>
      </c>
      <c r="B4427">
        <v>1.1295999999999999</v>
      </c>
      <c r="C4427">
        <f t="shared" si="69"/>
        <v>2016</v>
      </c>
    </row>
    <row r="4428" spans="1:3">
      <c r="A4428" s="20">
        <v>42544</v>
      </c>
      <c r="B4428">
        <v>1.1385000000000001</v>
      </c>
      <c r="C4428">
        <f t="shared" si="69"/>
        <v>2016</v>
      </c>
    </row>
    <row r="4429" spans="1:3">
      <c r="A4429" s="20">
        <v>42545</v>
      </c>
      <c r="B4429">
        <v>1.1116999999999999</v>
      </c>
      <c r="C4429">
        <f t="shared" si="69"/>
        <v>2016</v>
      </c>
    </row>
    <row r="4430" spans="1:3">
      <c r="A4430" s="20">
        <v>42548</v>
      </c>
      <c r="B4430">
        <v>1.1025</v>
      </c>
      <c r="C4430">
        <f t="shared" si="69"/>
        <v>2016</v>
      </c>
    </row>
    <row r="4431" spans="1:3">
      <c r="A4431" s="20">
        <v>42549</v>
      </c>
      <c r="B4431">
        <v>1.1065</v>
      </c>
      <c r="C4431">
        <f t="shared" si="69"/>
        <v>2016</v>
      </c>
    </row>
    <row r="4432" spans="1:3">
      <c r="A4432" s="20">
        <v>42550</v>
      </c>
      <c r="B4432">
        <v>1.1125</v>
      </c>
      <c r="C4432">
        <f t="shared" si="69"/>
        <v>2016</v>
      </c>
    </row>
    <row r="4433" spans="1:3">
      <c r="A4433" s="20">
        <v>42551</v>
      </c>
      <c r="B4433">
        <v>1.1106</v>
      </c>
      <c r="C4433">
        <f t="shared" si="69"/>
        <v>2016</v>
      </c>
    </row>
    <row r="4434" spans="1:3">
      <c r="A4434" s="20">
        <v>42552</v>
      </c>
      <c r="B4434">
        <v>1.1135999999999999</v>
      </c>
      <c r="C4434">
        <f t="shared" ref="C4434:C4497" si="70">YEAR(A4434)</f>
        <v>2016</v>
      </c>
    </row>
    <row r="4435" spans="1:3">
      <c r="A4435" s="20">
        <v>42555</v>
      </c>
      <c r="B4435">
        <v>1.1153999999999999</v>
      </c>
      <c r="C4435">
        <f t="shared" si="70"/>
        <v>2016</v>
      </c>
    </row>
    <row r="4436" spans="1:3">
      <c r="A4436" s="20">
        <v>42556</v>
      </c>
      <c r="B4436">
        <v>1.1075999999999999</v>
      </c>
      <c r="C4436">
        <f t="shared" si="70"/>
        <v>2016</v>
      </c>
    </row>
    <row r="4437" spans="1:3">
      <c r="A4437" s="20">
        <v>42557</v>
      </c>
      <c r="B4437">
        <v>1.1100000000000001</v>
      </c>
      <c r="C4437">
        <f t="shared" si="70"/>
        <v>2016</v>
      </c>
    </row>
    <row r="4438" spans="1:3">
      <c r="A4438" s="20">
        <v>42558</v>
      </c>
      <c r="B4438">
        <v>1.1063000000000001</v>
      </c>
      <c r="C4438">
        <f t="shared" si="70"/>
        <v>2016</v>
      </c>
    </row>
    <row r="4439" spans="1:3">
      <c r="A4439" s="20">
        <v>42559</v>
      </c>
      <c r="B4439">
        <v>1.1051</v>
      </c>
      <c r="C4439">
        <f t="shared" si="70"/>
        <v>2016</v>
      </c>
    </row>
    <row r="4440" spans="1:3">
      <c r="A4440" s="20">
        <v>42562</v>
      </c>
      <c r="B4440">
        <v>1.1057999999999999</v>
      </c>
      <c r="C4440">
        <f t="shared" si="70"/>
        <v>2016</v>
      </c>
    </row>
    <row r="4441" spans="1:3">
      <c r="A4441" s="20">
        <v>42563</v>
      </c>
      <c r="B4441">
        <v>1.1061000000000001</v>
      </c>
      <c r="C4441">
        <f t="shared" si="70"/>
        <v>2016</v>
      </c>
    </row>
    <row r="4442" spans="1:3">
      <c r="A4442" s="20">
        <v>42564</v>
      </c>
      <c r="B4442">
        <v>1.109</v>
      </c>
      <c r="C4442">
        <f t="shared" si="70"/>
        <v>2016</v>
      </c>
    </row>
    <row r="4443" spans="1:3">
      <c r="A4443" s="20">
        <v>42565</v>
      </c>
      <c r="B4443">
        <v>1.1120000000000001</v>
      </c>
      <c r="C4443">
        <f t="shared" si="70"/>
        <v>2016</v>
      </c>
    </row>
    <row r="4444" spans="1:3">
      <c r="A4444" s="20">
        <v>42566</v>
      </c>
      <c r="B4444">
        <v>1.1034999999999999</v>
      </c>
      <c r="C4444">
        <f t="shared" si="70"/>
        <v>2016</v>
      </c>
    </row>
    <row r="4445" spans="1:3">
      <c r="A4445" s="20">
        <v>42569</v>
      </c>
      <c r="B4445">
        <v>1.1074999999999999</v>
      </c>
      <c r="C4445">
        <f t="shared" si="70"/>
        <v>2016</v>
      </c>
    </row>
    <row r="4446" spans="1:3">
      <c r="A4446" s="20">
        <v>42570</v>
      </c>
      <c r="B4446">
        <v>1.1021000000000001</v>
      </c>
      <c r="C4446">
        <f t="shared" si="70"/>
        <v>2016</v>
      </c>
    </row>
    <row r="4447" spans="1:3">
      <c r="A4447" s="20">
        <v>42571</v>
      </c>
      <c r="B4447">
        <v>1.1014999999999999</v>
      </c>
      <c r="C4447">
        <f t="shared" si="70"/>
        <v>2016</v>
      </c>
    </row>
    <row r="4448" spans="1:3">
      <c r="A4448" s="20">
        <v>42572</v>
      </c>
      <c r="B4448">
        <v>1.1026</v>
      </c>
      <c r="C4448">
        <f t="shared" si="70"/>
        <v>2016</v>
      </c>
    </row>
    <row r="4449" spans="1:3">
      <c r="A4449" s="20">
        <v>42573</v>
      </c>
      <c r="B4449">
        <v>1.0976999999999999</v>
      </c>
      <c r="C4449">
        <f t="shared" si="70"/>
        <v>2016</v>
      </c>
    </row>
    <row r="4450" spans="1:3">
      <c r="A4450" s="20">
        <v>42576</v>
      </c>
      <c r="B4450">
        <v>1.0994999999999999</v>
      </c>
      <c r="C4450">
        <f t="shared" si="70"/>
        <v>2016</v>
      </c>
    </row>
    <row r="4451" spans="1:3">
      <c r="A4451" s="20">
        <v>42577</v>
      </c>
      <c r="B4451">
        <v>1.0986</v>
      </c>
      <c r="C4451">
        <f t="shared" si="70"/>
        <v>2016</v>
      </c>
    </row>
    <row r="4452" spans="1:3">
      <c r="A4452" s="20">
        <v>42578</v>
      </c>
      <c r="B4452">
        <v>1.1057999999999999</v>
      </c>
      <c r="C4452">
        <f t="shared" si="70"/>
        <v>2016</v>
      </c>
    </row>
    <row r="4453" spans="1:3">
      <c r="A4453" s="20">
        <v>42579</v>
      </c>
      <c r="B4453">
        <v>1.1076999999999999</v>
      </c>
      <c r="C4453">
        <f t="shared" si="70"/>
        <v>2016</v>
      </c>
    </row>
    <row r="4454" spans="1:3">
      <c r="A4454" s="20">
        <v>42580</v>
      </c>
      <c r="B4454">
        <v>1.1173999999999999</v>
      </c>
      <c r="C4454">
        <f t="shared" si="70"/>
        <v>2016</v>
      </c>
    </row>
    <row r="4455" spans="1:3">
      <c r="A4455" s="20">
        <v>42583</v>
      </c>
      <c r="B4455">
        <v>1.1163000000000001</v>
      </c>
      <c r="C4455">
        <f t="shared" si="70"/>
        <v>2016</v>
      </c>
    </row>
    <row r="4456" spans="1:3">
      <c r="A4456" s="20">
        <v>42584</v>
      </c>
      <c r="B4456">
        <v>1.1224000000000001</v>
      </c>
      <c r="C4456">
        <f t="shared" si="70"/>
        <v>2016</v>
      </c>
    </row>
    <row r="4457" spans="1:3">
      <c r="A4457" s="20">
        <v>42585</v>
      </c>
      <c r="B4457">
        <v>1.1149</v>
      </c>
      <c r="C4457">
        <f t="shared" si="70"/>
        <v>2016</v>
      </c>
    </row>
    <row r="4458" spans="1:3">
      <c r="A4458" s="20">
        <v>42586</v>
      </c>
      <c r="B4458">
        <v>1.113</v>
      </c>
      <c r="C4458">
        <f t="shared" si="70"/>
        <v>2016</v>
      </c>
    </row>
    <row r="4459" spans="1:3">
      <c r="A4459" s="20">
        <v>42587</v>
      </c>
      <c r="B4459">
        <v>1.1086</v>
      </c>
      <c r="C4459">
        <f t="shared" si="70"/>
        <v>2016</v>
      </c>
    </row>
    <row r="4460" spans="1:3">
      <c r="A4460" s="20">
        <v>42590</v>
      </c>
      <c r="B4460">
        <v>1.1088</v>
      </c>
      <c r="C4460">
        <f t="shared" si="70"/>
        <v>2016</v>
      </c>
    </row>
    <row r="4461" spans="1:3">
      <c r="A4461" s="20">
        <v>42591</v>
      </c>
      <c r="B4461">
        <v>1.1116999999999999</v>
      </c>
      <c r="C4461">
        <f t="shared" si="70"/>
        <v>2016</v>
      </c>
    </row>
    <row r="4462" spans="1:3">
      <c r="A4462" s="20">
        <v>42592</v>
      </c>
      <c r="B4462">
        <v>1.1175999999999999</v>
      </c>
      <c r="C4462">
        <f t="shared" si="70"/>
        <v>2016</v>
      </c>
    </row>
    <row r="4463" spans="1:3">
      <c r="A4463" s="20">
        <v>42593</v>
      </c>
      <c r="B4463">
        <v>1.1136999999999999</v>
      </c>
      <c r="C4463">
        <f t="shared" si="70"/>
        <v>2016</v>
      </c>
    </row>
    <row r="4464" spans="1:3">
      <c r="A4464" s="20">
        <v>42594</v>
      </c>
      <c r="B4464">
        <v>1.1162000000000001</v>
      </c>
      <c r="C4464">
        <f t="shared" si="70"/>
        <v>2016</v>
      </c>
    </row>
    <row r="4465" spans="1:3">
      <c r="A4465" s="20">
        <v>42597</v>
      </c>
      <c r="B4465">
        <v>1.1184000000000001</v>
      </c>
      <c r="C4465">
        <f t="shared" si="70"/>
        <v>2016</v>
      </c>
    </row>
    <row r="4466" spans="1:3">
      <c r="A4466" s="20">
        <v>42598</v>
      </c>
      <c r="B4466">
        <v>1.1278999999999999</v>
      </c>
      <c r="C4466">
        <f t="shared" si="70"/>
        <v>2016</v>
      </c>
    </row>
    <row r="4467" spans="1:3">
      <c r="A4467" s="20">
        <v>42599</v>
      </c>
      <c r="B4467">
        <v>1.1289</v>
      </c>
      <c r="C4467">
        <f t="shared" si="70"/>
        <v>2016</v>
      </c>
    </row>
    <row r="4468" spans="1:3">
      <c r="A4468" s="20">
        <v>42600</v>
      </c>
      <c r="B4468">
        <v>1.1354</v>
      </c>
      <c r="C4468">
        <f t="shared" si="70"/>
        <v>2016</v>
      </c>
    </row>
    <row r="4469" spans="1:3">
      <c r="A4469" s="20">
        <v>42601</v>
      </c>
      <c r="B4469">
        <v>1.1325000000000001</v>
      </c>
      <c r="C4469">
        <f t="shared" si="70"/>
        <v>2016</v>
      </c>
    </row>
    <row r="4470" spans="1:3">
      <c r="A4470" s="20">
        <v>42604</v>
      </c>
      <c r="B4470">
        <v>1.1319999999999999</v>
      </c>
      <c r="C4470">
        <f t="shared" si="70"/>
        <v>2016</v>
      </c>
    </row>
    <row r="4471" spans="1:3">
      <c r="A4471" s="20">
        <v>42605</v>
      </c>
      <c r="B4471">
        <v>1.1305000000000001</v>
      </c>
      <c r="C4471">
        <f t="shared" si="70"/>
        <v>2016</v>
      </c>
    </row>
    <row r="4472" spans="1:3">
      <c r="A4472" s="20">
        <v>42606</v>
      </c>
      <c r="B4472">
        <v>1.1264000000000001</v>
      </c>
      <c r="C4472">
        <f t="shared" si="70"/>
        <v>2016</v>
      </c>
    </row>
    <row r="4473" spans="1:3">
      <c r="A4473" s="20">
        <v>42607</v>
      </c>
      <c r="B4473">
        <v>1.1285000000000001</v>
      </c>
      <c r="C4473">
        <f t="shared" si="70"/>
        <v>2016</v>
      </c>
    </row>
    <row r="4474" spans="1:3">
      <c r="A4474" s="20">
        <v>42608</v>
      </c>
      <c r="B4474">
        <v>1.1197999999999999</v>
      </c>
      <c r="C4474">
        <f t="shared" si="70"/>
        <v>2016</v>
      </c>
    </row>
    <row r="4475" spans="1:3">
      <c r="A4475" s="20">
        <v>42611</v>
      </c>
      <c r="B4475">
        <v>1.1189</v>
      </c>
      <c r="C4475">
        <f t="shared" si="70"/>
        <v>2016</v>
      </c>
    </row>
    <row r="4476" spans="1:3">
      <c r="A4476" s="20">
        <v>42612</v>
      </c>
      <c r="B4476">
        <v>1.1143000000000001</v>
      </c>
      <c r="C4476">
        <f t="shared" si="70"/>
        <v>2016</v>
      </c>
    </row>
    <row r="4477" spans="1:3">
      <c r="A4477" s="20">
        <v>42613</v>
      </c>
      <c r="B4477">
        <v>1.1157999999999999</v>
      </c>
      <c r="C4477">
        <f t="shared" si="70"/>
        <v>2016</v>
      </c>
    </row>
    <row r="4478" spans="1:3">
      <c r="A4478" s="20">
        <v>42614</v>
      </c>
      <c r="B4478">
        <v>1.1196999999999999</v>
      </c>
      <c r="C4478">
        <f t="shared" si="70"/>
        <v>2016</v>
      </c>
    </row>
    <row r="4479" spans="1:3">
      <c r="A4479" s="20">
        <v>42615</v>
      </c>
      <c r="B4479">
        <v>1.1155999999999999</v>
      </c>
      <c r="C4479">
        <f t="shared" si="70"/>
        <v>2016</v>
      </c>
    </row>
    <row r="4480" spans="1:3">
      <c r="A4480" s="20">
        <v>42618</v>
      </c>
      <c r="B4480">
        <v>1.1147</v>
      </c>
      <c r="C4480">
        <f t="shared" si="70"/>
        <v>2016</v>
      </c>
    </row>
    <row r="4481" spans="1:3">
      <c r="A4481" s="20">
        <v>42619</v>
      </c>
      <c r="B4481">
        <v>1.1254999999999999</v>
      </c>
      <c r="C4481">
        <f t="shared" si="70"/>
        <v>2016</v>
      </c>
    </row>
    <row r="4482" spans="1:3">
      <c r="A4482" s="20">
        <v>42620</v>
      </c>
      <c r="B4482">
        <v>1.1238999999999999</v>
      </c>
      <c r="C4482">
        <f t="shared" si="70"/>
        <v>2016</v>
      </c>
    </row>
    <row r="4483" spans="1:3">
      <c r="A4483" s="20">
        <v>42621</v>
      </c>
      <c r="B4483">
        <v>1.1259999999999999</v>
      </c>
      <c r="C4483">
        <f t="shared" si="70"/>
        <v>2016</v>
      </c>
    </row>
    <row r="4484" spans="1:3">
      <c r="A4484" s="20">
        <v>42622</v>
      </c>
      <c r="B4484">
        <v>1.1233</v>
      </c>
      <c r="C4484">
        <f t="shared" si="70"/>
        <v>2016</v>
      </c>
    </row>
    <row r="4485" spans="1:3">
      <c r="A4485" s="20">
        <v>42625</v>
      </c>
      <c r="B4485">
        <v>1.1234999999999999</v>
      </c>
      <c r="C4485">
        <f t="shared" si="70"/>
        <v>2016</v>
      </c>
    </row>
    <row r="4486" spans="1:3">
      <c r="A4486" s="20">
        <v>42626</v>
      </c>
      <c r="B4486">
        <v>1.1220000000000001</v>
      </c>
      <c r="C4486">
        <f t="shared" si="70"/>
        <v>2016</v>
      </c>
    </row>
    <row r="4487" spans="1:3">
      <c r="A4487" s="20">
        <v>42627</v>
      </c>
      <c r="B4487">
        <v>1.125</v>
      </c>
      <c r="C4487">
        <f t="shared" si="70"/>
        <v>2016</v>
      </c>
    </row>
    <row r="4488" spans="1:3">
      <c r="A4488" s="20">
        <v>42628</v>
      </c>
      <c r="B4488">
        <v>1.1244000000000001</v>
      </c>
      <c r="C4488">
        <f t="shared" si="70"/>
        <v>2016</v>
      </c>
    </row>
    <row r="4489" spans="1:3">
      <c r="A4489" s="20">
        <v>42629</v>
      </c>
      <c r="B4489">
        <v>1.1154999999999999</v>
      </c>
      <c r="C4489">
        <f t="shared" si="70"/>
        <v>2016</v>
      </c>
    </row>
    <row r="4490" spans="1:3">
      <c r="A4490" s="20">
        <v>42632</v>
      </c>
      <c r="B4490">
        <v>1.1174999999999999</v>
      </c>
      <c r="C4490">
        <f t="shared" si="70"/>
        <v>2016</v>
      </c>
    </row>
    <row r="4491" spans="1:3">
      <c r="A4491" s="20">
        <v>42633</v>
      </c>
      <c r="B4491">
        <v>1.1151</v>
      </c>
      <c r="C4491">
        <f t="shared" si="70"/>
        <v>2016</v>
      </c>
    </row>
    <row r="4492" spans="1:3">
      <c r="A4492" s="20">
        <v>42634</v>
      </c>
      <c r="B4492">
        <v>1.1189</v>
      </c>
      <c r="C4492">
        <f t="shared" si="70"/>
        <v>2016</v>
      </c>
    </row>
    <row r="4493" spans="1:3">
      <c r="A4493" s="20">
        <v>42635</v>
      </c>
      <c r="B4493">
        <v>1.1208</v>
      </c>
      <c r="C4493">
        <f t="shared" si="70"/>
        <v>2016</v>
      </c>
    </row>
    <row r="4494" spans="1:3">
      <c r="A4494" s="20">
        <v>42636</v>
      </c>
      <c r="B4494">
        <v>1.1226</v>
      </c>
      <c r="C4494">
        <f t="shared" si="70"/>
        <v>2016</v>
      </c>
    </row>
    <row r="4495" spans="1:3">
      <c r="A4495" s="20">
        <v>42639</v>
      </c>
      <c r="B4495">
        <v>1.1254</v>
      </c>
      <c r="C4495">
        <f t="shared" si="70"/>
        <v>2016</v>
      </c>
    </row>
    <row r="4496" spans="1:3">
      <c r="A4496" s="20">
        <v>42640</v>
      </c>
      <c r="B4496">
        <v>1.1214999999999999</v>
      </c>
      <c r="C4496">
        <f t="shared" si="70"/>
        <v>2016</v>
      </c>
    </row>
    <row r="4497" spans="1:3">
      <c r="A4497" s="20">
        <v>42641</v>
      </c>
      <c r="B4497">
        <v>1.1216999999999999</v>
      </c>
      <c r="C4497">
        <f t="shared" si="70"/>
        <v>2016</v>
      </c>
    </row>
    <row r="4498" spans="1:3">
      <c r="A4498" s="20">
        <v>42642</v>
      </c>
      <c r="B4498">
        <v>1.1222000000000001</v>
      </c>
      <c r="C4498">
        <f t="shared" ref="C4498:C4561" si="71">YEAR(A4498)</f>
        <v>2016</v>
      </c>
    </row>
    <row r="4499" spans="1:3">
      <c r="A4499" s="20">
        <v>42643</v>
      </c>
      <c r="B4499">
        <v>1.1234999999999999</v>
      </c>
      <c r="C4499">
        <f t="shared" si="71"/>
        <v>2016</v>
      </c>
    </row>
    <row r="4500" spans="1:3">
      <c r="A4500" s="20">
        <v>42646</v>
      </c>
      <c r="B4500">
        <v>1.1211</v>
      </c>
      <c r="C4500">
        <f t="shared" si="71"/>
        <v>2016</v>
      </c>
    </row>
    <row r="4501" spans="1:3">
      <c r="A4501" s="20">
        <v>42647</v>
      </c>
      <c r="B4501">
        <v>1.1204000000000001</v>
      </c>
      <c r="C4501">
        <f t="shared" si="71"/>
        <v>2016</v>
      </c>
    </row>
    <row r="4502" spans="1:3">
      <c r="A4502" s="20">
        <v>42648</v>
      </c>
      <c r="B4502">
        <v>1.1205000000000001</v>
      </c>
      <c r="C4502">
        <f t="shared" si="71"/>
        <v>2016</v>
      </c>
    </row>
    <row r="4503" spans="1:3">
      <c r="A4503" s="20">
        <v>42649</v>
      </c>
      <c r="B4503">
        <v>1.1151</v>
      </c>
      <c r="C4503">
        <f t="shared" si="71"/>
        <v>2016</v>
      </c>
    </row>
    <row r="4504" spans="1:3">
      <c r="A4504" s="20">
        <v>42650</v>
      </c>
      <c r="B4504">
        <v>1.1201000000000001</v>
      </c>
      <c r="C4504">
        <f t="shared" si="71"/>
        <v>2016</v>
      </c>
    </row>
    <row r="4505" spans="1:3">
      <c r="A4505" s="20">
        <v>42653</v>
      </c>
      <c r="B4505">
        <v>1.1138999999999999</v>
      </c>
      <c r="C4505">
        <f t="shared" si="71"/>
        <v>2016</v>
      </c>
    </row>
    <row r="4506" spans="1:3">
      <c r="A4506" s="20">
        <v>42654</v>
      </c>
      <c r="B4506">
        <v>1.1053999999999999</v>
      </c>
      <c r="C4506">
        <f t="shared" si="71"/>
        <v>2016</v>
      </c>
    </row>
    <row r="4507" spans="1:3">
      <c r="A4507" s="20">
        <v>42655</v>
      </c>
      <c r="B4507">
        <v>1.1007</v>
      </c>
      <c r="C4507">
        <f t="shared" si="71"/>
        <v>2016</v>
      </c>
    </row>
    <row r="4508" spans="1:3">
      <c r="A4508" s="20">
        <v>42656</v>
      </c>
      <c r="B4508">
        <v>1.1055999999999999</v>
      </c>
      <c r="C4508">
        <f t="shared" si="71"/>
        <v>2016</v>
      </c>
    </row>
    <row r="4509" spans="1:3">
      <c r="A4509" s="20">
        <v>42657</v>
      </c>
      <c r="B4509">
        <v>1.0972</v>
      </c>
      <c r="C4509">
        <f t="shared" si="71"/>
        <v>2016</v>
      </c>
    </row>
    <row r="4510" spans="1:3">
      <c r="A4510" s="20">
        <v>42660</v>
      </c>
      <c r="B4510">
        <v>1.1000000000000001</v>
      </c>
      <c r="C4510">
        <f t="shared" si="71"/>
        <v>2016</v>
      </c>
    </row>
    <row r="4511" spans="1:3">
      <c r="A4511" s="20">
        <v>42661</v>
      </c>
      <c r="B4511">
        <v>1.0981000000000001</v>
      </c>
      <c r="C4511">
        <f t="shared" si="71"/>
        <v>2016</v>
      </c>
    </row>
    <row r="4512" spans="1:3">
      <c r="A4512" s="20">
        <v>42662</v>
      </c>
      <c r="B4512">
        <v>1.0973999999999999</v>
      </c>
      <c r="C4512">
        <f t="shared" si="71"/>
        <v>2016</v>
      </c>
    </row>
    <row r="4513" spans="1:3">
      <c r="A4513" s="20">
        <v>42663</v>
      </c>
      <c r="B4513">
        <v>1.0929</v>
      </c>
      <c r="C4513">
        <f t="shared" si="71"/>
        <v>2016</v>
      </c>
    </row>
    <row r="4514" spans="1:3">
      <c r="A4514" s="20">
        <v>42664</v>
      </c>
      <c r="B4514">
        <v>1.0884</v>
      </c>
      <c r="C4514">
        <f t="shared" si="71"/>
        <v>2016</v>
      </c>
    </row>
    <row r="4515" spans="1:3">
      <c r="A4515" s="20">
        <v>42667</v>
      </c>
      <c r="B4515">
        <v>1.0882000000000001</v>
      </c>
      <c r="C4515">
        <f t="shared" si="71"/>
        <v>2016</v>
      </c>
    </row>
    <row r="4516" spans="1:3">
      <c r="A4516" s="20">
        <v>42668</v>
      </c>
      <c r="B4516">
        <v>1.0889</v>
      </c>
      <c r="C4516">
        <f t="shared" si="71"/>
        <v>2016</v>
      </c>
    </row>
    <row r="4517" spans="1:3">
      <c r="A4517" s="20">
        <v>42669</v>
      </c>
      <c r="B4517">
        <v>1.0908</v>
      </c>
      <c r="C4517">
        <f t="shared" si="71"/>
        <v>2016</v>
      </c>
    </row>
    <row r="4518" spans="1:3">
      <c r="A4518" s="20">
        <v>42670</v>
      </c>
      <c r="B4518">
        <v>1.0896999999999999</v>
      </c>
      <c r="C4518">
        <f t="shared" si="71"/>
        <v>2016</v>
      </c>
    </row>
    <row r="4519" spans="1:3">
      <c r="A4519" s="20">
        <v>42671</v>
      </c>
      <c r="B4519">
        <v>1.0985</v>
      </c>
      <c r="C4519">
        <f t="shared" si="71"/>
        <v>2016</v>
      </c>
    </row>
    <row r="4520" spans="1:3">
      <c r="A4520" s="20">
        <v>42674</v>
      </c>
      <c r="B4520">
        <v>1.0981000000000001</v>
      </c>
      <c r="C4520">
        <f t="shared" si="71"/>
        <v>2016</v>
      </c>
    </row>
    <row r="4521" spans="1:3">
      <c r="A4521" s="20">
        <v>42675</v>
      </c>
      <c r="B4521">
        <v>1.1054999999999999</v>
      </c>
      <c r="C4521">
        <f t="shared" si="71"/>
        <v>2016</v>
      </c>
    </row>
    <row r="4522" spans="1:3">
      <c r="A4522" s="20">
        <v>42676</v>
      </c>
      <c r="B4522">
        <v>1.1097999999999999</v>
      </c>
      <c r="C4522">
        <f t="shared" si="71"/>
        <v>2016</v>
      </c>
    </row>
    <row r="4523" spans="1:3">
      <c r="A4523" s="20">
        <v>42677</v>
      </c>
      <c r="B4523">
        <v>1.1105</v>
      </c>
      <c r="C4523">
        <f t="shared" si="71"/>
        <v>2016</v>
      </c>
    </row>
    <row r="4524" spans="1:3">
      <c r="A4524" s="20">
        <v>42678</v>
      </c>
      <c r="B4524">
        <v>1.1141000000000001</v>
      </c>
      <c r="C4524">
        <f t="shared" si="71"/>
        <v>2016</v>
      </c>
    </row>
    <row r="4525" spans="1:3">
      <c r="A4525" s="20">
        <v>42681</v>
      </c>
      <c r="B4525">
        <v>1.1041000000000001</v>
      </c>
      <c r="C4525">
        <f t="shared" si="71"/>
        <v>2016</v>
      </c>
    </row>
    <row r="4526" spans="1:3">
      <c r="A4526" s="20">
        <v>42682</v>
      </c>
      <c r="B4526">
        <v>1.1026</v>
      </c>
      <c r="C4526">
        <f t="shared" si="71"/>
        <v>2016</v>
      </c>
    </row>
    <row r="4527" spans="1:3">
      <c r="A4527" s="20">
        <v>42683</v>
      </c>
      <c r="B4527">
        <v>1.091</v>
      </c>
      <c r="C4527">
        <f t="shared" si="71"/>
        <v>2016</v>
      </c>
    </row>
    <row r="4528" spans="1:3">
      <c r="A4528" s="20">
        <v>42684</v>
      </c>
      <c r="B4528">
        <v>1.0892999999999999</v>
      </c>
      <c r="C4528">
        <f t="shared" si="71"/>
        <v>2016</v>
      </c>
    </row>
    <row r="4529" spans="1:3">
      <c r="A4529" s="20">
        <v>42685</v>
      </c>
      <c r="B4529">
        <v>1.0854999999999999</v>
      </c>
      <c r="C4529">
        <f t="shared" si="71"/>
        <v>2016</v>
      </c>
    </row>
    <row r="4530" spans="1:3">
      <c r="A4530" s="20">
        <v>42688</v>
      </c>
      <c r="B4530">
        <v>1.0737000000000001</v>
      </c>
      <c r="C4530">
        <f t="shared" si="71"/>
        <v>2016</v>
      </c>
    </row>
    <row r="4531" spans="1:3">
      <c r="A4531" s="20">
        <v>42689</v>
      </c>
      <c r="B4531">
        <v>1.0722</v>
      </c>
      <c r="C4531">
        <f t="shared" si="71"/>
        <v>2016</v>
      </c>
    </row>
    <row r="4532" spans="1:3">
      <c r="A4532" s="20">
        <v>42690</v>
      </c>
      <c r="B4532">
        <v>1.0690999999999999</v>
      </c>
      <c r="C4532">
        <f t="shared" si="71"/>
        <v>2016</v>
      </c>
    </row>
    <row r="4533" spans="1:3">
      <c r="A4533" s="20">
        <v>42691</v>
      </c>
      <c r="B4533">
        <v>1.0626</v>
      </c>
      <c r="C4533">
        <f t="shared" si="71"/>
        <v>2016</v>
      </c>
    </row>
    <row r="4534" spans="1:3">
      <c r="A4534" s="20">
        <v>42692</v>
      </c>
      <c r="B4534">
        <v>1.0588</v>
      </c>
      <c r="C4534">
        <f t="shared" si="71"/>
        <v>2016</v>
      </c>
    </row>
    <row r="4535" spans="1:3">
      <c r="A4535" s="20">
        <v>42695</v>
      </c>
      <c r="B4535">
        <v>1.0629999999999999</v>
      </c>
      <c r="C4535">
        <f t="shared" si="71"/>
        <v>2016</v>
      </c>
    </row>
    <row r="4536" spans="1:3">
      <c r="A4536" s="20">
        <v>42696</v>
      </c>
      <c r="B4536">
        <v>1.0627</v>
      </c>
      <c r="C4536">
        <f t="shared" si="71"/>
        <v>2016</v>
      </c>
    </row>
    <row r="4537" spans="1:3">
      <c r="A4537" s="20">
        <v>42697</v>
      </c>
      <c r="B4537">
        <v>1.0552999999999999</v>
      </c>
      <c r="C4537">
        <f t="shared" si="71"/>
        <v>2016</v>
      </c>
    </row>
    <row r="4538" spans="1:3">
      <c r="A4538" s="20">
        <v>42698</v>
      </c>
      <c r="B4538">
        <v>1.0553999999999999</v>
      </c>
      <c r="C4538">
        <f t="shared" si="71"/>
        <v>2016</v>
      </c>
    </row>
    <row r="4539" spans="1:3">
      <c r="A4539" s="20">
        <v>42699</v>
      </c>
      <c r="B4539">
        <v>1.0589</v>
      </c>
      <c r="C4539">
        <f t="shared" si="71"/>
        <v>2016</v>
      </c>
    </row>
    <row r="4540" spans="1:3">
      <c r="A4540" s="20">
        <v>42702</v>
      </c>
      <c r="B4540">
        <v>1.0613999999999999</v>
      </c>
      <c r="C4540">
        <f t="shared" si="71"/>
        <v>2016</v>
      </c>
    </row>
    <row r="4541" spans="1:3">
      <c r="A4541" s="20">
        <v>42703</v>
      </c>
      <c r="B4541">
        <v>1.0649999999999999</v>
      </c>
      <c r="C4541">
        <f t="shared" si="71"/>
        <v>2016</v>
      </c>
    </row>
    <row r="4542" spans="1:3">
      <c r="A4542" s="20">
        <v>42704</v>
      </c>
      <c r="B4542">
        <v>1.0589</v>
      </c>
      <c r="C4542">
        <f t="shared" si="71"/>
        <v>2016</v>
      </c>
    </row>
    <row r="4543" spans="1:3">
      <c r="A4543" s="20">
        <v>42705</v>
      </c>
      <c r="B4543">
        <v>1.0661</v>
      </c>
      <c r="C4543">
        <f t="shared" si="71"/>
        <v>2016</v>
      </c>
    </row>
    <row r="4544" spans="1:3">
      <c r="A4544" s="20">
        <v>42706</v>
      </c>
      <c r="B4544">
        <v>1.0664</v>
      </c>
      <c r="C4544">
        <f t="shared" si="71"/>
        <v>2016</v>
      </c>
    </row>
    <row r="4545" spans="1:3">
      <c r="A4545" s="20">
        <v>42709</v>
      </c>
      <c r="B4545">
        <v>1.0764</v>
      </c>
      <c r="C4545">
        <f t="shared" si="71"/>
        <v>2016</v>
      </c>
    </row>
    <row r="4546" spans="1:3">
      <c r="A4546" s="20">
        <v>42710</v>
      </c>
      <c r="B4546">
        <v>1.0718000000000001</v>
      </c>
      <c r="C4546">
        <f t="shared" si="71"/>
        <v>2016</v>
      </c>
    </row>
    <row r="4547" spans="1:3">
      <c r="A4547" s="20">
        <v>42711</v>
      </c>
      <c r="B4547">
        <v>1.0752999999999999</v>
      </c>
      <c r="C4547">
        <f t="shared" si="71"/>
        <v>2016</v>
      </c>
    </row>
    <row r="4548" spans="1:3">
      <c r="A4548" s="20">
        <v>42712</v>
      </c>
      <c r="B4548">
        <v>1.0615000000000001</v>
      </c>
      <c r="C4548">
        <f t="shared" si="71"/>
        <v>2016</v>
      </c>
    </row>
    <row r="4549" spans="1:3">
      <c r="A4549" s="20">
        <v>42713</v>
      </c>
      <c r="B4549">
        <v>1.0561</v>
      </c>
      <c r="C4549">
        <f t="shared" si="71"/>
        <v>2016</v>
      </c>
    </row>
    <row r="4550" spans="1:3">
      <c r="A4550" s="20">
        <v>42716</v>
      </c>
      <c r="B4550">
        <v>1.0634999999999999</v>
      </c>
      <c r="C4550">
        <f t="shared" si="71"/>
        <v>2016</v>
      </c>
    </row>
    <row r="4551" spans="1:3">
      <c r="A4551" s="20">
        <v>42717</v>
      </c>
      <c r="B4551">
        <v>1.0626</v>
      </c>
      <c r="C4551">
        <f t="shared" si="71"/>
        <v>2016</v>
      </c>
    </row>
    <row r="4552" spans="1:3">
      <c r="A4552" s="20">
        <v>42718</v>
      </c>
      <c r="B4552">
        <v>1.0536000000000001</v>
      </c>
      <c r="C4552">
        <f t="shared" si="71"/>
        <v>2016</v>
      </c>
    </row>
    <row r="4553" spans="1:3">
      <c r="A4553" s="20">
        <v>42719</v>
      </c>
      <c r="B4553">
        <v>1.0414000000000001</v>
      </c>
      <c r="C4553">
        <f t="shared" si="71"/>
        <v>2016</v>
      </c>
    </row>
    <row r="4554" spans="1:3">
      <c r="A4554" s="20">
        <v>42720</v>
      </c>
      <c r="B4554">
        <v>1.0450999999999999</v>
      </c>
      <c r="C4554">
        <f t="shared" si="71"/>
        <v>2016</v>
      </c>
    </row>
    <row r="4555" spans="1:3">
      <c r="A4555" s="20">
        <v>42723</v>
      </c>
      <c r="B4555">
        <v>1.0402</v>
      </c>
      <c r="C4555">
        <f t="shared" si="71"/>
        <v>2016</v>
      </c>
    </row>
    <row r="4556" spans="1:3">
      <c r="A4556" s="20">
        <v>42724</v>
      </c>
      <c r="B4556">
        <v>1.0387999999999999</v>
      </c>
      <c r="C4556">
        <f t="shared" si="71"/>
        <v>2016</v>
      </c>
    </row>
    <row r="4557" spans="1:3">
      <c r="A4557" s="20">
        <v>42725</v>
      </c>
      <c r="B4557">
        <v>1.0424</v>
      </c>
      <c r="C4557">
        <f t="shared" si="71"/>
        <v>2016</v>
      </c>
    </row>
    <row r="4558" spans="1:3">
      <c r="A4558" s="20">
        <v>42726</v>
      </c>
      <c r="B4558">
        <v>1.0437000000000001</v>
      </c>
      <c r="C4558">
        <f t="shared" si="71"/>
        <v>2016</v>
      </c>
    </row>
    <row r="4559" spans="1:3">
      <c r="A4559" s="20">
        <v>42727</v>
      </c>
      <c r="B4559">
        <v>1.0456000000000001</v>
      </c>
      <c r="C4559">
        <f t="shared" si="71"/>
        <v>2016</v>
      </c>
    </row>
    <row r="4560" spans="1:3">
      <c r="A4560" s="20">
        <v>42730</v>
      </c>
      <c r="B4560">
        <v>1.0455000000000001</v>
      </c>
      <c r="C4560">
        <f t="shared" si="71"/>
        <v>2016</v>
      </c>
    </row>
    <row r="4561" spans="1:3">
      <c r="A4561" s="20">
        <v>42731</v>
      </c>
      <c r="B4561">
        <v>1.0457000000000001</v>
      </c>
      <c r="C4561">
        <f t="shared" si="71"/>
        <v>2016</v>
      </c>
    </row>
    <row r="4562" spans="1:3">
      <c r="A4562" s="20">
        <v>42732</v>
      </c>
      <c r="B4562">
        <v>1.0412999999999999</v>
      </c>
      <c r="C4562">
        <f t="shared" ref="C4562:C4625" si="72">YEAR(A4562)</f>
        <v>2016</v>
      </c>
    </row>
    <row r="4563" spans="1:3">
      <c r="A4563" s="20">
        <v>42733</v>
      </c>
      <c r="B4563">
        <v>1.0489999999999999</v>
      </c>
      <c r="C4563">
        <f t="shared" si="72"/>
        <v>2016</v>
      </c>
    </row>
    <row r="4564" spans="1:3">
      <c r="A4564" s="20">
        <v>42734</v>
      </c>
      <c r="B4564">
        <v>1.0517000000000001</v>
      </c>
      <c r="C4564">
        <f t="shared" si="72"/>
        <v>2016</v>
      </c>
    </row>
    <row r="4565" spans="1:3">
      <c r="A4565" s="20">
        <v>42737</v>
      </c>
      <c r="B4565">
        <v>1.0455000000000001</v>
      </c>
      <c r="C4565">
        <f t="shared" si="72"/>
        <v>2017</v>
      </c>
    </row>
    <row r="4566" spans="1:3">
      <c r="A4566" s="20">
        <v>42738</v>
      </c>
      <c r="B4566">
        <v>1.0405</v>
      </c>
      <c r="C4566">
        <f t="shared" si="72"/>
        <v>2017</v>
      </c>
    </row>
    <row r="4567" spans="1:3">
      <c r="A4567" s="20">
        <v>42739</v>
      </c>
      <c r="B4567">
        <v>1.0488999999999999</v>
      </c>
      <c r="C4567">
        <f t="shared" si="72"/>
        <v>2017</v>
      </c>
    </row>
    <row r="4568" spans="1:3">
      <c r="A4568" s="20">
        <v>42740</v>
      </c>
      <c r="B4568">
        <v>1.0607</v>
      </c>
      <c r="C4568">
        <f t="shared" si="72"/>
        <v>2017</v>
      </c>
    </row>
    <row r="4569" spans="1:3">
      <c r="A4569" s="20">
        <v>42741</v>
      </c>
      <c r="B4569">
        <v>1.0531999999999999</v>
      </c>
      <c r="C4569">
        <f t="shared" si="72"/>
        <v>2017</v>
      </c>
    </row>
    <row r="4570" spans="1:3">
      <c r="A4570" s="20">
        <v>42744</v>
      </c>
      <c r="B4570">
        <v>1.0573999999999999</v>
      </c>
      <c r="C4570">
        <f t="shared" si="72"/>
        <v>2017</v>
      </c>
    </row>
    <row r="4571" spans="1:3">
      <c r="A4571" s="20">
        <v>42745</v>
      </c>
      <c r="B4571">
        <v>1.0553999999999999</v>
      </c>
      <c r="C4571">
        <f t="shared" si="72"/>
        <v>2017</v>
      </c>
    </row>
    <row r="4572" spans="1:3">
      <c r="A4572" s="20">
        <v>42746</v>
      </c>
      <c r="B4572">
        <v>1.0582</v>
      </c>
      <c r="C4572">
        <f t="shared" si="72"/>
        <v>2017</v>
      </c>
    </row>
    <row r="4573" spans="1:3">
      <c r="A4573" s="20">
        <v>42747</v>
      </c>
      <c r="B4573">
        <v>1.0612999999999999</v>
      </c>
      <c r="C4573">
        <f t="shared" si="72"/>
        <v>2017</v>
      </c>
    </row>
    <row r="4574" spans="1:3">
      <c r="A4574" s="20">
        <v>42748</v>
      </c>
      <c r="B4574">
        <v>1.0643</v>
      </c>
      <c r="C4574">
        <f t="shared" si="72"/>
        <v>2017</v>
      </c>
    </row>
    <row r="4575" spans="1:3">
      <c r="A4575" s="20">
        <v>42751</v>
      </c>
      <c r="B4575">
        <v>1.0601</v>
      </c>
      <c r="C4575">
        <f t="shared" si="72"/>
        <v>2017</v>
      </c>
    </row>
    <row r="4576" spans="1:3">
      <c r="A4576" s="20">
        <v>42752</v>
      </c>
      <c r="B4576">
        <v>1.0712999999999999</v>
      </c>
      <c r="C4576">
        <f t="shared" si="72"/>
        <v>2017</v>
      </c>
    </row>
    <row r="4577" spans="1:3">
      <c r="A4577" s="20">
        <v>42753</v>
      </c>
      <c r="B4577">
        <v>1.0629999999999999</v>
      </c>
      <c r="C4577">
        <f t="shared" si="72"/>
        <v>2017</v>
      </c>
    </row>
    <row r="4578" spans="1:3">
      <c r="A4578" s="20">
        <v>42754</v>
      </c>
      <c r="B4578">
        <v>1.0664</v>
      </c>
      <c r="C4578">
        <f t="shared" si="72"/>
        <v>2017</v>
      </c>
    </row>
    <row r="4579" spans="1:3">
      <c r="A4579" s="20">
        <v>42755</v>
      </c>
      <c r="B4579">
        <v>1.0703</v>
      </c>
      <c r="C4579">
        <f t="shared" si="72"/>
        <v>2017</v>
      </c>
    </row>
    <row r="4580" spans="1:3">
      <c r="A4580" s="20">
        <v>42758</v>
      </c>
      <c r="B4580">
        <v>1.0765</v>
      </c>
      <c r="C4580">
        <f t="shared" si="72"/>
        <v>2017</v>
      </c>
    </row>
    <row r="4581" spans="1:3">
      <c r="A4581" s="20">
        <v>42759</v>
      </c>
      <c r="B4581">
        <v>1.0730999999999999</v>
      </c>
      <c r="C4581">
        <f t="shared" si="72"/>
        <v>2017</v>
      </c>
    </row>
    <row r="4582" spans="1:3">
      <c r="A4582" s="20">
        <v>42760</v>
      </c>
      <c r="B4582">
        <v>1.0748</v>
      </c>
      <c r="C4582">
        <f t="shared" si="72"/>
        <v>2017</v>
      </c>
    </row>
    <row r="4583" spans="1:3">
      <c r="A4583" s="20">
        <v>42761</v>
      </c>
      <c r="B4583">
        <v>1.0682</v>
      </c>
      <c r="C4583">
        <f t="shared" si="72"/>
        <v>2017</v>
      </c>
    </row>
    <row r="4584" spans="1:3">
      <c r="A4584" s="20">
        <v>42762</v>
      </c>
      <c r="B4584">
        <v>1.0699000000000001</v>
      </c>
      <c r="C4584">
        <f t="shared" si="72"/>
        <v>2017</v>
      </c>
    </row>
    <row r="4585" spans="1:3">
      <c r="A4585" s="20">
        <v>42765</v>
      </c>
      <c r="B4585">
        <v>1.0694999999999999</v>
      </c>
      <c r="C4585">
        <f t="shared" si="72"/>
        <v>2017</v>
      </c>
    </row>
    <row r="4586" spans="1:3">
      <c r="A4586" s="20">
        <v>42766</v>
      </c>
      <c r="B4586">
        <v>1.0798000000000001</v>
      </c>
      <c r="C4586">
        <f t="shared" si="72"/>
        <v>2017</v>
      </c>
    </row>
    <row r="4587" spans="1:3">
      <c r="A4587" s="20">
        <v>42767</v>
      </c>
      <c r="B4587">
        <v>1.0769</v>
      </c>
      <c r="C4587">
        <f t="shared" si="72"/>
        <v>2017</v>
      </c>
    </row>
    <row r="4588" spans="1:3">
      <c r="A4588" s="20">
        <v>42768</v>
      </c>
      <c r="B4588">
        <v>1.0759000000000001</v>
      </c>
      <c r="C4588">
        <f t="shared" si="72"/>
        <v>2017</v>
      </c>
    </row>
    <row r="4589" spans="1:3">
      <c r="A4589" s="20">
        <v>42769</v>
      </c>
      <c r="B4589">
        <v>1.0783</v>
      </c>
      <c r="C4589">
        <f t="shared" si="72"/>
        <v>2017</v>
      </c>
    </row>
    <row r="4590" spans="1:3">
      <c r="A4590" s="20">
        <v>42772</v>
      </c>
      <c r="B4590">
        <v>1.075</v>
      </c>
      <c r="C4590">
        <f t="shared" si="72"/>
        <v>2017</v>
      </c>
    </row>
    <row r="4591" spans="1:3">
      <c r="A4591" s="20">
        <v>42773</v>
      </c>
      <c r="B4591">
        <v>1.0683</v>
      </c>
      <c r="C4591">
        <f t="shared" si="72"/>
        <v>2017</v>
      </c>
    </row>
    <row r="4592" spans="1:3">
      <c r="A4592" s="20">
        <v>42774</v>
      </c>
      <c r="B4592">
        <v>1.0698000000000001</v>
      </c>
      <c r="C4592">
        <f t="shared" si="72"/>
        <v>2017</v>
      </c>
    </row>
    <row r="4593" spans="1:3">
      <c r="A4593" s="20">
        <v>42775</v>
      </c>
      <c r="B4593">
        <v>1.0654999999999999</v>
      </c>
      <c r="C4593">
        <f t="shared" si="72"/>
        <v>2017</v>
      </c>
    </row>
    <row r="4594" spans="1:3">
      <c r="A4594" s="20">
        <v>42776</v>
      </c>
      <c r="B4594">
        <v>1.0643</v>
      </c>
      <c r="C4594">
        <f t="shared" si="72"/>
        <v>2017</v>
      </c>
    </row>
    <row r="4595" spans="1:3">
      <c r="A4595" s="20">
        <v>42779</v>
      </c>
      <c r="B4595">
        <v>1.0598000000000001</v>
      </c>
      <c r="C4595">
        <f t="shared" si="72"/>
        <v>2017</v>
      </c>
    </row>
    <row r="4596" spans="1:3">
      <c r="A4596" s="20">
        <v>42780</v>
      </c>
      <c r="B4596">
        <v>1.0578000000000001</v>
      </c>
      <c r="C4596">
        <f t="shared" si="72"/>
        <v>2017</v>
      </c>
    </row>
    <row r="4597" spans="1:3">
      <c r="A4597" s="20">
        <v>42781</v>
      </c>
      <c r="B4597">
        <v>1.0601</v>
      </c>
      <c r="C4597">
        <f t="shared" si="72"/>
        <v>2017</v>
      </c>
    </row>
    <row r="4598" spans="1:3">
      <c r="A4598" s="20">
        <v>42782</v>
      </c>
      <c r="B4598">
        <v>1.0673999999999999</v>
      </c>
      <c r="C4598">
        <f t="shared" si="72"/>
        <v>2017</v>
      </c>
    </row>
    <row r="4599" spans="1:3">
      <c r="A4599" s="20">
        <v>42783</v>
      </c>
      <c r="B4599">
        <v>1.0616000000000001</v>
      </c>
      <c r="C4599">
        <f t="shared" si="72"/>
        <v>2017</v>
      </c>
    </row>
    <row r="4600" spans="1:3">
      <c r="A4600" s="20">
        <v>42786</v>
      </c>
      <c r="B4600">
        <v>1.0613999999999999</v>
      </c>
      <c r="C4600">
        <f t="shared" si="72"/>
        <v>2017</v>
      </c>
    </row>
    <row r="4601" spans="1:3">
      <c r="A4601" s="20">
        <v>42787</v>
      </c>
      <c r="B4601">
        <v>1.0536000000000001</v>
      </c>
      <c r="C4601">
        <f t="shared" si="72"/>
        <v>2017</v>
      </c>
    </row>
    <row r="4602" spans="1:3">
      <c r="A4602" s="20">
        <v>42788</v>
      </c>
      <c r="B4602">
        <v>1.0558000000000001</v>
      </c>
      <c r="C4602">
        <f t="shared" si="72"/>
        <v>2017</v>
      </c>
    </row>
    <row r="4603" spans="1:3">
      <c r="A4603" s="20">
        <v>42789</v>
      </c>
      <c r="B4603">
        <v>1.0582</v>
      </c>
      <c r="C4603">
        <f t="shared" si="72"/>
        <v>2017</v>
      </c>
    </row>
    <row r="4604" spans="1:3">
      <c r="A4604" s="20">
        <v>42790</v>
      </c>
      <c r="B4604">
        <v>1.0563</v>
      </c>
      <c r="C4604">
        <f t="shared" si="72"/>
        <v>2017</v>
      </c>
    </row>
    <row r="4605" spans="1:3">
      <c r="A4605" s="20">
        <v>42793</v>
      </c>
      <c r="B4605">
        <v>1.0587</v>
      </c>
      <c r="C4605">
        <f t="shared" si="72"/>
        <v>2017</v>
      </c>
    </row>
    <row r="4606" spans="1:3">
      <c r="A4606" s="20">
        <v>42794</v>
      </c>
      <c r="B4606">
        <v>1.0576000000000001</v>
      </c>
      <c r="C4606">
        <f t="shared" si="72"/>
        <v>2017</v>
      </c>
    </row>
    <row r="4607" spans="1:3">
      <c r="A4607" s="20">
        <v>42795</v>
      </c>
      <c r="B4607">
        <v>1.0547</v>
      </c>
      <c r="C4607">
        <f t="shared" si="72"/>
        <v>2017</v>
      </c>
    </row>
    <row r="4608" spans="1:3">
      <c r="A4608" s="20">
        <v>42796</v>
      </c>
      <c r="B4608">
        <v>1.0507</v>
      </c>
      <c r="C4608">
        <f t="shared" si="72"/>
        <v>2017</v>
      </c>
    </row>
    <row r="4609" spans="1:3">
      <c r="A4609" s="20">
        <v>42797</v>
      </c>
      <c r="B4609">
        <v>1.0622</v>
      </c>
      <c r="C4609">
        <f t="shared" si="72"/>
        <v>2017</v>
      </c>
    </row>
    <row r="4610" spans="1:3">
      <c r="A4610" s="20">
        <v>42800</v>
      </c>
      <c r="B4610">
        <v>1.0582</v>
      </c>
      <c r="C4610">
        <f t="shared" si="72"/>
        <v>2017</v>
      </c>
    </row>
    <row r="4611" spans="1:3">
      <c r="A4611" s="20">
        <v>42801</v>
      </c>
      <c r="B4611">
        <v>1.0566</v>
      </c>
      <c r="C4611">
        <f t="shared" si="72"/>
        <v>2017</v>
      </c>
    </row>
    <row r="4612" spans="1:3">
      <c r="A4612" s="20">
        <v>42802</v>
      </c>
      <c r="B4612">
        <v>1.0541</v>
      </c>
      <c r="C4612">
        <f t="shared" si="72"/>
        <v>2017</v>
      </c>
    </row>
    <row r="4613" spans="1:3">
      <c r="A4613" s="20">
        <v>42803</v>
      </c>
      <c r="B4613">
        <v>1.0577000000000001</v>
      </c>
      <c r="C4613">
        <f t="shared" si="72"/>
        <v>2017</v>
      </c>
    </row>
    <row r="4614" spans="1:3">
      <c r="A4614" s="20">
        <v>42804</v>
      </c>
      <c r="B4614">
        <v>1.0672999999999999</v>
      </c>
      <c r="C4614">
        <f t="shared" si="72"/>
        <v>2017</v>
      </c>
    </row>
    <row r="4615" spans="1:3">
      <c r="A4615" s="20">
        <v>42807</v>
      </c>
      <c r="B4615">
        <v>1.0652999999999999</v>
      </c>
      <c r="C4615">
        <f t="shared" si="72"/>
        <v>2017</v>
      </c>
    </row>
    <row r="4616" spans="1:3">
      <c r="A4616" s="20">
        <v>42808</v>
      </c>
      <c r="B4616">
        <v>1.0604</v>
      </c>
      <c r="C4616">
        <f t="shared" si="72"/>
        <v>2017</v>
      </c>
    </row>
    <row r="4617" spans="1:3">
      <c r="A4617" s="20">
        <v>42809</v>
      </c>
      <c r="B4617">
        <v>1.0733999999999999</v>
      </c>
      <c r="C4617">
        <f t="shared" si="72"/>
        <v>2017</v>
      </c>
    </row>
    <row r="4618" spans="1:3">
      <c r="A4618" s="20">
        <v>42810</v>
      </c>
      <c r="B4618">
        <v>1.0766</v>
      </c>
      <c r="C4618">
        <f t="shared" si="72"/>
        <v>2017</v>
      </c>
    </row>
    <row r="4619" spans="1:3">
      <c r="A4619" s="20">
        <v>42811</v>
      </c>
      <c r="B4619">
        <v>1.0738000000000001</v>
      </c>
      <c r="C4619">
        <f t="shared" si="72"/>
        <v>2017</v>
      </c>
    </row>
    <row r="4620" spans="1:3">
      <c r="A4620" s="20">
        <v>42814</v>
      </c>
      <c r="B4620">
        <v>1.0739000000000001</v>
      </c>
      <c r="C4620">
        <f t="shared" si="72"/>
        <v>2017</v>
      </c>
    </row>
    <row r="4621" spans="1:3">
      <c r="A4621" s="20">
        <v>42815</v>
      </c>
      <c r="B4621">
        <v>1.0810999999999999</v>
      </c>
      <c r="C4621">
        <f t="shared" si="72"/>
        <v>2017</v>
      </c>
    </row>
    <row r="4622" spans="1:3">
      <c r="A4622" s="20">
        <v>42816</v>
      </c>
      <c r="B4622">
        <v>1.0797000000000001</v>
      </c>
      <c r="C4622">
        <f t="shared" si="72"/>
        <v>2017</v>
      </c>
    </row>
    <row r="4623" spans="1:3">
      <c r="A4623" s="20">
        <v>42817</v>
      </c>
      <c r="B4623">
        <v>1.0783</v>
      </c>
      <c r="C4623">
        <f t="shared" si="72"/>
        <v>2017</v>
      </c>
    </row>
    <row r="4624" spans="1:3">
      <c r="A4624" s="20">
        <v>42818</v>
      </c>
      <c r="B4624">
        <v>1.0798000000000001</v>
      </c>
      <c r="C4624">
        <f t="shared" si="72"/>
        <v>2017</v>
      </c>
    </row>
    <row r="4625" spans="1:3">
      <c r="A4625" s="20">
        <v>42821</v>
      </c>
      <c r="B4625">
        <v>1.0864</v>
      </c>
      <c r="C4625">
        <f t="shared" si="72"/>
        <v>2017</v>
      </c>
    </row>
    <row r="4626" spans="1:3">
      <c r="A4626" s="20">
        <v>42822</v>
      </c>
      <c r="B4626">
        <v>1.0813999999999999</v>
      </c>
      <c r="C4626">
        <f t="shared" ref="C4626:C4689" si="73">YEAR(A4626)</f>
        <v>2017</v>
      </c>
    </row>
    <row r="4627" spans="1:3">
      <c r="A4627" s="20">
        <v>42823</v>
      </c>
      <c r="B4627">
        <v>1.0766</v>
      </c>
      <c r="C4627">
        <f t="shared" si="73"/>
        <v>2017</v>
      </c>
    </row>
    <row r="4628" spans="1:3">
      <c r="A4628" s="20">
        <v>42824</v>
      </c>
      <c r="B4628">
        <v>1.0673999999999999</v>
      </c>
      <c r="C4628">
        <f t="shared" si="73"/>
        <v>2017</v>
      </c>
    </row>
    <row r="4629" spans="1:3">
      <c r="A4629" s="20">
        <v>42825</v>
      </c>
      <c r="B4629">
        <v>1.0651999999999999</v>
      </c>
      <c r="C4629">
        <f t="shared" si="73"/>
        <v>2017</v>
      </c>
    </row>
    <row r="4630" spans="1:3">
      <c r="A4630" s="20">
        <v>42828</v>
      </c>
      <c r="B4630">
        <v>1.0669999999999999</v>
      </c>
      <c r="C4630">
        <f t="shared" si="73"/>
        <v>2017</v>
      </c>
    </row>
    <row r="4631" spans="1:3">
      <c r="A4631" s="20">
        <v>42829</v>
      </c>
      <c r="B4631">
        <v>1.0673999999999999</v>
      </c>
      <c r="C4631">
        <f t="shared" si="73"/>
        <v>2017</v>
      </c>
    </row>
    <row r="4632" spans="1:3">
      <c r="A4632" s="20">
        <v>42830</v>
      </c>
      <c r="B4632">
        <v>1.0663</v>
      </c>
      <c r="C4632">
        <f t="shared" si="73"/>
        <v>2017</v>
      </c>
    </row>
    <row r="4633" spans="1:3">
      <c r="A4633" s="20">
        <v>42831</v>
      </c>
      <c r="B4633">
        <v>1.0644</v>
      </c>
      <c r="C4633">
        <f t="shared" si="73"/>
        <v>2017</v>
      </c>
    </row>
    <row r="4634" spans="1:3">
      <c r="A4634" s="20">
        <v>42832</v>
      </c>
      <c r="B4634">
        <v>1.0590999999999999</v>
      </c>
      <c r="C4634">
        <f t="shared" si="73"/>
        <v>2017</v>
      </c>
    </row>
    <row r="4635" spans="1:3">
      <c r="A4635" s="20">
        <v>42835</v>
      </c>
      <c r="B4635">
        <v>1.0596000000000001</v>
      </c>
      <c r="C4635">
        <f t="shared" si="73"/>
        <v>2017</v>
      </c>
    </row>
    <row r="4636" spans="1:3">
      <c r="A4636" s="20">
        <v>42836</v>
      </c>
      <c r="B4636">
        <v>1.0605</v>
      </c>
      <c r="C4636">
        <f t="shared" si="73"/>
        <v>2017</v>
      </c>
    </row>
    <row r="4637" spans="1:3">
      <c r="A4637" s="20">
        <v>42837</v>
      </c>
      <c r="B4637">
        <v>1.0665</v>
      </c>
      <c r="C4637">
        <f t="shared" si="73"/>
        <v>2017</v>
      </c>
    </row>
    <row r="4638" spans="1:3">
      <c r="A4638" s="20">
        <v>42838</v>
      </c>
      <c r="B4638">
        <v>1.0612999999999999</v>
      </c>
      <c r="C4638">
        <f t="shared" si="73"/>
        <v>2017</v>
      </c>
    </row>
    <row r="4639" spans="1:3">
      <c r="A4639" s="20">
        <v>42839</v>
      </c>
      <c r="B4639">
        <v>1.0618000000000001</v>
      </c>
      <c r="C4639">
        <f t="shared" si="73"/>
        <v>2017</v>
      </c>
    </row>
    <row r="4640" spans="1:3">
      <c r="A4640" s="20">
        <v>42842</v>
      </c>
      <c r="B4640">
        <v>1.0643</v>
      </c>
      <c r="C4640">
        <f t="shared" si="73"/>
        <v>2017</v>
      </c>
    </row>
    <row r="4641" spans="1:3">
      <c r="A4641" s="20">
        <v>42843</v>
      </c>
      <c r="B4641">
        <v>1.073</v>
      </c>
      <c r="C4641">
        <f t="shared" si="73"/>
        <v>2017</v>
      </c>
    </row>
    <row r="4642" spans="1:3">
      <c r="A4642" s="20">
        <v>42844</v>
      </c>
      <c r="B4642">
        <v>1.0710999999999999</v>
      </c>
      <c r="C4642">
        <f t="shared" si="73"/>
        <v>2017</v>
      </c>
    </row>
    <row r="4643" spans="1:3">
      <c r="A4643" s="20">
        <v>42845</v>
      </c>
      <c r="B4643">
        <v>1.0717000000000001</v>
      </c>
      <c r="C4643">
        <f t="shared" si="73"/>
        <v>2017</v>
      </c>
    </row>
    <row r="4644" spans="1:3">
      <c r="A4644" s="20">
        <v>42846</v>
      </c>
      <c r="B4644">
        <v>1.0728</v>
      </c>
      <c r="C4644">
        <f t="shared" si="73"/>
        <v>2017</v>
      </c>
    </row>
    <row r="4645" spans="1:3">
      <c r="A4645" s="20">
        <v>42849</v>
      </c>
      <c r="B4645">
        <v>1.0868</v>
      </c>
      <c r="C4645">
        <f t="shared" si="73"/>
        <v>2017</v>
      </c>
    </row>
    <row r="4646" spans="1:3">
      <c r="A4646" s="20">
        <v>42850</v>
      </c>
      <c r="B4646">
        <v>1.0926</v>
      </c>
      <c r="C4646">
        <f t="shared" si="73"/>
        <v>2017</v>
      </c>
    </row>
    <row r="4647" spans="1:3">
      <c r="A4647" s="20">
        <v>42851</v>
      </c>
      <c r="B4647">
        <v>1.0904</v>
      </c>
      <c r="C4647">
        <f t="shared" si="73"/>
        <v>2017</v>
      </c>
    </row>
    <row r="4648" spans="1:3">
      <c r="A4648" s="20">
        <v>42852</v>
      </c>
      <c r="B4648">
        <v>1.0872999999999999</v>
      </c>
      <c r="C4648">
        <f t="shared" si="73"/>
        <v>2017</v>
      </c>
    </row>
    <row r="4649" spans="1:3">
      <c r="A4649" s="20">
        <v>42853</v>
      </c>
      <c r="B4649">
        <v>1.0894999999999999</v>
      </c>
      <c r="C4649">
        <f t="shared" si="73"/>
        <v>2017</v>
      </c>
    </row>
    <row r="4650" spans="1:3">
      <c r="A4650" s="20">
        <v>42856</v>
      </c>
      <c r="B4650">
        <v>1.0899000000000001</v>
      </c>
      <c r="C4650">
        <f t="shared" si="73"/>
        <v>2017</v>
      </c>
    </row>
    <row r="4651" spans="1:3">
      <c r="A4651" s="20">
        <v>42857</v>
      </c>
      <c r="B4651">
        <v>1.093</v>
      </c>
      <c r="C4651">
        <f t="shared" si="73"/>
        <v>2017</v>
      </c>
    </row>
    <row r="4652" spans="1:3">
      <c r="A4652" s="20">
        <v>42858</v>
      </c>
      <c r="B4652">
        <v>1.0886</v>
      </c>
      <c r="C4652">
        <f t="shared" si="73"/>
        <v>2017</v>
      </c>
    </row>
    <row r="4653" spans="1:3">
      <c r="A4653" s="20">
        <v>42859</v>
      </c>
      <c r="B4653">
        <v>1.0985</v>
      </c>
      <c r="C4653">
        <f t="shared" si="73"/>
        <v>2017</v>
      </c>
    </row>
    <row r="4654" spans="1:3">
      <c r="A4654" s="20">
        <v>42860</v>
      </c>
      <c r="B4654">
        <v>1.0998000000000001</v>
      </c>
      <c r="C4654">
        <f t="shared" si="73"/>
        <v>2017</v>
      </c>
    </row>
    <row r="4655" spans="1:3">
      <c r="A4655" s="20">
        <v>42863</v>
      </c>
      <c r="B4655">
        <v>1.0924</v>
      </c>
      <c r="C4655">
        <f t="shared" si="73"/>
        <v>2017</v>
      </c>
    </row>
    <row r="4656" spans="1:3">
      <c r="A4656" s="20">
        <v>42864</v>
      </c>
      <c r="B4656">
        <v>1.0873999999999999</v>
      </c>
      <c r="C4656">
        <f t="shared" si="73"/>
        <v>2017</v>
      </c>
    </row>
    <row r="4657" spans="1:3">
      <c r="A4657" s="20">
        <v>42865</v>
      </c>
      <c r="B4657">
        <v>1.0868</v>
      </c>
      <c r="C4657">
        <f t="shared" si="73"/>
        <v>2017</v>
      </c>
    </row>
    <row r="4658" spans="1:3">
      <c r="A4658" s="20">
        <v>42866</v>
      </c>
      <c r="B4658">
        <v>1.0861000000000001</v>
      </c>
      <c r="C4658">
        <f t="shared" si="73"/>
        <v>2017</v>
      </c>
    </row>
    <row r="4659" spans="1:3">
      <c r="A4659" s="20">
        <v>42867</v>
      </c>
      <c r="B4659">
        <v>1.0931</v>
      </c>
      <c r="C4659">
        <f t="shared" si="73"/>
        <v>2017</v>
      </c>
    </row>
    <row r="4660" spans="1:3">
      <c r="A4660" s="20">
        <v>42870</v>
      </c>
      <c r="B4660">
        <v>1.0974999999999999</v>
      </c>
      <c r="C4660">
        <f t="shared" si="73"/>
        <v>2017</v>
      </c>
    </row>
    <row r="4661" spans="1:3">
      <c r="A4661" s="20">
        <v>42871</v>
      </c>
      <c r="B4661">
        <v>1.1083000000000001</v>
      </c>
      <c r="C4661">
        <f t="shared" si="73"/>
        <v>2017</v>
      </c>
    </row>
    <row r="4662" spans="1:3">
      <c r="A4662" s="20">
        <v>42872</v>
      </c>
      <c r="B4662">
        <v>1.1158999999999999</v>
      </c>
      <c r="C4662">
        <f t="shared" si="73"/>
        <v>2017</v>
      </c>
    </row>
    <row r="4663" spans="1:3">
      <c r="A4663" s="20">
        <v>42873</v>
      </c>
      <c r="B4663">
        <v>1.1103000000000001</v>
      </c>
      <c r="C4663">
        <f t="shared" si="73"/>
        <v>2017</v>
      </c>
    </row>
    <row r="4664" spans="1:3">
      <c r="A4664" s="20">
        <v>42874</v>
      </c>
      <c r="B4664">
        <v>1.1206</v>
      </c>
      <c r="C4664">
        <f t="shared" si="73"/>
        <v>2017</v>
      </c>
    </row>
    <row r="4665" spans="1:3">
      <c r="A4665" s="20">
        <v>42877</v>
      </c>
      <c r="B4665">
        <v>1.1236999999999999</v>
      </c>
      <c r="C4665">
        <f t="shared" si="73"/>
        <v>2017</v>
      </c>
    </row>
    <row r="4666" spans="1:3">
      <c r="A4666" s="20">
        <v>42878</v>
      </c>
      <c r="B4666">
        <v>1.1183000000000001</v>
      </c>
      <c r="C4666">
        <f t="shared" si="73"/>
        <v>2017</v>
      </c>
    </row>
    <row r="4667" spans="1:3">
      <c r="A4667" s="20">
        <v>42879</v>
      </c>
      <c r="B4667">
        <v>1.1218999999999999</v>
      </c>
      <c r="C4667">
        <f t="shared" si="73"/>
        <v>2017</v>
      </c>
    </row>
    <row r="4668" spans="1:3">
      <c r="A4668" s="20">
        <v>42880</v>
      </c>
      <c r="B4668">
        <v>1.121</v>
      </c>
      <c r="C4668">
        <f t="shared" si="73"/>
        <v>2017</v>
      </c>
    </row>
    <row r="4669" spans="1:3">
      <c r="A4669" s="20">
        <v>42881</v>
      </c>
      <c r="B4669">
        <v>1.1183000000000001</v>
      </c>
      <c r="C4669">
        <f t="shared" si="73"/>
        <v>2017</v>
      </c>
    </row>
    <row r="4670" spans="1:3">
      <c r="A4670" s="20">
        <v>42884</v>
      </c>
      <c r="B4670">
        <v>1.1164000000000001</v>
      </c>
      <c r="C4670">
        <f t="shared" si="73"/>
        <v>2017</v>
      </c>
    </row>
    <row r="4671" spans="1:3">
      <c r="A4671" s="20">
        <v>42885</v>
      </c>
      <c r="B4671">
        <v>1.1186</v>
      </c>
      <c r="C4671">
        <f t="shared" si="73"/>
        <v>2017</v>
      </c>
    </row>
    <row r="4672" spans="1:3">
      <c r="A4672" s="20">
        <v>42886</v>
      </c>
      <c r="B4672">
        <v>1.1244000000000001</v>
      </c>
      <c r="C4672">
        <f t="shared" si="73"/>
        <v>2017</v>
      </c>
    </row>
    <row r="4673" spans="1:3">
      <c r="A4673" s="20">
        <v>42887</v>
      </c>
      <c r="B4673">
        <v>1.1213</v>
      </c>
      <c r="C4673">
        <f t="shared" si="73"/>
        <v>2017</v>
      </c>
    </row>
    <row r="4674" spans="1:3">
      <c r="A4674" s="20">
        <v>42888</v>
      </c>
      <c r="B4674">
        <v>1.1278999999999999</v>
      </c>
      <c r="C4674">
        <f t="shared" si="73"/>
        <v>2017</v>
      </c>
    </row>
    <row r="4675" spans="1:3">
      <c r="A4675" s="20">
        <v>42891</v>
      </c>
      <c r="B4675">
        <v>1.1254</v>
      </c>
      <c r="C4675">
        <f t="shared" si="73"/>
        <v>2017</v>
      </c>
    </row>
    <row r="4676" spans="1:3">
      <c r="A4676" s="20">
        <v>42892</v>
      </c>
      <c r="B4676">
        <v>1.1276999999999999</v>
      </c>
      <c r="C4676">
        <f t="shared" si="73"/>
        <v>2017</v>
      </c>
    </row>
    <row r="4677" spans="1:3">
      <c r="A4677" s="20">
        <v>42893</v>
      </c>
      <c r="B4677">
        <v>1.1256999999999999</v>
      </c>
      <c r="C4677">
        <f t="shared" si="73"/>
        <v>2017</v>
      </c>
    </row>
    <row r="4678" spans="1:3">
      <c r="A4678" s="20">
        <v>42894</v>
      </c>
      <c r="B4678">
        <v>1.1214</v>
      </c>
      <c r="C4678">
        <f t="shared" si="73"/>
        <v>2017</v>
      </c>
    </row>
    <row r="4679" spans="1:3">
      <c r="A4679" s="20">
        <v>42895</v>
      </c>
      <c r="B4679">
        <v>1.1194999999999999</v>
      </c>
      <c r="C4679">
        <f t="shared" si="73"/>
        <v>2017</v>
      </c>
    </row>
    <row r="4680" spans="1:3">
      <c r="A4680" s="20">
        <v>42898</v>
      </c>
      <c r="B4680">
        <v>1.1203000000000001</v>
      </c>
      <c r="C4680">
        <f t="shared" si="73"/>
        <v>2017</v>
      </c>
    </row>
    <row r="4681" spans="1:3">
      <c r="A4681" s="20">
        <v>42899</v>
      </c>
      <c r="B4681">
        <v>1.1211</v>
      </c>
      <c r="C4681">
        <f t="shared" si="73"/>
        <v>2017</v>
      </c>
    </row>
    <row r="4682" spans="1:3">
      <c r="A4682" s="20">
        <v>42900</v>
      </c>
      <c r="B4682">
        <v>1.1217999999999999</v>
      </c>
      <c r="C4682">
        <f t="shared" si="73"/>
        <v>2017</v>
      </c>
    </row>
    <row r="4683" spans="1:3">
      <c r="A4683" s="20">
        <v>42901</v>
      </c>
      <c r="B4683">
        <v>1.1145</v>
      </c>
      <c r="C4683">
        <f t="shared" si="73"/>
        <v>2017</v>
      </c>
    </row>
    <row r="4684" spans="1:3">
      <c r="A4684" s="20">
        <v>42902</v>
      </c>
      <c r="B4684">
        <v>1.1197999999999999</v>
      </c>
      <c r="C4684">
        <f t="shared" si="73"/>
        <v>2017</v>
      </c>
    </row>
    <row r="4685" spans="1:3">
      <c r="A4685" s="20">
        <v>42905</v>
      </c>
      <c r="B4685">
        <v>1.1149</v>
      </c>
      <c r="C4685">
        <f t="shared" si="73"/>
        <v>2017</v>
      </c>
    </row>
    <row r="4686" spans="1:3">
      <c r="A4686" s="20">
        <v>42906</v>
      </c>
      <c r="B4686">
        <v>1.1133999999999999</v>
      </c>
      <c r="C4686">
        <f t="shared" si="73"/>
        <v>2017</v>
      </c>
    </row>
    <row r="4687" spans="1:3">
      <c r="A4687" s="20">
        <v>42907</v>
      </c>
      <c r="B4687">
        <v>1.1168</v>
      </c>
      <c r="C4687">
        <f t="shared" si="73"/>
        <v>2017</v>
      </c>
    </row>
    <row r="4688" spans="1:3">
      <c r="A4688" s="20">
        <v>42908</v>
      </c>
      <c r="B4688">
        <v>1.1152</v>
      </c>
      <c r="C4688">
        <f t="shared" si="73"/>
        <v>2017</v>
      </c>
    </row>
    <row r="4689" spans="1:3">
      <c r="A4689" s="20">
        <v>42909</v>
      </c>
      <c r="B4689">
        <v>1.1194</v>
      </c>
      <c r="C4689">
        <f t="shared" si="73"/>
        <v>2017</v>
      </c>
    </row>
    <row r="4690" spans="1:3">
      <c r="A4690" s="20">
        <v>42912</v>
      </c>
      <c r="B4690">
        <v>1.1182000000000001</v>
      </c>
      <c r="C4690">
        <f t="shared" ref="C4690:C4753" si="74">YEAR(A4690)</f>
        <v>2017</v>
      </c>
    </row>
    <row r="4691" spans="1:3">
      <c r="A4691" s="20">
        <v>42913</v>
      </c>
      <c r="B4691">
        <v>1.1338999999999999</v>
      </c>
      <c r="C4691">
        <f t="shared" si="74"/>
        <v>2017</v>
      </c>
    </row>
    <row r="4692" spans="1:3">
      <c r="A4692" s="20">
        <v>42914</v>
      </c>
      <c r="B4692">
        <v>1.1377999999999999</v>
      </c>
      <c r="C4692">
        <f t="shared" si="74"/>
        <v>2017</v>
      </c>
    </row>
    <row r="4693" spans="1:3">
      <c r="A4693" s="20">
        <v>42915</v>
      </c>
      <c r="B4693">
        <v>1.1440999999999999</v>
      </c>
      <c r="C4693">
        <f t="shared" si="74"/>
        <v>2017</v>
      </c>
    </row>
    <row r="4694" spans="1:3">
      <c r="A4694" s="20">
        <v>42916</v>
      </c>
      <c r="B4694">
        <v>1.1426000000000001</v>
      </c>
      <c r="C4694">
        <f t="shared" si="74"/>
        <v>2017</v>
      </c>
    </row>
    <row r="4695" spans="1:3">
      <c r="A4695" s="20">
        <v>42919</v>
      </c>
      <c r="B4695">
        <v>1.1364000000000001</v>
      </c>
      <c r="C4695">
        <f t="shared" si="74"/>
        <v>2017</v>
      </c>
    </row>
    <row r="4696" spans="1:3">
      <c r="A4696" s="20">
        <v>42920</v>
      </c>
      <c r="B4696">
        <v>1.1346000000000001</v>
      </c>
      <c r="C4696">
        <f t="shared" si="74"/>
        <v>2017</v>
      </c>
    </row>
    <row r="4697" spans="1:3">
      <c r="A4697" s="20">
        <v>42921</v>
      </c>
      <c r="B4697">
        <v>1.1352</v>
      </c>
      <c r="C4697">
        <f t="shared" si="74"/>
        <v>2017</v>
      </c>
    </row>
    <row r="4698" spans="1:3">
      <c r="A4698" s="20">
        <v>42922</v>
      </c>
      <c r="B4698">
        <v>1.1423000000000001</v>
      </c>
      <c r="C4698">
        <f t="shared" si="74"/>
        <v>2017</v>
      </c>
    </row>
    <row r="4699" spans="1:3">
      <c r="A4699" s="20">
        <v>42923</v>
      </c>
      <c r="B4699">
        <v>1.1400999999999999</v>
      </c>
      <c r="C4699">
        <f t="shared" si="74"/>
        <v>2017</v>
      </c>
    </row>
    <row r="4700" spans="1:3">
      <c r="A4700" s="20">
        <v>42926</v>
      </c>
      <c r="B4700">
        <v>1.1398999999999999</v>
      </c>
      <c r="C4700">
        <f t="shared" si="74"/>
        <v>2017</v>
      </c>
    </row>
    <row r="4701" spans="1:3">
      <c r="A4701" s="20">
        <v>42927</v>
      </c>
      <c r="B4701">
        <v>1.1467000000000001</v>
      </c>
      <c r="C4701">
        <f t="shared" si="74"/>
        <v>2017</v>
      </c>
    </row>
    <row r="4702" spans="1:3">
      <c r="A4702" s="20">
        <v>42928</v>
      </c>
      <c r="B4702">
        <v>1.1412</v>
      </c>
      <c r="C4702">
        <f t="shared" si="74"/>
        <v>2017</v>
      </c>
    </row>
    <row r="4703" spans="1:3">
      <c r="A4703" s="20">
        <v>42929</v>
      </c>
      <c r="B4703">
        <v>1.1397999999999999</v>
      </c>
      <c r="C4703">
        <f t="shared" si="74"/>
        <v>2017</v>
      </c>
    </row>
    <row r="4704" spans="1:3">
      <c r="A4704" s="20">
        <v>42930</v>
      </c>
      <c r="B4704">
        <v>1.147</v>
      </c>
      <c r="C4704">
        <f t="shared" si="74"/>
        <v>2017</v>
      </c>
    </row>
    <row r="4705" spans="1:3">
      <c r="A4705" s="20">
        <v>42933</v>
      </c>
      <c r="B4705">
        <v>1.1477999999999999</v>
      </c>
      <c r="C4705">
        <f t="shared" si="74"/>
        <v>2017</v>
      </c>
    </row>
    <row r="4706" spans="1:3">
      <c r="A4706" s="20">
        <v>42934</v>
      </c>
      <c r="B4706">
        <v>1.1554</v>
      </c>
      <c r="C4706">
        <f t="shared" si="74"/>
        <v>2017</v>
      </c>
    </row>
    <row r="4707" spans="1:3">
      <c r="A4707" s="20">
        <v>42935</v>
      </c>
      <c r="B4707">
        <v>1.1515</v>
      </c>
      <c r="C4707">
        <f t="shared" si="74"/>
        <v>2017</v>
      </c>
    </row>
    <row r="4708" spans="1:3">
      <c r="A4708" s="20">
        <v>42936</v>
      </c>
      <c r="B4708">
        <v>1.1631</v>
      </c>
      <c r="C4708">
        <f t="shared" si="74"/>
        <v>2017</v>
      </c>
    </row>
    <row r="4709" spans="1:3">
      <c r="A4709" s="20">
        <v>42937</v>
      </c>
      <c r="B4709">
        <v>1.1662999999999999</v>
      </c>
      <c r="C4709">
        <f t="shared" si="74"/>
        <v>2017</v>
      </c>
    </row>
    <row r="4710" spans="1:3">
      <c r="A4710" s="20">
        <v>42940</v>
      </c>
      <c r="B4710">
        <v>1.1641999999999999</v>
      </c>
      <c r="C4710">
        <f t="shared" si="74"/>
        <v>2017</v>
      </c>
    </row>
    <row r="4711" spans="1:3">
      <c r="A4711" s="20">
        <v>42941</v>
      </c>
      <c r="B4711">
        <v>1.1647000000000001</v>
      </c>
      <c r="C4711">
        <f t="shared" si="74"/>
        <v>2017</v>
      </c>
    </row>
    <row r="4712" spans="1:3">
      <c r="A4712" s="20">
        <v>42942</v>
      </c>
      <c r="B4712">
        <v>1.1734</v>
      </c>
      <c r="C4712">
        <f t="shared" si="74"/>
        <v>2017</v>
      </c>
    </row>
    <row r="4713" spans="1:3">
      <c r="A4713" s="20">
        <v>42943</v>
      </c>
      <c r="B4713">
        <v>1.1677</v>
      </c>
      <c r="C4713">
        <f t="shared" si="74"/>
        <v>2017</v>
      </c>
    </row>
    <row r="4714" spans="1:3">
      <c r="A4714" s="20">
        <v>42944</v>
      </c>
      <c r="B4714">
        <v>1.1751</v>
      </c>
      <c r="C4714">
        <f t="shared" si="74"/>
        <v>2017</v>
      </c>
    </row>
    <row r="4715" spans="1:3">
      <c r="A4715" s="20">
        <v>42947</v>
      </c>
      <c r="B4715">
        <v>1.1841999999999999</v>
      </c>
      <c r="C4715">
        <f t="shared" si="74"/>
        <v>2017</v>
      </c>
    </row>
    <row r="4716" spans="1:3">
      <c r="A4716" s="20">
        <v>42948</v>
      </c>
      <c r="B4716">
        <v>1.1801999999999999</v>
      </c>
      <c r="C4716">
        <f t="shared" si="74"/>
        <v>2017</v>
      </c>
    </row>
    <row r="4717" spans="1:3">
      <c r="A4717" s="20">
        <v>42949</v>
      </c>
      <c r="B4717">
        <v>1.1856</v>
      </c>
      <c r="C4717">
        <f t="shared" si="74"/>
        <v>2017</v>
      </c>
    </row>
    <row r="4718" spans="1:3">
      <c r="A4718" s="20">
        <v>42950</v>
      </c>
      <c r="B4718">
        <v>1.1870000000000001</v>
      </c>
      <c r="C4718">
        <f t="shared" si="74"/>
        <v>2017</v>
      </c>
    </row>
    <row r="4719" spans="1:3">
      <c r="A4719" s="20">
        <v>42951</v>
      </c>
      <c r="B4719">
        <v>1.1773</v>
      </c>
      <c r="C4719">
        <f t="shared" si="74"/>
        <v>2017</v>
      </c>
    </row>
    <row r="4720" spans="1:3">
      <c r="A4720" s="20">
        <v>42954</v>
      </c>
      <c r="B4720">
        <v>1.1795</v>
      </c>
      <c r="C4720">
        <f t="shared" si="74"/>
        <v>2017</v>
      </c>
    </row>
    <row r="4721" spans="1:3">
      <c r="A4721" s="20">
        <v>42955</v>
      </c>
      <c r="B4721">
        <v>1.1752</v>
      </c>
      <c r="C4721">
        <f t="shared" si="74"/>
        <v>2017</v>
      </c>
    </row>
    <row r="4722" spans="1:3">
      <c r="A4722" s="20">
        <v>42956</v>
      </c>
      <c r="B4722">
        <v>1.1758999999999999</v>
      </c>
      <c r="C4722">
        <f t="shared" si="74"/>
        <v>2017</v>
      </c>
    </row>
    <row r="4723" spans="1:3">
      <c r="A4723" s="20">
        <v>42957</v>
      </c>
      <c r="B4723">
        <v>1.1772</v>
      </c>
      <c r="C4723">
        <f t="shared" si="74"/>
        <v>2017</v>
      </c>
    </row>
    <row r="4724" spans="1:3">
      <c r="A4724" s="20">
        <v>42958</v>
      </c>
      <c r="B4724">
        <v>1.1820999999999999</v>
      </c>
      <c r="C4724">
        <f t="shared" si="74"/>
        <v>2017</v>
      </c>
    </row>
    <row r="4725" spans="1:3">
      <c r="A4725" s="20">
        <v>42961</v>
      </c>
      <c r="B4725">
        <v>1.1779999999999999</v>
      </c>
      <c r="C4725">
        <f t="shared" si="74"/>
        <v>2017</v>
      </c>
    </row>
    <row r="4726" spans="1:3">
      <c r="A4726" s="20">
        <v>42962</v>
      </c>
      <c r="B4726">
        <v>1.1735</v>
      </c>
      <c r="C4726">
        <f t="shared" si="74"/>
        <v>2017</v>
      </c>
    </row>
    <row r="4727" spans="1:3">
      <c r="A4727" s="20">
        <v>42963</v>
      </c>
      <c r="B4727">
        <v>1.1767000000000001</v>
      </c>
      <c r="C4727">
        <f t="shared" si="74"/>
        <v>2017</v>
      </c>
    </row>
    <row r="4728" spans="1:3">
      <c r="A4728" s="20">
        <v>42964</v>
      </c>
      <c r="B4728">
        <v>1.1722999999999999</v>
      </c>
      <c r="C4728">
        <f t="shared" si="74"/>
        <v>2017</v>
      </c>
    </row>
    <row r="4729" spans="1:3">
      <c r="A4729" s="20">
        <v>42965</v>
      </c>
      <c r="B4729">
        <v>1.1760999999999999</v>
      </c>
      <c r="C4729">
        <f t="shared" si="74"/>
        <v>2017</v>
      </c>
    </row>
    <row r="4730" spans="1:3">
      <c r="A4730" s="20">
        <v>42968</v>
      </c>
      <c r="B4730">
        <v>1.1815</v>
      </c>
      <c r="C4730">
        <f t="shared" si="74"/>
        <v>2017</v>
      </c>
    </row>
    <row r="4731" spans="1:3">
      <c r="A4731" s="20">
        <v>42969</v>
      </c>
      <c r="B4731">
        <v>1.1761999999999999</v>
      </c>
      <c r="C4731">
        <f t="shared" si="74"/>
        <v>2017</v>
      </c>
    </row>
    <row r="4732" spans="1:3">
      <c r="A4732" s="20">
        <v>42970</v>
      </c>
      <c r="B4732">
        <v>1.1807000000000001</v>
      </c>
      <c r="C4732">
        <f t="shared" si="74"/>
        <v>2017</v>
      </c>
    </row>
    <row r="4733" spans="1:3">
      <c r="A4733" s="20">
        <v>42971</v>
      </c>
      <c r="B4733">
        <v>1.1798999999999999</v>
      </c>
      <c r="C4733">
        <f t="shared" si="74"/>
        <v>2017</v>
      </c>
    </row>
    <row r="4734" spans="1:3">
      <c r="A4734" s="20">
        <v>42972</v>
      </c>
      <c r="B4734">
        <v>1.1923999999999999</v>
      </c>
      <c r="C4734">
        <f t="shared" si="74"/>
        <v>2017</v>
      </c>
    </row>
    <row r="4735" spans="1:3">
      <c r="A4735" s="20">
        <v>42975</v>
      </c>
      <c r="B4735">
        <v>1.1979</v>
      </c>
      <c r="C4735">
        <f t="shared" si="74"/>
        <v>2017</v>
      </c>
    </row>
    <row r="4736" spans="1:3">
      <c r="A4736" s="20">
        <v>42976</v>
      </c>
      <c r="B4736">
        <v>1.1972</v>
      </c>
      <c r="C4736">
        <f t="shared" si="74"/>
        <v>2017</v>
      </c>
    </row>
    <row r="4737" spans="1:3">
      <c r="A4737" s="20">
        <v>42977</v>
      </c>
      <c r="B4737">
        <v>1.1883999999999999</v>
      </c>
      <c r="C4737">
        <f t="shared" si="74"/>
        <v>2017</v>
      </c>
    </row>
    <row r="4738" spans="1:3">
      <c r="A4738" s="20">
        <v>42978</v>
      </c>
      <c r="B4738">
        <v>1.1910000000000001</v>
      </c>
      <c r="C4738">
        <f t="shared" si="74"/>
        <v>2017</v>
      </c>
    </row>
    <row r="4739" spans="1:3">
      <c r="A4739" s="20">
        <v>42979</v>
      </c>
      <c r="B4739">
        <v>1.1859999999999999</v>
      </c>
      <c r="C4739">
        <f t="shared" si="74"/>
        <v>2017</v>
      </c>
    </row>
    <row r="4740" spans="1:3">
      <c r="A4740" s="20">
        <v>42982</v>
      </c>
      <c r="B4740">
        <v>1.1896</v>
      </c>
      <c r="C4740">
        <f t="shared" si="74"/>
        <v>2017</v>
      </c>
    </row>
    <row r="4741" spans="1:3">
      <c r="A4741" s="20">
        <v>42983</v>
      </c>
      <c r="B4741">
        <v>1.1914</v>
      </c>
      <c r="C4741">
        <f t="shared" si="74"/>
        <v>2017</v>
      </c>
    </row>
    <row r="4742" spans="1:3">
      <c r="A4742" s="20">
        <v>42984</v>
      </c>
      <c r="B4742">
        <v>1.1917</v>
      </c>
      <c r="C4742">
        <f t="shared" si="74"/>
        <v>2017</v>
      </c>
    </row>
    <row r="4743" spans="1:3">
      <c r="A4743" s="20">
        <v>42985</v>
      </c>
      <c r="B4743">
        <v>1.2022999999999999</v>
      </c>
      <c r="C4743">
        <f t="shared" si="74"/>
        <v>2017</v>
      </c>
    </row>
    <row r="4744" spans="1:3">
      <c r="A4744" s="20">
        <v>42986</v>
      </c>
      <c r="B4744">
        <v>1.2036</v>
      </c>
      <c r="C4744">
        <f t="shared" si="74"/>
        <v>2017</v>
      </c>
    </row>
    <row r="4745" spans="1:3">
      <c r="A4745" s="20">
        <v>42989</v>
      </c>
      <c r="B4745">
        <v>1.1953</v>
      </c>
      <c r="C4745">
        <f t="shared" si="74"/>
        <v>2017</v>
      </c>
    </row>
    <row r="4746" spans="1:3">
      <c r="A4746" s="20">
        <v>42990</v>
      </c>
      <c r="B4746">
        <v>1.1967000000000001</v>
      </c>
      <c r="C4746">
        <f t="shared" si="74"/>
        <v>2017</v>
      </c>
    </row>
    <row r="4747" spans="1:3">
      <c r="A4747" s="20">
        <v>42991</v>
      </c>
      <c r="B4747">
        <v>1.1884999999999999</v>
      </c>
      <c r="C4747">
        <f t="shared" si="74"/>
        <v>2017</v>
      </c>
    </row>
    <row r="4748" spans="1:3">
      <c r="A4748" s="20">
        <v>42992</v>
      </c>
      <c r="B4748">
        <v>1.1919</v>
      </c>
      <c r="C4748">
        <f t="shared" si="74"/>
        <v>2017</v>
      </c>
    </row>
    <row r="4749" spans="1:3">
      <c r="A4749" s="20">
        <v>42993</v>
      </c>
      <c r="B4749">
        <v>1.1944999999999999</v>
      </c>
      <c r="C4749">
        <f t="shared" si="74"/>
        <v>2017</v>
      </c>
    </row>
    <row r="4750" spans="1:3">
      <c r="A4750" s="20">
        <v>42996</v>
      </c>
      <c r="B4750">
        <v>1.1954</v>
      </c>
      <c r="C4750">
        <f t="shared" si="74"/>
        <v>2017</v>
      </c>
    </row>
    <row r="4751" spans="1:3">
      <c r="A4751" s="20">
        <v>42997</v>
      </c>
      <c r="B4751">
        <v>1.1994</v>
      </c>
      <c r="C4751">
        <f t="shared" si="74"/>
        <v>2017</v>
      </c>
    </row>
    <row r="4752" spans="1:3">
      <c r="A4752" s="20">
        <v>42998</v>
      </c>
      <c r="B4752">
        <v>1.1892</v>
      </c>
      <c r="C4752">
        <f t="shared" si="74"/>
        <v>2017</v>
      </c>
    </row>
    <row r="4753" spans="1:3">
      <c r="A4753" s="20">
        <v>42999</v>
      </c>
      <c r="B4753">
        <v>1.1940999999999999</v>
      </c>
      <c r="C4753">
        <f t="shared" si="74"/>
        <v>2017</v>
      </c>
    </row>
    <row r="4754" spans="1:3">
      <c r="A4754" s="20">
        <v>43000</v>
      </c>
      <c r="B4754">
        <v>1.1951000000000001</v>
      </c>
      <c r="C4754">
        <f t="shared" ref="C4754:C4817" si="75">YEAR(A4754)</f>
        <v>2017</v>
      </c>
    </row>
    <row r="4755" spans="1:3">
      <c r="A4755" s="20">
        <v>43003</v>
      </c>
      <c r="B4755">
        <v>1.1848000000000001</v>
      </c>
      <c r="C4755">
        <f t="shared" si="75"/>
        <v>2017</v>
      </c>
    </row>
    <row r="4756" spans="1:3">
      <c r="A4756" s="20">
        <v>43004</v>
      </c>
      <c r="B4756">
        <v>1.1793</v>
      </c>
      <c r="C4756">
        <f t="shared" si="75"/>
        <v>2017</v>
      </c>
    </row>
    <row r="4757" spans="1:3">
      <c r="A4757" s="20">
        <v>43005</v>
      </c>
      <c r="B4757">
        <v>1.1745000000000001</v>
      </c>
      <c r="C4757">
        <f t="shared" si="75"/>
        <v>2017</v>
      </c>
    </row>
    <row r="4758" spans="1:3">
      <c r="A4758" s="20">
        <v>43006</v>
      </c>
      <c r="B4758">
        <v>1.1786000000000001</v>
      </c>
      <c r="C4758">
        <f t="shared" si="75"/>
        <v>2017</v>
      </c>
    </row>
    <row r="4759" spans="1:3">
      <c r="A4759" s="20">
        <v>43007</v>
      </c>
      <c r="B4759">
        <v>1.1814</v>
      </c>
      <c r="C4759">
        <f t="shared" si="75"/>
        <v>2017</v>
      </c>
    </row>
    <row r="4760" spans="1:3">
      <c r="A4760" s="20">
        <v>43010</v>
      </c>
      <c r="B4760">
        <v>1.1733</v>
      </c>
      <c r="C4760">
        <f t="shared" si="75"/>
        <v>2017</v>
      </c>
    </row>
    <row r="4761" spans="1:3">
      <c r="A4761" s="20">
        <v>43011</v>
      </c>
      <c r="B4761">
        <v>1.1744000000000001</v>
      </c>
      <c r="C4761">
        <f t="shared" si="75"/>
        <v>2017</v>
      </c>
    </row>
    <row r="4762" spans="1:3">
      <c r="A4762" s="20">
        <v>43012</v>
      </c>
      <c r="B4762">
        <v>1.1758999999999999</v>
      </c>
      <c r="C4762">
        <f t="shared" si="75"/>
        <v>2017</v>
      </c>
    </row>
    <row r="4763" spans="1:3">
      <c r="A4763" s="20">
        <v>43013</v>
      </c>
      <c r="B4763">
        <v>1.1711</v>
      </c>
      <c r="C4763">
        <f t="shared" si="75"/>
        <v>2017</v>
      </c>
    </row>
    <row r="4764" spans="1:3">
      <c r="A4764" s="20">
        <v>43014</v>
      </c>
      <c r="B4764">
        <v>1.173</v>
      </c>
      <c r="C4764">
        <f t="shared" si="75"/>
        <v>2017</v>
      </c>
    </row>
    <row r="4765" spans="1:3">
      <c r="A4765" s="20">
        <v>43017</v>
      </c>
      <c r="B4765">
        <v>1.1739999999999999</v>
      </c>
      <c r="C4765">
        <f t="shared" si="75"/>
        <v>2017</v>
      </c>
    </row>
    <row r="4766" spans="1:3">
      <c r="A4766" s="20">
        <v>43018</v>
      </c>
      <c r="B4766">
        <v>1.1808000000000001</v>
      </c>
      <c r="C4766">
        <f t="shared" si="75"/>
        <v>2017</v>
      </c>
    </row>
    <row r="4767" spans="1:3">
      <c r="A4767" s="20">
        <v>43019</v>
      </c>
      <c r="B4767">
        <v>1.1859</v>
      </c>
      <c r="C4767">
        <f t="shared" si="75"/>
        <v>2017</v>
      </c>
    </row>
    <row r="4768" spans="1:3">
      <c r="A4768" s="20">
        <v>43020</v>
      </c>
      <c r="B4768">
        <v>1.1830000000000001</v>
      </c>
      <c r="C4768">
        <f t="shared" si="75"/>
        <v>2017</v>
      </c>
    </row>
    <row r="4769" spans="1:3">
      <c r="A4769" s="20">
        <v>43021</v>
      </c>
      <c r="B4769">
        <v>1.1819999999999999</v>
      </c>
      <c r="C4769">
        <f t="shared" si="75"/>
        <v>2017</v>
      </c>
    </row>
    <row r="4770" spans="1:3">
      <c r="A4770" s="20">
        <v>43024</v>
      </c>
      <c r="B4770">
        <v>1.1796</v>
      </c>
      <c r="C4770">
        <f t="shared" si="75"/>
        <v>2017</v>
      </c>
    </row>
    <row r="4771" spans="1:3">
      <c r="A4771" s="20">
        <v>43025</v>
      </c>
      <c r="B4771">
        <v>1.1766000000000001</v>
      </c>
      <c r="C4771">
        <f t="shared" si="75"/>
        <v>2017</v>
      </c>
    </row>
    <row r="4772" spans="1:3">
      <c r="A4772" s="20">
        <v>43026</v>
      </c>
      <c r="B4772">
        <v>1.1787000000000001</v>
      </c>
      <c r="C4772">
        <f t="shared" si="75"/>
        <v>2017</v>
      </c>
    </row>
    <row r="4773" spans="1:3">
      <c r="A4773" s="20">
        <v>43027</v>
      </c>
      <c r="B4773">
        <v>1.1852</v>
      </c>
      <c r="C4773">
        <f t="shared" si="75"/>
        <v>2017</v>
      </c>
    </row>
    <row r="4774" spans="1:3">
      <c r="A4774" s="20">
        <v>43028</v>
      </c>
      <c r="B4774">
        <v>1.1783999999999999</v>
      </c>
      <c r="C4774">
        <f t="shared" si="75"/>
        <v>2017</v>
      </c>
    </row>
    <row r="4775" spans="1:3">
      <c r="A4775" s="20">
        <v>43031</v>
      </c>
      <c r="B4775">
        <v>1.1749000000000001</v>
      </c>
      <c r="C4775">
        <f t="shared" si="75"/>
        <v>2017</v>
      </c>
    </row>
    <row r="4776" spans="1:3">
      <c r="A4776" s="20">
        <v>43032</v>
      </c>
      <c r="B4776">
        <v>1.1760999999999999</v>
      </c>
      <c r="C4776">
        <f t="shared" si="75"/>
        <v>2017</v>
      </c>
    </row>
    <row r="4777" spans="1:3">
      <c r="A4777" s="20">
        <v>43033</v>
      </c>
      <c r="B4777">
        <v>1.1813</v>
      </c>
      <c r="C4777">
        <f t="shared" si="75"/>
        <v>2017</v>
      </c>
    </row>
    <row r="4778" spans="1:3">
      <c r="A4778" s="20">
        <v>43034</v>
      </c>
      <c r="B4778">
        <v>1.1651</v>
      </c>
      <c r="C4778">
        <f t="shared" si="75"/>
        <v>2017</v>
      </c>
    </row>
    <row r="4779" spans="1:3">
      <c r="A4779" s="20">
        <v>43035</v>
      </c>
      <c r="B4779">
        <v>1.1608000000000001</v>
      </c>
      <c r="C4779">
        <f t="shared" si="75"/>
        <v>2017</v>
      </c>
    </row>
    <row r="4780" spans="1:3">
      <c r="A4780" s="20">
        <v>43038</v>
      </c>
      <c r="B4780">
        <v>1.1651</v>
      </c>
      <c r="C4780">
        <f t="shared" si="75"/>
        <v>2017</v>
      </c>
    </row>
    <row r="4781" spans="1:3">
      <c r="A4781" s="20">
        <v>43039</v>
      </c>
      <c r="B4781">
        <v>1.1646000000000001</v>
      </c>
      <c r="C4781">
        <f t="shared" si="75"/>
        <v>2017</v>
      </c>
    </row>
    <row r="4782" spans="1:3">
      <c r="A4782" s="20">
        <v>43040</v>
      </c>
      <c r="B4782">
        <v>1.1618999999999999</v>
      </c>
      <c r="C4782">
        <f t="shared" si="75"/>
        <v>2017</v>
      </c>
    </row>
    <row r="4783" spans="1:3">
      <c r="A4783" s="20">
        <v>43041</v>
      </c>
      <c r="B4783">
        <v>1.1657999999999999</v>
      </c>
      <c r="C4783">
        <f t="shared" si="75"/>
        <v>2017</v>
      </c>
    </row>
    <row r="4784" spans="1:3">
      <c r="A4784" s="20">
        <v>43042</v>
      </c>
      <c r="B4784">
        <v>1.1608000000000001</v>
      </c>
      <c r="C4784">
        <f t="shared" si="75"/>
        <v>2017</v>
      </c>
    </row>
    <row r="4785" spans="1:3">
      <c r="A4785" s="20">
        <v>43045</v>
      </c>
      <c r="B4785">
        <v>1.161</v>
      </c>
      <c r="C4785">
        <f t="shared" si="75"/>
        <v>2017</v>
      </c>
    </row>
    <row r="4786" spans="1:3">
      <c r="A4786" s="20">
        <v>43046</v>
      </c>
      <c r="B4786">
        <v>1.1587000000000001</v>
      </c>
      <c r="C4786">
        <f t="shared" si="75"/>
        <v>2017</v>
      </c>
    </row>
    <row r="4787" spans="1:3">
      <c r="A4787" s="20">
        <v>43047</v>
      </c>
      <c r="B4787">
        <v>1.1595</v>
      </c>
      <c r="C4787">
        <f t="shared" si="75"/>
        <v>2017</v>
      </c>
    </row>
    <row r="4788" spans="1:3">
      <c r="A4788" s="20">
        <v>43048</v>
      </c>
      <c r="B4788">
        <v>1.1641999999999999</v>
      </c>
      <c r="C4788">
        <f t="shared" si="75"/>
        <v>2017</v>
      </c>
    </row>
    <row r="4789" spans="1:3">
      <c r="A4789" s="20">
        <v>43049</v>
      </c>
      <c r="B4789">
        <v>1.1665000000000001</v>
      </c>
      <c r="C4789">
        <f t="shared" si="75"/>
        <v>2017</v>
      </c>
    </row>
    <row r="4790" spans="1:3">
      <c r="A4790" s="20">
        <v>43052</v>
      </c>
      <c r="B4790">
        <v>1.1667000000000001</v>
      </c>
      <c r="C4790">
        <f t="shared" si="75"/>
        <v>2017</v>
      </c>
    </row>
    <row r="4791" spans="1:3">
      <c r="A4791" s="20">
        <v>43053</v>
      </c>
      <c r="B4791">
        <v>1.1798</v>
      </c>
      <c r="C4791">
        <f t="shared" si="75"/>
        <v>2017</v>
      </c>
    </row>
    <row r="4792" spans="1:3">
      <c r="A4792" s="20">
        <v>43054</v>
      </c>
      <c r="B4792">
        <v>1.1791</v>
      </c>
      <c r="C4792">
        <f t="shared" si="75"/>
        <v>2017</v>
      </c>
    </row>
    <row r="4793" spans="1:3">
      <c r="A4793" s="20">
        <v>43055</v>
      </c>
      <c r="B4793">
        <v>1.177</v>
      </c>
      <c r="C4793">
        <f t="shared" si="75"/>
        <v>2017</v>
      </c>
    </row>
    <row r="4794" spans="1:3">
      <c r="A4794" s="20">
        <v>43056</v>
      </c>
      <c r="B4794">
        <v>1.179</v>
      </c>
      <c r="C4794">
        <f t="shared" si="75"/>
        <v>2017</v>
      </c>
    </row>
    <row r="4795" spans="1:3">
      <c r="A4795" s="20">
        <v>43059</v>
      </c>
      <c r="B4795">
        <v>1.1733</v>
      </c>
      <c r="C4795">
        <f t="shared" si="75"/>
        <v>2017</v>
      </c>
    </row>
    <row r="4796" spans="1:3">
      <c r="A4796" s="20">
        <v>43060</v>
      </c>
      <c r="B4796">
        <v>1.1738</v>
      </c>
      <c r="C4796">
        <f t="shared" si="75"/>
        <v>2017</v>
      </c>
    </row>
    <row r="4797" spans="1:3">
      <c r="A4797" s="20">
        <v>43061</v>
      </c>
      <c r="B4797">
        <v>1.1821999999999999</v>
      </c>
      <c r="C4797">
        <f t="shared" si="75"/>
        <v>2017</v>
      </c>
    </row>
    <row r="4798" spans="1:3">
      <c r="A4798" s="20">
        <v>43062</v>
      </c>
      <c r="B4798">
        <v>1.1851</v>
      </c>
      <c r="C4798">
        <f t="shared" si="75"/>
        <v>2017</v>
      </c>
    </row>
    <row r="4799" spans="1:3">
      <c r="A4799" s="20">
        <v>43063</v>
      </c>
      <c r="B4799">
        <v>1.1933</v>
      </c>
      <c r="C4799">
        <f t="shared" si="75"/>
        <v>2017</v>
      </c>
    </row>
    <row r="4800" spans="1:3">
      <c r="A4800" s="20">
        <v>43066</v>
      </c>
      <c r="B4800">
        <v>1.1898</v>
      </c>
      <c r="C4800">
        <f t="shared" si="75"/>
        <v>2017</v>
      </c>
    </row>
    <row r="4801" spans="1:3">
      <c r="A4801" s="20">
        <v>43067</v>
      </c>
      <c r="B4801">
        <v>1.1839999999999999</v>
      </c>
      <c r="C4801">
        <f t="shared" si="75"/>
        <v>2017</v>
      </c>
    </row>
    <row r="4802" spans="1:3">
      <c r="A4802" s="20">
        <v>43068</v>
      </c>
      <c r="B4802">
        <v>1.1847000000000001</v>
      </c>
      <c r="C4802">
        <f t="shared" si="75"/>
        <v>2017</v>
      </c>
    </row>
    <row r="4803" spans="1:3">
      <c r="A4803" s="20">
        <v>43069</v>
      </c>
      <c r="B4803">
        <v>1.1903999999999999</v>
      </c>
      <c r="C4803">
        <f t="shared" si="75"/>
        <v>2017</v>
      </c>
    </row>
    <row r="4804" spans="1:3">
      <c r="A4804" s="20">
        <v>43070</v>
      </c>
      <c r="B4804">
        <v>1.1896</v>
      </c>
      <c r="C4804">
        <f t="shared" si="75"/>
        <v>2017</v>
      </c>
    </row>
    <row r="4805" spans="1:3">
      <c r="A4805" s="20">
        <v>43073</v>
      </c>
      <c r="B4805">
        <v>1.1866000000000001</v>
      </c>
      <c r="C4805">
        <f t="shared" si="75"/>
        <v>2017</v>
      </c>
    </row>
    <row r="4806" spans="1:3">
      <c r="A4806" s="20">
        <v>43074</v>
      </c>
      <c r="B4806">
        <v>1.1826000000000001</v>
      </c>
      <c r="C4806">
        <f t="shared" si="75"/>
        <v>2017</v>
      </c>
    </row>
    <row r="4807" spans="1:3">
      <c r="A4807" s="20">
        <v>43075</v>
      </c>
      <c r="B4807">
        <v>1.1796</v>
      </c>
      <c r="C4807">
        <f t="shared" si="75"/>
        <v>2017</v>
      </c>
    </row>
    <row r="4808" spans="1:3">
      <c r="A4808" s="20">
        <v>43076</v>
      </c>
      <c r="B4808">
        <v>1.1773</v>
      </c>
      <c r="C4808">
        <f t="shared" si="75"/>
        <v>2017</v>
      </c>
    </row>
    <row r="4809" spans="1:3">
      <c r="A4809" s="20">
        <v>43077</v>
      </c>
      <c r="B4809">
        <v>1.1773</v>
      </c>
      <c r="C4809">
        <f t="shared" si="75"/>
        <v>2017</v>
      </c>
    </row>
    <row r="4810" spans="1:3">
      <c r="A4810" s="20">
        <v>43080</v>
      </c>
      <c r="B4810">
        <v>1.1769000000000001</v>
      </c>
      <c r="C4810">
        <f t="shared" si="75"/>
        <v>2017</v>
      </c>
    </row>
    <row r="4811" spans="1:3">
      <c r="A4811" s="20">
        <v>43081</v>
      </c>
      <c r="B4811">
        <v>1.1741999999999999</v>
      </c>
      <c r="C4811">
        <f t="shared" si="75"/>
        <v>2017</v>
      </c>
    </row>
    <row r="4812" spans="1:3">
      <c r="A4812" s="20">
        <v>43082</v>
      </c>
      <c r="B4812">
        <v>1.1826000000000001</v>
      </c>
      <c r="C4812">
        <f t="shared" si="75"/>
        <v>2017</v>
      </c>
    </row>
    <row r="4813" spans="1:3">
      <c r="A4813" s="20">
        <v>43083</v>
      </c>
      <c r="B4813">
        <v>1.1778</v>
      </c>
      <c r="C4813">
        <f t="shared" si="75"/>
        <v>2017</v>
      </c>
    </row>
    <row r="4814" spans="1:3">
      <c r="A4814" s="20">
        <v>43084</v>
      </c>
      <c r="B4814">
        <v>1.1749000000000001</v>
      </c>
      <c r="C4814">
        <f t="shared" si="75"/>
        <v>2017</v>
      </c>
    </row>
    <row r="4815" spans="1:3">
      <c r="A4815" s="20">
        <v>43087</v>
      </c>
      <c r="B4815">
        <v>1.1781999999999999</v>
      </c>
      <c r="C4815">
        <f t="shared" si="75"/>
        <v>2017</v>
      </c>
    </row>
    <row r="4816" spans="1:3">
      <c r="A4816" s="20">
        <v>43088</v>
      </c>
      <c r="B4816">
        <v>1.1839999999999999</v>
      </c>
      <c r="C4816">
        <f t="shared" si="75"/>
        <v>2017</v>
      </c>
    </row>
    <row r="4817" spans="1:3">
      <c r="A4817" s="20">
        <v>43089</v>
      </c>
      <c r="B4817">
        <v>1.1871</v>
      </c>
      <c r="C4817">
        <f t="shared" si="75"/>
        <v>2017</v>
      </c>
    </row>
    <row r="4818" spans="1:3">
      <c r="A4818" s="20">
        <v>43090</v>
      </c>
      <c r="B4818">
        <v>1.1874</v>
      </c>
      <c r="C4818">
        <f t="shared" ref="C4818:C4881" si="76">YEAR(A4818)</f>
        <v>2017</v>
      </c>
    </row>
    <row r="4819" spans="1:3">
      <c r="A4819" s="20">
        <v>43091</v>
      </c>
      <c r="B4819">
        <v>1.1861999999999999</v>
      </c>
      <c r="C4819">
        <f t="shared" si="76"/>
        <v>2017</v>
      </c>
    </row>
    <row r="4820" spans="1:3">
      <c r="A4820" s="20">
        <v>43094</v>
      </c>
      <c r="B4820">
        <v>1.1870000000000001</v>
      </c>
      <c r="C4820">
        <f t="shared" si="76"/>
        <v>2017</v>
      </c>
    </row>
    <row r="4821" spans="1:3">
      <c r="A4821" s="20">
        <v>43095</v>
      </c>
      <c r="B4821">
        <v>1.1858</v>
      </c>
      <c r="C4821">
        <f t="shared" si="76"/>
        <v>2017</v>
      </c>
    </row>
    <row r="4822" spans="1:3">
      <c r="A4822" s="20">
        <v>43096</v>
      </c>
      <c r="B4822">
        <v>1.1888000000000001</v>
      </c>
      <c r="C4822">
        <f t="shared" si="76"/>
        <v>2017</v>
      </c>
    </row>
    <row r="4823" spans="1:3">
      <c r="A4823" s="20">
        <v>43097</v>
      </c>
      <c r="B4823">
        <v>1.1942999999999999</v>
      </c>
      <c r="C4823">
        <f t="shared" si="76"/>
        <v>2017</v>
      </c>
    </row>
    <row r="4824" spans="1:3">
      <c r="A4824" s="20">
        <v>43098</v>
      </c>
      <c r="B4824">
        <v>1.2004999999999999</v>
      </c>
      <c r="C4824">
        <f t="shared" si="76"/>
        <v>2017</v>
      </c>
    </row>
    <row r="4825" spans="1:3">
      <c r="A4825" s="20">
        <v>43101</v>
      </c>
      <c r="B4825">
        <v>1.2012</v>
      </c>
      <c r="C4825">
        <f t="shared" si="76"/>
        <v>2018</v>
      </c>
    </row>
    <row r="4826" spans="1:3">
      <c r="A4826" s="20">
        <v>43102</v>
      </c>
      <c r="B4826">
        <v>1.2059</v>
      </c>
      <c r="C4826">
        <f t="shared" si="76"/>
        <v>2018</v>
      </c>
    </row>
    <row r="4827" spans="1:3">
      <c r="A4827" s="20">
        <v>43103</v>
      </c>
      <c r="B4827">
        <v>1.2015</v>
      </c>
      <c r="C4827">
        <f t="shared" si="76"/>
        <v>2018</v>
      </c>
    </row>
    <row r="4828" spans="1:3">
      <c r="A4828" s="20">
        <v>43104</v>
      </c>
      <c r="B4828">
        <v>1.2068000000000001</v>
      </c>
      <c r="C4828">
        <f t="shared" si="76"/>
        <v>2018</v>
      </c>
    </row>
    <row r="4829" spans="1:3">
      <c r="A4829" s="20">
        <v>43105</v>
      </c>
      <c r="B4829">
        <v>1.2029000000000001</v>
      </c>
      <c r="C4829">
        <f t="shared" si="76"/>
        <v>2018</v>
      </c>
    </row>
    <row r="4830" spans="1:3">
      <c r="A4830" s="20">
        <v>43108</v>
      </c>
      <c r="B4830">
        <v>1.1967000000000001</v>
      </c>
      <c r="C4830">
        <f t="shared" si="76"/>
        <v>2018</v>
      </c>
    </row>
    <row r="4831" spans="1:3">
      <c r="A4831" s="20">
        <v>43109</v>
      </c>
      <c r="B4831">
        <v>1.1937</v>
      </c>
      <c r="C4831">
        <f t="shared" si="76"/>
        <v>2018</v>
      </c>
    </row>
    <row r="4832" spans="1:3">
      <c r="A4832" s="20">
        <v>43110</v>
      </c>
      <c r="B4832">
        <v>1.1948000000000001</v>
      </c>
      <c r="C4832">
        <f t="shared" si="76"/>
        <v>2018</v>
      </c>
    </row>
    <row r="4833" spans="1:3">
      <c r="A4833" s="20">
        <v>43111</v>
      </c>
      <c r="B4833">
        <v>1.2032</v>
      </c>
      <c r="C4833">
        <f t="shared" si="76"/>
        <v>2018</v>
      </c>
    </row>
    <row r="4834" spans="1:3">
      <c r="A4834" s="20">
        <v>43112</v>
      </c>
      <c r="B4834">
        <v>1.2202</v>
      </c>
      <c r="C4834">
        <f t="shared" si="76"/>
        <v>2018</v>
      </c>
    </row>
    <row r="4835" spans="1:3">
      <c r="A4835" s="20">
        <v>43115</v>
      </c>
      <c r="B4835">
        <v>1.2263999999999999</v>
      </c>
      <c r="C4835">
        <f t="shared" si="76"/>
        <v>2018</v>
      </c>
    </row>
    <row r="4836" spans="1:3">
      <c r="A4836" s="20">
        <v>43116</v>
      </c>
      <c r="B4836">
        <v>1.226</v>
      </c>
      <c r="C4836">
        <f t="shared" si="76"/>
        <v>2018</v>
      </c>
    </row>
    <row r="4837" spans="1:3">
      <c r="A4837" s="20">
        <v>43117</v>
      </c>
      <c r="B4837">
        <v>1.2185999999999999</v>
      </c>
      <c r="C4837">
        <f t="shared" si="76"/>
        <v>2018</v>
      </c>
    </row>
    <row r="4838" spans="1:3">
      <c r="A4838" s="20">
        <v>43118</v>
      </c>
      <c r="B4838">
        <v>1.2238</v>
      </c>
      <c r="C4838">
        <f t="shared" si="76"/>
        <v>2018</v>
      </c>
    </row>
    <row r="4839" spans="1:3">
      <c r="A4839" s="20">
        <v>43119</v>
      </c>
      <c r="B4839">
        <v>1.2222</v>
      </c>
      <c r="C4839">
        <f t="shared" si="76"/>
        <v>2018</v>
      </c>
    </row>
    <row r="4840" spans="1:3">
      <c r="A4840" s="20">
        <v>43122</v>
      </c>
      <c r="B4840">
        <v>1.2262</v>
      </c>
      <c r="C4840">
        <f t="shared" si="76"/>
        <v>2018</v>
      </c>
    </row>
    <row r="4841" spans="1:3">
      <c r="A4841" s="20">
        <v>43123</v>
      </c>
      <c r="B4841">
        <v>1.2299</v>
      </c>
      <c r="C4841">
        <f t="shared" si="76"/>
        <v>2018</v>
      </c>
    </row>
    <row r="4842" spans="1:3">
      <c r="A4842" s="20">
        <v>43124</v>
      </c>
      <c r="B4842">
        <v>1.2407999999999999</v>
      </c>
      <c r="C4842">
        <f t="shared" si="76"/>
        <v>2018</v>
      </c>
    </row>
    <row r="4843" spans="1:3">
      <c r="A4843" s="20">
        <v>43125</v>
      </c>
      <c r="B4843">
        <v>1.2396</v>
      </c>
      <c r="C4843">
        <f t="shared" si="76"/>
        <v>2018</v>
      </c>
    </row>
    <row r="4844" spans="1:3">
      <c r="A4844" s="20">
        <v>43126</v>
      </c>
      <c r="B4844">
        <v>1.2426999999999999</v>
      </c>
      <c r="C4844">
        <f t="shared" si="76"/>
        <v>2018</v>
      </c>
    </row>
    <row r="4845" spans="1:3">
      <c r="A4845" s="20">
        <v>43129</v>
      </c>
      <c r="B4845">
        <v>1.2383</v>
      </c>
      <c r="C4845">
        <f t="shared" si="76"/>
        <v>2018</v>
      </c>
    </row>
    <row r="4846" spans="1:3">
      <c r="A4846" s="20">
        <v>43130</v>
      </c>
      <c r="B4846">
        <v>1.2402</v>
      </c>
      <c r="C4846">
        <f t="shared" si="76"/>
        <v>2018</v>
      </c>
    </row>
    <row r="4847" spans="1:3">
      <c r="A4847" s="20">
        <v>43131</v>
      </c>
      <c r="B4847">
        <v>1.2414000000000001</v>
      </c>
      <c r="C4847">
        <f t="shared" si="76"/>
        <v>2018</v>
      </c>
    </row>
    <row r="4848" spans="1:3">
      <c r="A4848" s="20">
        <v>43132</v>
      </c>
      <c r="B4848">
        <v>1.2509999999999999</v>
      </c>
      <c r="C4848">
        <f t="shared" si="76"/>
        <v>2018</v>
      </c>
    </row>
    <row r="4849" spans="1:3">
      <c r="A4849" s="20">
        <v>43133</v>
      </c>
      <c r="B4849">
        <v>1.2463</v>
      </c>
      <c r="C4849">
        <f t="shared" si="76"/>
        <v>2018</v>
      </c>
    </row>
    <row r="4850" spans="1:3">
      <c r="A4850" s="20">
        <v>43136</v>
      </c>
      <c r="B4850">
        <v>1.2366999999999999</v>
      </c>
      <c r="C4850">
        <f t="shared" si="76"/>
        <v>2018</v>
      </c>
    </row>
    <row r="4851" spans="1:3">
      <c r="A4851" s="20">
        <v>43137</v>
      </c>
      <c r="B4851">
        <v>1.2377</v>
      </c>
      <c r="C4851">
        <f t="shared" si="76"/>
        <v>2018</v>
      </c>
    </row>
    <row r="4852" spans="1:3">
      <c r="A4852" s="20">
        <v>43138</v>
      </c>
      <c r="B4852">
        <v>1.2263999999999999</v>
      </c>
      <c r="C4852">
        <f t="shared" si="76"/>
        <v>2018</v>
      </c>
    </row>
    <row r="4853" spans="1:3">
      <c r="A4853" s="20">
        <v>43139</v>
      </c>
      <c r="B4853">
        <v>1.2246999999999999</v>
      </c>
      <c r="C4853">
        <f t="shared" si="76"/>
        <v>2018</v>
      </c>
    </row>
    <row r="4854" spans="1:3">
      <c r="A4854" s="20">
        <v>43140</v>
      </c>
      <c r="B4854">
        <v>1.2252000000000001</v>
      </c>
      <c r="C4854">
        <f t="shared" si="76"/>
        <v>2018</v>
      </c>
    </row>
    <row r="4855" spans="1:3">
      <c r="A4855" s="20">
        <v>43143</v>
      </c>
      <c r="B4855">
        <v>1.2292000000000001</v>
      </c>
      <c r="C4855">
        <f t="shared" si="76"/>
        <v>2018</v>
      </c>
    </row>
    <row r="4856" spans="1:3">
      <c r="A4856" s="20">
        <v>43144</v>
      </c>
      <c r="B4856">
        <v>1.2352000000000001</v>
      </c>
      <c r="C4856">
        <f t="shared" si="76"/>
        <v>2018</v>
      </c>
    </row>
    <row r="4857" spans="1:3">
      <c r="A4857" s="20">
        <v>43145</v>
      </c>
      <c r="B4857">
        <v>1.2451000000000001</v>
      </c>
      <c r="C4857">
        <f t="shared" si="76"/>
        <v>2018</v>
      </c>
    </row>
    <row r="4858" spans="1:3">
      <c r="A4858" s="20">
        <v>43146</v>
      </c>
      <c r="B4858">
        <v>1.2505999999999999</v>
      </c>
      <c r="C4858">
        <f t="shared" si="76"/>
        <v>2018</v>
      </c>
    </row>
    <row r="4859" spans="1:3">
      <c r="A4859" s="20">
        <v>43147</v>
      </c>
      <c r="B4859">
        <v>1.2405999999999999</v>
      </c>
      <c r="C4859">
        <f t="shared" si="76"/>
        <v>2018</v>
      </c>
    </row>
    <row r="4860" spans="1:3">
      <c r="A4860" s="20">
        <v>43150</v>
      </c>
      <c r="B4860">
        <v>1.2406999999999999</v>
      </c>
      <c r="C4860">
        <f t="shared" si="76"/>
        <v>2018</v>
      </c>
    </row>
    <row r="4861" spans="1:3">
      <c r="A4861" s="20">
        <v>43151</v>
      </c>
      <c r="B4861">
        <v>1.2337</v>
      </c>
      <c r="C4861">
        <f t="shared" si="76"/>
        <v>2018</v>
      </c>
    </row>
    <row r="4862" spans="1:3">
      <c r="A4862" s="20">
        <v>43152</v>
      </c>
      <c r="B4862">
        <v>1.2283999999999999</v>
      </c>
      <c r="C4862">
        <f t="shared" si="76"/>
        <v>2018</v>
      </c>
    </row>
    <row r="4863" spans="1:3">
      <c r="A4863" s="20">
        <v>43153</v>
      </c>
      <c r="B4863">
        <v>1.2330000000000001</v>
      </c>
      <c r="C4863">
        <f t="shared" si="76"/>
        <v>2018</v>
      </c>
    </row>
    <row r="4864" spans="1:3">
      <c r="A4864" s="20">
        <v>43154</v>
      </c>
      <c r="B4864">
        <v>1.2297</v>
      </c>
      <c r="C4864">
        <f t="shared" si="76"/>
        <v>2018</v>
      </c>
    </row>
    <row r="4865" spans="1:3">
      <c r="A4865" s="20">
        <v>43155</v>
      </c>
      <c r="B4865">
        <v>1.2297</v>
      </c>
      <c r="C4865">
        <f t="shared" si="76"/>
        <v>2018</v>
      </c>
    </row>
    <row r="4866" spans="1:3">
      <c r="A4866" s="20">
        <v>43156</v>
      </c>
      <c r="B4866">
        <v>1.2290000000000001</v>
      </c>
      <c r="C4866">
        <f t="shared" si="76"/>
        <v>2018</v>
      </c>
    </row>
    <row r="4867" spans="1:3">
      <c r="A4867" s="20">
        <v>43157</v>
      </c>
      <c r="B4867">
        <v>1.232</v>
      </c>
      <c r="C4867">
        <f t="shared" si="76"/>
        <v>2018</v>
      </c>
    </row>
    <row r="4868" spans="1:3">
      <c r="A4868" s="20">
        <v>43158</v>
      </c>
      <c r="B4868">
        <v>1.2232000000000001</v>
      </c>
      <c r="C4868">
        <f t="shared" si="76"/>
        <v>2018</v>
      </c>
    </row>
    <row r="4869" spans="1:3">
      <c r="A4869" s="20">
        <v>43159</v>
      </c>
      <c r="B4869">
        <v>1.22</v>
      </c>
      <c r="C4869">
        <f t="shared" si="76"/>
        <v>2018</v>
      </c>
    </row>
    <row r="4870" spans="1:3">
      <c r="A4870" s="20">
        <v>43160</v>
      </c>
      <c r="B4870">
        <v>1.2274</v>
      </c>
      <c r="C4870">
        <f t="shared" si="76"/>
        <v>2018</v>
      </c>
    </row>
    <row r="4871" spans="1:3">
      <c r="A4871" s="20">
        <v>43161</v>
      </c>
      <c r="B4871">
        <v>1.232</v>
      </c>
      <c r="C4871">
        <f t="shared" si="76"/>
        <v>2018</v>
      </c>
    </row>
    <row r="4872" spans="1:3">
      <c r="A4872" s="20">
        <v>43162</v>
      </c>
      <c r="B4872">
        <v>1.232</v>
      </c>
      <c r="C4872">
        <f t="shared" si="76"/>
        <v>2018</v>
      </c>
    </row>
    <row r="4873" spans="1:3">
      <c r="A4873" s="20">
        <v>43163</v>
      </c>
      <c r="B4873">
        <v>1.232</v>
      </c>
      <c r="C4873">
        <f t="shared" si="76"/>
        <v>2018</v>
      </c>
    </row>
    <row r="4874" spans="1:3">
      <c r="A4874" s="20">
        <v>43164</v>
      </c>
      <c r="B4874">
        <v>1.234</v>
      </c>
      <c r="C4874">
        <f t="shared" si="76"/>
        <v>2018</v>
      </c>
    </row>
    <row r="4875" spans="1:3">
      <c r="A4875" s="20">
        <v>43165</v>
      </c>
      <c r="B4875">
        <v>1.2419</v>
      </c>
      <c r="C4875">
        <f t="shared" si="76"/>
        <v>2018</v>
      </c>
    </row>
    <row r="4876" spans="1:3">
      <c r="A4876" s="20">
        <v>43166</v>
      </c>
      <c r="B4876">
        <v>1.2416</v>
      </c>
      <c r="C4876">
        <f t="shared" si="76"/>
        <v>2018</v>
      </c>
    </row>
    <row r="4877" spans="1:3">
      <c r="A4877" s="20">
        <v>43167</v>
      </c>
      <c r="B4877">
        <v>1.2311000000000001</v>
      </c>
      <c r="C4877">
        <f t="shared" si="76"/>
        <v>2018</v>
      </c>
    </row>
    <row r="4878" spans="1:3">
      <c r="A4878" s="20">
        <v>43168</v>
      </c>
      <c r="B4878">
        <v>1.2311000000000001</v>
      </c>
      <c r="C4878">
        <f t="shared" si="76"/>
        <v>2018</v>
      </c>
    </row>
    <row r="4879" spans="1:3">
      <c r="A4879" s="20">
        <v>43169</v>
      </c>
      <c r="B4879">
        <v>1.2311000000000001</v>
      </c>
      <c r="C4879">
        <f t="shared" si="76"/>
        <v>2018</v>
      </c>
    </row>
    <row r="4880" spans="1:3">
      <c r="A4880" s="20">
        <v>43170</v>
      </c>
      <c r="B4880">
        <v>1.2312000000000001</v>
      </c>
      <c r="C4880">
        <f t="shared" si="76"/>
        <v>2018</v>
      </c>
    </row>
    <row r="4881" spans="1:3">
      <c r="A4881" s="20">
        <v>43171</v>
      </c>
      <c r="B4881">
        <v>1.2343</v>
      </c>
      <c r="C4881">
        <f t="shared" si="76"/>
        <v>2018</v>
      </c>
    </row>
    <row r="4882" spans="1:3">
      <c r="A4882" s="20">
        <v>43172</v>
      </c>
      <c r="B4882">
        <v>1.2396</v>
      </c>
      <c r="C4882">
        <f t="shared" ref="C4882:C4945" si="77">YEAR(A4882)</f>
        <v>2018</v>
      </c>
    </row>
    <row r="4883" spans="1:3">
      <c r="A4883" s="20">
        <v>43173</v>
      </c>
      <c r="B4883">
        <v>1.2379</v>
      </c>
      <c r="C4883">
        <f t="shared" si="77"/>
        <v>2018</v>
      </c>
    </row>
    <row r="4884" spans="1:3">
      <c r="A4884" s="20">
        <v>43174</v>
      </c>
      <c r="B4884">
        <v>1.2311000000000001</v>
      </c>
      <c r="C4884">
        <f t="shared" si="77"/>
        <v>2018</v>
      </c>
    </row>
    <row r="4885" spans="1:3">
      <c r="A4885" s="20">
        <v>43175</v>
      </c>
      <c r="B4885">
        <v>1.23</v>
      </c>
      <c r="C4885">
        <f t="shared" si="77"/>
        <v>2018</v>
      </c>
    </row>
    <row r="4886" spans="1:3">
      <c r="A4886" s="20">
        <v>43176</v>
      </c>
      <c r="B4886">
        <v>1.23</v>
      </c>
      <c r="C4886">
        <f t="shared" si="77"/>
        <v>2018</v>
      </c>
    </row>
    <row r="4887" spans="1:3">
      <c r="A4887" s="20">
        <v>43177</v>
      </c>
      <c r="B4887">
        <v>1.2283999999999999</v>
      </c>
      <c r="C4887">
        <f t="shared" si="77"/>
        <v>2018</v>
      </c>
    </row>
    <row r="4888" spans="1:3">
      <c r="A4888" s="20">
        <v>43178</v>
      </c>
      <c r="B4888">
        <v>1.234</v>
      </c>
      <c r="C4888">
        <f t="shared" si="77"/>
        <v>2018</v>
      </c>
    </row>
    <row r="4889" spans="1:3">
      <c r="A4889" s="20">
        <v>43179</v>
      </c>
      <c r="B4889">
        <v>1.2252000000000001</v>
      </c>
      <c r="C4889">
        <f t="shared" si="77"/>
        <v>2018</v>
      </c>
    </row>
    <row r="4890" spans="1:3">
      <c r="A4890" s="20">
        <v>43180</v>
      </c>
      <c r="B4890">
        <v>1.2352000000000001</v>
      </c>
      <c r="C4890">
        <f t="shared" si="77"/>
        <v>2018</v>
      </c>
    </row>
    <row r="4891" spans="1:3">
      <c r="A4891" s="20">
        <v>43181</v>
      </c>
      <c r="B4891">
        <v>1.2329000000000001</v>
      </c>
      <c r="C4891">
        <f t="shared" si="77"/>
        <v>2018</v>
      </c>
    </row>
    <row r="4892" spans="1:3">
      <c r="A4892" s="20">
        <v>43182</v>
      </c>
      <c r="B4892">
        <v>1.2362</v>
      </c>
      <c r="C4892">
        <f t="shared" si="77"/>
        <v>2018</v>
      </c>
    </row>
    <row r="4893" spans="1:3">
      <c r="A4893" s="20">
        <v>43183</v>
      </c>
      <c r="B4893">
        <v>1.2362</v>
      </c>
      <c r="C4893">
        <f t="shared" si="77"/>
        <v>2018</v>
      </c>
    </row>
    <row r="4894" spans="1:3">
      <c r="A4894" s="20">
        <v>43184</v>
      </c>
      <c r="B4894">
        <v>1.2358</v>
      </c>
      <c r="C4894">
        <f t="shared" si="77"/>
        <v>2018</v>
      </c>
    </row>
    <row r="4895" spans="1:3">
      <c r="A4895" s="20">
        <v>43185</v>
      </c>
      <c r="B4895">
        <v>1.2461</v>
      </c>
      <c r="C4895">
        <f t="shared" si="77"/>
        <v>2018</v>
      </c>
    </row>
    <row r="4896" spans="1:3">
      <c r="A4896" s="20">
        <v>43186</v>
      </c>
      <c r="B4896">
        <v>1.2413000000000001</v>
      </c>
      <c r="C4896">
        <f t="shared" si="77"/>
        <v>2018</v>
      </c>
    </row>
    <row r="4897" spans="1:3">
      <c r="A4897" s="20">
        <v>43187</v>
      </c>
      <c r="B4897">
        <v>1.2315</v>
      </c>
      <c r="C4897">
        <f t="shared" si="77"/>
        <v>2018</v>
      </c>
    </row>
    <row r="4898" spans="1:3">
      <c r="A4898" s="20">
        <v>43188</v>
      </c>
      <c r="B4898">
        <v>1.2305999999999999</v>
      </c>
      <c r="C4898">
        <f t="shared" si="77"/>
        <v>2018</v>
      </c>
    </row>
    <row r="4899" spans="1:3">
      <c r="A4899" s="20">
        <v>43189</v>
      </c>
      <c r="B4899">
        <v>1.2326999999999999</v>
      </c>
      <c r="C4899">
        <f t="shared" si="77"/>
        <v>2018</v>
      </c>
    </row>
    <row r="4900" spans="1:3">
      <c r="A4900" s="20">
        <v>43190</v>
      </c>
      <c r="B4900">
        <v>1.2326999999999999</v>
      </c>
      <c r="C4900">
        <f t="shared" si="77"/>
        <v>2018</v>
      </c>
    </row>
    <row r="4901" spans="1:3">
      <c r="A4901" s="20">
        <v>43191</v>
      </c>
      <c r="B4901">
        <v>1.2317</v>
      </c>
      <c r="C4901">
        <f t="shared" si="77"/>
        <v>2018</v>
      </c>
    </row>
    <row r="4902" spans="1:3">
      <c r="A4902" s="20">
        <v>43192</v>
      </c>
      <c r="B4902">
        <v>1.2297</v>
      </c>
      <c r="C4902">
        <f t="shared" si="77"/>
        <v>2018</v>
      </c>
    </row>
    <row r="4903" spans="1:3">
      <c r="A4903" s="20">
        <v>43193</v>
      </c>
      <c r="B4903">
        <v>1.2282</v>
      </c>
      <c r="C4903">
        <f t="shared" si="77"/>
        <v>2018</v>
      </c>
    </row>
    <row r="4904" spans="1:3">
      <c r="A4904" s="20">
        <v>43194</v>
      </c>
      <c r="B4904">
        <v>1.2290000000000001</v>
      </c>
      <c r="C4904">
        <f t="shared" si="77"/>
        <v>2018</v>
      </c>
    </row>
    <row r="4905" spans="1:3">
      <c r="A4905" s="20">
        <v>43195</v>
      </c>
      <c r="B4905">
        <v>1.2256</v>
      </c>
      <c r="C4905">
        <f t="shared" si="77"/>
        <v>2018</v>
      </c>
    </row>
    <row r="4906" spans="1:3">
      <c r="A4906" s="20">
        <v>43196</v>
      </c>
      <c r="B4906">
        <v>1.2287999999999999</v>
      </c>
      <c r="C4906">
        <f t="shared" si="77"/>
        <v>2018</v>
      </c>
    </row>
    <row r="4907" spans="1:3">
      <c r="A4907" s="20">
        <v>43197</v>
      </c>
      <c r="B4907">
        <v>1.2287999999999999</v>
      </c>
      <c r="C4907">
        <f t="shared" si="77"/>
        <v>2018</v>
      </c>
    </row>
    <row r="4908" spans="1:3">
      <c r="A4908" s="20">
        <v>43198</v>
      </c>
      <c r="B4908">
        <v>1.2274</v>
      </c>
      <c r="C4908">
        <f t="shared" si="77"/>
        <v>2018</v>
      </c>
    </row>
    <row r="4909" spans="1:3">
      <c r="A4909" s="20">
        <v>43199</v>
      </c>
      <c r="B4909">
        <v>1.2326999999999999</v>
      </c>
      <c r="C4909">
        <f t="shared" si="77"/>
        <v>2018</v>
      </c>
    </row>
    <row r="4910" spans="1:3">
      <c r="A4910" s="20">
        <v>43200</v>
      </c>
      <c r="B4910">
        <v>1.2366999999999999</v>
      </c>
      <c r="C4910">
        <f t="shared" si="77"/>
        <v>2018</v>
      </c>
    </row>
    <row r="4911" spans="1:3">
      <c r="A4911" s="20">
        <v>43201</v>
      </c>
      <c r="B4911">
        <v>1.2375</v>
      </c>
      <c r="C4911">
        <f t="shared" si="77"/>
        <v>2018</v>
      </c>
    </row>
    <row r="4912" spans="1:3">
      <c r="A4912" s="20">
        <v>43202</v>
      </c>
      <c r="B4912">
        <v>1.2334000000000001</v>
      </c>
      <c r="C4912">
        <f t="shared" si="77"/>
        <v>2018</v>
      </c>
    </row>
    <row r="4913" spans="1:3">
      <c r="A4913" s="20">
        <v>43203</v>
      </c>
      <c r="B4913">
        <v>1.2336</v>
      </c>
      <c r="C4913">
        <f t="shared" si="77"/>
        <v>2018</v>
      </c>
    </row>
    <row r="4914" spans="1:3">
      <c r="A4914" s="20">
        <v>43204</v>
      </c>
      <c r="B4914">
        <v>1.2336</v>
      </c>
      <c r="C4914">
        <f t="shared" si="77"/>
        <v>2018</v>
      </c>
    </row>
    <row r="4915" spans="1:3">
      <c r="A4915" s="20">
        <v>43205</v>
      </c>
      <c r="B4915">
        <v>1.2337</v>
      </c>
      <c r="C4915">
        <f t="shared" si="77"/>
        <v>2018</v>
      </c>
    </row>
    <row r="4916" spans="1:3">
      <c r="A4916" s="20">
        <v>43206</v>
      </c>
      <c r="B4916">
        <v>1.2386999999999999</v>
      </c>
      <c r="C4916">
        <f t="shared" si="77"/>
        <v>2018</v>
      </c>
    </row>
    <row r="4917" spans="1:3">
      <c r="A4917" s="20">
        <v>43207</v>
      </c>
      <c r="B4917">
        <v>1.2377</v>
      </c>
      <c r="C4917">
        <f t="shared" si="77"/>
        <v>2018</v>
      </c>
    </row>
    <row r="4918" spans="1:3">
      <c r="A4918" s="20">
        <v>43208</v>
      </c>
      <c r="B4918">
        <v>1.2382</v>
      </c>
      <c r="C4918">
        <f t="shared" si="77"/>
        <v>2018</v>
      </c>
    </row>
    <row r="4919" spans="1:3">
      <c r="A4919" s="20">
        <v>43209</v>
      </c>
      <c r="B4919">
        <v>1.2349000000000001</v>
      </c>
      <c r="C4919">
        <f t="shared" si="77"/>
        <v>2018</v>
      </c>
    </row>
    <row r="4920" spans="1:3">
      <c r="A4920" s="20">
        <v>43210</v>
      </c>
      <c r="B4920">
        <v>1.2287999999999999</v>
      </c>
      <c r="C4920">
        <f t="shared" si="77"/>
        <v>2018</v>
      </c>
    </row>
    <row r="4921" spans="1:3">
      <c r="A4921" s="20">
        <v>43211</v>
      </c>
      <c r="B4921">
        <v>1.2287999999999999</v>
      </c>
      <c r="C4921">
        <f t="shared" si="77"/>
        <v>2018</v>
      </c>
    </row>
    <row r="4922" spans="1:3">
      <c r="A4922" s="20">
        <v>43212</v>
      </c>
      <c r="B4922">
        <v>1.2279</v>
      </c>
      <c r="C4922">
        <f t="shared" si="77"/>
        <v>2018</v>
      </c>
    </row>
    <row r="4923" spans="1:3">
      <c r="A4923" s="20">
        <v>43213</v>
      </c>
      <c r="B4923">
        <v>1.2213000000000001</v>
      </c>
      <c r="C4923">
        <f t="shared" si="77"/>
        <v>2018</v>
      </c>
    </row>
    <row r="4924" spans="1:3">
      <c r="A4924" s="20">
        <v>43214</v>
      </c>
      <c r="B4924">
        <v>1.2242999999999999</v>
      </c>
      <c r="C4924">
        <f t="shared" si="77"/>
        <v>2018</v>
      </c>
    </row>
    <row r="4925" spans="1:3">
      <c r="A4925" s="20">
        <v>43215</v>
      </c>
      <c r="B4925">
        <v>1.2176</v>
      </c>
      <c r="C4925">
        <f t="shared" si="77"/>
        <v>2018</v>
      </c>
    </row>
    <row r="4926" spans="1:3">
      <c r="A4926" s="20">
        <v>43216</v>
      </c>
      <c r="B4926">
        <v>1.2112000000000001</v>
      </c>
      <c r="C4926">
        <f t="shared" si="77"/>
        <v>2018</v>
      </c>
    </row>
    <row r="4927" spans="1:3">
      <c r="A4927" s="20">
        <v>43217</v>
      </c>
      <c r="B4927">
        <v>1.2131000000000001</v>
      </c>
      <c r="C4927">
        <f t="shared" si="77"/>
        <v>2018</v>
      </c>
    </row>
    <row r="4928" spans="1:3">
      <c r="A4928" s="20">
        <v>43218</v>
      </c>
      <c r="B4928">
        <v>1.2131000000000001</v>
      </c>
      <c r="C4928">
        <f t="shared" si="77"/>
        <v>2018</v>
      </c>
    </row>
    <row r="4929" spans="1:3">
      <c r="A4929" s="20">
        <v>43219</v>
      </c>
      <c r="B4929">
        <v>1.2123999999999999</v>
      </c>
      <c r="C4929">
        <f t="shared" si="77"/>
        <v>2018</v>
      </c>
    </row>
    <row r="4930" spans="1:3">
      <c r="A4930" s="20">
        <v>43220</v>
      </c>
      <c r="B4930">
        <v>1.2084999999999999</v>
      </c>
      <c r="C4930">
        <f t="shared" si="77"/>
        <v>2018</v>
      </c>
    </row>
    <row r="4931" spans="1:3">
      <c r="A4931" s="20">
        <v>43221</v>
      </c>
      <c r="B4931">
        <v>1.1995</v>
      </c>
      <c r="C4931">
        <f t="shared" si="77"/>
        <v>2018</v>
      </c>
    </row>
    <row r="4932" spans="1:3">
      <c r="A4932" s="20">
        <v>43222</v>
      </c>
      <c r="B4932">
        <v>1.1956</v>
      </c>
      <c r="C4932">
        <f t="shared" si="77"/>
        <v>2018</v>
      </c>
    </row>
    <row r="4933" spans="1:3">
      <c r="A4933" s="20">
        <v>43223</v>
      </c>
      <c r="B4933">
        <v>1.1993</v>
      </c>
      <c r="C4933">
        <f t="shared" si="77"/>
        <v>2018</v>
      </c>
    </row>
    <row r="4934" spans="1:3">
      <c r="A4934" s="20">
        <v>43224</v>
      </c>
      <c r="B4934">
        <v>1.1966000000000001</v>
      </c>
      <c r="C4934">
        <f t="shared" si="77"/>
        <v>2018</v>
      </c>
    </row>
    <row r="4935" spans="1:3">
      <c r="A4935" s="20">
        <v>43225</v>
      </c>
      <c r="B4935">
        <v>1.1966000000000001</v>
      </c>
      <c r="C4935">
        <f t="shared" si="77"/>
        <v>2018</v>
      </c>
    </row>
    <row r="4936" spans="1:3">
      <c r="A4936" s="20">
        <v>43226</v>
      </c>
      <c r="B4936">
        <v>1.196</v>
      </c>
      <c r="C4936">
        <f t="shared" si="77"/>
        <v>2018</v>
      </c>
    </row>
    <row r="4937" spans="1:3">
      <c r="A4937" s="20">
        <v>43227</v>
      </c>
      <c r="B4937">
        <v>1.1941999999999999</v>
      </c>
      <c r="C4937">
        <f t="shared" si="77"/>
        <v>2018</v>
      </c>
    </row>
    <row r="4938" spans="1:3">
      <c r="A4938" s="20">
        <v>43228</v>
      </c>
      <c r="B4938">
        <v>1.1871</v>
      </c>
      <c r="C4938">
        <f t="shared" si="77"/>
        <v>2018</v>
      </c>
    </row>
    <row r="4939" spans="1:3">
      <c r="A4939" s="20">
        <v>43229</v>
      </c>
      <c r="B4939">
        <v>1.1850000000000001</v>
      </c>
      <c r="C4939">
        <f t="shared" si="77"/>
        <v>2018</v>
      </c>
    </row>
    <row r="4940" spans="1:3">
      <c r="A4940" s="20">
        <v>43230</v>
      </c>
      <c r="B4940">
        <v>1.1919</v>
      </c>
      <c r="C4940">
        <f t="shared" si="77"/>
        <v>2018</v>
      </c>
    </row>
    <row r="4941" spans="1:3">
      <c r="A4941" s="20">
        <v>43231</v>
      </c>
      <c r="B4941">
        <v>1.1949000000000001</v>
      </c>
      <c r="C4941">
        <f t="shared" si="77"/>
        <v>2018</v>
      </c>
    </row>
    <row r="4942" spans="1:3">
      <c r="A4942" s="20">
        <v>43232</v>
      </c>
      <c r="B4942">
        <v>1.1949000000000001</v>
      </c>
      <c r="C4942">
        <f t="shared" si="77"/>
        <v>2018</v>
      </c>
    </row>
    <row r="4943" spans="1:3">
      <c r="A4943" s="20">
        <v>43233</v>
      </c>
      <c r="B4943">
        <v>1.1955</v>
      </c>
      <c r="C4943">
        <f t="shared" si="77"/>
        <v>2018</v>
      </c>
    </row>
    <row r="4944" spans="1:3">
      <c r="A4944" s="20">
        <v>43234</v>
      </c>
      <c r="B4944">
        <v>1.1936</v>
      </c>
      <c r="C4944">
        <f t="shared" si="77"/>
        <v>2018</v>
      </c>
    </row>
    <row r="4945" spans="1:3">
      <c r="A4945" s="20">
        <v>43235</v>
      </c>
      <c r="B4945">
        <v>1.1826000000000001</v>
      </c>
      <c r="C4945">
        <f t="shared" si="77"/>
        <v>2018</v>
      </c>
    </row>
    <row r="4946" spans="1:3">
      <c r="A4946" s="20">
        <v>43236</v>
      </c>
      <c r="B4946">
        <v>1.1819</v>
      </c>
      <c r="C4946">
        <f t="shared" ref="C4946:C5009" si="78">YEAR(A4946)</f>
        <v>2018</v>
      </c>
    </row>
    <row r="4947" spans="1:3">
      <c r="A4947" s="20">
        <v>43237</v>
      </c>
      <c r="B4947">
        <v>1.1795</v>
      </c>
      <c r="C4947">
        <f t="shared" si="78"/>
        <v>2018</v>
      </c>
    </row>
    <row r="4948" spans="1:3">
      <c r="A4948" s="20">
        <v>43238</v>
      </c>
      <c r="B4948">
        <v>1.1773</v>
      </c>
      <c r="C4948">
        <f t="shared" si="78"/>
        <v>2018</v>
      </c>
    </row>
    <row r="4949" spans="1:3">
      <c r="A4949" s="20">
        <v>43239</v>
      </c>
      <c r="B4949">
        <v>1.1773</v>
      </c>
      <c r="C4949">
        <f t="shared" si="78"/>
        <v>2018</v>
      </c>
    </row>
    <row r="4950" spans="1:3">
      <c r="A4950" s="20">
        <v>43240</v>
      </c>
      <c r="B4950">
        <v>1.177</v>
      </c>
      <c r="C4950">
        <f t="shared" si="78"/>
        <v>2018</v>
      </c>
    </row>
    <row r="4951" spans="1:3">
      <c r="A4951" s="20">
        <v>43241</v>
      </c>
      <c r="B4951">
        <v>1.1794</v>
      </c>
      <c r="C4951">
        <f t="shared" si="78"/>
        <v>2018</v>
      </c>
    </row>
    <row r="4952" spans="1:3">
      <c r="A4952" s="20">
        <v>43242</v>
      </c>
      <c r="B4952">
        <v>1.1791</v>
      </c>
      <c r="C4952">
        <f t="shared" si="78"/>
        <v>2018</v>
      </c>
    </row>
    <row r="4953" spans="1:3">
      <c r="A4953" s="20">
        <v>43243</v>
      </c>
      <c r="B4953">
        <v>1.1712</v>
      </c>
      <c r="C4953">
        <f t="shared" si="78"/>
        <v>2018</v>
      </c>
    </row>
    <row r="4954" spans="1:3">
      <c r="A4954" s="20">
        <v>43244</v>
      </c>
      <c r="B4954">
        <v>1.1726000000000001</v>
      </c>
      <c r="C4954">
        <f t="shared" si="78"/>
        <v>2018</v>
      </c>
    </row>
    <row r="4955" spans="1:3">
      <c r="A4955" s="20">
        <v>43245</v>
      </c>
      <c r="B4955">
        <v>1.1666000000000001</v>
      </c>
      <c r="C4955">
        <f t="shared" si="78"/>
        <v>2018</v>
      </c>
    </row>
    <row r="4956" spans="1:3">
      <c r="A4956" s="20">
        <v>43246</v>
      </c>
      <c r="B4956">
        <v>1.1666000000000001</v>
      </c>
      <c r="C4956">
        <f t="shared" si="78"/>
        <v>2018</v>
      </c>
    </row>
    <row r="4957" spans="1:3">
      <c r="A4957" s="20">
        <v>43247</v>
      </c>
      <c r="B4957">
        <v>1.1692</v>
      </c>
      <c r="C4957">
        <f t="shared" si="78"/>
        <v>2018</v>
      </c>
    </row>
    <row r="4958" spans="1:3">
      <c r="A4958" s="20">
        <v>43248</v>
      </c>
      <c r="B4958">
        <v>1.1629</v>
      </c>
      <c r="C4958">
        <f t="shared" si="78"/>
        <v>2018</v>
      </c>
    </row>
    <row r="4959" spans="1:3">
      <c r="A4959" s="20">
        <v>43249</v>
      </c>
      <c r="B4959">
        <v>1.1541999999999999</v>
      </c>
      <c r="C4959">
        <f t="shared" si="78"/>
        <v>2018</v>
      </c>
    </row>
    <row r="4960" spans="1:3">
      <c r="A4960" s="20">
        <v>43250</v>
      </c>
      <c r="B4960">
        <v>1.1669</v>
      </c>
      <c r="C4960">
        <f t="shared" si="78"/>
        <v>2018</v>
      </c>
    </row>
    <row r="4961" spans="1:3">
      <c r="A4961" s="20">
        <v>43251</v>
      </c>
      <c r="B4961">
        <v>1.1696</v>
      </c>
      <c r="C4961">
        <f t="shared" si="78"/>
        <v>2018</v>
      </c>
    </row>
    <row r="4962" spans="1:3">
      <c r="A4962" s="20">
        <v>43252</v>
      </c>
      <c r="B4962">
        <v>1.1666000000000001</v>
      </c>
      <c r="C4962">
        <f t="shared" si="78"/>
        <v>2018</v>
      </c>
    </row>
    <row r="4963" spans="1:3">
      <c r="A4963" s="20">
        <v>43253</v>
      </c>
      <c r="B4963">
        <v>1.1666000000000001</v>
      </c>
      <c r="C4963">
        <f t="shared" si="78"/>
        <v>2018</v>
      </c>
    </row>
    <row r="4964" spans="1:3">
      <c r="A4964" s="20">
        <v>43254</v>
      </c>
      <c r="B4964">
        <v>1.1671</v>
      </c>
      <c r="C4964">
        <f t="shared" si="78"/>
        <v>2018</v>
      </c>
    </row>
    <row r="4965" spans="1:3">
      <c r="A4965" s="20">
        <v>43255</v>
      </c>
      <c r="B4965">
        <v>1.1704000000000001</v>
      </c>
      <c r="C4965">
        <f t="shared" si="78"/>
        <v>2018</v>
      </c>
    </row>
    <row r="4966" spans="1:3">
      <c r="A4966" s="20">
        <v>43256</v>
      </c>
      <c r="B4966">
        <v>1.1729000000000001</v>
      </c>
      <c r="C4966">
        <f t="shared" si="78"/>
        <v>2018</v>
      </c>
    </row>
    <row r="4967" spans="1:3">
      <c r="A4967" s="20">
        <v>43257</v>
      </c>
      <c r="B4967">
        <v>1.1786000000000001</v>
      </c>
      <c r="C4967">
        <f t="shared" si="78"/>
        <v>2018</v>
      </c>
    </row>
    <row r="4968" spans="1:3">
      <c r="A4968" s="20">
        <v>43258</v>
      </c>
      <c r="B4968">
        <v>1.1797</v>
      </c>
      <c r="C4968">
        <f t="shared" si="78"/>
        <v>2018</v>
      </c>
    </row>
    <row r="4969" spans="1:3">
      <c r="A4969" s="20">
        <v>43259</v>
      </c>
      <c r="B4969">
        <v>1.177</v>
      </c>
      <c r="C4969">
        <f t="shared" si="78"/>
        <v>2018</v>
      </c>
    </row>
    <row r="4970" spans="1:3">
      <c r="A4970" s="20">
        <v>43260</v>
      </c>
      <c r="B4970">
        <v>1.177</v>
      </c>
      <c r="C4970">
        <f t="shared" si="78"/>
        <v>2018</v>
      </c>
    </row>
    <row r="4971" spans="1:3">
      <c r="A4971" s="20">
        <v>43261</v>
      </c>
      <c r="B4971">
        <v>1.1783999999999999</v>
      </c>
      <c r="C4971">
        <f t="shared" si="78"/>
        <v>2018</v>
      </c>
    </row>
    <row r="4972" spans="1:3">
      <c r="A4972" s="20">
        <v>43262</v>
      </c>
      <c r="B4972">
        <v>1.1778</v>
      </c>
      <c r="C4972">
        <f t="shared" si="78"/>
        <v>2018</v>
      </c>
    </row>
    <row r="4973" spans="1:3">
      <c r="A4973" s="20">
        <v>43263</v>
      </c>
      <c r="B4973">
        <v>1.1751</v>
      </c>
      <c r="C4973">
        <f t="shared" si="78"/>
        <v>2018</v>
      </c>
    </row>
    <row r="4974" spans="1:3">
      <c r="A4974" s="20">
        <v>43264</v>
      </c>
      <c r="B4974">
        <v>1.1808000000000001</v>
      </c>
      <c r="C4974">
        <f t="shared" si="78"/>
        <v>2018</v>
      </c>
    </row>
    <row r="4975" spans="1:3">
      <c r="A4975" s="20">
        <v>43265</v>
      </c>
      <c r="B4975">
        <v>1.157</v>
      </c>
      <c r="C4975">
        <f t="shared" si="78"/>
        <v>2018</v>
      </c>
    </row>
    <row r="4976" spans="1:3">
      <c r="A4976" s="20">
        <v>43266</v>
      </c>
      <c r="B4976">
        <v>1.1605000000000001</v>
      </c>
      <c r="C4976">
        <f t="shared" si="78"/>
        <v>2018</v>
      </c>
    </row>
    <row r="4977" spans="1:3">
      <c r="A4977" s="20">
        <v>43267</v>
      </c>
      <c r="B4977">
        <v>1.1605000000000001</v>
      </c>
      <c r="C4977">
        <f t="shared" si="78"/>
        <v>2018</v>
      </c>
    </row>
    <row r="4978" spans="1:3">
      <c r="A4978" s="20">
        <v>43268</v>
      </c>
      <c r="B4978">
        <v>1.1597</v>
      </c>
      <c r="C4978">
        <f t="shared" si="78"/>
        <v>2018</v>
      </c>
    </row>
    <row r="4979" spans="1:3">
      <c r="A4979" s="20">
        <v>43269</v>
      </c>
      <c r="B4979">
        <v>1.1633</v>
      </c>
      <c r="C4979">
        <f t="shared" si="78"/>
        <v>2018</v>
      </c>
    </row>
    <row r="4980" spans="1:3">
      <c r="A4980" s="20">
        <v>43270</v>
      </c>
      <c r="B4980">
        <v>1.1594</v>
      </c>
      <c r="C4980">
        <f t="shared" si="78"/>
        <v>2018</v>
      </c>
    </row>
    <row r="4981" spans="1:3">
      <c r="A4981" s="20">
        <v>43271</v>
      </c>
      <c r="B4981">
        <v>1.1581999999999999</v>
      </c>
      <c r="C4981">
        <f t="shared" si="78"/>
        <v>2018</v>
      </c>
    </row>
    <row r="4982" spans="1:3">
      <c r="A4982" s="20">
        <v>43272</v>
      </c>
      <c r="B4982">
        <v>1.1609</v>
      </c>
      <c r="C4982">
        <f t="shared" si="78"/>
        <v>2018</v>
      </c>
    </row>
    <row r="4983" spans="1:3">
      <c r="A4983" s="20">
        <v>43273</v>
      </c>
      <c r="B4983">
        <v>1.1654</v>
      </c>
      <c r="C4983">
        <f t="shared" si="78"/>
        <v>2018</v>
      </c>
    </row>
    <row r="4984" spans="1:3">
      <c r="A4984" s="20">
        <v>43274</v>
      </c>
      <c r="B4984">
        <v>1.1654</v>
      </c>
      <c r="C4984">
        <f t="shared" si="78"/>
        <v>2018</v>
      </c>
    </row>
    <row r="4985" spans="1:3">
      <c r="A4985" s="20">
        <v>43275</v>
      </c>
      <c r="B4985">
        <v>1.1664000000000001</v>
      </c>
      <c r="C4985">
        <f t="shared" si="78"/>
        <v>2018</v>
      </c>
    </row>
    <row r="4986" spans="1:3">
      <c r="A4986" s="20">
        <v>43276</v>
      </c>
      <c r="B4986">
        <v>1.1704000000000001</v>
      </c>
      <c r="C4986">
        <f t="shared" si="78"/>
        <v>2018</v>
      </c>
    </row>
    <row r="4987" spans="1:3">
      <c r="A4987" s="20">
        <v>43277</v>
      </c>
      <c r="B4987">
        <v>1.1654</v>
      </c>
      <c r="C4987">
        <f t="shared" si="78"/>
        <v>2018</v>
      </c>
    </row>
    <row r="4988" spans="1:3">
      <c r="A4988" s="20">
        <v>43278</v>
      </c>
      <c r="B4988">
        <v>1.1567000000000001</v>
      </c>
      <c r="C4988">
        <f t="shared" si="78"/>
        <v>2018</v>
      </c>
    </row>
    <row r="4989" spans="1:3">
      <c r="A4989" s="20">
        <v>43279</v>
      </c>
      <c r="B4989">
        <v>1.1566000000000001</v>
      </c>
      <c r="C4989">
        <f t="shared" si="78"/>
        <v>2018</v>
      </c>
    </row>
    <row r="4990" spans="1:3">
      <c r="A4990" s="20">
        <v>43280</v>
      </c>
      <c r="B4990">
        <v>1.169</v>
      </c>
      <c r="C4990">
        <f t="shared" si="78"/>
        <v>2018</v>
      </c>
    </row>
    <row r="4991" spans="1:3">
      <c r="A4991" s="20">
        <v>43281</v>
      </c>
      <c r="B4991">
        <v>1.169</v>
      </c>
      <c r="C4991">
        <f t="shared" si="78"/>
        <v>2018</v>
      </c>
    </row>
    <row r="4992" spans="1:3">
      <c r="A4992" s="20">
        <v>43282</v>
      </c>
      <c r="B4992">
        <v>1.1684000000000001</v>
      </c>
      <c r="C4992">
        <f t="shared" si="78"/>
        <v>2018</v>
      </c>
    </row>
    <row r="4993" spans="1:3">
      <c r="A4993" s="20">
        <v>43283</v>
      </c>
      <c r="B4993">
        <v>1.1645000000000001</v>
      </c>
      <c r="C4993">
        <f t="shared" si="78"/>
        <v>2018</v>
      </c>
    </row>
    <row r="4994" spans="1:3">
      <c r="A4994" s="20">
        <v>43284</v>
      </c>
      <c r="B4994">
        <v>1.1659999999999999</v>
      </c>
      <c r="C4994">
        <f t="shared" si="78"/>
        <v>2018</v>
      </c>
    </row>
    <row r="4995" spans="1:3">
      <c r="A4995" s="20">
        <v>43285</v>
      </c>
      <c r="B4995">
        <v>1.1665000000000001</v>
      </c>
      <c r="C4995">
        <f t="shared" si="78"/>
        <v>2018</v>
      </c>
    </row>
    <row r="4996" spans="1:3">
      <c r="A4996" s="20">
        <v>43286</v>
      </c>
      <c r="B4996">
        <v>1.1696</v>
      </c>
      <c r="C4996">
        <f t="shared" si="78"/>
        <v>2018</v>
      </c>
    </row>
    <row r="4997" spans="1:3">
      <c r="A4997" s="20">
        <v>43287</v>
      </c>
      <c r="B4997">
        <v>1.1758999999999999</v>
      </c>
      <c r="C4997">
        <f t="shared" si="78"/>
        <v>2018</v>
      </c>
    </row>
    <row r="4998" spans="1:3">
      <c r="A4998" s="20">
        <v>43288</v>
      </c>
      <c r="B4998">
        <v>1.1758999999999999</v>
      </c>
      <c r="C4998">
        <f t="shared" si="78"/>
        <v>2018</v>
      </c>
    </row>
    <row r="4999" spans="1:3">
      <c r="A4999" s="20">
        <v>43289</v>
      </c>
      <c r="B4999">
        <v>1.1755</v>
      </c>
      <c r="C4999">
        <f t="shared" si="78"/>
        <v>2018</v>
      </c>
    </row>
    <row r="5000" spans="1:3">
      <c r="A5000" s="20">
        <v>43290</v>
      </c>
      <c r="B5000">
        <v>1.1758999999999999</v>
      </c>
      <c r="C5000">
        <f t="shared" si="78"/>
        <v>2018</v>
      </c>
    </row>
    <row r="5001" spans="1:3">
      <c r="A5001" s="20">
        <v>43291</v>
      </c>
      <c r="B5001">
        <v>1.173</v>
      </c>
      <c r="C5001">
        <f t="shared" si="78"/>
        <v>2018</v>
      </c>
    </row>
    <row r="5002" spans="1:3">
      <c r="A5002" s="20">
        <v>43292</v>
      </c>
      <c r="B5002">
        <v>1.1677999999999999</v>
      </c>
      <c r="C5002">
        <f t="shared" si="78"/>
        <v>2018</v>
      </c>
    </row>
    <row r="5003" spans="1:3">
      <c r="A5003" s="20">
        <v>43293</v>
      </c>
      <c r="B5003">
        <v>1.1667000000000001</v>
      </c>
      <c r="C5003">
        <f t="shared" si="78"/>
        <v>2018</v>
      </c>
    </row>
    <row r="5004" spans="1:3">
      <c r="A5004" s="20">
        <v>43294</v>
      </c>
      <c r="B5004">
        <v>1.1689000000000001</v>
      </c>
      <c r="C5004">
        <f t="shared" si="78"/>
        <v>2018</v>
      </c>
    </row>
    <row r="5005" spans="1:3">
      <c r="A5005" s="20">
        <v>43295</v>
      </c>
      <c r="B5005">
        <v>1.1689000000000001</v>
      </c>
      <c r="C5005">
        <f t="shared" si="78"/>
        <v>2018</v>
      </c>
    </row>
    <row r="5006" spans="1:3">
      <c r="A5006" s="20">
        <v>43296</v>
      </c>
      <c r="B5006">
        <v>1.1680999999999999</v>
      </c>
      <c r="C5006">
        <f t="shared" si="78"/>
        <v>2018</v>
      </c>
    </row>
    <row r="5007" spans="1:3">
      <c r="A5007" s="20">
        <v>43297</v>
      </c>
      <c r="B5007">
        <v>1.1714</v>
      </c>
      <c r="C5007">
        <f t="shared" si="78"/>
        <v>2018</v>
      </c>
    </row>
    <row r="5008" spans="1:3">
      <c r="A5008" s="20">
        <v>43298</v>
      </c>
      <c r="B5008">
        <v>1.1656</v>
      </c>
      <c r="C5008">
        <f t="shared" si="78"/>
        <v>2018</v>
      </c>
    </row>
    <row r="5009" spans="1:3">
      <c r="A5009" s="20">
        <v>43299</v>
      </c>
      <c r="B5009">
        <v>1.1648000000000001</v>
      </c>
      <c r="C5009">
        <f t="shared" si="78"/>
        <v>2018</v>
      </c>
    </row>
    <row r="5010" spans="1:3">
      <c r="A5010" s="20">
        <v>43300</v>
      </c>
      <c r="B5010">
        <v>1.1658999999999999</v>
      </c>
      <c r="C5010">
        <f t="shared" ref="C5010:C5073" si="79">YEAR(A5010)</f>
        <v>2018</v>
      </c>
    </row>
    <row r="5011" spans="1:3">
      <c r="A5011" s="20">
        <v>43301</v>
      </c>
      <c r="B5011">
        <v>1.1733</v>
      </c>
      <c r="C5011">
        <f t="shared" si="79"/>
        <v>2018</v>
      </c>
    </row>
    <row r="5012" spans="1:3">
      <c r="A5012" s="20">
        <v>43302</v>
      </c>
      <c r="B5012">
        <v>1.1733</v>
      </c>
      <c r="C5012">
        <f t="shared" si="79"/>
        <v>2018</v>
      </c>
    </row>
    <row r="5013" spans="1:3">
      <c r="A5013" s="20">
        <v>43303</v>
      </c>
      <c r="B5013">
        <v>1.1733</v>
      </c>
      <c r="C5013">
        <f t="shared" si="79"/>
        <v>2018</v>
      </c>
    </row>
    <row r="5014" spans="1:3">
      <c r="A5014" s="20">
        <v>43304</v>
      </c>
      <c r="B5014">
        <v>1.1697</v>
      </c>
      <c r="C5014">
        <f t="shared" si="79"/>
        <v>2018</v>
      </c>
    </row>
    <row r="5015" spans="1:3">
      <c r="A5015" s="20">
        <v>43305</v>
      </c>
      <c r="B5015">
        <v>1.1688000000000001</v>
      </c>
      <c r="C5015">
        <f t="shared" si="79"/>
        <v>2018</v>
      </c>
    </row>
    <row r="5016" spans="1:3">
      <c r="A5016" s="20">
        <v>43306</v>
      </c>
      <c r="B5016">
        <v>1.1740999999999999</v>
      </c>
      <c r="C5016">
        <f t="shared" si="79"/>
        <v>2018</v>
      </c>
    </row>
    <row r="5017" spans="1:3">
      <c r="A5017" s="20">
        <v>43307</v>
      </c>
      <c r="B5017">
        <v>1.1647000000000001</v>
      </c>
      <c r="C5017">
        <f t="shared" si="79"/>
        <v>2018</v>
      </c>
    </row>
    <row r="5018" spans="1:3">
      <c r="A5018" s="20">
        <v>43308</v>
      </c>
      <c r="B5018">
        <v>1.1654</v>
      </c>
      <c r="C5018">
        <f t="shared" si="79"/>
        <v>2018</v>
      </c>
    </row>
    <row r="5019" spans="1:3">
      <c r="A5019" s="20">
        <v>43309</v>
      </c>
      <c r="B5019">
        <v>1.1654</v>
      </c>
      <c r="C5019">
        <f t="shared" si="79"/>
        <v>2018</v>
      </c>
    </row>
    <row r="5020" spans="1:3">
      <c r="A5020" s="20">
        <v>43310</v>
      </c>
      <c r="B5020">
        <v>1.1659999999999999</v>
      </c>
      <c r="C5020">
        <f t="shared" si="79"/>
        <v>2018</v>
      </c>
    </row>
    <row r="5021" spans="1:3">
      <c r="A5021" s="20">
        <v>43311</v>
      </c>
      <c r="B5021">
        <v>1.1707000000000001</v>
      </c>
      <c r="C5021">
        <f t="shared" si="79"/>
        <v>2018</v>
      </c>
    </row>
    <row r="5022" spans="1:3">
      <c r="A5022" s="20">
        <v>43312</v>
      </c>
      <c r="B5022">
        <v>1.1689000000000001</v>
      </c>
      <c r="C5022">
        <f t="shared" si="79"/>
        <v>2018</v>
      </c>
    </row>
    <row r="5023" spans="1:3">
      <c r="A5023" s="20">
        <v>43313</v>
      </c>
      <c r="B5023">
        <v>1.1662999999999999</v>
      </c>
      <c r="C5023">
        <f t="shared" si="79"/>
        <v>2018</v>
      </c>
    </row>
    <row r="5024" spans="1:3">
      <c r="A5024" s="20">
        <v>43314</v>
      </c>
      <c r="B5024">
        <v>1.1585000000000001</v>
      </c>
      <c r="C5024">
        <f t="shared" si="79"/>
        <v>2018</v>
      </c>
    </row>
    <row r="5025" spans="1:3">
      <c r="A5025" s="20">
        <v>43315</v>
      </c>
      <c r="B5025">
        <v>1.1583000000000001</v>
      </c>
      <c r="C5025">
        <f t="shared" si="79"/>
        <v>2018</v>
      </c>
    </row>
    <row r="5026" spans="1:3">
      <c r="A5026" s="20">
        <v>43316</v>
      </c>
      <c r="B5026">
        <v>1.1583000000000001</v>
      </c>
      <c r="C5026">
        <f t="shared" si="79"/>
        <v>2018</v>
      </c>
    </row>
    <row r="5027" spans="1:3">
      <c r="A5027" s="20">
        <v>43317</v>
      </c>
      <c r="B5027">
        <v>1.1561999999999999</v>
      </c>
      <c r="C5027">
        <f t="shared" si="79"/>
        <v>2018</v>
      </c>
    </row>
    <row r="5028" spans="1:3">
      <c r="A5028" s="20">
        <v>43318</v>
      </c>
      <c r="B5028">
        <v>1.1558999999999999</v>
      </c>
      <c r="C5028">
        <f t="shared" si="79"/>
        <v>2018</v>
      </c>
    </row>
    <row r="5029" spans="1:3">
      <c r="A5029" s="20">
        <v>43319</v>
      </c>
      <c r="B5029">
        <v>1.1603000000000001</v>
      </c>
      <c r="C5029">
        <f t="shared" si="79"/>
        <v>2018</v>
      </c>
    </row>
    <row r="5030" spans="1:3">
      <c r="A5030" s="20">
        <v>43320</v>
      </c>
      <c r="B5030">
        <v>1.161</v>
      </c>
      <c r="C5030">
        <f t="shared" si="79"/>
        <v>2018</v>
      </c>
    </row>
    <row r="5031" spans="1:3">
      <c r="A5031" s="20">
        <v>43321</v>
      </c>
      <c r="B5031">
        <v>1.1524000000000001</v>
      </c>
      <c r="C5031">
        <f t="shared" si="79"/>
        <v>2018</v>
      </c>
    </row>
    <row r="5032" spans="1:3">
      <c r="A5032" s="20">
        <v>43322</v>
      </c>
      <c r="B5032">
        <v>1.1423000000000001</v>
      </c>
      <c r="C5032">
        <f t="shared" si="79"/>
        <v>2018</v>
      </c>
    </row>
    <row r="5033" spans="1:3">
      <c r="A5033" s="20">
        <v>43323</v>
      </c>
      <c r="B5033">
        <v>1.1423000000000001</v>
      </c>
      <c r="C5033">
        <f t="shared" si="79"/>
        <v>2018</v>
      </c>
    </row>
    <row r="5034" spans="1:3">
      <c r="A5034" s="20">
        <v>43324</v>
      </c>
      <c r="B5034">
        <v>1.1395</v>
      </c>
      <c r="C5034">
        <f t="shared" si="79"/>
        <v>2018</v>
      </c>
    </row>
    <row r="5035" spans="1:3">
      <c r="A5035" s="20">
        <v>43325</v>
      </c>
      <c r="B5035">
        <v>1.1400999999999999</v>
      </c>
      <c r="C5035">
        <f t="shared" si="79"/>
        <v>2018</v>
      </c>
    </row>
    <row r="5036" spans="1:3">
      <c r="A5036" s="20">
        <v>43326</v>
      </c>
      <c r="B5036">
        <v>1.1347</v>
      </c>
      <c r="C5036">
        <f t="shared" si="79"/>
        <v>2018</v>
      </c>
    </row>
    <row r="5037" spans="1:3">
      <c r="A5037" s="20">
        <v>43327</v>
      </c>
      <c r="B5037">
        <v>1.1343000000000001</v>
      </c>
      <c r="C5037">
        <f t="shared" si="79"/>
        <v>2018</v>
      </c>
    </row>
    <row r="5038" spans="1:3">
      <c r="A5038" s="20">
        <v>43328</v>
      </c>
      <c r="B5038">
        <v>1.1374</v>
      </c>
      <c r="C5038">
        <f t="shared" si="79"/>
        <v>2018</v>
      </c>
    </row>
    <row r="5039" spans="1:3">
      <c r="A5039" s="20">
        <v>43329</v>
      </c>
      <c r="B5039">
        <v>1.1449</v>
      </c>
      <c r="C5039">
        <f t="shared" si="79"/>
        <v>2018</v>
      </c>
    </row>
    <row r="5040" spans="1:3">
      <c r="A5040" s="20">
        <v>43330</v>
      </c>
      <c r="B5040">
        <v>1.1449</v>
      </c>
      <c r="C5040">
        <f t="shared" si="79"/>
        <v>2018</v>
      </c>
    </row>
    <row r="5041" spans="1:3">
      <c r="A5041" s="20">
        <v>43331</v>
      </c>
      <c r="B5041">
        <v>1.1437999999999999</v>
      </c>
      <c r="C5041">
        <f t="shared" si="79"/>
        <v>2018</v>
      </c>
    </row>
    <row r="5042" spans="1:3">
      <c r="A5042" s="20">
        <v>43332</v>
      </c>
      <c r="B5042">
        <v>1.1489</v>
      </c>
      <c r="C5042">
        <f t="shared" si="79"/>
        <v>2018</v>
      </c>
    </row>
    <row r="5043" spans="1:3">
      <c r="A5043" s="20">
        <v>43333</v>
      </c>
      <c r="B5043">
        <v>1.1574</v>
      </c>
      <c r="C5043">
        <f t="shared" si="79"/>
        <v>2018</v>
      </c>
    </row>
    <row r="5044" spans="1:3">
      <c r="A5044" s="20">
        <v>43334</v>
      </c>
      <c r="B5044">
        <v>1.1588000000000001</v>
      </c>
      <c r="C5044">
        <f t="shared" si="79"/>
        <v>2018</v>
      </c>
    </row>
    <row r="5045" spans="1:3">
      <c r="A5045" s="20">
        <v>43335</v>
      </c>
      <c r="B5045">
        <v>1.1541999999999999</v>
      </c>
      <c r="C5045">
        <f t="shared" si="79"/>
        <v>2018</v>
      </c>
    </row>
    <row r="5046" spans="1:3">
      <c r="A5046" s="20">
        <v>43336</v>
      </c>
      <c r="B5046">
        <v>1.1633</v>
      </c>
      <c r="C5046">
        <f t="shared" si="79"/>
        <v>2018</v>
      </c>
    </row>
    <row r="5047" spans="1:3">
      <c r="A5047" s="20">
        <v>43337</v>
      </c>
      <c r="B5047">
        <v>1.1633</v>
      </c>
      <c r="C5047">
        <f t="shared" si="79"/>
        <v>2018</v>
      </c>
    </row>
    <row r="5048" spans="1:3">
      <c r="A5048" s="20">
        <v>43338</v>
      </c>
      <c r="B5048">
        <v>1.1649</v>
      </c>
      <c r="C5048">
        <f t="shared" si="79"/>
        <v>2018</v>
      </c>
    </row>
    <row r="5049" spans="1:3">
      <c r="A5049" s="20">
        <v>43339</v>
      </c>
      <c r="B5049">
        <v>1.1682999999999999</v>
      </c>
      <c r="C5049">
        <f t="shared" si="79"/>
        <v>2018</v>
      </c>
    </row>
    <row r="5050" spans="1:3">
      <c r="A5050" s="20">
        <v>43340</v>
      </c>
      <c r="B5050">
        <v>1.1691</v>
      </c>
      <c r="C5050">
        <f t="shared" si="79"/>
        <v>2018</v>
      </c>
    </row>
    <row r="5051" spans="1:3">
      <c r="A5051" s="20">
        <v>43341</v>
      </c>
      <c r="B5051">
        <v>1.1709000000000001</v>
      </c>
      <c r="C5051">
        <f t="shared" si="79"/>
        <v>2018</v>
      </c>
    </row>
    <row r="5052" spans="1:3">
      <c r="A5052" s="20">
        <v>43342</v>
      </c>
      <c r="B5052">
        <v>1.1664000000000001</v>
      </c>
      <c r="C5052">
        <f t="shared" si="79"/>
        <v>2018</v>
      </c>
    </row>
    <row r="5053" spans="1:3">
      <c r="A5053" s="20">
        <v>43343</v>
      </c>
      <c r="B5053">
        <v>1.1620999999999999</v>
      </c>
      <c r="C5053">
        <f t="shared" si="79"/>
        <v>2018</v>
      </c>
    </row>
    <row r="5054" spans="1:3">
      <c r="A5054" s="20">
        <v>43344</v>
      </c>
      <c r="B5054">
        <v>1.1620999999999999</v>
      </c>
      <c r="C5054">
        <f t="shared" si="79"/>
        <v>2018</v>
      </c>
    </row>
    <row r="5055" spans="1:3">
      <c r="A5055" s="20">
        <v>43345</v>
      </c>
      <c r="B5055">
        <v>1.1599999999999999</v>
      </c>
      <c r="C5055">
        <f t="shared" si="79"/>
        <v>2018</v>
      </c>
    </row>
    <row r="5056" spans="1:3">
      <c r="A5056" s="20">
        <v>43346</v>
      </c>
      <c r="B5056">
        <v>1.1615</v>
      </c>
      <c r="C5056">
        <f t="shared" si="79"/>
        <v>2018</v>
      </c>
    </row>
    <row r="5057" spans="1:3">
      <c r="A5057" s="20">
        <v>43347</v>
      </c>
      <c r="B5057">
        <v>1.1586000000000001</v>
      </c>
      <c r="C5057">
        <f t="shared" si="79"/>
        <v>2018</v>
      </c>
    </row>
    <row r="5058" spans="1:3">
      <c r="A5058" s="20">
        <v>43348</v>
      </c>
      <c r="B5058">
        <v>1.1635</v>
      </c>
      <c r="C5058">
        <f t="shared" si="79"/>
        <v>2018</v>
      </c>
    </row>
    <row r="5059" spans="1:3">
      <c r="A5059" s="20">
        <v>43349</v>
      </c>
      <c r="B5059">
        <v>1.1619999999999999</v>
      </c>
      <c r="C5059">
        <f t="shared" si="79"/>
        <v>2018</v>
      </c>
    </row>
    <row r="5060" spans="1:3">
      <c r="A5060" s="20">
        <v>43350</v>
      </c>
      <c r="B5060">
        <v>1.1572</v>
      </c>
      <c r="C5060">
        <f t="shared" si="79"/>
        <v>2018</v>
      </c>
    </row>
    <row r="5061" spans="1:3">
      <c r="A5061" s="20">
        <v>43351</v>
      </c>
      <c r="B5061">
        <v>1.1572</v>
      </c>
      <c r="C5061">
        <f t="shared" si="79"/>
        <v>2018</v>
      </c>
    </row>
    <row r="5062" spans="1:3">
      <c r="A5062" s="20">
        <v>43352</v>
      </c>
      <c r="B5062">
        <v>1.1560999999999999</v>
      </c>
      <c r="C5062">
        <f t="shared" si="79"/>
        <v>2018</v>
      </c>
    </row>
    <row r="5063" spans="1:3">
      <c r="A5063" s="20">
        <v>43353</v>
      </c>
      <c r="B5063">
        <v>1.1594</v>
      </c>
      <c r="C5063">
        <f t="shared" si="79"/>
        <v>2018</v>
      </c>
    </row>
    <row r="5064" spans="1:3">
      <c r="A5064" s="20">
        <v>43354</v>
      </c>
      <c r="B5064">
        <v>1.1596</v>
      </c>
      <c r="C5064">
        <f t="shared" si="79"/>
        <v>2018</v>
      </c>
    </row>
    <row r="5065" spans="1:3">
      <c r="A5065" s="20">
        <v>43355</v>
      </c>
      <c r="B5065">
        <v>1.1627000000000001</v>
      </c>
      <c r="C5065">
        <f t="shared" si="79"/>
        <v>2018</v>
      </c>
    </row>
    <row r="5066" spans="1:3">
      <c r="A5066" s="20">
        <v>43356</v>
      </c>
      <c r="B5066">
        <v>1.1693</v>
      </c>
      <c r="C5066">
        <f t="shared" si="79"/>
        <v>2018</v>
      </c>
    </row>
    <row r="5067" spans="1:3">
      <c r="A5067" s="20">
        <v>43357</v>
      </c>
      <c r="B5067">
        <v>1.1635</v>
      </c>
      <c r="C5067">
        <f t="shared" si="79"/>
        <v>2018</v>
      </c>
    </row>
    <row r="5068" spans="1:3">
      <c r="A5068" s="20">
        <v>43358</v>
      </c>
      <c r="B5068">
        <v>1.1635</v>
      </c>
      <c r="C5068">
        <f t="shared" si="79"/>
        <v>2018</v>
      </c>
    </row>
    <row r="5069" spans="1:3">
      <c r="A5069" s="20">
        <v>43360</v>
      </c>
      <c r="B5069">
        <v>1.1673</v>
      </c>
      <c r="C5069">
        <f t="shared" si="79"/>
        <v>2018</v>
      </c>
    </row>
    <row r="5070" spans="1:3">
      <c r="A5070" s="20">
        <v>43361</v>
      </c>
      <c r="B5070">
        <v>1.1678999999999999</v>
      </c>
      <c r="C5070">
        <f t="shared" si="79"/>
        <v>2018</v>
      </c>
    </row>
    <row r="5071" spans="1:3">
      <c r="A5071" s="20">
        <v>43362</v>
      </c>
      <c r="B5071">
        <v>1.1671</v>
      </c>
      <c r="C5071">
        <f t="shared" si="79"/>
        <v>2018</v>
      </c>
    </row>
    <row r="5072" spans="1:3">
      <c r="A5072" s="20">
        <v>43363</v>
      </c>
      <c r="B5072">
        <v>1.1778999999999999</v>
      </c>
      <c r="C5072">
        <f t="shared" si="79"/>
        <v>2018</v>
      </c>
    </row>
    <row r="5073" spans="1:3">
      <c r="A5073" s="20">
        <v>43364</v>
      </c>
      <c r="B5073">
        <v>1.1769000000000001</v>
      </c>
      <c r="C5073">
        <f t="shared" si="79"/>
        <v>2018</v>
      </c>
    </row>
    <row r="5074" spans="1:3">
      <c r="A5074" s="20">
        <v>43365</v>
      </c>
      <c r="B5074">
        <v>1.1769000000000001</v>
      </c>
      <c r="C5074">
        <f t="shared" ref="C5074:C5137" si="80">YEAR(A5074)</f>
        <v>2018</v>
      </c>
    </row>
    <row r="5075" spans="1:3">
      <c r="A5075" s="20">
        <v>43367</v>
      </c>
      <c r="B5075">
        <v>1.1749000000000001</v>
      </c>
      <c r="C5075">
        <f t="shared" si="80"/>
        <v>2018</v>
      </c>
    </row>
    <row r="5076" spans="1:3">
      <c r="A5076" s="20">
        <v>43368</v>
      </c>
      <c r="B5076">
        <v>1.1766000000000001</v>
      </c>
      <c r="C5076">
        <f t="shared" si="80"/>
        <v>2018</v>
      </c>
    </row>
    <row r="5077" spans="1:3">
      <c r="A5077" s="20">
        <v>43369</v>
      </c>
      <c r="B5077">
        <v>1.1751</v>
      </c>
      <c r="C5077">
        <f t="shared" si="80"/>
        <v>2018</v>
      </c>
    </row>
    <row r="5078" spans="1:3">
      <c r="A5078" s="20">
        <v>43370</v>
      </c>
      <c r="B5078">
        <v>1.1637999999999999</v>
      </c>
      <c r="C5078">
        <f t="shared" si="80"/>
        <v>2018</v>
      </c>
    </row>
    <row r="5079" spans="1:3">
      <c r="A5079" s="20">
        <v>43371</v>
      </c>
      <c r="B5079">
        <v>1.1620999999999999</v>
      </c>
      <c r="C5079">
        <f t="shared" si="80"/>
        <v>2018</v>
      </c>
    </row>
    <row r="5080" spans="1:3">
      <c r="A5080" s="20">
        <v>43372</v>
      </c>
      <c r="B5080">
        <v>1.1620999999999999</v>
      </c>
      <c r="C5080">
        <f t="shared" si="80"/>
        <v>2018</v>
      </c>
    </row>
    <row r="5081" spans="1:3">
      <c r="A5081" s="20">
        <v>43374</v>
      </c>
      <c r="B5081">
        <v>1.1577</v>
      </c>
      <c r="C5081">
        <f t="shared" si="80"/>
        <v>2018</v>
      </c>
    </row>
    <row r="5082" spans="1:3">
      <c r="A5082" s="20">
        <v>43375</v>
      </c>
      <c r="B5082">
        <v>1.155</v>
      </c>
      <c r="C5082">
        <f t="shared" si="80"/>
        <v>2018</v>
      </c>
    </row>
    <row r="5083" spans="1:3">
      <c r="A5083" s="20">
        <v>43376</v>
      </c>
      <c r="B5083">
        <v>1.1487000000000001</v>
      </c>
      <c r="C5083">
        <f t="shared" si="80"/>
        <v>2018</v>
      </c>
    </row>
    <row r="5084" spans="1:3">
      <c r="A5084" s="20">
        <v>43377</v>
      </c>
      <c r="B5084">
        <v>1.1516</v>
      </c>
      <c r="C5084">
        <f t="shared" si="80"/>
        <v>2018</v>
      </c>
    </row>
    <row r="5085" spans="1:3">
      <c r="A5085" s="20">
        <v>43378</v>
      </c>
      <c r="B5085">
        <v>1.1534</v>
      </c>
      <c r="C5085">
        <f t="shared" si="80"/>
        <v>2018</v>
      </c>
    </row>
    <row r="5086" spans="1:3">
      <c r="A5086" s="20">
        <v>43379</v>
      </c>
      <c r="B5086">
        <v>1.1534</v>
      </c>
      <c r="C5086">
        <f t="shared" si="80"/>
        <v>2018</v>
      </c>
    </row>
    <row r="5087" spans="1:3">
      <c r="A5087" s="20">
        <v>43381</v>
      </c>
      <c r="B5087">
        <v>1.1493</v>
      </c>
      <c r="C5087">
        <f t="shared" si="80"/>
        <v>2018</v>
      </c>
    </row>
    <row r="5088" spans="1:3">
      <c r="A5088" s="20">
        <v>43382</v>
      </c>
      <c r="B5088">
        <v>1.1496</v>
      </c>
      <c r="C5088">
        <f t="shared" si="80"/>
        <v>2018</v>
      </c>
    </row>
    <row r="5089" spans="1:3">
      <c r="A5089" s="20">
        <v>43383</v>
      </c>
      <c r="B5089">
        <v>1.1533</v>
      </c>
      <c r="C5089">
        <f t="shared" si="80"/>
        <v>2018</v>
      </c>
    </row>
    <row r="5090" spans="1:3">
      <c r="A5090" s="20">
        <v>43384</v>
      </c>
      <c r="B5090">
        <v>1.1593</v>
      </c>
      <c r="C5090">
        <f t="shared" si="80"/>
        <v>2018</v>
      </c>
    </row>
    <row r="5091" spans="1:3">
      <c r="A5091" s="20">
        <v>43385</v>
      </c>
      <c r="B5091">
        <v>1.1575</v>
      </c>
      <c r="C5091">
        <f t="shared" si="80"/>
        <v>2018</v>
      </c>
    </row>
    <row r="5092" spans="1:3">
      <c r="A5092" s="20">
        <v>43386</v>
      </c>
      <c r="B5092">
        <v>1.1575</v>
      </c>
      <c r="C5092">
        <f t="shared" si="80"/>
        <v>2018</v>
      </c>
    </row>
    <row r="5093" spans="1:3">
      <c r="A5093" s="20">
        <v>43388</v>
      </c>
      <c r="B5093">
        <v>1.1584000000000001</v>
      </c>
      <c r="C5093">
        <f t="shared" si="80"/>
        <v>2018</v>
      </c>
    </row>
    <row r="5094" spans="1:3">
      <c r="A5094" s="20">
        <v>43389</v>
      </c>
      <c r="B5094">
        <v>1.1575</v>
      </c>
      <c r="C5094">
        <f t="shared" si="80"/>
        <v>2018</v>
      </c>
    </row>
    <row r="5095" spans="1:3">
      <c r="A5095" s="20">
        <v>43390</v>
      </c>
      <c r="B5095">
        <v>1.1500999999999999</v>
      </c>
      <c r="C5095">
        <f t="shared" si="80"/>
        <v>2018</v>
      </c>
    </row>
    <row r="5096" spans="1:3">
      <c r="A5096" s="20">
        <v>43391</v>
      </c>
      <c r="B5096">
        <v>1.1455</v>
      </c>
      <c r="C5096">
        <f t="shared" si="80"/>
        <v>2018</v>
      </c>
    </row>
    <row r="5097" spans="1:3">
      <c r="A5097" s="20">
        <v>43392</v>
      </c>
      <c r="B5097">
        <v>1.1531</v>
      </c>
      <c r="C5097">
        <f t="shared" si="80"/>
        <v>2018</v>
      </c>
    </row>
    <row r="5098" spans="1:3">
      <c r="A5098" s="20">
        <v>43393</v>
      </c>
      <c r="B5098">
        <v>1.1531</v>
      </c>
      <c r="C5098">
        <f t="shared" si="80"/>
        <v>2018</v>
      </c>
    </row>
    <row r="5099" spans="1:3">
      <c r="A5099" s="20">
        <v>43395</v>
      </c>
      <c r="B5099">
        <v>1.1467000000000001</v>
      </c>
      <c r="C5099">
        <f t="shared" si="80"/>
        <v>2018</v>
      </c>
    </row>
    <row r="5100" spans="1:3">
      <c r="A5100" s="20">
        <v>43396</v>
      </c>
      <c r="B5100">
        <v>1.1472</v>
      </c>
      <c r="C5100">
        <f t="shared" si="80"/>
        <v>2018</v>
      </c>
    </row>
    <row r="5101" spans="1:3">
      <c r="A5101" s="20">
        <v>43397</v>
      </c>
      <c r="B5101">
        <v>1.1398999999999999</v>
      </c>
      <c r="C5101">
        <f t="shared" si="80"/>
        <v>2018</v>
      </c>
    </row>
    <row r="5102" spans="1:3">
      <c r="A5102" s="20">
        <v>43398</v>
      </c>
      <c r="B5102">
        <v>1.1375</v>
      </c>
      <c r="C5102">
        <f t="shared" si="80"/>
        <v>2018</v>
      </c>
    </row>
    <row r="5103" spans="1:3">
      <c r="A5103" s="20">
        <v>43399</v>
      </c>
      <c r="B5103">
        <v>1.1424000000000001</v>
      </c>
      <c r="C5103">
        <f t="shared" si="80"/>
        <v>2018</v>
      </c>
    </row>
    <row r="5104" spans="1:3">
      <c r="A5104" s="20">
        <v>43400</v>
      </c>
      <c r="B5104">
        <v>1.1424000000000001</v>
      </c>
      <c r="C5104">
        <f t="shared" si="80"/>
        <v>2018</v>
      </c>
    </row>
    <row r="5105" spans="1:3">
      <c r="A5105" s="20">
        <v>43402</v>
      </c>
      <c r="B5105">
        <v>1.1373</v>
      </c>
      <c r="C5105">
        <f t="shared" si="80"/>
        <v>2018</v>
      </c>
    </row>
    <row r="5106" spans="1:3">
      <c r="A5106" s="20">
        <v>43403</v>
      </c>
      <c r="B5106">
        <v>1.1343000000000001</v>
      </c>
      <c r="C5106">
        <f t="shared" si="80"/>
        <v>2018</v>
      </c>
    </row>
    <row r="5107" spans="1:3">
      <c r="A5107" s="20">
        <v>43404</v>
      </c>
      <c r="B5107">
        <v>1.1316999999999999</v>
      </c>
      <c r="C5107">
        <f t="shared" si="80"/>
        <v>2018</v>
      </c>
    </row>
    <row r="5108" spans="1:3">
      <c r="A5108" s="20">
        <v>43405</v>
      </c>
      <c r="B5108">
        <v>1.1405000000000001</v>
      </c>
      <c r="C5108">
        <f t="shared" si="80"/>
        <v>2018</v>
      </c>
    </row>
    <row r="5109" spans="1:3">
      <c r="A5109" s="20">
        <v>43406</v>
      </c>
      <c r="B5109">
        <v>1.1389</v>
      </c>
      <c r="C5109">
        <f t="shared" si="80"/>
        <v>2018</v>
      </c>
    </row>
    <row r="5110" spans="1:3">
      <c r="A5110" s="20">
        <v>43407</v>
      </c>
      <c r="B5110">
        <v>1.1389</v>
      </c>
      <c r="C5110">
        <f t="shared" si="80"/>
        <v>2018</v>
      </c>
    </row>
    <row r="5111" spans="1:3">
      <c r="A5111" s="20">
        <v>43409</v>
      </c>
      <c r="B5111">
        <v>1.1411</v>
      </c>
      <c r="C5111">
        <f t="shared" si="80"/>
        <v>2018</v>
      </c>
    </row>
    <row r="5112" spans="1:3">
      <c r="A5112" s="20">
        <v>43410</v>
      </c>
      <c r="B5112">
        <v>1.1419999999999999</v>
      </c>
      <c r="C5112">
        <f t="shared" si="80"/>
        <v>2018</v>
      </c>
    </row>
    <row r="5113" spans="1:3">
      <c r="A5113" s="20">
        <v>43411</v>
      </c>
      <c r="B5113">
        <v>1.1431</v>
      </c>
      <c r="C5113">
        <f t="shared" si="80"/>
        <v>2018</v>
      </c>
    </row>
    <row r="5114" spans="1:3">
      <c r="A5114" s="20">
        <v>43412</v>
      </c>
      <c r="B5114">
        <v>1.1365000000000001</v>
      </c>
      <c r="C5114">
        <f t="shared" si="80"/>
        <v>2018</v>
      </c>
    </row>
    <row r="5115" spans="1:3">
      <c r="A5115" s="20">
        <v>43413</v>
      </c>
      <c r="B5115">
        <v>1.1336999999999999</v>
      </c>
      <c r="C5115">
        <f t="shared" si="80"/>
        <v>2018</v>
      </c>
    </row>
    <row r="5116" spans="1:3">
      <c r="A5116" s="20">
        <v>43414</v>
      </c>
      <c r="B5116">
        <v>1.1336999999999999</v>
      </c>
      <c r="C5116">
        <f t="shared" si="80"/>
        <v>2018</v>
      </c>
    </row>
    <row r="5117" spans="1:3">
      <c r="A5117" s="20">
        <v>43416</v>
      </c>
      <c r="B5117">
        <v>1.1223000000000001</v>
      </c>
      <c r="C5117">
        <f t="shared" si="80"/>
        <v>2018</v>
      </c>
    </row>
    <row r="5118" spans="1:3">
      <c r="A5118" s="20">
        <v>43417</v>
      </c>
      <c r="B5118">
        <v>1.1294999999999999</v>
      </c>
      <c r="C5118">
        <f t="shared" si="80"/>
        <v>2018</v>
      </c>
    </row>
    <row r="5119" spans="1:3">
      <c r="A5119" s="20">
        <v>43418</v>
      </c>
      <c r="B5119">
        <v>1.1313</v>
      </c>
      <c r="C5119">
        <f t="shared" si="80"/>
        <v>2018</v>
      </c>
    </row>
    <row r="5120" spans="1:3">
      <c r="A5120" s="20">
        <v>43419</v>
      </c>
      <c r="B5120">
        <v>1.1329</v>
      </c>
      <c r="C5120">
        <f t="shared" si="80"/>
        <v>2018</v>
      </c>
    </row>
    <row r="5121" spans="1:3">
      <c r="A5121" s="20">
        <v>43420</v>
      </c>
      <c r="B5121">
        <v>1.1420999999999999</v>
      </c>
      <c r="C5121">
        <f t="shared" si="80"/>
        <v>2018</v>
      </c>
    </row>
    <row r="5122" spans="1:3">
      <c r="A5122" s="20">
        <v>43421</v>
      </c>
      <c r="B5122">
        <v>1.1420999999999999</v>
      </c>
      <c r="C5122">
        <f t="shared" si="80"/>
        <v>2018</v>
      </c>
    </row>
    <row r="5123" spans="1:3">
      <c r="A5123" s="20">
        <v>43423</v>
      </c>
      <c r="B5123">
        <v>1.1453</v>
      </c>
      <c r="C5123">
        <f t="shared" si="80"/>
        <v>2018</v>
      </c>
    </row>
    <row r="5124" spans="1:3">
      <c r="A5124" s="20">
        <v>43424</v>
      </c>
      <c r="B5124">
        <v>1.1367</v>
      </c>
      <c r="C5124">
        <f t="shared" si="80"/>
        <v>2018</v>
      </c>
    </row>
    <row r="5125" spans="1:3">
      <c r="A5125" s="20">
        <v>43425</v>
      </c>
      <c r="B5125">
        <v>1.1383000000000001</v>
      </c>
      <c r="C5125">
        <f t="shared" si="80"/>
        <v>2018</v>
      </c>
    </row>
    <row r="5126" spans="1:3">
      <c r="A5126" s="20">
        <v>43426</v>
      </c>
      <c r="B5126">
        <v>1.1405000000000001</v>
      </c>
      <c r="C5126">
        <f t="shared" si="80"/>
        <v>2018</v>
      </c>
    </row>
    <row r="5127" spans="1:3">
      <c r="A5127" s="20">
        <v>43427</v>
      </c>
      <c r="B5127">
        <v>1.1342000000000001</v>
      </c>
      <c r="C5127">
        <f t="shared" si="80"/>
        <v>2018</v>
      </c>
    </row>
    <row r="5128" spans="1:3">
      <c r="A5128" s="20">
        <v>43428</v>
      </c>
      <c r="B5128">
        <v>1.1342000000000001</v>
      </c>
      <c r="C5128">
        <f t="shared" si="80"/>
        <v>2018</v>
      </c>
    </row>
    <row r="5129" spans="1:3">
      <c r="A5129" s="20">
        <v>43430</v>
      </c>
      <c r="B5129">
        <v>1.1331</v>
      </c>
      <c r="C5129">
        <f t="shared" si="80"/>
        <v>2018</v>
      </c>
    </row>
    <row r="5130" spans="1:3">
      <c r="A5130" s="20">
        <v>43431</v>
      </c>
      <c r="B5130">
        <v>1.1294</v>
      </c>
      <c r="C5130">
        <f t="shared" si="80"/>
        <v>2018</v>
      </c>
    </row>
    <row r="5131" spans="1:3">
      <c r="A5131" s="20">
        <v>43432</v>
      </c>
      <c r="B5131">
        <v>1.1368</v>
      </c>
      <c r="C5131">
        <f t="shared" si="80"/>
        <v>2018</v>
      </c>
    </row>
    <row r="5132" spans="1:3">
      <c r="A5132" s="20">
        <v>43433</v>
      </c>
      <c r="B5132">
        <v>1.1388</v>
      </c>
      <c r="C5132">
        <f t="shared" si="80"/>
        <v>2018</v>
      </c>
    </row>
    <row r="5133" spans="1:3">
      <c r="A5133" s="20">
        <v>43434</v>
      </c>
      <c r="B5133">
        <v>1.1317999999999999</v>
      </c>
      <c r="C5133">
        <f t="shared" si="80"/>
        <v>2018</v>
      </c>
    </row>
    <row r="5134" spans="1:3">
      <c r="A5134" s="20">
        <v>43435</v>
      </c>
      <c r="B5134">
        <v>1.1317999999999999</v>
      </c>
      <c r="C5134">
        <f t="shared" si="80"/>
        <v>2018</v>
      </c>
    </row>
    <row r="5135" spans="1:3">
      <c r="A5135" s="20">
        <v>43437</v>
      </c>
      <c r="B5135">
        <v>1.1353</v>
      </c>
      <c r="C5135">
        <f t="shared" si="80"/>
        <v>2018</v>
      </c>
    </row>
    <row r="5136" spans="1:3">
      <c r="A5136" s="20">
        <v>43438</v>
      </c>
      <c r="B5136">
        <v>1.1341000000000001</v>
      </c>
      <c r="C5136">
        <f t="shared" si="80"/>
        <v>2018</v>
      </c>
    </row>
    <row r="5137" spans="1:3">
      <c r="A5137" s="20">
        <v>43439</v>
      </c>
      <c r="B5137">
        <v>1.1347</v>
      </c>
      <c r="C5137">
        <f t="shared" si="80"/>
        <v>2018</v>
      </c>
    </row>
    <row r="5138" spans="1:3">
      <c r="A5138" s="20">
        <v>43440</v>
      </c>
      <c r="B5138">
        <v>1.1376999999999999</v>
      </c>
      <c r="C5138">
        <f t="shared" ref="C5138:C5201" si="81">YEAR(A5138)</f>
        <v>2018</v>
      </c>
    </row>
    <row r="5139" spans="1:3">
      <c r="A5139" s="20">
        <v>43441</v>
      </c>
      <c r="B5139">
        <v>1.1382000000000001</v>
      </c>
      <c r="C5139">
        <f t="shared" si="81"/>
        <v>2018</v>
      </c>
    </row>
    <row r="5140" spans="1:3">
      <c r="A5140" s="20">
        <v>43442</v>
      </c>
      <c r="B5140">
        <v>1.1382000000000001</v>
      </c>
      <c r="C5140">
        <f t="shared" si="81"/>
        <v>2018</v>
      </c>
    </row>
    <row r="5141" spans="1:3">
      <c r="A5141" s="20">
        <v>43444</v>
      </c>
      <c r="B5141">
        <v>1.1353</v>
      </c>
      <c r="C5141">
        <f t="shared" si="81"/>
        <v>2018</v>
      </c>
    </row>
    <row r="5142" spans="1:3">
      <c r="A5142" s="20">
        <v>43445</v>
      </c>
      <c r="B5142">
        <v>1.1318999999999999</v>
      </c>
      <c r="C5142">
        <f t="shared" si="81"/>
        <v>2018</v>
      </c>
    </row>
    <row r="5143" spans="1:3">
      <c r="A5143" s="20">
        <v>43446</v>
      </c>
      <c r="B5143">
        <v>1.1371</v>
      </c>
      <c r="C5143">
        <f t="shared" si="81"/>
        <v>2018</v>
      </c>
    </row>
    <row r="5144" spans="1:3">
      <c r="A5144" s="20">
        <v>43447</v>
      </c>
      <c r="B5144">
        <v>1.1357999999999999</v>
      </c>
      <c r="C5144">
        <f t="shared" si="81"/>
        <v>2018</v>
      </c>
    </row>
    <row r="5145" spans="1:3">
      <c r="A5145" s="20">
        <v>43448</v>
      </c>
      <c r="B5145">
        <v>1.1309</v>
      </c>
      <c r="C5145">
        <f t="shared" si="81"/>
        <v>2018</v>
      </c>
    </row>
    <row r="5146" spans="1:3">
      <c r="A5146" s="20">
        <v>43449</v>
      </c>
      <c r="B5146">
        <v>1.1309</v>
      </c>
      <c r="C5146">
        <f t="shared" si="81"/>
        <v>2018</v>
      </c>
    </row>
    <row r="5147" spans="1:3">
      <c r="A5147" s="20">
        <v>43451</v>
      </c>
      <c r="B5147">
        <v>1.1348</v>
      </c>
      <c r="C5147">
        <f t="shared" si="81"/>
        <v>2018</v>
      </c>
    </row>
    <row r="5148" spans="1:3">
      <c r="A5148" s="20">
        <v>43452</v>
      </c>
      <c r="B5148">
        <v>1.1369</v>
      </c>
      <c r="C5148">
        <f t="shared" si="81"/>
        <v>2018</v>
      </c>
    </row>
    <row r="5149" spans="1:3">
      <c r="A5149" s="20">
        <v>43453</v>
      </c>
      <c r="B5149">
        <v>1.1379999999999999</v>
      </c>
      <c r="C5149">
        <f t="shared" si="81"/>
        <v>2018</v>
      </c>
    </row>
    <row r="5150" spans="1:3">
      <c r="A5150" s="20">
        <v>43454</v>
      </c>
      <c r="B5150">
        <v>1.1451</v>
      </c>
      <c r="C5150">
        <f t="shared" si="81"/>
        <v>2018</v>
      </c>
    </row>
    <row r="5151" spans="1:3">
      <c r="A5151" s="20">
        <v>43455</v>
      </c>
      <c r="B5151">
        <v>1.1383000000000001</v>
      </c>
      <c r="C5151">
        <f t="shared" si="81"/>
        <v>2018</v>
      </c>
    </row>
    <row r="5152" spans="1:3">
      <c r="A5152" s="20">
        <v>43456</v>
      </c>
      <c r="B5152">
        <v>1.1383000000000001</v>
      </c>
      <c r="C5152">
        <f t="shared" si="81"/>
        <v>2018</v>
      </c>
    </row>
    <row r="5153" spans="1:3">
      <c r="A5153" s="20">
        <v>43458</v>
      </c>
      <c r="B5153">
        <v>1.1398999999999999</v>
      </c>
      <c r="C5153">
        <f t="shared" si="81"/>
        <v>2018</v>
      </c>
    </row>
    <row r="5154" spans="1:3">
      <c r="A5154" s="20">
        <v>43459</v>
      </c>
      <c r="B5154">
        <v>1.1402000000000001</v>
      </c>
      <c r="C5154">
        <f t="shared" si="81"/>
        <v>2018</v>
      </c>
    </row>
    <row r="5155" spans="1:3">
      <c r="A5155" s="20">
        <v>43460</v>
      </c>
      <c r="B5155">
        <v>1.1355999999999999</v>
      </c>
      <c r="C5155">
        <f t="shared" si="81"/>
        <v>2018</v>
      </c>
    </row>
    <row r="5156" spans="1:3">
      <c r="A5156" s="20">
        <v>43461</v>
      </c>
      <c r="B5156">
        <v>1.1429</v>
      </c>
      <c r="C5156">
        <f t="shared" si="81"/>
        <v>2018</v>
      </c>
    </row>
    <row r="5157" spans="1:3">
      <c r="A5157" s="20">
        <v>43462</v>
      </c>
      <c r="B5157">
        <v>1.1437999999999999</v>
      </c>
      <c r="C5157">
        <f t="shared" si="81"/>
        <v>2018</v>
      </c>
    </row>
    <row r="5158" spans="1:3">
      <c r="A5158" s="20">
        <v>43463</v>
      </c>
      <c r="B5158">
        <v>1.1437999999999999</v>
      </c>
      <c r="C5158">
        <f t="shared" si="81"/>
        <v>2018</v>
      </c>
    </row>
    <row r="5159" spans="1:3">
      <c r="A5159" s="20">
        <v>43465</v>
      </c>
      <c r="B5159">
        <v>1.1482000000000001</v>
      </c>
      <c r="C5159">
        <f t="shared" si="81"/>
        <v>2018</v>
      </c>
    </row>
    <row r="5160" spans="1:3">
      <c r="A5160" s="20">
        <v>43466</v>
      </c>
      <c r="B5160">
        <v>1.1465000000000001</v>
      </c>
      <c r="C5160">
        <f t="shared" si="81"/>
        <v>2019</v>
      </c>
    </row>
    <row r="5161" spans="1:3">
      <c r="A5161" s="20">
        <v>43467</v>
      </c>
      <c r="B5161">
        <v>1.1337999999999999</v>
      </c>
      <c r="C5161">
        <f t="shared" si="81"/>
        <v>2019</v>
      </c>
    </row>
    <row r="5162" spans="1:3">
      <c r="A5162" s="20">
        <v>43468</v>
      </c>
      <c r="B5162">
        <v>1.1394</v>
      </c>
      <c r="C5162">
        <f t="shared" si="81"/>
        <v>2019</v>
      </c>
    </row>
    <row r="5163" spans="1:3">
      <c r="A5163" s="20">
        <v>43469</v>
      </c>
      <c r="B5163">
        <v>1.1395999999999999</v>
      </c>
      <c r="C5163">
        <f t="shared" si="81"/>
        <v>2019</v>
      </c>
    </row>
    <row r="5164" spans="1:3">
      <c r="A5164" s="20">
        <v>43470</v>
      </c>
      <c r="B5164">
        <v>1.1395999999999999</v>
      </c>
      <c r="C5164">
        <f t="shared" si="81"/>
        <v>2019</v>
      </c>
    </row>
    <row r="5165" spans="1:3">
      <c r="A5165" s="20">
        <v>43472</v>
      </c>
      <c r="B5165">
        <v>1.1476</v>
      </c>
      <c r="C5165">
        <f t="shared" si="81"/>
        <v>2019</v>
      </c>
    </row>
    <row r="5166" spans="1:3">
      <c r="A5166" s="20">
        <v>43473</v>
      </c>
      <c r="B5166">
        <v>1.1439999999999999</v>
      </c>
      <c r="C5166">
        <f t="shared" si="81"/>
        <v>2019</v>
      </c>
    </row>
    <row r="5167" spans="1:3">
      <c r="A5167" s="20">
        <v>43474</v>
      </c>
      <c r="B5167">
        <v>1.1546000000000001</v>
      </c>
      <c r="C5167">
        <f t="shared" si="81"/>
        <v>2019</v>
      </c>
    </row>
    <row r="5168" spans="1:3">
      <c r="A5168" s="20">
        <v>43475</v>
      </c>
      <c r="B5168">
        <v>1.1498999999999999</v>
      </c>
      <c r="C5168">
        <f t="shared" si="81"/>
        <v>2019</v>
      </c>
    </row>
    <row r="5169" spans="1:3">
      <c r="A5169" s="20">
        <v>43476</v>
      </c>
      <c r="B5169">
        <v>1.147</v>
      </c>
      <c r="C5169">
        <f t="shared" si="81"/>
        <v>2019</v>
      </c>
    </row>
    <row r="5170" spans="1:3">
      <c r="A5170" s="20">
        <v>43477</v>
      </c>
      <c r="B5170">
        <v>1.147</v>
      </c>
      <c r="C5170">
        <f t="shared" si="81"/>
        <v>2019</v>
      </c>
    </row>
    <row r="5171" spans="1:3">
      <c r="A5171" s="20">
        <v>43479</v>
      </c>
      <c r="B5171">
        <v>1.1468</v>
      </c>
      <c r="C5171">
        <f t="shared" si="81"/>
        <v>2019</v>
      </c>
    </row>
    <row r="5172" spans="1:3">
      <c r="A5172" s="20">
        <v>43480</v>
      </c>
      <c r="B5172">
        <v>1.1406000000000001</v>
      </c>
      <c r="C5172">
        <f t="shared" si="81"/>
        <v>2019</v>
      </c>
    </row>
    <row r="5173" spans="1:3">
      <c r="A5173" s="20">
        <v>43481</v>
      </c>
      <c r="B5173">
        <v>1.1395999999999999</v>
      </c>
      <c r="C5173">
        <f t="shared" si="81"/>
        <v>2019</v>
      </c>
    </row>
    <row r="5174" spans="1:3">
      <c r="A5174" s="20">
        <v>43482</v>
      </c>
      <c r="B5174">
        <v>1.1388</v>
      </c>
      <c r="C5174">
        <f t="shared" si="81"/>
        <v>2019</v>
      </c>
    </row>
    <row r="5175" spans="1:3">
      <c r="A5175" s="20">
        <v>43483</v>
      </c>
      <c r="B5175">
        <v>1.1372</v>
      </c>
      <c r="C5175">
        <f t="shared" si="81"/>
        <v>2019</v>
      </c>
    </row>
    <row r="5176" spans="1:3">
      <c r="A5176" s="20">
        <v>43484</v>
      </c>
      <c r="B5176">
        <v>1.1372</v>
      </c>
      <c r="C5176">
        <f t="shared" si="81"/>
        <v>2019</v>
      </c>
    </row>
    <row r="5177" spans="1:3">
      <c r="A5177" s="20">
        <v>43486</v>
      </c>
      <c r="B5177">
        <v>1.137</v>
      </c>
      <c r="C5177">
        <f t="shared" si="81"/>
        <v>2019</v>
      </c>
    </row>
    <row r="5178" spans="1:3">
      <c r="A5178" s="20">
        <v>43487</v>
      </c>
      <c r="B5178">
        <v>1.1362000000000001</v>
      </c>
      <c r="C5178">
        <f t="shared" si="81"/>
        <v>2019</v>
      </c>
    </row>
    <row r="5179" spans="1:3">
      <c r="A5179" s="20">
        <v>43488</v>
      </c>
      <c r="B5179">
        <v>1.1378999999999999</v>
      </c>
      <c r="C5179">
        <f t="shared" si="81"/>
        <v>2019</v>
      </c>
    </row>
    <row r="5180" spans="1:3">
      <c r="A5180" s="20">
        <v>43489</v>
      </c>
      <c r="B5180">
        <v>1.1307</v>
      </c>
      <c r="C5180">
        <f t="shared" si="81"/>
        <v>2019</v>
      </c>
    </row>
    <row r="5181" spans="1:3">
      <c r="A5181" s="20">
        <v>43490</v>
      </c>
      <c r="B5181">
        <v>1.1399999999999999</v>
      </c>
      <c r="C5181">
        <f t="shared" si="81"/>
        <v>2019</v>
      </c>
    </row>
    <row r="5182" spans="1:3">
      <c r="A5182" s="20">
        <v>43491</v>
      </c>
      <c r="B5182">
        <v>1.1399999999999999</v>
      </c>
      <c r="C5182">
        <f t="shared" si="81"/>
        <v>2019</v>
      </c>
    </row>
    <row r="5183" spans="1:3">
      <c r="A5183" s="20">
        <v>43493</v>
      </c>
      <c r="B5183">
        <v>1.1428</v>
      </c>
      <c r="C5183">
        <f t="shared" si="81"/>
        <v>2019</v>
      </c>
    </row>
    <row r="5184" spans="1:3">
      <c r="A5184" s="20">
        <v>43494</v>
      </c>
      <c r="B5184">
        <v>1.1435</v>
      </c>
      <c r="C5184">
        <f t="shared" si="81"/>
        <v>2019</v>
      </c>
    </row>
    <row r="5185" spans="1:3">
      <c r="A5185" s="20">
        <v>43495</v>
      </c>
      <c r="B5185">
        <v>1.1482000000000001</v>
      </c>
      <c r="C5185">
        <f t="shared" si="81"/>
        <v>2019</v>
      </c>
    </row>
    <row r="5186" spans="1:3">
      <c r="A5186" s="20">
        <v>43496</v>
      </c>
      <c r="B5186">
        <v>1.1446000000000001</v>
      </c>
      <c r="C5186">
        <f t="shared" si="81"/>
        <v>2019</v>
      </c>
    </row>
    <row r="5187" spans="1:3">
      <c r="A5187" s="20">
        <v>43497</v>
      </c>
      <c r="B5187">
        <v>1.1456999999999999</v>
      </c>
      <c r="C5187">
        <f t="shared" si="81"/>
        <v>2019</v>
      </c>
    </row>
    <row r="5188" spans="1:3">
      <c r="A5188" s="20">
        <v>43498</v>
      </c>
      <c r="B5188">
        <v>1.1456999999999999</v>
      </c>
      <c r="C5188">
        <f t="shared" si="81"/>
        <v>2019</v>
      </c>
    </row>
    <row r="5189" spans="1:3">
      <c r="A5189" s="20">
        <v>43500</v>
      </c>
      <c r="B5189">
        <v>1.1435999999999999</v>
      </c>
      <c r="C5189">
        <f t="shared" si="81"/>
        <v>2019</v>
      </c>
    </row>
    <row r="5190" spans="1:3">
      <c r="A5190" s="20">
        <v>43501</v>
      </c>
      <c r="B5190">
        <v>1.1406000000000001</v>
      </c>
      <c r="C5190">
        <f t="shared" si="81"/>
        <v>2019</v>
      </c>
    </row>
    <row r="5191" spans="1:3">
      <c r="A5191" s="20">
        <v>43502</v>
      </c>
      <c r="B5191">
        <v>1.1364000000000001</v>
      </c>
      <c r="C5191">
        <f t="shared" si="81"/>
        <v>2019</v>
      </c>
    </row>
    <row r="5192" spans="1:3">
      <c r="A5192" s="20">
        <v>43503</v>
      </c>
      <c r="B5192">
        <v>1.1343000000000001</v>
      </c>
      <c r="C5192">
        <f t="shared" si="81"/>
        <v>2019</v>
      </c>
    </row>
    <row r="5193" spans="1:3">
      <c r="A5193" s="20">
        <v>43504</v>
      </c>
      <c r="B5193">
        <v>1.1335</v>
      </c>
      <c r="C5193">
        <f t="shared" si="81"/>
        <v>2019</v>
      </c>
    </row>
    <row r="5194" spans="1:3">
      <c r="A5194" s="20">
        <v>43505</v>
      </c>
      <c r="B5194">
        <v>1.1335</v>
      </c>
      <c r="C5194">
        <f t="shared" si="81"/>
        <v>2019</v>
      </c>
    </row>
    <row r="5195" spans="1:3">
      <c r="A5195" s="20">
        <v>43507</v>
      </c>
      <c r="B5195">
        <v>1.1275999999999999</v>
      </c>
      <c r="C5195">
        <f t="shared" si="81"/>
        <v>2019</v>
      </c>
    </row>
    <row r="5196" spans="1:3">
      <c r="A5196" s="20">
        <v>43508</v>
      </c>
      <c r="B5196">
        <v>1.1329</v>
      </c>
      <c r="C5196">
        <f t="shared" si="81"/>
        <v>2019</v>
      </c>
    </row>
    <row r="5197" spans="1:3">
      <c r="A5197" s="20">
        <v>43509</v>
      </c>
      <c r="B5197">
        <v>1.1254999999999999</v>
      </c>
      <c r="C5197">
        <f t="shared" si="81"/>
        <v>2019</v>
      </c>
    </row>
    <row r="5198" spans="1:3">
      <c r="A5198" s="20">
        <v>43510</v>
      </c>
      <c r="B5198">
        <v>1.1295999999999999</v>
      </c>
      <c r="C5198">
        <f t="shared" si="81"/>
        <v>2019</v>
      </c>
    </row>
    <row r="5199" spans="1:3">
      <c r="A5199" s="20">
        <v>43511</v>
      </c>
      <c r="B5199">
        <v>1.1295999999999999</v>
      </c>
      <c r="C5199">
        <f t="shared" si="81"/>
        <v>2019</v>
      </c>
    </row>
    <row r="5200" spans="1:3">
      <c r="A5200" s="20">
        <v>43512</v>
      </c>
      <c r="B5200">
        <v>1.1295999999999999</v>
      </c>
      <c r="C5200">
        <f t="shared" si="81"/>
        <v>2019</v>
      </c>
    </row>
    <row r="5201" spans="1:3">
      <c r="A5201" s="20">
        <v>43514</v>
      </c>
      <c r="B5201">
        <v>1.131</v>
      </c>
      <c r="C5201">
        <f t="shared" si="81"/>
        <v>2019</v>
      </c>
    </row>
    <row r="5202" spans="1:3">
      <c r="A5202" s="20">
        <v>43515</v>
      </c>
      <c r="B5202">
        <v>1.1337999999999999</v>
      </c>
      <c r="C5202">
        <f t="shared" ref="C5202:C5265" si="82">YEAR(A5202)</f>
        <v>2019</v>
      </c>
    </row>
    <row r="5203" spans="1:3">
      <c r="A5203" s="20">
        <v>43516</v>
      </c>
      <c r="B5203">
        <v>1.1345000000000001</v>
      </c>
      <c r="C5203">
        <f t="shared" si="82"/>
        <v>2019</v>
      </c>
    </row>
    <row r="5204" spans="1:3">
      <c r="A5204" s="20">
        <v>43517</v>
      </c>
      <c r="B5204">
        <v>1.1338999999999999</v>
      </c>
      <c r="C5204">
        <f t="shared" si="82"/>
        <v>2019</v>
      </c>
    </row>
    <row r="5205" spans="1:3">
      <c r="A5205" s="20">
        <v>43518</v>
      </c>
      <c r="B5205">
        <v>1.1342000000000001</v>
      </c>
      <c r="C5205">
        <f t="shared" si="82"/>
        <v>2019</v>
      </c>
    </row>
    <row r="5206" spans="1:3">
      <c r="A5206" s="20">
        <v>43519</v>
      </c>
      <c r="B5206">
        <v>1.1342000000000001</v>
      </c>
      <c r="C5206">
        <f t="shared" si="82"/>
        <v>2019</v>
      </c>
    </row>
    <row r="5207" spans="1:3">
      <c r="A5207" s="20">
        <v>43521</v>
      </c>
      <c r="B5207">
        <v>1.1357999999999999</v>
      </c>
      <c r="C5207">
        <f t="shared" si="82"/>
        <v>2019</v>
      </c>
    </row>
    <row r="5208" spans="1:3">
      <c r="A5208" s="20">
        <v>43522</v>
      </c>
      <c r="B5208">
        <v>1.1392</v>
      </c>
      <c r="C5208">
        <f t="shared" si="82"/>
        <v>2019</v>
      </c>
    </row>
    <row r="5209" spans="1:3">
      <c r="A5209" s="20">
        <v>43523</v>
      </c>
      <c r="B5209">
        <v>1.1372</v>
      </c>
      <c r="C5209">
        <f t="shared" si="82"/>
        <v>2019</v>
      </c>
    </row>
    <row r="5210" spans="1:3">
      <c r="A5210" s="20">
        <v>43524</v>
      </c>
      <c r="B5210">
        <v>1.1369</v>
      </c>
      <c r="C5210">
        <f t="shared" si="82"/>
        <v>2019</v>
      </c>
    </row>
    <row r="5211" spans="1:3">
      <c r="A5211" s="20">
        <v>43525</v>
      </c>
      <c r="B5211">
        <v>1.1377999999999999</v>
      </c>
      <c r="C5211">
        <f t="shared" si="82"/>
        <v>2019</v>
      </c>
    </row>
    <row r="5212" spans="1:3">
      <c r="A5212" s="20">
        <v>43526</v>
      </c>
      <c r="B5212">
        <v>1.1377999999999999</v>
      </c>
      <c r="C5212">
        <f t="shared" si="82"/>
        <v>2019</v>
      </c>
    </row>
    <row r="5213" spans="1:3">
      <c r="A5213" s="20">
        <v>43528</v>
      </c>
      <c r="B5213">
        <v>1.1338999999999999</v>
      </c>
      <c r="C5213">
        <f t="shared" si="82"/>
        <v>2019</v>
      </c>
    </row>
    <row r="5214" spans="1:3">
      <c r="A5214" s="20">
        <v>43529</v>
      </c>
      <c r="B5214">
        <v>1.1301000000000001</v>
      </c>
      <c r="C5214">
        <f t="shared" si="82"/>
        <v>2019</v>
      </c>
    </row>
    <row r="5215" spans="1:3">
      <c r="A5215" s="20">
        <v>43530</v>
      </c>
      <c r="B5215">
        <v>1.1308</v>
      </c>
      <c r="C5215">
        <f t="shared" si="82"/>
        <v>2019</v>
      </c>
    </row>
    <row r="5216" spans="1:3">
      <c r="A5216" s="20">
        <v>43531</v>
      </c>
      <c r="B5216">
        <v>1.1192</v>
      </c>
      <c r="C5216">
        <f t="shared" si="82"/>
        <v>2019</v>
      </c>
    </row>
    <row r="5217" spans="1:3">
      <c r="A5217" s="20">
        <v>43532</v>
      </c>
      <c r="B5217">
        <v>1.1238999999999999</v>
      </c>
      <c r="C5217">
        <f t="shared" si="82"/>
        <v>2019</v>
      </c>
    </row>
    <row r="5218" spans="1:3">
      <c r="A5218" s="20">
        <v>43533</v>
      </c>
      <c r="B5218">
        <v>1.1238999999999999</v>
      </c>
      <c r="C5218">
        <f t="shared" si="82"/>
        <v>2019</v>
      </c>
    </row>
    <row r="5219" spans="1:3">
      <c r="A5219" s="20">
        <v>43535</v>
      </c>
      <c r="B5219">
        <v>1.1264000000000001</v>
      </c>
      <c r="C5219">
        <f t="shared" si="82"/>
        <v>2019</v>
      </c>
    </row>
    <row r="5220" spans="1:3">
      <c r="A5220" s="20">
        <v>43536</v>
      </c>
      <c r="B5220">
        <v>1.129</v>
      </c>
      <c r="C5220">
        <f t="shared" si="82"/>
        <v>2019</v>
      </c>
    </row>
    <row r="5221" spans="1:3">
      <c r="A5221" s="20">
        <v>43537</v>
      </c>
      <c r="B5221">
        <v>1.1335999999999999</v>
      </c>
      <c r="C5221">
        <f t="shared" si="82"/>
        <v>2019</v>
      </c>
    </row>
    <row r="5222" spans="1:3">
      <c r="A5222" s="20">
        <v>43538</v>
      </c>
      <c r="B5222">
        <v>1.1307</v>
      </c>
      <c r="C5222">
        <f t="shared" si="82"/>
        <v>2019</v>
      </c>
    </row>
    <row r="5223" spans="1:3">
      <c r="A5223" s="20">
        <v>43539</v>
      </c>
      <c r="B5223">
        <v>1.1344000000000001</v>
      </c>
      <c r="C5223">
        <f t="shared" si="82"/>
        <v>2019</v>
      </c>
    </row>
    <row r="5224" spans="1:3">
      <c r="A5224" s="20">
        <v>43540</v>
      </c>
      <c r="B5224">
        <v>1.1344000000000001</v>
      </c>
      <c r="C5224">
        <f t="shared" si="82"/>
        <v>2019</v>
      </c>
    </row>
    <row r="5225" spans="1:3">
      <c r="A5225" s="20">
        <v>43542</v>
      </c>
      <c r="B5225">
        <v>1.1335</v>
      </c>
      <c r="C5225">
        <f t="shared" si="82"/>
        <v>2019</v>
      </c>
    </row>
    <row r="5226" spans="1:3">
      <c r="A5226" s="20">
        <v>43543</v>
      </c>
      <c r="B5226">
        <v>1.1353</v>
      </c>
      <c r="C5226">
        <f t="shared" si="82"/>
        <v>2019</v>
      </c>
    </row>
    <row r="5227" spans="1:3">
      <c r="A5227" s="20">
        <v>43544</v>
      </c>
      <c r="B5227">
        <v>1.1423000000000001</v>
      </c>
      <c r="C5227">
        <f t="shared" si="82"/>
        <v>2019</v>
      </c>
    </row>
    <row r="5228" spans="1:3">
      <c r="A5228" s="20">
        <v>43545</v>
      </c>
      <c r="B5228">
        <v>1.1376999999999999</v>
      </c>
      <c r="C5228">
        <f t="shared" si="82"/>
        <v>2019</v>
      </c>
    </row>
    <row r="5229" spans="1:3">
      <c r="A5229" s="20">
        <v>43546</v>
      </c>
      <c r="B5229">
        <v>1.1319999999999999</v>
      </c>
      <c r="C5229">
        <f t="shared" si="82"/>
        <v>2019</v>
      </c>
    </row>
    <row r="5230" spans="1:3">
      <c r="A5230" s="20">
        <v>43547</v>
      </c>
      <c r="B5230">
        <v>1.1319999999999999</v>
      </c>
      <c r="C5230">
        <f t="shared" si="82"/>
        <v>2019</v>
      </c>
    </row>
    <row r="5231" spans="1:3">
      <c r="A5231" s="20">
        <v>43549</v>
      </c>
      <c r="B5231">
        <v>1.1315</v>
      </c>
      <c r="C5231">
        <f t="shared" si="82"/>
        <v>2019</v>
      </c>
    </row>
    <row r="5232" spans="1:3">
      <c r="A5232" s="20">
        <v>43550</v>
      </c>
      <c r="B5232">
        <v>1.1274999999999999</v>
      </c>
      <c r="C5232">
        <f t="shared" si="82"/>
        <v>2019</v>
      </c>
    </row>
    <row r="5233" spans="1:3">
      <c r="A5233" s="20">
        <v>43551</v>
      </c>
      <c r="B5233">
        <v>1.125</v>
      </c>
      <c r="C5233">
        <f t="shared" si="82"/>
        <v>2019</v>
      </c>
    </row>
    <row r="5234" spans="1:3">
      <c r="A5234" s="20">
        <v>43552</v>
      </c>
      <c r="B5234">
        <v>1.1229</v>
      </c>
      <c r="C5234">
        <f t="shared" si="82"/>
        <v>2019</v>
      </c>
    </row>
    <row r="5235" spans="1:3">
      <c r="A5235" s="20">
        <v>43553</v>
      </c>
      <c r="B5235">
        <v>1.1232</v>
      </c>
      <c r="C5235">
        <f t="shared" si="82"/>
        <v>2019</v>
      </c>
    </row>
    <row r="5236" spans="1:3">
      <c r="A5236" s="20">
        <v>43554</v>
      </c>
      <c r="B5236">
        <v>1.1232</v>
      </c>
      <c r="C5236">
        <f t="shared" si="82"/>
        <v>2019</v>
      </c>
    </row>
    <row r="5237" spans="1:3">
      <c r="A5237" s="20">
        <v>43556</v>
      </c>
      <c r="B5237">
        <v>1.1209</v>
      </c>
      <c r="C5237">
        <f t="shared" si="82"/>
        <v>2019</v>
      </c>
    </row>
    <row r="5238" spans="1:3">
      <c r="A5238" s="20">
        <v>43557</v>
      </c>
      <c r="B5238">
        <v>1.1204000000000001</v>
      </c>
      <c r="C5238">
        <f t="shared" si="82"/>
        <v>2019</v>
      </c>
    </row>
    <row r="5239" spans="1:3">
      <c r="A5239" s="20">
        <v>43558</v>
      </c>
      <c r="B5239">
        <v>1.1242000000000001</v>
      </c>
      <c r="C5239">
        <f t="shared" si="82"/>
        <v>2019</v>
      </c>
    </row>
    <row r="5240" spans="1:3">
      <c r="A5240" s="20">
        <v>43559</v>
      </c>
      <c r="B5240">
        <v>1.1223000000000001</v>
      </c>
      <c r="C5240">
        <f t="shared" si="82"/>
        <v>2019</v>
      </c>
    </row>
    <row r="5241" spans="1:3">
      <c r="A5241" s="20">
        <v>43560</v>
      </c>
      <c r="B5241">
        <v>1.1233</v>
      </c>
      <c r="C5241">
        <f t="shared" si="82"/>
        <v>2019</v>
      </c>
    </row>
    <row r="5242" spans="1:3">
      <c r="A5242" s="20">
        <v>43561</v>
      </c>
      <c r="B5242">
        <v>1.1233</v>
      </c>
      <c r="C5242">
        <f t="shared" si="82"/>
        <v>2019</v>
      </c>
    </row>
    <row r="5243" spans="1:3">
      <c r="A5243" s="20">
        <v>43563</v>
      </c>
      <c r="B5243">
        <v>1.1256999999999999</v>
      </c>
      <c r="C5243">
        <f t="shared" si="82"/>
        <v>2019</v>
      </c>
    </row>
    <row r="5244" spans="1:3">
      <c r="A5244" s="20">
        <v>43564</v>
      </c>
      <c r="B5244">
        <v>1.1266</v>
      </c>
      <c r="C5244">
        <f t="shared" si="82"/>
        <v>2019</v>
      </c>
    </row>
    <row r="5245" spans="1:3">
      <c r="A5245" s="20">
        <v>43565</v>
      </c>
      <c r="B5245">
        <v>1.1275999999999999</v>
      </c>
      <c r="C5245">
        <f t="shared" si="82"/>
        <v>2019</v>
      </c>
    </row>
    <row r="5246" spans="1:3">
      <c r="A5246" s="20">
        <v>43566</v>
      </c>
      <c r="B5246">
        <v>1.1259999999999999</v>
      </c>
      <c r="C5246">
        <f t="shared" si="82"/>
        <v>2019</v>
      </c>
    </row>
    <row r="5247" spans="1:3">
      <c r="A5247" s="20">
        <v>43567</v>
      </c>
      <c r="B5247">
        <v>1.1319999999999999</v>
      </c>
      <c r="C5247">
        <f t="shared" si="82"/>
        <v>2019</v>
      </c>
    </row>
    <row r="5248" spans="1:3">
      <c r="A5248" s="20">
        <v>43568</v>
      </c>
      <c r="B5248">
        <v>1.1319999999999999</v>
      </c>
      <c r="C5248">
        <f t="shared" si="82"/>
        <v>2019</v>
      </c>
    </row>
    <row r="5249" spans="1:3">
      <c r="A5249" s="20">
        <v>43570</v>
      </c>
      <c r="B5249">
        <v>1.1303000000000001</v>
      </c>
      <c r="C5249">
        <f t="shared" si="82"/>
        <v>2019</v>
      </c>
    </row>
    <row r="5250" spans="1:3">
      <c r="A5250" s="20">
        <v>43571</v>
      </c>
      <c r="B5250">
        <v>1.1281000000000001</v>
      </c>
      <c r="C5250">
        <f t="shared" si="82"/>
        <v>2019</v>
      </c>
    </row>
    <row r="5251" spans="1:3">
      <c r="A5251" s="20">
        <v>43572</v>
      </c>
      <c r="B5251">
        <v>1.1298999999999999</v>
      </c>
      <c r="C5251">
        <f t="shared" si="82"/>
        <v>2019</v>
      </c>
    </row>
    <row r="5252" spans="1:3">
      <c r="A5252" s="20">
        <v>43573</v>
      </c>
      <c r="B5252">
        <v>1.1235999999999999</v>
      </c>
      <c r="C5252">
        <f t="shared" si="82"/>
        <v>2019</v>
      </c>
    </row>
    <row r="5253" spans="1:3">
      <c r="A5253" s="20">
        <v>43574</v>
      </c>
      <c r="B5253">
        <v>1.1247</v>
      </c>
      <c r="C5253">
        <f t="shared" si="82"/>
        <v>2019</v>
      </c>
    </row>
    <row r="5254" spans="1:3">
      <c r="A5254" s="20">
        <v>43575</v>
      </c>
      <c r="B5254">
        <v>1.1247</v>
      </c>
      <c r="C5254">
        <f t="shared" si="82"/>
        <v>2019</v>
      </c>
    </row>
    <row r="5255" spans="1:3">
      <c r="A5255" s="20">
        <v>43577</v>
      </c>
      <c r="B5255">
        <v>1.1258999999999999</v>
      </c>
      <c r="C5255">
        <f t="shared" si="82"/>
        <v>2019</v>
      </c>
    </row>
    <row r="5256" spans="1:3">
      <c r="A5256" s="20">
        <v>43578</v>
      </c>
      <c r="B5256">
        <v>1.1222000000000001</v>
      </c>
      <c r="C5256">
        <f t="shared" si="82"/>
        <v>2019</v>
      </c>
    </row>
    <row r="5257" spans="1:3">
      <c r="A5257" s="20">
        <v>43579</v>
      </c>
      <c r="B5257">
        <v>1.1158999999999999</v>
      </c>
      <c r="C5257">
        <f t="shared" si="82"/>
        <v>2019</v>
      </c>
    </row>
    <row r="5258" spans="1:3">
      <c r="A5258" s="20">
        <v>43580</v>
      </c>
      <c r="B5258">
        <v>1.1136999999999999</v>
      </c>
      <c r="C5258">
        <f t="shared" si="82"/>
        <v>2019</v>
      </c>
    </row>
    <row r="5259" spans="1:3">
      <c r="A5259" s="20">
        <v>43581</v>
      </c>
      <c r="B5259">
        <v>1.1163000000000001</v>
      </c>
      <c r="C5259">
        <f t="shared" si="82"/>
        <v>2019</v>
      </c>
    </row>
    <row r="5260" spans="1:3">
      <c r="A5260" s="20">
        <v>43582</v>
      </c>
      <c r="B5260">
        <v>1.1163000000000001</v>
      </c>
      <c r="C5260">
        <f t="shared" si="82"/>
        <v>2019</v>
      </c>
    </row>
    <row r="5261" spans="1:3">
      <c r="A5261" s="20">
        <v>43584</v>
      </c>
      <c r="B5261">
        <v>1.1186</v>
      </c>
      <c r="C5261">
        <f t="shared" si="82"/>
        <v>2019</v>
      </c>
    </row>
    <row r="5262" spans="1:3">
      <c r="A5262" s="20">
        <v>43585</v>
      </c>
      <c r="B5262">
        <v>1.1212</v>
      </c>
      <c r="C5262">
        <f t="shared" si="82"/>
        <v>2019</v>
      </c>
    </row>
    <row r="5263" spans="1:3">
      <c r="A5263" s="20">
        <v>43586</v>
      </c>
      <c r="B5263">
        <v>1.1203000000000001</v>
      </c>
      <c r="C5263">
        <f t="shared" si="82"/>
        <v>2019</v>
      </c>
    </row>
    <row r="5264" spans="1:3">
      <c r="A5264" s="20">
        <v>43587</v>
      </c>
      <c r="B5264">
        <v>1.1174999999999999</v>
      </c>
      <c r="C5264">
        <f t="shared" si="82"/>
        <v>2019</v>
      </c>
    </row>
    <row r="5265" spans="1:3">
      <c r="A5265" s="20">
        <v>43588</v>
      </c>
      <c r="B5265">
        <v>1.1212</v>
      </c>
      <c r="C5265">
        <f t="shared" si="82"/>
        <v>2019</v>
      </c>
    </row>
    <row r="5266" spans="1:3">
      <c r="A5266" s="20">
        <v>43589</v>
      </c>
      <c r="B5266">
        <v>1.1212</v>
      </c>
      <c r="C5266">
        <f t="shared" ref="C5266:C5329" si="83">YEAR(A5266)</f>
        <v>2019</v>
      </c>
    </row>
    <row r="5267" spans="1:3">
      <c r="A5267" s="20">
        <v>43591</v>
      </c>
      <c r="B5267">
        <v>1.1201000000000001</v>
      </c>
      <c r="C5267">
        <f t="shared" si="83"/>
        <v>2019</v>
      </c>
    </row>
    <row r="5268" spans="1:3">
      <c r="A5268" s="20">
        <v>43592</v>
      </c>
      <c r="B5268">
        <v>1.1193</v>
      </c>
      <c r="C5268">
        <f t="shared" si="83"/>
        <v>2019</v>
      </c>
    </row>
    <row r="5269" spans="1:3">
      <c r="A5269" s="20">
        <v>43593</v>
      </c>
      <c r="B5269">
        <v>1.1198999999999999</v>
      </c>
      <c r="C5269">
        <f t="shared" si="83"/>
        <v>2019</v>
      </c>
    </row>
    <row r="5270" spans="1:3">
      <c r="A5270" s="20">
        <v>43594</v>
      </c>
      <c r="B5270">
        <v>1.1220000000000001</v>
      </c>
      <c r="C5270">
        <f t="shared" si="83"/>
        <v>2019</v>
      </c>
    </row>
    <row r="5271" spans="1:3">
      <c r="A5271" s="20">
        <v>43595</v>
      </c>
      <c r="B5271">
        <v>1.1235999999999999</v>
      </c>
      <c r="C5271">
        <f t="shared" si="83"/>
        <v>2019</v>
      </c>
    </row>
    <row r="5272" spans="1:3">
      <c r="A5272" s="20">
        <v>43596</v>
      </c>
      <c r="B5272">
        <v>1.1235999999999999</v>
      </c>
      <c r="C5272">
        <f t="shared" si="83"/>
        <v>2019</v>
      </c>
    </row>
    <row r="5273" spans="1:3">
      <c r="A5273" s="20">
        <v>43598</v>
      </c>
      <c r="B5273">
        <v>1.1232</v>
      </c>
      <c r="C5273">
        <f t="shared" si="83"/>
        <v>2019</v>
      </c>
    </row>
    <row r="5274" spans="1:3">
      <c r="A5274" s="20">
        <v>43599</v>
      </c>
      <c r="B5274">
        <v>1.1207</v>
      </c>
      <c r="C5274">
        <f t="shared" si="83"/>
        <v>2019</v>
      </c>
    </row>
    <row r="5275" spans="1:3">
      <c r="A5275" s="20">
        <v>43600</v>
      </c>
      <c r="B5275">
        <v>1.1207</v>
      </c>
      <c r="C5275">
        <f t="shared" si="83"/>
        <v>2019</v>
      </c>
    </row>
    <row r="5276" spans="1:3">
      <c r="A5276" s="20">
        <v>43601</v>
      </c>
      <c r="B5276">
        <v>1.1173</v>
      </c>
      <c r="C5276">
        <f t="shared" si="83"/>
        <v>2019</v>
      </c>
    </row>
    <row r="5277" spans="1:3">
      <c r="A5277" s="20">
        <v>43602</v>
      </c>
      <c r="B5277">
        <v>1.1167</v>
      </c>
      <c r="C5277">
        <f t="shared" si="83"/>
        <v>2019</v>
      </c>
    </row>
    <row r="5278" spans="1:3">
      <c r="A5278" s="20">
        <v>43603</v>
      </c>
      <c r="B5278">
        <v>1.1167</v>
      </c>
      <c r="C5278">
        <f t="shared" si="83"/>
        <v>2019</v>
      </c>
    </row>
    <row r="5279" spans="1:3">
      <c r="A5279" s="20">
        <v>43605</v>
      </c>
      <c r="B5279">
        <v>1.1168</v>
      </c>
      <c r="C5279">
        <f t="shared" si="83"/>
        <v>2019</v>
      </c>
    </row>
    <row r="5280" spans="1:3">
      <c r="A5280" s="20">
        <v>43606</v>
      </c>
      <c r="B5280">
        <v>1.1164000000000001</v>
      </c>
      <c r="C5280">
        <f t="shared" si="83"/>
        <v>2019</v>
      </c>
    </row>
    <row r="5281" spans="1:3">
      <c r="A5281" s="20">
        <v>43607</v>
      </c>
      <c r="B5281">
        <v>1.1157999999999999</v>
      </c>
      <c r="C5281">
        <f t="shared" si="83"/>
        <v>2019</v>
      </c>
    </row>
    <row r="5282" spans="1:3">
      <c r="A5282" s="20">
        <v>43608</v>
      </c>
      <c r="B5282">
        <v>1.1182000000000001</v>
      </c>
      <c r="C5282">
        <f t="shared" si="83"/>
        <v>2019</v>
      </c>
    </row>
    <row r="5283" spans="1:3">
      <c r="A5283" s="20">
        <v>43609</v>
      </c>
      <c r="B5283">
        <v>1.1206</v>
      </c>
      <c r="C5283">
        <f t="shared" si="83"/>
        <v>2019</v>
      </c>
    </row>
    <row r="5284" spans="1:3">
      <c r="A5284" s="20">
        <v>43610</v>
      </c>
      <c r="B5284">
        <v>1.1206</v>
      </c>
      <c r="C5284">
        <f t="shared" si="83"/>
        <v>2019</v>
      </c>
    </row>
    <row r="5285" spans="1:3">
      <c r="A5285" s="20">
        <v>43612</v>
      </c>
      <c r="B5285">
        <v>1.1193</v>
      </c>
      <c r="C5285">
        <f t="shared" si="83"/>
        <v>2019</v>
      </c>
    </row>
    <row r="5286" spans="1:3">
      <c r="A5286" s="20">
        <v>43613</v>
      </c>
      <c r="B5286">
        <v>1.1165</v>
      </c>
      <c r="C5286">
        <f t="shared" si="83"/>
        <v>2019</v>
      </c>
    </row>
    <row r="5287" spans="1:3">
      <c r="A5287" s="20">
        <v>43614</v>
      </c>
      <c r="B5287">
        <v>1.1136999999999999</v>
      </c>
      <c r="C5287">
        <f t="shared" si="83"/>
        <v>2019</v>
      </c>
    </row>
    <row r="5288" spans="1:3">
      <c r="A5288" s="20">
        <v>43615</v>
      </c>
      <c r="B5288">
        <v>1.1132</v>
      </c>
      <c r="C5288">
        <f t="shared" si="83"/>
        <v>2019</v>
      </c>
    </row>
    <row r="5289" spans="1:3">
      <c r="A5289" s="20">
        <v>43616</v>
      </c>
      <c r="B5289">
        <v>1.1197999999999999</v>
      </c>
      <c r="C5289">
        <f t="shared" si="83"/>
        <v>2019</v>
      </c>
    </row>
    <row r="5290" spans="1:3">
      <c r="A5290" s="20">
        <v>43617</v>
      </c>
      <c r="B5290">
        <v>1.1197999999999999</v>
      </c>
      <c r="C5290">
        <f t="shared" si="83"/>
        <v>2019</v>
      </c>
    </row>
    <row r="5291" spans="1:3">
      <c r="A5291" s="20">
        <v>43619</v>
      </c>
      <c r="B5291">
        <v>1.1245000000000001</v>
      </c>
      <c r="C5291">
        <f t="shared" si="83"/>
        <v>2019</v>
      </c>
    </row>
    <row r="5292" spans="1:3">
      <c r="A5292" s="20">
        <v>43620</v>
      </c>
      <c r="B5292">
        <v>1.1253</v>
      </c>
      <c r="C5292">
        <f t="shared" si="83"/>
        <v>2019</v>
      </c>
    </row>
    <row r="5293" spans="1:3">
      <c r="A5293" s="20">
        <v>43621</v>
      </c>
      <c r="B5293">
        <v>1.1228</v>
      </c>
      <c r="C5293">
        <f t="shared" si="83"/>
        <v>2019</v>
      </c>
    </row>
    <row r="5294" spans="1:3">
      <c r="A5294" s="20">
        <v>43622</v>
      </c>
      <c r="B5294">
        <v>1.1278999999999999</v>
      </c>
      <c r="C5294">
        <f t="shared" si="83"/>
        <v>2019</v>
      </c>
    </row>
    <row r="5295" spans="1:3">
      <c r="A5295" s="20">
        <v>43623</v>
      </c>
      <c r="B5295">
        <v>1.1342000000000001</v>
      </c>
      <c r="C5295">
        <f t="shared" si="83"/>
        <v>2019</v>
      </c>
    </row>
    <row r="5296" spans="1:3">
      <c r="A5296" s="20">
        <v>43624</v>
      </c>
      <c r="B5296">
        <v>1.1342000000000001</v>
      </c>
      <c r="C5296">
        <f t="shared" si="83"/>
        <v>2019</v>
      </c>
    </row>
    <row r="5297" spans="1:3">
      <c r="A5297" s="20">
        <v>43626</v>
      </c>
      <c r="B5297">
        <v>1.1314</v>
      </c>
      <c r="C5297">
        <f t="shared" si="83"/>
        <v>2019</v>
      </c>
    </row>
    <row r="5298" spans="1:3">
      <c r="A5298" s="20">
        <v>43627</v>
      </c>
      <c r="B5298">
        <v>1.1328</v>
      </c>
      <c r="C5298">
        <f t="shared" si="83"/>
        <v>2019</v>
      </c>
    </row>
    <row r="5299" spans="1:3">
      <c r="A5299" s="20">
        <v>43628</v>
      </c>
      <c r="B5299">
        <v>1.1293</v>
      </c>
      <c r="C5299">
        <f t="shared" si="83"/>
        <v>2019</v>
      </c>
    </row>
    <row r="5300" spans="1:3">
      <c r="A5300" s="20">
        <v>43629</v>
      </c>
      <c r="B5300">
        <v>1.1278999999999999</v>
      </c>
      <c r="C5300">
        <f t="shared" si="83"/>
        <v>2019</v>
      </c>
    </row>
    <row r="5301" spans="1:3">
      <c r="A5301" s="20">
        <v>43630</v>
      </c>
      <c r="B5301">
        <v>1.1236999999999999</v>
      </c>
      <c r="C5301">
        <f t="shared" si="83"/>
        <v>2019</v>
      </c>
    </row>
    <row r="5302" spans="1:3">
      <c r="A5302" s="20">
        <v>43631</v>
      </c>
      <c r="B5302">
        <v>1.1236999999999999</v>
      </c>
      <c r="C5302">
        <f t="shared" si="83"/>
        <v>2019</v>
      </c>
    </row>
    <row r="5303" spans="1:3">
      <c r="A5303" s="20">
        <v>43633</v>
      </c>
      <c r="B5303">
        <v>1.1222000000000001</v>
      </c>
      <c r="C5303">
        <f t="shared" si="83"/>
        <v>2019</v>
      </c>
    </row>
    <row r="5304" spans="1:3">
      <c r="A5304" s="20">
        <v>43634</v>
      </c>
      <c r="B5304">
        <v>1.1195999999999999</v>
      </c>
      <c r="C5304">
        <f t="shared" si="83"/>
        <v>2019</v>
      </c>
    </row>
    <row r="5305" spans="1:3">
      <c r="A5305" s="20">
        <v>43635</v>
      </c>
      <c r="B5305">
        <v>1.1235999999999999</v>
      </c>
      <c r="C5305">
        <f t="shared" si="83"/>
        <v>2019</v>
      </c>
    </row>
    <row r="5306" spans="1:3">
      <c r="A5306" s="20">
        <v>43636</v>
      </c>
      <c r="B5306">
        <v>1.1293</v>
      </c>
      <c r="C5306">
        <f t="shared" si="83"/>
        <v>2019</v>
      </c>
    </row>
    <row r="5307" spans="1:3">
      <c r="A5307" s="20">
        <v>43637</v>
      </c>
      <c r="B5307">
        <v>1.1395999999999999</v>
      </c>
      <c r="C5307">
        <f t="shared" si="83"/>
        <v>2019</v>
      </c>
    </row>
    <row r="5308" spans="1:3">
      <c r="A5308" s="20">
        <v>43638</v>
      </c>
      <c r="B5308">
        <v>1.1395999999999999</v>
      </c>
      <c r="C5308">
        <f t="shared" si="83"/>
        <v>2019</v>
      </c>
    </row>
    <row r="5309" spans="1:3">
      <c r="A5309" s="20">
        <v>43640</v>
      </c>
      <c r="B5309">
        <v>1.1398999999999999</v>
      </c>
      <c r="C5309">
        <f t="shared" si="83"/>
        <v>2019</v>
      </c>
    </row>
    <row r="5310" spans="1:3">
      <c r="A5310" s="20">
        <v>43641</v>
      </c>
      <c r="B5310">
        <v>1.1366000000000001</v>
      </c>
      <c r="C5310">
        <f t="shared" si="83"/>
        <v>2019</v>
      </c>
    </row>
    <row r="5311" spans="1:3">
      <c r="A5311" s="20">
        <v>43642</v>
      </c>
      <c r="B5311">
        <v>1.1374</v>
      </c>
      <c r="C5311">
        <f t="shared" si="83"/>
        <v>2019</v>
      </c>
    </row>
    <row r="5312" spans="1:3">
      <c r="A5312" s="20">
        <v>43643</v>
      </c>
      <c r="B5312">
        <v>1.1369</v>
      </c>
      <c r="C5312">
        <f t="shared" si="83"/>
        <v>2019</v>
      </c>
    </row>
    <row r="5313" spans="1:3">
      <c r="A5313" s="20">
        <v>43644</v>
      </c>
      <c r="B5313">
        <v>1.1389</v>
      </c>
      <c r="C5313">
        <f t="shared" si="83"/>
        <v>2019</v>
      </c>
    </row>
    <row r="5314" spans="1:3">
      <c r="A5314" s="20">
        <v>43645</v>
      </c>
      <c r="B5314">
        <v>1.1389</v>
      </c>
      <c r="C5314">
        <f t="shared" si="83"/>
        <v>2019</v>
      </c>
    </row>
    <row r="5315" spans="1:3">
      <c r="A5315" s="20">
        <v>43648</v>
      </c>
      <c r="B5315">
        <v>1.1289</v>
      </c>
      <c r="C5315">
        <f t="shared" si="83"/>
        <v>2019</v>
      </c>
    </row>
    <row r="5316" spans="1:3">
      <c r="A5316" s="20">
        <v>43649</v>
      </c>
      <c r="B5316">
        <v>1.1288</v>
      </c>
      <c r="C5316">
        <f t="shared" si="83"/>
        <v>2019</v>
      </c>
    </row>
    <row r="5317" spans="1:3">
      <c r="A5317" s="20">
        <v>43650</v>
      </c>
      <c r="B5317">
        <v>1.1288</v>
      </c>
      <c r="C5317">
        <f t="shared" si="83"/>
        <v>2019</v>
      </c>
    </row>
    <row r="5318" spans="1:3">
      <c r="A5318" s="20">
        <v>43651</v>
      </c>
      <c r="B5318">
        <v>1.1234999999999999</v>
      </c>
      <c r="C5318">
        <f t="shared" si="83"/>
        <v>2019</v>
      </c>
    </row>
    <row r="5319" spans="1:3">
      <c r="A5319" s="20">
        <v>43652</v>
      </c>
      <c r="B5319">
        <v>1.1232</v>
      </c>
      <c r="C5319">
        <f t="shared" si="83"/>
        <v>2019</v>
      </c>
    </row>
    <row r="5320" spans="1:3">
      <c r="A5320" s="20">
        <v>43654</v>
      </c>
      <c r="B5320">
        <v>1.1216999999999999</v>
      </c>
      <c r="C5320">
        <f t="shared" si="83"/>
        <v>2019</v>
      </c>
    </row>
    <row r="5321" spans="1:3">
      <c r="A5321" s="20">
        <v>43655</v>
      </c>
      <c r="B5321">
        <v>1.1207</v>
      </c>
      <c r="C5321">
        <f t="shared" si="83"/>
        <v>2019</v>
      </c>
    </row>
    <row r="5322" spans="1:3">
      <c r="A5322" s="20">
        <v>43656</v>
      </c>
      <c r="B5322">
        <v>1.1259999999999999</v>
      </c>
      <c r="C5322">
        <f t="shared" si="83"/>
        <v>2019</v>
      </c>
    </row>
    <row r="5323" spans="1:3">
      <c r="A5323" s="20">
        <v>43657</v>
      </c>
      <c r="B5323">
        <v>1.1256999999999999</v>
      </c>
      <c r="C5323">
        <f t="shared" si="83"/>
        <v>2019</v>
      </c>
    </row>
    <row r="5324" spans="1:3">
      <c r="A5324" s="20">
        <v>43658</v>
      </c>
      <c r="B5324">
        <v>1.1288</v>
      </c>
      <c r="C5324">
        <f t="shared" si="83"/>
        <v>2019</v>
      </c>
    </row>
    <row r="5325" spans="1:3">
      <c r="A5325" s="20">
        <v>43659</v>
      </c>
      <c r="B5325">
        <v>1.1288</v>
      </c>
      <c r="C5325">
        <f t="shared" si="83"/>
        <v>2019</v>
      </c>
    </row>
    <row r="5326" spans="1:3">
      <c r="A5326" s="20">
        <v>43661</v>
      </c>
      <c r="B5326">
        <v>1.1262000000000001</v>
      </c>
      <c r="C5326">
        <f t="shared" si="83"/>
        <v>2019</v>
      </c>
    </row>
    <row r="5327" spans="1:3">
      <c r="A5327" s="20">
        <v>43662</v>
      </c>
      <c r="B5327">
        <v>1.1211</v>
      </c>
      <c r="C5327">
        <f t="shared" si="83"/>
        <v>2019</v>
      </c>
    </row>
    <row r="5328" spans="1:3">
      <c r="A5328" s="20">
        <v>43663</v>
      </c>
      <c r="B5328">
        <v>1.1227</v>
      </c>
      <c r="C5328">
        <f t="shared" si="83"/>
        <v>2019</v>
      </c>
    </row>
    <row r="5329" spans="1:3">
      <c r="A5329" s="20">
        <v>43664</v>
      </c>
      <c r="B5329">
        <v>1.1249</v>
      </c>
      <c r="C5329">
        <f t="shared" si="83"/>
        <v>2019</v>
      </c>
    </row>
    <row r="5330" spans="1:3">
      <c r="A5330" s="20">
        <v>43665</v>
      </c>
      <c r="B5330">
        <v>1.1233</v>
      </c>
      <c r="C5330">
        <f t="shared" ref="C5330:C5393" si="84">YEAR(A5330)</f>
        <v>2019</v>
      </c>
    </row>
    <row r="5331" spans="1:3">
      <c r="A5331" s="20">
        <v>43666</v>
      </c>
      <c r="B5331">
        <v>1.1233</v>
      </c>
      <c r="C5331">
        <f t="shared" si="84"/>
        <v>2019</v>
      </c>
    </row>
    <row r="5332" spans="1:3">
      <c r="A5332" s="20">
        <v>43668</v>
      </c>
      <c r="B5332">
        <v>1.121</v>
      </c>
      <c r="C5332">
        <f t="shared" si="84"/>
        <v>2019</v>
      </c>
    </row>
    <row r="5333" spans="1:3">
      <c r="A5333" s="20">
        <v>43669</v>
      </c>
      <c r="B5333">
        <v>1.1153</v>
      </c>
      <c r="C5333">
        <f t="shared" si="84"/>
        <v>2019</v>
      </c>
    </row>
    <row r="5334" spans="1:3">
      <c r="A5334" s="20">
        <v>43670</v>
      </c>
      <c r="B5334">
        <v>1.1143000000000001</v>
      </c>
      <c r="C5334">
        <f t="shared" si="84"/>
        <v>2019</v>
      </c>
    </row>
    <row r="5335" spans="1:3">
      <c r="A5335" s="20">
        <v>43671</v>
      </c>
      <c r="B5335">
        <v>1.1147</v>
      </c>
      <c r="C5335">
        <f t="shared" si="84"/>
        <v>2019</v>
      </c>
    </row>
    <row r="5336" spans="1:3">
      <c r="A5336" s="20">
        <v>43672</v>
      </c>
      <c r="B5336">
        <v>1.1148</v>
      </c>
      <c r="C5336">
        <f t="shared" si="84"/>
        <v>2019</v>
      </c>
    </row>
    <row r="5337" spans="1:3">
      <c r="A5337" s="20">
        <v>43673</v>
      </c>
      <c r="B5337">
        <v>1.1148</v>
      </c>
      <c r="C5337">
        <f t="shared" si="84"/>
        <v>2019</v>
      </c>
    </row>
    <row r="5338" spans="1:3">
      <c r="A5338" s="20">
        <v>43675</v>
      </c>
      <c r="B5338">
        <v>1.1147</v>
      </c>
      <c r="C5338">
        <f t="shared" si="84"/>
        <v>2019</v>
      </c>
    </row>
    <row r="5339" spans="1:3">
      <c r="A5339" s="20">
        <v>43676</v>
      </c>
      <c r="B5339">
        <v>1.1157999999999999</v>
      </c>
      <c r="C5339">
        <f t="shared" si="84"/>
        <v>2019</v>
      </c>
    </row>
    <row r="5340" spans="1:3">
      <c r="A5340" s="20">
        <v>43677</v>
      </c>
      <c r="B5340">
        <v>1.1077999999999999</v>
      </c>
      <c r="C5340">
        <f t="shared" si="84"/>
        <v>2019</v>
      </c>
    </row>
    <row r="5341" spans="1:3">
      <c r="A5341" s="20">
        <v>43678</v>
      </c>
      <c r="B5341">
        <v>1.1077999999999999</v>
      </c>
      <c r="C5341">
        <f t="shared" si="84"/>
        <v>2019</v>
      </c>
    </row>
    <row r="5342" spans="1:3">
      <c r="A5342" s="20">
        <v>43679</v>
      </c>
      <c r="B5342">
        <v>1.113</v>
      </c>
      <c r="C5342">
        <f t="shared" si="84"/>
        <v>2019</v>
      </c>
    </row>
    <row r="5343" spans="1:3">
      <c r="A5343" s="20">
        <v>43680</v>
      </c>
      <c r="B5343">
        <v>1.113</v>
      </c>
      <c r="C5343">
        <f t="shared" si="84"/>
        <v>2019</v>
      </c>
    </row>
    <row r="5344" spans="1:3">
      <c r="A5344" s="20">
        <v>43682</v>
      </c>
      <c r="B5344">
        <v>1.1225000000000001</v>
      </c>
      <c r="C5344">
        <f t="shared" si="84"/>
        <v>2019</v>
      </c>
    </row>
    <row r="5345" spans="1:3">
      <c r="A5345" s="20">
        <v>43683</v>
      </c>
      <c r="B5345">
        <v>1.1202000000000001</v>
      </c>
      <c r="C5345">
        <f t="shared" si="84"/>
        <v>2019</v>
      </c>
    </row>
    <row r="5346" spans="1:3">
      <c r="A5346" s="20">
        <v>43684</v>
      </c>
      <c r="B5346">
        <v>1.1206</v>
      </c>
      <c r="C5346">
        <f t="shared" si="84"/>
        <v>2019</v>
      </c>
    </row>
    <row r="5347" spans="1:3">
      <c r="A5347" s="20">
        <v>43685</v>
      </c>
      <c r="B5347">
        <v>1.1187</v>
      </c>
      <c r="C5347">
        <f t="shared" si="84"/>
        <v>2019</v>
      </c>
    </row>
    <row r="5348" spans="1:3">
      <c r="A5348" s="20">
        <v>43686</v>
      </c>
      <c r="B5348">
        <v>1.1312</v>
      </c>
      <c r="C5348">
        <f t="shared" si="84"/>
        <v>2019</v>
      </c>
    </row>
    <row r="5349" spans="1:3">
      <c r="A5349" s="20">
        <v>43687</v>
      </c>
      <c r="B5349">
        <v>1.1312</v>
      </c>
      <c r="C5349">
        <f t="shared" si="84"/>
        <v>2019</v>
      </c>
    </row>
    <row r="5350" spans="1:3">
      <c r="A5350" s="20">
        <v>43689</v>
      </c>
      <c r="B5350">
        <v>1.1215999999999999</v>
      </c>
      <c r="C5350">
        <f t="shared" si="84"/>
        <v>2019</v>
      </c>
    </row>
    <row r="5351" spans="1:3">
      <c r="A5351" s="20">
        <v>43690</v>
      </c>
      <c r="B5351">
        <v>1.1173999999999999</v>
      </c>
      <c r="C5351">
        <f t="shared" si="84"/>
        <v>2019</v>
      </c>
    </row>
    <row r="5352" spans="1:3">
      <c r="A5352" s="20">
        <v>43691</v>
      </c>
      <c r="B5352">
        <v>1.1144000000000001</v>
      </c>
      <c r="C5352">
        <f t="shared" si="84"/>
        <v>2019</v>
      </c>
    </row>
    <row r="5353" spans="1:3">
      <c r="A5353" s="20">
        <v>43692</v>
      </c>
      <c r="B5353">
        <v>1.111</v>
      </c>
      <c r="C5353">
        <f t="shared" si="84"/>
        <v>2019</v>
      </c>
    </row>
    <row r="5354" spans="1:3">
      <c r="A5354" s="20">
        <v>43693</v>
      </c>
      <c r="B5354">
        <v>1.1093999999999999</v>
      </c>
      <c r="C5354">
        <f t="shared" si="84"/>
        <v>2019</v>
      </c>
    </row>
    <row r="5355" spans="1:3">
      <c r="A5355" s="20">
        <v>43694</v>
      </c>
      <c r="B5355">
        <v>1.1093999999999999</v>
      </c>
      <c r="C5355">
        <f t="shared" si="84"/>
        <v>2019</v>
      </c>
    </row>
    <row r="5356" spans="1:3">
      <c r="A5356" s="20">
        <v>43696</v>
      </c>
      <c r="B5356">
        <v>1.1082000000000001</v>
      </c>
      <c r="C5356">
        <f t="shared" si="84"/>
        <v>2019</v>
      </c>
    </row>
    <row r="5357" spans="1:3">
      <c r="A5357" s="20">
        <v>43697</v>
      </c>
      <c r="B5357">
        <v>1.1099000000000001</v>
      </c>
      <c r="C5357">
        <f t="shared" si="84"/>
        <v>2019</v>
      </c>
    </row>
    <row r="5358" spans="1:3">
      <c r="A5358" s="20">
        <v>43698</v>
      </c>
      <c r="B5358">
        <v>1.1093</v>
      </c>
      <c r="C5358">
        <f t="shared" si="84"/>
        <v>2019</v>
      </c>
    </row>
    <row r="5359" spans="1:3">
      <c r="A5359" s="20">
        <v>43699</v>
      </c>
      <c r="B5359">
        <v>1.1083000000000001</v>
      </c>
      <c r="C5359">
        <f t="shared" si="84"/>
        <v>2019</v>
      </c>
    </row>
    <row r="5360" spans="1:3">
      <c r="A5360" s="20">
        <v>43700</v>
      </c>
      <c r="B5360">
        <v>1.1241000000000001</v>
      </c>
      <c r="C5360">
        <f t="shared" si="84"/>
        <v>2019</v>
      </c>
    </row>
    <row r="5361" spans="1:3">
      <c r="A5361" s="20">
        <v>43701</v>
      </c>
      <c r="B5361">
        <v>1.1241000000000001</v>
      </c>
      <c r="C5361">
        <f t="shared" si="84"/>
        <v>2019</v>
      </c>
    </row>
    <row r="5362" spans="1:3">
      <c r="A5362" s="20">
        <v>43703</v>
      </c>
      <c r="B5362">
        <v>1.1101000000000001</v>
      </c>
      <c r="C5362">
        <f t="shared" si="84"/>
        <v>2019</v>
      </c>
    </row>
    <row r="5363" spans="1:3">
      <c r="A5363" s="20">
        <v>43704</v>
      </c>
      <c r="B5363">
        <v>1.1091</v>
      </c>
      <c r="C5363">
        <f t="shared" si="84"/>
        <v>2019</v>
      </c>
    </row>
    <row r="5364" spans="1:3">
      <c r="A5364" s="20">
        <v>43705</v>
      </c>
      <c r="B5364">
        <v>1.1084000000000001</v>
      </c>
      <c r="C5364">
        <f t="shared" si="84"/>
        <v>2019</v>
      </c>
    </row>
    <row r="5365" spans="1:3">
      <c r="A5365" s="20">
        <v>43706</v>
      </c>
      <c r="B5365">
        <v>1.1057999999999999</v>
      </c>
      <c r="C5365">
        <f t="shared" si="84"/>
        <v>2019</v>
      </c>
    </row>
    <row r="5366" spans="1:3">
      <c r="A5366" s="20">
        <v>43707</v>
      </c>
      <c r="B5366">
        <v>1.101</v>
      </c>
      <c r="C5366">
        <f t="shared" si="84"/>
        <v>2019</v>
      </c>
    </row>
    <row r="5367" spans="1:3">
      <c r="A5367" s="20">
        <v>43708</v>
      </c>
      <c r="B5367">
        <v>1.101</v>
      </c>
      <c r="C5367">
        <f t="shared" si="84"/>
        <v>2019</v>
      </c>
    </row>
    <row r="5368" spans="1:3">
      <c r="A5368" s="20">
        <v>43710</v>
      </c>
      <c r="B5368">
        <v>1.0967</v>
      </c>
      <c r="C5368">
        <f t="shared" si="84"/>
        <v>2019</v>
      </c>
    </row>
    <row r="5369" spans="1:3">
      <c r="A5369" s="20">
        <v>43711</v>
      </c>
      <c r="B5369">
        <v>1.0971</v>
      </c>
      <c r="C5369">
        <f t="shared" si="84"/>
        <v>2019</v>
      </c>
    </row>
    <row r="5370" spans="1:3">
      <c r="A5370" s="20">
        <v>43712</v>
      </c>
      <c r="B5370">
        <v>1.1034999999999999</v>
      </c>
      <c r="C5370">
        <f t="shared" si="84"/>
        <v>2019</v>
      </c>
    </row>
    <row r="5371" spans="1:3">
      <c r="A5371" s="20">
        <v>43713</v>
      </c>
      <c r="B5371">
        <v>1.1035999999999999</v>
      </c>
      <c r="C5371">
        <f t="shared" si="84"/>
        <v>2019</v>
      </c>
    </row>
    <row r="5372" spans="1:3">
      <c r="A5372" s="20">
        <v>43714</v>
      </c>
      <c r="B5372">
        <v>1.1133</v>
      </c>
      <c r="C5372">
        <f t="shared" si="84"/>
        <v>2019</v>
      </c>
    </row>
    <row r="5373" spans="1:3">
      <c r="A5373" s="20">
        <v>43715</v>
      </c>
      <c r="B5373">
        <v>1.1133</v>
      </c>
      <c r="C5373">
        <f t="shared" si="84"/>
        <v>2019</v>
      </c>
    </row>
    <row r="5374" spans="1:3">
      <c r="A5374" s="20">
        <v>43717</v>
      </c>
      <c r="B5374">
        <v>1.1049</v>
      </c>
      <c r="C5374">
        <f t="shared" si="84"/>
        <v>2019</v>
      </c>
    </row>
    <row r="5375" spans="1:3">
      <c r="A5375" s="20">
        <v>43718</v>
      </c>
      <c r="B5375">
        <v>1.105</v>
      </c>
      <c r="C5375">
        <f t="shared" si="84"/>
        <v>2019</v>
      </c>
    </row>
    <row r="5376" spans="1:3">
      <c r="A5376" s="20">
        <v>43719</v>
      </c>
      <c r="B5376">
        <v>1.101</v>
      </c>
      <c r="C5376">
        <f t="shared" si="84"/>
        <v>2019</v>
      </c>
    </row>
    <row r="5377" spans="1:3">
      <c r="A5377" s="20">
        <v>43720</v>
      </c>
      <c r="B5377">
        <v>1.1060000000000001</v>
      </c>
      <c r="C5377">
        <f t="shared" si="84"/>
        <v>2019</v>
      </c>
    </row>
    <row r="5378" spans="1:3">
      <c r="A5378" s="20">
        <v>43721</v>
      </c>
      <c r="B5378">
        <v>1.1155999999999999</v>
      </c>
      <c r="C5378">
        <f t="shared" si="84"/>
        <v>2019</v>
      </c>
    </row>
    <row r="5379" spans="1:3">
      <c r="A5379" s="20">
        <v>43722</v>
      </c>
      <c r="B5379">
        <v>1.1155999999999999</v>
      </c>
      <c r="C5379">
        <f t="shared" si="84"/>
        <v>2019</v>
      </c>
    </row>
    <row r="5380" spans="1:3">
      <c r="A5380" s="20">
        <v>43724</v>
      </c>
      <c r="B5380">
        <v>1.1006</v>
      </c>
      <c r="C5380">
        <f t="shared" si="84"/>
        <v>2019</v>
      </c>
    </row>
    <row r="5381" spans="1:3">
      <c r="A5381" s="20">
        <v>43725</v>
      </c>
      <c r="B5381">
        <v>1.1072</v>
      </c>
      <c r="C5381">
        <f t="shared" si="84"/>
        <v>2019</v>
      </c>
    </row>
    <row r="5382" spans="1:3">
      <c r="A5382" s="20">
        <v>43726</v>
      </c>
      <c r="B5382">
        <v>1.1031</v>
      </c>
      <c r="C5382">
        <f t="shared" si="84"/>
        <v>2019</v>
      </c>
    </row>
    <row r="5383" spans="1:3">
      <c r="A5383" s="20">
        <v>43727</v>
      </c>
      <c r="B5383">
        <v>1.1046</v>
      </c>
      <c r="C5383">
        <f t="shared" si="84"/>
        <v>2019</v>
      </c>
    </row>
    <row r="5384" spans="1:3">
      <c r="A5384" s="20">
        <v>43728</v>
      </c>
      <c r="B5384">
        <v>1.1014999999999999</v>
      </c>
      <c r="C5384">
        <f t="shared" si="84"/>
        <v>2019</v>
      </c>
    </row>
    <row r="5385" spans="1:3">
      <c r="A5385" s="20">
        <v>43729</v>
      </c>
      <c r="B5385">
        <v>1.1014999999999999</v>
      </c>
      <c r="C5385">
        <f t="shared" si="84"/>
        <v>2019</v>
      </c>
    </row>
    <row r="5386" spans="1:3">
      <c r="A5386" s="20">
        <v>43731</v>
      </c>
      <c r="B5386">
        <v>1.0995999999999999</v>
      </c>
      <c r="C5386">
        <f t="shared" si="84"/>
        <v>2019</v>
      </c>
    </row>
    <row r="5387" spans="1:3">
      <c r="A5387" s="20">
        <v>43732</v>
      </c>
      <c r="B5387">
        <v>1.1020000000000001</v>
      </c>
      <c r="C5387">
        <f t="shared" si="84"/>
        <v>2019</v>
      </c>
    </row>
    <row r="5388" spans="1:3">
      <c r="A5388" s="20">
        <v>43733</v>
      </c>
      <c r="B5388">
        <v>1.0949</v>
      </c>
      <c r="C5388">
        <f t="shared" si="84"/>
        <v>2019</v>
      </c>
    </row>
    <row r="5389" spans="1:3">
      <c r="A5389" s="20">
        <v>43734</v>
      </c>
      <c r="B5389">
        <v>1.0921000000000001</v>
      </c>
      <c r="C5389">
        <f t="shared" si="84"/>
        <v>2019</v>
      </c>
    </row>
    <row r="5390" spans="1:3">
      <c r="A5390" s="20">
        <v>43735</v>
      </c>
      <c r="B5390">
        <v>1.0941000000000001</v>
      </c>
      <c r="C5390">
        <f t="shared" si="84"/>
        <v>2019</v>
      </c>
    </row>
    <row r="5391" spans="1:3">
      <c r="A5391" s="20">
        <v>43736</v>
      </c>
      <c r="B5391">
        <v>1.0941000000000001</v>
      </c>
      <c r="C5391">
        <f t="shared" si="84"/>
        <v>2019</v>
      </c>
    </row>
    <row r="5392" spans="1:3">
      <c r="A5392" s="20">
        <v>43738</v>
      </c>
      <c r="B5392">
        <v>1.0899000000000001</v>
      </c>
      <c r="C5392">
        <f t="shared" si="84"/>
        <v>2019</v>
      </c>
    </row>
    <row r="5393" spans="1:3">
      <c r="A5393" s="20">
        <v>43739</v>
      </c>
      <c r="B5393">
        <v>1.0931999999999999</v>
      </c>
      <c r="C5393">
        <f t="shared" si="84"/>
        <v>2019</v>
      </c>
    </row>
    <row r="5394" spans="1:3">
      <c r="A5394" s="20">
        <v>43740</v>
      </c>
      <c r="B5394">
        <v>1.0960000000000001</v>
      </c>
      <c r="C5394">
        <f t="shared" ref="C5394:C5457" si="85">YEAR(A5394)</f>
        <v>2019</v>
      </c>
    </row>
    <row r="5395" spans="1:3">
      <c r="A5395" s="20">
        <v>43741</v>
      </c>
      <c r="B5395">
        <v>1.0972</v>
      </c>
      <c r="C5395">
        <f t="shared" si="85"/>
        <v>2019</v>
      </c>
    </row>
    <row r="5396" spans="1:3">
      <c r="A5396" s="20">
        <v>43742</v>
      </c>
      <c r="B5396">
        <v>1.0980000000000001</v>
      </c>
      <c r="C5396">
        <f t="shared" si="85"/>
        <v>2019</v>
      </c>
    </row>
    <row r="5397" spans="1:3">
      <c r="A5397" s="20">
        <v>43743</v>
      </c>
      <c r="B5397">
        <v>1.0980000000000001</v>
      </c>
      <c r="C5397">
        <f t="shared" si="85"/>
        <v>2019</v>
      </c>
    </row>
    <row r="5398" spans="1:3">
      <c r="A5398" s="20">
        <v>43745</v>
      </c>
      <c r="B5398">
        <v>1.0972</v>
      </c>
      <c r="C5398">
        <f t="shared" si="85"/>
        <v>2019</v>
      </c>
    </row>
    <row r="5399" spans="1:3">
      <c r="A5399" s="20">
        <v>43746</v>
      </c>
      <c r="B5399">
        <v>1.0959000000000001</v>
      </c>
      <c r="C5399">
        <f t="shared" si="85"/>
        <v>2019</v>
      </c>
    </row>
    <row r="5400" spans="1:3">
      <c r="A5400" s="20">
        <v>43747</v>
      </c>
      <c r="B5400">
        <v>1.0985</v>
      </c>
      <c r="C5400">
        <f t="shared" si="85"/>
        <v>2019</v>
      </c>
    </row>
    <row r="5401" spans="1:3">
      <c r="A5401" s="20">
        <v>43748</v>
      </c>
      <c r="B5401">
        <v>1.1008</v>
      </c>
      <c r="C5401">
        <f t="shared" si="85"/>
        <v>2019</v>
      </c>
    </row>
    <row r="5402" spans="1:3">
      <c r="A5402" s="20">
        <v>43749</v>
      </c>
      <c r="B5402">
        <v>1.1034999999999999</v>
      </c>
      <c r="C5402">
        <f t="shared" si="85"/>
        <v>2019</v>
      </c>
    </row>
    <row r="5403" spans="1:3">
      <c r="A5403" s="20">
        <v>43750</v>
      </c>
      <c r="B5403">
        <v>1.1034999999999999</v>
      </c>
      <c r="C5403">
        <f t="shared" si="85"/>
        <v>2019</v>
      </c>
    </row>
    <row r="5404" spans="1:3">
      <c r="A5404" s="20">
        <v>43752</v>
      </c>
      <c r="B5404">
        <v>1.1028</v>
      </c>
      <c r="C5404">
        <f t="shared" si="85"/>
        <v>2019</v>
      </c>
    </row>
    <row r="5405" spans="1:3">
      <c r="A5405" s="20">
        <v>43753</v>
      </c>
      <c r="B5405">
        <v>1.1033999999999999</v>
      </c>
      <c r="C5405">
        <f t="shared" si="85"/>
        <v>2019</v>
      </c>
    </row>
    <row r="5406" spans="1:3">
      <c r="A5406" s="20">
        <v>43754</v>
      </c>
      <c r="B5406">
        <v>1.1074999999999999</v>
      </c>
      <c r="C5406">
        <f t="shared" si="85"/>
        <v>2019</v>
      </c>
    </row>
    <row r="5407" spans="1:3">
      <c r="A5407" s="20">
        <v>43755</v>
      </c>
      <c r="B5407">
        <v>1.1126</v>
      </c>
      <c r="C5407">
        <f t="shared" si="85"/>
        <v>2019</v>
      </c>
    </row>
    <row r="5408" spans="1:3">
      <c r="A5408" s="20">
        <v>43756</v>
      </c>
      <c r="B5408">
        <v>1.1165</v>
      </c>
      <c r="C5408">
        <f t="shared" si="85"/>
        <v>2019</v>
      </c>
    </row>
    <row r="5409" spans="1:3">
      <c r="A5409" s="20">
        <v>43757</v>
      </c>
      <c r="B5409">
        <v>1.1165</v>
      </c>
      <c r="C5409">
        <f t="shared" si="85"/>
        <v>2019</v>
      </c>
    </row>
    <row r="5410" spans="1:3">
      <c r="A5410" s="20">
        <v>43759</v>
      </c>
      <c r="B5410">
        <v>1.115</v>
      </c>
      <c r="C5410">
        <f t="shared" si="85"/>
        <v>2019</v>
      </c>
    </row>
    <row r="5411" spans="1:3">
      <c r="A5411" s="20">
        <v>43760</v>
      </c>
      <c r="B5411">
        <v>1.113</v>
      </c>
      <c r="C5411">
        <f t="shared" si="85"/>
        <v>2019</v>
      </c>
    </row>
    <row r="5412" spans="1:3">
      <c r="A5412" s="20">
        <v>43761</v>
      </c>
      <c r="B5412">
        <v>1.1132</v>
      </c>
      <c r="C5412">
        <f t="shared" si="85"/>
        <v>2019</v>
      </c>
    </row>
    <row r="5413" spans="1:3">
      <c r="A5413" s="20">
        <v>43762</v>
      </c>
      <c r="B5413">
        <v>1.1105</v>
      </c>
      <c r="C5413">
        <f t="shared" si="85"/>
        <v>2019</v>
      </c>
    </row>
    <row r="5414" spans="1:3">
      <c r="A5414" s="20">
        <v>43763</v>
      </c>
      <c r="B5414">
        <v>1.1081000000000001</v>
      </c>
      <c r="C5414">
        <f t="shared" si="85"/>
        <v>2019</v>
      </c>
    </row>
    <row r="5415" spans="1:3">
      <c r="A5415" s="20">
        <v>43764</v>
      </c>
      <c r="B5415">
        <v>1.1081000000000001</v>
      </c>
      <c r="C5415">
        <f t="shared" si="85"/>
        <v>2019</v>
      </c>
    </row>
    <row r="5416" spans="1:3">
      <c r="A5416" s="20">
        <v>43766</v>
      </c>
      <c r="B5416">
        <v>1.1099000000000001</v>
      </c>
      <c r="C5416">
        <f t="shared" si="85"/>
        <v>2019</v>
      </c>
    </row>
    <row r="5417" spans="1:3">
      <c r="A5417" s="20">
        <v>43767</v>
      </c>
      <c r="B5417">
        <v>1.1113</v>
      </c>
      <c r="C5417">
        <f t="shared" si="85"/>
        <v>2019</v>
      </c>
    </row>
    <row r="5418" spans="1:3">
      <c r="A5418" s="20">
        <v>43768</v>
      </c>
      <c r="B5418">
        <v>1.1153</v>
      </c>
      <c r="C5418">
        <f t="shared" si="85"/>
        <v>2019</v>
      </c>
    </row>
    <row r="5419" spans="1:3">
      <c r="A5419" s="20">
        <v>43769</v>
      </c>
      <c r="B5419">
        <v>1.1152</v>
      </c>
      <c r="C5419">
        <f t="shared" si="85"/>
        <v>2019</v>
      </c>
    </row>
    <row r="5420" spans="1:3">
      <c r="A5420" s="20">
        <v>43770</v>
      </c>
      <c r="B5420">
        <v>1.1193</v>
      </c>
      <c r="C5420">
        <f t="shared" si="85"/>
        <v>2019</v>
      </c>
    </row>
    <row r="5421" spans="1:3">
      <c r="A5421" s="20">
        <v>43771</v>
      </c>
      <c r="B5421">
        <v>1.1193</v>
      </c>
      <c r="C5421">
        <f t="shared" si="85"/>
        <v>2019</v>
      </c>
    </row>
    <row r="5422" spans="1:3">
      <c r="A5422" s="20">
        <v>43773</v>
      </c>
      <c r="B5422">
        <v>1.1123000000000001</v>
      </c>
      <c r="C5422">
        <f t="shared" si="85"/>
        <v>2019</v>
      </c>
    </row>
    <row r="5423" spans="1:3">
      <c r="A5423" s="20">
        <v>43774</v>
      </c>
      <c r="B5423">
        <v>1.1074999999999999</v>
      </c>
      <c r="C5423">
        <f t="shared" si="85"/>
        <v>2019</v>
      </c>
    </row>
    <row r="5424" spans="1:3">
      <c r="A5424" s="20">
        <v>43775</v>
      </c>
      <c r="B5424">
        <v>1.1071</v>
      </c>
      <c r="C5424">
        <f t="shared" si="85"/>
        <v>2019</v>
      </c>
    </row>
    <row r="5425" spans="1:3">
      <c r="A5425" s="20">
        <v>43776</v>
      </c>
      <c r="B5425">
        <v>1.105</v>
      </c>
      <c r="C5425">
        <f t="shared" si="85"/>
        <v>2019</v>
      </c>
    </row>
    <row r="5426" spans="1:3">
      <c r="A5426" s="20">
        <v>43777</v>
      </c>
      <c r="B5426">
        <v>1.1019000000000001</v>
      </c>
      <c r="C5426">
        <f t="shared" si="85"/>
        <v>2019</v>
      </c>
    </row>
    <row r="5427" spans="1:3">
      <c r="A5427" s="20">
        <v>43778</v>
      </c>
      <c r="B5427">
        <v>1.1019000000000001</v>
      </c>
      <c r="C5427">
        <f t="shared" si="85"/>
        <v>2019</v>
      </c>
    </row>
    <row r="5428" spans="1:3">
      <c r="A5428" s="20">
        <v>43780</v>
      </c>
      <c r="B5428">
        <v>1.1032</v>
      </c>
      <c r="C5428">
        <f t="shared" si="85"/>
        <v>2019</v>
      </c>
    </row>
    <row r="5429" spans="1:3">
      <c r="A5429" s="20">
        <v>43781</v>
      </c>
      <c r="B5429">
        <v>1.1012999999999999</v>
      </c>
      <c r="C5429">
        <f t="shared" si="85"/>
        <v>2019</v>
      </c>
    </row>
    <row r="5430" spans="1:3">
      <c r="A5430" s="20">
        <v>43782</v>
      </c>
      <c r="B5430">
        <v>1.1008</v>
      </c>
      <c r="C5430">
        <f t="shared" si="85"/>
        <v>2019</v>
      </c>
    </row>
    <row r="5431" spans="1:3">
      <c r="A5431" s="20">
        <v>43783</v>
      </c>
      <c r="B5431">
        <v>1.1023000000000001</v>
      </c>
      <c r="C5431">
        <f t="shared" si="85"/>
        <v>2019</v>
      </c>
    </row>
    <row r="5432" spans="1:3">
      <c r="A5432" s="20">
        <v>43784</v>
      </c>
      <c r="B5432">
        <v>1.1052999999999999</v>
      </c>
      <c r="C5432">
        <f t="shared" si="85"/>
        <v>2019</v>
      </c>
    </row>
    <row r="5433" spans="1:3">
      <c r="A5433" s="20">
        <v>43785</v>
      </c>
      <c r="B5433">
        <v>1.1051</v>
      </c>
      <c r="C5433">
        <f t="shared" si="85"/>
        <v>2019</v>
      </c>
    </row>
    <row r="5434" spans="1:3">
      <c r="A5434" s="20">
        <v>43787</v>
      </c>
      <c r="B5434">
        <v>1.1072</v>
      </c>
      <c r="C5434">
        <f t="shared" si="85"/>
        <v>2019</v>
      </c>
    </row>
    <row r="5435" spans="1:3">
      <c r="A5435" s="20">
        <v>43788</v>
      </c>
      <c r="B5435">
        <v>1.1077999999999999</v>
      </c>
      <c r="C5435">
        <f t="shared" si="85"/>
        <v>2019</v>
      </c>
    </row>
    <row r="5436" spans="1:3">
      <c r="A5436" s="20">
        <v>43789</v>
      </c>
      <c r="B5436">
        <v>1.1074999999999999</v>
      </c>
      <c r="C5436">
        <f t="shared" si="85"/>
        <v>2019</v>
      </c>
    </row>
    <row r="5437" spans="1:3">
      <c r="A5437" s="20">
        <v>43790</v>
      </c>
      <c r="B5437">
        <v>1.1062000000000001</v>
      </c>
      <c r="C5437">
        <f t="shared" si="85"/>
        <v>2019</v>
      </c>
    </row>
    <row r="5438" spans="1:3">
      <c r="A5438" s="20">
        <v>43791</v>
      </c>
      <c r="B5438">
        <v>1.1020000000000001</v>
      </c>
      <c r="C5438">
        <f t="shared" si="85"/>
        <v>2019</v>
      </c>
    </row>
    <row r="5439" spans="1:3">
      <c r="A5439" s="20">
        <v>43792</v>
      </c>
      <c r="B5439">
        <v>1.1021000000000001</v>
      </c>
      <c r="C5439">
        <f t="shared" si="85"/>
        <v>2019</v>
      </c>
    </row>
    <row r="5440" spans="1:3">
      <c r="A5440" s="20">
        <v>43794</v>
      </c>
      <c r="B5440">
        <v>1.1012999999999999</v>
      </c>
      <c r="C5440">
        <f t="shared" si="85"/>
        <v>2019</v>
      </c>
    </row>
    <row r="5441" spans="1:3">
      <c r="A5441" s="20">
        <v>43795</v>
      </c>
      <c r="B5441">
        <v>1.1023000000000001</v>
      </c>
      <c r="C5441">
        <f t="shared" si="85"/>
        <v>2019</v>
      </c>
    </row>
    <row r="5442" spans="1:3">
      <c r="A5442" s="20">
        <v>43796</v>
      </c>
      <c r="B5442">
        <v>1.1005</v>
      </c>
      <c r="C5442">
        <f t="shared" si="85"/>
        <v>2019</v>
      </c>
    </row>
    <row r="5443" spans="1:3">
      <c r="A5443" s="20">
        <v>43797</v>
      </c>
      <c r="B5443">
        <v>1.1012999999999999</v>
      </c>
      <c r="C5443">
        <f t="shared" si="85"/>
        <v>2019</v>
      </c>
    </row>
    <row r="5444" spans="1:3">
      <c r="A5444" s="20">
        <v>43798</v>
      </c>
      <c r="B5444">
        <v>1.1017999999999999</v>
      </c>
      <c r="C5444">
        <f t="shared" si="85"/>
        <v>2019</v>
      </c>
    </row>
    <row r="5445" spans="1:3">
      <c r="A5445" s="20">
        <v>43799</v>
      </c>
      <c r="B5445">
        <v>1.1017999999999999</v>
      </c>
      <c r="C5445">
        <f t="shared" si="85"/>
        <v>2019</v>
      </c>
    </row>
    <row r="5446" spans="1:3">
      <c r="A5446" s="20">
        <v>43801</v>
      </c>
      <c r="B5446">
        <v>1.1077999999999999</v>
      </c>
      <c r="C5446">
        <f t="shared" si="85"/>
        <v>2019</v>
      </c>
    </row>
    <row r="5447" spans="1:3">
      <c r="A5447" s="20">
        <v>43802</v>
      </c>
      <c r="B5447">
        <v>1.1082000000000001</v>
      </c>
      <c r="C5447">
        <f t="shared" si="85"/>
        <v>2019</v>
      </c>
    </row>
    <row r="5448" spans="1:3">
      <c r="A5448" s="20">
        <v>43803</v>
      </c>
      <c r="B5448">
        <v>1.1075999999999999</v>
      </c>
      <c r="C5448">
        <f t="shared" si="85"/>
        <v>2019</v>
      </c>
    </row>
    <row r="5449" spans="1:3">
      <c r="A5449" s="20">
        <v>43804</v>
      </c>
      <c r="B5449">
        <v>1.1105</v>
      </c>
      <c r="C5449">
        <f t="shared" si="85"/>
        <v>2019</v>
      </c>
    </row>
    <row r="5450" spans="1:3">
      <c r="A5450" s="20">
        <v>43805</v>
      </c>
      <c r="B5450">
        <v>1.1060000000000001</v>
      </c>
      <c r="C5450">
        <f t="shared" si="85"/>
        <v>2019</v>
      </c>
    </row>
    <row r="5451" spans="1:3">
      <c r="A5451" s="20">
        <v>43806</v>
      </c>
      <c r="B5451">
        <v>1.1059000000000001</v>
      </c>
      <c r="C5451">
        <f t="shared" si="85"/>
        <v>2019</v>
      </c>
    </row>
    <row r="5452" spans="1:3">
      <c r="A5452" s="20">
        <v>43808</v>
      </c>
      <c r="B5452">
        <v>1.1066</v>
      </c>
      <c r="C5452">
        <f t="shared" si="85"/>
        <v>2019</v>
      </c>
    </row>
    <row r="5453" spans="1:3">
      <c r="A5453" s="20">
        <v>43809</v>
      </c>
      <c r="B5453">
        <v>1.1093</v>
      </c>
      <c r="C5453">
        <f t="shared" si="85"/>
        <v>2019</v>
      </c>
    </row>
    <row r="5454" spans="1:3">
      <c r="A5454" s="20">
        <v>43810</v>
      </c>
      <c r="B5454">
        <v>1.1133999999999999</v>
      </c>
      <c r="C5454">
        <f t="shared" si="85"/>
        <v>2019</v>
      </c>
    </row>
    <row r="5455" spans="1:3">
      <c r="A5455" s="20">
        <v>43811</v>
      </c>
      <c r="B5455">
        <v>1.1183000000000001</v>
      </c>
      <c r="C5455">
        <f t="shared" si="85"/>
        <v>2019</v>
      </c>
    </row>
    <row r="5456" spans="1:3">
      <c r="A5456" s="20">
        <v>43812</v>
      </c>
      <c r="B5456">
        <v>1.1121000000000001</v>
      </c>
      <c r="C5456">
        <f t="shared" si="85"/>
        <v>2019</v>
      </c>
    </row>
    <row r="5457" spans="1:3">
      <c r="A5457" s="20">
        <v>43813</v>
      </c>
      <c r="B5457">
        <v>1.1120000000000001</v>
      </c>
      <c r="C5457">
        <f t="shared" si="85"/>
        <v>2019</v>
      </c>
    </row>
    <row r="5458" spans="1:3">
      <c r="A5458" s="20">
        <v>43815</v>
      </c>
      <c r="B5458">
        <v>1.1140000000000001</v>
      </c>
      <c r="C5458">
        <f t="shared" ref="C5458:C5521" si="86">YEAR(A5458)</f>
        <v>2019</v>
      </c>
    </row>
    <row r="5459" spans="1:3">
      <c r="A5459" s="20">
        <v>43816</v>
      </c>
      <c r="B5459">
        <v>1.1153</v>
      </c>
      <c r="C5459">
        <f t="shared" si="86"/>
        <v>2019</v>
      </c>
    </row>
    <row r="5460" spans="1:3">
      <c r="A5460" s="20">
        <v>43817</v>
      </c>
      <c r="B5460">
        <v>1.1115999999999999</v>
      </c>
      <c r="C5460">
        <f t="shared" si="86"/>
        <v>2019</v>
      </c>
    </row>
    <row r="5461" spans="1:3">
      <c r="A5461" s="20">
        <v>43818</v>
      </c>
      <c r="B5461">
        <v>1.1124000000000001</v>
      </c>
      <c r="C5461">
        <f t="shared" si="86"/>
        <v>2019</v>
      </c>
    </row>
    <row r="5462" spans="1:3">
      <c r="A5462" s="20">
        <v>43819</v>
      </c>
      <c r="B5462">
        <v>1.1077999999999999</v>
      </c>
      <c r="C5462">
        <f t="shared" si="86"/>
        <v>2019</v>
      </c>
    </row>
    <row r="5463" spans="1:3">
      <c r="A5463" s="20">
        <v>43820</v>
      </c>
      <c r="B5463">
        <v>1.1080000000000001</v>
      </c>
      <c r="C5463">
        <f t="shared" si="86"/>
        <v>2019</v>
      </c>
    </row>
    <row r="5464" spans="1:3">
      <c r="A5464" s="20">
        <v>43822</v>
      </c>
      <c r="B5464">
        <v>1.1091</v>
      </c>
      <c r="C5464">
        <f t="shared" si="86"/>
        <v>2019</v>
      </c>
    </row>
    <row r="5465" spans="1:3">
      <c r="A5465" s="20">
        <v>43823</v>
      </c>
      <c r="B5465">
        <v>1.1089</v>
      </c>
      <c r="C5465">
        <f t="shared" si="86"/>
        <v>2019</v>
      </c>
    </row>
    <row r="5466" spans="1:3">
      <c r="A5466" s="20">
        <v>43824</v>
      </c>
      <c r="B5466">
        <v>1.1092</v>
      </c>
      <c r="C5466">
        <f t="shared" si="86"/>
        <v>2019</v>
      </c>
    </row>
    <row r="5467" spans="1:3">
      <c r="A5467" s="20">
        <v>43825</v>
      </c>
      <c r="B5467">
        <v>1.1095999999999999</v>
      </c>
      <c r="C5467">
        <f t="shared" si="86"/>
        <v>2019</v>
      </c>
    </row>
    <row r="5468" spans="1:3">
      <c r="A5468" s="20">
        <v>43826</v>
      </c>
      <c r="B5468">
        <v>1.1173</v>
      </c>
      <c r="C5468">
        <f t="shared" si="86"/>
        <v>2019</v>
      </c>
    </row>
    <row r="5469" spans="1:3">
      <c r="A5469" s="20">
        <v>43827</v>
      </c>
      <c r="B5469">
        <v>1.1174999999999999</v>
      </c>
      <c r="C5469">
        <f t="shared" si="86"/>
        <v>2019</v>
      </c>
    </row>
    <row r="5470" spans="1:3">
      <c r="A5470" s="20">
        <v>43829</v>
      </c>
      <c r="B5470">
        <v>1.1202000000000001</v>
      </c>
      <c r="C5470">
        <f t="shared" si="86"/>
        <v>2019</v>
      </c>
    </row>
    <row r="5471" spans="1:3">
      <c r="A5471" s="20">
        <v>43830</v>
      </c>
      <c r="B5471">
        <v>1.1222000000000001</v>
      </c>
      <c r="C5471">
        <f t="shared" si="86"/>
        <v>2019</v>
      </c>
    </row>
    <row r="5472" spans="1:3">
      <c r="A5472" s="20">
        <v>43831</v>
      </c>
      <c r="B5472">
        <v>1.1215999999999999</v>
      </c>
      <c r="C5472">
        <f t="shared" si="86"/>
        <v>2020</v>
      </c>
    </row>
    <row r="5473" spans="1:3">
      <c r="A5473" s="20">
        <v>43832</v>
      </c>
      <c r="B5473">
        <v>1.1172</v>
      </c>
      <c r="C5473">
        <f t="shared" si="86"/>
        <v>2020</v>
      </c>
    </row>
    <row r="5474" spans="1:3">
      <c r="A5474" s="20">
        <v>43833</v>
      </c>
      <c r="B5474">
        <v>1.1160000000000001</v>
      </c>
      <c r="C5474">
        <f t="shared" si="86"/>
        <v>2020</v>
      </c>
    </row>
    <row r="5475" spans="1:3">
      <c r="A5475" s="20">
        <v>43834</v>
      </c>
      <c r="B5475">
        <v>1.1160000000000001</v>
      </c>
      <c r="C5475">
        <f t="shared" si="86"/>
        <v>2020</v>
      </c>
    </row>
    <row r="5476" spans="1:3">
      <c r="A5476" s="20">
        <v>43836</v>
      </c>
      <c r="B5476">
        <v>1.1195999999999999</v>
      </c>
      <c r="C5476">
        <f t="shared" si="86"/>
        <v>2020</v>
      </c>
    </row>
    <row r="5477" spans="1:3">
      <c r="A5477" s="20">
        <v>43837</v>
      </c>
      <c r="B5477">
        <v>1.1146</v>
      </c>
      <c r="C5477">
        <f t="shared" si="86"/>
        <v>2020</v>
      </c>
    </row>
    <row r="5478" spans="1:3">
      <c r="A5478" s="20">
        <v>43838</v>
      </c>
      <c r="B5478">
        <v>1.1111</v>
      </c>
      <c r="C5478">
        <f t="shared" si="86"/>
        <v>2020</v>
      </c>
    </row>
    <row r="5479" spans="1:3">
      <c r="A5479" s="20">
        <v>43839</v>
      </c>
      <c r="B5479">
        <v>1.1106</v>
      </c>
      <c r="C5479">
        <f t="shared" si="86"/>
        <v>2020</v>
      </c>
    </row>
    <row r="5480" spans="1:3">
      <c r="A5480" s="20">
        <v>43840</v>
      </c>
      <c r="B5480">
        <v>1.1120000000000001</v>
      </c>
      <c r="C5480">
        <f t="shared" si="86"/>
        <v>2020</v>
      </c>
    </row>
    <row r="5481" spans="1:3">
      <c r="A5481" s="20">
        <v>43841</v>
      </c>
      <c r="B5481">
        <v>1.1120000000000001</v>
      </c>
      <c r="C5481">
        <f t="shared" si="86"/>
        <v>2020</v>
      </c>
    </row>
    <row r="5482" spans="1:3">
      <c r="A5482" s="20">
        <v>43843</v>
      </c>
      <c r="B5482">
        <v>1.1137999999999999</v>
      </c>
      <c r="C5482">
        <f t="shared" si="86"/>
        <v>2020</v>
      </c>
    </row>
    <row r="5483" spans="1:3">
      <c r="A5483" s="20">
        <v>43844</v>
      </c>
      <c r="B5483">
        <v>1.1127</v>
      </c>
      <c r="C5483">
        <f t="shared" si="86"/>
        <v>2020</v>
      </c>
    </row>
    <row r="5484" spans="1:3">
      <c r="A5484" s="20">
        <v>43845</v>
      </c>
      <c r="B5484">
        <v>1.1151</v>
      </c>
      <c r="C5484">
        <f t="shared" si="86"/>
        <v>2020</v>
      </c>
    </row>
    <row r="5485" spans="1:3">
      <c r="A5485" s="20">
        <v>43846</v>
      </c>
      <c r="B5485">
        <v>1.1137999999999999</v>
      </c>
      <c r="C5485">
        <f t="shared" si="86"/>
        <v>2020</v>
      </c>
    </row>
    <row r="5486" spans="1:3">
      <c r="A5486" s="20">
        <v>43847</v>
      </c>
      <c r="B5486">
        <v>1.1091</v>
      </c>
      <c r="C5486">
        <f t="shared" si="86"/>
        <v>2020</v>
      </c>
    </row>
    <row r="5487" spans="1:3">
      <c r="A5487" s="20">
        <v>43848</v>
      </c>
      <c r="B5487">
        <v>1.1091</v>
      </c>
      <c r="C5487">
        <f t="shared" si="86"/>
        <v>2020</v>
      </c>
    </row>
    <row r="5488" spans="1:3">
      <c r="A5488" s="20">
        <v>43850</v>
      </c>
      <c r="B5488">
        <v>1.1096999999999999</v>
      </c>
      <c r="C5488">
        <f t="shared" si="86"/>
        <v>2020</v>
      </c>
    </row>
    <row r="5489" spans="1:3">
      <c r="A5489" s="20">
        <v>43851</v>
      </c>
      <c r="B5489">
        <v>1.1083000000000001</v>
      </c>
      <c r="C5489">
        <f t="shared" si="86"/>
        <v>2020</v>
      </c>
    </row>
    <row r="5490" spans="1:3">
      <c r="A5490" s="20">
        <v>43852</v>
      </c>
      <c r="B5490">
        <v>1.1093</v>
      </c>
      <c r="C5490">
        <f t="shared" si="86"/>
        <v>2020</v>
      </c>
    </row>
    <row r="5491" spans="1:3">
      <c r="A5491" s="20">
        <v>43853</v>
      </c>
      <c r="B5491">
        <v>1.1056999999999999</v>
      </c>
      <c r="C5491">
        <f t="shared" si="86"/>
        <v>2020</v>
      </c>
    </row>
    <row r="5492" spans="1:3">
      <c r="A5492" s="20">
        <v>43854</v>
      </c>
      <c r="B5492">
        <v>1.1025</v>
      </c>
      <c r="C5492">
        <f t="shared" si="86"/>
        <v>2020</v>
      </c>
    </row>
    <row r="5493" spans="1:3">
      <c r="A5493" s="20">
        <v>43855</v>
      </c>
      <c r="B5493">
        <v>1.1025</v>
      </c>
      <c r="C5493">
        <f t="shared" si="86"/>
        <v>2020</v>
      </c>
    </row>
    <row r="5494" spans="1:3">
      <c r="A5494" s="20">
        <v>43857</v>
      </c>
      <c r="B5494">
        <v>1.1017999999999999</v>
      </c>
      <c r="C5494">
        <f t="shared" si="86"/>
        <v>2020</v>
      </c>
    </row>
    <row r="5495" spans="1:3">
      <c r="A5495" s="20">
        <v>43858</v>
      </c>
      <c r="B5495">
        <v>1.1023000000000001</v>
      </c>
      <c r="C5495">
        <f t="shared" si="86"/>
        <v>2020</v>
      </c>
    </row>
    <row r="5496" spans="1:3">
      <c r="A5496" s="20">
        <v>43859</v>
      </c>
      <c r="B5496">
        <v>1.1012</v>
      </c>
      <c r="C5496">
        <f t="shared" si="86"/>
        <v>2020</v>
      </c>
    </row>
    <row r="5497" spans="1:3">
      <c r="A5497" s="20">
        <v>43860</v>
      </c>
      <c r="B5497">
        <v>1.1033999999999999</v>
      </c>
      <c r="C5497">
        <f t="shared" si="86"/>
        <v>2020</v>
      </c>
    </row>
    <row r="5498" spans="1:3">
      <c r="A5498" s="20">
        <v>43861</v>
      </c>
      <c r="B5498">
        <v>1.1094999999999999</v>
      </c>
      <c r="C5498">
        <f t="shared" si="86"/>
        <v>2020</v>
      </c>
    </row>
    <row r="5499" spans="1:3">
      <c r="A5499" s="20">
        <v>43862</v>
      </c>
      <c r="B5499">
        <v>1.1093999999999999</v>
      </c>
      <c r="C5499">
        <f t="shared" si="86"/>
        <v>2020</v>
      </c>
    </row>
    <row r="5500" spans="1:3">
      <c r="A5500" s="20">
        <v>43864</v>
      </c>
      <c r="B5500">
        <v>1.1061000000000001</v>
      </c>
      <c r="C5500">
        <f t="shared" si="86"/>
        <v>2020</v>
      </c>
    </row>
    <row r="5501" spans="1:3">
      <c r="A5501" s="20">
        <v>43865</v>
      </c>
      <c r="B5501">
        <v>1.1044</v>
      </c>
      <c r="C5501">
        <f t="shared" si="86"/>
        <v>2020</v>
      </c>
    </row>
    <row r="5502" spans="1:3">
      <c r="A5502" s="20">
        <v>43866</v>
      </c>
      <c r="B5502">
        <v>1.1000000000000001</v>
      </c>
      <c r="C5502">
        <f t="shared" si="86"/>
        <v>2020</v>
      </c>
    </row>
    <row r="5503" spans="1:3">
      <c r="A5503" s="20">
        <v>43867</v>
      </c>
      <c r="B5503">
        <v>1.0981000000000001</v>
      </c>
      <c r="C5503">
        <f t="shared" si="86"/>
        <v>2020</v>
      </c>
    </row>
    <row r="5504" spans="1:3">
      <c r="A5504" s="20">
        <v>43868</v>
      </c>
      <c r="B5504">
        <v>1.0946</v>
      </c>
      <c r="C5504">
        <f t="shared" si="86"/>
        <v>2020</v>
      </c>
    </row>
    <row r="5505" spans="1:3">
      <c r="A5505" s="20">
        <v>43869</v>
      </c>
      <c r="B5505">
        <v>1.0946</v>
      </c>
      <c r="C5505">
        <f t="shared" si="86"/>
        <v>2020</v>
      </c>
    </row>
    <row r="5506" spans="1:3">
      <c r="A5506" s="20">
        <v>43871</v>
      </c>
      <c r="B5506">
        <v>1.0911999999999999</v>
      </c>
      <c r="C5506">
        <f t="shared" si="86"/>
        <v>2020</v>
      </c>
    </row>
    <row r="5507" spans="1:3">
      <c r="A5507" s="20">
        <v>43872</v>
      </c>
      <c r="B5507">
        <v>1.0920000000000001</v>
      </c>
      <c r="C5507">
        <f t="shared" si="86"/>
        <v>2020</v>
      </c>
    </row>
    <row r="5508" spans="1:3">
      <c r="A5508" s="20">
        <v>43873</v>
      </c>
      <c r="B5508">
        <v>1.0872999999999999</v>
      </c>
      <c r="C5508">
        <f t="shared" si="86"/>
        <v>2020</v>
      </c>
    </row>
    <row r="5509" spans="1:3">
      <c r="A5509" s="20">
        <v>43874</v>
      </c>
      <c r="B5509">
        <v>1.0839000000000001</v>
      </c>
      <c r="C5509">
        <f t="shared" si="86"/>
        <v>2020</v>
      </c>
    </row>
    <row r="5510" spans="1:3">
      <c r="A5510" s="20">
        <v>43875</v>
      </c>
      <c r="B5510">
        <v>1.0831</v>
      </c>
      <c r="C5510">
        <f t="shared" si="86"/>
        <v>2020</v>
      </c>
    </row>
    <row r="5511" spans="1:3">
      <c r="A5511" s="20">
        <v>43876</v>
      </c>
      <c r="B5511">
        <v>1.0831</v>
      </c>
      <c r="C5511">
        <f t="shared" si="86"/>
        <v>2020</v>
      </c>
    </row>
    <row r="5512" spans="1:3">
      <c r="A5512" s="20">
        <v>43878</v>
      </c>
      <c r="B5512">
        <v>1.0837000000000001</v>
      </c>
      <c r="C5512">
        <f t="shared" si="86"/>
        <v>2020</v>
      </c>
    </row>
    <row r="5513" spans="1:3">
      <c r="A5513" s="20">
        <v>43879</v>
      </c>
      <c r="B5513">
        <v>1.0794999999999999</v>
      </c>
      <c r="C5513">
        <f t="shared" si="86"/>
        <v>2020</v>
      </c>
    </row>
    <row r="5514" spans="1:3">
      <c r="A5514" s="20">
        <v>43880</v>
      </c>
      <c r="B5514">
        <v>1.0808</v>
      </c>
      <c r="C5514">
        <f t="shared" si="86"/>
        <v>2020</v>
      </c>
    </row>
    <row r="5515" spans="1:3">
      <c r="A5515" s="20">
        <v>43881</v>
      </c>
      <c r="B5515">
        <v>1.0786</v>
      </c>
      <c r="C5515">
        <f t="shared" si="86"/>
        <v>2020</v>
      </c>
    </row>
    <row r="5516" spans="1:3">
      <c r="A5516" s="20">
        <v>43882</v>
      </c>
      <c r="B5516">
        <v>1.0847</v>
      </c>
      <c r="C5516">
        <f t="shared" si="86"/>
        <v>2020</v>
      </c>
    </row>
    <row r="5517" spans="1:3">
      <c r="A5517" s="20">
        <v>43883</v>
      </c>
      <c r="B5517">
        <v>1.0847</v>
      </c>
      <c r="C5517">
        <f t="shared" si="86"/>
        <v>2020</v>
      </c>
    </row>
    <row r="5518" spans="1:3">
      <c r="A5518" s="20">
        <v>43885</v>
      </c>
      <c r="B5518">
        <v>1.0851999999999999</v>
      </c>
      <c r="C5518">
        <f t="shared" si="86"/>
        <v>2020</v>
      </c>
    </row>
    <row r="5519" spans="1:3">
      <c r="A5519" s="20">
        <v>43886</v>
      </c>
      <c r="B5519">
        <v>1.0881000000000001</v>
      </c>
      <c r="C5519">
        <f t="shared" si="86"/>
        <v>2020</v>
      </c>
    </row>
    <row r="5520" spans="1:3">
      <c r="A5520" s="20">
        <v>43887</v>
      </c>
      <c r="B5520">
        <v>1.0883</v>
      </c>
      <c r="C5520">
        <f t="shared" si="86"/>
        <v>2020</v>
      </c>
    </row>
    <row r="5521" spans="1:3">
      <c r="A5521" s="20">
        <v>43888</v>
      </c>
      <c r="B5521">
        <v>1.1004</v>
      </c>
      <c r="C5521">
        <f t="shared" si="86"/>
        <v>2020</v>
      </c>
    </row>
    <row r="5522" spans="1:3">
      <c r="A5522" s="20">
        <v>43889</v>
      </c>
      <c r="B5522">
        <v>1.1027</v>
      </c>
      <c r="C5522">
        <f t="shared" ref="C5522:C5585" si="87">YEAR(A5522)</f>
        <v>2020</v>
      </c>
    </row>
    <row r="5523" spans="1:3">
      <c r="A5523" s="20">
        <v>43890</v>
      </c>
      <c r="B5523">
        <v>1.1028</v>
      </c>
      <c r="C5523">
        <f t="shared" si="87"/>
        <v>2020</v>
      </c>
    </row>
    <row r="5524" spans="1:3">
      <c r="A5524" s="20">
        <v>43892</v>
      </c>
      <c r="B5524">
        <v>1.1138999999999999</v>
      </c>
      <c r="C5524">
        <f t="shared" si="87"/>
        <v>2020</v>
      </c>
    </row>
    <row r="5525" spans="1:3">
      <c r="A5525" s="20">
        <v>43893</v>
      </c>
      <c r="B5525">
        <v>1.1171</v>
      </c>
      <c r="C5525">
        <f t="shared" si="87"/>
        <v>2020</v>
      </c>
    </row>
    <row r="5526" spans="1:3">
      <c r="A5526" s="20">
        <v>43894</v>
      </c>
      <c r="B5526">
        <v>1.1133999999999999</v>
      </c>
      <c r="C5526">
        <f t="shared" si="87"/>
        <v>2020</v>
      </c>
    </row>
    <row r="5527" spans="1:3">
      <c r="A5527" s="20">
        <v>43895</v>
      </c>
      <c r="B5527">
        <v>1.1232</v>
      </c>
      <c r="C5527">
        <f t="shared" si="87"/>
        <v>2020</v>
      </c>
    </row>
    <row r="5528" spans="1:3">
      <c r="A5528" s="20">
        <v>43896</v>
      </c>
      <c r="B5528">
        <v>1.1286</v>
      </c>
      <c r="C5528">
        <f t="shared" si="87"/>
        <v>2020</v>
      </c>
    </row>
    <row r="5529" spans="1:3">
      <c r="A5529" s="20">
        <v>43897</v>
      </c>
      <c r="B5529">
        <v>1.1286</v>
      </c>
      <c r="C5529">
        <f t="shared" si="87"/>
        <v>2020</v>
      </c>
    </row>
    <row r="5530" spans="1:3">
      <c r="A5530" s="20">
        <v>43899</v>
      </c>
      <c r="B5530">
        <v>1.1439999999999999</v>
      </c>
      <c r="C5530">
        <f t="shared" si="87"/>
        <v>2020</v>
      </c>
    </row>
    <row r="5531" spans="1:3">
      <c r="A5531" s="20">
        <v>43900</v>
      </c>
      <c r="B5531">
        <v>1.1306</v>
      </c>
      <c r="C5531">
        <f t="shared" si="87"/>
        <v>2020</v>
      </c>
    </row>
    <row r="5532" spans="1:3">
      <c r="A5532" s="20">
        <v>43901</v>
      </c>
      <c r="B5532">
        <v>1.1261000000000001</v>
      </c>
      <c r="C5532">
        <f t="shared" si="87"/>
        <v>2020</v>
      </c>
    </row>
    <row r="5533" spans="1:3">
      <c r="A5533" s="20">
        <v>43902</v>
      </c>
      <c r="B5533">
        <v>1.1175999999999999</v>
      </c>
      <c r="C5533">
        <f t="shared" si="87"/>
        <v>2020</v>
      </c>
    </row>
    <row r="5534" spans="1:3">
      <c r="A5534" s="20">
        <v>43903</v>
      </c>
      <c r="B5534">
        <v>1.1142000000000001</v>
      </c>
      <c r="C5534">
        <f t="shared" si="87"/>
        <v>2020</v>
      </c>
    </row>
    <row r="5535" spans="1:3">
      <c r="A5535" s="20">
        <v>43904</v>
      </c>
      <c r="B5535">
        <v>1.1145</v>
      </c>
      <c r="C5535">
        <f t="shared" si="87"/>
        <v>2020</v>
      </c>
    </row>
    <row r="5536" spans="1:3">
      <c r="A5536" s="20">
        <v>43906</v>
      </c>
      <c r="B5536">
        <v>1.117</v>
      </c>
      <c r="C5536">
        <f t="shared" si="87"/>
        <v>2020</v>
      </c>
    </row>
    <row r="5537" spans="1:3">
      <c r="A5537" s="20">
        <v>43907</v>
      </c>
      <c r="B5537">
        <v>1.1014999999999999</v>
      </c>
      <c r="C5537">
        <f t="shared" si="87"/>
        <v>2020</v>
      </c>
    </row>
    <row r="5538" spans="1:3">
      <c r="A5538" s="20">
        <v>43908</v>
      </c>
      <c r="B5538">
        <v>1.0931999999999999</v>
      </c>
      <c r="C5538">
        <f t="shared" si="87"/>
        <v>2020</v>
      </c>
    </row>
    <row r="5539" spans="1:3">
      <c r="A5539" s="20">
        <v>43909</v>
      </c>
      <c r="B5539">
        <v>1.0667</v>
      </c>
      <c r="C5539">
        <f t="shared" si="87"/>
        <v>2020</v>
      </c>
    </row>
    <row r="5540" spans="1:3">
      <c r="A5540" s="20">
        <v>43910</v>
      </c>
      <c r="B5540">
        <v>1.0763</v>
      </c>
      <c r="C5540">
        <f t="shared" si="87"/>
        <v>2020</v>
      </c>
    </row>
    <row r="5541" spans="1:3">
      <c r="A5541" s="20">
        <v>43911</v>
      </c>
      <c r="B5541">
        <v>1.0764</v>
      </c>
      <c r="C5541">
        <f t="shared" si="87"/>
        <v>2020</v>
      </c>
    </row>
    <row r="5542" spans="1:3">
      <c r="A5542" s="20">
        <v>43913</v>
      </c>
      <c r="B5542">
        <v>1.0744</v>
      </c>
      <c r="C5542">
        <f t="shared" si="87"/>
        <v>2020</v>
      </c>
    </row>
    <row r="5543" spans="1:3">
      <c r="A5543" s="20">
        <v>43914</v>
      </c>
      <c r="B5543">
        <v>1.081</v>
      </c>
      <c r="C5543">
        <f t="shared" si="87"/>
        <v>2020</v>
      </c>
    </row>
    <row r="5544" spans="1:3">
      <c r="A5544" s="20">
        <v>43915</v>
      </c>
      <c r="B5544">
        <v>1.0880000000000001</v>
      </c>
      <c r="C5544">
        <f t="shared" si="87"/>
        <v>2020</v>
      </c>
    </row>
    <row r="5545" spans="1:3">
      <c r="A5545" s="20">
        <v>43916</v>
      </c>
      <c r="B5545">
        <v>1.1039000000000001</v>
      </c>
      <c r="C5545">
        <f t="shared" si="87"/>
        <v>2020</v>
      </c>
    </row>
    <row r="5546" spans="1:3">
      <c r="A5546" s="20">
        <v>43917</v>
      </c>
      <c r="B5546">
        <v>1.1167</v>
      </c>
      <c r="C5546">
        <f t="shared" si="87"/>
        <v>2020</v>
      </c>
    </row>
    <row r="5547" spans="1:3">
      <c r="A5547" s="20">
        <v>43918</v>
      </c>
      <c r="B5547">
        <v>1.1169</v>
      </c>
      <c r="C5547">
        <f t="shared" si="87"/>
        <v>2020</v>
      </c>
    </row>
    <row r="5548" spans="1:3">
      <c r="A5548" s="20">
        <v>43920</v>
      </c>
      <c r="B5548">
        <v>1.1046</v>
      </c>
      <c r="C5548">
        <f t="shared" si="87"/>
        <v>2020</v>
      </c>
    </row>
    <row r="5549" spans="1:3">
      <c r="A5549" s="20">
        <v>43921</v>
      </c>
      <c r="B5549">
        <v>1.1027</v>
      </c>
      <c r="C5549">
        <f t="shared" si="87"/>
        <v>2020</v>
      </c>
    </row>
    <row r="5550" spans="1:3">
      <c r="A5550" s="20">
        <v>43922</v>
      </c>
      <c r="B5550">
        <v>1.0953999999999999</v>
      </c>
      <c r="C5550">
        <f t="shared" si="87"/>
        <v>2020</v>
      </c>
    </row>
    <row r="5551" spans="1:3">
      <c r="A5551" s="20">
        <v>43923</v>
      </c>
      <c r="B5551">
        <v>1.0851999999999999</v>
      </c>
      <c r="C5551">
        <f t="shared" si="87"/>
        <v>2020</v>
      </c>
    </row>
    <row r="5552" spans="1:3">
      <c r="A5552" s="20">
        <v>43924</v>
      </c>
      <c r="B5552">
        <v>1.0804</v>
      </c>
      <c r="C5552">
        <f t="shared" si="87"/>
        <v>2020</v>
      </c>
    </row>
    <row r="5553" spans="1:3">
      <c r="A5553" s="20">
        <v>43925</v>
      </c>
      <c r="B5553">
        <v>1.0805</v>
      </c>
      <c r="C5553">
        <f t="shared" si="87"/>
        <v>2020</v>
      </c>
    </row>
    <row r="5554" spans="1:3">
      <c r="A5554" s="20">
        <v>43927</v>
      </c>
      <c r="B5554">
        <v>1.0789</v>
      </c>
      <c r="C5554">
        <f t="shared" si="87"/>
        <v>2020</v>
      </c>
    </row>
    <row r="5555" spans="1:3">
      <c r="A5555" s="20">
        <v>43928</v>
      </c>
      <c r="B5555">
        <v>1.0892999999999999</v>
      </c>
      <c r="C5555">
        <f t="shared" si="87"/>
        <v>2020</v>
      </c>
    </row>
    <row r="5556" spans="1:3">
      <c r="A5556" s="20">
        <v>43929</v>
      </c>
      <c r="B5556">
        <v>1.0859000000000001</v>
      </c>
      <c r="C5556">
        <f t="shared" si="87"/>
        <v>2020</v>
      </c>
    </row>
    <row r="5557" spans="1:3">
      <c r="A5557" s="20">
        <v>43930</v>
      </c>
      <c r="B5557">
        <v>1.093</v>
      </c>
      <c r="C5557">
        <f t="shared" si="87"/>
        <v>2020</v>
      </c>
    </row>
    <row r="5558" spans="1:3">
      <c r="A5558" s="20">
        <v>43931</v>
      </c>
      <c r="B5558">
        <v>1.0935999999999999</v>
      </c>
      <c r="C5558">
        <f t="shared" si="87"/>
        <v>2020</v>
      </c>
    </row>
    <row r="5559" spans="1:3">
      <c r="A5559" s="20">
        <v>43932</v>
      </c>
      <c r="B5559">
        <v>1.0935999999999999</v>
      </c>
      <c r="C5559">
        <f t="shared" si="87"/>
        <v>2020</v>
      </c>
    </row>
    <row r="5560" spans="1:3">
      <c r="A5560" s="20">
        <v>43934</v>
      </c>
      <c r="B5560">
        <v>1.0914999999999999</v>
      </c>
      <c r="C5560">
        <f t="shared" si="87"/>
        <v>2020</v>
      </c>
    </row>
    <row r="5561" spans="1:3">
      <c r="A5561" s="20">
        <v>43935</v>
      </c>
      <c r="B5561">
        <v>1.0984</v>
      </c>
      <c r="C5561">
        <f t="shared" si="87"/>
        <v>2020</v>
      </c>
    </row>
    <row r="5562" spans="1:3">
      <c r="A5562" s="20">
        <v>43936</v>
      </c>
      <c r="B5562">
        <v>1.0903</v>
      </c>
      <c r="C5562">
        <f t="shared" si="87"/>
        <v>2020</v>
      </c>
    </row>
    <row r="5563" spans="1:3">
      <c r="A5563" s="20">
        <v>43937</v>
      </c>
      <c r="B5563">
        <v>1.0858000000000001</v>
      </c>
      <c r="C5563">
        <f t="shared" si="87"/>
        <v>2020</v>
      </c>
    </row>
    <row r="5564" spans="1:3">
      <c r="A5564" s="20">
        <v>43938</v>
      </c>
      <c r="B5564">
        <v>1.0873999999999999</v>
      </c>
      <c r="C5564">
        <f t="shared" si="87"/>
        <v>2020</v>
      </c>
    </row>
    <row r="5565" spans="1:3">
      <c r="A5565" s="20">
        <v>43939</v>
      </c>
      <c r="B5565">
        <v>1.0873999999999999</v>
      </c>
      <c r="C5565">
        <f t="shared" si="87"/>
        <v>2020</v>
      </c>
    </row>
    <row r="5566" spans="1:3">
      <c r="A5566" s="20">
        <v>43941</v>
      </c>
      <c r="B5566">
        <v>1.0864</v>
      </c>
      <c r="C5566">
        <f t="shared" si="87"/>
        <v>2020</v>
      </c>
    </row>
    <row r="5567" spans="1:3">
      <c r="A5567" s="20">
        <v>43942</v>
      </c>
      <c r="B5567">
        <v>1.0854999999999999</v>
      </c>
      <c r="C5567">
        <f t="shared" si="87"/>
        <v>2020</v>
      </c>
    </row>
    <row r="5568" spans="1:3">
      <c r="A5568" s="20">
        <v>43943</v>
      </c>
      <c r="B5568">
        <v>1.0824</v>
      </c>
      <c r="C5568">
        <f t="shared" si="87"/>
        <v>2020</v>
      </c>
    </row>
    <row r="5569" spans="1:3">
      <c r="A5569" s="20">
        <v>43944</v>
      </c>
      <c r="B5569">
        <v>1.0780000000000001</v>
      </c>
      <c r="C5569">
        <f t="shared" si="87"/>
        <v>2020</v>
      </c>
    </row>
    <row r="5570" spans="1:3">
      <c r="A5570" s="20">
        <v>43945</v>
      </c>
      <c r="B5570">
        <v>1.0825</v>
      </c>
      <c r="C5570">
        <f t="shared" si="87"/>
        <v>2020</v>
      </c>
    </row>
    <row r="5571" spans="1:3">
      <c r="A5571" s="20">
        <v>43946</v>
      </c>
      <c r="B5571">
        <v>1.0822000000000001</v>
      </c>
      <c r="C5571">
        <f t="shared" si="87"/>
        <v>2020</v>
      </c>
    </row>
    <row r="5572" spans="1:3">
      <c r="A5572" s="20">
        <v>43948</v>
      </c>
      <c r="B5572">
        <v>1.0828</v>
      </c>
      <c r="C5572">
        <f t="shared" si="87"/>
        <v>2020</v>
      </c>
    </row>
    <row r="5573" spans="1:3">
      <c r="A5573" s="20">
        <v>43949</v>
      </c>
      <c r="B5573">
        <v>1.0827</v>
      </c>
      <c r="C5573">
        <f t="shared" si="87"/>
        <v>2020</v>
      </c>
    </row>
    <row r="5574" spans="1:3">
      <c r="A5574" s="20">
        <v>43950</v>
      </c>
      <c r="B5574">
        <v>1.0874999999999999</v>
      </c>
      <c r="C5574">
        <f t="shared" si="87"/>
        <v>2020</v>
      </c>
    </row>
    <row r="5575" spans="1:3">
      <c r="A5575" s="20">
        <v>43951</v>
      </c>
      <c r="B5575">
        <v>1.0943000000000001</v>
      </c>
      <c r="C5575">
        <f t="shared" si="87"/>
        <v>2020</v>
      </c>
    </row>
    <row r="5576" spans="1:3">
      <c r="A5576" s="20">
        <v>43952</v>
      </c>
      <c r="B5576">
        <v>1.1093999999999999</v>
      </c>
      <c r="C5576">
        <f t="shared" si="87"/>
        <v>2020</v>
      </c>
    </row>
    <row r="5577" spans="1:3">
      <c r="A5577" s="20">
        <v>43953</v>
      </c>
      <c r="B5577">
        <v>1.1094999999999999</v>
      </c>
      <c r="C5577">
        <f t="shared" si="87"/>
        <v>2020</v>
      </c>
    </row>
    <row r="5578" spans="1:3">
      <c r="A5578" s="20">
        <v>43955</v>
      </c>
      <c r="B5578">
        <v>1.0904</v>
      </c>
      <c r="C5578">
        <f t="shared" si="87"/>
        <v>2020</v>
      </c>
    </row>
    <row r="5579" spans="1:3">
      <c r="A5579" s="20">
        <v>43956</v>
      </c>
      <c r="B5579">
        <v>1.0840000000000001</v>
      </c>
      <c r="C5579">
        <f t="shared" si="87"/>
        <v>2020</v>
      </c>
    </row>
    <row r="5580" spans="1:3">
      <c r="A5580" s="20">
        <v>43957</v>
      </c>
      <c r="B5580">
        <v>1.08</v>
      </c>
      <c r="C5580">
        <f t="shared" si="87"/>
        <v>2020</v>
      </c>
    </row>
    <row r="5581" spans="1:3">
      <c r="A5581" s="20">
        <v>43958</v>
      </c>
      <c r="B5581">
        <v>1.0835999999999999</v>
      </c>
      <c r="C5581">
        <f t="shared" si="87"/>
        <v>2020</v>
      </c>
    </row>
    <row r="5582" spans="1:3">
      <c r="A5582" s="20">
        <v>43959</v>
      </c>
      <c r="B5582">
        <v>1.0969</v>
      </c>
      <c r="C5582">
        <f t="shared" si="87"/>
        <v>2020</v>
      </c>
    </row>
    <row r="5583" spans="1:3">
      <c r="A5583" s="20">
        <v>43960</v>
      </c>
      <c r="B5583">
        <v>1.0971</v>
      </c>
      <c r="C5583">
        <f t="shared" si="87"/>
        <v>2020</v>
      </c>
    </row>
    <row r="5584" spans="1:3">
      <c r="A5584" s="20">
        <v>43962</v>
      </c>
      <c r="B5584">
        <v>1.0810999999999999</v>
      </c>
      <c r="C5584">
        <f t="shared" si="87"/>
        <v>2020</v>
      </c>
    </row>
    <row r="5585" spans="1:3">
      <c r="A5585" s="20">
        <v>43963</v>
      </c>
      <c r="B5585">
        <v>1.0851</v>
      </c>
      <c r="C5585">
        <f t="shared" si="87"/>
        <v>2020</v>
      </c>
    </row>
    <row r="5586" spans="1:3">
      <c r="A5586" s="20">
        <v>43964</v>
      </c>
      <c r="B5586">
        <v>1.0815999999999999</v>
      </c>
      <c r="C5586">
        <f t="shared" ref="C5586:C5649" si="88">YEAR(A5586)</f>
        <v>2020</v>
      </c>
    </row>
    <row r="5587" spans="1:3">
      <c r="A5587" s="20">
        <v>43965</v>
      </c>
      <c r="B5587">
        <v>1.0803</v>
      </c>
      <c r="C5587">
        <f t="shared" si="88"/>
        <v>2020</v>
      </c>
    </row>
    <row r="5588" spans="1:3">
      <c r="A5588" s="20">
        <v>43966</v>
      </c>
      <c r="B5588">
        <v>1.0820000000000001</v>
      </c>
      <c r="C5588">
        <f t="shared" si="88"/>
        <v>2020</v>
      </c>
    </row>
    <row r="5589" spans="1:3">
      <c r="A5589" s="20">
        <v>43967</v>
      </c>
      <c r="B5589">
        <v>1.0822000000000001</v>
      </c>
      <c r="C5589">
        <f t="shared" si="88"/>
        <v>2020</v>
      </c>
    </row>
    <row r="5590" spans="1:3">
      <c r="A5590" s="20">
        <v>43969</v>
      </c>
      <c r="B5590">
        <v>1.0918000000000001</v>
      </c>
      <c r="C5590">
        <f t="shared" si="88"/>
        <v>2020</v>
      </c>
    </row>
    <row r="5591" spans="1:3">
      <c r="A5591" s="20">
        <v>43970</v>
      </c>
      <c r="B5591">
        <v>1.0924</v>
      </c>
      <c r="C5591">
        <f t="shared" si="88"/>
        <v>2020</v>
      </c>
    </row>
    <row r="5592" spans="1:3">
      <c r="A5592" s="20">
        <v>43971</v>
      </c>
      <c r="B5592">
        <v>1.0979000000000001</v>
      </c>
      <c r="C5592">
        <f t="shared" si="88"/>
        <v>2020</v>
      </c>
    </row>
    <row r="5593" spans="1:3">
      <c r="A5593" s="20">
        <v>43972</v>
      </c>
      <c r="B5593">
        <v>1.0952</v>
      </c>
      <c r="C5593">
        <f t="shared" si="88"/>
        <v>2020</v>
      </c>
    </row>
    <row r="5594" spans="1:3">
      <c r="A5594" s="20">
        <v>43973</v>
      </c>
      <c r="B5594">
        <v>1.0901000000000001</v>
      </c>
      <c r="C5594">
        <f t="shared" si="88"/>
        <v>2020</v>
      </c>
    </row>
    <row r="5595" spans="1:3">
      <c r="A5595" s="20">
        <v>43974</v>
      </c>
      <c r="B5595">
        <v>1.0905</v>
      </c>
      <c r="C5595">
        <f t="shared" si="88"/>
        <v>2020</v>
      </c>
    </row>
    <row r="5596" spans="1:3">
      <c r="A5596" s="20">
        <v>43976</v>
      </c>
      <c r="B5596">
        <v>1.0893999999999999</v>
      </c>
      <c r="C5596">
        <f t="shared" si="88"/>
        <v>2020</v>
      </c>
    </row>
    <row r="5597" spans="1:3">
      <c r="A5597" s="20">
        <v>43977</v>
      </c>
      <c r="B5597">
        <v>1.0982000000000001</v>
      </c>
      <c r="C5597">
        <f t="shared" si="88"/>
        <v>2020</v>
      </c>
    </row>
    <row r="5598" spans="1:3">
      <c r="A5598" s="20">
        <v>43978</v>
      </c>
      <c r="B5598">
        <v>1.1012</v>
      </c>
      <c r="C5598">
        <f t="shared" si="88"/>
        <v>2020</v>
      </c>
    </row>
    <row r="5599" spans="1:3">
      <c r="A5599" s="20">
        <v>43979</v>
      </c>
      <c r="B5599">
        <v>1.1074999999999999</v>
      </c>
      <c r="C5599">
        <f t="shared" si="88"/>
        <v>2020</v>
      </c>
    </row>
    <row r="5600" spans="1:3">
      <c r="A5600" s="20">
        <v>43980</v>
      </c>
      <c r="B5600">
        <v>1.1104000000000001</v>
      </c>
      <c r="C5600">
        <f t="shared" si="88"/>
        <v>2020</v>
      </c>
    </row>
    <row r="5601" spans="1:3">
      <c r="A5601" s="20">
        <v>43981</v>
      </c>
      <c r="B5601">
        <v>1.1105</v>
      </c>
      <c r="C5601">
        <f t="shared" si="88"/>
        <v>2020</v>
      </c>
    </row>
    <row r="5602" spans="1:3">
      <c r="A5602" s="20">
        <v>43983</v>
      </c>
      <c r="B5602">
        <v>1.1132</v>
      </c>
      <c r="C5602">
        <f t="shared" si="88"/>
        <v>2020</v>
      </c>
    </row>
    <row r="5603" spans="1:3">
      <c r="A5603" s="20">
        <v>43984</v>
      </c>
      <c r="B5603">
        <v>1.1173</v>
      </c>
      <c r="C5603">
        <f t="shared" si="88"/>
        <v>2020</v>
      </c>
    </row>
    <row r="5604" spans="1:3">
      <c r="A5604" s="20">
        <v>43985</v>
      </c>
      <c r="B5604">
        <v>1.1231</v>
      </c>
      <c r="C5604">
        <f t="shared" si="88"/>
        <v>2020</v>
      </c>
    </row>
    <row r="5605" spans="1:3">
      <c r="A5605" s="20">
        <v>43986</v>
      </c>
      <c r="B5605">
        <v>1.1336999999999999</v>
      </c>
      <c r="C5605">
        <f t="shared" si="88"/>
        <v>2020</v>
      </c>
    </row>
    <row r="5606" spans="1:3">
      <c r="A5606" s="20">
        <v>43987</v>
      </c>
      <c r="B5606">
        <v>1.1291</v>
      </c>
      <c r="C5606">
        <f t="shared" si="88"/>
        <v>2020</v>
      </c>
    </row>
    <row r="5607" spans="1:3">
      <c r="A5607" s="20">
        <v>43988</v>
      </c>
      <c r="B5607">
        <v>1.1291</v>
      </c>
      <c r="C5607">
        <f t="shared" si="88"/>
        <v>2020</v>
      </c>
    </row>
    <row r="5608" spans="1:3">
      <c r="A5608" s="20">
        <v>43990</v>
      </c>
      <c r="B5608">
        <v>1.1294999999999999</v>
      </c>
      <c r="C5608">
        <f t="shared" si="88"/>
        <v>2020</v>
      </c>
    </row>
    <row r="5609" spans="1:3">
      <c r="A5609" s="20">
        <v>43991</v>
      </c>
      <c r="B5609">
        <v>1.1338999999999999</v>
      </c>
      <c r="C5609">
        <f t="shared" si="88"/>
        <v>2020</v>
      </c>
    </row>
    <row r="5610" spans="1:3">
      <c r="A5610" s="20">
        <v>43992</v>
      </c>
      <c r="B5610">
        <v>1.1376999999999999</v>
      </c>
      <c r="C5610">
        <f t="shared" si="88"/>
        <v>2020</v>
      </c>
    </row>
    <row r="5611" spans="1:3">
      <c r="A5611" s="20">
        <v>43993</v>
      </c>
      <c r="B5611">
        <v>1.1295999999999999</v>
      </c>
      <c r="C5611">
        <f t="shared" si="88"/>
        <v>2020</v>
      </c>
    </row>
    <row r="5612" spans="1:3">
      <c r="A5612" s="20">
        <v>43994</v>
      </c>
      <c r="B5612">
        <v>1.1256999999999999</v>
      </c>
      <c r="C5612">
        <f t="shared" si="88"/>
        <v>2020</v>
      </c>
    </row>
    <row r="5613" spans="1:3">
      <c r="A5613" s="20">
        <v>43995</v>
      </c>
      <c r="B5613">
        <v>1.1254999999999999</v>
      </c>
      <c r="C5613">
        <f t="shared" si="88"/>
        <v>2020</v>
      </c>
    </row>
    <row r="5614" spans="1:3">
      <c r="A5614" s="20">
        <v>43997</v>
      </c>
      <c r="B5614">
        <v>1.1329</v>
      </c>
      <c r="C5614">
        <f t="shared" si="88"/>
        <v>2020</v>
      </c>
    </row>
    <row r="5615" spans="1:3">
      <c r="A5615" s="20">
        <v>43998</v>
      </c>
      <c r="B5615">
        <v>1.1257999999999999</v>
      </c>
      <c r="C5615">
        <f t="shared" si="88"/>
        <v>2020</v>
      </c>
    </row>
    <row r="5616" spans="1:3">
      <c r="A5616" s="20">
        <v>43999</v>
      </c>
      <c r="B5616">
        <v>1.1245000000000001</v>
      </c>
      <c r="C5616">
        <f t="shared" si="88"/>
        <v>2020</v>
      </c>
    </row>
    <row r="5617" spans="1:3">
      <c r="A5617" s="20">
        <v>44000</v>
      </c>
      <c r="B5617">
        <v>1.1209</v>
      </c>
      <c r="C5617">
        <f t="shared" si="88"/>
        <v>2020</v>
      </c>
    </row>
    <row r="5618" spans="1:3">
      <c r="A5618" s="20">
        <v>44001</v>
      </c>
      <c r="B5618">
        <v>1.1180000000000001</v>
      </c>
      <c r="C5618">
        <f t="shared" si="88"/>
        <v>2020</v>
      </c>
    </row>
    <row r="5619" spans="1:3">
      <c r="A5619" s="20">
        <v>44002</v>
      </c>
      <c r="B5619">
        <v>1.1176999999999999</v>
      </c>
      <c r="C5619">
        <f t="shared" si="88"/>
        <v>2020</v>
      </c>
    </row>
    <row r="5620" spans="1:3">
      <c r="A5620" s="20">
        <v>44004</v>
      </c>
      <c r="B5620">
        <v>1.1272</v>
      </c>
      <c r="C5620">
        <f t="shared" si="88"/>
        <v>2020</v>
      </c>
    </row>
    <row r="5621" spans="1:3">
      <c r="A5621" s="20">
        <v>44005</v>
      </c>
      <c r="B5621">
        <v>1.1312</v>
      </c>
      <c r="C5621">
        <f t="shared" si="88"/>
        <v>2020</v>
      </c>
    </row>
    <row r="5622" spans="1:3">
      <c r="A5622" s="20">
        <v>44006</v>
      </c>
      <c r="B5622">
        <v>1.1252</v>
      </c>
      <c r="C5622">
        <f t="shared" si="88"/>
        <v>2020</v>
      </c>
    </row>
    <row r="5623" spans="1:3">
      <c r="A5623" s="20">
        <v>44007</v>
      </c>
      <c r="B5623">
        <v>1.1221000000000001</v>
      </c>
      <c r="C5623">
        <f t="shared" si="88"/>
        <v>2020</v>
      </c>
    </row>
    <row r="5624" spans="1:3">
      <c r="A5624" s="20">
        <v>44008</v>
      </c>
      <c r="B5624">
        <v>1.1218999999999999</v>
      </c>
      <c r="C5624">
        <f t="shared" si="88"/>
        <v>2020</v>
      </c>
    </row>
    <row r="5625" spans="1:3">
      <c r="A5625" s="20">
        <v>44009</v>
      </c>
      <c r="B5625">
        <v>1.1217999999999999</v>
      </c>
      <c r="C5625">
        <f t="shared" si="88"/>
        <v>2020</v>
      </c>
    </row>
    <row r="5626" spans="1:3">
      <c r="A5626" s="20">
        <v>44011</v>
      </c>
      <c r="B5626">
        <v>1.1249</v>
      </c>
      <c r="C5626">
        <f t="shared" si="88"/>
        <v>2020</v>
      </c>
    </row>
    <row r="5627" spans="1:3">
      <c r="A5627" s="20">
        <v>44012</v>
      </c>
      <c r="B5627">
        <v>1.1234999999999999</v>
      </c>
      <c r="C5627">
        <f t="shared" si="88"/>
        <v>2020</v>
      </c>
    </row>
    <row r="5628" spans="1:3">
      <c r="A5628" s="20">
        <v>44013</v>
      </c>
      <c r="B5628">
        <v>1.1254</v>
      </c>
      <c r="C5628">
        <f t="shared" si="88"/>
        <v>2020</v>
      </c>
    </row>
    <row r="5629" spans="1:3">
      <c r="A5629" s="20">
        <v>44014</v>
      </c>
      <c r="B5629">
        <v>1.1242000000000001</v>
      </c>
      <c r="C5629">
        <f t="shared" si="88"/>
        <v>2020</v>
      </c>
    </row>
    <row r="5630" spans="1:3">
      <c r="A5630" s="20">
        <v>44015</v>
      </c>
      <c r="B5630">
        <v>1.1247</v>
      </c>
      <c r="C5630">
        <f t="shared" si="88"/>
        <v>2020</v>
      </c>
    </row>
    <row r="5631" spans="1:3">
      <c r="A5631" s="20">
        <v>44016</v>
      </c>
      <c r="B5631">
        <v>1.1245000000000001</v>
      </c>
      <c r="C5631">
        <f t="shared" si="88"/>
        <v>2020</v>
      </c>
    </row>
    <row r="5632" spans="1:3">
      <c r="A5632" s="20">
        <v>44018</v>
      </c>
      <c r="B5632">
        <v>1.1309</v>
      </c>
      <c r="C5632">
        <f t="shared" si="88"/>
        <v>2020</v>
      </c>
    </row>
    <row r="5633" spans="1:3">
      <c r="A5633" s="20">
        <v>44019</v>
      </c>
      <c r="B5633">
        <v>1.1275999999999999</v>
      </c>
      <c r="C5633">
        <f t="shared" si="88"/>
        <v>2020</v>
      </c>
    </row>
    <row r="5634" spans="1:3">
      <c r="A5634" s="20">
        <v>44020</v>
      </c>
      <c r="B5634">
        <v>1.1332</v>
      </c>
      <c r="C5634">
        <f t="shared" si="88"/>
        <v>2020</v>
      </c>
    </row>
    <row r="5635" spans="1:3">
      <c r="A5635" s="20">
        <v>44021</v>
      </c>
      <c r="B5635">
        <v>1.1287</v>
      </c>
      <c r="C5635">
        <f t="shared" si="88"/>
        <v>2020</v>
      </c>
    </row>
    <row r="5636" spans="1:3">
      <c r="A5636" s="20">
        <v>44022</v>
      </c>
      <c r="B5636">
        <v>1.1294999999999999</v>
      </c>
      <c r="C5636">
        <f t="shared" si="88"/>
        <v>2020</v>
      </c>
    </row>
    <row r="5637" spans="1:3">
      <c r="A5637" s="20">
        <v>44023</v>
      </c>
      <c r="B5637">
        <v>1.1294999999999999</v>
      </c>
      <c r="C5637">
        <f t="shared" si="88"/>
        <v>2020</v>
      </c>
    </row>
    <row r="5638" spans="1:3">
      <c r="A5638" s="20">
        <v>44025</v>
      </c>
      <c r="B5638">
        <v>1.1346000000000001</v>
      </c>
      <c r="C5638">
        <f t="shared" si="88"/>
        <v>2020</v>
      </c>
    </row>
    <row r="5639" spans="1:3">
      <c r="A5639" s="20">
        <v>44026</v>
      </c>
      <c r="B5639">
        <v>1.141</v>
      </c>
      <c r="C5639">
        <f t="shared" si="88"/>
        <v>2020</v>
      </c>
    </row>
    <row r="5640" spans="1:3">
      <c r="A5640" s="20">
        <v>44027</v>
      </c>
      <c r="B5640">
        <v>1.1412</v>
      </c>
      <c r="C5640">
        <f t="shared" si="88"/>
        <v>2020</v>
      </c>
    </row>
    <row r="5641" spans="1:3">
      <c r="A5641" s="20">
        <v>44028</v>
      </c>
      <c r="B5641">
        <v>1.1384000000000001</v>
      </c>
      <c r="C5641">
        <f t="shared" si="88"/>
        <v>2020</v>
      </c>
    </row>
    <row r="5642" spans="1:3">
      <c r="A5642" s="20">
        <v>44029</v>
      </c>
      <c r="B5642">
        <v>1.1428</v>
      </c>
      <c r="C5642">
        <f t="shared" si="88"/>
        <v>2020</v>
      </c>
    </row>
    <row r="5643" spans="1:3">
      <c r="A5643" s="20">
        <v>44030</v>
      </c>
      <c r="B5643">
        <v>1.143</v>
      </c>
      <c r="C5643">
        <f t="shared" si="88"/>
        <v>2020</v>
      </c>
    </row>
    <row r="5644" spans="1:3">
      <c r="A5644" s="20">
        <v>44032</v>
      </c>
      <c r="B5644">
        <v>1.1446000000000001</v>
      </c>
      <c r="C5644">
        <f t="shared" si="88"/>
        <v>2020</v>
      </c>
    </row>
    <row r="5645" spans="1:3">
      <c r="A5645" s="20">
        <v>44033</v>
      </c>
      <c r="B5645">
        <v>1.1531</v>
      </c>
      <c r="C5645">
        <f t="shared" si="88"/>
        <v>2020</v>
      </c>
    </row>
    <row r="5646" spans="1:3">
      <c r="A5646" s="20">
        <v>44034</v>
      </c>
      <c r="B5646">
        <v>1.157</v>
      </c>
      <c r="C5646">
        <f t="shared" si="88"/>
        <v>2020</v>
      </c>
    </row>
    <row r="5647" spans="1:3">
      <c r="A5647" s="20">
        <v>44035</v>
      </c>
      <c r="B5647">
        <v>1.1601999999999999</v>
      </c>
      <c r="C5647">
        <f t="shared" si="88"/>
        <v>2020</v>
      </c>
    </row>
    <row r="5648" spans="1:3">
      <c r="A5648" s="20">
        <v>44036</v>
      </c>
      <c r="B5648">
        <v>1.1657</v>
      </c>
      <c r="C5648">
        <f t="shared" si="88"/>
        <v>2020</v>
      </c>
    </row>
    <row r="5649" spans="1:3">
      <c r="A5649" s="20">
        <v>44037</v>
      </c>
      <c r="B5649">
        <v>1.1656</v>
      </c>
      <c r="C5649">
        <f t="shared" si="88"/>
        <v>2020</v>
      </c>
    </row>
    <row r="5650" spans="1:3">
      <c r="A5650" s="20">
        <v>44039</v>
      </c>
      <c r="B5650">
        <v>1.1762999999999999</v>
      </c>
      <c r="C5650">
        <f t="shared" ref="C5650:C5713" si="89">YEAR(A5650)</f>
        <v>2020</v>
      </c>
    </row>
    <row r="5651" spans="1:3">
      <c r="A5651" s="20">
        <v>44040</v>
      </c>
      <c r="B5651">
        <v>1.1721999999999999</v>
      </c>
      <c r="C5651">
        <f t="shared" si="89"/>
        <v>2020</v>
      </c>
    </row>
    <row r="5652" spans="1:3">
      <c r="A5652" s="20">
        <v>44041</v>
      </c>
      <c r="B5652">
        <v>1.179</v>
      </c>
      <c r="C5652">
        <f t="shared" si="89"/>
        <v>2020</v>
      </c>
    </row>
    <row r="5653" spans="1:3">
      <c r="A5653" s="20">
        <v>44042</v>
      </c>
      <c r="B5653">
        <v>1.1847000000000001</v>
      </c>
      <c r="C5653">
        <f t="shared" si="89"/>
        <v>2020</v>
      </c>
    </row>
    <row r="5654" spans="1:3">
      <c r="A5654" s="20">
        <v>44043</v>
      </c>
      <c r="B5654">
        <v>1.1778999999999999</v>
      </c>
      <c r="C5654">
        <f t="shared" si="89"/>
        <v>2020</v>
      </c>
    </row>
    <row r="5655" spans="1:3">
      <c r="A5655" s="20">
        <v>44044</v>
      </c>
      <c r="B5655">
        <v>1.1779999999999999</v>
      </c>
      <c r="C5655">
        <f t="shared" si="89"/>
        <v>2020</v>
      </c>
    </row>
    <row r="5656" spans="1:3">
      <c r="A5656" s="20">
        <v>44046</v>
      </c>
      <c r="B5656">
        <v>1.1762999999999999</v>
      </c>
      <c r="C5656">
        <f t="shared" si="89"/>
        <v>2020</v>
      </c>
    </row>
    <row r="5657" spans="1:3">
      <c r="A5657" s="20">
        <v>44047</v>
      </c>
      <c r="B5657">
        <v>1.1797</v>
      </c>
      <c r="C5657">
        <f t="shared" si="89"/>
        <v>2020</v>
      </c>
    </row>
    <row r="5658" spans="1:3">
      <c r="A5658" s="20">
        <v>44048</v>
      </c>
      <c r="B5658">
        <v>1.1875</v>
      </c>
      <c r="C5658">
        <f t="shared" si="89"/>
        <v>2020</v>
      </c>
    </row>
    <row r="5659" spans="1:3">
      <c r="A5659" s="20">
        <v>44049</v>
      </c>
      <c r="B5659">
        <v>1.1882999999999999</v>
      </c>
      <c r="C5659">
        <f t="shared" si="89"/>
        <v>2020</v>
      </c>
    </row>
    <row r="5660" spans="1:3">
      <c r="A5660" s="20">
        <v>44050</v>
      </c>
      <c r="B5660">
        <v>1.1785000000000001</v>
      </c>
      <c r="C5660">
        <f t="shared" si="89"/>
        <v>2020</v>
      </c>
    </row>
    <row r="5661" spans="1:3">
      <c r="A5661" s="20">
        <v>44051</v>
      </c>
      <c r="B5661">
        <v>1.1789000000000001</v>
      </c>
      <c r="C5661">
        <f t="shared" si="89"/>
        <v>2020</v>
      </c>
    </row>
    <row r="5662" spans="1:3">
      <c r="A5662" s="20">
        <v>44053</v>
      </c>
      <c r="B5662">
        <v>1.1742999999999999</v>
      </c>
      <c r="C5662">
        <f t="shared" si="89"/>
        <v>2020</v>
      </c>
    </row>
    <row r="5663" spans="1:3">
      <c r="A5663" s="20">
        <v>44054</v>
      </c>
      <c r="B5663">
        <v>1.1744000000000001</v>
      </c>
      <c r="C5663">
        <f t="shared" si="89"/>
        <v>2020</v>
      </c>
    </row>
    <row r="5664" spans="1:3">
      <c r="A5664" s="20">
        <v>44055</v>
      </c>
      <c r="B5664">
        <v>1.1791</v>
      </c>
      <c r="C5664">
        <f t="shared" si="89"/>
        <v>2020</v>
      </c>
    </row>
    <row r="5665" spans="1:3">
      <c r="A5665" s="20">
        <v>44056</v>
      </c>
      <c r="B5665">
        <v>1.1817</v>
      </c>
      <c r="C5665">
        <f t="shared" si="89"/>
        <v>2020</v>
      </c>
    </row>
    <row r="5666" spans="1:3">
      <c r="A5666" s="20">
        <v>44057</v>
      </c>
      <c r="B5666">
        <v>1.1841999999999999</v>
      </c>
      <c r="C5666">
        <f t="shared" si="89"/>
        <v>2020</v>
      </c>
    </row>
    <row r="5667" spans="1:3">
      <c r="A5667" s="20">
        <v>44058</v>
      </c>
      <c r="B5667">
        <v>1.1841999999999999</v>
      </c>
      <c r="C5667">
        <f t="shared" si="89"/>
        <v>2020</v>
      </c>
    </row>
    <row r="5668" spans="1:3">
      <c r="A5668" s="20">
        <v>44060</v>
      </c>
      <c r="B5668">
        <v>1.1873</v>
      </c>
      <c r="C5668">
        <f t="shared" si="89"/>
        <v>2020</v>
      </c>
    </row>
    <row r="5669" spans="1:3">
      <c r="A5669" s="20">
        <v>44061</v>
      </c>
      <c r="B5669">
        <v>1.194</v>
      </c>
      <c r="C5669">
        <f t="shared" si="89"/>
        <v>2020</v>
      </c>
    </row>
    <row r="5670" spans="1:3">
      <c r="A5670" s="20">
        <v>44062</v>
      </c>
      <c r="B5670">
        <v>1.1852</v>
      </c>
      <c r="C5670">
        <f t="shared" si="89"/>
        <v>2020</v>
      </c>
    </row>
    <row r="5671" spans="1:3">
      <c r="A5671" s="20">
        <v>44063</v>
      </c>
      <c r="B5671">
        <v>1.1863999999999999</v>
      </c>
      <c r="C5671">
        <f t="shared" si="89"/>
        <v>2020</v>
      </c>
    </row>
    <row r="5672" spans="1:3">
      <c r="A5672" s="20">
        <v>44064</v>
      </c>
      <c r="B5672">
        <v>1.1796</v>
      </c>
      <c r="C5672">
        <f t="shared" si="89"/>
        <v>2020</v>
      </c>
    </row>
    <row r="5673" spans="1:3">
      <c r="A5673" s="20">
        <v>44065</v>
      </c>
      <c r="B5673">
        <v>1.1795</v>
      </c>
      <c r="C5673">
        <f t="shared" si="89"/>
        <v>2020</v>
      </c>
    </row>
    <row r="5674" spans="1:3">
      <c r="A5674" s="20">
        <v>44067</v>
      </c>
      <c r="B5674">
        <v>1.1794</v>
      </c>
      <c r="C5674">
        <f t="shared" si="89"/>
        <v>2020</v>
      </c>
    </row>
    <row r="5675" spans="1:3">
      <c r="A5675" s="20">
        <v>44068</v>
      </c>
      <c r="B5675">
        <v>1.1833</v>
      </c>
      <c r="C5675">
        <f t="shared" si="89"/>
        <v>2020</v>
      </c>
    </row>
    <row r="5676" spans="1:3">
      <c r="A5676" s="20">
        <v>44069</v>
      </c>
      <c r="B5676">
        <v>1.1838</v>
      </c>
      <c r="C5676">
        <f t="shared" si="89"/>
        <v>2020</v>
      </c>
    </row>
    <row r="5677" spans="1:3">
      <c r="A5677" s="20">
        <v>44070</v>
      </c>
      <c r="B5677">
        <v>1.1819999999999999</v>
      </c>
      <c r="C5677">
        <f t="shared" si="89"/>
        <v>2020</v>
      </c>
    </row>
    <row r="5678" spans="1:3">
      <c r="A5678" s="20">
        <v>44071</v>
      </c>
      <c r="B5678">
        <v>1.1907000000000001</v>
      </c>
      <c r="C5678">
        <f t="shared" si="89"/>
        <v>2020</v>
      </c>
    </row>
    <row r="5679" spans="1:3">
      <c r="A5679" s="20">
        <v>44072</v>
      </c>
      <c r="B5679">
        <v>1.1907000000000001</v>
      </c>
      <c r="C5679">
        <f t="shared" si="89"/>
        <v>2020</v>
      </c>
    </row>
    <row r="5680" spans="1:3">
      <c r="A5680" s="20">
        <v>44074</v>
      </c>
      <c r="B5680">
        <v>1.1937</v>
      </c>
      <c r="C5680">
        <f t="shared" si="89"/>
        <v>2020</v>
      </c>
    </row>
    <row r="5681" spans="1:3">
      <c r="A5681" s="20">
        <v>44075</v>
      </c>
      <c r="B5681">
        <v>1.1919999999999999</v>
      </c>
      <c r="C5681">
        <f t="shared" si="89"/>
        <v>2020</v>
      </c>
    </row>
    <row r="5682" spans="1:3">
      <c r="A5682" s="20">
        <v>44076</v>
      </c>
      <c r="B5682">
        <v>1.1855</v>
      </c>
      <c r="C5682">
        <f t="shared" si="89"/>
        <v>2020</v>
      </c>
    </row>
    <row r="5683" spans="1:3">
      <c r="A5683" s="20">
        <v>44077</v>
      </c>
      <c r="B5683">
        <v>1.1846000000000001</v>
      </c>
      <c r="C5683">
        <f t="shared" si="89"/>
        <v>2020</v>
      </c>
    </row>
    <row r="5684" spans="1:3">
      <c r="A5684" s="20">
        <v>44078</v>
      </c>
      <c r="B5684">
        <v>1.1838</v>
      </c>
      <c r="C5684">
        <f t="shared" si="89"/>
        <v>2020</v>
      </c>
    </row>
    <row r="5685" spans="1:3">
      <c r="A5685" s="20">
        <v>44079</v>
      </c>
      <c r="B5685">
        <v>1.1839</v>
      </c>
      <c r="C5685">
        <f t="shared" si="89"/>
        <v>2020</v>
      </c>
    </row>
    <row r="5686" spans="1:3">
      <c r="A5686" s="20">
        <v>44081</v>
      </c>
      <c r="B5686">
        <v>1.1816</v>
      </c>
      <c r="C5686">
        <f t="shared" si="89"/>
        <v>2020</v>
      </c>
    </row>
    <row r="5687" spans="1:3">
      <c r="A5687" s="20">
        <v>44082</v>
      </c>
      <c r="B5687">
        <v>1.1766000000000001</v>
      </c>
      <c r="C5687">
        <f t="shared" si="89"/>
        <v>2020</v>
      </c>
    </row>
    <row r="5688" spans="1:3">
      <c r="A5688" s="20">
        <v>44083</v>
      </c>
      <c r="B5688">
        <v>1.1808000000000001</v>
      </c>
      <c r="C5688">
        <f t="shared" si="89"/>
        <v>2020</v>
      </c>
    </row>
    <row r="5689" spans="1:3">
      <c r="A5689" s="20">
        <v>44084</v>
      </c>
      <c r="B5689">
        <v>1.1829000000000001</v>
      </c>
      <c r="C5689">
        <f t="shared" si="89"/>
        <v>2020</v>
      </c>
    </row>
    <row r="5690" spans="1:3">
      <c r="A5690" s="20">
        <v>44085</v>
      </c>
      <c r="B5690">
        <v>1.1846000000000001</v>
      </c>
      <c r="C5690">
        <f t="shared" si="89"/>
        <v>2020</v>
      </c>
    </row>
    <row r="5691" spans="1:3">
      <c r="A5691" s="20">
        <v>44086</v>
      </c>
      <c r="B5691">
        <v>1.1848000000000001</v>
      </c>
      <c r="C5691">
        <f t="shared" si="89"/>
        <v>2020</v>
      </c>
    </row>
    <row r="5692" spans="1:3">
      <c r="A5692" s="20">
        <v>44088</v>
      </c>
      <c r="B5692">
        <v>1.1868000000000001</v>
      </c>
      <c r="C5692">
        <f t="shared" si="89"/>
        <v>2020</v>
      </c>
    </row>
    <row r="5693" spans="1:3">
      <c r="A5693" s="20">
        <v>44089</v>
      </c>
      <c r="B5693">
        <v>1.1847000000000001</v>
      </c>
      <c r="C5693">
        <f t="shared" si="89"/>
        <v>2020</v>
      </c>
    </row>
    <row r="5694" spans="1:3">
      <c r="A5694" s="20">
        <v>44090</v>
      </c>
      <c r="B5694">
        <v>1.1815</v>
      </c>
      <c r="C5694">
        <f t="shared" si="89"/>
        <v>2020</v>
      </c>
    </row>
    <row r="5695" spans="1:3">
      <c r="A5695" s="20">
        <v>44091</v>
      </c>
      <c r="B5695">
        <v>1.1853</v>
      </c>
      <c r="C5695">
        <f t="shared" si="89"/>
        <v>2020</v>
      </c>
    </row>
    <row r="5696" spans="1:3">
      <c r="A5696" s="20">
        <v>44092</v>
      </c>
      <c r="B5696">
        <v>1.1839999999999999</v>
      </c>
      <c r="C5696">
        <f t="shared" si="89"/>
        <v>2020</v>
      </c>
    </row>
    <row r="5697" spans="1:3">
      <c r="A5697" s="20">
        <v>44093</v>
      </c>
      <c r="B5697">
        <v>1.1839999999999999</v>
      </c>
      <c r="C5697">
        <f t="shared" si="89"/>
        <v>2020</v>
      </c>
    </row>
    <row r="5698" spans="1:3">
      <c r="A5698" s="20">
        <v>44095</v>
      </c>
      <c r="B5698">
        <v>1.1766000000000001</v>
      </c>
      <c r="C5698">
        <f t="shared" si="89"/>
        <v>2020</v>
      </c>
    </row>
    <row r="5699" spans="1:3">
      <c r="A5699" s="20">
        <v>44096</v>
      </c>
      <c r="B5699">
        <v>1.1706000000000001</v>
      </c>
      <c r="C5699">
        <f t="shared" si="89"/>
        <v>2020</v>
      </c>
    </row>
    <row r="5700" spans="1:3">
      <c r="A5700" s="20">
        <v>44097</v>
      </c>
      <c r="B5700">
        <v>1.1659999999999999</v>
      </c>
      <c r="C5700">
        <f t="shared" si="89"/>
        <v>2020</v>
      </c>
    </row>
    <row r="5701" spans="1:3">
      <c r="A5701" s="20">
        <v>44098</v>
      </c>
      <c r="B5701">
        <v>1.1672</v>
      </c>
      <c r="C5701">
        <f t="shared" si="89"/>
        <v>2020</v>
      </c>
    </row>
    <row r="5702" spans="1:3">
      <c r="A5702" s="20">
        <v>44099</v>
      </c>
      <c r="B5702">
        <v>1.1631</v>
      </c>
      <c r="C5702">
        <f t="shared" si="89"/>
        <v>2020</v>
      </c>
    </row>
    <row r="5703" spans="1:3">
      <c r="A5703" s="20">
        <v>44100</v>
      </c>
      <c r="B5703">
        <v>1.1632</v>
      </c>
      <c r="C5703">
        <f t="shared" si="89"/>
        <v>2020</v>
      </c>
    </row>
    <row r="5704" spans="1:3">
      <c r="A5704" s="20">
        <v>44102</v>
      </c>
      <c r="B5704">
        <v>1.1668000000000001</v>
      </c>
      <c r="C5704">
        <f t="shared" si="89"/>
        <v>2020</v>
      </c>
    </row>
    <row r="5705" spans="1:3">
      <c r="A5705" s="20">
        <v>44103</v>
      </c>
      <c r="B5705">
        <v>1.1744000000000001</v>
      </c>
      <c r="C5705">
        <f t="shared" si="89"/>
        <v>2020</v>
      </c>
    </row>
    <row r="5706" spans="1:3">
      <c r="A5706" s="20">
        <v>44104</v>
      </c>
      <c r="B5706">
        <v>1.1732</v>
      </c>
      <c r="C5706">
        <f t="shared" si="89"/>
        <v>2020</v>
      </c>
    </row>
    <row r="5707" spans="1:3">
      <c r="A5707" s="20">
        <v>44105</v>
      </c>
      <c r="B5707">
        <v>1.1745000000000001</v>
      </c>
      <c r="C5707">
        <f t="shared" si="89"/>
        <v>2020</v>
      </c>
    </row>
    <row r="5708" spans="1:3">
      <c r="A5708" s="20">
        <v>44106</v>
      </c>
      <c r="B5708">
        <v>1.1717</v>
      </c>
      <c r="C5708">
        <f t="shared" si="89"/>
        <v>2020</v>
      </c>
    </row>
    <row r="5709" spans="1:3">
      <c r="A5709" s="20">
        <v>44107</v>
      </c>
      <c r="B5709">
        <v>1.1717</v>
      </c>
      <c r="C5709">
        <f t="shared" si="89"/>
        <v>2020</v>
      </c>
    </row>
    <row r="5710" spans="1:3">
      <c r="A5710" s="20">
        <v>44109</v>
      </c>
      <c r="B5710">
        <v>1.1788000000000001</v>
      </c>
      <c r="C5710">
        <f t="shared" si="89"/>
        <v>2020</v>
      </c>
    </row>
    <row r="5711" spans="1:3">
      <c r="A5711" s="20">
        <v>44110</v>
      </c>
      <c r="B5711">
        <v>1.1732</v>
      </c>
      <c r="C5711">
        <f t="shared" si="89"/>
        <v>2020</v>
      </c>
    </row>
    <row r="5712" spans="1:3">
      <c r="A5712" s="20">
        <v>44111</v>
      </c>
      <c r="B5712">
        <v>1.1769000000000001</v>
      </c>
      <c r="C5712">
        <f t="shared" si="89"/>
        <v>2020</v>
      </c>
    </row>
    <row r="5713" spans="1:3">
      <c r="A5713" s="20">
        <v>44112</v>
      </c>
      <c r="B5713">
        <v>1.1762999999999999</v>
      </c>
      <c r="C5713">
        <f t="shared" si="89"/>
        <v>2020</v>
      </c>
    </row>
    <row r="5714" spans="1:3">
      <c r="A5714" s="20">
        <v>44113</v>
      </c>
      <c r="B5714">
        <v>1.1829000000000001</v>
      </c>
      <c r="C5714">
        <f t="shared" ref="C5714:C5777" si="90">YEAR(A5714)</f>
        <v>2020</v>
      </c>
    </row>
    <row r="5715" spans="1:3">
      <c r="A5715" s="20">
        <v>44114</v>
      </c>
      <c r="B5715">
        <v>1.1831</v>
      </c>
      <c r="C5715">
        <f t="shared" si="90"/>
        <v>2020</v>
      </c>
    </row>
    <row r="5716" spans="1:3">
      <c r="A5716" s="20">
        <v>44116</v>
      </c>
      <c r="B5716">
        <v>1.1815</v>
      </c>
      <c r="C5716">
        <f t="shared" si="90"/>
        <v>2020</v>
      </c>
    </row>
    <row r="5717" spans="1:3">
      <c r="A5717" s="20">
        <v>44117</v>
      </c>
      <c r="B5717">
        <v>1.1745000000000001</v>
      </c>
      <c r="C5717">
        <f t="shared" si="90"/>
        <v>2020</v>
      </c>
    </row>
    <row r="5718" spans="1:3">
      <c r="A5718" s="20">
        <v>44118</v>
      </c>
      <c r="B5718">
        <v>1.1744000000000001</v>
      </c>
      <c r="C5718">
        <f t="shared" si="90"/>
        <v>2020</v>
      </c>
    </row>
    <row r="5719" spans="1:3">
      <c r="A5719" s="20">
        <v>44119</v>
      </c>
      <c r="B5719">
        <v>1.1706000000000001</v>
      </c>
      <c r="C5719">
        <f t="shared" si="90"/>
        <v>2020</v>
      </c>
    </row>
    <row r="5720" spans="1:3">
      <c r="A5720" s="20">
        <v>44120</v>
      </c>
      <c r="B5720">
        <v>1.1716</v>
      </c>
      <c r="C5720">
        <f t="shared" si="90"/>
        <v>2020</v>
      </c>
    </row>
    <row r="5721" spans="1:3">
      <c r="A5721" s="20">
        <v>44121</v>
      </c>
      <c r="B5721">
        <v>1.1715</v>
      </c>
      <c r="C5721">
        <f t="shared" si="90"/>
        <v>2020</v>
      </c>
    </row>
    <row r="5722" spans="1:3">
      <c r="A5722" s="20">
        <v>44123</v>
      </c>
      <c r="B5722">
        <v>1.1771</v>
      </c>
      <c r="C5722">
        <f t="shared" si="90"/>
        <v>2020</v>
      </c>
    </row>
    <row r="5723" spans="1:3">
      <c r="A5723" s="20">
        <v>44124</v>
      </c>
      <c r="B5723">
        <v>1.1828000000000001</v>
      </c>
      <c r="C5723">
        <f t="shared" si="90"/>
        <v>2020</v>
      </c>
    </row>
    <row r="5724" spans="1:3">
      <c r="A5724" s="20">
        <v>44125</v>
      </c>
      <c r="B5724">
        <v>1.1859999999999999</v>
      </c>
      <c r="C5724">
        <f t="shared" si="90"/>
        <v>2020</v>
      </c>
    </row>
    <row r="5725" spans="1:3">
      <c r="A5725" s="20">
        <v>44126</v>
      </c>
      <c r="B5725">
        <v>1.1821999999999999</v>
      </c>
      <c r="C5725">
        <f t="shared" si="90"/>
        <v>2020</v>
      </c>
    </row>
    <row r="5726" spans="1:3">
      <c r="A5726" s="20">
        <v>44127</v>
      </c>
      <c r="B5726">
        <v>1.1859999999999999</v>
      </c>
      <c r="C5726">
        <f t="shared" si="90"/>
        <v>2020</v>
      </c>
    </row>
    <row r="5727" spans="1:3">
      <c r="A5727" s="20">
        <v>44128</v>
      </c>
      <c r="B5727">
        <v>1.1862999999999999</v>
      </c>
      <c r="C5727">
        <f t="shared" si="90"/>
        <v>2020</v>
      </c>
    </row>
    <row r="5728" spans="1:3">
      <c r="A5728" s="20">
        <v>44130</v>
      </c>
      <c r="B5728">
        <v>1.1809000000000001</v>
      </c>
      <c r="C5728">
        <f t="shared" si="90"/>
        <v>2020</v>
      </c>
    </row>
    <row r="5729" spans="1:3">
      <c r="A5729" s="20">
        <v>44131</v>
      </c>
      <c r="B5729">
        <v>1.1779999999999999</v>
      </c>
      <c r="C5729">
        <f t="shared" si="90"/>
        <v>2020</v>
      </c>
    </row>
    <row r="5730" spans="1:3">
      <c r="A5730" s="20">
        <v>44132</v>
      </c>
      <c r="B5730">
        <v>1.1749000000000001</v>
      </c>
      <c r="C5730">
        <f t="shared" si="90"/>
        <v>2020</v>
      </c>
    </row>
    <row r="5731" spans="1:3">
      <c r="A5731" s="20">
        <v>44133</v>
      </c>
      <c r="B5731">
        <v>1.167</v>
      </c>
      <c r="C5731">
        <f t="shared" si="90"/>
        <v>2020</v>
      </c>
    </row>
    <row r="5732" spans="1:3">
      <c r="A5732" s="20">
        <v>44134</v>
      </c>
      <c r="B5732">
        <v>1.1677999999999999</v>
      </c>
      <c r="C5732">
        <f t="shared" si="90"/>
        <v>2020</v>
      </c>
    </row>
    <row r="5733" spans="1:3">
      <c r="A5733" s="20">
        <v>44135</v>
      </c>
      <c r="B5733">
        <v>1.1677999999999999</v>
      </c>
      <c r="C5733">
        <f t="shared" si="90"/>
        <v>2020</v>
      </c>
    </row>
    <row r="5734" spans="1:3">
      <c r="A5734" s="20">
        <v>44137</v>
      </c>
      <c r="B5734">
        <v>1.1640999999999999</v>
      </c>
      <c r="C5734">
        <f t="shared" si="90"/>
        <v>2020</v>
      </c>
    </row>
    <row r="5735" spans="1:3">
      <c r="A5735" s="20">
        <v>44138</v>
      </c>
      <c r="B5735">
        <v>1.1726000000000001</v>
      </c>
      <c r="C5735">
        <f t="shared" si="90"/>
        <v>2020</v>
      </c>
    </row>
    <row r="5736" spans="1:3">
      <c r="A5736" s="20">
        <v>44139</v>
      </c>
      <c r="B5736">
        <v>1.1722999999999999</v>
      </c>
      <c r="C5736">
        <f t="shared" si="90"/>
        <v>2020</v>
      </c>
    </row>
    <row r="5737" spans="1:3">
      <c r="A5737" s="20">
        <v>44140</v>
      </c>
      <c r="B5737">
        <v>1.1822999999999999</v>
      </c>
      <c r="C5737">
        <f t="shared" si="90"/>
        <v>2020</v>
      </c>
    </row>
    <row r="5738" spans="1:3">
      <c r="A5738" s="20">
        <v>44141</v>
      </c>
      <c r="B5738">
        <v>1.1874</v>
      </c>
      <c r="C5738">
        <f t="shared" si="90"/>
        <v>2020</v>
      </c>
    </row>
    <row r="5739" spans="1:3">
      <c r="A5739" s="20">
        <v>44142</v>
      </c>
      <c r="B5739">
        <v>1.1874</v>
      </c>
      <c r="C5739">
        <f t="shared" si="90"/>
        <v>2020</v>
      </c>
    </row>
    <row r="5740" spans="1:3">
      <c r="A5740" s="20">
        <v>44144</v>
      </c>
      <c r="B5740">
        <v>1.1815</v>
      </c>
      <c r="C5740">
        <f t="shared" si="90"/>
        <v>2020</v>
      </c>
    </row>
    <row r="5741" spans="1:3">
      <c r="A5741" s="20">
        <v>44145</v>
      </c>
      <c r="B5741">
        <v>1.1819</v>
      </c>
      <c r="C5741">
        <f t="shared" si="90"/>
        <v>2020</v>
      </c>
    </row>
    <row r="5742" spans="1:3">
      <c r="A5742" s="20">
        <v>44146</v>
      </c>
      <c r="B5742">
        <v>1.1778999999999999</v>
      </c>
      <c r="C5742">
        <f t="shared" si="90"/>
        <v>2020</v>
      </c>
    </row>
    <row r="5743" spans="1:3">
      <c r="A5743" s="20">
        <v>44147</v>
      </c>
      <c r="B5743">
        <v>1.1806000000000001</v>
      </c>
      <c r="C5743">
        <f t="shared" si="90"/>
        <v>2020</v>
      </c>
    </row>
    <row r="5744" spans="1:3">
      <c r="A5744" s="20">
        <v>44148</v>
      </c>
      <c r="B5744">
        <v>1.1836</v>
      </c>
      <c r="C5744">
        <f t="shared" si="90"/>
        <v>2020</v>
      </c>
    </row>
    <row r="5745" spans="1:3">
      <c r="A5745" s="20">
        <v>44149</v>
      </c>
      <c r="B5745">
        <v>1.1835</v>
      </c>
      <c r="C5745">
        <f t="shared" si="90"/>
        <v>2020</v>
      </c>
    </row>
    <row r="5746" spans="1:3">
      <c r="A5746" s="20">
        <v>44151</v>
      </c>
      <c r="B5746">
        <v>1.1856</v>
      </c>
      <c r="C5746">
        <f t="shared" si="90"/>
        <v>2020</v>
      </c>
    </row>
    <row r="5747" spans="1:3">
      <c r="A5747" s="20">
        <v>44152</v>
      </c>
      <c r="B5747">
        <v>1.1863999999999999</v>
      </c>
      <c r="C5747">
        <f t="shared" si="90"/>
        <v>2020</v>
      </c>
    </row>
    <row r="5748" spans="1:3">
      <c r="A5748" s="20">
        <v>44153</v>
      </c>
      <c r="B5748">
        <v>1.1852</v>
      </c>
      <c r="C5748">
        <f t="shared" si="90"/>
        <v>2020</v>
      </c>
    </row>
    <row r="5749" spans="1:3">
      <c r="A5749" s="20">
        <v>44154</v>
      </c>
      <c r="B5749">
        <v>1.1871</v>
      </c>
      <c r="C5749">
        <f t="shared" si="90"/>
        <v>2020</v>
      </c>
    </row>
    <row r="5750" spans="1:3">
      <c r="A5750" s="20">
        <v>44155</v>
      </c>
      <c r="B5750">
        <v>1.1857</v>
      </c>
      <c r="C5750">
        <f t="shared" si="90"/>
        <v>2020</v>
      </c>
    </row>
    <row r="5751" spans="1:3">
      <c r="A5751" s="20">
        <v>44156</v>
      </c>
      <c r="B5751">
        <v>1.1857</v>
      </c>
      <c r="C5751">
        <f t="shared" si="90"/>
        <v>2020</v>
      </c>
    </row>
    <row r="5752" spans="1:3">
      <c r="A5752" s="20">
        <v>44158</v>
      </c>
      <c r="B5752">
        <v>1.1839</v>
      </c>
      <c r="C5752">
        <f t="shared" si="90"/>
        <v>2020</v>
      </c>
    </row>
    <row r="5753" spans="1:3">
      <c r="A5753" s="20">
        <v>44159</v>
      </c>
      <c r="B5753">
        <v>1.1893</v>
      </c>
      <c r="C5753">
        <f t="shared" si="90"/>
        <v>2020</v>
      </c>
    </row>
    <row r="5754" spans="1:3">
      <c r="A5754" s="20">
        <v>44160</v>
      </c>
      <c r="B5754">
        <v>1.1915</v>
      </c>
      <c r="C5754">
        <f t="shared" si="90"/>
        <v>2020</v>
      </c>
    </row>
    <row r="5755" spans="1:3">
      <c r="A5755" s="20">
        <v>44161</v>
      </c>
      <c r="B5755">
        <v>1.1912</v>
      </c>
      <c r="C5755">
        <f t="shared" si="90"/>
        <v>2020</v>
      </c>
    </row>
    <row r="5756" spans="1:3">
      <c r="A5756" s="20">
        <v>44162</v>
      </c>
      <c r="B5756">
        <v>1.1962999999999999</v>
      </c>
      <c r="C5756">
        <f t="shared" si="90"/>
        <v>2020</v>
      </c>
    </row>
    <row r="5757" spans="1:3">
      <c r="A5757" s="20">
        <v>44163</v>
      </c>
      <c r="B5757">
        <v>1.1963999999999999</v>
      </c>
      <c r="C5757">
        <f t="shared" si="90"/>
        <v>2020</v>
      </c>
    </row>
    <row r="5758" spans="1:3">
      <c r="A5758" s="20">
        <v>44165</v>
      </c>
      <c r="B5758">
        <v>1.1932</v>
      </c>
      <c r="C5758">
        <f t="shared" si="90"/>
        <v>2020</v>
      </c>
    </row>
    <row r="5759" spans="1:3">
      <c r="A5759" s="20">
        <v>44166</v>
      </c>
      <c r="B5759">
        <v>1.2073</v>
      </c>
      <c r="C5759">
        <f t="shared" si="90"/>
        <v>2020</v>
      </c>
    </row>
    <row r="5760" spans="1:3">
      <c r="A5760" s="20">
        <v>44167</v>
      </c>
      <c r="B5760">
        <v>1.2113</v>
      </c>
      <c r="C5760">
        <f t="shared" si="90"/>
        <v>2020</v>
      </c>
    </row>
    <row r="5761" spans="1:3">
      <c r="A5761" s="20">
        <v>44168</v>
      </c>
      <c r="B5761">
        <v>1.2144999999999999</v>
      </c>
      <c r="C5761">
        <f t="shared" si="90"/>
        <v>2020</v>
      </c>
    </row>
    <row r="5762" spans="1:3">
      <c r="A5762" s="20">
        <v>44169</v>
      </c>
      <c r="B5762">
        <v>1.2121</v>
      </c>
      <c r="C5762">
        <f t="shared" si="90"/>
        <v>2020</v>
      </c>
    </row>
    <row r="5763" spans="1:3">
      <c r="A5763" s="20">
        <v>44170</v>
      </c>
      <c r="B5763">
        <v>1.2122999999999999</v>
      </c>
      <c r="C5763">
        <f t="shared" si="90"/>
        <v>2020</v>
      </c>
    </row>
    <row r="5764" spans="1:3">
      <c r="A5764" s="20">
        <v>44172</v>
      </c>
      <c r="B5764">
        <v>1.2109000000000001</v>
      </c>
      <c r="C5764">
        <f t="shared" si="90"/>
        <v>2020</v>
      </c>
    </row>
    <row r="5765" spans="1:3">
      <c r="A5765" s="20">
        <v>44173</v>
      </c>
      <c r="B5765">
        <v>1.2104999999999999</v>
      </c>
      <c r="C5765">
        <f t="shared" si="90"/>
        <v>2020</v>
      </c>
    </row>
    <row r="5766" spans="1:3">
      <c r="A5766" s="20">
        <v>44174</v>
      </c>
      <c r="B5766">
        <v>1.2081</v>
      </c>
      <c r="C5766">
        <f t="shared" si="90"/>
        <v>2020</v>
      </c>
    </row>
    <row r="5767" spans="1:3">
      <c r="A5767" s="20">
        <v>44175</v>
      </c>
      <c r="B5767">
        <v>1.2141</v>
      </c>
      <c r="C5767">
        <f t="shared" si="90"/>
        <v>2020</v>
      </c>
    </row>
    <row r="5768" spans="1:3">
      <c r="A5768" s="20">
        <v>44176</v>
      </c>
      <c r="B5768">
        <v>1.2112000000000001</v>
      </c>
      <c r="C5768">
        <f t="shared" si="90"/>
        <v>2020</v>
      </c>
    </row>
    <row r="5769" spans="1:3">
      <c r="A5769" s="20">
        <v>44177</v>
      </c>
      <c r="B5769">
        <v>1.2112000000000001</v>
      </c>
      <c r="C5769">
        <f t="shared" si="90"/>
        <v>2020</v>
      </c>
    </row>
    <row r="5770" spans="1:3">
      <c r="A5770" s="20">
        <v>44179</v>
      </c>
      <c r="B5770">
        <v>1.2144999999999999</v>
      </c>
      <c r="C5770">
        <f t="shared" si="90"/>
        <v>2020</v>
      </c>
    </row>
    <row r="5771" spans="1:3">
      <c r="A5771" s="20">
        <v>44180</v>
      </c>
      <c r="B5771">
        <v>1.2153</v>
      </c>
      <c r="C5771">
        <f t="shared" si="90"/>
        <v>2020</v>
      </c>
    </row>
    <row r="5772" spans="1:3">
      <c r="A5772" s="20">
        <v>44181</v>
      </c>
      <c r="B5772">
        <v>1.2197</v>
      </c>
      <c r="C5772">
        <f t="shared" si="90"/>
        <v>2020</v>
      </c>
    </row>
    <row r="5773" spans="1:3">
      <c r="A5773" s="20">
        <v>44182</v>
      </c>
      <c r="B5773">
        <v>1.2267999999999999</v>
      </c>
      <c r="C5773">
        <f t="shared" si="90"/>
        <v>2020</v>
      </c>
    </row>
    <row r="5774" spans="1:3">
      <c r="A5774" s="20">
        <v>44183</v>
      </c>
      <c r="B5774">
        <v>1.2258</v>
      </c>
      <c r="C5774">
        <f t="shared" si="90"/>
        <v>2020</v>
      </c>
    </row>
    <row r="5775" spans="1:3">
      <c r="A5775" s="20">
        <v>44184</v>
      </c>
      <c r="B5775">
        <v>1.2258</v>
      </c>
      <c r="C5775">
        <f t="shared" si="90"/>
        <v>2020</v>
      </c>
    </row>
    <row r="5776" spans="1:3">
      <c r="A5776" s="20">
        <v>44186</v>
      </c>
      <c r="B5776">
        <v>1.2238</v>
      </c>
      <c r="C5776">
        <f t="shared" si="90"/>
        <v>2020</v>
      </c>
    </row>
    <row r="5777" spans="1:3">
      <c r="A5777" s="20">
        <v>44187</v>
      </c>
      <c r="B5777">
        <v>1.2163999999999999</v>
      </c>
      <c r="C5777">
        <f t="shared" si="90"/>
        <v>2020</v>
      </c>
    </row>
    <row r="5778" spans="1:3">
      <c r="A5778" s="20">
        <v>44188</v>
      </c>
      <c r="B5778">
        <v>1.2190000000000001</v>
      </c>
      <c r="C5778">
        <f t="shared" ref="C5778:C5782" si="91">YEAR(A5778)</f>
        <v>2020</v>
      </c>
    </row>
    <row r="5779" spans="1:3">
      <c r="A5779" s="20">
        <v>44189</v>
      </c>
      <c r="B5779">
        <v>1.2181999999999999</v>
      </c>
      <c r="C5779">
        <f t="shared" si="91"/>
        <v>2020</v>
      </c>
    </row>
    <row r="5780" spans="1:3">
      <c r="A5780" s="20">
        <v>44190</v>
      </c>
      <c r="B5780">
        <v>1.2192000000000001</v>
      </c>
      <c r="C5780">
        <f t="shared" si="91"/>
        <v>2020</v>
      </c>
    </row>
    <row r="5781" spans="1:3">
      <c r="A5781" s="20">
        <v>44191</v>
      </c>
      <c r="B5781">
        <v>1.2283999999999999</v>
      </c>
      <c r="C5781">
        <f t="shared" si="91"/>
        <v>2020</v>
      </c>
    </row>
    <row r="5782" spans="1:3">
      <c r="A5782" s="20">
        <v>44193</v>
      </c>
      <c r="B5782">
        <v>1.2225999999999999</v>
      </c>
      <c r="C5782">
        <f t="shared" si="91"/>
        <v>2020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14"/>
  <sheetViews>
    <sheetView zoomScaleNormal="100" workbookViewId="0"/>
  </sheetViews>
  <sheetFormatPr defaultColWidth="9.140625" defaultRowHeight="12.75"/>
  <cols>
    <col min="1" max="1" width="25.5703125" style="1" customWidth="1"/>
    <col min="2" max="2" width="40.28515625" style="1" bestFit="1" customWidth="1"/>
    <col min="3" max="3" width="68" style="1" customWidth="1"/>
    <col min="4" max="4" width="10.7109375" style="1" bestFit="1" customWidth="1"/>
    <col min="5" max="5" width="14.28515625" style="1" bestFit="1" customWidth="1"/>
    <col min="6" max="16384" width="9.140625" style="1"/>
  </cols>
  <sheetData>
    <row r="1" spans="1:4">
      <c r="A1" s="1" t="s">
        <v>43</v>
      </c>
    </row>
    <row r="2" spans="1:4">
      <c r="B2" s="1" t="s">
        <v>8</v>
      </c>
    </row>
    <row r="3" spans="1:4" ht="15">
      <c r="A3" s="6" t="s">
        <v>9</v>
      </c>
    </row>
    <row r="4" spans="1:4" ht="15.75" thickBot="1">
      <c r="A4" s="7" t="s">
        <v>10</v>
      </c>
      <c r="B4" s="7" t="s">
        <v>11</v>
      </c>
      <c r="C4" s="7" t="s">
        <v>36</v>
      </c>
      <c r="D4" s="7" t="s">
        <v>4</v>
      </c>
    </row>
    <row r="5" spans="1:4">
      <c r="A5" s="1" t="s">
        <v>120</v>
      </c>
      <c r="B5" s="1" t="s">
        <v>121</v>
      </c>
      <c r="C5" s="1" t="s">
        <v>122</v>
      </c>
      <c r="D5" s="1" t="s">
        <v>123</v>
      </c>
    </row>
    <row r="6" spans="1:4">
      <c r="A6" s="1" t="s">
        <v>124</v>
      </c>
      <c r="B6" s="1" t="s">
        <v>125</v>
      </c>
      <c r="C6" s="1" t="s">
        <v>126</v>
      </c>
      <c r="D6" s="1" t="s">
        <v>123</v>
      </c>
    </row>
    <row r="7" spans="1:4">
      <c r="A7" s="1" t="s">
        <v>127</v>
      </c>
      <c r="B7" s="1" t="s">
        <v>128</v>
      </c>
      <c r="C7" s="1" t="s">
        <v>129</v>
      </c>
      <c r="D7" s="1" t="s">
        <v>123</v>
      </c>
    </row>
    <row r="8" spans="1:4">
      <c r="A8" s="1" t="s">
        <v>130</v>
      </c>
      <c r="B8" s="1" t="s">
        <v>131</v>
      </c>
      <c r="C8" s="1" t="s">
        <v>132</v>
      </c>
      <c r="D8" s="1" t="s">
        <v>123</v>
      </c>
    </row>
    <row r="9" spans="1:4">
      <c r="A9" s="1" t="s">
        <v>133</v>
      </c>
      <c r="C9" s="1" t="s">
        <v>134</v>
      </c>
      <c r="D9" s="1" t="s">
        <v>123</v>
      </c>
    </row>
    <row r="10" spans="1:4">
      <c r="A10" s="1" t="s">
        <v>135</v>
      </c>
      <c r="C10" s="1" t="s">
        <v>136</v>
      </c>
      <c r="D10" s="1" t="s">
        <v>123</v>
      </c>
    </row>
    <row r="11" spans="1:4">
      <c r="A11" s="1" t="s">
        <v>137</v>
      </c>
      <c r="C11" s="1" t="s">
        <v>138</v>
      </c>
      <c r="D11" s="1" t="s">
        <v>123</v>
      </c>
    </row>
    <row r="12" spans="1:4">
      <c r="A12" s="1" t="s">
        <v>139</v>
      </c>
      <c r="C12" s="1" t="s">
        <v>140</v>
      </c>
      <c r="D12" s="1" t="s">
        <v>123</v>
      </c>
    </row>
    <row r="13" spans="1:4">
      <c r="A13" s="1" t="s">
        <v>141</v>
      </c>
      <c r="C13" s="1" t="s">
        <v>142</v>
      </c>
      <c r="D13" s="1" t="s">
        <v>123</v>
      </c>
    </row>
    <row r="14" spans="1:4">
      <c r="A14" s="1" t="s">
        <v>143</v>
      </c>
      <c r="B14" s="1" t="s">
        <v>144</v>
      </c>
      <c r="C14" s="1" t="s">
        <v>145</v>
      </c>
      <c r="D14" s="1" t="s">
        <v>123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2:L25"/>
  <sheetViews>
    <sheetView workbookViewId="0">
      <selection activeCell="B20" sqref="B20"/>
    </sheetView>
  </sheetViews>
  <sheetFormatPr defaultRowHeight="12.75"/>
  <cols>
    <col min="4" max="4" width="15.5703125" bestFit="1" customWidth="1"/>
    <col min="5" max="5" width="4.5703125" bestFit="1" customWidth="1"/>
    <col min="10" max="10" width="14.5703125" bestFit="1" customWidth="1"/>
    <col min="11" max="11" width="8.85546875" bestFit="1" customWidth="1"/>
    <col min="12" max="12" width="10.5703125" bestFit="1" customWidth="1"/>
  </cols>
  <sheetData>
    <row r="2" spans="2:12" ht="15">
      <c r="B2" s="6" t="s">
        <v>96</v>
      </c>
      <c r="D2" s="6" t="s">
        <v>97</v>
      </c>
    </row>
    <row r="3" spans="2:12" ht="15.75" thickBot="1">
      <c r="B3" s="7" t="s">
        <v>98</v>
      </c>
      <c r="D3" s="7" t="s">
        <v>39</v>
      </c>
      <c r="E3" s="7" t="s">
        <v>99</v>
      </c>
      <c r="F3" s="7" t="s">
        <v>100</v>
      </c>
      <c r="J3" t="s">
        <v>1549</v>
      </c>
    </row>
    <row r="4" spans="2:12">
      <c r="B4" t="s">
        <v>106</v>
      </c>
      <c r="D4" t="s">
        <v>101</v>
      </c>
      <c r="E4" t="s">
        <v>105</v>
      </c>
      <c r="J4" t="s">
        <v>1550</v>
      </c>
      <c r="K4" t="s">
        <v>1551</v>
      </c>
      <c r="L4" t="s">
        <v>1552</v>
      </c>
    </row>
    <row r="5" spans="2:12">
      <c r="B5" t="s">
        <v>109</v>
      </c>
      <c r="D5" t="s">
        <v>102</v>
      </c>
      <c r="E5" t="s">
        <v>103</v>
      </c>
      <c r="J5" t="s">
        <v>1553</v>
      </c>
      <c r="K5" t="s">
        <v>105</v>
      </c>
      <c r="L5" s="21">
        <v>1055.55</v>
      </c>
    </row>
    <row r="6" spans="2:12">
      <c r="B6" t="s">
        <v>112</v>
      </c>
      <c r="D6" t="s">
        <v>104</v>
      </c>
      <c r="E6" t="s">
        <v>105</v>
      </c>
      <c r="J6" t="s">
        <v>1554</v>
      </c>
      <c r="K6" t="s">
        <v>105</v>
      </c>
      <c r="L6" s="21">
        <v>3.6</v>
      </c>
    </row>
    <row r="7" spans="2:12">
      <c r="B7" t="s">
        <v>113</v>
      </c>
      <c r="J7" t="s">
        <v>295</v>
      </c>
      <c r="K7" t="s">
        <v>1555</v>
      </c>
      <c r="L7" s="21">
        <v>1000</v>
      </c>
    </row>
    <row r="8" spans="2:12">
      <c r="B8" t="s">
        <v>114</v>
      </c>
      <c r="J8" t="s">
        <v>1556</v>
      </c>
      <c r="K8" t="s">
        <v>1557</v>
      </c>
      <c r="L8" s="21">
        <v>1000</v>
      </c>
    </row>
    <row r="9" spans="2:12">
      <c r="B9" t="s">
        <v>115</v>
      </c>
      <c r="J9" t="s">
        <v>1558</v>
      </c>
      <c r="K9" t="s">
        <v>105</v>
      </c>
      <c r="L9" s="21">
        <v>1.05555</v>
      </c>
    </row>
    <row r="10" spans="2:12">
      <c r="B10" t="s">
        <v>116</v>
      </c>
      <c r="J10" t="s">
        <v>1559</v>
      </c>
      <c r="K10" t="s">
        <v>105</v>
      </c>
      <c r="L10" s="21">
        <v>4.1868000000000002E-2</v>
      </c>
    </row>
    <row r="11" spans="2:12">
      <c r="B11" t="s">
        <v>107</v>
      </c>
      <c r="J11" t="s">
        <v>1560</v>
      </c>
      <c r="K11" t="s">
        <v>105</v>
      </c>
      <c r="L11" s="21">
        <v>41.868000000000002</v>
      </c>
    </row>
    <row r="12" spans="2:12">
      <c r="B12" t="s">
        <v>117</v>
      </c>
      <c r="J12" t="s">
        <v>1561</v>
      </c>
      <c r="K12" t="s">
        <v>105</v>
      </c>
      <c r="L12" s="21">
        <v>3.5999999999999999E-3</v>
      </c>
    </row>
    <row r="13" spans="2:12">
      <c r="B13" t="s">
        <v>118</v>
      </c>
      <c r="J13" t="s">
        <v>1562</v>
      </c>
      <c r="K13" t="s">
        <v>1555</v>
      </c>
      <c r="L13" s="21">
        <v>1000000</v>
      </c>
    </row>
    <row r="14" spans="2:12">
      <c r="B14" t="s">
        <v>1427</v>
      </c>
      <c r="J14" t="s">
        <v>1563</v>
      </c>
      <c r="K14" t="s">
        <v>1564</v>
      </c>
      <c r="L14" s="21">
        <v>1000</v>
      </c>
    </row>
    <row r="15" spans="2:12">
      <c r="B15" t="s">
        <v>1428</v>
      </c>
      <c r="J15" t="s">
        <v>1565</v>
      </c>
      <c r="K15" t="s">
        <v>1566</v>
      </c>
      <c r="L15" s="21">
        <v>0.15384600000000001</v>
      </c>
    </row>
    <row r="16" spans="2:12">
      <c r="B16" t="s">
        <v>1429</v>
      </c>
      <c r="J16" t="s">
        <v>1567</v>
      </c>
      <c r="K16" t="s">
        <v>1568</v>
      </c>
      <c r="L16" s="21">
        <v>-1E-3</v>
      </c>
    </row>
    <row r="17" spans="2:12">
      <c r="B17" t="s">
        <v>1586</v>
      </c>
      <c r="J17" t="s">
        <v>1569</v>
      </c>
      <c r="K17" t="s">
        <v>105</v>
      </c>
      <c r="L17" s="21">
        <v>1000</v>
      </c>
    </row>
    <row r="18" spans="2:12">
      <c r="B18" t="s">
        <v>1539</v>
      </c>
      <c r="J18" t="s">
        <v>1570</v>
      </c>
      <c r="K18" t="s">
        <v>105</v>
      </c>
      <c r="L18" s="21">
        <v>37.681199999999997</v>
      </c>
    </row>
    <row r="19" spans="2:12">
      <c r="B19" s="32" t="s">
        <v>1596</v>
      </c>
      <c r="J19" t="s">
        <v>1571</v>
      </c>
      <c r="K19" t="s">
        <v>105</v>
      </c>
      <c r="L19" s="21">
        <v>2299</v>
      </c>
    </row>
    <row r="20" spans="2:12">
      <c r="J20" t="s">
        <v>1572</v>
      </c>
      <c r="K20" t="s">
        <v>1566</v>
      </c>
      <c r="L20" s="21">
        <v>2.7777769999999999</v>
      </c>
    </row>
    <row r="21" spans="2:12">
      <c r="J21" t="s">
        <v>1573</v>
      </c>
      <c r="K21" t="s">
        <v>105</v>
      </c>
      <c r="L21" s="21">
        <v>3.6</v>
      </c>
    </row>
    <row r="22" spans="2:12">
      <c r="J22" t="s">
        <v>105</v>
      </c>
      <c r="K22" t="s">
        <v>105</v>
      </c>
      <c r="L22" s="21">
        <v>1</v>
      </c>
    </row>
    <row r="23" spans="2:12">
      <c r="J23" t="s">
        <v>103</v>
      </c>
      <c r="K23" t="s">
        <v>1574</v>
      </c>
      <c r="L23" s="21">
        <v>1000</v>
      </c>
    </row>
    <row r="24" spans="2:12">
      <c r="J24" t="s">
        <v>1576</v>
      </c>
      <c r="K24" t="s">
        <v>105</v>
      </c>
      <c r="L24">
        <f>1000/0.981</f>
        <v>1019.3679918450561</v>
      </c>
    </row>
    <row r="25" spans="2:12">
      <c r="J25" t="s">
        <v>1577</v>
      </c>
      <c r="K25" t="s">
        <v>105</v>
      </c>
      <c r="L25">
        <f>1/0.981</f>
        <v>1.019367991845056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5:D20"/>
  <sheetViews>
    <sheetView workbookViewId="0">
      <selection activeCell="B20" sqref="B20:D20"/>
    </sheetView>
  </sheetViews>
  <sheetFormatPr defaultRowHeight="12.75"/>
  <cols>
    <col min="2" max="2" width="10.140625" bestFit="1" customWidth="1"/>
    <col min="3" max="3" width="14.28515625" bestFit="1" customWidth="1"/>
  </cols>
  <sheetData>
    <row r="5" spans="2:4">
      <c r="B5" s="17" t="s">
        <v>27</v>
      </c>
      <c r="C5" s="15"/>
      <c r="D5" s="15"/>
    </row>
    <row r="6" spans="2:4">
      <c r="B6" s="16" t="s">
        <v>30</v>
      </c>
      <c r="C6" s="16" t="s">
        <v>5</v>
      </c>
      <c r="D6" s="16" t="s">
        <v>4</v>
      </c>
    </row>
    <row r="7" spans="2:4">
      <c r="B7" s="15" t="s">
        <v>1523</v>
      </c>
      <c r="C7" s="15" t="s">
        <v>1524</v>
      </c>
      <c r="D7" s="15">
        <v>1</v>
      </c>
    </row>
    <row r="8" spans="2:4">
      <c r="B8" s="15" t="s">
        <v>1523</v>
      </c>
      <c r="C8" s="15" t="s">
        <v>1525</v>
      </c>
      <c r="D8" s="15">
        <v>1</v>
      </c>
    </row>
    <row r="9" spans="2:4">
      <c r="B9" s="15" t="s">
        <v>1523</v>
      </c>
      <c r="C9" s="15" t="s">
        <v>1526</v>
      </c>
      <c r="D9" s="15">
        <v>1</v>
      </c>
    </row>
    <row r="10" spans="2:4">
      <c r="B10" s="15" t="s">
        <v>1523</v>
      </c>
      <c r="C10" s="15" t="s">
        <v>1529</v>
      </c>
      <c r="D10" s="15">
        <v>1</v>
      </c>
    </row>
    <row r="11" spans="2:4">
      <c r="B11" s="15" t="s">
        <v>1523</v>
      </c>
      <c r="C11" s="15" t="s">
        <v>1527</v>
      </c>
      <c r="D11" s="15">
        <v>1</v>
      </c>
    </row>
    <row r="12" spans="2:4">
      <c r="B12" s="15" t="s">
        <v>1523</v>
      </c>
      <c r="C12" s="15" t="s">
        <v>1528</v>
      </c>
      <c r="D12" s="15">
        <v>1</v>
      </c>
    </row>
    <row r="13" spans="2:4">
      <c r="B13" s="15" t="s">
        <v>1523</v>
      </c>
      <c r="C13" s="15" t="s">
        <v>1524</v>
      </c>
      <c r="D13" s="15">
        <v>1</v>
      </c>
    </row>
    <row r="14" spans="2:4">
      <c r="B14" s="15" t="s">
        <v>1523</v>
      </c>
      <c r="C14" s="15" t="s">
        <v>1536</v>
      </c>
      <c r="D14" s="19">
        <v>1E-3</v>
      </c>
    </row>
    <row r="15" spans="2:4">
      <c r="B15" s="15" t="s">
        <v>1523</v>
      </c>
      <c r="C15" s="15" t="s">
        <v>1535</v>
      </c>
      <c r="D15" s="19">
        <v>1E-3</v>
      </c>
    </row>
    <row r="16" spans="2:4">
      <c r="B16" s="15" t="s">
        <v>1523</v>
      </c>
      <c r="C16" s="15" t="s">
        <v>1537</v>
      </c>
      <c r="D16" s="19">
        <v>1E-3</v>
      </c>
    </row>
    <row r="17" spans="2:4">
      <c r="B17" s="15" t="s">
        <v>1523</v>
      </c>
      <c r="C17" s="15" t="s">
        <v>1538</v>
      </c>
      <c r="D17" s="19">
        <v>1E-3</v>
      </c>
    </row>
    <row r="18" spans="2:4">
      <c r="B18" s="15" t="s">
        <v>1523</v>
      </c>
      <c r="C18" s="15" t="s">
        <v>1575</v>
      </c>
      <c r="D18" s="15">
        <v>1</v>
      </c>
    </row>
    <row r="19" spans="2:4" ht="14.25">
      <c r="B19" s="30" t="s">
        <v>1588</v>
      </c>
      <c r="C19" s="15" t="s">
        <v>1589</v>
      </c>
      <c r="D19" s="15">
        <v>1</v>
      </c>
    </row>
    <row r="20" spans="2:4" ht="14.25">
      <c r="B20" s="30"/>
      <c r="C20" s="15"/>
      <c r="D20" s="1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1:BV195"/>
  <sheetViews>
    <sheetView topLeftCell="AF1" zoomScale="120" zoomScaleNormal="120" zoomScaleSheetLayoutView="90" workbookViewId="0">
      <pane ySplit="4" topLeftCell="A85" activePane="bottomLeft" state="frozen"/>
      <selection activeCell="AH1" sqref="AH1"/>
      <selection pane="bottomLeft" activeCell="AS110" sqref="AS110:AS111"/>
    </sheetView>
  </sheetViews>
  <sheetFormatPr defaultColWidth="9.140625" defaultRowHeight="12.75"/>
  <cols>
    <col min="1" max="2" width="9.140625" style="1"/>
    <col min="3" max="3" width="18.140625" style="1" bestFit="1" customWidth="1"/>
    <col min="4" max="4" width="36.5703125" style="1" customWidth="1"/>
    <col min="5" max="11" width="9.140625" style="1"/>
    <col min="12" max="12" width="16.28515625" style="1" bestFit="1" customWidth="1"/>
    <col min="13" max="13" width="85.28515625" style="1" bestFit="1" customWidth="1"/>
    <col min="14" max="21" width="9.140625" style="1"/>
    <col min="22" max="22" width="60.28515625" style="1" bestFit="1" customWidth="1"/>
    <col min="23" max="30" width="9.140625" style="1"/>
    <col min="31" max="31" width="51.42578125" style="1" bestFit="1" customWidth="1"/>
    <col min="32" max="38" width="9.140625" style="1"/>
    <col min="39" max="39" width="17.42578125" style="1" bestFit="1" customWidth="1"/>
    <col min="40" max="40" width="40.28515625" style="1" customWidth="1"/>
    <col min="41" max="47" width="9.140625" style="1"/>
    <col min="48" max="48" width="22" style="1" bestFit="1" customWidth="1"/>
    <col min="49" max="49" width="32.5703125" style="1" customWidth="1"/>
    <col min="50" max="57" width="9.140625" style="1"/>
    <col min="58" max="58" width="17" style="1" customWidth="1"/>
    <col min="59" max="59" width="56.5703125" style="1" bestFit="1" customWidth="1"/>
    <col min="60" max="67" width="9.140625" style="1"/>
    <col min="68" max="68" width="20" style="1" customWidth="1"/>
    <col min="69" max="69" width="56.7109375" style="1" bestFit="1" customWidth="1"/>
    <col min="70" max="16384" width="9.140625" style="1"/>
  </cols>
  <sheetData>
    <row r="1" spans="2:74" ht="23.25">
      <c r="B1" s="2" t="s">
        <v>241</v>
      </c>
      <c r="D1" s="1" t="s">
        <v>1326</v>
      </c>
      <c r="K1" s="2" t="s">
        <v>242</v>
      </c>
      <c r="T1" s="2" t="s">
        <v>99</v>
      </c>
      <c r="AC1" s="2" t="s">
        <v>243</v>
      </c>
      <c r="AL1" s="2" t="s">
        <v>244</v>
      </c>
      <c r="AU1" s="2" t="s">
        <v>245</v>
      </c>
      <c r="BE1" s="2" t="s">
        <v>246</v>
      </c>
      <c r="BO1" s="2" t="s">
        <v>247</v>
      </c>
    </row>
    <row r="3" spans="2:74" ht="15">
      <c r="B3" s="3" t="s">
        <v>88</v>
      </c>
      <c r="C3" s="4"/>
      <c r="D3" s="4"/>
      <c r="E3" s="4"/>
      <c r="F3" s="4"/>
      <c r="G3" s="4"/>
      <c r="H3" s="4"/>
      <c r="I3" s="4"/>
      <c r="K3" s="3" t="s">
        <v>88</v>
      </c>
      <c r="L3" s="4"/>
      <c r="M3" s="4"/>
      <c r="N3" s="4"/>
      <c r="O3" s="4"/>
      <c r="P3" s="4"/>
      <c r="Q3" s="4"/>
      <c r="R3" s="4"/>
      <c r="T3" s="3" t="s">
        <v>88</v>
      </c>
      <c r="U3" s="4"/>
      <c r="V3" s="4"/>
      <c r="W3" s="4"/>
      <c r="X3" s="4"/>
      <c r="Y3" s="4"/>
      <c r="Z3" s="4"/>
      <c r="AA3" s="4"/>
      <c r="AC3" s="3" t="s">
        <v>88</v>
      </c>
      <c r="AD3" s="4"/>
      <c r="AE3" s="4"/>
      <c r="AF3" s="4"/>
      <c r="AG3" s="4"/>
      <c r="AH3" s="4"/>
      <c r="AI3" s="4"/>
      <c r="AJ3" s="4"/>
      <c r="AL3" s="3" t="s">
        <v>88</v>
      </c>
      <c r="AM3" s="4"/>
      <c r="AN3" s="4"/>
      <c r="AO3" s="4"/>
      <c r="AP3" s="4"/>
      <c r="AQ3" s="4"/>
      <c r="AR3" s="4"/>
      <c r="AS3" s="4"/>
      <c r="AU3" s="3" t="s">
        <v>88</v>
      </c>
      <c r="AV3" s="4"/>
      <c r="AW3" s="4"/>
      <c r="AX3" s="4"/>
      <c r="AY3" s="4"/>
      <c r="AZ3" s="4"/>
      <c r="BA3" s="4"/>
      <c r="BB3" s="4"/>
      <c r="BE3" s="3" t="s">
        <v>88</v>
      </c>
      <c r="BF3" s="4"/>
      <c r="BG3" s="4"/>
      <c r="BH3" s="4"/>
      <c r="BI3" s="4"/>
      <c r="BJ3" s="4"/>
      <c r="BK3" s="4"/>
      <c r="BL3" s="4"/>
      <c r="BO3" s="3" t="s">
        <v>88</v>
      </c>
      <c r="BP3" s="4"/>
      <c r="BQ3" s="4"/>
      <c r="BR3" s="4"/>
      <c r="BS3" s="4"/>
      <c r="BT3" s="4"/>
      <c r="BU3" s="4"/>
      <c r="BV3" s="4"/>
    </row>
    <row r="4" spans="2:74" ht="15.75" thickBot="1">
      <c r="B4" s="5" t="s">
        <v>89</v>
      </c>
      <c r="C4" s="5" t="s">
        <v>90</v>
      </c>
      <c r="D4" s="5" t="s">
        <v>91</v>
      </c>
      <c r="E4" s="5" t="s">
        <v>92</v>
      </c>
      <c r="F4" s="5" t="s">
        <v>29</v>
      </c>
      <c r="G4" s="5" t="s">
        <v>93</v>
      </c>
      <c r="H4" s="5" t="s">
        <v>94</v>
      </c>
      <c r="I4" s="5" t="s">
        <v>95</v>
      </c>
      <c r="K4" s="5" t="s">
        <v>89</v>
      </c>
      <c r="L4" s="5" t="s">
        <v>90</v>
      </c>
      <c r="M4" s="5" t="s">
        <v>91</v>
      </c>
      <c r="N4" s="5" t="s">
        <v>92</v>
      </c>
      <c r="O4" s="5" t="s">
        <v>29</v>
      </c>
      <c r="P4" s="5" t="s">
        <v>93</v>
      </c>
      <c r="Q4" s="5" t="s">
        <v>94</v>
      </c>
      <c r="R4" s="5" t="s">
        <v>95</v>
      </c>
      <c r="T4" s="5" t="s">
        <v>89</v>
      </c>
      <c r="U4" s="5" t="s">
        <v>90</v>
      </c>
      <c r="V4" s="5" t="s">
        <v>91</v>
      </c>
      <c r="W4" s="5" t="s">
        <v>92</v>
      </c>
      <c r="X4" s="5" t="s">
        <v>29</v>
      </c>
      <c r="Y4" s="5" t="s">
        <v>93</v>
      </c>
      <c r="Z4" s="5" t="s">
        <v>94</v>
      </c>
      <c r="AA4" s="5" t="s">
        <v>95</v>
      </c>
      <c r="AC4" s="5" t="s">
        <v>89</v>
      </c>
      <c r="AD4" s="5" t="s">
        <v>90</v>
      </c>
      <c r="AE4" s="5" t="s">
        <v>91</v>
      </c>
      <c r="AF4" s="5" t="s">
        <v>92</v>
      </c>
      <c r="AG4" s="5" t="s">
        <v>29</v>
      </c>
      <c r="AH4" s="5" t="s">
        <v>93</v>
      </c>
      <c r="AI4" s="5" t="s">
        <v>94</v>
      </c>
      <c r="AJ4" s="5" t="s">
        <v>95</v>
      </c>
      <c r="AL4" s="5" t="s">
        <v>89</v>
      </c>
      <c r="AM4" s="5" t="s">
        <v>90</v>
      </c>
      <c r="AN4" s="5" t="s">
        <v>91</v>
      </c>
      <c r="AO4" s="5" t="s">
        <v>92</v>
      </c>
      <c r="AP4" s="5" t="s">
        <v>29</v>
      </c>
      <c r="AQ4" s="5" t="s">
        <v>93</v>
      </c>
      <c r="AR4" s="5" t="s">
        <v>94</v>
      </c>
      <c r="AS4" s="5" t="s">
        <v>95</v>
      </c>
      <c r="AU4" s="5" t="s">
        <v>89</v>
      </c>
      <c r="AV4" s="5" t="s">
        <v>90</v>
      </c>
      <c r="AW4" s="5" t="s">
        <v>91</v>
      </c>
      <c r="AX4" s="5" t="s">
        <v>92</v>
      </c>
      <c r="AY4" s="5" t="s">
        <v>29</v>
      </c>
      <c r="AZ4" s="5" t="s">
        <v>93</v>
      </c>
      <c r="BA4" s="5" t="s">
        <v>94</v>
      </c>
      <c r="BB4" s="5" t="s">
        <v>95</v>
      </c>
      <c r="BE4" s="5" t="s">
        <v>89</v>
      </c>
      <c r="BF4" s="5" t="s">
        <v>90</v>
      </c>
      <c r="BG4" s="5" t="s">
        <v>91</v>
      </c>
      <c r="BH4" s="5" t="s">
        <v>92</v>
      </c>
      <c r="BI4" s="5" t="s">
        <v>29</v>
      </c>
      <c r="BJ4" s="5" t="s">
        <v>93</v>
      </c>
      <c r="BK4" s="5" t="s">
        <v>94</v>
      </c>
      <c r="BL4" s="5" t="s">
        <v>95</v>
      </c>
      <c r="BO4" s="5" t="s">
        <v>89</v>
      </c>
      <c r="BP4" s="5" t="s">
        <v>90</v>
      </c>
      <c r="BQ4" s="5" t="s">
        <v>91</v>
      </c>
      <c r="BR4" s="5" t="s">
        <v>92</v>
      </c>
      <c r="BS4" s="5" t="s">
        <v>29</v>
      </c>
      <c r="BT4" s="5" t="s">
        <v>93</v>
      </c>
      <c r="BU4" s="5" t="s">
        <v>94</v>
      </c>
      <c r="BV4" s="5" t="s">
        <v>95</v>
      </c>
    </row>
    <row r="5" spans="2:74">
      <c r="B5" s="4" t="s">
        <v>214</v>
      </c>
      <c r="C5" s="4" t="s">
        <v>248</v>
      </c>
      <c r="D5" s="4" t="s">
        <v>249</v>
      </c>
      <c r="E5" s="4" t="s">
        <v>105</v>
      </c>
      <c r="F5" s="4"/>
      <c r="G5" s="4"/>
      <c r="H5" s="4"/>
      <c r="I5" s="4"/>
      <c r="K5" s="4" t="s">
        <v>214</v>
      </c>
      <c r="L5" s="4" t="s">
        <v>679</v>
      </c>
      <c r="M5" s="4" t="s">
        <v>680</v>
      </c>
      <c r="N5" s="4" t="s">
        <v>251</v>
      </c>
      <c r="O5" s="4"/>
      <c r="P5" s="4"/>
      <c r="Q5" s="4"/>
      <c r="R5" s="4"/>
      <c r="T5" s="4" t="s">
        <v>161</v>
      </c>
      <c r="U5" s="4" t="s">
        <v>411</v>
      </c>
      <c r="V5" s="4" t="s">
        <v>412</v>
      </c>
      <c r="W5" s="4" t="s">
        <v>105</v>
      </c>
      <c r="X5" s="4"/>
      <c r="Y5" s="4"/>
      <c r="Z5" s="4"/>
      <c r="AA5" s="4"/>
      <c r="AC5" s="4" t="s">
        <v>214</v>
      </c>
      <c r="AD5" s="4" t="s">
        <v>293</v>
      </c>
      <c r="AE5" s="4" t="s">
        <v>294</v>
      </c>
      <c r="AF5" s="4" t="s">
        <v>295</v>
      </c>
      <c r="AG5" s="4"/>
      <c r="AH5" s="4"/>
      <c r="AI5" s="4"/>
      <c r="AJ5" s="4"/>
      <c r="AL5" s="4" t="s">
        <v>214</v>
      </c>
      <c r="AM5" s="4" t="s">
        <v>804</v>
      </c>
      <c r="AN5" s="4" t="s">
        <v>805</v>
      </c>
      <c r="AO5" s="4" t="s">
        <v>806</v>
      </c>
      <c r="AP5" s="4"/>
      <c r="AQ5" s="4"/>
      <c r="AR5" s="4"/>
      <c r="AS5" s="4"/>
      <c r="AU5" s="4" t="s">
        <v>161</v>
      </c>
      <c r="AV5" s="4" t="s">
        <v>1086</v>
      </c>
      <c r="AW5" s="4" t="s">
        <v>1087</v>
      </c>
      <c r="AX5" s="4" t="s">
        <v>105</v>
      </c>
      <c r="AY5" s="4"/>
      <c r="AZ5" s="4"/>
      <c r="BA5" s="4"/>
      <c r="BB5" s="4"/>
      <c r="BE5" s="4" t="s">
        <v>214</v>
      </c>
      <c r="BF5" s="4" t="s">
        <v>328</v>
      </c>
      <c r="BG5" s="4" t="s">
        <v>1517</v>
      </c>
      <c r="BH5" s="4" t="s">
        <v>329</v>
      </c>
      <c r="BI5" s="4"/>
      <c r="BJ5" s="4"/>
      <c r="BK5" s="4"/>
      <c r="BL5" s="4"/>
      <c r="BO5" s="4" t="s">
        <v>236</v>
      </c>
      <c r="BP5" s="4" t="s">
        <v>258</v>
      </c>
      <c r="BQ5" s="4" t="s">
        <v>259</v>
      </c>
      <c r="BR5" s="4" t="s">
        <v>105</v>
      </c>
      <c r="BS5" s="4" t="s">
        <v>0</v>
      </c>
      <c r="BT5" s="22" t="s">
        <v>197</v>
      </c>
      <c r="BU5" s="4"/>
      <c r="BV5" s="4"/>
    </row>
    <row r="6" spans="2:74">
      <c r="B6" s="4" t="s">
        <v>146</v>
      </c>
      <c r="C6" s="4" t="s">
        <v>260</v>
      </c>
      <c r="D6" s="4" t="s">
        <v>261</v>
      </c>
      <c r="E6" s="4" t="s">
        <v>105</v>
      </c>
      <c r="F6" s="4"/>
      <c r="G6" s="4"/>
      <c r="H6" s="4"/>
      <c r="I6" s="4"/>
      <c r="K6" s="4" t="s">
        <v>214</v>
      </c>
      <c r="L6" s="4" t="s">
        <v>688</v>
      </c>
      <c r="M6" s="4" t="s">
        <v>689</v>
      </c>
      <c r="N6" s="4" t="s">
        <v>251</v>
      </c>
      <c r="O6" s="4"/>
      <c r="P6" s="4"/>
      <c r="Q6" s="4"/>
      <c r="R6" s="4"/>
      <c r="T6" s="4" t="s">
        <v>161</v>
      </c>
      <c r="U6" s="4" t="s">
        <v>445</v>
      </c>
      <c r="V6" s="4" t="s">
        <v>446</v>
      </c>
      <c r="W6" s="4" t="s">
        <v>164</v>
      </c>
      <c r="X6" s="4"/>
      <c r="Y6" s="4"/>
      <c r="Z6" s="4"/>
      <c r="AA6" s="4"/>
      <c r="AC6" s="4" t="s">
        <v>214</v>
      </c>
      <c r="AD6" s="4" t="s">
        <v>323</v>
      </c>
      <c r="AE6" s="4" t="s">
        <v>324</v>
      </c>
      <c r="AF6" s="4" t="s">
        <v>295</v>
      </c>
      <c r="AG6" s="4"/>
      <c r="AH6" s="4"/>
      <c r="AI6" s="4"/>
      <c r="AJ6" s="4"/>
      <c r="AL6" s="4" t="s">
        <v>214</v>
      </c>
      <c r="AM6" s="4" t="s">
        <v>937</v>
      </c>
      <c r="AN6" s="4" t="s">
        <v>938</v>
      </c>
      <c r="AO6" s="4" t="s">
        <v>806</v>
      </c>
      <c r="AP6" s="4"/>
      <c r="AQ6" s="4"/>
      <c r="AR6" s="4"/>
      <c r="AS6" s="4"/>
      <c r="AU6" s="4" t="s">
        <v>161</v>
      </c>
      <c r="AV6" s="4" t="s">
        <v>1187</v>
      </c>
      <c r="AW6" s="4" t="s">
        <v>891</v>
      </c>
      <c r="AX6" s="4" t="s">
        <v>892</v>
      </c>
      <c r="AY6" s="4"/>
      <c r="AZ6" s="4"/>
      <c r="BA6" s="4"/>
      <c r="BB6" s="4"/>
      <c r="BE6" s="4" t="s">
        <v>214</v>
      </c>
      <c r="BF6" s="4" t="s">
        <v>342</v>
      </c>
      <c r="BG6" s="4" t="s">
        <v>1518</v>
      </c>
      <c r="BH6" s="4" t="s">
        <v>329</v>
      </c>
      <c r="BI6" s="4"/>
      <c r="BJ6" s="4"/>
      <c r="BK6" s="4"/>
      <c r="BL6" s="4"/>
      <c r="BO6" s="4" t="s">
        <v>236</v>
      </c>
      <c r="BP6" s="4" t="s">
        <v>272</v>
      </c>
      <c r="BQ6" s="4" t="s">
        <v>273</v>
      </c>
      <c r="BR6" s="4" t="s">
        <v>105</v>
      </c>
      <c r="BS6" s="4" t="s">
        <v>0</v>
      </c>
      <c r="BT6" s="22" t="s">
        <v>197</v>
      </c>
      <c r="BU6" s="4"/>
      <c r="BV6" s="4"/>
    </row>
    <row r="7" spans="2:74">
      <c r="B7" s="4" t="s">
        <v>146</v>
      </c>
      <c r="C7" s="4" t="s">
        <v>274</v>
      </c>
      <c r="D7" s="4" t="s">
        <v>275</v>
      </c>
      <c r="E7" s="4" t="s">
        <v>105</v>
      </c>
      <c r="F7" s="4"/>
      <c r="G7" s="4"/>
      <c r="H7" s="4"/>
      <c r="I7" s="4"/>
      <c r="K7" s="4" t="s">
        <v>214</v>
      </c>
      <c r="L7" s="4" t="s">
        <v>919</v>
      </c>
      <c r="M7" s="4" t="s">
        <v>920</v>
      </c>
      <c r="N7" s="4" t="s">
        <v>251</v>
      </c>
      <c r="O7" s="4"/>
      <c r="P7" s="4"/>
      <c r="Q7" s="4"/>
      <c r="R7" s="4"/>
      <c r="T7" s="4" t="s">
        <v>161</v>
      </c>
      <c r="U7" s="4" t="s">
        <v>456</v>
      </c>
      <c r="V7" s="4" t="s">
        <v>457</v>
      </c>
      <c r="W7" s="4" t="s">
        <v>164</v>
      </c>
      <c r="X7" s="4"/>
      <c r="Y7" s="4"/>
      <c r="Z7" s="4"/>
      <c r="AA7" s="4"/>
      <c r="AC7" s="4" t="s">
        <v>214</v>
      </c>
      <c r="AD7" s="4" t="s">
        <v>348</v>
      </c>
      <c r="AE7" s="4" t="s">
        <v>349</v>
      </c>
      <c r="AF7" s="4" t="s">
        <v>105</v>
      </c>
      <c r="AG7" s="4"/>
      <c r="AH7" s="4"/>
      <c r="AI7" s="4"/>
      <c r="AJ7" s="4"/>
      <c r="AL7" s="14" t="s">
        <v>214</v>
      </c>
      <c r="AM7" s="14" t="s">
        <v>946</v>
      </c>
      <c r="AN7" s="14" t="s">
        <v>947</v>
      </c>
      <c r="AO7" s="14" t="s">
        <v>806</v>
      </c>
      <c r="AP7" s="14"/>
      <c r="AQ7" s="14"/>
      <c r="AR7" s="14"/>
      <c r="AS7" s="14"/>
      <c r="AU7" s="4" t="s">
        <v>161</v>
      </c>
      <c r="AV7" s="4" t="s">
        <v>1190</v>
      </c>
      <c r="AW7" s="4" t="s">
        <v>891</v>
      </c>
      <c r="AX7" s="4" t="s">
        <v>892</v>
      </c>
      <c r="AY7" s="4"/>
      <c r="AZ7" s="4"/>
      <c r="BA7" s="4"/>
      <c r="BB7" s="4"/>
      <c r="BE7" s="4" t="s">
        <v>214</v>
      </c>
      <c r="BF7" s="4" t="s">
        <v>353</v>
      </c>
      <c r="BG7" s="4" t="s">
        <v>1519</v>
      </c>
      <c r="BH7" s="4" t="s">
        <v>354</v>
      </c>
      <c r="BI7" s="4"/>
      <c r="BJ7" s="4"/>
      <c r="BK7" s="4"/>
      <c r="BL7" s="4"/>
      <c r="BO7" s="4" t="s">
        <v>236</v>
      </c>
      <c r="BP7" s="4" t="s">
        <v>286</v>
      </c>
      <c r="BQ7" s="4" t="s">
        <v>287</v>
      </c>
      <c r="BR7" s="4" t="s">
        <v>105</v>
      </c>
      <c r="BS7" s="4" t="s">
        <v>0</v>
      </c>
      <c r="BT7" s="22" t="s">
        <v>197</v>
      </c>
      <c r="BU7" s="4"/>
      <c r="BV7" s="4"/>
    </row>
    <row r="8" spans="2:74">
      <c r="B8" s="4" t="s">
        <v>146</v>
      </c>
      <c r="C8" s="4" t="s">
        <v>288</v>
      </c>
      <c r="D8" s="4" t="s">
        <v>289</v>
      </c>
      <c r="E8" s="4" t="s">
        <v>105</v>
      </c>
      <c r="F8" s="4"/>
      <c r="G8" s="4"/>
      <c r="H8" s="4"/>
      <c r="I8" s="4"/>
      <c r="K8" s="4" t="s">
        <v>214</v>
      </c>
      <c r="L8" s="4" t="s">
        <v>931</v>
      </c>
      <c r="M8" s="4" t="s">
        <v>932</v>
      </c>
      <c r="N8" s="4" t="s">
        <v>251</v>
      </c>
      <c r="O8" s="4"/>
      <c r="P8" s="4"/>
      <c r="Q8" s="4"/>
      <c r="R8" s="4"/>
      <c r="T8" s="4" t="s">
        <v>161</v>
      </c>
      <c r="U8" s="4" t="s">
        <v>503</v>
      </c>
      <c r="V8" s="4" t="s">
        <v>504</v>
      </c>
      <c r="W8" s="4" t="s">
        <v>164</v>
      </c>
      <c r="X8" s="4"/>
      <c r="Y8" s="4"/>
      <c r="Z8" s="4"/>
      <c r="AA8" s="4"/>
      <c r="AC8" s="4" t="s">
        <v>214</v>
      </c>
      <c r="AD8" s="4" t="s">
        <v>425</v>
      </c>
      <c r="AE8" s="4" t="s">
        <v>426</v>
      </c>
      <c r="AF8" s="4" t="s">
        <v>295</v>
      </c>
      <c r="AG8" s="4"/>
      <c r="AH8" s="4"/>
      <c r="AI8" s="4"/>
      <c r="AJ8" s="4"/>
      <c r="AL8" s="4" t="s">
        <v>214</v>
      </c>
      <c r="AM8" s="4" t="s">
        <v>954</v>
      </c>
      <c r="AN8" s="4" t="s">
        <v>955</v>
      </c>
      <c r="AO8" s="4" t="s">
        <v>1426</v>
      </c>
      <c r="AP8" s="4"/>
      <c r="AQ8" s="4"/>
      <c r="AR8" s="4"/>
      <c r="AS8" s="4"/>
      <c r="AU8" s="4" t="s">
        <v>161</v>
      </c>
      <c r="AV8" s="4" t="s">
        <v>1193</v>
      </c>
      <c r="AW8" s="4" t="s">
        <v>891</v>
      </c>
      <c r="AX8" s="4" t="s">
        <v>892</v>
      </c>
      <c r="AY8" s="4"/>
      <c r="AZ8" s="4"/>
      <c r="BA8" s="4"/>
      <c r="BB8" s="4"/>
      <c r="BE8" s="4" t="s">
        <v>214</v>
      </c>
      <c r="BF8" s="4" t="s">
        <v>364</v>
      </c>
      <c r="BG8" s="4" t="s">
        <v>1521</v>
      </c>
      <c r="BH8" s="4" t="s">
        <v>354</v>
      </c>
      <c r="BI8" s="4"/>
      <c r="BJ8" s="4"/>
      <c r="BK8" s="4"/>
      <c r="BL8" s="4"/>
      <c r="BO8" s="4" t="s">
        <v>236</v>
      </c>
      <c r="BP8" s="4" t="s">
        <v>301</v>
      </c>
      <c r="BQ8" s="4" t="s">
        <v>302</v>
      </c>
      <c r="BR8" s="4" t="s">
        <v>105</v>
      </c>
      <c r="BS8" s="4" t="s">
        <v>0</v>
      </c>
      <c r="BT8" s="22" t="s">
        <v>197</v>
      </c>
      <c r="BU8" s="4"/>
      <c r="BV8" s="4"/>
    </row>
    <row r="9" spans="2:74">
      <c r="B9" s="4" t="s">
        <v>146</v>
      </c>
      <c r="C9" s="4" t="s">
        <v>303</v>
      </c>
      <c r="D9" s="4" t="s">
        <v>304</v>
      </c>
      <c r="E9" s="4" t="s">
        <v>105</v>
      </c>
      <c r="F9" s="4"/>
      <c r="G9" s="4"/>
      <c r="H9" s="4"/>
      <c r="I9" s="4"/>
      <c r="K9" s="4" t="s">
        <v>214</v>
      </c>
      <c r="L9" s="4" t="s">
        <v>941</v>
      </c>
      <c r="M9" s="4" t="s">
        <v>942</v>
      </c>
      <c r="N9" s="4" t="s">
        <v>943</v>
      </c>
      <c r="O9" s="4"/>
      <c r="P9" s="4"/>
      <c r="Q9" s="4"/>
      <c r="R9" s="4"/>
      <c r="T9" s="4" t="s">
        <v>161</v>
      </c>
      <c r="U9" s="4" t="s">
        <v>596</v>
      </c>
      <c r="V9" s="4" t="s">
        <v>597</v>
      </c>
      <c r="W9" s="4" t="s">
        <v>105</v>
      </c>
      <c r="X9" s="4"/>
      <c r="Y9" s="4"/>
      <c r="Z9" s="4"/>
      <c r="AA9" s="4"/>
      <c r="AC9" s="4" t="s">
        <v>214</v>
      </c>
      <c r="AD9" s="4" t="s">
        <v>447</v>
      </c>
      <c r="AE9" s="4" t="s">
        <v>448</v>
      </c>
      <c r="AF9" s="4" t="s">
        <v>295</v>
      </c>
      <c r="AG9" s="4"/>
      <c r="AH9" s="4"/>
      <c r="AI9" s="4"/>
      <c r="AJ9" s="4"/>
      <c r="AL9" s="4" t="s">
        <v>214</v>
      </c>
      <c r="AM9" s="4" t="s">
        <v>963</v>
      </c>
      <c r="AN9" s="4" t="s">
        <v>964</v>
      </c>
      <c r="AO9" s="4" t="s">
        <v>1426</v>
      </c>
      <c r="AP9" s="4"/>
      <c r="AQ9" s="4"/>
      <c r="AR9" s="4"/>
      <c r="AS9" s="4"/>
      <c r="AU9" s="4" t="s">
        <v>161</v>
      </c>
      <c r="AV9" s="4" t="s">
        <v>1196</v>
      </c>
      <c r="AW9" s="4" t="s">
        <v>891</v>
      </c>
      <c r="AX9" s="4" t="s">
        <v>892</v>
      </c>
      <c r="AY9" s="4"/>
      <c r="AZ9" s="4"/>
      <c r="BA9" s="4"/>
      <c r="BB9" s="4"/>
      <c r="BE9" s="4" t="s">
        <v>214</v>
      </c>
      <c r="BF9" s="4" t="s">
        <v>375</v>
      </c>
      <c r="BG9" s="4" t="s">
        <v>1520</v>
      </c>
      <c r="BH9" s="4" t="s">
        <v>354</v>
      </c>
      <c r="BI9" s="4"/>
      <c r="BJ9" s="4"/>
      <c r="BK9" s="4"/>
      <c r="BL9" s="4"/>
      <c r="BO9" s="4" t="s">
        <v>236</v>
      </c>
      <c r="BP9" s="4" t="s">
        <v>316</v>
      </c>
      <c r="BQ9" s="4" t="s">
        <v>317</v>
      </c>
      <c r="BR9" s="4" t="s">
        <v>105</v>
      </c>
      <c r="BS9" s="4" t="s">
        <v>0</v>
      </c>
      <c r="BT9" s="22" t="s">
        <v>197</v>
      </c>
      <c r="BU9" s="4"/>
      <c r="BV9" s="4"/>
    </row>
    <row r="10" spans="2:74">
      <c r="B10" s="4" t="s">
        <v>146</v>
      </c>
      <c r="C10" s="4" t="s">
        <v>318</v>
      </c>
      <c r="D10" s="4" t="s">
        <v>319</v>
      </c>
      <c r="E10" s="4" t="s">
        <v>105</v>
      </c>
      <c r="F10" s="4"/>
      <c r="G10" s="4"/>
      <c r="H10" s="4"/>
      <c r="I10" s="4"/>
      <c r="K10" s="4" t="s">
        <v>214</v>
      </c>
      <c r="L10" s="4" t="s">
        <v>950</v>
      </c>
      <c r="M10" s="4" t="s">
        <v>951</v>
      </c>
      <c r="N10" s="4" t="s">
        <v>251</v>
      </c>
      <c r="O10" s="4"/>
      <c r="P10" s="4"/>
      <c r="Q10" s="4"/>
      <c r="R10" s="4"/>
      <c r="T10" s="4" t="s">
        <v>161</v>
      </c>
      <c r="U10" s="4" t="s">
        <v>614</v>
      </c>
      <c r="V10" s="4" t="s">
        <v>615</v>
      </c>
      <c r="W10" s="4" t="s">
        <v>164</v>
      </c>
      <c r="X10" s="4"/>
      <c r="Y10" s="4"/>
      <c r="Z10" s="4"/>
      <c r="AA10" s="4"/>
      <c r="AC10" s="4" t="s">
        <v>214</v>
      </c>
      <c r="AD10" s="4" t="s">
        <v>478</v>
      </c>
      <c r="AE10" s="4" t="s">
        <v>479</v>
      </c>
      <c r="AF10" s="4" t="s">
        <v>295</v>
      </c>
      <c r="AG10" s="4"/>
      <c r="AH10" s="4"/>
      <c r="AI10" s="4"/>
      <c r="AJ10" s="4"/>
      <c r="AL10" s="4" t="s">
        <v>214</v>
      </c>
      <c r="AM10" s="4" t="s">
        <v>970</v>
      </c>
      <c r="AN10" s="4" t="s">
        <v>971</v>
      </c>
      <c r="AO10" s="4" t="s">
        <v>1426</v>
      </c>
      <c r="AP10" s="4"/>
      <c r="AQ10" s="4"/>
      <c r="AR10" s="4"/>
      <c r="AS10" s="4"/>
      <c r="AU10" s="4" t="s">
        <v>161</v>
      </c>
      <c r="AV10" s="4" t="s">
        <v>1199</v>
      </c>
      <c r="AW10" s="4" t="s">
        <v>891</v>
      </c>
      <c r="AX10" s="4" t="s">
        <v>892</v>
      </c>
      <c r="AY10" s="4"/>
      <c r="AZ10" s="4"/>
      <c r="BA10" s="4"/>
      <c r="BB10" s="4"/>
      <c r="BE10" s="4" t="s">
        <v>214</v>
      </c>
      <c r="BF10" s="4" t="s">
        <v>386</v>
      </c>
      <c r="BG10" s="4" t="s">
        <v>1522</v>
      </c>
      <c r="BH10" s="4" t="s">
        <v>329</v>
      </c>
      <c r="BI10" s="4"/>
      <c r="BJ10" s="4"/>
      <c r="BK10" s="4"/>
      <c r="BL10" s="4"/>
      <c r="BO10" s="4" t="s">
        <v>236</v>
      </c>
      <c r="BP10" s="4" t="s">
        <v>330</v>
      </c>
      <c r="BQ10" s="4" t="s">
        <v>331</v>
      </c>
      <c r="BR10" s="4" t="s">
        <v>105</v>
      </c>
      <c r="BS10" s="4" t="s">
        <v>0</v>
      </c>
      <c r="BT10" s="22" t="s">
        <v>197</v>
      </c>
      <c r="BU10" s="4"/>
      <c r="BV10" s="4"/>
    </row>
    <row r="11" spans="2:74">
      <c r="B11" s="4" t="s">
        <v>146</v>
      </c>
      <c r="C11" s="4" t="s">
        <v>332</v>
      </c>
      <c r="D11" s="4" t="s">
        <v>333</v>
      </c>
      <c r="E11" s="4" t="s">
        <v>105</v>
      </c>
      <c r="F11" s="4"/>
      <c r="G11" s="4"/>
      <c r="H11" s="4"/>
      <c r="I11" s="4"/>
      <c r="K11" s="4" t="s">
        <v>214</v>
      </c>
      <c r="L11" s="4" t="s">
        <v>959</v>
      </c>
      <c r="M11" s="4" t="s">
        <v>960</v>
      </c>
      <c r="N11" s="4" t="s">
        <v>943</v>
      </c>
      <c r="O11" s="4"/>
      <c r="P11" s="4"/>
      <c r="Q11" s="4"/>
      <c r="R11" s="4"/>
      <c r="T11" s="4" t="s">
        <v>161</v>
      </c>
      <c r="U11" s="4" t="s">
        <v>624</v>
      </c>
      <c r="V11" s="4" t="s">
        <v>625</v>
      </c>
      <c r="W11" s="4" t="s">
        <v>164</v>
      </c>
      <c r="X11" s="4"/>
      <c r="Y11" s="4"/>
      <c r="Z11" s="4"/>
      <c r="AA11" s="4"/>
      <c r="AC11" s="4" t="s">
        <v>214</v>
      </c>
      <c r="AD11" s="4" t="s">
        <v>495</v>
      </c>
      <c r="AE11" s="4" t="s">
        <v>496</v>
      </c>
      <c r="AF11" s="4" t="s">
        <v>295</v>
      </c>
      <c r="AG11" s="4"/>
      <c r="AH11" s="4"/>
      <c r="AI11" s="4"/>
      <c r="AJ11" s="4"/>
      <c r="AL11" s="4" t="s">
        <v>214</v>
      </c>
      <c r="AM11" s="4" t="s">
        <v>978</v>
      </c>
      <c r="AN11" s="4" t="s">
        <v>979</v>
      </c>
      <c r="AO11" s="4" t="s">
        <v>1426</v>
      </c>
      <c r="AP11" s="4"/>
      <c r="AQ11" s="4"/>
      <c r="AR11" s="4"/>
      <c r="AS11" s="4"/>
      <c r="AU11" s="4" t="s">
        <v>161</v>
      </c>
      <c r="AV11" s="4" t="s">
        <v>1202</v>
      </c>
      <c r="AW11" s="4" t="s">
        <v>891</v>
      </c>
      <c r="AX11" s="4" t="s">
        <v>892</v>
      </c>
      <c r="AY11" s="4"/>
      <c r="AZ11" s="4"/>
      <c r="BA11" s="4"/>
      <c r="BB11" s="4"/>
      <c r="BE11" s="4" t="s">
        <v>214</v>
      </c>
      <c r="BF11" s="4" t="s">
        <v>397</v>
      </c>
      <c r="BG11" s="4" t="s">
        <v>1497</v>
      </c>
      <c r="BH11" s="4" t="s">
        <v>354</v>
      </c>
      <c r="BI11" s="4"/>
      <c r="BJ11" s="4"/>
      <c r="BK11" s="4"/>
      <c r="BL11" s="4"/>
      <c r="BO11" s="23" t="s">
        <v>1580</v>
      </c>
      <c r="BP11" s="23" t="s">
        <v>1581</v>
      </c>
      <c r="BQ11" s="23" t="s">
        <v>1582</v>
      </c>
      <c r="BR11" s="23" t="s">
        <v>105</v>
      </c>
      <c r="BS11" s="23" t="s">
        <v>22</v>
      </c>
      <c r="BT11" s="23"/>
      <c r="BU11" s="23"/>
      <c r="BV11" s="23"/>
    </row>
    <row r="12" spans="2:74">
      <c r="B12" s="4" t="s">
        <v>146</v>
      </c>
      <c r="C12" s="4" t="s">
        <v>343</v>
      </c>
      <c r="D12" s="4" t="s">
        <v>344</v>
      </c>
      <c r="E12" s="4" t="s">
        <v>105</v>
      </c>
      <c r="F12" s="4"/>
      <c r="G12" s="4"/>
      <c r="H12" s="4"/>
      <c r="I12" s="4"/>
      <c r="K12" s="4" t="s">
        <v>214</v>
      </c>
      <c r="L12" s="4" t="s">
        <v>966</v>
      </c>
      <c r="M12" s="4" t="s">
        <v>967</v>
      </c>
      <c r="N12" s="4" t="s">
        <v>251</v>
      </c>
      <c r="O12" s="4"/>
      <c r="P12" s="4"/>
      <c r="Q12" s="4"/>
      <c r="R12" s="4"/>
      <c r="T12" s="4" t="s">
        <v>161</v>
      </c>
      <c r="U12" s="4" t="s">
        <v>634</v>
      </c>
      <c r="V12" s="4" t="s">
        <v>635</v>
      </c>
      <c r="W12" s="4" t="s">
        <v>164</v>
      </c>
      <c r="X12" s="4"/>
      <c r="Y12" s="4"/>
      <c r="Z12" s="4"/>
      <c r="AA12" s="4"/>
      <c r="AC12" s="4" t="s">
        <v>214</v>
      </c>
      <c r="AD12" s="4" t="s">
        <v>514</v>
      </c>
      <c r="AE12" s="4" t="s">
        <v>515</v>
      </c>
      <c r="AF12" s="4" t="s">
        <v>295</v>
      </c>
      <c r="AG12" s="4"/>
      <c r="AH12" s="4"/>
      <c r="AI12" s="4"/>
      <c r="AJ12" s="4"/>
      <c r="AL12" s="4" t="s">
        <v>214</v>
      </c>
      <c r="AM12" s="4" t="s">
        <v>986</v>
      </c>
      <c r="AN12" s="4" t="s">
        <v>987</v>
      </c>
      <c r="AO12" s="4" t="s">
        <v>1426</v>
      </c>
      <c r="AP12" s="4"/>
      <c r="AQ12" s="4"/>
      <c r="AR12" s="4"/>
      <c r="AS12" s="4"/>
      <c r="AU12" s="4" t="s">
        <v>161</v>
      </c>
      <c r="AV12" s="4" t="s">
        <v>1205</v>
      </c>
      <c r="AW12" s="4" t="s">
        <v>891</v>
      </c>
      <c r="AX12" s="4" t="s">
        <v>892</v>
      </c>
      <c r="AY12" s="4"/>
      <c r="AZ12" s="4"/>
      <c r="BA12" s="4"/>
      <c r="BB12" s="4"/>
      <c r="BE12" s="4" t="s">
        <v>214</v>
      </c>
      <c r="BF12" s="4" t="s">
        <v>407</v>
      </c>
      <c r="BG12" s="4" t="s">
        <v>1498</v>
      </c>
      <c r="BH12" s="4" t="s">
        <v>354</v>
      </c>
      <c r="BI12" s="4"/>
      <c r="BJ12" s="4"/>
      <c r="BK12" s="4"/>
      <c r="BL12" s="4"/>
    </row>
    <row r="13" spans="2:74">
      <c r="B13" s="4" t="s">
        <v>146</v>
      </c>
      <c r="C13" s="4" t="s">
        <v>355</v>
      </c>
      <c r="D13" s="4" t="s">
        <v>356</v>
      </c>
      <c r="E13" s="4" t="s">
        <v>105</v>
      </c>
      <c r="F13" s="4"/>
      <c r="G13" s="4"/>
      <c r="H13" s="4"/>
      <c r="I13" s="4"/>
      <c r="K13" s="4" t="s">
        <v>214</v>
      </c>
      <c r="L13" s="4" t="s">
        <v>974</v>
      </c>
      <c r="M13" s="4" t="s">
        <v>975</v>
      </c>
      <c r="N13" s="4" t="s">
        <v>251</v>
      </c>
      <c r="O13" s="4"/>
      <c r="P13" s="4"/>
      <c r="Q13" s="4"/>
      <c r="R13" s="4"/>
      <c r="T13" s="4" t="s">
        <v>161</v>
      </c>
      <c r="U13" s="4" t="s">
        <v>644</v>
      </c>
      <c r="V13" s="4" t="s">
        <v>645</v>
      </c>
      <c r="W13" s="4" t="s">
        <v>164</v>
      </c>
      <c r="X13" s="4"/>
      <c r="Y13" s="4"/>
      <c r="Z13" s="4"/>
      <c r="AA13" s="4"/>
      <c r="AC13" s="4" t="s">
        <v>214</v>
      </c>
      <c r="AD13" s="4" t="s">
        <v>533</v>
      </c>
      <c r="AE13" s="4" t="s">
        <v>534</v>
      </c>
      <c r="AF13" s="4" t="s">
        <v>295</v>
      </c>
      <c r="AG13" s="4"/>
      <c r="AH13" s="4"/>
      <c r="AI13" s="4"/>
      <c r="AJ13" s="4"/>
      <c r="AL13" s="14" t="s">
        <v>214</v>
      </c>
      <c r="AM13" s="14" t="s">
        <v>996</v>
      </c>
      <c r="AN13" s="14" t="s">
        <v>997</v>
      </c>
      <c r="AO13" s="14" t="s">
        <v>1426</v>
      </c>
      <c r="AP13" s="14"/>
      <c r="AQ13" s="14"/>
      <c r="AR13" s="14"/>
      <c r="AS13" s="14"/>
      <c r="AU13" s="4" t="s">
        <v>161</v>
      </c>
      <c r="AV13" s="4" t="s">
        <v>1208</v>
      </c>
      <c r="AW13" s="4" t="s">
        <v>891</v>
      </c>
      <c r="AX13" s="4" t="s">
        <v>892</v>
      </c>
      <c r="AY13" s="4"/>
      <c r="AZ13" s="4"/>
      <c r="BA13" s="4"/>
      <c r="BB13" s="4"/>
      <c r="BE13" s="4" t="s">
        <v>214</v>
      </c>
      <c r="BF13" s="4" t="s">
        <v>419</v>
      </c>
      <c r="BG13" s="4" t="s">
        <v>1499</v>
      </c>
      <c r="BH13" s="4" t="s">
        <v>329</v>
      </c>
      <c r="BI13" s="4"/>
      <c r="BJ13" s="4"/>
      <c r="BK13" s="4"/>
      <c r="BL13" s="4"/>
    </row>
    <row r="14" spans="2:74">
      <c r="B14" s="4" t="s">
        <v>146</v>
      </c>
      <c r="C14" s="4" t="s">
        <v>365</v>
      </c>
      <c r="D14" s="4" t="s">
        <v>366</v>
      </c>
      <c r="E14" s="4" t="s">
        <v>105</v>
      </c>
      <c r="F14" s="4"/>
      <c r="G14" s="4"/>
      <c r="H14" s="4"/>
      <c r="I14" s="4"/>
      <c r="K14" s="4" t="s">
        <v>214</v>
      </c>
      <c r="L14" s="4" t="s">
        <v>982</v>
      </c>
      <c r="M14" s="4" t="s">
        <v>983</v>
      </c>
      <c r="N14" s="4" t="s">
        <v>251</v>
      </c>
      <c r="O14" s="4"/>
      <c r="P14" s="4"/>
      <c r="Q14" s="4"/>
      <c r="R14" s="4"/>
      <c r="T14" s="4" t="s">
        <v>161</v>
      </c>
      <c r="U14" s="4" t="s">
        <v>654</v>
      </c>
      <c r="V14" s="4" t="s">
        <v>655</v>
      </c>
      <c r="W14" s="4" t="s">
        <v>164</v>
      </c>
      <c r="X14" s="4"/>
      <c r="Y14" s="4"/>
      <c r="Z14" s="4"/>
      <c r="AA14" s="4"/>
      <c r="AC14" s="4" t="s">
        <v>214</v>
      </c>
      <c r="AD14" s="4" t="s">
        <v>551</v>
      </c>
      <c r="AE14" s="4" t="s">
        <v>552</v>
      </c>
      <c r="AF14" s="4" t="s">
        <v>295</v>
      </c>
      <c r="AG14" s="4"/>
      <c r="AH14" s="4"/>
      <c r="AI14" s="4"/>
      <c r="AJ14" s="4"/>
      <c r="AL14" s="4" t="s">
        <v>161</v>
      </c>
      <c r="AM14" s="4" t="s">
        <v>1025</v>
      </c>
      <c r="AN14" s="4" t="s">
        <v>1026</v>
      </c>
      <c r="AO14" s="4" t="s">
        <v>164</v>
      </c>
      <c r="AP14" s="4"/>
      <c r="AQ14" s="4"/>
      <c r="AR14" s="4"/>
      <c r="AS14" s="4"/>
      <c r="AU14" s="4" t="s">
        <v>161</v>
      </c>
      <c r="AV14" s="4" t="s">
        <v>1211</v>
      </c>
      <c r="AW14" s="4" t="s">
        <v>891</v>
      </c>
      <c r="AX14" s="4" t="s">
        <v>892</v>
      </c>
      <c r="AY14" s="4"/>
      <c r="AZ14" s="4"/>
      <c r="BA14" s="4"/>
      <c r="BB14" s="4"/>
      <c r="BE14" s="4" t="s">
        <v>214</v>
      </c>
      <c r="BF14" s="4" t="s">
        <v>430</v>
      </c>
      <c r="BG14" s="4" t="s">
        <v>1500</v>
      </c>
      <c r="BH14" s="4" t="s">
        <v>329</v>
      </c>
      <c r="BI14" s="4"/>
      <c r="BJ14" s="4"/>
      <c r="BK14" s="4"/>
      <c r="BL14" s="4"/>
    </row>
    <row r="15" spans="2:74">
      <c r="B15" s="4" t="s">
        <v>146</v>
      </c>
      <c r="C15" s="4" t="s">
        <v>376</v>
      </c>
      <c r="D15" s="4" t="s">
        <v>377</v>
      </c>
      <c r="E15" s="4" t="s">
        <v>105</v>
      </c>
      <c r="F15" s="4"/>
      <c r="G15" s="4"/>
      <c r="H15" s="4"/>
      <c r="I15" s="4"/>
      <c r="K15" s="4" t="s">
        <v>214</v>
      </c>
      <c r="L15" s="4" t="s">
        <v>992</v>
      </c>
      <c r="M15" s="4" t="s">
        <v>993</v>
      </c>
      <c r="N15" s="4" t="s">
        <v>943</v>
      </c>
      <c r="O15" s="4"/>
      <c r="P15" s="4"/>
      <c r="Q15" s="4"/>
      <c r="R15" s="4"/>
      <c r="T15" s="4" t="s">
        <v>161</v>
      </c>
      <c r="U15" s="4" t="s">
        <v>663</v>
      </c>
      <c r="V15" s="4" t="s">
        <v>664</v>
      </c>
      <c r="W15" s="4" t="s">
        <v>164</v>
      </c>
      <c r="X15" s="4"/>
      <c r="Y15" s="4"/>
      <c r="Z15" s="4"/>
      <c r="AA15" s="4"/>
      <c r="AC15" s="4" t="s">
        <v>214</v>
      </c>
      <c r="AD15" s="4" t="s">
        <v>1035</v>
      </c>
      <c r="AE15" s="4" t="s">
        <v>1036</v>
      </c>
      <c r="AF15" s="4" t="s">
        <v>105</v>
      </c>
      <c r="AG15" s="4"/>
      <c r="AH15" s="4"/>
      <c r="AI15" s="4"/>
      <c r="AJ15" s="4"/>
      <c r="AL15" s="4" t="s">
        <v>161</v>
      </c>
      <c r="AM15" s="4" t="s">
        <v>1031</v>
      </c>
      <c r="AN15" s="4" t="s">
        <v>1032</v>
      </c>
      <c r="AO15" s="4" t="s">
        <v>164</v>
      </c>
      <c r="AP15" s="4"/>
      <c r="AQ15" s="4"/>
      <c r="AR15" s="4"/>
      <c r="AS15" s="4"/>
      <c r="AU15" s="4" t="s">
        <v>161</v>
      </c>
      <c r="AV15" s="4" t="s">
        <v>1214</v>
      </c>
      <c r="AW15" s="4" t="s">
        <v>891</v>
      </c>
      <c r="AX15" s="4" t="s">
        <v>892</v>
      </c>
      <c r="AY15" s="4"/>
      <c r="AZ15" s="4"/>
      <c r="BA15" s="4"/>
      <c r="BB15" s="4"/>
      <c r="BE15" s="4" t="s">
        <v>214</v>
      </c>
      <c r="BF15" s="4" t="s">
        <v>441</v>
      </c>
      <c r="BG15" s="4" t="s">
        <v>1501</v>
      </c>
      <c r="BH15" s="4" t="s">
        <v>354</v>
      </c>
      <c r="BI15" s="4"/>
      <c r="BJ15" s="4"/>
      <c r="BK15" s="4"/>
      <c r="BL15" s="4"/>
    </row>
    <row r="16" spans="2:74">
      <c r="B16" s="4" t="s">
        <v>146</v>
      </c>
      <c r="C16" s="4" t="s">
        <v>387</v>
      </c>
      <c r="D16" s="4" t="s">
        <v>388</v>
      </c>
      <c r="E16" s="4" t="s">
        <v>105</v>
      </c>
      <c r="F16" s="4"/>
      <c r="G16" s="4"/>
      <c r="H16" s="4"/>
      <c r="I16" s="4"/>
      <c r="K16" s="14" t="s">
        <v>214</v>
      </c>
      <c r="L16" s="14" t="s">
        <v>1002</v>
      </c>
      <c r="M16" s="14" t="s">
        <v>1003</v>
      </c>
      <c r="N16" s="14" t="s">
        <v>251</v>
      </c>
      <c r="O16" s="14"/>
      <c r="P16" s="14"/>
      <c r="Q16" s="14"/>
      <c r="R16" s="14"/>
      <c r="T16" s="4" t="s">
        <v>161</v>
      </c>
      <c r="U16" s="4" t="s">
        <v>681</v>
      </c>
      <c r="V16" s="4" t="s">
        <v>682</v>
      </c>
      <c r="W16" s="4" t="s">
        <v>164</v>
      </c>
      <c r="X16" s="4"/>
      <c r="Y16" s="4"/>
      <c r="Z16" s="4"/>
      <c r="AA16" s="4"/>
      <c r="AC16" s="4" t="s">
        <v>214</v>
      </c>
      <c r="AD16" s="4" t="s">
        <v>1073</v>
      </c>
      <c r="AE16" s="4" t="s">
        <v>1074</v>
      </c>
      <c r="AF16" s="4" t="s">
        <v>105</v>
      </c>
      <c r="AG16" s="4"/>
      <c r="AH16" s="4"/>
      <c r="AI16" s="4"/>
      <c r="AJ16" s="4"/>
      <c r="AL16" s="4" t="s">
        <v>161</v>
      </c>
      <c r="AM16" s="4" t="s">
        <v>1048</v>
      </c>
      <c r="AN16" s="4" t="s">
        <v>1049</v>
      </c>
      <c r="AO16" s="4" t="s">
        <v>164</v>
      </c>
      <c r="AP16" s="4"/>
      <c r="AQ16" s="4"/>
      <c r="AR16" s="4"/>
      <c r="AS16" s="4"/>
      <c r="AU16" s="4" t="s">
        <v>161</v>
      </c>
      <c r="AV16" s="4" t="s">
        <v>1217</v>
      </c>
      <c r="AW16" s="4" t="s">
        <v>891</v>
      </c>
      <c r="AX16" s="4" t="s">
        <v>892</v>
      </c>
      <c r="AY16" s="4"/>
      <c r="AZ16" s="4"/>
      <c r="BA16" s="4"/>
      <c r="BB16" s="4"/>
      <c r="BE16" s="4" t="s">
        <v>214</v>
      </c>
      <c r="BF16" s="4" t="s">
        <v>452</v>
      </c>
      <c r="BG16" s="4" t="s">
        <v>1502</v>
      </c>
      <c r="BH16" s="4" t="s">
        <v>354</v>
      </c>
      <c r="BI16" s="4"/>
      <c r="BJ16" s="4"/>
      <c r="BK16" s="4"/>
      <c r="BL16" s="4"/>
    </row>
    <row r="17" spans="2:74">
      <c r="B17" s="4" t="s">
        <v>146</v>
      </c>
      <c r="C17" s="4" t="s">
        <v>398</v>
      </c>
      <c r="D17" s="4" t="s">
        <v>399</v>
      </c>
      <c r="E17" s="4" t="s">
        <v>105</v>
      </c>
      <c r="F17" s="4"/>
      <c r="G17" s="4"/>
      <c r="H17" s="4"/>
      <c r="I17" s="4"/>
      <c r="K17" s="4" t="s">
        <v>161</v>
      </c>
      <c r="L17" s="4" t="s">
        <v>483</v>
      </c>
      <c r="M17" s="4" t="s">
        <v>484</v>
      </c>
      <c r="N17" s="4" t="s">
        <v>164</v>
      </c>
      <c r="O17" s="4"/>
      <c r="P17" s="4"/>
      <c r="Q17" s="4"/>
      <c r="R17" s="4"/>
      <c r="T17" s="4" t="s">
        <v>161</v>
      </c>
      <c r="U17" s="4" t="s">
        <v>690</v>
      </c>
      <c r="V17" s="4" t="s">
        <v>691</v>
      </c>
      <c r="W17" s="4" t="s">
        <v>164</v>
      </c>
      <c r="X17" s="4"/>
      <c r="Y17" s="4"/>
      <c r="Z17" s="4"/>
      <c r="AA17" s="4"/>
      <c r="AC17" s="4" t="s">
        <v>214</v>
      </c>
      <c r="AD17" s="4" t="s">
        <v>1111</v>
      </c>
      <c r="AE17" s="4" t="s">
        <v>1112</v>
      </c>
      <c r="AF17" s="4" t="s">
        <v>105</v>
      </c>
      <c r="AG17" s="4"/>
      <c r="AH17" s="4"/>
      <c r="AI17" s="4"/>
      <c r="AJ17" s="4"/>
      <c r="AL17" s="4" t="s">
        <v>161</v>
      </c>
      <c r="AM17" s="4" t="s">
        <v>1054</v>
      </c>
      <c r="AN17" s="4" t="s">
        <v>1055</v>
      </c>
      <c r="AO17" s="4" t="s">
        <v>531</v>
      </c>
      <c r="AP17" s="4"/>
      <c r="AQ17" s="4"/>
      <c r="AR17" s="4"/>
      <c r="AS17" s="4"/>
      <c r="AU17" s="4" t="s">
        <v>161</v>
      </c>
      <c r="AV17" s="4" t="s">
        <v>1220</v>
      </c>
      <c r="AW17" s="4" t="s">
        <v>891</v>
      </c>
      <c r="AX17" s="4" t="s">
        <v>892</v>
      </c>
      <c r="AY17" s="4"/>
      <c r="AZ17" s="4"/>
      <c r="BA17" s="4"/>
      <c r="BB17" s="4"/>
      <c r="BE17" s="4" t="s">
        <v>214</v>
      </c>
      <c r="BF17" s="4" t="s">
        <v>463</v>
      </c>
      <c r="BG17" s="4" t="s">
        <v>1503</v>
      </c>
      <c r="BH17" s="4" t="s">
        <v>329</v>
      </c>
      <c r="BI17" s="4"/>
      <c r="BJ17" s="4"/>
      <c r="BK17" s="4"/>
      <c r="BL17" s="4"/>
    </row>
    <row r="18" spans="2:74">
      <c r="B18" s="4" t="s">
        <v>146</v>
      </c>
      <c r="C18" s="4" t="s">
        <v>408</v>
      </c>
      <c r="D18" s="4" t="s">
        <v>409</v>
      </c>
      <c r="E18" s="4" t="s">
        <v>105</v>
      </c>
      <c r="F18" s="4"/>
      <c r="G18" s="4"/>
      <c r="H18" s="4"/>
      <c r="I18" s="4"/>
      <c r="K18" s="4" t="s">
        <v>161</v>
      </c>
      <c r="L18" s="4" t="s">
        <v>491</v>
      </c>
      <c r="M18" s="4" t="s">
        <v>492</v>
      </c>
      <c r="N18" s="4" t="s">
        <v>164</v>
      </c>
      <c r="O18" s="4"/>
      <c r="P18" s="4"/>
      <c r="Q18" s="4"/>
      <c r="R18" s="4"/>
      <c r="T18" s="4" t="s">
        <v>161</v>
      </c>
      <c r="U18" s="4" t="s">
        <v>716</v>
      </c>
      <c r="V18" s="4" t="s">
        <v>717</v>
      </c>
      <c r="W18" s="4" t="s">
        <v>164</v>
      </c>
      <c r="X18" s="4"/>
      <c r="Y18" s="4"/>
      <c r="Z18" s="4"/>
      <c r="AA18" s="4"/>
      <c r="AC18" s="4" t="s">
        <v>214</v>
      </c>
      <c r="AD18" s="4" t="s">
        <v>1144</v>
      </c>
      <c r="AE18" s="4" t="s">
        <v>1145</v>
      </c>
      <c r="AF18" s="4" t="s">
        <v>295</v>
      </c>
      <c r="AG18" s="4"/>
      <c r="AH18" s="4"/>
      <c r="AI18" s="4"/>
      <c r="AJ18" s="4"/>
      <c r="AL18" s="4" t="s">
        <v>161</v>
      </c>
      <c r="AM18" s="4" t="s">
        <v>1090</v>
      </c>
      <c r="AN18" s="4" t="s">
        <v>1091</v>
      </c>
      <c r="AO18" s="4" t="s">
        <v>164</v>
      </c>
      <c r="AP18" s="4"/>
      <c r="AQ18" s="4"/>
      <c r="AR18" s="4"/>
      <c r="AS18" s="4"/>
      <c r="AU18" s="4" t="s">
        <v>161</v>
      </c>
      <c r="AV18" s="4" t="s">
        <v>1223</v>
      </c>
      <c r="AW18" s="4" t="s">
        <v>891</v>
      </c>
      <c r="AX18" s="4" t="s">
        <v>892</v>
      </c>
      <c r="AY18" s="4"/>
      <c r="AZ18" s="4"/>
      <c r="BA18" s="4"/>
      <c r="BB18" s="4"/>
      <c r="BE18" s="4" t="s">
        <v>214</v>
      </c>
      <c r="BF18" s="4" t="s">
        <v>593</v>
      </c>
      <c r="BG18" s="4" t="s">
        <v>1504</v>
      </c>
      <c r="BH18" s="4" t="s">
        <v>329</v>
      </c>
      <c r="BI18" s="4"/>
      <c r="BJ18" s="4"/>
      <c r="BK18" s="4"/>
      <c r="BL18" s="4"/>
    </row>
    <row r="19" spans="2:74">
      <c r="B19" s="4" t="s">
        <v>146</v>
      </c>
      <c r="C19" s="4" t="s">
        <v>420</v>
      </c>
      <c r="D19" s="4" t="s">
        <v>421</v>
      </c>
      <c r="E19" s="4" t="s">
        <v>105</v>
      </c>
      <c r="F19" s="4"/>
      <c r="G19" s="4" t="s">
        <v>224</v>
      </c>
      <c r="H19" s="4"/>
      <c r="I19" s="4"/>
      <c r="K19" s="4" t="s">
        <v>161</v>
      </c>
      <c r="L19" s="4" t="s">
        <v>520</v>
      </c>
      <c r="M19" s="4" t="s">
        <v>521</v>
      </c>
      <c r="N19" s="4" t="s">
        <v>164</v>
      </c>
      <c r="O19" s="4"/>
      <c r="P19" s="4"/>
      <c r="Q19" s="4"/>
      <c r="R19" s="4"/>
      <c r="T19" s="4" t="s">
        <v>161</v>
      </c>
      <c r="U19" s="4" t="s">
        <v>725</v>
      </c>
      <c r="V19" s="4" t="s">
        <v>726</v>
      </c>
      <c r="W19" s="4" t="s">
        <v>164</v>
      </c>
      <c r="X19" s="4"/>
      <c r="Y19" s="4"/>
      <c r="Z19" s="4"/>
      <c r="AA19" s="4"/>
      <c r="AC19" s="4" t="s">
        <v>214</v>
      </c>
      <c r="AD19" s="4" t="s">
        <v>1148</v>
      </c>
      <c r="AE19" s="4" t="s">
        <v>1149</v>
      </c>
      <c r="AF19" s="4" t="s">
        <v>295</v>
      </c>
      <c r="AG19" s="4"/>
      <c r="AH19" s="4"/>
      <c r="AI19" s="4"/>
      <c r="AJ19" s="4"/>
      <c r="AL19" s="4" t="s">
        <v>161</v>
      </c>
      <c r="AM19" s="4" t="s">
        <v>1096</v>
      </c>
      <c r="AN19" s="4" t="s">
        <v>1097</v>
      </c>
      <c r="AO19" s="4" t="s">
        <v>164</v>
      </c>
      <c r="AP19" s="4"/>
      <c r="AQ19" s="4"/>
      <c r="AR19" s="4"/>
      <c r="AS19" s="4"/>
      <c r="AU19" s="4" t="s">
        <v>161</v>
      </c>
      <c r="AV19" s="4" t="s">
        <v>1226</v>
      </c>
      <c r="AW19" s="4" t="s">
        <v>891</v>
      </c>
      <c r="AX19" s="4" t="s">
        <v>892</v>
      </c>
      <c r="AY19" s="4"/>
      <c r="AZ19" s="4"/>
      <c r="BA19" s="4"/>
      <c r="BB19" s="4"/>
      <c r="BE19" s="4" t="s">
        <v>214</v>
      </c>
      <c r="BF19" s="4" t="s">
        <v>602</v>
      </c>
      <c r="BG19" s="4" t="s">
        <v>1505</v>
      </c>
      <c r="BH19" s="4" t="s">
        <v>354</v>
      </c>
      <c r="BI19" s="4"/>
      <c r="BJ19" s="4"/>
      <c r="BK19" s="4"/>
      <c r="BL19" s="4"/>
    </row>
    <row r="20" spans="2:74">
      <c r="B20" s="4" t="s">
        <v>146</v>
      </c>
      <c r="C20" s="4" t="s">
        <v>431</v>
      </c>
      <c r="D20" s="4" t="s">
        <v>432</v>
      </c>
      <c r="E20" s="4" t="s">
        <v>105</v>
      </c>
      <c r="F20" s="4"/>
      <c r="G20" s="4"/>
      <c r="H20" s="4"/>
      <c r="I20" s="4"/>
      <c r="K20" s="4" t="s">
        <v>161</v>
      </c>
      <c r="L20" s="4" t="s">
        <v>529</v>
      </c>
      <c r="M20" s="4" t="s">
        <v>530</v>
      </c>
      <c r="N20" s="4" t="s">
        <v>531</v>
      </c>
      <c r="O20" s="4"/>
      <c r="P20" s="4"/>
      <c r="Q20" s="4"/>
      <c r="R20" s="4"/>
      <c r="T20" s="4" t="s">
        <v>161</v>
      </c>
      <c r="U20" s="4" t="s">
        <v>758</v>
      </c>
      <c r="V20" s="4" t="s">
        <v>759</v>
      </c>
      <c r="W20" s="4" t="s">
        <v>164</v>
      </c>
      <c r="X20" s="4"/>
      <c r="Y20" s="4"/>
      <c r="Z20" s="4"/>
      <c r="AA20" s="4"/>
      <c r="AC20" s="14" t="s">
        <v>214</v>
      </c>
      <c r="AD20" s="14" t="s">
        <v>1248</v>
      </c>
      <c r="AE20" s="14" t="s">
        <v>1249</v>
      </c>
      <c r="AF20" s="14" t="s">
        <v>105</v>
      </c>
      <c r="AG20" s="14"/>
      <c r="AH20" s="14"/>
      <c r="AI20" s="14"/>
      <c r="AJ20" s="14"/>
      <c r="AL20" s="4" t="s">
        <v>161</v>
      </c>
      <c r="AM20" s="4" t="s">
        <v>1107</v>
      </c>
      <c r="AN20" s="4" t="s">
        <v>1108</v>
      </c>
      <c r="AO20" s="4" t="s">
        <v>164</v>
      </c>
      <c r="AP20" s="4"/>
      <c r="AQ20" s="4"/>
      <c r="AR20" s="4"/>
      <c r="AS20" s="4"/>
      <c r="AU20" s="4" t="s">
        <v>161</v>
      </c>
      <c r="AV20" s="4" t="s">
        <v>1229</v>
      </c>
      <c r="AW20" s="4" t="s">
        <v>891</v>
      </c>
      <c r="AX20" s="4" t="s">
        <v>892</v>
      </c>
      <c r="AY20" s="4"/>
      <c r="AZ20" s="4"/>
      <c r="BA20" s="4"/>
      <c r="BB20" s="4"/>
      <c r="BE20" s="4" t="s">
        <v>214</v>
      </c>
      <c r="BF20" s="4" t="s">
        <v>612</v>
      </c>
      <c r="BG20" s="4" t="s">
        <v>1506</v>
      </c>
      <c r="BH20" s="4" t="s">
        <v>354</v>
      </c>
      <c r="BI20" s="4"/>
      <c r="BJ20" s="4"/>
      <c r="BK20" s="4"/>
      <c r="BL20" s="4"/>
    </row>
    <row r="21" spans="2:74">
      <c r="B21" s="4" t="s">
        <v>146</v>
      </c>
      <c r="C21" s="4" t="s">
        <v>442</v>
      </c>
      <c r="D21" s="4" t="s">
        <v>443</v>
      </c>
      <c r="E21" s="4" t="s">
        <v>105</v>
      </c>
      <c r="F21" s="4"/>
      <c r="G21" s="4"/>
      <c r="H21" s="4"/>
      <c r="I21" s="4"/>
      <c r="K21" s="4" t="s">
        <v>161</v>
      </c>
      <c r="L21" s="4" t="s">
        <v>594</v>
      </c>
      <c r="M21" s="4" t="s">
        <v>595</v>
      </c>
      <c r="N21" s="4" t="s">
        <v>164</v>
      </c>
      <c r="O21" s="4"/>
      <c r="P21" s="4"/>
      <c r="Q21" s="4"/>
      <c r="R21" s="4"/>
      <c r="T21" s="4" t="s">
        <v>161</v>
      </c>
      <c r="U21" s="4" t="s">
        <v>821</v>
      </c>
      <c r="V21" s="4" t="s">
        <v>822</v>
      </c>
      <c r="W21" s="4" t="s">
        <v>164</v>
      </c>
      <c r="X21" s="4"/>
      <c r="Y21" s="4"/>
      <c r="Z21" s="4"/>
      <c r="AA21" s="4"/>
      <c r="AC21" s="4" t="s">
        <v>161</v>
      </c>
      <c r="AD21" s="4" t="s">
        <v>626</v>
      </c>
      <c r="AE21" s="4" t="s">
        <v>627</v>
      </c>
      <c r="AF21" s="4" t="s">
        <v>164</v>
      </c>
      <c r="AG21" s="4"/>
      <c r="AH21" s="4"/>
      <c r="AI21" s="4"/>
      <c r="AJ21" s="4"/>
      <c r="AL21" s="4" t="s">
        <v>161</v>
      </c>
      <c r="AM21" s="4" t="s">
        <v>1113</v>
      </c>
      <c r="AN21" s="4" t="s">
        <v>1114</v>
      </c>
      <c r="AO21" s="4" t="s">
        <v>164</v>
      </c>
      <c r="AP21" s="4"/>
      <c r="AQ21" s="4"/>
      <c r="AR21" s="4"/>
      <c r="AS21" s="4"/>
      <c r="AU21" s="4" t="s">
        <v>161</v>
      </c>
      <c r="AV21" s="4" t="s">
        <v>1232</v>
      </c>
      <c r="AW21" s="4" t="s">
        <v>891</v>
      </c>
      <c r="AX21" s="4" t="s">
        <v>892</v>
      </c>
      <c r="AY21" s="4"/>
      <c r="AZ21" s="4"/>
      <c r="BA21" s="4"/>
      <c r="BB21" s="4"/>
      <c r="BE21" s="14" t="s">
        <v>214</v>
      </c>
      <c r="BF21" s="14" t="s">
        <v>621</v>
      </c>
      <c r="BG21" s="14" t="s">
        <v>1507</v>
      </c>
      <c r="BH21" s="14" t="s">
        <v>354</v>
      </c>
      <c r="BI21" s="14"/>
      <c r="BJ21" s="14"/>
      <c r="BK21" s="14"/>
      <c r="BL21" s="14"/>
    </row>
    <row r="22" spans="2:74">
      <c r="B22" s="4" t="s">
        <v>146</v>
      </c>
      <c r="C22" s="4" t="s">
        <v>453</v>
      </c>
      <c r="D22" s="4" t="s">
        <v>454</v>
      </c>
      <c r="E22" s="4" t="s">
        <v>105</v>
      </c>
      <c r="F22" s="4"/>
      <c r="G22" s="4"/>
      <c r="H22" s="4"/>
      <c r="I22" s="4"/>
      <c r="K22" s="4" t="s">
        <v>161</v>
      </c>
      <c r="L22" s="4" t="s">
        <v>603</v>
      </c>
      <c r="M22" s="4" t="s">
        <v>604</v>
      </c>
      <c r="N22" s="4" t="s">
        <v>164</v>
      </c>
      <c r="O22" s="4"/>
      <c r="P22" s="4"/>
      <c r="Q22" s="4"/>
      <c r="R22" s="4"/>
      <c r="T22" s="4" t="s">
        <v>161</v>
      </c>
      <c r="U22" s="4" t="s">
        <v>831</v>
      </c>
      <c r="V22" s="4" t="s">
        <v>832</v>
      </c>
      <c r="W22" s="4" t="s">
        <v>105</v>
      </c>
      <c r="X22" s="4"/>
      <c r="Y22" s="4"/>
      <c r="Z22" s="4"/>
      <c r="AA22" s="4"/>
      <c r="AC22" s="4" t="s">
        <v>161</v>
      </c>
      <c r="AD22" s="4" t="s">
        <v>636</v>
      </c>
      <c r="AE22" s="4" t="s">
        <v>637</v>
      </c>
      <c r="AF22" s="4" t="s">
        <v>164</v>
      </c>
      <c r="AG22" s="4"/>
      <c r="AH22" s="4"/>
      <c r="AI22" s="4"/>
      <c r="AJ22" s="4"/>
      <c r="AL22" s="4" t="s">
        <v>161</v>
      </c>
      <c r="AM22" s="4" t="s">
        <v>1119</v>
      </c>
      <c r="AN22" s="4" t="s">
        <v>1120</v>
      </c>
      <c r="AO22" s="4" t="s">
        <v>531</v>
      </c>
      <c r="AP22" s="4"/>
      <c r="AQ22" s="4"/>
      <c r="AR22" s="4"/>
      <c r="AS22" s="4"/>
      <c r="AU22" s="4" t="s">
        <v>161</v>
      </c>
      <c r="AV22" s="4" t="s">
        <v>1235</v>
      </c>
      <c r="AW22" s="4" t="s">
        <v>891</v>
      </c>
      <c r="AX22" s="4" t="s">
        <v>892</v>
      </c>
      <c r="AY22" s="4"/>
      <c r="AZ22" s="4"/>
      <c r="BA22" s="4"/>
      <c r="BB22" s="4"/>
      <c r="BE22" s="22" t="s">
        <v>1580</v>
      </c>
      <c r="BF22" s="4" t="s">
        <v>270</v>
      </c>
      <c r="BG22" s="4" t="s">
        <v>271</v>
      </c>
      <c r="BH22" s="4" t="s">
        <v>105</v>
      </c>
      <c r="BI22" s="22" t="s">
        <v>22</v>
      </c>
      <c r="BJ22" s="4" t="s">
        <v>47</v>
      </c>
      <c r="BK22" s="4"/>
      <c r="BL22" s="4"/>
    </row>
    <row r="23" spans="2:74">
      <c r="B23" s="4" t="s">
        <v>146</v>
      </c>
      <c r="C23" s="4" t="s">
        <v>464</v>
      </c>
      <c r="D23" s="4" t="s">
        <v>465</v>
      </c>
      <c r="E23" s="4" t="s">
        <v>105</v>
      </c>
      <c r="F23" s="4"/>
      <c r="G23" s="4"/>
      <c r="H23" s="4"/>
      <c r="I23" s="4"/>
      <c r="K23" s="4" t="s">
        <v>161</v>
      </c>
      <c r="L23" s="4" t="s">
        <v>622</v>
      </c>
      <c r="M23" s="4" t="s">
        <v>623</v>
      </c>
      <c r="N23" s="4" t="s">
        <v>164</v>
      </c>
      <c r="O23" s="4"/>
      <c r="P23" s="4"/>
      <c r="Q23" s="4"/>
      <c r="R23" s="4"/>
      <c r="T23" s="4" t="s">
        <v>161</v>
      </c>
      <c r="U23" s="4" t="s">
        <v>841</v>
      </c>
      <c r="V23" s="4" t="s">
        <v>842</v>
      </c>
      <c r="W23" s="4" t="s">
        <v>105</v>
      </c>
      <c r="X23" s="4"/>
      <c r="Y23" s="4"/>
      <c r="Z23" s="4"/>
      <c r="AA23" s="4"/>
      <c r="AC23" s="4" t="s">
        <v>161</v>
      </c>
      <c r="AD23" s="4" t="s">
        <v>646</v>
      </c>
      <c r="AE23" s="4" t="s">
        <v>647</v>
      </c>
      <c r="AF23" s="4" t="s">
        <v>164</v>
      </c>
      <c r="AG23" s="4"/>
      <c r="AH23" s="4"/>
      <c r="AI23" s="4"/>
      <c r="AJ23" s="4"/>
      <c r="AL23" s="4" t="s">
        <v>161</v>
      </c>
      <c r="AM23" s="4" t="s">
        <v>1125</v>
      </c>
      <c r="AN23" s="4" t="s">
        <v>1126</v>
      </c>
      <c r="AO23" s="4" t="s">
        <v>164</v>
      </c>
      <c r="AP23" s="4"/>
      <c r="AQ23" s="4"/>
      <c r="AR23" s="4"/>
      <c r="AS23" s="4"/>
      <c r="AU23" s="4" t="s">
        <v>161</v>
      </c>
      <c r="AV23" s="4" t="s">
        <v>1238</v>
      </c>
      <c r="AW23" s="4" t="s">
        <v>891</v>
      </c>
      <c r="AX23" s="4" t="s">
        <v>892</v>
      </c>
      <c r="AY23" s="4"/>
      <c r="AZ23" s="4"/>
      <c r="BA23" s="4"/>
      <c r="BB23" s="4"/>
      <c r="BE23" s="4" t="s">
        <v>146</v>
      </c>
      <c r="BF23" s="4" t="s">
        <v>284</v>
      </c>
      <c r="BG23" s="4" t="s">
        <v>285</v>
      </c>
      <c r="BH23" s="4" t="s">
        <v>105</v>
      </c>
      <c r="BI23" s="4"/>
      <c r="BJ23" s="4"/>
      <c r="BK23" s="4"/>
      <c r="BL23" s="4"/>
    </row>
    <row r="24" spans="2:74">
      <c r="B24" s="4" t="s">
        <v>146</v>
      </c>
      <c r="C24" s="4" t="s">
        <v>474</v>
      </c>
      <c r="D24" s="4" t="s">
        <v>475</v>
      </c>
      <c r="E24" s="4" t="s">
        <v>105</v>
      </c>
      <c r="F24" s="4"/>
      <c r="G24" s="4"/>
      <c r="H24" s="4"/>
      <c r="I24" s="4"/>
      <c r="K24" s="4" t="s">
        <v>161</v>
      </c>
      <c r="L24" s="4" t="s">
        <v>632</v>
      </c>
      <c r="M24" s="4" t="s">
        <v>633</v>
      </c>
      <c r="N24" s="4" t="s">
        <v>164</v>
      </c>
      <c r="O24" s="4"/>
      <c r="P24" s="4"/>
      <c r="Q24" s="4"/>
      <c r="R24" s="4"/>
      <c r="T24" s="4" t="s">
        <v>161</v>
      </c>
      <c r="U24" s="4" t="s">
        <v>859</v>
      </c>
      <c r="V24" s="4" t="s">
        <v>168</v>
      </c>
      <c r="W24" s="4" t="s">
        <v>164</v>
      </c>
      <c r="X24" s="4" t="s">
        <v>0</v>
      </c>
      <c r="Y24" s="4"/>
      <c r="Z24" s="4"/>
      <c r="AA24" s="4"/>
      <c r="AC24" s="4" t="s">
        <v>161</v>
      </c>
      <c r="AD24" s="4" t="s">
        <v>656</v>
      </c>
      <c r="AE24" s="4" t="s">
        <v>657</v>
      </c>
      <c r="AF24" s="4" t="s">
        <v>164</v>
      </c>
      <c r="AG24" s="4"/>
      <c r="AH24" s="4"/>
      <c r="AI24" s="4"/>
      <c r="AJ24" s="4"/>
      <c r="AL24" s="14" t="s">
        <v>161</v>
      </c>
      <c r="AM24" s="14" t="s">
        <v>1129</v>
      </c>
      <c r="AN24" s="14" t="s">
        <v>1130</v>
      </c>
      <c r="AO24" s="14" t="s">
        <v>164</v>
      </c>
      <c r="AP24" s="14"/>
      <c r="AQ24" s="14"/>
      <c r="AR24" s="14"/>
      <c r="AS24" s="14"/>
      <c r="AU24" s="4" t="s">
        <v>161</v>
      </c>
      <c r="AV24" s="4" t="s">
        <v>1241</v>
      </c>
      <c r="AW24" s="4" t="s">
        <v>891</v>
      </c>
      <c r="AX24" s="4" t="s">
        <v>892</v>
      </c>
      <c r="AY24" s="4"/>
      <c r="AZ24" s="4"/>
      <c r="BA24" s="4"/>
      <c r="BB24" s="4"/>
      <c r="BE24" s="4" t="s">
        <v>146</v>
      </c>
      <c r="BF24" s="4" t="s">
        <v>299</v>
      </c>
      <c r="BG24" s="4" t="s">
        <v>300</v>
      </c>
      <c r="BH24" s="4" t="s">
        <v>105</v>
      </c>
      <c r="BI24" s="4" t="s">
        <v>0</v>
      </c>
      <c r="BJ24" s="4" t="s">
        <v>47</v>
      </c>
      <c r="BK24" s="4"/>
      <c r="BL24" s="4"/>
    </row>
    <row r="25" spans="2:74">
      <c r="B25" s="4"/>
      <c r="C25" s="4"/>
      <c r="D25" s="4"/>
      <c r="E25" s="4"/>
      <c r="F25" s="4"/>
      <c r="G25" s="4"/>
      <c r="H25" s="4"/>
      <c r="I25" s="4"/>
      <c r="K25" s="4" t="s">
        <v>161</v>
      </c>
      <c r="L25" s="4" t="s">
        <v>642</v>
      </c>
      <c r="M25" s="4" t="s">
        <v>643</v>
      </c>
      <c r="N25" s="4" t="s">
        <v>531</v>
      </c>
      <c r="O25" s="4"/>
      <c r="P25" s="4"/>
      <c r="Q25" s="4"/>
      <c r="R25" s="4"/>
      <c r="T25" s="4" t="s">
        <v>161</v>
      </c>
      <c r="U25" s="4" t="s">
        <v>868</v>
      </c>
      <c r="V25" s="4" t="s">
        <v>869</v>
      </c>
      <c r="W25" s="4" t="s">
        <v>164</v>
      </c>
      <c r="X25" s="4"/>
      <c r="Y25" s="4"/>
      <c r="Z25" s="4"/>
      <c r="AA25" s="4"/>
      <c r="AC25" s="4" t="s">
        <v>161</v>
      </c>
      <c r="AD25" s="4" t="s">
        <v>718</v>
      </c>
      <c r="AE25" s="4" t="s">
        <v>719</v>
      </c>
      <c r="AF25" s="4" t="s">
        <v>164</v>
      </c>
      <c r="AG25" s="4"/>
      <c r="AH25" s="4"/>
      <c r="AI25" s="4"/>
      <c r="AJ25" s="4"/>
      <c r="AL25" s="4" t="s">
        <v>146</v>
      </c>
      <c r="AM25" s="4" t="s">
        <v>256</v>
      </c>
      <c r="AN25" s="4" t="s">
        <v>256</v>
      </c>
      <c r="AO25" s="4" t="s">
        <v>257</v>
      </c>
      <c r="AP25" s="4"/>
      <c r="AQ25" s="4"/>
      <c r="AR25" s="4"/>
      <c r="AS25" s="4"/>
      <c r="AU25" s="4" t="s">
        <v>161</v>
      </c>
      <c r="AV25" s="4" t="s">
        <v>1244</v>
      </c>
      <c r="AW25" s="4" t="s">
        <v>891</v>
      </c>
      <c r="AX25" s="4" t="s">
        <v>892</v>
      </c>
      <c r="AY25" s="4"/>
      <c r="AZ25" s="4"/>
      <c r="BA25" s="4"/>
      <c r="BB25" s="4"/>
      <c r="BE25" s="14" t="s">
        <v>146</v>
      </c>
      <c r="BF25" s="14" t="s">
        <v>314</v>
      </c>
      <c r="BG25" s="14" t="s">
        <v>315</v>
      </c>
      <c r="BH25" s="14" t="s">
        <v>105</v>
      </c>
      <c r="BI25" s="14"/>
      <c r="BJ25" s="14"/>
      <c r="BK25" s="14"/>
      <c r="BL25" s="14"/>
    </row>
    <row r="26" spans="2:74">
      <c r="K26" s="4" t="s">
        <v>161</v>
      </c>
      <c r="L26" s="4" t="s">
        <v>652</v>
      </c>
      <c r="M26" s="4" t="s">
        <v>653</v>
      </c>
      <c r="N26" s="4" t="s">
        <v>164</v>
      </c>
      <c r="O26" s="4"/>
      <c r="P26" s="4"/>
      <c r="Q26" s="4"/>
      <c r="R26" s="4"/>
      <c r="T26" s="4" t="s">
        <v>161</v>
      </c>
      <c r="U26" s="4" t="s">
        <v>879</v>
      </c>
      <c r="V26" s="4" t="s">
        <v>880</v>
      </c>
      <c r="W26" s="4" t="s">
        <v>164</v>
      </c>
      <c r="X26" s="4"/>
      <c r="Y26" s="4"/>
      <c r="Z26" s="4"/>
      <c r="AA26" s="4"/>
      <c r="AC26" s="4" t="s">
        <v>161</v>
      </c>
      <c r="AD26" s="4" t="s">
        <v>727</v>
      </c>
      <c r="AE26" s="4" t="s">
        <v>728</v>
      </c>
      <c r="AF26" s="4" t="s">
        <v>164</v>
      </c>
      <c r="AG26" s="4"/>
      <c r="AH26" s="4"/>
      <c r="AI26" s="4"/>
      <c r="AJ26" s="4"/>
      <c r="AL26" s="4" t="s">
        <v>146</v>
      </c>
      <c r="AM26" s="4" t="s">
        <v>267</v>
      </c>
      <c r="AN26" s="4" t="s">
        <v>267</v>
      </c>
      <c r="AO26" s="4" t="s">
        <v>257</v>
      </c>
      <c r="AP26" s="4"/>
      <c r="AQ26" s="4"/>
      <c r="AR26" s="4"/>
      <c r="AS26" s="4"/>
      <c r="AU26" s="4" t="s">
        <v>161</v>
      </c>
      <c r="AV26" s="4" t="s">
        <v>1247</v>
      </c>
      <c r="AW26" s="4" t="s">
        <v>891</v>
      </c>
      <c r="AX26" s="4" t="s">
        <v>892</v>
      </c>
      <c r="AY26" s="4"/>
      <c r="AZ26" s="4"/>
      <c r="BA26" s="4"/>
      <c r="BB26" s="4"/>
      <c r="BE26" s="4" t="s">
        <v>146</v>
      </c>
      <c r="BF26" s="4" t="s">
        <v>473</v>
      </c>
      <c r="BG26" s="4" t="s">
        <v>1599</v>
      </c>
      <c r="BH26" s="4" t="s">
        <v>105</v>
      </c>
      <c r="BI26" s="4"/>
      <c r="BJ26" s="4"/>
      <c r="BK26" s="4"/>
      <c r="BL26" s="4"/>
    </row>
    <row r="27" spans="2:74" ht="23.25">
      <c r="B27" s="2" t="s">
        <v>501</v>
      </c>
      <c r="K27" s="14" t="s">
        <v>161</v>
      </c>
      <c r="L27" s="14" t="s">
        <v>670</v>
      </c>
      <c r="M27" s="14" t="s">
        <v>671</v>
      </c>
      <c r="N27" s="14" t="s">
        <v>164</v>
      </c>
      <c r="O27" s="14"/>
      <c r="P27" s="14"/>
      <c r="Q27" s="14"/>
      <c r="R27" s="14"/>
      <c r="T27" s="4" t="s">
        <v>161</v>
      </c>
      <c r="U27" s="4" t="s">
        <v>890</v>
      </c>
      <c r="V27" s="4" t="s">
        <v>891</v>
      </c>
      <c r="W27" s="4" t="s">
        <v>892</v>
      </c>
      <c r="X27" s="4"/>
      <c r="Y27" s="4"/>
      <c r="Z27" s="4"/>
      <c r="AA27" s="4"/>
      <c r="AC27" s="4" t="s">
        <v>161</v>
      </c>
      <c r="AD27" s="4" t="s">
        <v>736</v>
      </c>
      <c r="AE27" s="4" t="s">
        <v>737</v>
      </c>
      <c r="AF27" s="4" t="s">
        <v>531</v>
      </c>
      <c r="AG27" s="4"/>
      <c r="AH27" s="4"/>
      <c r="AI27" s="4"/>
      <c r="AJ27" s="4"/>
      <c r="AL27" s="4" t="s">
        <v>146</v>
      </c>
      <c r="AM27" s="4" t="s">
        <v>281</v>
      </c>
      <c r="AN27" s="4" t="s">
        <v>281</v>
      </c>
      <c r="AO27" s="4" t="s">
        <v>257</v>
      </c>
      <c r="AP27" s="4"/>
      <c r="AQ27" s="4"/>
      <c r="AR27" s="4"/>
      <c r="AS27" s="4"/>
      <c r="AU27" s="4" t="s">
        <v>161</v>
      </c>
      <c r="AV27" s="4" t="s">
        <v>1250</v>
      </c>
      <c r="AW27" s="4" t="s">
        <v>891</v>
      </c>
      <c r="AX27" s="4" t="s">
        <v>892</v>
      </c>
      <c r="AY27" s="4"/>
      <c r="AZ27" s="4"/>
      <c r="BA27" s="4"/>
      <c r="BB27" s="4"/>
      <c r="BE27" s="4" t="s">
        <v>146</v>
      </c>
      <c r="BF27" s="4" t="s">
        <v>500</v>
      </c>
      <c r="BG27" s="4" t="s">
        <v>1655</v>
      </c>
      <c r="BH27" s="4" t="s">
        <v>105</v>
      </c>
      <c r="BI27" s="4" t="s">
        <v>0</v>
      </c>
      <c r="BJ27" s="4"/>
      <c r="BK27" s="4"/>
      <c r="BL27" s="4"/>
    </row>
    <row r="28" spans="2:74" ht="23.25">
      <c r="B28" s="2"/>
      <c r="K28" s="4" t="s">
        <v>146</v>
      </c>
      <c r="L28" s="4" t="s">
        <v>250</v>
      </c>
      <c r="M28" s="4" t="s">
        <v>250</v>
      </c>
      <c r="N28" s="4" t="s">
        <v>251</v>
      </c>
      <c r="O28" s="4"/>
      <c r="P28" s="4"/>
      <c r="Q28" s="4"/>
      <c r="R28" s="4"/>
      <c r="T28" s="4" t="s">
        <v>161</v>
      </c>
      <c r="U28" s="4" t="s">
        <v>901</v>
      </c>
      <c r="V28" s="4" t="s">
        <v>902</v>
      </c>
      <c r="W28" s="4" t="s">
        <v>892</v>
      </c>
      <c r="X28" s="4"/>
      <c r="Y28" s="4"/>
      <c r="Z28" s="4"/>
      <c r="AA28" s="4"/>
      <c r="AC28" s="4" t="s">
        <v>161</v>
      </c>
      <c r="AD28" s="4" t="s">
        <v>744</v>
      </c>
      <c r="AE28" s="4" t="s">
        <v>745</v>
      </c>
      <c r="AF28" s="4" t="s">
        <v>531</v>
      </c>
      <c r="AG28" s="4"/>
      <c r="AH28" s="4"/>
      <c r="AI28" s="4"/>
      <c r="AJ28" s="4"/>
      <c r="AL28" s="4" t="s">
        <v>146</v>
      </c>
      <c r="AM28" s="4" t="s">
        <v>296</v>
      </c>
      <c r="AN28" s="4" t="s">
        <v>296</v>
      </c>
      <c r="AO28" s="4" t="s">
        <v>257</v>
      </c>
      <c r="AP28" s="4"/>
      <c r="AQ28" s="4"/>
      <c r="AR28" s="4"/>
      <c r="AS28" s="4"/>
      <c r="AU28" s="4" t="s">
        <v>161</v>
      </c>
      <c r="AV28" s="4" t="s">
        <v>1253</v>
      </c>
      <c r="AW28" s="4" t="s">
        <v>891</v>
      </c>
      <c r="AX28" s="4" t="s">
        <v>892</v>
      </c>
      <c r="AY28" s="4"/>
      <c r="AZ28" s="4"/>
      <c r="BA28" s="4"/>
      <c r="BB28" s="4"/>
      <c r="BE28" s="4" t="s">
        <v>146</v>
      </c>
      <c r="BF28" s="4" t="s">
        <v>510</v>
      </c>
      <c r="BG28" s="4" t="s">
        <v>1508</v>
      </c>
      <c r="BH28" s="4" t="s">
        <v>105</v>
      </c>
      <c r="BI28" s="4"/>
      <c r="BJ28" s="22" t="s">
        <v>47</v>
      </c>
      <c r="BK28" s="4"/>
      <c r="BL28" s="22" t="s">
        <v>99</v>
      </c>
      <c r="BO28" s="4"/>
      <c r="BP28" s="4"/>
      <c r="BQ28" s="4"/>
      <c r="BR28" s="4"/>
      <c r="BS28" s="4"/>
      <c r="BT28" s="4"/>
      <c r="BU28" s="4"/>
      <c r="BV28" s="4"/>
    </row>
    <row r="29" spans="2:74" ht="15">
      <c r="B29" s="3" t="s">
        <v>88</v>
      </c>
      <c r="K29" s="4" t="s">
        <v>146</v>
      </c>
      <c r="L29" s="4" t="s">
        <v>262</v>
      </c>
      <c r="M29" s="4" t="s">
        <v>262</v>
      </c>
      <c r="N29" s="4" t="s">
        <v>251</v>
      </c>
      <c r="O29" s="4"/>
      <c r="P29" s="4"/>
      <c r="Q29" s="4"/>
      <c r="R29" s="4"/>
      <c r="T29" s="4" t="s">
        <v>161</v>
      </c>
      <c r="U29" s="4" t="s">
        <v>911</v>
      </c>
      <c r="V29" s="4" t="s">
        <v>912</v>
      </c>
      <c r="W29" s="4" t="s">
        <v>105</v>
      </c>
      <c r="X29" s="4"/>
      <c r="Y29" s="4"/>
      <c r="Z29" s="4"/>
      <c r="AA29" s="4"/>
      <c r="AC29" s="4" t="s">
        <v>161</v>
      </c>
      <c r="AD29" s="4" t="s">
        <v>860</v>
      </c>
      <c r="AE29" s="4" t="s">
        <v>861</v>
      </c>
      <c r="AF29" s="4" t="s">
        <v>164</v>
      </c>
      <c r="AG29" s="4"/>
      <c r="AH29" s="4"/>
      <c r="AI29" s="4"/>
      <c r="AJ29" s="4"/>
      <c r="AL29" s="4" t="s">
        <v>146</v>
      </c>
      <c r="AM29" s="4" t="s">
        <v>311</v>
      </c>
      <c r="AN29" s="4" t="s">
        <v>311</v>
      </c>
      <c r="AO29" s="4" t="s">
        <v>257</v>
      </c>
      <c r="AP29" s="4"/>
      <c r="AQ29" s="4"/>
      <c r="AR29" s="4"/>
      <c r="AS29" s="4"/>
      <c r="AU29" s="4" t="s">
        <v>161</v>
      </c>
      <c r="AV29" s="4" t="s">
        <v>1258</v>
      </c>
      <c r="AW29" s="4" t="s">
        <v>1259</v>
      </c>
      <c r="AX29" s="4" t="s">
        <v>164</v>
      </c>
      <c r="AY29" s="4"/>
      <c r="AZ29" s="4"/>
      <c r="BA29" s="4"/>
      <c r="BB29" s="4"/>
      <c r="BE29" s="4" t="s">
        <v>146</v>
      </c>
      <c r="BF29" s="4" t="s">
        <v>519</v>
      </c>
      <c r="BG29" s="4" t="s">
        <v>1509</v>
      </c>
      <c r="BH29" s="4" t="s">
        <v>105</v>
      </c>
      <c r="BI29" s="4"/>
      <c r="BJ29" s="22" t="s">
        <v>197</v>
      </c>
      <c r="BK29" s="4"/>
      <c r="BL29" s="22" t="s">
        <v>99</v>
      </c>
      <c r="BO29" s="4"/>
      <c r="BP29" s="4"/>
      <c r="BQ29" s="4"/>
      <c r="BR29" s="4"/>
      <c r="BS29" s="4"/>
      <c r="BT29" s="4"/>
      <c r="BU29" s="4"/>
      <c r="BV29" s="4"/>
    </row>
    <row r="30" spans="2:74" ht="15.75" thickBot="1">
      <c r="B30" s="5" t="s">
        <v>89</v>
      </c>
      <c r="C30" s="5" t="s">
        <v>90</v>
      </c>
      <c r="D30" s="5" t="s">
        <v>91</v>
      </c>
      <c r="E30" s="5" t="s">
        <v>92</v>
      </c>
      <c r="F30" s="5" t="s">
        <v>29</v>
      </c>
      <c r="G30" s="5" t="s">
        <v>93</v>
      </c>
      <c r="H30" s="5" t="s">
        <v>94</v>
      </c>
      <c r="I30" s="5" t="s">
        <v>95</v>
      </c>
      <c r="K30" s="4" t="s">
        <v>146</v>
      </c>
      <c r="L30" s="4" t="s">
        <v>276</v>
      </c>
      <c r="M30" s="4" t="s">
        <v>276</v>
      </c>
      <c r="N30" s="4" t="s">
        <v>251</v>
      </c>
      <c r="O30" s="4"/>
      <c r="P30" s="4"/>
      <c r="Q30" s="4"/>
      <c r="R30" s="4"/>
      <c r="T30" s="4" t="s">
        <v>161</v>
      </c>
      <c r="U30" s="4" t="s">
        <v>921</v>
      </c>
      <c r="V30" s="4" t="s">
        <v>922</v>
      </c>
      <c r="W30" s="4" t="s">
        <v>164</v>
      </c>
      <c r="X30" s="4"/>
      <c r="Y30" s="4"/>
      <c r="Z30" s="4"/>
      <c r="AA30" s="4"/>
      <c r="AC30" s="4" t="s">
        <v>161</v>
      </c>
      <c r="AD30" s="4" t="s">
        <v>870</v>
      </c>
      <c r="AE30" s="4" t="s">
        <v>871</v>
      </c>
      <c r="AF30" s="4" t="s">
        <v>164</v>
      </c>
      <c r="AG30" s="4"/>
      <c r="AH30" s="4"/>
      <c r="AI30" s="4"/>
      <c r="AJ30" s="4"/>
      <c r="AL30" s="4" t="s">
        <v>146</v>
      </c>
      <c r="AM30" s="4" t="s">
        <v>325</v>
      </c>
      <c r="AN30" s="4" t="s">
        <v>325</v>
      </c>
      <c r="AO30" s="4" t="s">
        <v>257</v>
      </c>
      <c r="AP30" s="4"/>
      <c r="AQ30" s="4"/>
      <c r="AR30" s="4"/>
      <c r="AS30" s="4"/>
      <c r="AU30" s="4" t="s">
        <v>161</v>
      </c>
      <c r="AV30" s="4" t="s">
        <v>1260</v>
      </c>
      <c r="AW30" s="4" t="s">
        <v>1261</v>
      </c>
      <c r="AX30" s="4" t="s">
        <v>164</v>
      </c>
      <c r="AY30" s="4"/>
      <c r="AZ30" s="4"/>
      <c r="BA30" s="4"/>
      <c r="BB30" s="4"/>
      <c r="BE30" s="4" t="s">
        <v>146</v>
      </c>
      <c r="BF30" s="4" t="s">
        <v>528</v>
      </c>
      <c r="BG30" s="4" t="s">
        <v>1510</v>
      </c>
      <c r="BH30" s="4" t="s">
        <v>105</v>
      </c>
      <c r="BI30" s="4"/>
      <c r="BJ30" s="4" t="s">
        <v>47</v>
      </c>
      <c r="BK30" s="4"/>
      <c r="BL30" s="22" t="s">
        <v>99</v>
      </c>
    </row>
    <row r="31" spans="2:74">
      <c r="B31" s="4" t="s">
        <v>161</v>
      </c>
      <c r="C31" s="4" t="s">
        <v>189</v>
      </c>
      <c r="D31" s="4" t="s">
        <v>190</v>
      </c>
      <c r="E31" s="4" t="s">
        <v>164</v>
      </c>
      <c r="F31" s="4"/>
      <c r="G31" s="4"/>
      <c r="H31" s="4"/>
      <c r="I31" s="4"/>
      <c r="K31" s="4" t="s">
        <v>146</v>
      </c>
      <c r="L31" s="4" t="s">
        <v>290</v>
      </c>
      <c r="M31" s="4" t="s">
        <v>290</v>
      </c>
      <c r="N31" s="4" t="s">
        <v>251</v>
      </c>
      <c r="O31" s="4"/>
      <c r="P31" s="4"/>
      <c r="Q31" s="4"/>
      <c r="R31" s="4"/>
      <c r="T31" s="4" t="s">
        <v>161</v>
      </c>
      <c r="U31" s="4" t="s">
        <v>933</v>
      </c>
      <c r="V31" s="4" t="s">
        <v>934</v>
      </c>
      <c r="W31" s="4" t="s">
        <v>164</v>
      </c>
      <c r="X31" s="4"/>
      <c r="Y31" s="4"/>
      <c r="Z31" s="4"/>
      <c r="AA31" s="4"/>
      <c r="AC31" s="4" t="s">
        <v>161</v>
      </c>
      <c r="AD31" s="4" t="s">
        <v>903</v>
      </c>
      <c r="AE31" s="4" t="s">
        <v>904</v>
      </c>
      <c r="AF31" s="4" t="s">
        <v>164</v>
      </c>
      <c r="AG31" s="4"/>
      <c r="AH31" s="4"/>
      <c r="AI31" s="4"/>
      <c r="AJ31" s="4"/>
      <c r="AL31" s="4" t="s">
        <v>146</v>
      </c>
      <c r="AM31" s="4" t="s">
        <v>339</v>
      </c>
      <c r="AN31" s="4" t="s">
        <v>339</v>
      </c>
      <c r="AO31" s="4" t="s">
        <v>257</v>
      </c>
      <c r="AP31" s="4"/>
      <c r="AQ31" s="4"/>
      <c r="AR31" s="4"/>
      <c r="AS31" s="4"/>
      <c r="AU31" s="4" t="s">
        <v>161</v>
      </c>
      <c r="AV31" s="4" t="s">
        <v>1262</v>
      </c>
      <c r="AW31" s="4" t="s">
        <v>1263</v>
      </c>
      <c r="AX31" s="4" t="s">
        <v>164</v>
      </c>
      <c r="AY31" s="4"/>
      <c r="AZ31" s="4"/>
      <c r="BA31" s="4"/>
      <c r="BB31" s="4"/>
      <c r="BE31" s="4" t="s">
        <v>146</v>
      </c>
      <c r="BF31" s="4" t="s">
        <v>538</v>
      </c>
      <c r="BG31" s="4" t="s">
        <v>539</v>
      </c>
      <c r="BH31" s="4" t="s">
        <v>105</v>
      </c>
      <c r="BI31" s="4"/>
      <c r="BJ31" s="4"/>
      <c r="BK31" s="4"/>
      <c r="BL31" s="4"/>
    </row>
    <row r="32" spans="2:74">
      <c r="B32" s="4" t="s">
        <v>161</v>
      </c>
      <c r="C32" s="4" t="s">
        <v>171</v>
      </c>
      <c r="D32" s="4" t="s">
        <v>172</v>
      </c>
      <c r="E32" s="4" t="s">
        <v>164</v>
      </c>
      <c r="F32" s="4" t="s">
        <v>0</v>
      </c>
      <c r="G32" s="4"/>
      <c r="H32" s="4"/>
      <c r="I32" s="4"/>
      <c r="K32" s="4" t="s">
        <v>146</v>
      </c>
      <c r="L32" s="4" t="s">
        <v>305</v>
      </c>
      <c r="M32" s="4" t="s">
        <v>305</v>
      </c>
      <c r="N32" s="4" t="s">
        <v>251</v>
      </c>
      <c r="O32" s="4"/>
      <c r="P32" s="4"/>
      <c r="Q32" s="4"/>
      <c r="R32" s="4"/>
      <c r="T32" s="4" t="s">
        <v>236</v>
      </c>
      <c r="U32" s="4" t="s">
        <v>252</v>
      </c>
      <c r="V32" s="4" t="s">
        <v>253</v>
      </c>
      <c r="W32" s="4" t="s">
        <v>105</v>
      </c>
      <c r="X32" s="4" t="s">
        <v>0</v>
      </c>
      <c r="Y32" s="22" t="s">
        <v>197</v>
      </c>
      <c r="Z32" s="4"/>
      <c r="AA32" s="4"/>
      <c r="AC32" s="4" t="s">
        <v>161</v>
      </c>
      <c r="AD32" s="4" t="s">
        <v>913</v>
      </c>
      <c r="AE32" s="4" t="s">
        <v>914</v>
      </c>
      <c r="AF32" s="4" t="s">
        <v>164</v>
      </c>
      <c r="AG32" s="4"/>
      <c r="AH32" s="4"/>
      <c r="AI32" s="4"/>
      <c r="AJ32" s="4"/>
      <c r="AL32" s="4" t="s">
        <v>146</v>
      </c>
      <c r="AM32" s="4" t="s">
        <v>350</v>
      </c>
      <c r="AN32" s="4" t="s">
        <v>350</v>
      </c>
      <c r="AO32" s="4" t="s">
        <v>257</v>
      </c>
      <c r="AP32" s="4"/>
      <c r="AQ32" s="4"/>
      <c r="AR32" s="4"/>
      <c r="AS32" s="4"/>
      <c r="AU32" s="4" t="s">
        <v>161</v>
      </c>
      <c r="AV32" s="4" t="s">
        <v>1264</v>
      </c>
      <c r="AW32" s="4" t="s">
        <v>1265</v>
      </c>
      <c r="AX32" s="4" t="s">
        <v>164</v>
      </c>
      <c r="AY32" s="4"/>
      <c r="AZ32" s="4"/>
      <c r="BA32" s="4"/>
      <c r="BB32" s="4"/>
      <c r="BE32" s="4" t="s">
        <v>146</v>
      </c>
      <c r="BF32" s="4" t="s">
        <v>547</v>
      </c>
      <c r="BG32" s="4" t="s">
        <v>548</v>
      </c>
      <c r="BH32" s="4" t="s">
        <v>105</v>
      </c>
      <c r="BI32" s="4"/>
      <c r="BJ32" s="4"/>
      <c r="BK32" s="4"/>
      <c r="BL32" s="4"/>
    </row>
    <row r="33" spans="2:64">
      <c r="B33" s="4" t="s">
        <v>161</v>
      </c>
      <c r="C33" s="4" t="s">
        <v>185</v>
      </c>
      <c r="D33" s="4" t="s">
        <v>186</v>
      </c>
      <c r="E33" s="4" t="s">
        <v>164</v>
      </c>
      <c r="F33" s="4"/>
      <c r="G33" s="4"/>
      <c r="H33" s="4"/>
      <c r="I33" s="4"/>
      <c r="K33" s="4" t="s">
        <v>146</v>
      </c>
      <c r="L33" s="4" t="s">
        <v>320</v>
      </c>
      <c r="M33" s="4" t="s">
        <v>320</v>
      </c>
      <c r="N33" s="4" t="s">
        <v>251</v>
      </c>
      <c r="O33" s="4"/>
      <c r="P33" s="4"/>
      <c r="Q33" s="4"/>
      <c r="R33" s="4"/>
      <c r="T33" s="4" t="s">
        <v>236</v>
      </c>
      <c r="U33" s="4" t="s">
        <v>263</v>
      </c>
      <c r="V33" s="4" t="s">
        <v>264</v>
      </c>
      <c r="W33" s="4" t="s">
        <v>105</v>
      </c>
      <c r="X33" s="4" t="s">
        <v>0</v>
      </c>
      <c r="Y33" s="22" t="s">
        <v>197</v>
      </c>
      <c r="Z33" s="4"/>
      <c r="AA33" s="4"/>
      <c r="AC33" s="4" t="s">
        <v>161</v>
      </c>
      <c r="AD33" s="4" t="s">
        <v>923</v>
      </c>
      <c r="AE33" s="4" t="s">
        <v>924</v>
      </c>
      <c r="AF33" s="4" t="s">
        <v>164</v>
      </c>
      <c r="AG33" s="4"/>
      <c r="AH33" s="4"/>
      <c r="AI33" s="4"/>
      <c r="AJ33" s="4"/>
      <c r="AL33" s="4" t="s">
        <v>146</v>
      </c>
      <c r="AM33" s="4" t="s">
        <v>362</v>
      </c>
      <c r="AN33" s="4" t="s">
        <v>362</v>
      </c>
      <c r="AO33" s="4" t="s">
        <v>257</v>
      </c>
      <c r="AP33" s="4"/>
      <c r="AQ33" s="4"/>
      <c r="AR33" s="4"/>
      <c r="AS33" s="4"/>
      <c r="AU33" s="4" t="s">
        <v>161</v>
      </c>
      <c r="AV33" s="4" t="s">
        <v>1268</v>
      </c>
      <c r="AW33" s="4" t="s">
        <v>1269</v>
      </c>
      <c r="AX33" s="4" t="s">
        <v>164</v>
      </c>
      <c r="AY33" s="4"/>
      <c r="AZ33" s="4"/>
      <c r="BA33" s="4"/>
      <c r="BB33" s="4"/>
      <c r="BE33" s="4" t="s">
        <v>146</v>
      </c>
      <c r="BF33" s="4" t="s">
        <v>556</v>
      </c>
      <c r="BG33" s="4" t="s">
        <v>557</v>
      </c>
      <c r="BH33" s="4" t="s">
        <v>105</v>
      </c>
      <c r="BI33" s="4"/>
      <c r="BJ33" s="4"/>
      <c r="BK33" s="4"/>
      <c r="BL33" s="4"/>
    </row>
    <row r="34" spans="2:64">
      <c r="B34" s="4" t="s">
        <v>161</v>
      </c>
      <c r="C34" s="4" t="s">
        <v>169</v>
      </c>
      <c r="D34" s="4" t="s">
        <v>170</v>
      </c>
      <c r="E34" s="4" t="s">
        <v>164</v>
      </c>
      <c r="F34" s="4" t="s">
        <v>0</v>
      </c>
      <c r="G34" s="4"/>
      <c r="H34" s="4"/>
      <c r="I34" s="4"/>
      <c r="K34" s="4" t="s">
        <v>146</v>
      </c>
      <c r="L34" s="4" t="s">
        <v>334</v>
      </c>
      <c r="M34" s="4" t="s">
        <v>334</v>
      </c>
      <c r="N34" s="4" t="s">
        <v>251</v>
      </c>
      <c r="O34" s="4"/>
      <c r="P34" s="4"/>
      <c r="Q34" s="4"/>
      <c r="R34" s="4"/>
      <c r="T34" s="4" t="s">
        <v>236</v>
      </c>
      <c r="U34" s="4" t="s">
        <v>277</v>
      </c>
      <c r="V34" s="4" t="s">
        <v>278</v>
      </c>
      <c r="W34" s="4" t="s">
        <v>105</v>
      </c>
      <c r="X34" s="4" t="s">
        <v>0</v>
      </c>
      <c r="Y34" s="22" t="s">
        <v>197</v>
      </c>
      <c r="Z34" s="4"/>
      <c r="AA34" s="4"/>
      <c r="AC34" s="4" t="s">
        <v>161</v>
      </c>
      <c r="AD34" s="4" t="s">
        <v>935</v>
      </c>
      <c r="AE34" s="4" t="s">
        <v>936</v>
      </c>
      <c r="AF34" s="4" t="s">
        <v>164</v>
      </c>
      <c r="AG34" s="4"/>
      <c r="AH34" s="4"/>
      <c r="AI34" s="4"/>
      <c r="AJ34" s="4"/>
      <c r="AL34" s="4" t="s">
        <v>146</v>
      </c>
      <c r="AM34" s="4" t="s">
        <v>372</v>
      </c>
      <c r="AN34" s="4" t="s">
        <v>372</v>
      </c>
      <c r="AO34" s="4" t="s">
        <v>257</v>
      </c>
      <c r="AP34" s="4"/>
      <c r="AQ34" s="4"/>
      <c r="AR34" s="4"/>
      <c r="AS34" s="4"/>
      <c r="AU34" s="4" t="s">
        <v>161</v>
      </c>
      <c r="AV34" s="4" t="s">
        <v>1270</v>
      </c>
      <c r="AW34" s="4" t="s">
        <v>1271</v>
      </c>
      <c r="AX34" s="4" t="s">
        <v>164</v>
      </c>
      <c r="AY34" s="4"/>
      <c r="AZ34" s="4"/>
      <c r="BA34" s="4"/>
      <c r="BB34" s="4"/>
      <c r="BE34" s="4" t="s">
        <v>146</v>
      </c>
      <c r="BF34" s="4" t="s">
        <v>566</v>
      </c>
      <c r="BG34" s="4" t="s">
        <v>1511</v>
      </c>
      <c r="BH34" s="4" t="s">
        <v>105</v>
      </c>
      <c r="BI34" s="4"/>
      <c r="BJ34" s="4" t="s">
        <v>224</v>
      </c>
      <c r="BK34" s="4"/>
      <c r="BL34" s="4"/>
    </row>
    <row r="35" spans="2:64">
      <c r="B35" s="4" t="s">
        <v>161</v>
      </c>
      <c r="C35" s="4" t="s">
        <v>180</v>
      </c>
      <c r="D35" s="4" t="s">
        <v>181</v>
      </c>
      <c r="E35" s="4" t="s">
        <v>164</v>
      </c>
      <c r="F35" s="4"/>
      <c r="G35" s="4"/>
      <c r="H35" s="4"/>
      <c r="I35" s="4"/>
      <c r="K35" s="4" t="s">
        <v>146</v>
      </c>
      <c r="L35" s="4" t="s">
        <v>345</v>
      </c>
      <c r="M35" s="4" t="s">
        <v>345</v>
      </c>
      <c r="N35" s="4" t="s">
        <v>251</v>
      </c>
      <c r="O35" s="4"/>
      <c r="P35" s="4"/>
      <c r="Q35" s="4"/>
      <c r="R35" s="4"/>
      <c r="T35" s="4" t="s">
        <v>236</v>
      </c>
      <c r="U35" s="4" t="s">
        <v>291</v>
      </c>
      <c r="V35" s="4" t="s">
        <v>292</v>
      </c>
      <c r="W35" s="4" t="s">
        <v>105</v>
      </c>
      <c r="X35" s="4" t="s">
        <v>0</v>
      </c>
      <c r="Y35" s="22" t="s">
        <v>197</v>
      </c>
      <c r="Z35" s="4"/>
      <c r="AA35" s="4"/>
      <c r="AC35" s="4" t="s">
        <v>161</v>
      </c>
      <c r="AD35" s="4" t="s">
        <v>944</v>
      </c>
      <c r="AE35" s="4" t="s">
        <v>945</v>
      </c>
      <c r="AF35" s="4" t="s">
        <v>164</v>
      </c>
      <c r="AG35" s="4"/>
      <c r="AH35" s="4"/>
      <c r="AI35" s="4"/>
      <c r="AJ35" s="4"/>
      <c r="AL35" s="4" t="s">
        <v>146</v>
      </c>
      <c r="AM35" s="4" t="s">
        <v>383</v>
      </c>
      <c r="AN35" s="4" t="s">
        <v>383</v>
      </c>
      <c r="AO35" s="4" t="s">
        <v>257</v>
      </c>
      <c r="AP35" s="4"/>
      <c r="AQ35" s="4"/>
      <c r="AR35" s="4"/>
      <c r="AS35" s="4"/>
      <c r="AU35" s="4" t="s">
        <v>161</v>
      </c>
      <c r="AV35" s="4" t="s">
        <v>1274</v>
      </c>
      <c r="AW35" s="4" t="s">
        <v>1275</v>
      </c>
      <c r="AX35" s="4" t="s">
        <v>531</v>
      </c>
      <c r="AY35" s="4"/>
      <c r="AZ35" s="4"/>
      <c r="BA35" s="4"/>
      <c r="BB35" s="4"/>
      <c r="BE35" s="4" t="s">
        <v>146</v>
      </c>
      <c r="BF35" s="4" t="s">
        <v>574</v>
      </c>
      <c r="BG35" s="4" t="s">
        <v>1514</v>
      </c>
      <c r="BH35" s="4" t="s">
        <v>105</v>
      </c>
      <c r="BI35" s="4"/>
      <c r="BJ35" s="22" t="s">
        <v>197</v>
      </c>
      <c r="BK35" s="4"/>
      <c r="BL35" s="4"/>
    </row>
    <row r="36" spans="2:64">
      <c r="B36" s="4" t="s">
        <v>161</v>
      </c>
      <c r="C36" s="4" t="s">
        <v>182</v>
      </c>
      <c r="D36" s="4" t="s">
        <v>183</v>
      </c>
      <c r="E36" s="4" t="s">
        <v>164</v>
      </c>
      <c r="F36" s="4"/>
      <c r="G36" s="4"/>
      <c r="H36" s="4"/>
      <c r="I36" s="4"/>
      <c r="K36" s="4" t="s">
        <v>146</v>
      </c>
      <c r="L36" s="4" t="s">
        <v>357</v>
      </c>
      <c r="M36" s="4" t="s">
        <v>357</v>
      </c>
      <c r="N36" s="4" t="s">
        <v>251</v>
      </c>
      <c r="O36" s="4"/>
      <c r="P36" s="4"/>
      <c r="Q36" s="4"/>
      <c r="R36" s="4"/>
      <c r="T36" s="4" t="s">
        <v>236</v>
      </c>
      <c r="U36" s="4" t="s">
        <v>306</v>
      </c>
      <c r="V36" s="4" t="s">
        <v>307</v>
      </c>
      <c r="W36" s="4" t="s">
        <v>105</v>
      </c>
      <c r="X36" s="4" t="s">
        <v>0</v>
      </c>
      <c r="Y36" s="22" t="s">
        <v>197</v>
      </c>
      <c r="Z36" s="4"/>
      <c r="AA36" s="4"/>
      <c r="AC36" s="4" t="s">
        <v>161</v>
      </c>
      <c r="AD36" s="4" t="s">
        <v>952</v>
      </c>
      <c r="AE36" s="4" t="s">
        <v>953</v>
      </c>
      <c r="AF36" s="4" t="s">
        <v>164</v>
      </c>
      <c r="AG36" s="4"/>
      <c r="AH36" s="4"/>
      <c r="AI36" s="4"/>
      <c r="AJ36" s="4"/>
      <c r="AL36" s="4" t="s">
        <v>146</v>
      </c>
      <c r="AM36" s="4" t="s">
        <v>394</v>
      </c>
      <c r="AN36" s="4" t="s">
        <v>394</v>
      </c>
      <c r="AO36" s="4" t="s">
        <v>257</v>
      </c>
      <c r="AP36" s="4"/>
      <c r="AQ36" s="4"/>
      <c r="AR36" s="4"/>
      <c r="AS36" s="4"/>
      <c r="AU36" s="4" t="s">
        <v>161</v>
      </c>
      <c r="AV36" s="4" t="s">
        <v>1276</v>
      </c>
      <c r="AW36" s="4" t="s">
        <v>1277</v>
      </c>
      <c r="AX36" s="4" t="s">
        <v>531</v>
      </c>
      <c r="AY36" s="4"/>
      <c r="AZ36" s="4"/>
      <c r="BA36" s="4"/>
      <c r="BB36" s="4"/>
      <c r="BE36" s="4" t="s">
        <v>146</v>
      </c>
      <c r="BF36" s="4" t="s">
        <v>584</v>
      </c>
      <c r="BG36" s="4" t="s">
        <v>1512</v>
      </c>
      <c r="BH36" s="4" t="s">
        <v>105</v>
      </c>
      <c r="BI36" s="4" t="s">
        <v>0</v>
      </c>
      <c r="BJ36" s="4"/>
      <c r="BK36" s="4"/>
      <c r="BL36" s="4"/>
    </row>
    <row r="37" spans="2:64">
      <c r="B37" s="4" t="s">
        <v>161</v>
      </c>
      <c r="C37" s="4" t="s">
        <v>237</v>
      </c>
      <c r="D37" s="4" t="s">
        <v>238</v>
      </c>
      <c r="E37" s="4" t="s">
        <v>164</v>
      </c>
      <c r="F37" s="4"/>
      <c r="G37" s="4"/>
      <c r="H37" s="4"/>
      <c r="I37" s="4"/>
      <c r="K37" s="4" t="s">
        <v>146</v>
      </c>
      <c r="L37" s="4" t="s">
        <v>367</v>
      </c>
      <c r="M37" s="4" t="s">
        <v>367</v>
      </c>
      <c r="N37" s="4" t="s">
        <v>251</v>
      </c>
      <c r="O37" s="4"/>
      <c r="P37" s="4"/>
      <c r="Q37" s="4"/>
      <c r="R37" s="4"/>
      <c r="T37" s="4" t="s">
        <v>236</v>
      </c>
      <c r="U37" s="4" t="s">
        <v>321</v>
      </c>
      <c r="V37" s="4" t="s">
        <v>322</v>
      </c>
      <c r="W37" s="4" t="s">
        <v>105</v>
      </c>
      <c r="X37" s="4" t="s">
        <v>0</v>
      </c>
      <c r="Y37" s="22" t="s">
        <v>197</v>
      </c>
      <c r="Z37" s="4"/>
      <c r="AA37" s="4"/>
      <c r="AC37" s="4" t="s">
        <v>161</v>
      </c>
      <c r="AD37" s="4" t="s">
        <v>968</v>
      </c>
      <c r="AE37" s="4" t="s">
        <v>969</v>
      </c>
      <c r="AF37" s="4" t="s">
        <v>531</v>
      </c>
      <c r="AG37" s="4"/>
      <c r="AH37" s="4"/>
      <c r="AI37" s="4"/>
      <c r="AJ37" s="4"/>
      <c r="AL37" s="4" t="s">
        <v>146</v>
      </c>
      <c r="AM37" s="4" t="s">
        <v>404</v>
      </c>
      <c r="AN37" s="4" t="s">
        <v>404</v>
      </c>
      <c r="AO37" s="4" t="s">
        <v>257</v>
      </c>
      <c r="AP37" s="4"/>
      <c r="AQ37" s="4"/>
      <c r="AR37" s="4"/>
      <c r="AS37" s="4"/>
      <c r="AU37" s="4" t="s">
        <v>161</v>
      </c>
      <c r="AV37" s="4" t="s">
        <v>1284</v>
      </c>
      <c r="AW37" s="4" t="s">
        <v>1285</v>
      </c>
      <c r="AX37" s="4" t="s">
        <v>164</v>
      </c>
      <c r="AY37" s="4"/>
      <c r="AZ37" s="4"/>
      <c r="BA37" s="4"/>
      <c r="BB37" s="4"/>
      <c r="BE37" s="4" t="s">
        <v>146</v>
      </c>
      <c r="BF37" s="4" t="s">
        <v>631</v>
      </c>
      <c r="BG37" s="4" t="s">
        <v>1513</v>
      </c>
      <c r="BH37" s="4" t="s">
        <v>105</v>
      </c>
      <c r="BI37" s="4" t="s">
        <v>0</v>
      </c>
      <c r="BJ37" s="4"/>
      <c r="BK37" s="4"/>
      <c r="BL37" s="4"/>
    </row>
    <row r="38" spans="2:64">
      <c r="B38" s="4" t="s">
        <v>161</v>
      </c>
      <c r="C38" s="4" t="s">
        <v>193</v>
      </c>
      <c r="D38" s="4" t="s">
        <v>194</v>
      </c>
      <c r="E38" s="4" t="s">
        <v>164</v>
      </c>
      <c r="F38" s="4"/>
      <c r="G38" s="4"/>
      <c r="H38" s="4"/>
      <c r="I38" s="4"/>
      <c r="K38" s="4" t="s">
        <v>146</v>
      </c>
      <c r="L38" s="4" t="s">
        <v>378</v>
      </c>
      <c r="M38" s="4" t="s">
        <v>378</v>
      </c>
      <c r="N38" s="4" t="s">
        <v>251</v>
      </c>
      <c r="O38" s="4"/>
      <c r="P38" s="4"/>
      <c r="Q38" s="4"/>
      <c r="R38" s="4"/>
      <c r="T38" s="4" t="s">
        <v>236</v>
      </c>
      <c r="U38" s="4" t="s">
        <v>335</v>
      </c>
      <c r="V38" s="4" t="s">
        <v>336</v>
      </c>
      <c r="W38" s="4" t="s">
        <v>105</v>
      </c>
      <c r="X38" s="4" t="s">
        <v>0</v>
      </c>
      <c r="Y38" s="22" t="s">
        <v>197</v>
      </c>
      <c r="Z38" s="4"/>
      <c r="AA38" s="4"/>
      <c r="AC38" s="4" t="s">
        <v>161</v>
      </c>
      <c r="AD38" s="4" t="s">
        <v>976</v>
      </c>
      <c r="AE38" s="4" t="s">
        <v>977</v>
      </c>
      <c r="AF38" s="4" t="s">
        <v>531</v>
      </c>
      <c r="AG38" s="4"/>
      <c r="AH38" s="4"/>
      <c r="AI38" s="4"/>
      <c r="AJ38" s="4"/>
      <c r="AL38" s="4" t="s">
        <v>146</v>
      </c>
      <c r="AM38" s="4" t="s">
        <v>416</v>
      </c>
      <c r="AN38" s="4" t="s">
        <v>416</v>
      </c>
      <c r="AO38" s="4" t="s">
        <v>257</v>
      </c>
      <c r="AP38" s="4"/>
      <c r="AQ38" s="4"/>
      <c r="AR38" s="4"/>
      <c r="AS38" s="4"/>
      <c r="AU38" s="4" t="s">
        <v>161</v>
      </c>
      <c r="AV38" s="4" t="s">
        <v>1286</v>
      </c>
      <c r="AW38" s="4" t="s">
        <v>1287</v>
      </c>
      <c r="AX38" s="4" t="s">
        <v>164</v>
      </c>
      <c r="AY38" s="4"/>
      <c r="AZ38" s="4"/>
      <c r="BA38" s="4"/>
      <c r="BB38" s="4"/>
      <c r="BE38" s="4" t="s">
        <v>146</v>
      </c>
      <c r="BF38" s="4" t="s">
        <v>641</v>
      </c>
      <c r="BG38" s="4" t="s">
        <v>1515</v>
      </c>
      <c r="BH38" s="4" t="s">
        <v>105</v>
      </c>
      <c r="BI38" s="4"/>
      <c r="BJ38" s="22" t="s">
        <v>197</v>
      </c>
      <c r="BK38" s="4"/>
      <c r="BL38" s="4"/>
    </row>
    <row r="39" spans="2:64">
      <c r="B39" s="4" t="s">
        <v>161</v>
      </c>
      <c r="C39" s="4" t="s">
        <v>162</v>
      </c>
      <c r="D39" s="4" t="s">
        <v>163</v>
      </c>
      <c r="E39" s="4" t="s">
        <v>164</v>
      </c>
      <c r="F39" s="4" t="s">
        <v>0</v>
      </c>
      <c r="G39" s="4"/>
      <c r="H39" s="4"/>
      <c r="I39" s="4"/>
      <c r="K39" s="4" t="s">
        <v>146</v>
      </c>
      <c r="L39" s="4" t="s">
        <v>389</v>
      </c>
      <c r="M39" s="4" t="s">
        <v>389</v>
      </c>
      <c r="N39" s="4" t="s">
        <v>251</v>
      </c>
      <c r="O39" s="4"/>
      <c r="P39" s="4"/>
      <c r="Q39" s="4"/>
      <c r="R39" s="4"/>
      <c r="T39" s="4" t="s">
        <v>236</v>
      </c>
      <c r="U39" s="4" t="s">
        <v>346</v>
      </c>
      <c r="V39" s="4" t="s">
        <v>347</v>
      </c>
      <c r="W39" s="4" t="s">
        <v>105</v>
      </c>
      <c r="X39" s="4" t="s">
        <v>0</v>
      </c>
      <c r="Y39" s="22" t="s">
        <v>197</v>
      </c>
      <c r="Z39" s="4"/>
      <c r="AA39" s="4"/>
      <c r="AC39" s="4" t="s">
        <v>161</v>
      </c>
      <c r="AD39" s="4" t="s">
        <v>994</v>
      </c>
      <c r="AE39" s="4" t="s">
        <v>995</v>
      </c>
      <c r="AF39" s="4" t="s">
        <v>164</v>
      </c>
      <c r="AG39" s="4"/>
      <c r="AH39" s="4"/>
      <c r="AI39" s="4"/>
      <c r="AJ39" s="4"/>
      <c r="AL39" s="4" t="s">
        <v>146</v>
      </c>
      <c r="AM39" s="4" t="s">
        <v>427</v>
      </c>
      <c r="AN39" s="4" t="s">
        <v>427</v>
      </c>
      <c r="AO39" s="4" t="s">
        <v>257</v>
      </c>
      <c r="AP39" s="4"/>
      <c r="AQ39" s="4"/>
      <c r="AR39" s="4"/>
      <c r="AS39" s="4"/>
      <c r="AU39" s="4" t="s">
        <v>161</v>
      </c>
      <c r="AV39" s="4" t="s">
        <v>1288</v>
      </c>
      <c r="AW39" s="4" t="s">
        <v>1289</v>
      </c>
      <c r="AX39" s="4" t="s">
        <v>164</v>
      </c>
      <c r="AY39" s="4"/>
      <c r="AZ39" s="4"/>
      <c r="BA39" s="4"/>
      <c r="BB39" s="4"/>
      <c r="BE39" s="4" t="s">
        <v>146</v>
      </c>
      <c r="BF39" s="4" t="s">
        <v>651</v>
      </c>
      <c r="BG39" s="4" t="s">
        <v>1516</v>
      </c>
      <c r="BH39" s="4" t="s">
        <v>105</v>
      </c>
      <c r="BI39" s="4" t="s">
        <v>0</v>
      </c>
      <c r="BJ39" s="4"/>
      <c r="BK39" s="4"/>
      <c r="BL39" s="4"/>
    </row>
    <row r="40" spans="2:64">
      <c r="B40" s="4" t="s">
        <v>161</v>
      </c>
      <c r="C40" s="4" t="s">
        <v>165</v>
      </c>
      <c r="D40" s="4" t="s">
        <v>166</v>
      </c>
      <c r="E40" s="4" t="s">
        <v>164</v>
      </c>
      <c r="F40" s="4" t="s">
        <v>0</v>
      </c>
      <c r="G40" s="4"/>
      <c r="H40" s="4"/>
      <c r="I40" s="4"/>
      <c r="K40" s="4" t="s">
        <v>146</v>
      </c>
      <c r="L40" s="4" t="s">
        <v>400</v>
      </c>
      <c r="M40" s="4" t="s">
        <v>400</v>
      </c>
      <c r="N40" s="4" t="s">
        <v>251</v>
      </c>
      <c r="O40" s="4"/>
      <c r="P40" s="4"/>
      <c r="Q40" s="4"/>
      <c r="R40" s="4"/>
      <c r="T40" s="4" t="s">
        <v>236</v>
      </c>
      <c r="U40" s="4" t="s">
        <v>358</v>
      </c>
      <c r="V40" s="4" t="s">
        <v>359</v>
      </c>
      <c r="W40" s="4" t="s">
        <v>105</v>
      </c>
      <c r="X40" s="4" t="s">
        <v>0</v>
      </c>
      <c r="Y40" s="22" t="s">
        <v>197</v>
      </c>
      <c r="Z40" s="4"/>
      <c r="AA40" s="4"/>
      <c r="AC40" s="4" t="s">
        <v>161</v>
      </c>
      <c r="AD40" s="4" t="s">
        <v>1004</v>
      </c>
      <c r="AE40" s="4" t="s">
        <v>1005</v>
      </c>
      <c r="AF40" s="4" t="s">
        <v>164</v>
      </c>
      <c r="AG40" s="4"/>
      <c r="AH40" s="4"/>
      <c r="AI40" s="4"/>
      <c r="AJ40" s="4"/>
      <c r="AL40" s="4" t="s">
        <v>146</v>
      </c>
      <c r="AM40" s="4" t="s">
        <v>438</v>
      </c>
      <c r="AN40" s="4" t="s">
        <v>438</v>
      </c>
      <c r="AO40" s="4" t="s">
        <v>257</v>
      </c>
      <c r="AP40" s="4"/>
      <c r="AQ40" s="4"/>
      <c r="AR40" s="4"/>
      <c r="AS40" s="4"/>
      <c r="AU40" s="4" t="s">
        <v>161</v>
      </c>
      <c r="AV40" s="4" t="s">
        <v>1290</v>
      </c>
      <c r="AW40" s="4" t="s">
        <v>1291</v>
      </c>
      <c r="AX40" s="4" t="s">
        <v>164</v>
      </c>
      <c r="AY40" s="4"/>
      <c r="AZ40" s="4"/>
      <c r="BA40" s="4"/>
      <c r="BB40" s="4"/>
      <c r="BE40" s="40" t="s">
        <v>146</v>
      </c>
      <c r="BF40" s="40" t="s">
        <v>1597</v>
      </c>
      <c r="BG40" s="40" t="s">
        <v>1598</v>
      </c>
      <c r="BH40" s="14" t="s">
        <v>105</v>
      </c>
      <c r="BI40" s="40"/>
      <c r="BJ40" s="40"/>
      <c r="BK40" s="40"/>
      <c r="BL40" s="40"/>
    </row>
    <row r="41" spans="2:64">
      <c r="B41" s="4" t="s">
        <v>161</v>
      </c>
      <c r="C41" s="4" t="s">
        <v>175</v>
      </c>
      <c r="D41" s="4" t="s">
        <v>1612</v>
      </c>
      <c r="E41" s="4" t="s">
        <v>164</v>
      </c>
      <c r="F41" s="4" t="s">
        <v>0</v>
      </c>
      <c r="G41" s="4"/>
      <c r="H41" s="4"/>
      <c r="I41" s="4"/>
      <c r="K41" s="4" t="s">
        <v>146</v>
      </c>
      <c r="L41" s="4" t="s">
        <v>410</v>
      </c>
      <c r="M41" s="4" t="s">
        <v>410</v>
      </c>
      <c r="N41" s="4" t="s">
        <v>251</v>
      </c>
      <c r="O41" s="4"/>
      <c r="P41" s="4"/>
      <c r="Q41" s="4"/>
      <c r="R41" s="4"/>
      <c r="T41" s="4" t="s">
        <v>236</v>
      </c>
      <c r="U41" s="4" t="s">
        <v>368</v>
      </c>
      <c r="V41" s="4" t="s">
        <v>369</v>
      </c>
      <c r="W41" s="4" t="s">
        <v>105</v>
      </c>
      <c r="X41" s="4" t="s">
        <v>0</v>
      </c>
      <c r="Y41" s="22" t="s">
        <v>197</v>
      </c>
      <c r="Z41" s="4"/>
      <c r="AA41" s="4"/>
      <c r="AC41" s="4" t="s">
        <v>161</v>
      </c>
      <c r="AD41" s="4" t="s">
        <v>1018</v>
      </c>
      <c r="AE41" s="4" t="s">
        <v>1019</v>
      </c>
      <c r="AF41" s="4" t="s">
        <v>164</v>
      </c>
      <c r="AG41" s="4"/>
      <c r="AH41" s="4"/>
      <c r="AI41" s="4"/>
      <c r="AJ41" s="4"/>
      <c r="AL41" s="4" t="s">
        <v>146</v>
      </c>
      <c r="AM41" s="4" t="s">
        <v>449</v>
      </c>
      <c r="AN41" s="4" t="s">
        <v>449</v>
      </c>
      <c r="AO41" s="4" t="s">
        <v>257</v>
      </c>
      <c r="AP41" s="4"/>
      <c r="AQ41" s="4"/>
      <c r="AR41" s="4"/>
      <c r="AS41" s="4"/>
      <c r="AU41" s="4" t="s">
        <v>161</v>
      </c>
      <c r="AV41" s="4" t="s">
        <v>1292</v>
      </c>
      <c r="AW41" s="4" t="s">
        <v>1293</v>
      </c>
      <c r="AX41" s="4" t="s">
        <v>164</v>
      </c>
      <c r="AY41" s="4"/>
      <c r="AZ41" s="4"/>
      <c r="BA41" s="4"/>
      <c r="BB41" s="4"/>
      <c r="BE41" s="4" t="s">
        <v>146</v>
      </c>
      <c r="BF41" s="4" t="s">
        <v>1656</v>
      </c>
      <c r="BG41" s="4" t="s">
        <v>1657</v>
      </c>
      <c r="BH41" s="4" t="s">
        <v>105</v>
      </c>
    </row>
    <row r="42" spans="2:64">
      <c r="B42" s="1" t="s">
        <v>161</v>
      </c>
      <c r="C42" s="1" t="s">
        <v>1610</v>
      </c>
      <c r="D42" s="1" t="s">
        <v>1611</v>
      </c>
      <c r="E42" s="1" t="s">
        <v>164</v>
      </c>
      <c r="F42" s="1" t="s">
        <v>0</v>
      </c>
      <c r="K42" s="4" t="s">
        <v>146</v>
      </c>
      <c r="L42" s="4" t="s">
        <v>422</v>
      </c>
      <c r="M42" s="4" t="s">
        <v>422</v>
      </c>
      <c r="N42" s="4" t="s">
        <v>251</v>
      </c>
      <c r="O42" s="4"/>
      <c r="P42" s="4"/>
      <c r="Q42" s="4"/>
      <c r="R42" s="4"/>
      <c r="T42" s="4" t="s">
        <v>236</v>
      </c>
      <c r="U42" s="4" t="s">
        <v>379</v>
      </c>
      <c r="V42" s="4" t="s">
        <v>380</v>
      </c>
      <c r="W42" s="4" t="s">
        <v>105</v>
      </c>
      <c r="X42" s="4" t="s">
        <v>0</v>
      </c>
      <c r="Y42" s="22" t="s">
        <v>197</v>
      </c>
      <c r="Z42" s="4"/>
      <c r="AA42" s="4"/>
      <c r="AC42" s="4" t="s">
        <v>161</v>
      </c>
      <c r="AD42" s="4" t="s">
        <v>1023</v>
      </c>
      <c r="AE42" s="4" t="s">
        <v>1024</v>
      </c>
      <c r="AF42" s="4" t="s">
        <v>164</v>
      </c>
      <c r="AG42" s="4"/>
      <c r="AH42" s="4"/>
      <c r="AI42" s="4"/>
      <c r="AJ42" s="4"/>
      <c r="AL42" s="4" t="s">
        <v>146</v>
      </c>
      <c r="AM42" s="4" t="s">
        <v>460</v>
      </c>
      <c r="AN42" s="4" t="s">
        <v>460</v>
      </c>
      <c r="AO42" s="4" t="s">
        <v>257</v>
      </c>
      <c r="AP42" s="4"/>
      <c r="AQ42" s="4"/>
      <c r="AR42" s="4"/>
      <c r="AS42" s="4"/>
      <c r="AU42" s="4" t="s">
        <v>161</v>
      </c>
      <c r="AV42" s="4" t="s">
        <v>1294</v>
      </c>
      <c r="AW42" s="4" t="s">
        <v>1295</v>
      </c>
      <c r="AX42" s="4" t="s">
        <v>164</v>
      </c>
      <c r="AY42" s="4"/>
      <c r="AZ42" s="4"/>
      <c r="BA42" s="4"/>
      <c r="BB42" s="4"/>
      <c r="BE42" s="4" t="s">
        <v>146</v>
      </c>
      <c r="BF42" s="1" t="s">
        <v>1658</v>
      </c>
      <c r="BG42" s="1" t="s">
        <v>1681</v>
      </c>
      <c r="BH42" s="1" t="s">
        <v>105</v>
      </c>
    </row>
    <row r="43" spans="2:64">
      <c r="B43" s="4" t="s">
        <v>161</v>
      </c>
      <c r="C43" s="4" t="s">
        <v>167</v>
      </c>
      <c r="D43" s="4" t="s">
        <v>168</v>
      </c>
      <c r="E43" s="4" t="s">
        <v>164</v>
      </c>
      <c r="F43" s="4" t="s">
        <v>0</v>
      </c>
      <c r="G43" s="4"/>
      <c r="H43" s="4"/>
      <c r="I43" s="4"/>
      <c r="K43" s="4" t="s">
        <v>146</v>
      </c>
      <c r="L43" s="4" t="s">
        <v>433</v>
      </c>
      <c r="M43" s="4" t="s">
        <v>433</v>
      </c>
      <c r="N43" s="4" t="s">
        <v>251</v>
      </c>
      <c r="O43" s="4"/>
      <c r="P43" s="4"/>
      <c r="Q43" s="4"/>
      <c r="R43" s="4"/>
      <c r="T43" s="4" t="s">
        <v>146</v>
      </c>
      <c r="U43" s="4" t="s">
        <v>390</v>
      </c>
      <c r="V43" s="4" t="s">
        <v>391</v>
      </c>
      <c r="W43" s="4" t="s">
        <v>105</v>
      </c>
      <c r="X43" s="4"/>
      <c r="Y43" s="4" t="s">
        <v>47</v>
      </c>
      <c r="Z43" s="4"/>
      <c r="AA43" s="4"/>
      <c r="AC43" s="14" t="s">
        <v>161</v>
      </c>
      <c r="AD43" s="14" t="s">
        <v>1254</v>
      </c>
      <c r="AE43" s="14" t="s">
        <v>1255</v>
      </c>
      <c r="AF43" s="14" t="s">
        <v>164</v>
      </c>
      <c r="AG43" s="14"/>
      <c r="AH43" s="14"/>
      <c r="AI43" s="14"/>
      <c r="AJ43" s="14"/>
      <c r="AL43" s="4" t="s">
        <v>146</v>
      </c>
      <c r="AM43" s="4" t="s">
        <v>471</v>
      </c>
      <c r="AN43" s="4" t="s">
        <v>471</v>
      </c>
      <c r="AO43" s="4" t="s">
        <v>257</v>
      </c>
      <c r="AP43" s="4"/>
      <c r="AQ43" s="4"/>
      <c r="AR43" s="4"/>
      <c r="AS43" s="4"/>
      <c r="AU43" s="4" t="s">
        <v>161</v>
      </c>
      <c r="AV43" s="4" t="s">
        <v>1296</v>
      </c>
      <c r="AW43" s="4" t="s">
        <v>1297</v>
      </c>
      <c r="AX43" s="4" t="s">
        <v>164</v>
      </c>
      <c r="AY43" s="4"/>
      <c r="AZ43" s="4"/>
      <c r="BA43" s="4"/>
      <c r="BB43" s="4"/>
      <c r="BE43" s="1" t="s">
        <v>146</v>
      </c>
      <c r="BF43" s="1" t="s">
        <v>1659</v>
      </c>
      <c r="BG43" s="1" t="s">
        <v>1660</v>
      </c>
      <c r="BH43" s="1" t="s">
        <v>105</v>
      </c>
    </row>
    <row r="44" spans="2:64">
      <c r="B44" s="4" t="s">
        <v>161</v>
      </c>
      <c r="C44" s="4" t="s">
        <v>173</v>
      </c>
      <c r="D44" s="4" t="s">
        <v>174</v>
      </c>
      <c r="E44" s="4" t="s">
        <v>164</v>
      </c>
      <c r="F44" s="4"/>
      <c r="G44" s="4"/>
      <c r="H44" s="4"/>
      <c r="I44" s="4"/>
      <c r="K44" s="4" t="s">
        <v>146</v>
      </c>
      <c r="L44" s="4" t="s">
        <v>444</v>
      </c>
      <c r="M44" s="4" t="s">
        <v>444</v>
      </c>
      <c r="N44" s="4" t="s">
        <v>251</v>
      </c>
      <c r="O44" s="4"/>
      <c r="P44" s="4"/>
      <c r="Q44" s="4"/>
      <c r="R44" s="4"/>
      <c r="T44" s="4" t="s">
        <v>146</v>
      </c>
      <c r="U44" s="4" t="s">
        <v>401</v>
      </c>
      <c r="V44" s="4" t="s">
        <v>391</v>
      </c>
      <c r="W44" s="4" t="s">
        <v>105</v>
      </c>
      <c r="X44" s="4"/>
      <c r="Y44" s="4" t="s">
        <v>47</v>
      </c>
      <c r="Z44" s="4"/>
      <c r="AA44" s="4"/>
      <c r="AC44" s="4" t="s">
        <v>236</v>
      </c>
      <c r="AD44" s="4" t="s">
        <v>1160</v>
      </c>
      <c r="AE44" s="4" t="s">
        <v>1161</v>
      </c>
      <c r="AF44" s="4" t="s">
        <v>295</v>
      </c>
      <c r="AG44" s="4" t="s">
        <v>1162</v>
      </c>
      <c r="AH44" s="4"/>
      <c r="AI44" s="4"/>
      <c r="AJ44" s="4"/>
      <c r="AL44" s="4" t="s">
        <v>146</v>
      </c>
      <c r="AM44" s="4" t="s">
        <v>480</v>
      </c>
      <c r="AN44" s="4" t="s">
        <v>480</v>
      </c>
      <c r="AO44" s="4" t="s">
        <v>257</v>
      </c>
      <c r="AP44" s="4"/>
      <c r="AQ44" s="4"/>
      <c r="AR44" s="4"/>
      <c r="AS44" s="4"/>
      <c r="AU44" s="4" t="s">
        <v>161</v>
      </c>
      <c r="AV44" s="4" t="s">
        <v>1298</v>
      </c>
      <c r="AW44" s="4" t="s">
        <v>1299</v>
      </c>
      <c r="AX44" s="4" t="s">
        <v>164</v>
      </c>
      <c r="AY44" s="4"/>
      <c r="AZ44" s="4"/>
      <c r="BA44" s="4"/>
      <c r="BB44" s="4"/>
      <c r="BE44" s="4" t="s">
        <v>146</v>
      </c>
      <c r="BF44" s="1" t="s">
        <v>1679</v>
      </c>
      <c r="BG44" s="1" t="s">
        <v>1680</v>
      </c>
      <c r="BH44" s="1" t="s">
        <v>105</v>
      </c>
    </row>
    <row r="45" spans="2:64">
      <c r="B45" s="4" t="s">
        <v>236</v>
      </c>
      <c r="C45" s="4" t="s">
        <v>205</v>
      </c>
      <c r="D45" s="4" t="s">
        <v>206</v>
      </c>
      <c r="E45" s="4" t="s">
        <v>204</v>
      </c>
      <c r="F45" s="4"/>
      <c r="G45" s="4"/>
      <c r="H45" s="4"/>
      <c r="I45" s="4"/>
      <c r="K45" s="14" t="s">
        <v>146</v>
      </c>
      <c r="L45" s="14" t="s">
        <v>455</v>
      </c>
      <c r="M45" s="14" t="s">
        <v>455</v>
      </c>
      <c r="N45" s="14" t="s">
        <v>251</v>
      </c>
      <c r="O45" s="14"/>
      <c r="P45" s="14"/>
      <c r="Q45" s="14"/>
      <c r="R45" s="14"/>
      <c r="T45" s="4" t="s">
        <v>146</v>
      </c>
      <c r="U45" s="4" t="s">
        <v>423</v>
      </c>
      <c r="V45" s="4" t="s">
        <v>424</v>
      </c>
      <c r="W45" s="4" t="s">
        <v>105</v>
      </c>
      <c r="X45" s="4"/>
      <c r="Y45" s="4"/>
      <c r="Z45" s="4"/>
      <c r="AA45" s="4"/>
      <c r="AC45" s="4" t="s">
        <v>236</v>
      </c>
      <c r="AD45" s="4" t="s">
        <v>1165</v>
      </c>
      <c r="AE45" s="4" t="s">
        <v>1166</v>
      </c>
      <c r="AF45" s="4" t="s">
        <v>295</v>
      </c>
      <c r="AG45" s="4" t="s">
        <v>1162</v>
      </c>
      <c r="AH45" s="4"/>
      <c r="AI45" s="4"/>
      <c r="AJ45" s="4"/>
      <c r="AL45" s="4" t="s">
        <v>146</v>
      </c>
      <c r="AM45" s="4" t="s">
        <v>488</v>
      </c>
      <c r="AN45" s="4" t="s">
        <v>488</v>
      </c>
      <c r="AO45" s="4" t="s">
        <v>257</v>
      </c>
      <c r="AP45" s="4"/>
      <c r="AQ45" s="4"/>
      <c r="AR45" s="4"/>
      <c r="AS45" s="4"/>
      <c r="AU45" s="4" t="s">
        <v>161</v>
      </c>
      <c r="AV45" s="4" t="s">
        <v>1304</v>
      </c>
      <c r="AW45" s="4" t="s">
        <v>1305</v>
      </c>
      <c r="AX45" s="4" t="s">
        <v>531</v>
      </c>
      <c r="AY45" s="4"/>
      <c r="AZ45" s="4"/>
      <c r="BA45" s="4"/>
      <c r="BB45" s="4"/>
      <c r="BE45" s="4" t="s">
        <v>146</v>
      </c>
      <c r="BF45" s="1" t="s">
        <v>1678</v>
      </c>
      <c r="BG45" s="1" t="s">
        <v>1682</v>
      </c>
      <c r="BH45" s="1" t="s">
        <v>105</v>
      </c>
    </row>
    <row r="46" spans="2:64">
      <c r="B46" s="4" t="s">
        <v>236</v>
      </c>
      <c r="C46" s="4" t="s">
        <v>202</v>
      </c>
      <c r="D46" s="4" t="s">
        <v>203</v>
      </c>
      <c r="E46" s="4" t="s">
        <v>204</v>
      </c>
      <c r="F46" s="4"/>
      <c r="G46" s="4"/>
      <c r="H46" s="4"/>
      <c r="I46" s="4"/>
      <c r="K46" s="4" t="s">
        <v>146</v>
      </c>
      <c r="L46" s="4" t="s">
        <v>466</v>
      </c>
      <c r="M46" s="4" t="s">
        <v>1486</v>
      </c>
      <c r="N46" s="4" t="s">
        <v>105</v>
      </c>
      <c r="O46" s="4"/>
      <c r="P46" s="4"/>
      <c r="Q46" s="4"/>
      <c r="R46" s="4"/>
      <c r="T46" s="4" t="s">
        <v>146</v>
      </c>
      <c r="U46" s="4" t="s">
        <v>434</v>
      </c>
      <c r="V46" s="4" t="s">
        <v>435</v>
      </c>
      <c r="W46" s="4" t="s">
        <v>105</v>
      </c>
      <c r="X46" s="4"/>
      <c r="Y46" s="4"/>
      <c r="Z46" s="4"/>
      <c r="AA46" s="4"/>
      <c r="AC46" s="4" t="s">
        <v>236</v>
      </c>
      <c r="AD46" s="4" t="s">
        <v>1169</v>
      </c>
      <c r="AE46" s="4" t="s">
        <v>1170</v>
      </c>
      <c r="AF46" s="4" t="s">
        <v>295</v>
      </c>
      <c r="AG46" s="4" t="s">
        <v>1162</v>
      </c>
      <c r="AH46" s="4"/>
      <c r="AI46" s="4"/>
      <c r="AJ46" s="4"/>
      <c r="AL46" s="4" t="s">
        <v>146</v>
      </c>
      <c r="AM46" s="4" t="s">
        <v>497</v>
      </c>
      <c r="AN46" s="4" t="s">
        <v>497</v>
      </c>
      <c r="AO46" s="4" t="s">
        <v>257</v>
      </c>
      <c r="AP46" s="4"/>
      <c r="AQ46" s="4"/>
      <c r="AR46" s="4"/>
      <c r="AS46" s="4"/>
      <c r="AU46" s="4" t="s">
        <v>161</v>
      </c>
      <c r="AV46" s="4" t="s">
        <v>1306</v>
      </c>
      <c r="AW46" s="4" t="s">
        <v>1307</v>
      </c>
      <c r="AX46" s="4" t="s">
        <v>531</v>
      </c>
      <c r="AY46" s="4"/>
      <c r="AZ46" s="4"/>
      <c r="BA46" s="4"/>
      <c r="BB46" s="4"/>
      <c r="BE46" s="4" t="s">
        <v>146</v>
      </c>
      <c r="BF46" s="1" t="s">
        <v>1683</v>
      </c>
      <c r="BG46" s="1" t="s">
        <v>1684</v>
      </c>
      <c r="BH46" s="1" t="s">
        <v>105</v>
      </c>
    </row>
    <row r="47" spans="2:64">
      <c r="B47" s="4" t="s">
        <v>146</v>
      </c>
      <c r="C47" s="4" t="s">
        <v>1631</v>
      </c>
      <c r="D47" s="4" t="s">
        <v>1634</v>
      </c>
      <c r="E47" s="4" t="s">
        <v>105</v>
      </c>
      <c r="F47" s="4"/>
      <c r="G47" s="4"/>
      <c r="H47" s="4"/>
      <c r="I47" s="4"/>
      <c r="K47" s="4" t="s">
        <v>146</v>
      </c>
      <c r="L47" s="4" t="s">
        <v>476</v>
      </c>
      <c r="M47" s="4" t="s">
        <v>1487</v>
      </c>
      <c r="N47" s="4" t="s">
        <v>105</v>
      </c>
      <c r="O47" s="4"/>
      <c r="P47" s="4"/>
      <c r="Q47" s="4"/>
      <c r="R47" s="4"/>
      <c r="T47" s="4" t="s">
        <v>146</v>
      </c>
      <c r="U47" s="4" t="s">
        <v>467</v>
      </c>
      <c r="V47" s="4" t="s">
        <v>468</v>
      </c>
      <c r="W47" s="4" t="s">
        <v>105</v>
      </c>
      <c r="X47" s="4"/>
      <c r="Y47" s="4"/>
      <c r="Z47" s="4"/>
      <c r="AA47" s="4"/>
      <c r="AC47" s="4" t="s">
        <v>236</v>
      </c>
      <c r="AD47" s="4" t="s">
        <v>1173</v>
      </c>
      <c r="AE47" s="4" t="s">
        <v>1174</v>
      </c>
      <c r="AF47" s="4" t="s">
        <v>295</v>
      </c>
      <c r="AG47" s="4" t="s">
        <v>1162</v>
      </c>
      <c r="AH47" s="4"/>
      <c r="AI47" s="4"/>
      <c r="AJ47" s="4"/>
      <c r="AL47" s="4" t="s">
        <v>146</v>
      </c>
      <c r="AM47" s="4" t="s">
        <v>507</v>
      </c>
      <c r="AN47" s="4" t="s">
        <v>507</v>
      </c>
      <c r="AO47" s="4" t="s">
        <v>257</v>
      </c>
      <c r="AP47" s="4"/>
      <c r="AQ47" s="4"/>
      <c r="AR47" s="4"/>
      <c r="AS47" s="4"/>
      <c r="AU47" s="4" t="s">
        <v>161</v>
      </c>
      <c r="AV47" s="4" t="s">
        <v>1308</v>
      </c>
      <c r="AW47" s="4" t="s">
        <v>1309</v>
      </c>
      <c r="AX47" s="4" t="s">
        <v>164</v>
      </c>
      <c r="AY47" s="4"/>
      <c r="AZ47" s="4"/>
      <c r="BA47" s="4"/>
      <c r="BB47" s="4"/>
    </row>
    <row r="48" spans="2:64">
      <c r="B48" s="4" t="s">
        <v>146</v>
      </c>
      <c r="C48" s="4" t="s">
        <v>1632</v>
      </c>
      <c r="D48" s="4" t="s">
        <v>1635</v>
      </c>
      <c r="E48" s="4" t="s">
        <v>105</v>
      </c>
      <c r="K48" s="4" t="s">
        <v>146</v>
      </c>
      <c r="L48" s="4" t="s">
        <v>502</v>
      </c>
      <c r="M48" s="4" t="s">
        <v>1488</v>
      </c>
      <c r="N48" s="4" t="s">
        <v>105</v>
      </c>
      <c r="O48" s="4"/>
      <c r="P48" s="4"/>
      <c r="Q48" s="4"/>
      <c r="R48" s="4"/>
      <c r="T48" s="4" t="s">
        <v>146</v>
      </c>
      <c r="U48" s="4" t="s">
        <v>477</v>
      </c>
      <c r="V48" s="4" t="s">
        <v>477</v>
      </c>
      <c r="W48" s="4" t="s">
        <v>105</v>
      </c>
      <c r="X48" s="4"/>
      <c r="Y48" s="4"/>
      <c r="Z48" s="4"/>
      <c r="AA48" s="4"/>
      <c r="AC48" s="4" t="s">
        <v>236</v>
      </c>
      <c r="AD48" s="4" t="s">
        <v>1177</v>
      </c>
      <c r="AE48" s="4" t="s">
        <v>1178</v>
      </c>
      <c r="AF48" s="4" t="s">
        <v>295</v>
      </c>
      <c r="AG48" s="4" t="s">
        <v>1162</v>
      </c>
      <c r="AH48" s="4"/>
      <c r="AI48" s="4"/>
      <c r="AJ48" s="4"/>
      <c r="AL48" s="4" t="s">
        <v>146</v>
      </c>
      <c r="AM48" s="4" t="s">
        <v>516</v>
      </c>
      <c r="AN48" s="4" t="s">
        <v>516</v>
      </c>
      <c r="AO48" s="4" t="s">
        <v>257</v>
      </c>
      <c r="AP48" s="4"/>
      <c r="AQ48" s="4"/>
      <c r="AR48" s="4"/>
      <c r="AS48" s="4"/>
      <c r="AU48" s="4" t="s">
        <v>161</v>
      </c>
      <c r="AV48" s="4" t="s">
        <v>1310</v>
      </c>
      <c r="AW48" s="4" t="s">
        <v>1311</v>
      </c>
      <c r="AX48" s="4" t="s">
        <v>164</v>
      </c>
      <c r="AY48" s="4"/>
      <c r="AZ48" s="4"/>
      <c r="BA48" s="4"/>
      <c r="BB48" s="4"/>
    </row>
    <row r="49" spans="2:64">
      <c r="B49" s="4" t="s">
        <v>146</v>
      </c>
      <c r="C49" s="4" t="s">
        <v>1633</v>
      </c>
      <c r="D49" s="4" t="s">
        <v>1636</v>
      </c>
      <c r="E49" s="4" t="s">
        <v>105</v>
      </c>
      <c r="K49" s="4" t="s">
        <v>146</v>
      </c>
      <c r="L49" s="4" t="s">
        <v>511</v>
      </c>
      <c r="M49" s="4" t="s">
        <v>512</v>
      </c>
      <c r="N49" s="4" t="s">
        <v>105</v>
      </c>
      <c r="O49" s="4"/>
      <c r="P49" s="4"/>
      <c r="Q49" s="4"/>
      <c r="R49" s="4"/>
      <c r="T49" s="4" t="s">
        <v>146</v>
      </c>
      <c r="U49" s="4" t="s">
        <v>485</v>
      </c>
      <c r="V49" s="4" t="s">
        <v>485</v>
      </c>
      <c r="W49" s="4" t="s">
        <v>105</v>
      </c>
      <c r="X49" s="4"/>
      <c r="Y49" s="4"/>
      <c r="Z49" s="4"/>
      <c r="AA49" s="4"/>
      <c r="AC49" s="4" t="s">
        <v>236</v>
      </c>
      <c r="AD49" s="4" t="s">
        <v>1181</v>
      </c>
      <c r="AE49" s="4" t="s">
        <v>1182</v>
      </c>
      <c r="AF49" s="4" t="s">
        <v>295</v>
      </c>
      <c r="AG49" s="4" t="s">
        <v>1162</v>
      </c>
      <c r="AH49" s="4"/>
      <c r="AI49" s="4"/>
      <c r="AJ49" s="4"/>
      <c r="AL49" s="4" t="s">
        <v>146</v>
      </c>
      <c r="AM49" s="4" t="s">
        <v>525</v>
      </c>
      <c r="AN49" s="4" t="s">
        <v>525</v>
      </c>
      <c r="AO49" s="4" t="s">
        <v>257</v>
      </c>
      <c r="AP49" s="4"/>
      <c r="AQ49" s="4"/>
      <c r="AR49" s="4"/>
      <c r="AS49" s="4"/>
      <c r="AU49" s="4" t="s">
        <v>161</v>
      </c>
      <c r="AV49" s="4" t="s">
        <v>1312</v>
      </c>
      <c r="AW49" s="4" t="s">
        <v>1313</v>
      </c>
      <c r="AX49" s="4" t="s">
        <v>164</v>
      </c>
      <c r="AY49" s="4"/>
      <c r="AZ49" s="4"/>
      <c r="BA49" s="4"/>
      <c r="BB49" s="4"/>
    </row>
    <row r="50" spans="2:64">
      <c r="B50" s="4" t="s">
        <v>146</v>
      </c>
      <c r="C50" s="4" t="s">
        <v>152</v>
      </c>
      <c r="D50" s="4" t="s">
        <v>1637</v>
      </c>
      <c r="E50" s="4" t="s">
        <v>105</v>
      </c>
      <c r="F50" s="4"/>
      <c r="G50" s="4"/>
      <c r="H50" s="4"/>
      <c r="I50" s="4"/>
      <c r="K50" s="4" t="s">
        <v>146</v>
      </c>
      <c r="L50" s="4" t="s">
        <v>540</v>
      </c>
      <c r="M50" s="4" t="s">
        <v>1489</v>
      </c>
      <c r="N50" s="4" t="s">
        <v>105</v>
      </c>
      <c r="O50" s="4"/>
      <c r="P50" s="4" t="s">
        <v>47</v>
      </c>
      <c r="Q50" s="4"/>
      <c r="R50" s="4" t="s">
        <v>99</v>
      </c>
      <c r="T50" s="4" t="s">
        <v>146</v>
      </c>
      <c r="U50" s="4" t="s">
        <v>493</v>
      </c>
      <c r="V50" s="4" t="s">
        <v>494</v>
      </c>
      <c r="W50" s="4" t="s">
        <v>105</v>
      </c>
      <c r="X50" s="4"/>
      <c r="Y50" s="4"/>
      <c r="Z50" s="4"/>
      <c r="AA50" s="4"/>
      <c r="AC50" s="4" t="s">
        <v>236</v>
      </c>
      <c r="AD50" s="4" t="s">
        <v>1185</v>
      </c>
      <c r="AE50" s="4" t="s">
        <v>1186</v>
      </c>
      <c r="AF50" s="4" t="s">
        <v>295</v>
      </c>
      <c r="AG50" s="4" t="s">
        <v>1162</v>
      </c>
      <c r="AH50" s="4"/>
      <c r="AI50" s="4"/>
      <c r="AJ50" s="4"/>
      <c r="AL50" s="4" t="s">
        <v>146</v>
      </c>
      <c r="AM50" s="4" t="s">
        <v>535</v>
      </c>
      <c r="AN50" s="4" t="s">
        <v>535</v>
      </c>
      <c r="AO50" s="4" t="s">
        <v>257</v>
      </c>
      <c r="AP50" s="4"/>
      <c r="AQ50" s="4"/>
      <c r="AR50" s="4"/>
      <c r="AS50" s="4"/>
      <c r="AU50" s="4" t="s">
        <v>161</v>
      </c>
      <c r="AV50" s="4" t="s">
        <v>1314</v>
      </c>
      <c r="AW50" s="4" t="s">
        <v>1315</v>
      </c>
      <c r="AX50" s="4" t="s">
        <v>164</v>
      </c>
      <c r="AY50" s="4"/>
      <c r="AZ50" s="4"/>
      <c r="BA50" s="4"/>
      <c r="BB50" s="4"/>
    </row>
    <row r="51" spans="2:64">
      <c r="B51" s="4" t="s">
        <v>146</v>
      </c>
      <c r="C51" s="4" t="s">
        <v>1615</v>
      </c>
      <c r="D51" s="1" t="s">
        <v>1638</v>
      </c>
      <c r="E51" s="4" t="s">
        <v>105</v>
      </c>
      <c r="K51" s="4" t="s">
        <v>146</v>
      </c>
      <c r="L51" s="4" t="s">
        <v>549</v>
      </c>
      <c r="M51" s="4" t="s">
        <v>1490</v>
      </c>
      <c r="N51" s="4" t="s">
        <v>105</v>
      </c>
      <c r="O51" s="4"/>
      <c r="P51" s="4" t="s">
        <v>224</v>
      </c>
      <c r="Q51" s="4"/>
      <c r="R51" s="4"/>
      <c r="T51" s="4" t="s">
        <v>146</v>
      </c>
      <c r="U51" s="4" t="s">
        <v>513</v>
      </c>
      <c r="V51" s="4" t="s">
        <v>513</v>
      </c>
      <c r="W51" s="4" t="s">
        <v>105</v>
      </c>
      <c r="X51" s="4"/>
      <c r="Y51" s="4"/>
      <c r="Z51" s="4"/>
      <c r="AA51" s="4"/>
      <c r="AC51" s="4" t="s">
        <v>236</v>
      </c>
      <c r="AD51" s="4" t="s">
        <v>1188</v>
      </c>
      <c r="AE51" s="4" t="s">
        <v>1189</v>
      </c>
      <c r="AF51" s="4" t="s">
        <v>295</v>
      </c>
      <c r="AG51" s="4" t="s">
        <v>1162</v>
      </c>
      <c r="AH51" s="4"/>
      <c r="AI51" s="4"/>
      <c r="AJ51" s="4"/>
      <c r="AL51" s="4" t="s">
        <v>146</v>
      </c>
      <c r="AM51" s="4" t="s">
        <v>544</v>
      </c>
      <c r="AN51" s="4" t="s">
        <v>544</v>
      </c>
      <c r="AO51" s="4" t="s">
        <v>257</v>
      </c>
      <c r="AP51" s="4"/>
      <c r="AQ51" s="4"/>
      <c r="AR51" s="4"/>
      <c r="AS51" s="4"/>
      <c r="AU51" s="4" t="s">
        <v>161</v>
      </c>
      <c r="AV51" s="4" t="s">
        <v>1324</v>
      </c>
      <c r="AW51" s="4" t="s">
        <v>1325</v>
      </c>
      <c r="AX51" s="4" t="s">
        <v>164</v>
      </c>
      <c r="AY51" s="4"/>
      <c r="AZ51" s="4"/>
      <c r="BA51" s="4"/>
      <c r="BB51" s="4"/>
    </row>
    <row r="52" spans="2:64">
      <c r="B52" s="4" t="s">
        <v>146</v>
      </c>
      <c r="C52" s="1" t="s">
        <v>1616</v>
      </c>
      <c r="D52" s="1" t="s">
        <v>1618</v>
      </c>
      <c r="E52" s="4" t="s">
        <v>105</v>
      </c>
      <c r="K52" s="4" t="s">
        <v>146</v>
      </c>
      <c r="L52" s="4" t="s">
        <v>558</v>
      </c>
      <c r="M52" s="4" t="s">
        <v>1491</v>
      </c>
      <c r="N52" s="4" t="s">
        <v>105</v>
      </c>
      <c r="O52" s="4"/>
      <c r="P52" s="4"/>
      <c r="Q52" s="4"/>
      <c r="R52" s="4"/>
      <c r="T52" s="4" t="s">
        <v>146</v>
      </c>
      <c r="U52" s="4" t="s">
        <v>120</v>
      </c>
      <c r="V52" s="4" t="s">
        <v>522</v>
      </c>
      <c r="W52" s="4" t="s">
        <v>105</v>
      </c>
      <c r="X52" s="4"/>
      <c r="Y52" s="4" t="s">
        <v>47</v>
      </c>
      <c r="Z52" s="4" t="s">
        <v>197</v>
      </c>
      <c r="AA52" s="4" t="s">
        <v>99</v>
      </c>
      <c r="AC52" s="4" t="s">
        <v>236</v>
      </c>
      <c r="AD52" s="4" t="s">
        <v>1191</v>
      </c>
      <c r="AE52" s="4" t="s">
        <v>1192</v>
      </c>
      <c r="AF52" s="4" t="s">
        <v>295</v>
      </c>
      <c r="AG52" s="4" t="s">
        <v>1162</v>
      </c>
      <c r="AH52" s="4"/>
      <c r="AI52" s="4"/>
      <c r="AJ52" s="4"/>
      <c r="AL52" s="4" t="s">
        <v>146</v>
      </c>
      <c r="AM52" s="4" t="s">
        <v>553</v>
      </c>
      <c r="AN52" s="4" t="s">
        <v>553</v>
      </c>
      <c r="AO52" s="4" t="s">
        <v>257</v>
      </c>
      <c r="AP52" s="4"/>
      <c r="AQ52" s="4"/>
      <c r="AR52" s="4"/>
      <c r="AS52" s="4"/>
      <c r="AU52" s="4" t="s">
        <v>236</v>
      </c>
      <c r="AV52" s="4" t="s">
        <v>340</v>
      </c>
      <c r="AW52" s="4" t="s">
        <v>341</v>
      </c>
      <c r="AX52" s="4" t="s">
        <v>164</v>
      </c>
      <c r="AY52" s="4"/>
      <c r="AZ52" s="4"/>
      <c r="BA52" s="4"/>
      <c r="BB52" s="4"/>
    </row>
    <row r="53" spans="2:64" ht="15">
      <c r="B53" s="4" t="s">
        <v>146</v>
      </c>
      <c r="C53" s="1" t="s">
        <v>1617</v>
      </c>
      <c r="D53" s="1" t="s">
        <v>1619</v>
      </c>
      <c r="E53" s="4" t="s">
        <v>105</v>
      </c>
      <c r="K53" s="4" t="s">
        <v>146</v>
      </c>
      <c r="L53" s="4" t="s">
        <v>567</v>
      </c>
      <c r="M53" s="4" t="s">
        <v>1492</v>
      </c>
      <c r="N53" s="4" t="s">
        <v>105</v>
      </c>
      <c r="O53" s="4"/>
      <c r="P53" s="4"/>
      <c r="Q53" s="4"/>
      <c r="R53" s="4"/>
      <c r="T53" s="4" t="s">
        <v>146</v>
      </c>
      <c r="U53" s="4" t="s">
        <v>532</v>
      </c>
      <c r="V53" s="4" t="s">
        <v>532</v>
      </c>
      <c r="W53" s="4" t="s">
        <v>105</v>
      </c>
      <c r="X53" s="4"/>
      <c r="Y53" s="4" t="s">
        <v>224</v>
      </c>
      <c r="Z53" s="4"/>
      <c r="AA53" s="4"/>
      <c r="AC53" s="4" t="s">
        <v>236</v>
      </c>
      <c r="AD53" s="4" t="s">
        <v>1194</v>
      </c>
      <c r="AE53" s="4" t="s">
        <v>1195</v>
      </c>
      <c r="AF53" s="4" t="s">
        <v>295</v>
      </c>
      <c r="AG53" s="4" t="s">
        <v>1162</v>
      </c>
      <c r="AH53" s="4"/>
      <c r="AI53" s="4"/>
      <c r="AJ53" s="4"/>
      <c r="AL53" s="4" t="s">
        <v>146</v>
      </c>
      <c r="AM53" s="4" t="s">
        <v>563</v>
      </c>
      <c r="AN53" s="4" t="s">
        <v>563</v>
      </c>
      <c r="AO53" s="4" t="s">
        <v>257</v>
      </c>
      <c r="AP53" s="4"/>
      <c r="AQ53" s="4"/>
      <c r="AR53" s="4"/>
      <c r="AS53" s="4"/>
      <c r="AU53" s="4" t="s">
        <v>236</v>
      </c>
      <c r="AV53" s="4" t="s">
        <v>405</v>
      </c>
      <c r="AW53" s="4" t="s">
        <v>406</v>
      </c>
      <c r="AX53" s="4" t="s">
        <v>164</v>
      </c>
      <c r="AY53" s="4"/>
      <c r="AZ53" s="4"/>
      <c r="BA53" s="4"/>
      <c r="BB53" s="4"/>
      <c r="BE53" s="3" t="s">
        <v>88</v>
      </c>
      <c r="BF53" s="4"/>
      <c r="BG53" s="4"/>
      <c r="BH53" s="4"/>
      <c r="BI53" s="4"/>
      <c r="BJ53" s="4"/>
      <c r="BK53" s="4"/>
      <c r="BL53" s="4"/>
    </row>
    <row r="54" spans="2:64" ht="15.75" thickBot="1">
      <c r="B54" s="4" t="s">
        <v>146</v>
      </c>
      <c r="C54" s="4" t="s">
        <v>153</v>
      </c>
      <c r="D54" s="4" t="s">
        <v>154</v>
      </c>
      <c r="E54" s="4" t="s">
        <v>105</v>
      </c>
      <c r="F54" s="4"/>
      <c r="G54" s="4"/>
      <c r="H54" s="4"/>
      <c r="I54" s="4"/>
      <c r="K54" s="4" t="s">
        <v>146</v>
      </c>
      <c r="L54" s="4" t="s">
        <v>576</v>
      </c>
      <c r="M54" s="4" t="s">
        <v>1493</v>
      </c>
      <c r="N54" s="4" t="s">
        <v>105</v>
      </c>
      <c r="O54" s="4"/>
      <c r="P54" s="4" t="s">
        <v>224</v>
      </c>
      <c r="Q54" s="4"/>
      <c r="R54" s="4" t="s">
        <v>415</v>
      </c>
      <c r="T54" s="4" t="s">
        <v>146</v>
      </c>
      <c r="U54" s="4" t="s">
        <v>541</v>
      </c>
      <c r="V54" s="4" t="s">
        <v>541</v>
      </c>
      <c r="W54" s="4" t="s">
        <v>105</v>
      </c>
      <c r="X54" s="4"/>
      <c r="Y54" s="4"/>
      <c r="Z54" s="4"/>
      <c r="AA54" s="4"/>
      <c r="AC54" s="4" t="s">
        <v>236</v>
      </c>
      <c r="AD54" s="4" t="s">
        <v>1197</v>
      </c>
      <c r="AE54" s="4" t="s">
        <v>1198</v>
      </c>
      <c r="AF54" s="4" t="s">
        <v>295</v>
      </c>
      <c r="AG54" s="4" t="s">
        <v>1162</v>
      </c>
      <c r="AH54" s="4"/>
      <c r="AI54" s="4"/>
      <c r="AJ54" s="4"/>
      <c r="AL54" s="4" t="s">
        <v>146</v>
      </c>
      <c r="AM54" s="4" t="s">
        <v>571</v>
      </c>
      <c r="AN54" s="4" t="s">
        <v>571</v>
      </c>
      <c r="AO54" s="4" t="s">
        <v>257</v>
      </c>
      <c r="AP54" s="4"/>
      <c r="AQ54" s="4"/>
      <c r="AR54" s="4"/>
      <c r="AS54" s="4"/>
      <c r="AU54" s="4" t="s">
        <v>236</v>
      </c>
      <c r="AV54" s="4" t="s">
        <v>417</v>
      </c>
      <c r="AW54" s="4" t="s">
        <v>418</v>
      </c>
      <c r="AX54" s="4" t="s">
        <v>164</v>
      </c>
      <c r="AY54" s="4"/>
      <c r="AZ54" s="4"/>
      <c r="BA54" s="4"/>
      <c r="BB54" s="4"/>
      <c r="BE54" s="5" t="s">
        <v>89</v>
      </c>
      <c r="BF54" s="5" t="s">
        <v>90</v>
      </c>
      <c r="BG54" s="5" t="s">
        <v>91</v>
      </c>
      <c r="BH54" s="5" t="s">
        <v>92</v>
      </c>
      <c r="BI54" s="5" t="s">
        <v>29</v>
      </c>
      <c r="BJ54" s="5" t="s">
        <v>93</v>
      </c>
      <c r="BK54" s="5" t="s">
        <v>94</v>
      </c>
      <c r="BL54" s="5" t="s">
        <v>95</v>
      </c>
    </row>
    <row r="55" spans="2:64">
      <c r="B55" s="4" t="s">
        <v>146</v>
      </c>
      <c r="C55" s="4" t="s">
        <v>176</v>
      </c>
      <c r="D55" s="4" t="s">
        <v>177</v>
      </c>
      <c r="E55" s="4" t="s">
        <v>105</v>
      </c>
      <c r="F55" s="4"/>
      <c r="G55" s="4"/>
      <c r="H55" s="4"/>
      <c r="I55" s="4"/>
      <c r="K55" s="4" t="s">
        <v>146</v>
      </c>
      <c r="L55" s="4" t="s">
        <v>585</v>
      </c>
      <c r="M55" s="4" t="s">
        <v>1494</v>
      </c>
      <c r="N55" s="4" t="s">
        <v>105</v>
      </c>
      <c r="O55" s="4" t="s">
        <v>0</v>
      </c>
      <c r="P55" s="4"/>
      <c r="Q55" s="4"/>
      <c r="R55" s="4"/>
      <c r="T55" s="4" t="s">
        <v>146</v>
      </c>
      <c r="U55" s="4" t="s">
        <v>550</v>
      </c>
      <c r="V55" s="4" t="s">
        <v>550</v>
      </c>
      <c r="W55" s="4" t="s">
        <v>105</v>
      </c>
      <c r="X55" s="4"/>
      <c r="Y55" s="4"/>
      <c r="Z55" s="4"/>
      <c r="AA55" s="4"/>
      <c r="AC55" s="4" t="s">
        <v>236</v>
      </c>
      <c r="AD55" s="4" t="s">
        <v>1200</v>
      </c>
      <c r="AE55" s="4" t="s">
        <v>1201</v>
      </c>
      <c r="AF55" s="4" t="s">
        <v>295</v>
      </c>
      <c r="AG55" s="4" t="s">
        <v>1162</v>
      </c>
      <c r="AH55" s="4"/>
      <c r="AI55" s="4"/>
      <c r="AJ55" s="4"/>
      <c r="AL55" s="4" t="s">
        <v>146</v>
      </c>
      <c r="AM55" s="4" t="s">
        <v>581</v>
      </c>
      <c r="AN55" s="4" t="s">
        <v>581</v>
      </c>
      <c r="AO55" s="4" t="s">
        <v>257</v>
      </c>
      <c r="AP55" s="4"/>
      <c r="AQ55" s="4"/>
      <c r="AR55" s="4"/>
      <c r="AS55" s="4"/>
      <c r="AU55" s="4" t="s">
        <v>236</v>
      </c>
      <c r="AV55" s="4" t="s">
        <v>526</v>
      </c>
      <c r="AW55" s="4" t="s">
        <v>527</v>
      </c>
      <c r="AX55" s="4" t="s">
        <v>164</v>
      </c>
      <c r="AY55" s="4"/>
      <c r="AZ55" s="4"/>
      <c r="BA55" s="4"/>
      <c r="BB55" s="4"/>
      <c r="BE55" s="4" t="s">
        <v>161</v>
      </c>
      <c r="BF55" s="4" t="s">
        <v>1327</v>
      </c>
      <c r="BG55" s="4" t="s">
        <v>1328</v>
      </c>
      <c r="BH55" s="4" t="s">
        <v>164</v>
      </c>
      <c r="BI55" s="4"/>
      <c r="BJ55" s="4"/>
      <c r="BK55" s="4"/>
      <c r="BL55" s="4"/>
    </row>
    <row r="56" spans="2:64">
      <c r="B56" s="4" t="s">
        <v>146</v>
      </c>
      <c r="C56" s="4" t="s">
        <v>1652</v>
      </c>
      <c r="D56" s="4" t="s">
        <v>1653</v>
      </c>
      <c r="E56" s="4" t="s">
        <v>164</v>
      </c>
      <c r="F56" s="4" t="s">
        <v>0</v>
      </c>
      <c r="G56" s="4"/>
      <c r="H56" s="4"/>
      <c r="I56" s="4"/>
      <c r="K56" s="4" t="s">
        <v>146</v>
      </c>
      <c r="L56" s="4" t="s">
        <v>613</v>
      </c>
      <c r="M56" s="4" t="s">
        <v>1495</v>
      </c>
      <c r="N56" s="4" t="s">
        <v>105</v>
      </c>
      <c r="O56" s="4" t="s">
        <v>0</v>
      </c>
      <c r="P56" s="4"/>
      <c r="Q56" s="4"/>
      <c r="R56" s="4"/>
      <c r="T56" s="4" t="s">
        <v>146</v>
      </c>
      <c r="U56" s="4" t="s">
        <v>559</v>
      </c>
      <c r="V56" s="4" t="s">
        <v>560</v>
      </c>
      <c r="W56" s="4" t="s">
        <v>105</v>
      </c>
      <c r="X56" s="4"/>
      <c r="Y56" s="4" t="s">
        <v>47</v>
      </c>
      <c r="Z56" s="4" t="s">
        <v>197</v>
      </c>
      <c r="AA56" s="4" t="s">
        <v>99</v>
      </c>
      <c r="AC56" s="4" t="s">
        <v>236</v>
      </c>
      <c r="AD56" s="4" t="s">
        <v>1203</v>
      </c>
      <c r="AE56" s="4" t="s">
        <v>1204</v>
      </c>
      <c r="AF56" s="4" t="s">
        <v>295</v>
      </c>
      <c r="AG56" s="4" t="s">
        <v>1162</v>
      </c>
      <c r="AH56" s="4"/>
      <c r="AI56" s="4"/>
      <c r="AJ56" s="4"/>
      <c r="AL56" s="4" t="s">
        <v>146</v>
      </c>
      <c r="AM56" s="4" t="s">
        <v>590</v>
      </c>
      <c r="AN56" s="4" t="s">
        <v>590</v>
      </c>
      <c r="AO56" s="4" t="s">
        <v>257</v>
      </c>
      <c r="AP56" s="4"/>
      <c r="AQ56" s="4"/>
      <c r="AR56" s="4"/>
      <c r="AS56" s="4"/>
      <c r="AU56" s="4" t="s">
        <v>236</v>
      </c>
      <c r="AV56" s="4" t="s">
        <v>554</v>
      </c>
      <c r="AW56" s="4" t="s">
        <v>555</v>
      </c>
      <c r="AX56" s="4" t="s">
        <v>164</v>
      </c>
      <c r="AY56" s="4"/>
      <c r="AZ56" s="4"/>
      <c r="BA56" s="4"/>
      <c r="BB56" s="4"/>
      <c r="BE56" s="4"/>
      <c r="BF56" s="4" t="s">
        <v>1329</v>
      </c>
      <c r="BG56" s="4" t="s">
        <v>1330</v>
      </c>
      <c r="BH56" s="4" t="s">
        <v>164</v>
      </c>
      <c r="BI56" s="4"/>
      <c r="BJ56" s="4"/>
      <c r="BK56" s="4"/>
      <c r="BL56" s="4"/>
    </row>
    <row r="57" spans="2:64">
      <c r="B57" s="4" t="s">
        <v>146</v>
      </c>
      <c r="C57" s="4" t="s">
        <v>187</v>
      </c>
      <c r="D57" s="4" t="s">
        <v>188</v>
      </c>
      <c r="E57" s="4" t="s">
        <v>105</v>
      </c>
      <c r="F57" s="4"/>
      <c r="K57" s="14" t="s">
        <v>146</v>
      </c>
      <c r="L57" s="14" t="s">
        <v>662</v>
      </c>
      <c r="M57" s="14" t="s">
        <v>1496</v>
      </c>
      <c r="N57" s="14" t="s">
        <v>105</v>
      </c>
      <c r="O57" s="14"/>
      <c r="P57" s="14"/>
      <c r="Q57" s="14"/>
      <c r="R57" s="14"/>
      <c r="T57" s="4" t="s">
        <v>146</v>
      </c>
      <c r="U57" s="4" t="s">
        <v>568</v>
      </c>
      <c r="V57" s="4" t="s">
        <v>568</v>
      </c>
      <c r="W57" s="4" t="s">
        <v>105</v>
      </c>
      <c r="X57" s="4"/>
      <c r="Y57" s="4"/>
      <c r="Z57" s="4"/>
      <c r="AA57" s="4"/>
      <c r="AC57" s="4" t="s">
        <v>236</v>
      </c>
      <c r="AD57" s="4" t="s">
        <v>1206</v>
      </c>
      <c r="AE57" s="4" t="s">
        <v>1207</v>
      </c>
      <c r="AF57" s="4" t="s">
        <v>295</v>
      </c>
      <c r="AG57" s="4" t="s">
        <v>1162</v>
      </c>
      <c r="AH57" s="4"/>
      <c r="AI57" s="4"/>
      <c r="AJ57" s="4"/>
      <c r="AL57" s="4" t="s">
        <v>146</v>
      </c>
      <c r="AM57" s="4" t="s">
        <v>600</v>
      </c>
      <c r="AN57" s="4" t="s">
        <v>600</v>
      </c>
      <c r="AO57" s="4" t="s">
        <v>257</v>
      </c>
      <c r="AP57" s="4"/>
      <c r="AQ57" s="4"/>
      <c r="AR57" s="4"/>
      <c r="AS57" s="4"/>
      <c r="AU57" s="4" t="s">
        <v>236</v>
      </c>
      <c r="AV57" s="4" t="s">
        <v>582</v>
      </c>
      <c r="AW57" s="4" t="s">
        <v>583</v>
      </c>
      <c r="AX57" s="4" t="s">
        <v>164</v>
      </c>
      <c r="AY57" s="4"/>
      <c r="AZ57" s="4"/>
      <c r="BA57" s="4"/>
      <c r="BB57" s="4"/>
      <c r="BE57" s="4"/>
      <c r="BF57" s="4" t="s">
        <v>1331</v>
      </c>
      <c r="BG57" s="4" t="s">
        <v>1332</v>
      </c>
      <c r="BH57" s="4" t="s">
        <v>164</v>
      </c>
      <c r="BI57" s="4"/>
      <c r="BJ57" s="4"/>
      <c r="BK57" s="4"/>
      <c r="BL57" s="4"/>
    </row>
    <row r="58" spans="2:64">
      <c r="B58" s="4" t="s">
        <v>146</v>
      </c>
      <c r="C58" s="4" t="s">
        <v>1663</v>
      </c>
      <c r="D58" s="4" t="s">
        <v>1662</v>
      </c>
      <c r="E58" s="4" t="s">
        <v>164</v>
      </c>
      <c r="F58" s="4" t="s">
        <v>0</v>
      </c>
      <c r="G58" s="4"/>
      <c r="H58" s="4"/>
      <c r="I58" s="4"/>
      <c r="K58" s="4" t="s">
        <v>146</v>
      </c>
      <c r="L58" s="4" t="s">
        <v>697</v>
      </c>
      <c r="M58" s="4" t="s">
        <v>698</v>
      </c>
      <c r="N58" s="4" t="s">
        <v>105</v>
      </c>
      <c r="O58" s="4"/>
      <c r="P58" s="4"/>
      <c r="Q58" s="4"/>
      <c r="R58" s="4"/>
      <c r="T58" s="4" t="s">
        <v>146</v>
      </c>
      <c r="U58" s="4" t="s">
        <v>577</v>
      </c>
      <c r="V58" s="4" t="s">
        <v>578</v>
      </c>
      <c r="W58" s="4" t="s">
        <v>105</v>
      </c>
      <c r="X58" s="4"/>
      <c r="Y58" s="4"/>
      <c r="Z58" s="4"/>
      <c r="AA58" s="4"/>
      <c r="AC58" s="4" t="s">
        <v>236</v>
      </c>
      <c r="AD58" s="4" t="s">
        <v>1209</v>
      </c>
      <c r="AE58" s="4" t="s">
        <v>1210</v>
      </c>
      <c r="AF58" s="4" t="s">
        <v>295</v>
      </c>
      <c r="AG58" s="4" t="s">
        <v>1162</v>
      </c>
      <c r="AH58" s="4"/>
      <c r="AI58" s="4"/>
      <c r="AJ58" s="4"/>
      <c r="AL58" s="4" t="s">
        <v>146</v>
      </c>
      <c r="AM58" s="4" t="s">
        <v>609</v>
      </c>
      <c r="AN58" s="4" t="s">
        <v>609</v>
      </c>
      <c r="AO58" s="4" t="s">
        <v>257</v>
      </c>
      <c r="AP58" s="4"/>
      <c r="AQ58" s="4"/>
      <c r="AR58" s="4"/>
      <c r="AS58" s="4"/>
      <c r="AU58" s="4" t="s">
        <v>236</v>
      </c>
      <c r="AV58" s="4" t="s">
        <v>610</v>
      </c>
      <c r="AW58" s="4" t="s">
        <v>611</v>
      </c>
      <c r="AX58" s="4" t="s">
        <v>164</v>
      </c>
      <c r="AY58" s="4"/>
      <c r="AZ58" s="4"/>
      <c r="BA58" s="4"/>
      <c r="BB58" s="4"/>
      <c r="BE58" s="4"/>
      <c r="BF58" s="4" t="s">
        <v>1333</v>
      </c>
      <c r="BG58" s="4" t="s">
        <v>1334</v>
      </c>
      <c r="BH58" s="4" t="s">
        <v>164</v>
      </c>
      <c r="BI58" s="4"/>
      <c r="BJ58" s="4"/>
      <c r="BK58" s="4"/>
      <c r="BL58" s="4"/>
    </row>
    <row r="59" spans="2:64">
      <c r="B59" s="4" t="s">
        <v>146</v>
      </c>
      <c r="C59" s="4" t="s">
        <v>147</v>
      </c>
      <c r="D59" s="4" t="s">
        <v>1661</v>
      </c>
      <c r="E59" s="4" t="s">
        <v>105</v>
      </c>
      <c r="F59" s="4" t="s">
        <v>0</v>
      </c>
      <c r="K59" s="4" t="s">
        <v>146</v>
      </c>
      <c r="L59" s="4" t="s">
        <v>705</v>
      </c>
      <c r="M59" s="4" t="s">
        <v>706</v>
      </c>
      <c r="N59" s="4" t="s">
        <v>105</v>
      </c>
      <c r="O59" s="4"/>
      <c r="P59" s="4"/>
      <c r="Q59" s="4"/>
      <c r="R59" s="4"/>
      <c r="T59" s="4" t="s">
        <v>146</v>
      </c>
      <c r="U59" s="4" t="s">
        <v>586</v>
      </c>
      <c r="V59" s="4" t="s">
        <v>587</v>
      </c>
      <c r="W59" s="4" t="s">
        <v>105</v>
      </c>
      <c r="X59" s="4"/>
      <c r="Y59" s="4" t="s">
        <v>47</v>
      </c>
      <c r="Z59" s="4"/>
      <c r="AA59" s="4" t="s">
        <v>99</v>
      </c>
      <c r="AC59" s="4" t="s">
        <v>236</v>
      </c>
      <c r="AD59" s="4" t="s">
        <v>1212</v>
      </c>
      <c r="AE59" s="4" t="s">
        <v>1213</v>
      </c>
      <c r="AF59" s="4" t="s">
        <v>295</v>
      </c>
      <c r="AG59" s="4" t="s">
        <v>1162</v>
      </c>
      <c r="AH59" s="4"/>
      <c r="AI59" s="4"/>
      <c r="AJ59" s="4"/>
      <c r="AL59" s="4" t="s">
        <v>146</v>
      </c>
      <c r="AM59" s="4" t="s">
        <v>618</v>
      </c>
      <c r="AN59" s="4" t="s">
        <v>618</v>
      </c>
      <c r="AO59" s="4" t="s">
        <v>257</v>
      </c>
      <c r="AP59" s="4"/>
      <c r="AQ59" s="4"/>
      <c r="AR59" s="4"/>
      <c r="AS59" s="4"/>
      <c r="AU59" s="4" t="s">
        <v>236</v>
      </c>
      <c r="AV59" s="4" t="s">
        <v>619</v>
      </c>
      <c r="AW59" s="4" t="s">
        <v>620</v>
      </c>
      <c r="AX59" s="4" t="s">
        <v>164</v>
      </c>
      <c r="AY59" s="4"/>
      <c r="AZ59" s="4"/>
      <c r="BA59" s="4"/>
      <c r="BB59" s="4"/>
      <c r="BE59" s="4"/>
      <c r="BF59" s="4" t="s">
        <v>1335</v>
      </c>
      <c r="BG59" s="4" t="s">
        <v>1336</v>
      </c>
      <c r="BH59" s="4" t="s">
        <v>164</v>
      </c>
      <c r="BI59" s="4"/>
      <c r="BJ59" s="4"/>
      <c r="BK59" s="4"/>
      <c r="BL59" s="4"/>
    </row>
    <row r="60" spans="2:64">
      <c r="B60" s="4" t="s">
        <v>146</v>
      </c>
      <c r="C60" s="4" t="s">
        <v>150</v>
      </c>
      <c r="D60" s="4" t="s">
        <v>151</v>
      </c>
      <c r="E60" s="4" t="s">
        <v>105</v>
      </c>
      <c r="F60" s="4"/>
      <c r="G60" s="4"/>
      <c r="H60" s="4"/>
      <c r="I60" s="4"/>
      <c r="K60" s="4" t="s">
        <v>146</v>
      </c>
      <c r="L60" s="4" t="s">
        <v>714</v>
      </c>
      <c r="M60" s="4" t="s">
        <v>715</v>
      </c>
      <c r="N60" s="4" t="s">
        <v>105</v>
      </c>
      <c r="O60" s="4"/>
      <c r="P60" s="4"/>
      <c r="Q60" s="4"/>
      <c r="R60" s="4"/>
      <c r="T60" s="4" t="s">
        <v>146</v>
      </c>
      <c r="U60" s="4" t="s">
        <v>605</v>
      </c>
      <c r="V60" s="4" t="s">
        <v>606</v>
      </c>
      <c r="W60" s="4" t="s">
        <v>105</v>
      </c>
      <c r="X60" s="4"/>
      <c r="Y60" s="4"/>
      <c r="Z60" s="4"/>
      <c r="AA60" s="4"/>
      <c r="AC60" s="4" t="s">
        <v>236</v>
      </c>
      <c r="AD60" s="4" t="s">
        <v>1215</v>
      </c>
      <c r="AE60" s="4" t="s">
        <v>1216</v>
      </c>
      <c r="AF60" s="4" t="s">
        <v>295</v>
      </c>
      <c r="AG60" s="4" t="s">
        <v>1162</v>
      </c>
      <c r="AH60" s="4"/>
      <c r="AI60" s="4"/>
      <c r="AJ60" s="4"/>
      <c r="AL60" s="4" t="s">
        <v>146</v>
      </c>
      <c r="AM60" s="4" t="s">
        <v>628</v>
      </c>
      <c r="AN60" s="4" t="s">
        <v>628</v>
      </c>
      <c r="AO60" s="4" t="s">
        <v>257</v>
      </c>
      <c r="AP60" s="4"/>
      <c r="AQ60" s="4"/>
      <c r="AR60" s="4"/>
      <c r="AS60" s="4"/>
      <c r="AU60" s="4" t="s">
        <v>236</v>
      </c>
      <c r="AV60" s="4" t="s">
        <v>629</v>
      </c>
      <c r="AW60" s="4" t="s">
        <v>630</v>
      </c>
      <c r="AX60" s="4" t="s">
        <v>164</v>
      </c>
      <c r="AY60" s="4"/>
      <c r="AZ60" s="4"/>
      <c r="BA60" s="4"/>
      <c r="BB60" s="4"/>
      <c r="BE60" s="4"/>
      <c r="BF60" s="4" t="s">
        <v>1337</v>
      </c>
      <c r="BG60" s="4" t="s">
        <v>1338</v>
      </c>
      <c r="BH60" s="4" t="s">
        <v>164</v>
      </c>
      <c r="BI60" s="4"/>
      <c r="BJ60" s="4"/>
      <c r="BK60" s="4"/>
      <c r="BL60" s="4"/>
    </row>
    <row r="61" spans="2:64">
      <c r="B61" s="4" t="s">
        <v>146</v>
      </c>
      <c r="C61" s="4" t="s">
        <v>178</v>
      </c>
      <c r="D61" s="4" t="s">
        <v>179</v>
      </c>
      <c r="E61" s="4" t="s">
        <v>105</v>
      </c>
      <c r="F61" s="4"/>
      <c r="G61" s="4" t="s">
        <v>47</v>
      </c>
      <c r="H61" s="4"/>
      <c r="I61" s="4"/>
      <c r="K61" s="4" t="s">
        <v>146</v>
      </c>
      <c r="L61" s="4" t="s">
        <v>723</v>
      </c>
      <c r="M61" s="4" t="s">
        <v>724</v>
      </c>
      <c r="N61" s="4" t="s">
        <v>105</v>
      </c>
      <c r="O61" s="4"/>
      <c r="P61" s="4"/>
      <c r="Q61" s="4"/>
      <c r="R61" s="4"/>
      <c r="T61" s="4" t="s">
        <v>146</v>
      </c>
      <c r="U61" s="4" t="s">
        <v>672</v>
      </c>
      <c r="V61" s="4" t="s">
        <v>673</v>
      </c>
      <c r="W61" s="4" t="s">
        <v>105</v>
      </c>
      <c r="X61" s="4"/>
      <c r="Y61" s="4"/>
      <c r="Z61" s="4"/>
      <c r="AA61" s="4"/>
      <c r="AC61" s="4" t="s">
        <v>236</v>
      </c>
      <c r="AD61" s="4" t="s">
        <v>1218</v>
      </c>
      <c r="AE61" s="4" t="s">
        <v>1219</v>
      </c>
      <c r="AF61" s="4" t="s">
        <v>295</v>
      </c>
      <c r="AG61" s="4" t="s">
        <v>1162</v>
      </c>
      <c r="AH61" s="4"/>
      <c r="AI61" s="4"/>
      <c r="AJ61" s="4"/>
      <c r="AL61" s="4" t="s">
        <v>146</v>
      </c>
      <c r="AM61" s="4" t="s">
        <v>638</v>
      </c>
      <c r="AN61" s="4" t="s">
        <v>638</v>
      </c>
      <c r="AO61" s="4" t="s">
        <v>257</v>
      </c>
      <c r="AP61" s="4"/>
      <c r="AQ61" s="4"/>
      <c r="AR61" s="4"/>
      <c r="AS61" s="4"/>
      <c r="AU61" s="4" t="s">
        <v>236</v>
      </c>
      <c r="AV61" s="4" t="s">
        <v>639</v>
      </c>
      <c r="AW61" s="4" t="s">
        <v>640</v>
      </c>
      <c r="AX61" s="4" t="s">
        <v>164</v>
      </c>
      <c r="AY61" s="4"/>
      <c r="AZ61" s="4"/>
      <c r="BA61" s="4"/>
      <c r="BB61" s="4"/>
      <c r="BE61" s="4"/>
      <c r="BF61" s="4" t="s">
        <v>1339</v>
      </c>
      <c r="BG61" s="4" t="s">
        <v>1340</v>
      </c>
      <c r="BH61" s="4" t="s">
        <v>164</v>
      </c>
      <c r="BI61" s="4"/>
      <c r="BJ61" s="4"/>
      <c r="BK61" s="4"/>
      <c r="BL61" s="4"/>
    </row>
    <row r="62" spans="2:64">
      <c r="B62" s="4" t="s">
        <v>146</v>
      </c>
      <c r="C62" s="4" t="s">
        <v>239</v>
      </c>
      <c r="D62" s="4" t="s">
        <v>240</v>
      </c>
      <c r="E62" s="4" t="s">
        <v>105</v>
      </c>
      <c r="F62" s="4"/>
      <c r="G62" s="4"/>
      <c r="H62" s="4"/>
      <c r="I62" s="4"/>
      <c r="K62" s="4" t="s">
        <v>146</v>
      </c>
      <c r="L62" s="4" t="s">
        <v>732</v>
      </c>
      <c r="M62" s="4" t="s">
        <v>733</v>
      </c>
      <c r="N62" s="4" t="s">
        <v>105</v>
      </c>
      <c r="O62" s="4"/>
      <c r="P62" s="4"/>
      <c r="Q62" s="4"/>
      <c r="R62" s="4"/>
      <c r="T62" s="4" t="s">
        <v>146</v>
      </c>
      <c r="U62" s="4" t="s">
        <v>699</v>
      </c>
      <c r="V62" s="4" t="s">
        <v>699</v>
      </c>
      <c r="W62" s="4" t="s">
        <v>105</v>
      </c>
      <c r="X62" s="4"/>
      <c r="Y62" s="4"/>
      <c r="Z62" s="4"/>
      <c r="AA62" s="4"/>
      <c r="AC62" s="4" t="s">
        <v>236</v>
      </c>
      <c r="AD62" s="4" t="s">
        <v>1221</v>
      </c>
      <c r="AE62" s="4" t="s">
        <v>1222</v>
      </c>
      <c r="AF62" s="4" t="s">
        <v>295</v>
      </c>
      <c r="AG62" s="4" t="s">
        <v>1162</v>
      </c>
      <c r="AH62" s="4"/>
      <c r="AI62" s="4"/>
      <c r="AJ62" s="4"/>
      <c r="AL62" s="4" t="s">
        <v>146</v>
      </c>
      <c r="AM62" s="4" t="s">
        <v>648</v>
      </c>
      <c r="AN62" s="4" t="s">
        <v>648</v>
      </c>
      <c r="AO62" s="4" t="s">
        <v>257</v>
      </c>
      <c r="AP62" s="4"/>
      <c r="AQ62" s="4"/>
      <c r="AR62" s="4"/>
      <c r="AS62" s="4"/>
      <c r="AU62" s="4" t="s">
        <v>236</v>
      </c>
      <c r="AV62" s="4" t="s">
        <v>649</v>
      </c>
      <c r="AW62" s="4" t="s">
        <v>650</v>
      </c>
      <c r="AX62" s="4" t="s">
        <v>164</v>
      </c>
      <c r="AY62" s="4"/>
      <c r="AZ62" s="4"/>
      <c r="BA62" s="4"/>
      <c r="BB62" s="4"/>
      <c r="BE62" s="4"/>
      <c r="BF62" s="4" t="s">
        <v>1341</v>
      </c>
      <c r="BG62" s="4" t="s">
        <v>1342</v>
      </c>
      <c r="BH62" s="4" t="s">
        <v>164</v>
      </c>
      <c r="BI62" s="4"/>
      <c r="BJ62" s="4"/>
      <c r="BK62" s="4"/>
      <c r="BL62" s="4"/>
    </row>
    <row r="63" spans="2:64">
      <c r="B63" s="4" t="s">
        <v>146</v>
      </c>
      <c r="C63" s="4" t="s">
        <v>195</v>
      </c>
      <c r="D63" s="4" t="s">
        <v>196</v>
      </c>
      <c r="E63" s="4" t="s">
        <v>105</v>
      </c>
      <c r="F63" s="4"/>
      <c r="G63" s="4" t="s">
        <v>47</v>
      </c>
      <c r="H63" s="4" t="s">
        <v>197</v>
      </c>
      <c r="I63" s="4" t="s">
        <v>99</v>
      </c>
      <c r="K63" s="4" t="s">
        <v>146</v>
      </c>
      <c r="L63" s="4" t="s">
        <v>741</v>
      </c>
      <c r="M63" s="4" t="s">
        <v>742</v>
      </c>
      <c r="N63" s="4" t="s">
        <v>105</v>
      </c>
      <c r="O63" s="4"/>
      <c r="P63" s="4"/>
      <c r="Q63" s="4"/>
      <c r="R63" s="4"/>
      <c r="T63" s="4" t="s">
        <v>146</v>
      </c>
      <c r="U63" s="4" t="s">
        <v>707</v>
      </c>
      <c r="V63" s="4" t="s">
        <v>708</v>
      </c>
      <c r="W63" s="4" t="s">
        <v>105</v>
      </c>
      <c r="X63" s="4"/>
      <c r="Y63" s="4"/>
      <c r="Z63" s="4"/>
      <c r="AA63" s="4"/>
      <c r="AC63" s="4" t="s">
        <v>236</v>
      </c>
      <c r="AD63" s="4" t="s">
        <v>1224</v>
      </c>
      <c r="AE63" s="4" t="s">
        <v>1225</v>
      </c>
      <c r="AF63" s="4" t="s">
        <v>295</v>
      </c>
      <c r="AG63" s="4" t="s">
        <v>1162</v>
      </c>
      <c r="AH63" s="4"/>
      <c r="AI63" s="4"/>
      <c r="AJ63" s="4"/>
      <c r="AL63" s="4" t="s">
        <v>146</v>
      </c>
      <c r="AM63" s="4" t="s">
        <v>658</v>
      </c>
      <c r="AN63" s="4" t="s">
        <v>658</v>
      </c>
      <c r="AO63" s="4" t="s">
        <v>257</v>
      </c>
      <c r="AP63" s="4"/>
      <c r="AQ63" s="4"/>
      <c r="AR63" s="4"/>
      <c r="AS63" s="4"/>
      <c r="AU63" s="4" t="s">
        <v>236</v>
      </c>
      <c r="AV63" s="4" t="s">
        <v>659</v>
      </c>
      <c r="AW63" s="4" t="s">
        <v>660</v>
      </c>
      <c r="AX63" s="4" t="s">
        <v>661</v>
      </c>
      <c r="AY63" s="4"/>
      <c r="AZ63" s="4"/>
      <c r="BA63" s="4"/>
      <c r="BB63" s="4"/>
      <c r="BE63" s="4"/>
      <c r="BF63" s="4" t="s">
        <v>1343</v>
      </c>
      <c r="BG63" s="4" t="s">
        <v>1344</v>
      </c>
      <c r="BH63" s="4" t="s">
        <v>164</v>
      </c>
      <c r="BI63" s="4"/>
      <c r="BJ63" s="4"/>
      <c r="BK63" s="4"/>
      <c r="BL63" s="4"/>
    </row>
    <row r="64" spans="2:64">
      <c r="B64" s="4" t="s">
        <v>146</v>
      </c>
      <c r="C64" s="4" t="s">
        <v>200</v>
      </c>
      <c r="D64" s="4" t="s">
        <v>201</v>
      </c>
      <c r="E64" s="4" t="s">
        <v>105</v>
      </c>
      <c r="F64" s="4"/>
      <c r="G64" s="4" t="s">
        <v>47</v>
      </c>
      <c r="H64" s="4" t="s">
        <v>197</v>
      </c>
      <c r="I64" s="4" t="s">
        <v>99</v>
      </c>
      <c r="K64" s="4" t="s">
        <v>146</v>
      </c>
      <c r="L64" s="4" t="s">
        <v>749</v>
      </c>
      <c r="M64" s="4" t="s">
        <v>750</v>
      </c>
      <c r="N64" s="4" t="s">
        <v>105</v>
      </c>
      <c r="O64" s="4"/>
      <c r="P64" s="4"/>
      <c r="Q64" s="4"/>
      <c r="R64" s="4"/>
      <c r="T64" s="4" t="s">
        <v>146</v>
      </c>
      <c r="U64" s="4" t="s">
        <v>734</v>
      </c>
      <c r="V64" s="4" t="s">
        <v>735</v>
      </c>
      <c r="W64" s="4" t="s">
        <v>105</v>
      </c>
      <c r="X64" s="4"/>
      <c r="Y64" s="4"/>
      <c r="Z64" s="4"/>
      <c r="AA64" s="4"/>
      <c r="AC64" s="4" t="s">
        <v>236</v>
      </c>
      <c r="AD64" s="4" t="s">
        <v>1227</v>
      </c>
      <c r="AE64" s="4" t="s">
        <v>1228</v>
      </c>
      <c r="AF64" s="4" t="s">
        <v>295</v>
      </c>
      <c r="AG64" s="4" t="s">
        <v>1162</v>
      </c>
      <c r="AH64" s="4"/>
      <c r="AI64" s="4"/>
      <c r="AJ64" s="4"/>
      <c r="AL64" s="4" t="s">
        <v>146</v>
      </c>
      <c r="AM64" s="4" t="s">
        <v>667</v>
      </c>
      <c r="AN64" s="4" t="s">
        <v>667</v>
      </c>
      <c r="AO64" s="4" t="s">
        <v>257</v>
      </c>
      <c r="AP64" s="4"/>
      <c r="AQ64" s="4"/>
      <c r="AR64" s="4"/>
      <c r="AS64" s="4"/>
      <c r="AU64" s="4" t="s">
        <v>236</v>
      </c>
      <c r="AV64" s="4" t="s">
        <v>668</v>
      </c>
      <c r="AW64" s="4" t="s">
        <v>669</v>
      </c>
      <c r="AX64" s="4" t="s">
        <v>164</v>
      </c>
      <c r="AY64" s="4"/>
      <c r="AZ64" s="4"/>
      <c r="BA64" s="4"/>
      <c r="BB64" s="4"/>
      <c r="BE64" s="4"/>
      <c r="BF64" s="4" t="s">
        <v>1345</v>
      </c>
      <c r="BG64" s="4" t="s">
        <v>1346</v>
      </c>
      <c r="BH64" s="4" t="s">
        <v>531</v>
      </c>
      <c r="BI64" s="4"/>
      <c r="BJ64" s="4"/>
      <c r="BK64" s="4"/>
      <c r="BL64" s="4"/>
    </row>
    <row r="65" spans="2:64">
      <c r="B65" s="4" t="s">
        <v>146</v>
      </c>
      <c r="C65" s="4" t="s">
        <v>198</v>
      </c>
      <c r="D65" s="4" t="s">
        <v>199</v>
      </c>
      <c r="E65" s="4" t="s">
        <v>105</v>
      </c>
      <c r="F65" s="4"/>
      <c r="G65" s="4" t="s">
        <v>47</v>
      </c>
      <c r="H65" s="4" t="s">
        <v>197</v>
      </c>
      <c r="I65" s="4" t="s">
        <v>99</v>
      </c>
      <c r="K65" s="4" t="s">
        <v>146</v>
      </c>
      <c r="L65" s="4" t="s">
        <v>756</v>
      </c>
      <c r="M65" s="4" t="s">
        <v>757</v>
      </c>
      <c r="N65" s="4" t="s">
        <v>105</v>
      </c>
      <c r="O65" s="4"/>
      <c r="P65" s="4"/>
      <c r="Q65" s="4"/>
      <c r="R65" s="4"/>
      <c r="T65" s="4" t="s">
        <v>146</v>
      </c>
      <c r="U65" s="4" t="s">
        <v>743</v>
      </c>
      <c r="V65" s="4" t="s">
        <v>743</v>
      </c>
      <c r="W65" s="4" t="s">
        <v>105</v>
      </c>
      <c r="X65" s="4"/>
      <c r="Y65" s="4"/>
      <c r="Z65" s="4"/>
      <c r="AA65" s="4"/>
      <c r="AC65" s="4" t="s">
        <v>236</v>
      </c>
      <c r="AD65" s="4" t="s">
        <v>1230</v>
      </c>
      <c r="AE65" s="4" t="s">
        <v>1231</v>
      </c>
      <c r="AF65" s="4" t="s">
        <v>295</v>
      </c>
      <c r="AG65" s="4" t="s">
        <v>1162</v>
      </c>
      <c r="AH65" s="4"/>
      <c r="AI65" s="4"/>
      <c r="AJ65" s="4"/>
      <c r="AL65" s="4" t="s">
        <v>146</v>
      </c>
      <c r="AM65" s="4" t="s">
        <v>676</v>
      </c>
      <c r="AN65" s="4" t="s">
        <v>676</v>
      </c>
      <c r="AO65" s="4" t="s">
        <v>257</v>
      </c>
      <c r="AP65" s="4"/>
      <c r="AQ65" s="4"/>
      <c r="AR65" s="4"/>
      <c r="AS65" s="4"/>
      <c r="AU65" s="4" t="s">
        <v>236</v>
      </c>
      <c r="AV65" s="4" t="s">
        <v>677</v>
      </c>
      <c r="AW65" s="4" t="s">
        <v>678</v>
      </c>
      <c r="AX65" s="4" t="s">
        <v>164</v>
      </c>
      <c r="AY65" s="4"/>
      <c r="AZ65" s="4"/>
      <c r="BA65" s="4"/>
      <c r="BB65" s="4"/>
      <c r="BE65" s="4"/>
      <c r="BF65" s="4" t="s">
        <v>1347</v>
      </c>
      <c r="BG65" s="4" t="s">
        <v>1348</v>
      </c>
      <c r="BH65" s="4" t="s">
        <v>531</v>
      </c>
      <c r="BI65" s="4"/>
      <c r="BJ65" s="4"/>
      <c r="BK65" s="4"/>
      <c r="BL65" s="4"/>
    </row>
    <row r="66" spans="2:64">
      <c r="B66" s="4" t="s">
        <v>146</v>
      </c>
      <c r="C66" s="4" t="s">
        <v>234</v>
      </c>
      <c r="D66" s="4" t="s">
        <v>235</v>
      </c>
      <c r="E66" s="4" t="s">
        <v>105</v>
      </c>
      <c r="F66" s="4"/>
      <c r="G66" s="4"/>
      <c r="H66" s="4"/>
      <c r="I66" s="4"/>
      <c r="K66" s="4" t="s">
        <v>146</v>
      </c>
      <c r="L66" s="4" t="s">
        <v>765</v>
      </c>
      <c r="M66" s="4" t="s">
        <v>766</v>
      </c>
      <c r="N66" s="4" t="s">
        <v>105</v>
      </c>
      <c r="O66" s="4"/>
      <c r="P66" s="4"/>
      <c r="Q66" s="4"/>
      <c r="R66" s="4"/>
      <c r="T66" s="4" t="s">
        <v>146</v>
      </c>
      <c r="U66" s="4" t="s">
        <v>751</v>
      </c>
      <c r="V66" s="4" t="s">
        <v>752</v>
      </c>
      <c r="W66" s="4" t="s">
        <v>105</v>
      </c>
      <c r="X66" s="4"/>
      <c r="Y66" s="4"/>
      <c r="Z66" s="4"/>
      <c r="AA66" s="4"/>
      <c r="AC66" s="4" t="s">
        <v>236</v>
      </c>
      <c r="AD66" s="4" t="s">
        <v>1233</v>
      </c>
      <c r="AE66" s="4" t="s">
        <v>1234</v>
      </c>
      <c r="AF66" s="4" t="s">
        <v>295</v>
      </c>
      <c r="AG66" s="4" t="s">
        <v>1162</v>
      </c>
      <c r="AH66" s="4"/>
      <c r="AI66" s="4"/>
      <c r="AJ66" s="4"/>
      <c r="AL66" s="4" t="s">
        <v>146</v>
      </c>
      <c r="AM66" s="4" t="s">
        <v>685</v>
      </c>
      <c r="AN66" s="4" t="s">
        <v>685</v>
      </c>
      <c r="AO66" s="4" t="s">
        <v>257</v>
      </c>
      <c r="AP66" s="4"/>
      <c r="AQ66" s="4"/>
      <c r="AR66" s="4"/>
      <c r="AS66" s="4"/>
      <c r="AU66" s="4" t="s">
        <v>236</v>
      </c>
      <c r="AV66" s="4" t="s">
        <v>703</v>
      </c>
      <c r="AW66" s="4" t="s">
        <v>704</v>
      </c>
      <c r="AX66" s="4" t="s">
        <v>164</v>
      </c>
      <c r="AY66" s="4"/>
      <c r="AZ66" s="4"/>
      <c r="BA66" s="4"/>
      <c r="BB66" s="4"/>
      <c r="BE66" s="4"/>
      <c r="BF66" s="4" t="s">
        <v>1349</v>
      </c>
      <c r="BG66" s="4" t="s">
        <v>1350</v>
      </c>
      <c r="BH66" s="4" t="s">
        <v>164</v>
      </c>
      <c r="BI66" s="4"/>
      <c r="BJ66" s="4"/>
      <c r="BK66" s="4"/>
      <c r="BL66" s="4"/>
    </row>
    <row r="67" spans="2:64">
      <c r="B67" s="4" t="s">
        <v>146</v>
      </c>
      <c r="C67" s="4" t="s">
        <v>148</v>
      </c>
      <c r="D67" s="4" t="s">
        <v>149</v>
      </c>
      <c r="E67" s="4" t="s">
        <v>105</v>
      </c>
      <c r="F67" s="4"/>
      <c r="G67" s="4"/>
      <c r="H67" s="4"/>
      <c r="I67" s="4"/>
      <c r="K67" s="4" t="s">
        <v>146</v>
      </c>
      <c r="L67" s="4" t="s">
        <v>772</v>
      </c>
      <c r="M67" s="4" t="s">
        <v>773</v>
      </c>
      <c r="N67" s="4" t="s">
        <v>105</v>
      </c>
      <c r="O67" s="4"/>
      <c r="P67" s="4"/>
      <c r="Q67" s="4"/>
      <c r="R67" s="4"/>
      <c r="T67" s="4" t="s">
        <v>146</v>
      </c>
      <c r="U67" s="4" t="s">
        <v>767</v>
      </c>
      <c r="V67" s="4" t="s">
        <v>768</v>
      </c>
      <c r="W67" s="4" t="s">
        <v>105</v>
      </c>
      <c r="X67" s="4"/>
      <c r="Y67" s="4"/>
      <c r="Z67" s="4"/>
      <c r="AA67" s="4"/>
      <c r="AC67" s="4" t="s">
        <v>236</v>
      </c>
      <c r="AD67" s="4" t="s">
        <v>1236</v>
      </c>
      <c r="AE67" s="4" t="s">
        <v>1237</v>
      </c>
      <c r="AF67" s="4" t="s">
        <v>295</v>
      </c>
      <c r="AG67" s="4" t="s">
        <v>1162</v>
      </c>
      <c r="AH67" s="4"/>
      <c r="AI67" s="4"/>
      <c r="AJ67" s="4"/>
      <c r="AL67" s="4" t="s">
        <v>146</v>
      </c>
      <c r="AM67" s="4" t="s">
        <v>694</v>
      </c>
      <c r="AN67" s="4" t="s">
        <v>694</v>
      </c>
      <c r="AO67" s="4" t="s">
        <v>257</v>
      </c>
      <c r="AP67" s="4"/>
      <c r="AQ67" s="4"/>
      <c r="AR67" s="4"/>
      <c r="AS67" s="4"/>
      <c r="AU67" s="4" t="s">
        <v>236</v>
      </c>
      <c r="AV67" s="4" t="s">
        <v>712</v>
      </c>
      <c r="AW67" s="4" t="s">
        <v>713</v>
      </c>
      <c r="AX67" s="4" t="s">
        <v>531</v>
      </c>
      <c r="AY67" s="4"/>
      <c r="AZ67" s="4"/>
      <c r="BA67" s="4"/>
      <c r="BB67" s="4"/>
      <c r="BE67" s="4"/>
      <c r="BF67" s="4" t="s">
        <v>1351</v>
      </c>
      <c r="BG67" s="4" t="s">
        <v>1352</v>
      </c>
      <c r="BH67" s="4" t="s">
        <v>164</v>
      </c>
      <c r="BI67" s="4"/>
      <c r="BJ67" s="4"/>
      <c r="BK67" s="4"/>
      <c r="BL67" s="4"/>
    </row>
    <row r="68" spans="2:64">
      <c r="B68" s="4" t="s">
        <v>146</v>
      </c>
      <c r="C68" s="4" t="s">
        <v>191</v>
      </c>
      <c r="D68" s="4" t="s">
        <v>192</v>
      </c>
      <c r="E68" s="4" t="s">
        <v>105</v>
      </c>
      <c r="F68" s="4" t="s">
        <v>0</v>
      </c>
      <c r="G68" s="4" t="s">
        <v>47</v>
      </c>
      <c r="H68" s="4"/>
      <c r="I68" s="4"/>
      <c r="K68" s="4" t="s">
        <v>146</v>
      </c>
      <c r="L68" s="4" t="s">
        <v>781</v>
      </c>
      <c r="M68" s="4" t="s">
        <v>782</v>
      </c>
      <c r="N68" s="4" t="s">
        <v>105</v>
      </c>
      <c r="O68" s="4"/>
      <c r="P68" s="4"/>
      <c r="Q68" s="4"/>
      <c r="R68" s="4"/>
      <c r="T68" s="4" t="s">
        <v>146</v>
      </c>
      <c r="U68" s="4" t="s">
        <v>774</v>
      </c>
      <c r="V68" s="4" t="s">
        <v>775</v>
      </c>
      <c r="W68" s="4" t="s">
        <v>105</v>
      </c>
      <c r="X68" s="4"/>
      <c r="Y68" s="4"/>
      <c r="Z68" s="4"/>
      <c r="AA68" s="4"/>
      <c r="AC68" s="4" t="s">
        <v>236</v>
      </c>
      <c r="AD68" s="4" t="s">
        <v>1239</v>
      </c>
      <c r="AE68" s="4" t="s">
        <v>1240</v>
      </c>
      <c r="AF68" s="4" t="s">
        <v>295</v>
      </c>
      <c r="AG68" s="4" t="s">
        <v>1162</v>
      </c>
      <c r="AH68" s="4"/>
      <c r="AI68" s="4"/>
      <c r="AJ68" s="4"/>
      <c r="AL68" s="4" t="s">
        <v>146</v>
      </c>
      <c r="AM68" s="4" t="s">
        <v>702</v>
      </c>
      <c r="AN68" s="4" t="s">
        <v>702</v>
      </c>
      <c r="AO68" s="4" t="s">
        <v>257</v>
      </c>
      <c r="AP68" s="4"/>
      <c r="AQ68" s="4"/>
      <c r="AR68" s="4"/>
      <c r="AS68" s="4"/>
      <c r="AU68" s="4" t="s">
        <v>236</v>
      </c>
      <c r="AV68" s="4" t="s">
        <v>874</v>
      </c>
      <c r="AW68" s="4" t="s">
        <v>875</v>
      </c>
      <c r="AX68" s="4" t="s">
        <v>876</v>
      </c>
      <c r="AY68" s="4"/>
      <c r="AZ68" s="4"/>
      <c r="BA68" s="4"/>
      <c r="BB68" s="4"/>
      <c r="BE68" s="4"/>
      <c r="BF68" s="4" t="s">
        <v>1353</v>
      </c>
      <c r="BG68" s="4" t="s">
        <v>1354</v>
      </c>
      <c r="BH68" s="4" t="s">
        <v>164</v>
      </c>
      <c r="BI68" s="4"/>
      <c r="BJ68" s="4"/>
      <c r="BK68" s="4"/>
      <c r="BL68" s="4"/>
    </row>
    <row r="69" spans="2:64">
      <c r="B69" s="4" t="s">
        <v>146</v>
      </c>
      <c r="C69" s="4" t="s">
        <v>159</v>
      </c>
      <c r="D69" s="4" t="s">
        <v>160</v>
      </c>
      <c r="E69" s="4" t="s">
        <v>105</v>
      </c>
      <c r="F69" s="4" t="s">
        <v>0</v>
      </c>
      <c r="G69" s="4"/>
      <c r="H69" s="4"/>
      <c r="I69" s="4"/>
      <c r="K69" s="4" t="s">
        <v>146</v>
      </c>
      <c r="L69" s="4" t="s">
        <v>788</v>
      </c>
      <c r="M69" s="4" t="s">
        <v>789</v>
      </c>
      <c r="N69" s="4" t="s">
        <v>105</v>
      </c>
      <c r="O69" s="4"/>
      <c r="P69" s="4"/>
      <c r="Q69" s="4"/>
      <c r="R69" s="4"/>
      <c r="T69" s="4" t="s">
        <v>146</v>
      </c>
      <c r="U69" s="4" t="s">
        <v>783</v>
      </c>
      <c r="V69" s="4" t="s">
        <v>784</v>
      </c>
      <c r="W69" s="4" t="s">
        <v>105</v>
      </c>
      <c r="X69" s="4"/>
      <c r="Y69" s="4"/>
      <c r="Z69" s="4"/>
      <c r="AA69" s="4"/>
      <c r="AC69" s="4" t="s">
        <v>236</v>
      </c>
      <c r="AD69" s="4" t="s">
        <v>1242</v>
      </c>
      <c r="AE69" s="4" t="s">
        <v>1243</v>
      </c>
      <c r="AF69" s="4" t="s">
        <v>295</v>
      </c>
      <c r="AG69" s="4" t="s">
        <v>1162</v>
      </c>
      <c r="AH69" s="4"/>
      <c r="AI69" s="4"/>
      <c r="AJ69" s="4"/>
      <c r="AL69" s="4" t="s">
        <v>146</v>
      </c>
      <c r="AM69" s="4" t="s">
        <v>711</v>
      </c>
      <c r="AN69" s="4" t="s">
        <v>711</v>
      </c>
      <c r="AO69" s="4" t="s">
        <v>257</v>
      </c>
      <c r="AP69" s="4"/>
      <c r="AQ69" s="4"/>
      <c r="AR69" s="4"/>
      <c r="AS69" s="4"/>
      <c r="AU69" s="4" t="s">
        <v>236</v>
      </c>
      <c r="AV69" s="4" t="s">
        <v>897</v>
      </c>
      <c r="AW69" s="4" t="s">
        <v>898</v>
      </c>
      <c r="AX69" s="4" t="s">
        <v>164</v>
      </c>
      <c r="AY69" s="4"/>
      <c r="AZ69" s="4"/>
      <c r="BA69" s="4"/>
      <c r="BB69" s="4"/>
      <c r="BE69" s="4"/>
      <c r="BF69" s="4" t="s">
        <v>1355</v>
      </c>
      <c r="BG69" s="4" t="s">
        <v>1356</v>
      </c>
      <c r="BH69" s="4" t="s">
        <v>164</v>
      </c>
      <c r="BI69" s="4"/>
      <c r="BJ69" s="4"/>
      <c r="BK69" s="4"/>
      <c r="BL69" s="4"/>
    </row>
    <row r="70" spans="2:64">
      <c r="B70" s="4" t="s">
        <v>146</v>
      </c>
      <c r="C70" s="4" t="s">
        <v>155</v>
      </c>
      <c r="D70" s="4" t="s">
        <v>156</v>
      </c>
      <c r="E70" s="4" t="s">
        <v>105</v>
      </c>
      <c r="F70" s="4" t="s">
        <v>0</v>
      </c>
      <c r="G70" s="4"/>
      <c r="H70" s="4"/>
      <c r="I70" s="4"/>
      <c r="K70" s="4" t="s">
        <v>146</v>
      </c>
      <c r="L70" s="4" t="s">
        <v>798</v>
      </c>
      <c r="M70" s="4" t="s">
        <v>799</v>
      </c>
      <c r="N70" s="4" t="s">
        <v>105</v>
      </c>
      <c r="O70" s="4"/>
      <c r="P70" s="4"/>
      <c r="Q70" s="4"/>
      <c r="R70" s="4"/>
      <c r="T70" s="4" t="s">
        <v>146</v>
      </c>
      <c r="U70" s="4" t="s">
        <v>790</v>
      </c>
      <c r="V70" s="4" t="s">
        <v>791</v>
      </c>
      <c r="W70" s="4" t="s">
        <v>105</v>
      </c>
      <c r="X70" s="4"/>
      <c r="Y70" s="4"/>
      <c r="Z70" s="4"/>
      <c r="AA70" s="4"/>
      <c r="AC70" s="14" t="s">
        <v>236</v>
      </c>
      <c r="AD70" s="14" t="s">
        <v>1245</v>
      </c>
      <c r="AE70" s="14" t="s">
        <v>1246</v>
      </c>
      <c r="AF70" s="14" t="s">
        <v>295</v>
      </c>
      <c r="AG70" s="14" t="s">
        <v>1162</v>
      </c>
      <c r="AH70" s="14"/>
      <c r="AI70" s="14"/>
      <c r="AJ70" s="14"/>
      <c r="AL70" s="4" t="s">
        <v>146</v>
      </c>
      <c r="AM70" s="4" t="s">
        <v>720</v>
      </c>
      <c r="AN70" s="4" t="s">
        <v>720</v>
      </c>
      <c r="AO70" s="4" t="s">
        <v>257</v>
      </c>
      <c r="AP70" s="4"/>
      <c r="AQ70" s="4"/>
      <c r="AR70" s="4"/>
      <c r="AS70" s="4"/>
      <c r="AU70" s="4" t="s">
        <v>236</v>
      </c>
      <c r="AV70" s="4" t="s">
        <v>907</v>
      </c>
      <c r="AW70" s="4" t="s">
        <v>908</v>
      </c>
      <c r="AX70" s="4" t="s">
        <v>204</v>
      </c>
      <c r="AY70" s="4"/>
      <c r="AZ70" s="4"/>
      <c r="BA70" s="4"/>
      <c r="BB70" s="4"/>
      <c r="BE70" s="4"/>
      <c r="BF70" s="4" t="s">
        <v>1357</v>
      </c>
      <c r="BG70" s="4" t="s">
        <v>1358</v>
      </c>
      <c r="BH70" s="4" t="s">
        <v>164</v>
      </c>
      <c r="BI70" s="4"/>
      <c r="BJ70" s="4"/>
      <c r="BK70" s="4"/>
      <c r="BL70" s="4"/>
    </row>
    <row r="71" spans="2:64">
      <c r="B71" s="4" t="s">
        <v>146</v>
      </c>
      <c r="C71" s="4" t="s">
        <v>157</v>
      </c>
      <c r="D71" s="4" t="s">
        <v>158</v>
      </c>
      <c r="E71" s="4" t="s">
        <v>105</v>
      </c>
      <c r="F71" s="4" t="s">
        <v>0</v>
      </c>
      <c r="G71" s="4"/>
      <c r="H71" s="4"/>
      <c r="I71" s="4"/>
      <c r="K71" s="4" t="s">
        <v>146</v>
      </c>
      <c r="L71" s="4" t="s">
        <v>809</v>
      </c>
      <c r="M71" s="4" t="s">
        <v>810</v>
      </c>
      <c r="N71" s="4" t="s">
        <v>105</v>
      </c>
      <c r="O71" s="4"/>
      <c r="P71" s="4"/>
      <c r="Q71" s="4"/>
      <c r="R71" s="4"/>
      <c r="T71" s="4" t="s">
        <v>146</v>
      </c>
      <c r="U71" s="4" t="s">
        <v>800</v>
      </c>
      <c r="V71" s="4" t="s">
        <v>801</v>
      </c>
      <c r="W71" s="4" t="s">
        <v>105</v>
      </c>
      <c r="X71" s="4"/>
      <c r="Y71" s="4"/>
      <c r="Z71" s="4"/>
      <c r="AA71" s="4"/>
      <c r="AC71" s="4" t="s">
        <v>146</v>
      </c>
      <c r="AD71" s="4" t="s">
        <v>254</v>
      </c>
      <c r="AE71" s="4" t="s">
        <v>255</v>
      </c>
      <c r="AF71" s="4" t="s">
        <v>105</v>
      </c>
      <c r="AG71" s="4"/>
      <c r="AH71" s="4"/>
      <c r="AI71" s="4"/>
      <c r="AJ71" s="4"/>
      <c r="AL71" s="4" t="s">
        <v>146</v>
      </c>
      <c r="AM71" s="4" t="s">
        <v>729</v>
      </c>
      <c r="AN71" s="4" t="s">
        <v>729</v>
      </c>
      <c r="AO71" s="4" t="s">
        <v>257</v>
      </c>
      <c r="AP71" s="4"/>
      <c r="AQ71" s="4"/>
      <c r="AR71" s="4"/>
      <c r="AS71" s="4"/>
      <c r="AU71" s="4" t="s">
        <v>236</v>
      </c>
      <c r="AV71" s="4" t="s">
        <v>917</v>
      </c>
      <c r="AW71" s="4" t="s">
        <v>918</v>
      </c>
      <c r="AX71" s="4" t="s">
        <v>204</v>
      </c>
      <c r="AY71" s="4"/>
      <c r="AZ71" s="4"/>
      <c r="BA71" s="4"/>
      <c r="BB71" s="4"/>
      <c r="BE71" s="4"/>
      <c r="BF71" s="4" t="s">
        <v>1359</v>
      </c>
      <c r="BG71" s="4" t="s">
        <v>1360</v>
      </c>
      <c r="BH71" s="4" t="s">
        <v>164</v>
      </c>
      <c r="BI71" s="4"/>
      <c r="BJ71" s="4"/>
      <c r="BK71" s="4"/>
      <c r="BL71" s="4"/>
    </row>
    <row r="72" spans="2:64">
      <c r="B72" s="4" t="s">
        <v>161</v>
      </c>
      <c r="C72" s="4" t="s">
        <v>1606</v>
      </c>
      <c r="D72" s="4" t="s">
        <v>1607</v>
      </c>
      <c r="E72" s="4" t="s">
        <v>164</v>
      </c>
      <c r="F72" s="4"/>
      <c r="G72" s="4"/>
      <c r="H72" s="4"/>
      <c r="I72" s="4"/>
      <c r="K72" s="4" t="s">
        <v>146</v>
      </c>
      <c r="L72" s="4" t="s">
        <v>819</v>
      </c>
      <c r="M72" s="4" t="s">
        <v>820</v>
      </c>
      <c r="N72" s="4" t="s">
        <v>105</v>
      </c>
      <c r="O72" s="4"/>
      <c r="P72" s="4"/>
      <c r="Q72" s="4"/>
      <c r="R72" s="4"/>
      <c r="T72" s="4" t="s">
        <v>146</v>
      </c>
      <c r="U72" s="4" t="s">
        <v>811</v>
      </c>
      <c r="V72" s="4" t="s">
        <v>812</v>
      </c>
      <c r="W72" s="4" t="s">
        <v>105</v>
      </c>
      <c r="X72" s="4"/>
      <c r="Y72" s="4" t="s">
        <v>47</v>
      </c>
      <c r="Z72" s="4"/>
      <c r="AA72" s="4"/>
      <c r="AC72" s="4" t="s">
        <v>146</v>
      </c>
      <c r="AD72" s="4" t="s">
        <v>265</v>
      </c>
      <c r="AE72" s="4" t="s">
        <v>266</v>
      </c>
      <c r="AF72" s="4" t="s">
        <v>105</v>
      </c>
      <c r="AG72" s="4"/>
      <c r="AH72" s="4"/>
      <c r="AI72" s="4"/>
      <c r="AJ72" s="4"/>
      <c r="AL72" s="4" t="s">
        <v>146</v>
      </c>
      <c r="AM72" s="4" t="s">
        <v>738</v>
      </c>
      <c r="AN72" s="4" t="s">
        <v>738</v>
      </c>
      <c r="AO72" s="4" t="s">
        <v>257</v>
      </c>
      <c r="AP72" s="4"/>
      <c r="AQ72" s="4"/>
      <c r="AR72" s="4"/>
      <c r="AS72" s="4"/>
      <c r="AU72" s="4" t="s">
        <v>236</v>
      </c>
      <c r="AV72" s="4" t="s">
        <v>927</v>
      </c>
      <c r="AW72" s="4" t="s">
        <v>928</v>
      </c>
      <c r="AX72" s="4" t="s">
        <v>204</v>
      </c>
      <c r="AY72" s="4"/>
      <c r="AZ72" s="4"/>
      <c r="BA72" s="4"/>
      <c r="BB72" s="4"/>
      <c r="BE72" s="4"/>
      <c r="BF72" s="4" t="s">
        <v>1361</v>
      </c>
      <c r="BG72" s="4" t="s">
        <v>1362</v>
      </c>
      <c r="BH72" s="4" t="s">
        <v>164</v>
      </c>
      <c r="BI72" s="4"/>
      <c r="BJ72" s="4"/>
      <c r="BK72" s="4"/>
      <c r="BL72" s="4"/>
    </row>
    <row r="73" spans="2:64">
      <c r="B73" s="4" t="s">
        <v>161</v>
      </c>
      <c r="C73" s="4" t="s">
        <v>1608</v>
      </c>
      <c r="D73" s="4" t="s">
        <v>1609</v>
      </c>
      <c r="E73" s="4" t="s">
        <v>164</v>
      </c>
      <c r="F73" s="4"/>
      <c r="G73" s="4"/>
      <c r="H73" s="4"/>
      <c r="I73" s="4"/>
      <c r="K73" s="4" t="s">
        <v>146</v>
      </c>
      <c r="L73" s="4" t="s">
        <v>829</v>
      </c>
      <c r="M73" s="4" t="s">
        <v>830</v>
      </c>
      <c r="N73" s="4" t="s">
        <v>105</v>
      </c>
      <c r="O73" s="4"/>
      <c r="P73" s="4"/>
      <c r="Q73" s="4"/>
      <c r="R73" s="4"/>
      <c r="T73" s="4" t="s">
        <v>146</v>
      </c>
      <c r="U73" s="4" t="s">
        <v>850</v>
      </c>
      <c r="V73" s="4" t="s">
        <v>850</v>
      </c>
      <c r="W73" s="4" t="s">
        <v>105</v>
      </c>
      <c r="X73" s="4"/>
      <c r="Y73" s="4" t="s">
        <v>47</v>
      </c>
      <c r="Z73" s="4" t="s">
        <v>197</v>
      </c>
      <c r="AA73" s="4" t="s">
        <v>415</v>
      </c>
      <c r="AC73" s="4" t="s">
        <v>146</v>
      </c>
      <c r="AD73" s="4" t="s">
        <v>279</v>
      </c>
      <c r="AE73" s="4" t="s">
        <v>280</v>
      </c>
      <c r="AF73" s="4" t="s">
        <v>105</v>
      </c>
      <c r="AG73" s="4"/>
      <c r="AH73" s="4"/>
      <c r="AI73" s="4"/>
      <c r="AJ73" s="4"/>
      <c r="AL73" s="4" t="s">
        <v>146</v>
      </c>
      <c r="AM73" s="4" t="s">
        <v>746</v>
      </c>
      <c r="AN73" s="4" t="s">
        <v>746</v>
      </c>
      <c r="AO73" s="4" t="s">
        <v>257</v>
      </c>
      <c r="AP73" s="4"/>
      <c r="AQ73" s="4"/>
      <c r="AR73" s="4"/>
      <c r="AS73" s="4"/>
      <c r="AU73" s="4" t="s">
        <v>236</v>
      </c>
      <c r="AV73" s="4" t="s">
        <v>939</v>
      </c>
      <c r="AW73" s="4" t="s">
        <v>940</v>
      </c>
      <c r="AX73" s="4" t="s">
        <v>204</v>
      </c>
      <c r="AY73" s="4"/>
      <c r="AZ73" s="4"/>
      <c r="BA73" s="4"/>
      <c r="BB73" s="4"/>
      <c r="BE73" s="4"/>
      <c r="BF73" s="4" t="s">
        <v>1363</v>
      </c>
      <c r="BG73" s="4" t="s">
        <v>1364</v>
      </c>
      <c r="BH73" s="4" t="s">
        <v>164</v>
      </c>
      <c r="BI73" s="4"/>
      <c r="BJ73" s="4"/>
      <c r="BK73" s="4"/>
      <c r="BL73" s="4"/>
    </row>
    <row r="74" spans="2:64">
      <c r="B74" s="1" t="s">
        <v>236</v>
      </c>
      <c r="C74" s="1" t="s">
        <v>1613</v>
      </c>
      <c r="D74" s="1" t="s">
        <v>1614</v>
      </c>
      <c r="E74" s="4" t="s">
        <v>164</v>
      </c>
      <c r="K74" s="4" t="s">
        <v>146</v>
      </c>
      <c r="L74" s="4" t="s">
        <v>839</v>
      </c>
      <c r="M74" s="4" t="s">
        <v>840</v>
      </c>
      <c r="N74" s="4" t="s">
        <v>105</v>
      </c>
      <c r="O74" s="4"/>
      <c r="P74" s="4"/>
      <c r="Q74" s="4"/>
      <c r="R74" s="4"/>
      <c r="AC74" s="4" t="s">
        <v>146</v>
      </c>
      <c r="AD74" s="4" t="s">
        <v>308</v>
      </c>
      <c r="AE74" s="4" t="s">
        <v>309</v>
      </c>
      <c r="AF74" s="4" t="s">
        <v>105</v>
      </c>
      <c r="AG74" s="4"/>
      <c r="AH74" s="4" t="s">
        <v>224</v>
      </c>
      <c r="AI74" s="4"/>
      <c r="AJ74" s="4" t="s">
        <v>310</v>
      </c>
      <c r="AL74" s="4" t="s">
        <v>146</v>
      </c>
      <c r="AM74" s="4" t="s">
        <v>753</v>
      </c>
      <c r="AN74" s="4" t="s">
        <v>753</v>
      </c>
      <c r="AO74" s="4" t="s">
        <v>257</v>
      </c>
      <c r="AP74" s="4"/>
      <c r="AQ74" s="4"/>
      <c r="AR74" s="4"/>
      <c r="AS74" s="4"/>
      <c r="AU74" s="4" t="s">
        <v>236</v>
      </c>
      <c r="AV74" s="4" t="s">
        <v>948</v>
      </c>
      <c r="AW74" s="4" t="s">
        <v>949</v>
      </c>
      <c r="AX74" s="4" t="s">
        <v>204</v>
      </c>
      <c r="AY74" s="4"/>
      <c r="AZ74" s="4"/>
      <c r="BA74" s="4"/>
      <c r="BB74" s="4"/>
      <c r="BE74" s="4"/>
      <c r="BF74" s="4" t="s">
        <v>1365</v>
      </c>
      <c r="BG74" s="4" t="s">
        <v>1366</v>
      </c>
      <c r="BH74" s="4" t="s">
        <v>164</v>
      </c>
      <c r="BI74" s="4"/>
      <c r="BJ74" s="4"/>
      <c r="BK74" s="4"/>
      <c r="BL74" s="4"/>
    </row>
    <row r="75" spans="2:64">
      <c r="B75" s="4" t="s">
        <v>161</v>
      </c>
      <c r="C75" s="4" t="s">
        <v>1685</v>
      </c>
      <c r="D75" s="4" t="s">
        <v>1686</v>
      </c>
      <c r="E75" s="4" t="s">
        <v>164</v>
      </c>
      <c r="F75" s="4"/>
      <c r="G75" s="4"/>
      <c r="H75" s="4"/>
      <c r="I75" s="4"/>
      <c r="K75" s="4" t="s">
        <v>146</v>
      </c>
      <c r="L75" s="4" t="s">
        <v>848</v>
      </c>
      <c r="M75" s="4" t="s">
        <v>849</v>
      </c>
      <c r="N75" s="4" t="s">
        <v>105</v>
      </c>
      <c r="O75" s="4"/>
      <c r="P75" s="4"/>
      <c r="Q75" s="4"/>
      <c r="R75" s="4"/>
      <c r="AC75" s="4" t="s">
        <v>146</v>
      </c>
      <c r="AD75" s="4" t="s">
        <v>337</v>
      </c>
      <c r="AE75" s="4" t="s">
        <v>338</v>
      </c>
      <c r="AF75" s="4" t="s">
        <v>105</v>
      </c>
      <c r="AG75" s="4"/>
      <c r="AH75" s="4" t="s">
        <v>224</v>
      </c>
      <c r="AI75" s="4"/>
      <c r="AJ75" s="4" t="s">
        <v>310</v>
      </c>
      <c r="AL75" s="4" t="s">
        <v>146</v>
      </c>
      <c r="AM75" s="4" t="s">
        <v>762</v>
      </c>
      <c r="AN75" s="4" t="s">
        <v>762</v>
      </c>
      <c r="AO75" s="4" t="s">
        <v>257</v>
      </c>
      <c r="AP75" s="4"/>
      <c r="AQ75" s="4"/>
      <c r="AR75" s="4"/>
      <c r="AS75" s="4"/>
      <c r="AU75" s="4" t="s">
        <v>236</v>
      </c>
      <c r="AV75" s="4" t="s">
        <v>956</v>
      </c>
      <c r="AW75" s="4" t="s">
        <v>957</v>
      </c>
      <c r="AX75" s="4" t="s">
        <v>204</v>
      </c>
      <c r="AY75" s="4"/>
      <c r="AZ75" s="4"/>
      <c r="BA75" s="4"/>
      <c r="BB75" s="4"/>
      <c r="BE75" s="4"/>
      <c r="BF75" s="4" t="s">
        <v>1367</v>
      </c>
      <c r="BG75" s="4" t="s">
        <v>1368</v>
      </c>
      <c r="BH75" s="4" t="s">
        <v>531</v>
      </c>
      <c r="BI75" s="4"/>
      <c r="BJ75" s="4"/>
      <c r="BK75" s="4"/>
      <c r="BL75" s="4"/>
    </row>
    <row r="76" spans="2:64">
      <c r="K76" s="4" t="s">
        <v>146</v>
      </c>
      <c r="L76" s="4" t="s">
        <v>857</v>
      </c>
      <c r="M76" s="4" t="s">
        <v>858</v>
      </c>
      <c r="N76" s="4" t="s">
        <v>105</v>
      </c>
      <c r="O76" s="4"/>
      <c r="P76" s="4"/>
      <c r="Q76" s="4"/>
      <c r="R76" s="4"/>
      <c r="AC76" s="4" t="s">
        <v>146</v>
      </c>
      <c r="AD76" s="4" t="s">
        <v>360</v>
      </c>
      <c r="AE76" s="4" t="s">
        <v>361</v>
      </c>
      <c r="AF76" s="4" t="s">
        <v>105</v>
      </c>
      <c r="AG76" s="4"/>
      <c r="AH76" s="4"/>
      <c r="AI76" s="4"/>
      <c r="AJ76" s="4"/>
      <c r="AL76" s="4" t="s">
        <v>146</v>
      </c>
      <c r="AM76" s="4" t="s">
        <v>771</v>
      </c>
      <c r="AN76" s="4" t="s">
        <v>771</v>
      </c>
      <c r="AO76" s="4" t="s">
        <v>257</v>
      </c>
      <c r="AP76" s="4"/>
      <c r="AQ76" s="4"/>
      <c r="AR76" s="4"/>
      <c r="AS76" s="4"/>
      <c r="AU76" s="4" t="s">
        <v>236</v>
      </c>
      <c r="AV76" s="4" t="s">
        <v>972</v>
      </c>
      <c r="AW76" s="4" t="s">
        <v>973</v>
      </c>
      <c r="AX76" s="4" t="s">
        <v>204</v>
      </c>
      <c r="AY76" s="4"/>
      <c r="AZ76" s="4"/>
      <c r="BA76" s="4"/>
      <c r="BB76" s="4"/>
      <c r="BE76" s="4"/>
      <c r="BF76" s="4" t="s">
        <v>1369</v>
      </c>
      <c r="BG76" s="4" t="s">
        <v>1370</v>
      </c>
      <c r="BH76" s="4" t="s">
        <v>531</v>
      </c>
      <c r="BI76" s="4"/>
      <c r="BJ76" s="4"/>
      <c r="BK76" s="4"/>
      <c r="BL76" s="4"/>
    </row>
    <row r="77" spans="2:64">
      <c r="K77" s="4" t="s">
        <v>146</v>
      </c>
      <c r="L77" s="4" t="s">
        <v>866</v>
      </c>
      <c r="M77" s="4" t="s">
        <v>867</v>
      </c>
      <c r="N77" s="4" t="s">
        <v>105</v>
      </c>
      <c r="O77" s="4"/>
      <c r="P77" s="4"/>
      <c r="Q77" s="4"/>
      <c r="R77" s="4"/>
      <c r="AC77" s="4" t="s">
        <v>146</v>
      </c>
      <c r="AD77" s="4" t="s">
        <v>370</v>
      </c>
      <c r="AE77" s="4" t="s">
        <v>371</v>
      </c>
      <c r="AF77" s="4" t="s">
        <v>105</v>
      </c>
      <c r="AG77" s="4"/>
      <c r="AH77" s="4" t="s">
        <v>224</v>
      </c>
      <c r="AI77" s="4"/>
      <c r="AJ77" s="4" t="s">
        <v>310</v>
      </c>
      <c r="AL77" s="4" t="s">
        <v>146</v>
      </c>
      <c r="AM77" s="4" t="s">
        <v>778</v>
      </c>
      <c r="AN77" s="4" t="s">
        <v>778</v>
      </c>
      <c r="AO77" s="4" t="s">
        <v>257</v>
      </c>
      <c r="AP77" s="4"/>
      <c r="AQ77" s="4"/>
      <c r="AR77" s="4"/>
      <c r="AS77" s="4"/>
      <c r="AU77" s="4" t="s">
        <v>236</v>
      </c>
      <c r="AV77" s="4" t="s">
        <v>980</v>
      </c>
      <c r="AW77" s="4" t="s">
        <v>981</v>
      </c>
      <c r="AX77" s="4" t="s">
        <v>204</v>
      </c>
      <c r="AY77" s="4"/>
      <c r="AZ77" s="4"/>
      <c r="BA77" s="4"/>
      <c r="BB77" s="4"/>
      <c r="BE77" s="4"/>
      <c r="BF77" s="4" t="s">
        <v>184</v>
      </c>
      <c r="BG77" s="4" t="s">
        <v>1371</v>
      </c>
      <c r="BH77" s="4" t="s">
        <v>164</v>
      </c>
      <c r="BI77" s="4"/>
      <c r="BJ77" s="4"/>
      <c r="BK77" s="4"/>
      <c r="BL77" s="4"/>
    </row>
    <row r="78" spans="2:64" ht="23.25">
      <c r="B78" s="2" t="s">
        <v>887</v>
      </c>
      <c r="K78" s="4" t="s">
        <v>146</v>
      </c>
      <c r="L78" s="4" t="s">
        <v>877</v>
      </c>
      <c r="M78" s="4" t="s">
        <v>878</v>
      </c>
      <c r="N78" s="4" t="s">
        <v>105</v>
      </c>
      <c r="O78" s="4"/>
      <c r="P78" s="4"/>
      <c r="Q78" s="4"/>
      <c r="R78" s="4"/>
      <c r="AC78" s="4" t="s">
        <v>146</v>
      </c>
      <c r="AD78" s="4" t="s">
        <v>381</v>
      </c>
      <c r="AE78" s="4" t="s">
        <v>382</v>
      </c>
      <c r="AF78" s="4" t="s">
        <v>105</v>
      </c>
      <c r="AG78" s="4"/>
      <c r="AH78" s="4"/>
      <c r="AI78" s="4"/>
      <c r="AJ78" s="4"/>
      <c r="AL78" s="14" t="s">
        <v>146</v>
      </c>
      <c r="AM78" s="14" t="s">
        <v>787</v>
      </c>
      <c r="AN78" s="14" t="s">
        <v>787</v>
      </c>
      <c r="AO78" s="14" t="s">
        <v>257</v>
      </c>
      <c r="AP78" s="14"/>
      <c r="AQ78" s="14"/>
      <c r="AR78" s="14"/>
      <c r="AS78" s="14"/>
      <c r="AU78" s="4" t="s">
        <v>236</v>
      </c>
      <c r="AV78" s="4" t="s">
        <v>1092</v>
      </c>
      <c r="AW78" s="4" t="s">
        <v>1093</v>
      </c>
      <c r="AX78" s="4" t="s">
        <v>164</v>
      </c>
      <c r="AY78" s="4"/>
      <c r="AZ78" s="4"/>
      <c r="BA78" s="4"/>
      <c r="BB78" s="4"/>
      <c r="BE78" s="4"/>
      <c r="BF78" s="4" t="s">
        <v>1372</v>
      </c>
      <c r="BG78" s="4" t="s">
        <v>1373</v>
      </c>
      <c r="BH78" s="4" t="s">
        <v>164</v>
      </c>
      <c r="BI78" s="4"/>
      <c r="BJ78" s="4"/>
      <c r="BK78" s="4"/>
      <c r="BL78" s="4"/>
    </row>
    <row r="79" spans="2:64" ht="23.25">
      <c r="B79" s="2"/>
      <c r="K79" s="4" t="s">
        <v>146</v>
      </c>
      <c r="L79" s="4" t="s">
        <v>888</v>
      </c>
      <c r="M79" s="4" t="s">
        <v>889</v>
      </c>
      <c r="N79" s="4" t="s">
        <v>105</v>
      </c>
      <c r="O79" s="4"/>
      <c r="P79" s="4"/>
      <c r="Q79" s="4"/>
      <c r="R79" s="4"/>
      <c r="AC79" s="4" t="s">
        <v>146</v>
      </c>
      <c r="AD79" s="4" t="s">
        <v>392</v>
      </c>
      <c r="AE79" s="4" t="s">
        <v>393</v>
      </c>
      <c r="AF79" s="4" t="s">
        <v>105</v>
      </c>
      <c r="AG79" s="4"/>
      <c r="AH79" s="4"/>
      <c r="AI79" s="4"/>
      <c r="AJ79" s="4"/>
      <c r="AL79" s="4" t="s">
        <v>146</v>
      </c>
      <c r="AM79" s="4" t="s">
        <v>815</v>
      </c>
      <c r="AN79" s="4" t="s">
        <v>816</v>
      </c>
      <c r="AO79" s="4" t="s">
        <v>105</v>
      </c>
      <c r="AP79" s="4"/>
      <c r="AQ79" s="4"/>
      <c r="AR79" s="4"/>
      <c r="AS79" s="4"/>
      <c r="AU79" s="4" t="s">
        <v>236</v>
      </c>
      <c r="AV79" s="4" t="s">
        <v>1134</v>
      </c>
      <c r="AW79" s="4" t="s">
        <v>1135</v>
      </c>
      <c r="AX79" s="4" t="s">
        <v>164</v>
      </c>
      <c r="AY79" s="4" t="s">
        <v>0</v>
      </c>
      <c r="AZ79" s="4"/>
      <c r="BA79" s="4"/>
      <c r="BB79" s="4"/>
      <c r="BE79" s="4"/>
      <c r="BF79" s="4" t="s">
        <v>1374</v>
      </c>
      <c r="BG79" s="4" t="s">
        <v>1375</v>
      </c>
      <c r="BH79" s="4" t="s">
        <v>164</v>
      </c>
      <c r="BI79" s="4"/>
      <c r="BJ79" s="4"/>
      <c r="BK79" s="4"/>
      <c r="BL79" s="4"/>
    </row>
    <row r="80" spans="2:64" ht="15">
      <c r="B80" s="3" t="s">
        <v>88</v>
      </c>
      <c r="C80" s="4"/>
      <c r="D80" s="4"/>
      <c r="E80" s="4"/>
      <c r="F80" s="4"/>
      <c r="G80" s="4"/>
      <c r="H80" s="4"/>
      <c r="I80" s="4"/>
      <c r="K80" s="4" t="s">
        <v>146</v>
      </c>
      <c r="L80" s="4" t="s">
        <v>899</v>
      </c>
      <c r="M80" s="4" t="s">
        <v>900</v>
      </c>
      <c r="N80" s="4" t="s">
        <v>105</v>
      </c>
      <c r="O80" s="4"/>
      <c r="P80" s="4"/>
      <c r="Q80" s="4"/>
      <c r="R80" s="4"/>
      <c r="AC80" s="4" t="s">
        <v>146</v>
      </c>
      <c r="AD80" s="4" t="s">
        <v>402</v>
      </c>
      <c r="AE80" s="4" t="s">
        <v>403</v>
      </c>
      <c r="AF80" s="4" t="s">
        <v>105</v>
      </c>
      <c r="AG80" s="4"/>
      <c r="AH80" s="4"/>
      <c r="AI80" s="4"/>
      <c r="AJ80" s="4"/>
      <c r="AL80" s="4" t="s">
        <v>146</v>
      </c>
      <c r="AM80" s="4" t="s">
        <v>825</v>
      </c>
      <c r="AN80" s="4" t="s">
        <v>826</v>
      </c>
      <c r="AO80" s="4" t="s">
        <v>105</v>
      </c>
      <c r="AP80" s="4"/>
      <c r="AQ80" s="4"/>
      <c r="AR80" s="4"/>
      <c r="AS80" s="4"/>
      <c r="AU80" s="4" t="s">
        <v>236</v>
      </c>
      <c r="AV80" s="4" t="s">
        <v>1138</v>
      </c>
      <c r="AW80" s="4" t="s">
        <v>1139</v>
      </c>
      <c r="AX80" s="4" t="s">
        <v>164</v>
      </c>
      <c r="AY80" s="4" t="s">
        <v>0</v>
      </c>
      <c r="AZ80" s="4"/>
      <c r="BA80" s="4"/>
      <c r="BB80" s="4"/>
      <c r="BE80" s="4"/>
      <c r="BF80" s="4" t="s">
        <v>1376</v>
      </c>
      <c r="BG80" s="4" t="s">
        <v>1377</v>
      </c>
      <c r="BH80" s="4" t="s">
        <v>164</v>
      </c>
      <c r="BI80" s="4"/>
      <c r="BJ80" s="4"/>
      <c r="BK80" s="4"/>
      <c r="BL80" s="4"/>
    </row>
    <row r="81" spans="2:64" ht="15.75" thickBot="1">
      <c r="B81" s="5" t="s">
        <v>89</v>
      </c>
      <c r="C81" s="5" t="s">
        <v>90</v>
      </c>
      <c r="D81" s="5" t="s">
        <v>91</v>
      </c>
      <c r="E81" s="5" t="s">
        <v>92</v>
      </c>
      <c r="F81" s="5" t="s">
        <v>29</v>
      </c>
      <c r="G81" s="5" t="s">
        <v>93</v>
      </c>
      <c r="H81" s="5" t="s">
        <v>94</v>
      </c>
      <c r="I81" s="5" t="s">
        <v>95</v>
      </c>
      <c r="K81" s="14" t="s">
        <v>146</v>
      </c>
      <c r="L81" s="14" t="s">
        <v>909</v>
      </c>
      <c r="M81" s="14" t="s">
        <v>910</v>
      </c>
      <c r="N81" s="14" t="s">
        <v>105</v>
      </c>
      <c r="O81" s="14"/>
      <c r="P81" s="14"/>
      <c r="Q81" s="14"/>
      <c r="R81" s="14"/>
      <c r="AC81" s="4" t="s">
        <v>146</v>
      </c>
      <c r="AD81" s="4" t="s">
        <v>413</v>
      </c>
      <c r="AE81" s="4" t="s">
        <v>414</v>
      </c>
      <c r="AF81" s="4" t="s">
        <v>105</v>
      </c>
      <c r="AG81" s="4"/>
      <c r="AH81" s="4" t="s">
        <v>224</v>
      </c>
      <c r="AI81" s="4"/>
      <c r="AJ81" s="4" t="s">
        <v>415</v>
      </c>
      <c r="AL81" s="4" t="s">
        <v>146</v>
      </c>
      <c r="AM81" s="4" t="s">
        <v>835</v>
      </c>
      <c r="AN81" s="4" t="s">
        <v>836</v>
      </c>
      <c r="AO81" s="4" t="s">
        <v>105</v>
      </c>
      <c r="AP81" s="4"/>
      <c r="AQ81" s="4"/>
      <c r="AR81" s="4"/>
      <c r="AS81" s="4" t="s">
        <v>415</v>
      </c>
      <c r="AU81" s="4" t="s">
        <v>236</v>
      </c>
      <c r="AV81" s="4" t="s">
        <v>1142</v>
      </c>
      <c r="AW81" s="4" t="s">
        <v>1143</v>
      </c>
      <c r="AX81" s="4" t="s">
        <v>164</v>
      </c>
      <c r="AY81" s="4" t="s">
        <v>0</v>
      </c>
      <c r="AZ81" s="4"/>
      <c r="BA81" s="4"/>
      <c r="BB81" s="4"/>
      <c r="BE81" s="4"/>
      <c r="BF81" s="4" t="s">
        <v>1378</v>
      </c>
      <c r="BG81" s="4" t="s">
        <v>1379</v>
      </c>
      <c r="BH81" s="4" t="s">
        <v>164</v>
      </c>
      <c r="BI81" s="4"/>
      <c r="BJ81" s="4"/>
      <c r="BK81" s="4"/>
      <c r="BL81" s="4"/>
    </row>
    <row r="82" spans="2:64">
      <c r="B82" s="4" t="s">
        <v>146</v>
      </c>
      <c r="C82" s="4" t="s">
        <v>929</v>
      </c>
      <c r="D82" s="4" t="s">
        <v>930</v>
      </c>
      <c r="E82" s="4" t="s">
        <v>105</v>
      </c>
      <c r="F82" s="4"/>
      <c r="G82" s="4" t="s">
        <v>47</v>
      </c>
      <c r="H82" s="4"/>
      <c r="I82" s="4" t="s">
        <v>99</v>
      </c>
      <c r="AC82" s="4" t="s">
        <v>146</v>
      </c>
      <c r="AD82" s="4" t="s">
        <v>436</v>
      </c>
      <c r="AE82" s="4" t="s">
        <v>437</v>
      </c>
      <c r="AF82" s="4" t="s">
        <v>105</v>
      </c>
      <c r="AG82" s="4"/>
      <c r="AH82" s="4" t="s">
        <v>224</v>
      </c>
      <c r="AI82" s="4"/>
      <c r="AJ82" s="4" t="s">
        <v>310</v>
      </c>
      <c r="AL82" s="4" t="s">
        <v>146</v>
      </c>
      <c r="AM82" s="4" t="s">
        <v>845</v>
      </c>
      <c r="AN82" s="4" t="s">
        <v>846</v>
      </c>
      <c r="AO82" s="4" t="s">
        <v>105</v>
      </c>
      <c r="AP82" s="4"/>
      <c r="AQ82" s="4"/>
      <c r="AR82" s="4"/>
      <c r="AS82" s="4" t="s">
        <v>415</v>
      </c>
      <c r="AU82" s="4" t="s">
        <v>236</v>
      </c>
      <c r="AV82" s="4" t="s">
        <v>1146</v>
      </c>
      <c r="AW82" s="4" t="s">
        <v>1147</v>
      </c>
      <c r="AX82" s="4" t="s">
        <v>164</v>
      </c>
      <c r="AY82" s="4" t="s">
        <v>0</v>
      </c>
      <c r="AZ82" s="4"/>
      <c r="BA82" s="4"/>
      <c r="BB82" s="4"/>
      <c r="BE82" s="4"/>
      <c r="BF82" s="4" t="s">
        <v>1380</v>
      </c>
      <c r="BG82" s="4" t="s">
        <v>1381</v>
      </c>
      <c r="BH82" s="4" t="s">
        <v>164</v>
      </c>
      <c r="BI82" s="4"/>
      <c r="BJ82" s="4"/>
      <c r="BK82" s="4"/>
      <c r="BL82" s="4"/>
    </row>
    <row r="83" spans="2:64">
      <c r="B83" s="4" t="s">
        <v>146</v>
      </c>
      <c r="C83" s="4" t="s">
        <v>1430</v>
      </c>
      <c r="D83" s="4" t="s">
        <v>1441</v>
      </c>
      <c r="E83" s="4" t="s">
        <v>105</v>
      </c>
      <c r="F83" s="4" t="s">
        <v>0</v>
      </c>
      <c r="G83" s="4"/>
      <c r="H83" s="4"/>
      <c r="I83" s="4"/>
      <c r="AC83" s="4" t="s">
        <v>146</v>
      </c>
      <c r="AD83" s="4" t="s">
        <v>458</v>
      </c>
      <c r="AE83" s="4" t="s">
        <v>459</v>
      </c>
      <c r="AF83" s="4" t="s">
        <v>105</v>
      </c>
      <c r="AG83" s="4"/>
      <c r="AH83" s="4" t="s">
        <v>224</v>
      </c>
      <c r="AI83" s="4"/>
      <c r="AJ83" s="4" t="s">
        <v>310</v>
      </c>
      <c r="AL83" s="4" t="s">
        <v>146</v>
      </c>
      <c r="AM83" s="4" t="s">
        <v>853</v>
      </c>
      <c r="AN83" s="4" t="s">
        <v>854</v>
      </c>
      <c r="AO83" s="4" t="s">
        <v>105</v>
      </c>
      <c r="AP83" s="4"/>
      <c r="AQ83" s="4"/>
      <c r="AR83" s="4"/>
      <c r="AS83" s="4"/>
      <c r="AU83" s="4" t="s">
        <v>236</v>
      </c>
      <c r="AV83" s="4" t="s">
        <v>1150</v>
      </c>
      <c r="AW83" s="4" t="s">
        <v>1151</v>
      </c>
      <c r="AX83" s="4" t="s">
        <v>164</v>
      </c>
      <c r="AY83" s="4" t="s">
        <v>0</v>
      </c>
      <c r="AZ83" s="4"/>
      <c r="BA83" s="4"/>
      <c r="BB83" s="4"/>
      <c r="BE83" s="4"/>
      <c r="BF83" s="4" t="s">
        <v>1382</v>
      </c>
      <c r="BG83" s="4" t="s">
        <v>1383</v>
      </c>
      <c r="BH83" s="4" t="s">
        <v>164</v>
      </c>
      <c r="BI83" s="4"/>
      <c r="BJ83" s="4"/>
      <c r="BK83" s="4"/>
      <c r="BL83" s="4"/>
    </row>
    <row r="84" spans="2:64">
      <c r="B84" s="4" t="s">
        <v>146</v>
      </c>
      <c r="C84" s="4" t="s">
        <v>1432</v>
      </c>
      <c r="D84" s="4" t="s">
        <v>1431</v>
      </c>
      <c r="E84" s="4" t="s">
        <v>105</v>
      </c>
      <c r="F84" s="4" t="s">
        <v>0</v>
      </c>
      <c r="G84" s="4"/>
      <c r="H84" s="4"/>
      <c r="I84" s="4"/>
      <c r="AC84" s="4" t="s">
        <v>146</v>
      </c>
      <c r="AD84" s="4" t="s">
        <v>469</v>
      </c>
      <c r="AE84" s="4" t="s">
        <v>470</v>
      </c>
      <c r="AF84" s="4" t="s">
        <v>105</v>
      </c>
      <c r="AG84" s="4"/>
      <c r="AH84" s="4"/>
      <c r="AI84" s="4"/>
      <c r="AJ84" s="4"/>
      <c r="AL84" s="4" t="s">
        <v>146</v>
      </c>
      <c r="AM84" s="4" t="s">
        <v>862</v>
      </c>
      <c r="AN84" s="4" t="s">
        <v>863</v>
      </c>
      <c r="AO84" s="4" t="s">
        <v>105</v>
      </c>
      <c r="AP84" s="4"/>
      <c r="AQ84" s="4"/>
      <c r="AR84" s="4"/>
      <c r="AS84" s="4"/>
      <c r="AU84" s="4" t="s">
        <v>236</v>
      </c>
      <c r="AV84" s="4" t="s">
        <v>1154</v>
      </c>
      <c r="AW84" s="4" t="s">
        <v>1155</v>
      </c>
      <c r="AX84" s="4" t="s">
        <v>164</v>
      </c>
      <c r="AY84" s="4" t="s">
        <v>0</v>
      </c>
      <c r="AZ84" s="4"/>
      <c r="BA84" s="4"/>
      <c r="BB84" s="4"/>
      <c r="BE84" s="4"/>
      <c r="BF84" s="4" t="s">
        <v>1384</v>
      </c>
      <c r="BG84" s="4" t="s">
        <v>1385</v>
      </c>
      <c r="BH84" s="4" t="s">
        <v>164</v>
      </c>
      <c r="BI84" s="4"/>
      <c r="BJ84" s="4"/>
      <c r="BK84" s="4"/>
      <c r="BL84" s="4"/>
    </row>
    <row r="85" spans="2:64">
      <c r="B85" s="4" t="s">
        <v>146</v>
      </c>
      <c r="C85" s="4" t="s">
        <v>1434</v>
      </c>
      <c r="D85" s="4" t="s">
        <v>1433</v>
      </c>
      <c r="E85" s="4" t="s">
        <v>105</v>
      </c>
      <c r="F85" s="4" t="s">
        <v>0</v>
      </c>
      <c r="G85" s="4"/>
      <c r="H85" s="4"/>
      <c r="I85" s="4"/>
      <c r="AC85" s="4" t="s">
        <v>146</v>
      </c>
      <c r="AD85" s="4" t="s">
        <v>486</v>
      </c>
      <c r="AE85" s="4" t="s">
        <v>487</v>
      </c>
      <c r="AF85" s="4" t="s">
        <v>105</v>
      </c>
      <c r="AG85" s="4"/>
      <c r="AH85" s="4" t="s">
        <v>224</v>
      </c>
      <c r="AI85" s="4"/>
      <c r="AJ85" s="4" t="s">
        <v>310</v>
      </c>
      <c r="AL85" s="4" t="s">
        <v>146</v>
      </c>
      <c r="AM85" s="4" t="s">
        <v>872</v>
      </c>
      <c r="AN85" s="4" t="s">
        <v>873</v>
      </c>
      <c r="AO85" s="4" t="s">
        <v>105</v>
      </c>
      <c r="AP85" s="4"/>
      <c r="AQ85" s="4"/>
      <c r="AR85" s="4"/>
      <c r="AS85" s="4" t="s">
        <v>415</v>
      </c>
      <c r="AU85" s="4" t="s">
        <v>236</v>
      </c>
      <c r="AV85" s="4" t="s">
        <v>1158</v>
      </c>
      <c r="AW85" s="4" t="s">
        <v>1159</v>
      </c>
      <c r="AX85" s="4" t="s">
        <v>164</v>
      </c>
      <c r="AY85" s="4" t="s">
        <v>0</v>
      </c>
      <c r="AZ85" s="4"/>
      <c r="BA85" s="4"/>
      <c r="BB85" s="4"/>
      <c r="BE85" s="4"/>
      <c r="BF85" s="4" t="s">
        <v>1386</v>
      </c>
      <c r="BG85" s="4" t="s">
        <v>1387</v>
      </c>
      <c r="BH85" s="4" t="s">
        <v>164</v>
      </c>
      <c r="BI85" s="4"/>
      <c r="BJ85" s="4"/>
      <c r="BK85" s="4"/>
      <c r="BL85" s="4"/>
    </row>
    <row r="86" spans="2:64">
      <c r="B86" s="4" t="s">
        <v>146</v>
      </c>
      <c r="C86" s="4" t="s">
        <v>1436</v>
      </c>
      <c r="D86" s="4" t="s">
        <v>1435</v>
      </c>
      <c r="E86" s="4" t="s">
        <v>105</v>
      </c>
      <c r="F86" s="4" t="s">
        <v>0</v>
      </c>
      <c r="G86" s="4"/>
      <c r="H86" s="4"/>
      <c r="I86" s="4"/>
      <c r="AC86" s="4" t="s">
        <v>146</v>
      </c>
      <c r="AD86" s="4" t="s">
        <v>505</v>
      </c>
      <c r="AE86" s="4" t="s">
        <v>506</v>
      </c>
      <c r="AF86" s="4" t="s">
        <v>105</v>
      </c>
      <c r="AG86" s="4"/>
      <c r="AH86" s="4" t="s">
        <v>224</v>
      </c>
      <c r="AI86" s="4"/>
      <c r="AJ86" s="4" t="s">
        <v>310</v>
      </c>
      <c r="AL86" s="4" t="s">
        <v>146</v>
      </c>
      <c r="AM86" s="4" t="s">
        <v>883</v>
      </c>
      <c r="AN86" s="4" t="s">
        <v>884</v>
      </c>
      <c r="AO86" s="4" t="s">
        <v>105</v>
      </c>
      <c r="AP86" s="4"/>
      <c r="AQ86" s="4"/>
      <c r="AR86" s="4"/>
      <c r="AS86" s="4" t="s">
        <v>415</v>
      </c>
      <c r="AU86" s="4" t="s">
        <v>236</v>
      </c>
      <c r="AV86" s="4" t="s">
        <v>1163</v>
      </c>
      <c r="AW86" s="4" t="s">
        <v>1164</v>
      </c>
      <c r="AX86" s="4" t="s">
        <v>164</v>
      </c>
      <c r="AY86" s="4" t="s">
        <v>0</v>
      </c>
      <c r="AZ86" s="4"/>
      <c r="BA86" s="4"/>
      <c r="BB86" s="4"/>
      <c r="BE86" s="4"/>
      <c r="BF86" s="4" t="s">
        <v>1388</v>
      </c>
      <c r="BG86" s="4" t="s">
        <v>1389</v>
      </c>
      <c r="BH86" s="4" t="s">
        <v>531</v>
      </c>
      <c r="BI86" s="4"/>
      <c r="BJ86" s="4"/>
      <c r="BK86" s="4"/>
      <c r="BL86" s="4"/>
    </row>
    <row r="87" spans="2:64">
      <c r="B87" s="4" t="s">
        <v>146</v>
      </c>
      <c r="C87" s="4" t="s">
        <v>1438</v>
      </c>
      <c r="D87" s="4" t="s">
        <v>1437</v>
      </c>
      <c r="E87" s="4" t="s">
        <v>105</v>
      </c>
      <c r="F87" s="4" t="s">
        <v>0</v>
      </c>
      <c r="G87" s="4"/>
      <c r="H87" s="4"/>
      <c r="I87" s="4"/>
      <c r="AC87" s="4" t="s">
        <v>146</v>
      </c>
      <c r="AD87" s="4" t="s">
        <v>523</v>
      </c>
      <c r="AE87" s="4" t="s">
        <v>524</v>
      </c>
      <c r="AF87" s="4" t="s">
        <v>105</v>
      </c>
      <c r="AG87" s="4"/>
      <c r="AH87" s="4" t="s">
        <v>224</v>
      </c>
      <c r="AI87" s="4"/>
      <c r="AJ87" s="4" t="s">
        <v>310</v>
      </c>
      <c r="AL87" s="4" t="s">
        <v>146</v>
      </c>
      <c r="AM87" s="4" t="s">
        <v>895</v>
      </c>
      <c r="AN87" s="4" t="s">
        <v>896</v>
      </c>
      <c r="AO87" s="4" t="s">
        <v>105</v>
      </c>
      <c r="AP87" s="4"/>
      <c r="AQ87" s="4"/>
      <c r="AR87" s="4"/>
      <c r="AS87" s="4"/>
      <c r="AU87" s="4" t="s">
        <v>236</v>
      </c>
      <c r="AV87" s="4" t="s">
        <v>1167</v>
      </c>
      <c r="AW87" s="4" t="s">
        <v>1168</v>
      </c>
      <c r="AX87" s="4" t="s">
        <v>164</v>
      </c>
      <c r="AY87" s="4" t="s">
        <v>0</v>
      </c>
      <c r="AZ87" s="4"/>
      <c r="BA87" s="4"/>
      <c r="BB87" s="4"/>
      <c r="BE87" s="4"/>
      <c r="BF87" s="4" t="s">
        <v>1390</v>
      </c>
      <c r="BG87" s="4" t="s">
        <v>1391</v>
      </c>
      <c r="BH87" s="4" t="s">
        <v>531</v>
      </c>
      <c r="BI87" s="4"/>
      <c r="BJ87" s="4"/>
      <c r="BK87" s="4"/>
      <c r="BL87" s="4"/>
    </row>
    <row r="88" spans="2:64">
      <c r="B88" s="4" t="s">
        <v>146</v>
      </c>
      <c r="C88" s="4" t="s">
        <v>1440</v>
      </c>
      <c r="D88" s="4" t="s">
        <v>1439</v>
      </c>
      <c r="E88" s="4" t="s">
        <v>105</v>
      </c>
      <c r="F88" s="4" t="s">
        <v>0</v>
      </c>
      <c r="G88" s="4"/>
      <c r="H88" s="4"/>
      <c r="I88" s="4"/>
      <c r="AC88" s="4" t="s">
        <v>146</v>
      </c>
      <c r="AD88" s="4" t="s">
        <v>542</v>
      </c>
      <c r="AE88" s="4" t="s">
        <v>543</v>
      </c>
      <c r="AF88" s="4" t="s">
        <v>105</v>
      </c>
      <c r="AG88" s="4"/>
      <c r="AH88" s="4" t="s">
        <v>224</v>
      </c>
      <c r="AI88" s="4"/>
      <c r="AJ88" s="4" t="s">
        <v>310</v>
      </c>
      <c r="AL88" s="4" t="s">
        <v>146</v>
      </c>
      <c r="AM88" s="4" t="s">
        <v>905</v>
      </c>
      <c r="AN88" s="4" t="s">
        <v>906</v>
      </c>
      <c r="AO88" s="4" t="s">
        <v>105</v>
      </c>
      <c r="AP88" s="4"/>
      <c r="AQ88" s="4"/>
      <c r="AR88" s="4"/>
      <c r="AS88" s="4"/>
      <c r="AU88" s="4" t="s">
        <v>236</v>
      </c>
      <c r="AV88" s="4" t="s">
        <v>1171</v>
      </c>
      <c r="AW88" s="4" t="s">
        <v>1172</v>
      </c>
      <c r="AX88" s="4" t="s">
        <v>164</v>
      </c>
      <c r="AY88" s="4" t="s">
        <v>0</v>
      </c>
      <c r="AZ88" s="4"/>
      <c r="BA88" s="4"/>
      <c r="BB88" s="4"/>
      <c r="BE88" s="4"/>
      <c r="BF88" s="4" t="s">
        <v>1392</v>
      </c>
      <c r="BG88" s="4" t="s">
        <v>1393</v>
      </c>
      <c r="BH88" s="4" t="s">
        <v>164</v>
      </c>
      <c r="BI88" s="4"/>
      <c r="BJ88" s="4"/>
      <c r="BK88" s="4"/>
      <c r="BL88" s="4"/>
    </row>
    <row r="89" spans="2:64">
      <c r="B89" s="4"/>
      <c r="C89" s="4"/>
      <c r="D89" s="4"/>
      <c r="E89" s="4"/>
      <c r="F89" s="4"/>
      <c r="G89" s="4"/>
      <c r="H89" s="4"/>
      <c r="I89" s="4"/>
      <c r="AC89" s="4" t="s">
        <v>146</v>
      </c>
      <c r="AD89" s="4" t="s">
        <v>561</v>
      </c>
      <c r="AE89" s="4" t="s">
        <v>562</v>
      </c>
      <c r="AF89" s="4" t="s">
        <v>105</v>
      </c>
      <c r="AG89" s="4"/>
      <c r="AH89" s="4" t="s">
        <v>224</v>
      </c>
      <c r="AI89" s="4"/>
      <c r="AJ89" s="4" t="s">
        <v>310</v>
      </c>
      <c r="AL89" s="4" t="s">
        <v>146</v>
      </c>
      <c r="AM89" s="4" t="s">
        <v>915</v>
      </c>
      <c r="AN89" s="4" t="s">
        <v>916</v>
      </c>
      <c r="AO89" s="4" t="s">
        <v>105</v>
      </c>
      <c r="AP89" s="4"/>
      <c r="AQ89" s="4"/>
      <c r="AR89" s="4"/>
      <c r="AS89" s="4" t="s">
        <v>415</v>
      </c>
      <c r="AU89" s="4" t="s">
        <v>236</v>
      </c>
      <c r="AV89" s="4" t="s">
        <v>1175</v>
      </c>
      <c r="AW89" s="4" t="s">
        <v>1176</v>
      </c>
      <c r="AX89" s="4" t="s">
        <v>164</v>
      </c>
      <c r="AY89" s="4" t="s">
        <v>0</v>
      </c>
      <c r="AZ89" s="4"/>
      <c r="BA89" s="4"/>
      <c r="BB89" s="4"/>
      <c r="BE89" s="4"/>
      <c r="BF89" s="4" t="s">
        <v>1394</v>
      </c>
      <c r="BG89" s="4" t="s">
        <v>1395</v>
      </c>
      <c r="BH89" s="4" t="s">
        <v>164</v>
      </c>
      <c r="BI89" s="4"/>
      <c r="BJ89" s="4"/>
      <c r="BK89" s="4"/>
      <c r="BL89" s="4"/>
    </row>
    <row r="90" spans="2:64">
      <c r="AC90" s="4" t="s">
        <v>146</v>
      </c>
      <c r="AD90" s="4" t="s">
        <v>569</v>
      </c>
      <c r="AE90" s="4" t="s">
        <v>570</v>
      </c>
      <c r="AF90" s="4" t="s">
        <v>105</v>
      </c>
      <c r="AG90" s="4"/>
      <c r="AH90" s="4"/>
      <c r="AI90" s="4"/>
      <c r="AJ90" s="4"/>
      <c r="AL90" s="4" t="s">
        <v>146</v>
      </c>
      <c r="AM90" s="4" t="s">
        <v>925</v>
      </c>
      <c r="AN90" s="4" t="s">
        <v>926</v>
      </c>
      <c r="AO90" s="4" t="s">
        <v>105</v>
      </c>
      <c r="AP90" s="4"/>
      <c r="AQ90" s="4"/>
      <c r="AR90" s="4"/>
      <c r="AS90" s="4" t="s">
        <v>415</v>
      </c>
      <c r="AU90" s="4" t="s">
        <v>236</v>
      </c>
      <c r="AV90" s="4" t="s">
        <v>1179</v>
      </c>
      <c r="AW90" s="4" t="s">
        <v>1180</v>
      </c>
      <c r="AX90" s="4" t="s">
        <v>164</v>
      </c>
      <c r="AY90" s="4" t="s">
        <v>0</v>
      </c>
      <c r="AZ90" s="4"/>
      <c r="BA90" s="4"/>
      <c r="BB90" s="4"/>
      <c r="BE90" s="4"/>
      <c r="BF90" s="4" t="s">
        <v>1396</v>
      </c>
      <c r="BG90" s="4" t="s">
        <v>1397</v>
      </c>
      <c r="BH90" s="4" t="s">
        <v>164</v>
      </c>
      <c r="BI90" s="4"/>
      <c r="BJ90" s="4"/>
      <c r="BK90" s="4"/>
      <c r="BL90" s="4"/>
    </row>
    <row r="91" spans="2:64">
      <c r="AC91" s="4" t="s">
        <v>146</v>
      </c>
      <c r="AD91" s="4" t="s">
        <v>579</v>
      </c>
      <c r="AE91" s="4" t="s">
        <v>580</v>
      </c>
      <c r="AF91" s="4" t="s">
        <v>105</v>
      </c>
      <c r="AG91" s="4" t="s">
        <v>0</v>
      </c>
      <c r="AH91" s="4"/>
      <c r="AI91" s="4"/>
      <c r="AJ91" s="4"/>
      <c r="AL91" s="14" t="s">
        <v>146</v>
      </c>
      <c r="AM91" s="14" t="s">
        <v>1442</v>
      </c>
      <c r="AN91" s="14" t="s">
        <v>1417</v>
      </c>
      <c r="AO91" s="14" t="s">
        <v>105</v>
      </c>
      <c r="AP91" s="14"/>
      <c r="AQ91" s="14"/>
      <c r="AR91" s="14"/>
      <c r="AS91" s="14" t="s">
        <v>415</v>
      </c>
      <c r="AU91" s="4" t="s">
        <v>236</v>
      </c>
      <c r="AV91" s="4" t="s">
        <v>1183</v>
      </c>
      <c r="AW91" s="4" t="s">
        <v>1184</v>
      </c>
      <c r="AX91" s="4" t="s">
        <v>164</v>
      </c>
      <c r="AY91" s="4" t="s">
        <v>0</v>
      </c>
      <c r="AZ91" s="4"/>
      <c r="BA91" s="4"/>
      <c r="BB91" s="4"/>
      <c r="BE91" s="4"/>
      <c r="BF91" s="4" t="s">
        <v>1398</v>
      </c>
      <c r="BG91" s="4" t="s">
        <v>1399</v>
      </c>
      <c r="BH91" s="4" t="s">
        <v>164</v>
      </c>
      <c r="BI91" s="4"/>
      <c r="BJ91" s="4"/>
      <c r="BK91" s="4"/>
      <c r="BL91" s="4"/>
    </row>
    <row r="92" spans="2:64">
      <c r="AC92" s="4" t="s">
        <v>146</v>
      </c>
      <c r="AD92" s="4" t="s">
        <v>588</v>
      </c>
      <c r="AE92" s="4" t="s">
        <v>589</v>
      </c>
      <c r="AF92" s="4" t="s">
        <v>105</v>
      </c>
      <c r="AG92" s="4" t="s">
        <v>0</v>
      </c>
      <c r="AH92" s="4"/>
      <c r="AI92" s="4"/>
      <c r="AJ92" s="4"/>
      <c r="AL92" s="4" t="s">
        <v>146</v>
      </c>
      <c r="AM92" s="4" t="s">
        <v>1414</v>
      </c>
      <c r="AN92" s="4" t="s">
        <v>1415</v>
      </c>
      <c r="AO92" s="4" t="s">
        <v>105</v>
      </c>
      <c r="AP92" s="4"/>
      <c r="AQ92" s="4"/>
      <c r="AR92" s="4"/>
      <c r="AS92" s="4"/>
      <c r="AU92" s="4" t="s">
        <v>146</v>
      </c>
      <c r="AV92" s="4" t="s">
        <v>268</v>
      </c>
      <c r="AW92" s="4" t="s">
        <v>269</v>
      </c>
      <c r="AX92" s="4" t="s">
        <v>105</v>
      </c>
      <c r="AY92" s="4" t="s">
        <v>0</v>
      </c>
      <c r="AZ92" s="4" t="s">
        <v>17</v>
      </c>
      <c r="BA92" s="4"/>
      <c r="BB92" s="4"/>
      <c r="BE92" s="4"/>
      <c r="BF92" s="4" t="s">
        <v>1400</v>
      </c>
      <c r="BG92" s="4" t="s">
        <v>1401</v>
      </c>
      <c r="BH92" s="4" t="s">
        <v>164</v>
      </c>
      <c r="BI92" s="4"/>
      <c r="BJ92" s="4"/>
      <c r="BK92" s="4"/>
      <c r="BL92" s="4"/>
    </row>
    <row r="93" spans="2:64" ht="23.25">
      <c r="B93" s="2" t="s">
        <v>958</v>
      </c>
      <c r="AC93" s="4" t="s">
        <v>146</v>
      </c>
      <c r="AD93" s="4" t="s">
        <v>598</v>
      </c>
      <c r="AE93" s="4" t="s">
        <v>599</v>
      </c>
      <c r="AF93" s="4" t="s">
        <v>105</v>
      </c>
      <c r="AG93" s="4"/>
      <c r="AH93" s="4"/>
      <c r="AI93" s="4"/>
      <c r="AJ93" s="4"/>
      <c r="AL93" s="4" t="s">
        <v>146</v>
      </c>
      <c r="AM93" s="4" t="s">
        <v>1416</v>
      </c>
      <c r="AN93" s="4" t="s">
        <v>1417</v>
      </c>
      <c r="AO93" s="4" t="s">
        <v>105</v>
      </c>
      <c r="AP93" s="4"/>
      <c r="AQ93" s="4"/>
      <c r="AR93" s="4"/>
      <c r="AS93" s="4"/>
      <c r="AU93" s="4" t="s">
        <v>146</v>
      </c>
      <c r="AV93" s="4" t="s">
        <v>282</v>
      </c>
      <c r="AW93" s="4" t="s">
        <v>283</v>
      </c>
      <c r="AX93" s="4" t="s">
        <v>105</v>
      </c>
      <c r="AY93" s="4" t="s">
        <v>0</v>
      </c>
      <c r="AZ93" s="4" t="s">
        <v>17</v>
      </c>
      <c r="BA93" s="4"/>
      <c r="BB93" s="4"/>
      <c r="BE93" s="4"/>
      <c r="BF93" s="4" t="s">
        <v>1402</v>
      </c>
      <c r="BG93" s="4" t="s">
        <v>1403</v>
      </c>
      <c r="BH93" s="4" t="s">
        <v>164</v>
      </c>
      <c r="BI93" s="4"/>
      <c r="BJ93" s="4"/>
      <c r="BK93" s="4"/>
      <c r="BL93" s="4"/>
    </row>
    <row r="94" spans="2:64" ht="23.25">
      <c r="B94" s="2"/>
      <c r="AC94" s="4" t="s">
        <v>146</v>
      </c>
      <c r="AD94" s="4" t="s">
        <v>607</v>
      </c>
      <c r="AE94" s="4" t="s">
        <v>608</v>
      </c>
      <c r="AF94" s="4" t="s">
        <v>105</v>
      </c>
      <c r="AG94" s="4"/>
      <c r="AH94" s="4"/>
      <c r="AI94" s="4"/>
      <c r="AJ94" s="4"/>
      <c r="AL94" s="4" t="s">
        <v>146</v>
      </c>
      <c r="AM94" s="4" t="s">
        <v>1418</v>
      </c>
      <c r="AN94" s="4" t="s">
        <v>1419</v>
      </c>
      <c r="AO94" s="4" t="s">
        <v>105</v>
      </c>
      <c r="AP94" s="4"/>
      <c r="AQ94" s="4"/>
      <c r="AR94" s="4"/>
      <c r="AS94" s="4"/>
      <c r="AU94" s="4" t="s">
        <v>146</v>
      </c>
      <c r="AV94" s="4" t="s">
        <v>297</v>
      </c>
      <c r="AW94" s="4" t="s">
        <v>298</v>
      </c>
      <c r="AX94" s="4" t="s">
        <v>105</v>
      </c>
      <c r="AY94" s="4" t="s">
        <v>0</v>
      </c>
      <c r="AZ94" s="4" t="s">
        <v>17</v>
      </c>
      <c r="BA94" s="4"/>
      <c r="BB94" s="4"/>
      <c r="BE94" s="4"/>
      <c r="BF94" s="4" t="s">
        <v>1404</v>
      </c>
      <c r="BG94" s="4" t="s">
        <v>1405</v>
      </c>
      <c r="BH94" s="4" t="s">
        <v>164</v>
      </c>
      <c r="BI94" s="4"/>
      <c r="BJ94" s="4"/>
      <c r="BK94" s="4"/>
      <c r="BL94" s="4"/>
    </row>
    <row r="95" spans="2:64" ht="15">
      <c r="B95" s="3" t="s">
        <v>88</v>
      </c>
      <c r="C95" s="4"/>
      <c r="D95" s="4"/>
      <c r="E95" s="4"/>
      <c r="F95" s="4"/>
      <c r="G95" s="4"/>
      <c r="H95" s="4"/>
      <c r="I95" s="4"/>
      <c r="AC95" s="4" t="s">
        <v>146</v>
      </c>
      <c r="AD95" s="4" t="s">
        <v>616</v>
      </c>
      <c r="AE95" s="4" t="s">
        <v>617</v>
      </c>
      <c r="AF95" s="4" t="s">
        <v>105</v>
      </c>
      <c r="AG95" s="4"/>
      <c r="AH95" s="4"/>
      <c r="AI95" s="4"/>
      <c r="AJ95" s="4"/>
      <c r="AL95" s="14" t="s">
        <v>146</v>
      </c>
      <c r="AM95" s="14" t="s">
        <v>1443</v>
      </c>
      <c r="AN95" s="14" t="s">
        <v>1419</v>
      </c>
      <c r="AO95" s="14" t="s">
        <v>105</v>
      </c>
      <c r="AP95" s="14"/>
      <c r="AQ95" s="14"/>
      <c r="AR95" s="14"/>
      <c r="AS95" s="14"/>
      <c r="AU95" s="4" t="s">
        <v>146</v>
      </c>
      <c r="AV95" s="4" t="s">
        <v>1641</v>
      </c>
      <c r="AW95" s="4" t="s">
        <v>1642</v>
      </c>
      <c r="AX95" s="4" t="s">
        <v>164</v>
      </c>
      <c r="AY95" s="4"/>
      <c r="AZ95" s="4"/>
      <c r="BA95" s="4"/>
      <c r="BB95" s="4"/>
      <c r="BE95" s="4"/>
      <c r="BF95" s="4" t="s">
        <v>1406</v>
      </c>
      <c r="BG95" s="4" t="s">
        <v>1407</v>
      </c>
      <c r="BH95" s="4" t="s">
        <v>164</v>
      </c>
      <c r="BI95" s="4"/>
      <c r="BJ95" s="4"/>
      <c r="BK95" s="4"/>
      <c r="BL95" s="4"/>
    </row>
    <row r="96" spans="2:64" ht="15.75" thickBot="1">
      <c r="B96" s="5" t="s">
        <v>89</v>
      </c>
      <c r="C96" s="5" t="s">
        <v>90</v>
      </c>
      <c r="D96" s="5" t="s">
        <v>91</v>
      </c>
      <c r="E96" s="5" t="s">
        <v>92</v>
      </c>
      <c r="F96" s="5" t="s">
        <v>29</v>
      </c>
      <c r="G96" s="5" t="s">
        <v>93</v>
      </c>
      <c r="H96" s="5" t="s">
        <v>94</v>
      </c>
      <c r="I96" s="5" t="s">
        <v>95</v>
      </c>
      <c r="AC96" s="4" t="s">
        <v>146</v>
      </c>
      <c r="AD96" s="4" t="s">
        <v>665</v>
      </c>
      <c r="AE96" s="4" t="s">
        <v>666</v>
      </c>
      <c r="AF96" s="4" t="s">
        <v>105</v>
      </c>
      <c r="AG96" s="4" t="s">
        <v>0</v>
      </c>
      <c r="AH96" s="4"/>
      <c r="AI96" s="4"/>
      <c r="AJ96" s="4"/>
      <c r="AL96" s="4" t="s">
        <v>146</v>
      </c>
      <c r="AM96" s="4" t="s">
        <v>1006</v>
      </c>
      <c r="AN96" s="4" t="s">
        <v>1474</v>
      </c>
      <c r="AO96" s="4" t="s">
        <v>105</v>
      </c>
      <c r="AP96" s="4"/>
      <c r="AQ96" s="4"/>
      <c r="AR96" s="4"/>
      <c r="AS96" s="4"/>
      <c r="AU96" s="4" t="s">
        <v>146</v>
      </c>
      <c r="AV96" s="4" t="s">
        <v>312</v>
      </c>
      <c r="AW96" s="4" t="s">
        <v>313</v>
      </c>
      <c r="AX96" s="4" t="s">
        <v>105</v>
      </c>
      <c r="BE96" s="4"/>
      <c r="BF96" s="4" t="s">
        <v>1408</v>
      </c>
      <c r="BG96" s="4" t="s">
        <v>1409</v>
      </c>
      <c r="BH96" s="4" t="s">
        <v>164</v>
      </c>
      <c r="BI96" s="4"/>
      <c r="BJ96" s="4"/>
      <c r="BK96" s="4"/>
      <c r="BL96" s="4"/>
    </row>
    <row r="97" spans="2:64">
      <c r="B97" s="4" t="s">
        <v>161</v>
      </c>
      <c r="C97" s="4" t="s">
        <v>990</v>
      </c>
      <c r="D97" s="4" t="s">
        <v>991</v>
      </c>
      <c r="E97" s="4" t="s">
        <v>105</v>
      </c>
      <c r="F97" s="4"/>
      <c r="G97" s="4"/>
      <c r="H97" s="4"/>
      <c r="I97" s="4"/>
      <c r="AC97" s="4" t="s">
        <v>146</v>
      </c>
      <c r="AD97" s="4" t="s">
        <v>674</v>
      </c>
      <c r="AE97" s="4" t="s">
        <v>675</v>
      </c>
      <c r="AF97" s="4" t="s">
        <v>105</v>
      </c>
      <c r="AG97" s="4" t="s">
        <v>0</v>
      </c>
      <c r="AH97" s="4"/>
      <c r="AI97" s="4"/>
      <c r="AJ97" s="4"/>
      <c r="AL97" s="4" t="s">
        <v>146</v>
      </c>
      <c r="AM97" s="4" t="s">
        <v>1013</v>
      </c>
      <c r="AN97" s="4" t="s">
        <v>1475</v>
      </c>
      <c r="AO97" s="4" t="s">
        <v>105</v>
      </c>
      <c r="AP97" s="4"/>
      <c r="AQ97" s="4"/>
      <c r="AR97" s="4"/>
      <c r="AS97" s="4"/>
      <c r="AU97" s="4" t="s">
        <v>146</v>
      </c>
      <c r="AV97" s="4" t="s">
        <v>326</v>
      </c>
      <c r="AW97" s="4" t="s">
        <v>327</v>
      </c>
      <c r="AX97" s="4" t="s">
        <v>105</v>
      </c>
      <c r="AY97" s="4"/>
      <c r="AZ97" s="4"/>
      <c r="BA97" s="4"/>
      <c r="BB97" s="4"/>
      <c r="BE97" s="4"/>
      <c r="BF97" s="4" t="s">
        <v>1410</v>
      </c>
      <c r="BG97" s="4" t="s">
        <v>1411</v>
      </c>
      <c r="BH97" s="4" t="s">
        <v>531</v>
      </c>
      <c r="BI97" s="4"/>
      <c r="BJ97" s="4"/>
      <c r="BK97" s="4"/>
      <c r="BL97" s="4"/>
    </row>
    <row r="98" spans="2:64">
      <c r="B98" s="4" t="s">
        <v>161</v>
      </c>
      <c r="C98" s="4" t="s">
        <v>1000</v>
      </c>
      <c r="D98" s="4" t="s">
        <v>1001</v>
      </c>
      <c r="E98" s="4" t="s">
        <v>105</v>
      </c>
      <c r="F98" s="4"/>
      <c r="G98" s="4"/>
      <c r="H98" s="4"/>
      <c r="I98" s="4"/>
      <c r="AC98" s="4" t="s">
        <v>146</v>
      </c>
      <c r="AD98" s="4" t="s">
        <v>683</v>
      </c>
      <c r="AE98" s="4" t="s">
        <v>684</v>
      </c>
      <c r="AF98" s="4" t="s">
        <v>105</v>
      </c>
      <c r="AG98" s="4" t="s">
        <v>0</v>
      </c>
      <c r="AH98" s="4"/>
      <c r="AI98" s="4"/>
      <c r="AJ98" s="4"/>
      <c r="AL98" s="4" t="s">
        <v>146</v>
      </c>
      <c r="AM98" s="4" t="s">
        <v>1020</v>
      </c>
      <c r="AN98" s="4" t="s">
        <v>1476</v>
      </c>
      <c r="AO98" s="4" t="s">
        <v>105</v>
      </c>
      <c r="AP98" s="4"/>
      <c r="AQ98" s="4"/>
      <c r="AR98" s="4"/>
      <c r="AS98" s="4"/>
      <c r="AU98" s="4" t="s">
        <v>146</v>
      </c>
      <c r="AV98" s="4" t="s">
        <v>351</v>
      </c>
      <c r="AW98" s="4" t="s">
        <v>352</v>
      </c>
      <c r="AX98" s="4" t="s">
        <v>105</v>
      </c>
      <c r="AY98" s="4"/>
      <c r="AZ98" s="4"/>
      <c r="BA98" s="4"/>
      <c r="BB98" s="4"/>
      <c r="BE98" s="4"/>
      <c r="BF98" s="4" t="s">
        <v>1412</v>
      </c>
      <c r="BG98" s="4" t="s">
        <v>1413</v>
      </c>
      <c r="BH98" s="4" t="s">
        <v>531</v>
      </c>
      <c r="BI98" s="4"/>
      <c r="BJ98" s="4"/>
      <c r="BK98" s="4"/>
      <c r="BL98" s="4"/>
    </row>
    <row r="99" spans="2:64">
      <c r="B99" s="4" t="s">
        <v>161</v>
      </c>
      <c r="C99" s="4" t="s">
        <v>1009</v>
      </c>
      <c r="D99" s="4" t="s">
        <v>1010</v>
      </c>
      <c r="E99" s="4" t="s">
        <v>105</v>
      </c>
      <c r="F99" s="4" t="s">
        <v>0</v>
      </c>
      <c r="G99" s="4"/>
      <c r="H99" s="4"/>
      <c r="I99" s="4"/>
      <c r="AC99" s="4" t="s">
        <v>146</v>
      </c>
      <c r="AD99" s="4" t="s">
        <v>692</v>
      </c>
      <c r="AE99" s="4" t="s">
        <v>693</v>
      </c>
      <c r="AF99" s="4" t="s">
        <v>105</v>
      </c>
      <c r="AG99" s="4" t="s">
        <v>0</v>
      </c>
      <c r="AH99" s="4"/>
      <c r="AI99" s="4"/>
      <c r="AJ99" s="4"/>
      <c r="AL99" s="4" t="s">
        <v>146</v>
      </c>
      <c r="AM99" s="4" t="s">
        <v>1037</v>
      </c>
      <c r="AN99" s="4" t="s">
        <v>1477</v>
      </c>
      <c r="AO99" s="4" t="s">
        <v>105</v>
      </c>
      <c r="AP99" s="4"/>
      <c r="AQ99" s="4"/>
      <c r="AR99" s="4"/>
      <c r="AS99" s="4"/>
      <c r="AU99" s="4" t="s">
        <v>146</v>
      </c>
      <c r="AV99" s="4" t="s">
        <v>1664</v>
      </c>
      <c r="AW99" s="4" t="s">
        <v>1665</v>
      </c>
      <c r="AX99" s="4" t="s">
        <v>164</v>
      </c>
      <c r="AY99" s="4"/>
      <c r="AZ99" s="4"/>
      <c r="BA99" s="4"/>
      <c r="BB99" s="4"/>
    </row>
    <row r="100" spans="2:64">
      <c r="B100" s="4" t="s">
        <v>161</v>
      </c>
      <c r="C100" s="4" t="s">
        <v>1016</v>
      </c>
      <c r="D100" s="4" t="s">
        <v>1017</v>
      </c>
      <c r="E100" s="4" t="s">
        <v>105</v>
      </c>
      <c r="F100" s="4" t="s">
        <v>0</v>
      </c>
      <c r="G100" s="4"/>
      <c r="H100" s="4"/>
      <c r="I100" s="4"/>
      <c r="AC100" s="4" t="s">
        <v>146</v>
      </c>
      <c r="AD100" s="4" t="s">
        <v>700</v>
      </c>
      <c r="AE100" s="4" t="s">
        <v>701</v>
      </c>
      <c r="AF100" s="4" t="s">
        <v>105</v>
      </c>
      <c r="AG100" s="4" t="s">
        <v>0</v>
      </c>
      <c r="AH100" s="4"/>
      <c r="AI100" s="4"/>
      <c r="AJ100" s="4"/>
      <c r="AL100" s="4" t="s">
        <v>146</v>
      </c>
      <c r="AM100" s="4" t="s">
        <v>1060</v>
      </c>
      <c r="AN100" s="4" t="s">
        <v>1478</v>
      </c>
      <c r="AO100" s="4" t="s">
        <v>105</v>
      </c>
      <c r="AP100" s="4"/>
      <c r="AQ100" s="4" t="s">
        <v>47</v>
      </c>
      <c r="AS100" s="1" t="s">
        <v>99</v>
      </c>
      <c r="AU100" s="4" t="s">
        <v>146</v>
      </c>
      <c r="AV100" s="4" t="s">
        <v>363</v>
      </c>
      <c r="AW100" s="4" t="s">
        <v>1666</v>
      </c>
      <c r="AX100" s="4" t="s">
        <v>105</v>
      </c>
    </row>
    <row r="101" spans="2:64">
      <c r="AC101" s="4" t="s">
        <v>146</v>
      </c>
      <c r="AD101" s="4" t="s">
        <v>709</v>
      </c>
      <c r="AE101" s="4" t="s">
        <v>710</v>
      </c>
      <c r="AF101" s="4" t="s">
        <v>105</v>
      </c>
      <c r="AG101" s="4" t="s">
        <v>0</v>
      </c>
      <c r="AH101" s="4"/>
      <c r="AI101" s="4"/>
      <c r="AJ101" s="4"/>
      <c r="AL101" s="4" t="s">
        <v>146</v>
      </c>
      <c r="AM101" s="4" t="s">
        <v>1065</v>
      </c>
      <c r="AN101" s="4" t="s">
        <v>1479</v>
      </c>
      <c r="AO101" s="4" t="s">
        <v>105</v>
      </c>
      <c r="AP101" s="4"/>
      <c r="AQ101" s="4" t="s">
        <v>224</v>
      </c>
      <c r="AR101" s="4"/>
      <c r="AS101" s="4"/>
      <c r="AU101" s="4" t="s">
        <v>146</v>
      </c>
      <c r="AV101" s="4" t="s">
        <v>373</v>
      </c>
      <c r="AW101" s="4" t="s">
        <v>374</v>
      </c>
      <c r="AX101" s="4" t="s">
        <v>105</v>
      </c>
      <c r="AY101" s="4"/>
      <c r="AZ101" s="4"/>
      <c r="BA101" s="4"/>
      <c r="BB101" s="4"/>
    </row>
    <row r="102" spans="2:64">
      <c r="AC102" s="4" t="s">
        <v>146</v>
      </c>
      <c r="AD102" s="4" t="s">
        <v>760</v>
      </c>
      <c r="AE102" s="4" t="s">
        <v>761</v>
      </c>
      <c r="AF102" s="4" t="s">
        <v>105</v>
      </c>
      <c r="AG102" s="4"/>
      <c r="AH102" s="4" t="s">
        <v>47</v>
      </c>
      <c r="AI102" s="4"/>
      <c r="AJ102" s="4" t="s">
        <v>99</v>
      </c>
      <c r="AL102" s="4" t="s">
        <v>146</v>
      </c>
      <c r="AM102" s="4" t="s">
        <v>1070</v>
      </c>
      <c r="AN102" s="4" t="s">
        <v>1480</v>
      </c>
      <c r="AO102" s="4" t="s">
        <v>105</v>
      </c>
      <c r="AP102" s="4"/>
      <c r="AQ102" s="4"/>
      <c r="AR102" s="4"/>
      <c r="AS102" s="4"/>
      <c r="AU102" s="4" t="s">
        <v>146</v>
      </c>
      <c r="AV102" s="4" t="s">
        <v>384</v>
      </c>
      <c r="AW102" s="4" t="s">
        <v>385</v>
      </c>
      <c r="AX102" s="4" t="s">
        <v>105</v>
      </c>
      <c r="AY102" s="4"/>
      <c r="AZ102" s="4" t="s">
        <v>224</v>
      </c>
      <c r="BA102" s="4"/>
      <c r="BB102" s="4"/>
    </row>
    <row r="103" spans="2:64">
      <c r="AC103" s="4" t="s">
        <v>146</v>
      </c>
      <c r="AD103" s="4" t="s">
        <v>769</v>
      </c>
      <c r="AE103" s="4" t="s">
        <v>770</v>
      </c>
      <c r="AF103" s="4" t="s">
        <v>105</v>
      </c>
      <c r="AG103" s="4" t="s">
        <v>0</v>
      </c>
      <c r="AH103" s="4" t="s">
        <v>224</v>
      </c>
      <c r="AI103" s="4"/>
      <c r="AJ103" s="4"/>
      <c r="AL103" s="4" t="s">
        <v>146</v>
      </c>
      <c r="AM103" s="4" t="s">
        <v>1075</v>
      </c>
      <c r="AN103" s="4" t="s">
        <v>1481</v>
      </c>
      <c r="AO103" s="4" t="s">
        <v>105</v>
      </c>
      <c r="AP103" s="4"/>
      <c r="AQ103" s="4"/>
      <c r="AR103" s="4"/>
      <c r="AS103" s="4"/>
      <c r="AU103" s="4" t="s">
        <v>146</v>
      </c>
      <c r="AV103" s="4" t="s">
        <v>395</v>
      </c>
      <c r="AW103" s="4" t="s">
        <v>396</v>
      </c>
      <c r="AX103" s="4" t="s">
        <v>105</v>
      </c>
      <c r="AY103" s="4"/>
      <c r="AZ103" s="4"/>
      <c r="BA103" s="4"/>
      <c r="BB103" s="4"/>
    </row>
    <row r="104" spans="2:64">
      <c r="AC104" s="4" t="s">
        <v>146</v>
      </c>
      <c r="AD104" s="4" t="s">
        <v>776</v>
      </c>
      <c r="AE104" s="4" t="s">
        <v>777</v>
      </c>
      <c r="AF104" s="4" t="s">
        <v>105</v>
      </c>
      <c r="AG104" s="4"/>
      <c r="AH104" s="4"/>
      <c r="AI104" s="4"/>
      <c r="AJ104" s="4"/>
      <c r="AL104" s="4" t="s">
        <v>146</v>
      </c>
      <c r="AM104" s="4" t="s">
        <v>1080</v>
      </c>
      <c r="AN104" s="4" t="s">
        <v>1482</v>
      </c>
      <c r="AO104" s="4" t="s">
        <v>105</v>
      </c>
      <c r="AP104" s="4"/>
      <c r="AQ104" s="4" t="s">
        <v>224</v>
      </c>
      <c r="AR104" s="4"/>
      <c r="AS104" s="4"/>
      <c r="AU104" s="4" t="s">
        <v>146</v>
      </c>
      <c r="AV104" s="4" t="s">
        <v>1640</v>
      </c>
      <c r="AW104" s="4" t="s">
        <v>1639</v>
      </c>
      <c r="AX104" s="4" t="s">
        <v>164</v>
      </c>
      <c r="AY104" s="4"/>
      <c r="AZ104" s="4"/>
      <c r="BA104" s="4"/>
      <c r="BB104" s="4"/>
    </row>
    <row r="105" spans="2:64">
      <c r="AC105" s="4" t="s">
        <v>146</v>
      </c>
      <c r="AD105" s="4" t="s">
        <v>785</v>
      </c>
      <c r="AE105" s="4" t="s">
        <v>786</v>
      </c>
      <c r="AF105" s="4" t="s">
        <v>105</v>
      </c>
      <c r="AG105" s="4"/>
      <c r="AH105" s="4"/>
      <c r="AI105" s="4"/>
      <c r="AJ105" s="4"/>
      <c r="AL105" s="4" t="s">
        <v>146</v>
      </c>
      <c r="AM105" s="4" t="s">
        <v>1085</v>
      </c>
      <c r="AN105" s="4" t="s">
        <v>1483</v>
      </c>
      <c r="AO105" s="4" t="s">
        <v>105</v>
      </c>
      <c r="AP105" s="4" t="s">
        <v>0</v>
      </c>
      <c r="AQ105" s="4"/>
      <c r="AR105" s="4"/>
      <c r="AS105" s="4"/>
      <c r="AU105" s="4" t="s">
        <v>146</v>
      </c>
      <c r="AV105" s="4" t="s">
        <v>428</v>
      </c>
      <c r="AW105" s="4" t="s">
        <v>429</v>
      </c>
      <c r="AX105" s="4" t="s">
        <v>105</v>
      </c>
    </row>
    <row r="106" spans="2:64">
      <c r="AC106" s="4" t="s">
        <v>146</v>
      </c>
      <c r="AD106" s="4" t="s">
        <v>792</v>
      </c>
      <c r="AE106" s="4" t="s">
        <v>793</v>
      </c>
      <c r="AF106" s="4" t="s">
        <v>105</v>
      </c>
      <c r="AG106" s="4"/>
      <c r="AH106" s="4" t="s">
        <v>224</v>
      </c>
      <c r="AI106" s="4"/>
      <c r="AJ106" s="4" t="s">
        <v>310</v>
      </c>
      <c r="AL106" s="4" t="s">
        <v>146</v>
      </c>
      <c r="AM106" s="4" t="s">
        <v>1102</v>
      </c>
      <c r="AN106" s="4" t="s">
        <v>1484</v>
      </c>
      <c r="AO106" s="4" t="s">
        <v>105</v>
      </c>
      <c r="AP106" s="4" t="s">
        <v>0</v>
      </c>
      <c r="AQ106" s="4"/>
      <c r="AR106" s="4"/>
      <c r="AS106" s="4"/>
      <c r="AU106" s="4" t="s">
        <v>146</v>
      </c>
      <c r="AV106" s="4" t="s">
        <v>439</v>
      </c>
      <c r="AW106" s="4" t="s">
        <v>440</v>
      </c>
      <c r="AX106" s="4" t="s">
        <v>164</v>
      </c>
      <c r="AY106" s="4"/>
      <c r="AZ106" s="4"/>
      <c r="BA106" s="4"/>
      <c r="BB106" s="4"/>
    </row>
    <row r="107" spans="2:64">
      <c r="AC107" s="4" t="s">
        <v>146</v>
      </c>
      <c r="AD107" s="4" t="s">
        <v>802</v>
      </c>
      <c r="AE107" s="4" t="s">
        <v>803</v>
      </c>
      <c r="AF107" s="4" t="s">
        <v>105</v>
      </c>
      <c r="AG107" s="4"/>
      <c r="AH107" s="4"/>
      <c r="AI107" s="4"/>
      <c r="AJ107" s="4"/>
      <c r="AL107" s="4" t="s">
        <v>146</v>
      </c>
      <c r="AM107" s="4" t="s">
        <v>794</v>
      </c>
      <c r="AN107" s="4" t="s">
        <v>795</v>
      </c>
      <c r="AO107" s="4" t="s">
        <v>105</v>
      </c>
      <c r="AP107" s="4"/>
      <c r="AQ107" s="4"/>
      <c r="AR107" s="4"/>
      <c r="AS107" s="4"/>
      <c r="AU107" s="4" t="s">
        <v>146</v>
      </c>
      <c r="AV107" s="4" t="s">
        <v>450</v>
      </c>
      <c r="AW107" s="4" t="s">
        <v>451</v>
      </c>
      <c r="AX107" s="4" t="s">
        <v>105</v>
      </c>
      <c r="AY107" s="4"/>
      <c r="AZ107" s="4"/>
      <c r="BA107" s="4"/>
      <c r="BB107" s="4"/>
    </row>
    <row r="108" spans="2:64">
      <c r="AC108" s="4" t="s">
        <v>146</v>
      </c>
      <c r="AD108" s="4" t="s">
        <v>813</v>
      </c>
      <c r="AE108" s="4" t="s">
        <v>814</v>
      </c>
      <c r="AF108" s="4" t="s">
        <v>105</v>
      </c>
      <c r="AG108" s="4" t="s">
        <v>0</v>
      </c>
      <c r="AH108" s="4"/>
      <c r="AI108" s="4"/>
      <c r="AJ108" s="4"/>
      <c r="AL108" s="4" t="s">
        <v>146</v>
      </c>
      <c r="AM108" s="4" t="s">
        <v>1042</v>
      </c>
      <c r="AN108" s="4" t="s">
        <v>1043</v>
      </c>
      <c r="AO108" s="4" t="s">
        <v>105</v>
      </c>
      <c r="AP108" s="4"/>
      <c r="AQ108" s="4" t="s">
        <v>47</v>
      </c>
      <c r="AR108" s="4"/>
      <c r="AS108" s="4"/>
      <c r="AU108" s="4" t="s">
        <v>146</v>
      </c>
      <c r="AV108" s="4" t="s">
        <v>461</v>
      </c>
      <c r="AW108" s="4" t="s">
        <v>462</v>
      </c>
      <c r="AX108" s="4" t="s">
        <v>105</v>
      </c>
      <c r="AY108" s="4"/>
      <c r="AZ108" s="4"/>
      <c r="BA108" s="4"/>
      <c r="BB108" s="4"/>
    </row>
    <row r="109" spans="2:64">
      <c r="AC109" s="4" t="s">
        <v>146</v>
      </c>
      <c r="AD109" s="4" t="s">
        <v>823</v>
      </c>
      <c r="AE109" s="4" t="s">
        <v>824</v>
      </c>
      <c r="AF109" s="4" t="s">
        <v>105</v>
      </c>
      <c r="AG109" s="4"/>
      <c r="AH109" s="4"/>
      <c r="AI109" s="4"/>
      <c r="AJ109" s="4"/>
      <c r="AL109" s="4" t="s">
        <v>146</v>
      </c>
      <c r="AM109" s="4" t="s">
        <v>1131</v>
      </c>
      <c r="AN109" s="4" t="s">
        <v>1485</v>
      </c>
      <c r="AO109" s="4" t="s">
        <v>105</v>
      </c>
      <c r="AP109" s="4"/>
      <c r="AQ109" s="4" t="s">
        <v>47</v>
      </c>
      <c r="AR109" s="4"/>
      <c r="AU109" s="4" t="s">
        <v>146</v>
      </c>
      <c r="AV109" s="4" t="s">
        <v>472</v>
      </c>
      <c r="AW109" s="4" t="s">
        <v>1621</v>
      </c>
      <c r="AX109" s="4" t="s">
        <v>105</v>
      </c>
      <c r="AY109" s="4"/>
      <c r="AZ109" s="4"/>
      <c r="BA109" s="4"/>
      <c r="BB109" s="4"/>
    </row>
    <row r="110" spans="2:64">
      <c r="AC110" s="4" t="s">
        <v>146</v>
      </c>
      <c r="AD110" s="4" t="s">
        <v>833</v>
      </c>
      <c r="AE110" s="4" t="s">
        <v>834</v>
      </c>
      <c r="AF110" s="4" t="s">
        <v>105</v>
      </c>
      <c r="AG110" s="4"/>
      <c r="AH110" s="4"/>
      <c r="AI110" s="4"/>
      <c r="AJ110" s="4"/>
      <c r="AL110" s="1" t="s">
        <v>146</v>
      </c>
      <c r="AM110" s="1" t="s">
        <v>1687</v>
      </c>
      <c r="AO110" s="1" t="s">
        <v>105</v>
      </c>
      <c r="AQ110" s="1" t="s">
        <v>47</v>
      </c>
      <c r="AS110" s="23" t="s">
        <v>99</v>
      </c>
      <c r="AU110" s="4" t="s">
        <v>146</v>
      </c>
      <c r="AV110" s="4" t="s">
        <v>481</v>
      </c>
      <c r="AW110" s="4" t="s">
        <v>482</v>
      </c>
      <c r="AX110" s="4" t="s">
        <v>164</v>
      </c>
      <c r="AY110" s="4"/>
      <c r="AZ110" s="4"/>
      <c r="BA110" s="4"/>
      <c r="BB110" s="4"/>
    </row>
    <row r="111" spans="2:64">
      <c r="AC111" s="4" t="s">
        <v>146</v>
      </c>
      <c r="AD111" s="4" t="s">
        <v>843</v>
      </c>
      <c r="AE111" s="4" t="s">
        <v>844</v>
      </c>
      <c r="AF111" s="4" t="s">
        <v>105</v>
      </c>
      <c r="AG111" s="4"/>
      <c r="AH111" s="4" t="s">
        <v>224</v>
      </c>
      <c r="AI111" s="4"/>
      <c r="AJ111" s="4" t="s">
        <v>415</v>
      </c>
      <c r="AL111" s="1" t="s">
        <v>146</v>
      </c>
      <c r="AM111" s="1" t="s">
        <v>1688</v>
      </c>
      <c r="AO111" s="1" t="s">
        <v>105</v>
      </c>
      <c r="AQ111" s="1" t="s">
        <v>47</v>
      </c>
      <c r="AS111" s="23" t="s">
        <v>99</v>
      </c>
      <c r="AU111" s="4" t="s">
        <v>146</v>
      </c>
      <c r="AV111" s="4" t="s">
        <v>489</v>
      </c>
      <c r="AW111" s="4" t="s">
        <v>490</v>
      </c>
      <c r="AX111" s="4" t="s">
        <v>164</v>
      </c>
      <c r="AY111" s="4"/>
      <c r="AZ111" s="4"/>
      <c r="BA111" s="4"/>
      <c r="BB111" s="4"/>
    </row>
    <row r="112" spans="2:64">
      <c r="AC112" s="4" t="s">
        <v>146</v>
      </c>
      <c r="AD112" s="4" t="s">
        <v>851</v>
      </c>
      <c r="AE112" s="4" t="s">
        <v>852</v>
      </c>
      <c r="AF112" s="4" t="s">
        <v>105</v>
      </c>
      <c r="AG112" s="4"/>
      <c r="AH112" s="4"/>
      <c r="AI112" s="4"/>
      <c r="AJ112" s="4"/>
      <c r="AU112" s="4" t="s">
        <v>146</v>
      </c>
      <c r="AV112" s="4" t="s">
        <v>498</v>
      </c>
      <c r="AW112" s="4" t="s">
        <v>499</v>
      </c>
      <c r="AX112" s="4" t="s">
        <v>105</v>
      </c>
      <c r="AY112" s="4"/>
      <c r="AZ112" s="4"/>
      <c r="BA112" s="4"/>
      <c r="BB112" s="4"/>
    </row>
    <row r="113" spans="29:54">
      <c r="AC113" s="4" t="s">
        <v>146</v>
      </c>
      <c r="AD113" s="4" t="s">
        <v>881</v>
      </c>
      <c r="AE113" s="4" t="s">
        <v>882</v>
      </c>
      <c r="AF113" s="4" t="s">
        <v>105</v>
      </c>
      <c r="AG113" s="4"/>
      <c r="AH113" s="4"/>
      <c r="AI113" s="4"/>
      <c r="AJ113" s="4"/>
      <c r="AU113" s="4" t="s">
        <v>146</v>
      </c>
      <c r="AV113" s="4" t="s">
        <v>508</v>
      </c>
      <c r="AW113" s="4" t="s">
        <v>509</v>
      </c>
      <c r="AX113" s="4" t="s">
        <v>105</v>
      </c>
      <c r="AY113" s="4"/>
      <c r="AZ113" s="4"/>
      <c r="BA113" s="4"/>
      <c r="BB113" s="4"/>
    </row>
    <row r="114" spans="29:54">
      <c r="AC114" s="4" t="s">
        <v>146</v>
      </c>
      <c r="AD114" s="4" t="s">
        <v>893</v>
      </c>
      <c r="AE114" s="4" t="s">
        <v>894</v>
      </c>
      <c r="AF114" s="4" t="s">
        <v>105</v>
      </c>
      <c r="AG114" s="4"/>
      <c r="AH114" s="4"/>
      <c r="AI114" s="4"/>
      <c r="AJ114" s="4"/>
      <c r="AU114" s="4" t="s">
        <v>146</v>
      </c>
      <c r="AV114" s="4" t="s">
        <v>517</v>
      </c>
      <c r="AW114" s="4" t="s">
        <v>518</v>
      </c>
      <c r="AX114" s="4" t="s">
        <v>164</v>
      </c>
      <c r="AY114" s="4"/>
      <c r="AZ114" s="4"/>
      <c r="BA114" s="4"/>
      <c r="BB114" s="4"/>
    </row>
    <row r="115" spans="29:54">
      <c r="AC115" s="4" t="s">
        <v>146</v>
      </c>
      <c r="AD115" s="4" t="s">
        <v>961</v>
      </c>
      <c r="AE115" s="4" t="s">
        <v>962</v>
      </c>
      <c r="AF115" s="4" t="s">
        <v>105</v>
      </c>
      <c r="AG115" s="4"/>
      <c r="AH115" s="4"/>
      <c r="AI115" s="4"/>
      <c r="AJ115" s="4"/>
      <c r="AU115" s="4" t="s">
        <v>146</v>
      </c>
      <c r="AV115" s="4" t="s">
        <v>536</v>
      </c>
      <c r="AW115" s="4" t="s">
        <v>537</v>
      </c>
      <c r="AX115" s="4" t="s">
        <v>105</v>
      </c>
      <c r="AY115" s="4"/>
      <c r="AZ115" s="4"/>
      <c r="BA115" s="4"/>
      <c r="BB115" s="4"/>
    </row>
    <row r="116" spans="29:54">
      <c r="AC116" s="4" t="s">
        <v>146</v>
      </c>
      <c r="AD116" s="4" t="s">
        <v>984</v>
      </c>
      <c r="AE116" s="4" t="s">
        <v>985</v>
      </c>
      <c r="AF116" s="4" t="s">
        <v>105</v>
      </c>
      <c r="AG116" s="4"/>
      <c r="AH116" s="4"/>
      <c r="AI116" s="4"/>
      <c r="AJ116" s="4"/>
      <c r="AU116" s="4" t="s">
        <v>146</v>
      </c>
      <c r="AV116" s="4" t="s">
        <v>545</v>
      </c>
      <c r="AW116" s="4" t="s">
        <v>546</v>
      </c>
      <c r="AX116" s="4" t="s">
        <v>105</v>
      </c>
      <c r="AY116" s="4"/>
      <c r="AZ116" s="4"/>
      <c r="BA116" s="4"/>
      <c r="BB116" s="4"/>
    </row>
    <row r="117" spans="29:54">
      <c r="AC117" s="4" t="s">
        <v>146</v>
      </c>
      <c r="AD117" s="4" t="s">
        <v>1011</v>
      </c>
      <c r="AE117" s="4" t="s">
        <v>1012</v>
      </c>
      <c r="AF117" s="4" t="s">
        <v>105</v>
      </c>
      <c r="AG117" s="4"/>
      <c r="AH117" s="4"/>
      <c r="AI117" s="4"/>
      <c r="AJ117" s="4"/>
      <c r="AU117" s="4" t="s">
        <v>146</v>
      </c>
      <c r="AV117" s="4" t="s">
        <v>564</v>
      </c>
      <c r="AW117" s="4" t="s">
        <v>565</v>
      </c>
      <c r="AX117" s="4" t="s">
        <v>105</v>
      </c>
      <c r="AY117" s="4"/>
      <c r="AZ117" s="4"/>
      <c r="BA117" s="4"/>
      <c r="BB117" s="4"/>
    </row>
    <row r="118" spans="29:54">
      <c r="AC118" s="4" t="s">
        <v>146</v>
      </c>
      <c r="AD118" s="4" t="s">
        <v>1029</v>
      </c>
      <c r="AE118" s="4" t="s">
        <v>1030</v>
      </c>
      <c r="AF118" s="4" t="s">
        <v>105</v>
      </c>
      <c r="AG118" s="4"/>
      <c r="AH118" s="4"/>
      <c r="AI118" s="4"/>
      <c r="AJ118" s="4"/>
      <c r="AU118" s="4" t="s">
        <v>146</v>
      </c>
      <c r="AV118" s="4" t="s">
        <v>572</v>
      </c>
      <c r="AW118" s="4" t="s">
        <v>573</v>
      </c>
      <c r="AX118" s="4" t="s">
        <v>164</v>
      </c>
      <c r="AY118" s="4"/>
      <c r="AZ118" s="4"/>
      <c r="BA118" s="4"/>
      <c r="BB118" s="4"/>
    </row>
    <row r="119" spans="29:54">
      <c r="AC119" s="4" t="s">
        <v>146</v>
      </c>
      <c r="AD119" s="4" t="s">
        <v>1040</v>
      </c>
      <c r="AE119" s="4" t="s">
        <v>1041</v>
      </c>
      <c r="AF119" s="4" t="s">
        <v>105</v>
      </c>
      <c r="AG119" s="4"/>
      <c r="AH119" s="4"/>
      <c r="AI119" s="4"/>
      <c r="AJ119" s="4"/>
      <c r="AU119" s="4" t="s">
        <v>146</v>
      </c>
      <c r="AV119" s="4" t="s">
        <v>591</v>
      </c>
      <c r="AW119" s="4" t="s">
        <v>592</v>
      </c>
      <c r="AX119" s="4" t="s">
        <v>164</v>
      </c>
      <c r="AY119" s="4"/>
      <c r="AZ119" s="4"/>
      <c r="BA119" s="4"/>
      <c r="BB119" s="4"/>
    </row>
    <row r="120" spans="29:54">
      <c r="AC120" s="4" t="s">
        <v>146</v>
      </c>
      <c r="AD120" s="4" t="s">
        <v>1046</v>
      </c>
      <c r="AE120" s="4" t="s">
        <v>1047</v>
      </c>
      <c r="AF120" s="4" t="s">
        <v>105</v>
      </c>
      <c r="AG120" s="4"/>
      <c r="AH120" s="4" t="s">
        <v>224</v>
      </c>
      <c r="AI120" s="4"/>
      <c r="AJ120" s="4" t="s">
        <v>310</v>
      </c>
      <c r="AU120" s="4" t="s">
        <v>146</v>
      </c>
      <c r="AV120" s="4" t="s">
        <v>601</v>
      </c>
      <c r="AW120" s="4" t="s">
        <v>1624</v>
      </c>
      <c r="AX120" s="4" t="s">
        <v>105</v>
      </c>
      <c r="AY120" s="4"/>
      <c r="AZ120" s="4"/>
      <c r="BA120" s="4"/>
      <c r="BB120" s="4"/>
    </row>
    <row r="121" spans="29:54">
      <c r="AC121" s="4" t="s">
        <v>146</v>
      </c>
      <c r="AD121" s="4" t="s">
        <v>1052</v>
      </c>
      <c r="AE121" s="4" t="s">
        <v>1053</v>
      </c>
      <c r="AF121" s="4" t="s">
        <v>105</v>
      </c>
      <c r="AG121" s="4"/>
      <c r="AH121" s="4"/>
      <c r="AI121" s="4"/>
      <c r="AJ121" s="4"/>
      <c r="AU121" s="4" t="s">
        <v>146</v>
      </c>
      <c r="AV121" s="4" t="s">
        <v>1622</v>
      </c>
      <c r="AW121" s="4" t="s">
        <v>1620</v>
      </c>
      <c r="AX121" s="4" t="s">
        <v>105</v>
      </c>
    </row>
    <row r="122" spans="29:54">
      <c r="AC122" s="4" t="s">
        <v>146</v>
      </c>
      <c r="AD122" s="4" t="s">
        <v>1058</v>
      </c>
      <c r="AE122" s="4" t="s">
        <v>1059</v>
      </c>
      <c r="AF122" s="4" t="s">
        <v>105</v>
      </c>
      <c r="AG122" s="4"/>
      <c r="AH122" s="4"/>
      <c r="AI122" s="4"/>
      <c r="AJ122" s="4"/>
      <c r="AU122" s="4" t="s">
        <v>146</v>
      </c>
      <c r="AV122" s="4" t="s">
        <v>1623</v>
      </c>
      <c r="AW122" s="4" t="s">
        <v>1620</v>
      </c>
      <c r="AX122" s="4" t="s">
        <v>105</v>
      </c>
    </row>
    <row r="123" spans="29:54">
      <c r="AC123" s="4" t="s">
        <v>146</v>
      </c>
      <c r="AD123" s="4" t="s">
        <v>1063</v>
      </c>
      <c r="AE123" s="4" t="s">
        <v>1064</v>
      </c>
      <c r="AF123" s="4" t="s">
        <v>105</v>
      </c>
      <c r="AG123" s="4"/>
      <c r="AH123" s="4"/>
      <c r="AI123" s="4"/>
      <c r="AJ123" s="4"/>
      <c r="AU123" s="4" t="s">
        <v>146</v>
      </c>
      <c r="AV123" s="1" t="s">
        <v>1625</v>
      </c>
      <c r="AW123" s="1" t="s">
        <v>1626</v>
      </c>
      <c r="AX123" s="4" t="s">
        <v>105</v>
      </c>
    </row>
    <row r="124" spans="29:54">
      <c r="AC124" s="4" t="s">
        <v>146</v>
      </c>
      <c r="AD124" s="4" t="s">
        <v>1068</v>
      </c>
      <c r="AE124" s="4" t="s">
        <v>1069</v>
      </c>
      <c r="AF124" s="4" t="s">
        <v>105</v>
      </c>
      <c r="AG124" s="4"/>
      <c r="AH124" s="4" t="s">
        <v>224</v>
      </c>
      <c r="AI124" s="4"/>
      <c r="AJ124" s="4" t="s">
        <v>415</v>
      </c>
      <c r="AU124" s="4" t="s">
        <v>146</v>
      </c>
      <c r="AV124" s="1" t="s">
        <v>1627</v>
      </c>
      <c r="AW124" s="1" t="s">
        <v>1629</v>
      </c>
      <c r="AX124" s="4" t="s">
        <v>105</v>
      </c>
    </row>
    <row r="125" spans="29:54">
      <c r="AC125" s="4" t="s">
        <v>146</v>
      </c>
      <c r="AD125" s="4" t="s">
        <v>1078</v>
      </c>
      <c r="AE125" s="4" t="s">
        <v>1079</v>
      </c>
      <c r="AF125" s="4" t="s">
        <v>105</v>
      </c>
      <c r="AG125" s="4"/>
      <c r="AH125" s="4"/>
      <c r="AI125" s="4"/>
      <c r="AJ125" s="4"/>
      <c r="AU125" s="4" t="s">
        <v>146</v>
      </c>
      <c r="AV125" s="1" t="s">
        <v>1628</v>
      </c>
      <c r="AW125" s="41" t="s">
        <v>1630</v>
      </c>
      <c r="AX125" s="4" t="s">
        <v>105</v>
      </c>
    </row>
    <row r="126" spans="29:54">
      <c r="AC126" s="4" t="s">
        <v>146</v>
      </c>
      <c r="AD126" s="4" t="s">
        <v>1083</v>
      </c>
      <c r="AE126" s="4" t="s">
        <v>1084</v>
      </c>
      <c r="AF126" s="4" t="s">
        <v>105</v>
      </c>
      <c r="AG126" s="4"/>
      <c r="AH126" s="4" t="s">
        <v>224</v>
      </c>
      <c r="AI126" s="4"/>
      <c r="AJ126" s="4" t="s">
        <v>310</v>
      </c>
      <c r="AU126" s="4" t="s">
        <v>146</v>
      </c>
      <c r="AV126" s="4" t="s">
        <v>686</v>
      </c>
      <c r="AW126" s="4" t="s">
        <v>687</v>
      </c>
      <c r="AX126" s="4" t="s">
        <v>105</v>
      </c>
      <c r="AY126" s="4"/>
      <c r="AZ126" s="4"/>
      <c r="BA126" s="4"/>
      <c r="BB126" s="4"/>
    </row>
    <row r="127" spans="29:54">
      <c r="AC127" s="4" t="s">
        <v>146</v>
      </c>
      <c r="AD127" s="4" t="s">
        <v>1088</v>
      </c>
      <c r="AE127" s="4" t="s">
        <v>1089</v>
      </c>
      <c r="AF127" s="4" t="s">
        <v>105</v>
      </c>
      <c r="AG127" s="4"/>
      <c r="AH127" s="4"/>
      <c r="AI127" s="4"/>
      <c r="AJ127" s="4"/>
      <c r="AU127" s="4" t="s">
        <v>146</v>
      </c>
      <c r="AV127" s="4" t="s">
        <v>695</v>
      </c>
      <c r="AW127" s="4" t="s">
        <v>696</v>
      </c>
      <c r="AX127" s="4" t="s">
        <v>164</v>
      </c>
      <c r="AY127" s="4"/>
      <c r="AZ127" s="4"/>
      <c r="BA127" s="4"/>
      <c r="BB127" s="4"/>
    </row>
    <row r="128" spans="29:54">
      <c r="AC128" s="4" t="s">
        <v>146</v>
      </c>
      <c r="AD128" s="4" t="s">
        <v>1094</v>
      </c>
      <c r="AE128" s="4" t="s">
        <v>1095</v>
      </c>
      <c r="AF128" s="4" t="s">
        <v>105</v>
      </c>
      <c r="AG128" s="4"/>
      <c r="AH128" s="4"/>
      <c r="AI128" s="4"/>
      <c r="AJ128" s="4"/>
      <c r="AU128" s="4" t="s">
        <v>146</v>
      </c>
      <c r="AV128" s="4" t="s">
        <v>721</v>
      </c>
      <c r="AW128" s="4" t="s">
        <v>722</v>
      </c>
      <c r="AX128" s="4" t="s">
        <v>105</v>
      </c>
      <c r="AY128" s="4"/>
      <c r="AZ128" s="4"/>
      <c r="BA128" s="4"/>
      <c r="BB128" s="4"/>
    </row>
    <row r="129" spans="29:54">
      <c r="AC129" s="4" t="s">
        <v>146</v>
      </c>
      <c r="AD129" s="4" t="s">
        <v>1100</v>
      </c>
      <c r="AE129" s="4" t="s">
        <v>1101</v>
      </c>
      <c r="AF129" s="4" t="s">
        <v>105</v>
      </c>
      <c r="AG129" s="4"/>
      <c r="AH129" s="4"/>
      <c r="AI129" s="4"/>
      <c r="AJ129" s="4"/>
      <c r="AU129" s="4" t="s">
        <v>146</v>
      </c>
      <c r="AV129" s="4" t="s">
        <v>730</v>
      </c>
      <c r="AW129" s="4" t="s">
        <v>731</v>
      </c>
      <c r="AX129" s="4" t="s">
        <v>105</v>
      </c>
      <c r="AY129" s="4"/>
      <c r="AZ129" s="4"/>
      <c r="BA129" s="4"/>
      <c r="BB129" s="4"/>
    </row>
    <row r="130" spans="29:54">
      <c r="AC130" s="4" t="s">
        <v>146</v>
      </c>
      <c r="AD130" s="4" t="s">
        <v>1105</v>
      </c>
      <c r="AE130" s="4" t="s">
        <v>1106</v>
      </c>
      <c r="AF130" s="4" t="s">
        <v>105</v>
      </c>
      <c r="AG130" s="4"/>
      <c r="AH130" s="4" t="s">
        <v>224</v>
      </c>
      <c r="AI130" s="4"/>
      <c r="AJ130" s="4" t="s">
        <v>415</v>
      </c>
      <c r="AU130" s="4" t="s">
        <v>146</v>
      </c>
      <c r="AV130" s="4" t="s">
        <v>739</v>
      </c>
      <c r="AW130" s="4" t="s">
        <v>740</v>
      </c>
      <c r="AX130" s="4" t="s">
        <v>105</v>
      </c>
      <c r="AY130" s="4"/>
      <c r="AZ130" s="4"/>
      <c r="BA130" s="4"/>
      <c r="BB130" s="4"/>
    </row>
    <row r="131" spans="29:54">
      <c r="AC131" s="4" t="s">
        <v>146</v>
      </c>
      <c r="AD131" s="4" t="s">
        <v>1117</v>
      </c>
      <c r="AE131" s="4" t="s">
        <v>1118</v>
      </c>
      <c r="AF131" s="4" t="s">
        <v>105</v>
      </c>
      <c r="AG131" s="4"/>
      <c r="AH131" s="4"/>
      <c r="AI131" s="4"/>
      <c r="AJ131" s="4"/>
      <c r="AU131" s="4" t="s">
        <v>146</v>
      </c>
      <c r="AV131" s="4" t="s">
        <v>747</v>
      </c>
      <c r="AW131" s="4" t="s">
        <v>748</v>
      </c>
      <c r="AX131" s="4" t="s">
        <v>105</v>
      </c>
      <c r="AY131" s="4"/>
      <c r="AZ131" s="4"/>
      <c r="BA131" s="4"/>
      <c r="BB131" s="4"/>
    </row>
    <row r="132" spans="29:54">
      <c r="AC132" s="4" t="s">
        <v>146</v>
      </c>
      <c r="AD132" s="4" t="s">
        <v>1123</v>
      </c>
      <c r="AE132" s="4" t="s">
        <v>1124</v>
      </c>
      <c r="AF132" s="4" t="s">
        <v>105</v>
      </c>
      <c r="AG132" s="4"/>
      <c r="AH132" s="4" t="s">
        <v>224</v>
      </c>
      <c r="AI132" s="4"/>
      <c r="AJ132" s="4" t="s">
        <v>310</v>
      </c>
      <c r="AU132" s="4" t="s">
        <v>146</v>
      </c>
      <c r="AV132" s="4" t="s">
        <v>754</v>
      </c>
      <c r="AW132" s="4" t="s">
        <v>755</v>
      </c>
      <c r="AX132" s="4" t="s">
        <v>105</v>
      </c>
      <c r="AY132" s="4"/>
      <c r="AZ132" s="4"/>
      <c r="BA132" s="4"/>
      <c r="BB132" s="4"/>
    </row>
    <row r="133" spans="29:54">
      <c r="AC133" s="4" t="s">
        <v>146</v>
      </c>
      <c r="AD133" s="4" t="s">
        <v>1127</v>
      </c>
      <c r="AE133" s="4" t="s">
        <v>1128</v>
      </c>
      <c r="AF133" s="4" t="s">
        <v>105</v>
      </c>
      <c r="AG133" s="4"/>
      <c r="AH133" s="4"/>
      <c r="AI133" s="4"/>
      <c r="AJ133" s="4"/>
      <c r="AU133" s="4" t="s">
        <v>146</v>
      </c>
      <c r="AV133" s="4" t="s">
        <v>763</v>
      </c>
      <c r="AW133" s="4" t="s">
        <v>764</v>
      </c>
      <c r="AX133" s="4" t="s">
        <v>105</v>
      </c>
      <c r="AY133" s="4"/>
      <c r="AZ133" s="4"/>
      <c r="BA133" s="4"/>
      <c r="BB133" s="4"/>
    </row>
    <row r="134" spans="29:54">
      <c r="AC134" s="4" t="s">
        <v>146</v>
      </c>
      <c r="AD134" s="4" t="s">
        <v>1132</v>
      </c>
      <c r="AE134" s="4" t="s">
        <v>1133</v>
      </c>
      <c r="AF134" s="4" t="s">
        <v>105</v>
      </c>
      <c r="AG134" s="4"/>
      <c r="AH134" s="4"/>
      <c r="AI134" s="4"/>
      <c r="AJ134" s="4"/>
      <c r="AU134" s="22" t="s">
        <v>1580</v>
      </c>
      <c r="AV134" s="4" t="s">
        <v>779</v>
      </c>
      <c r="AW134" s="4" t="s">
        <v>780</v>
      </c>
      <c r="AX134" s="4" t="s">
        <v>105</v>
      </c>
      <c r="AY134" s="24" t="s">
        <v>22</v>
      </c>
      <c r="AZ134" s="4" t="s">
        <v>17</v>
      </c>
      <c r="BA134" s="4"/>
      <c r="BB134" s="4"/>
    </row>
    <row r="135" spans="29:54">
      <c r="AC135" s="4" t="s">
        <v>146</v>
      </c>
      <c r="AD135" s="4" t="s">
        <v>1136</v>
      </c>
      <c r="AE135" s="4" t="s">
        <v>1137</v>
      </c>
      <c r="AF135" s="4" t="s">
        <v>105</v>
      </c>
      <c r="AG135" s="4"/>
      <c r="AH135" s="4"/>
      <c r="AI135" s="4"/>
      <c r="AJ135" s="4"/>
      <c r="AU135" s="4" t="s">
        <v>146</v>
      </c>
      <c r="AV135" s="4" t="s">
        <v>796</v>
      </c>
      <c r="AW135" s="4" t="s">
        <v>797</v>
      </c>
      <c r="AX135" s="4" t="s">
        <v>105</v>
      </c>
      <c r="AY135" s="4"/>
      <c r="AZ135" s="4"/>
      <c r="BA135" s="4"/>
      <c r="BB135" s="4"/>
    </row>
    <row r="136" spans="29:54">
      <c r="AC136" s="4" t="s">
        <v>146</v>
      </c>
      <c r="AD136" s="4" t="s">
        <v>1140</v>
      </c>
      <c r="AE136" s="4" t="s">
        <v>1141</v>
      </c>
      <c r="AF136" s="4" t="s">
        <v>105</v>
      </c>
      <c r="AG136" s="4"/>
      <c r="AH136" s="4" t="s">
        <v>224</v>
      </c>
      <c r="AI136" s="4"/>
      <c r="AJ136" s="4" t="s">
        <v>415</v>
      </c>
      <c r="AU136" s="4" t="s">
        <v>146</v>
      </c>
      <c r="AV136" s="4" t="s">
        <v>807</v>
      </c>
      <c r="AW136" s="4" t="s">
        <v>808</v>
      </c>
      <c r="AX136" s="4" t="s">
        <v>105</v>
      </c>
      <c r="AY136" s="4"/>
      <c r="AZ136" s="4"/>
      <c r="BA136" s="4"/>
      <c r="BB136" s="4"/>
    </row>
    <row r="137" spans="29:54">
      <c r="AC137" s="4" t="s">
        <v>146</v>
      </c>
      <c r="AD137" s="4" t="s">
        <v>1152</v>
      </c>
      <c r="AE137" s="4" t="s">
        <v>1153</v>
      </c>
      <c r="AF137" s="4" t="s">
        <v>105</v>
      </c>
      <c r="AG137" s="4"/>
      <c r="AH137" s="4" t="s">
        <v>224</v>
      </c>
      <c r="AI137" s="4"/>
      <c r="AJ137" s="4" t="s">
        <v>310</v>
      </c>
      <c r="AU137" s="4" t="s">
        <v>146</v>
      </c>
      <c r="AV137" s="4" t="s">
        <v>817</v>
      </c>
      <c r="AW137" s="4" t="s">
        <v>818</v>
      </c>
      <c r="AX137" s="4" t="s">
        <v>105</v>
      </c>
      <c r="AY137" s="4"/>
      <c r="AZ137" s="4"/>
      <c r="BA137" s="4"/>
      <c r="BB137" s="4"/>
    </row>
    <row r="138" spans="29:54">
      <c r="AC138" s="4" t="s">
        <v>146</v>
      </c>
      <c r="AD138" s="4" t="s">
        <v>1156</v>
      </c>
      <c r="AE138" s="4" t="s">
        <v>1157</v>
      </c>
      <c r="AF138" s="4" t="s">
        <v>105</v>
      </c>
      <c r="AG138" s="4"/>
      <c r="AH138" s="4"/>
      <c r="AI138" s="4"/>
      <c r="AJ138" s="4" t="s">
        <v>310</v>
      </c>
      <c r="AU138" s="4" t="s">
        <v>146</v>
      </c>
      <c r="AV138" s="4" t="s">
        <v>827</v>
      </c>
      <c r="AW138" s="4" t="s">
        <v>828</v>
      </c>
      <c r="AX138" s="4" t="s">
        <v>105</v>
      </c>
      <c r="AY138" s="4"/>
      <c r="AZ138" s="4"/>
      <c r="BA138" s="4"/>
      <c r="BB138" s="4"/>
    </row>
    <row r="139" spans="29:54">
      <c r="AC139" s="14" t="s">
        <v>146</v>
      </c>
      <c r="AD139" s="14" t="s">
        <v>1251</v>
      </c>
      <c r="AE139" s="14" t="s">
        <v>1252</v>
      </c>
      <c r="AF139" s="14" t="s">
        <v>105</v>
      </c>
      <c r="AG139" s="14"/>
      <c r="AH139" s="14" t="s">
        <v>224</v>
      </c>
      <c r="AI139" s="14"/>
      <c r="AJ139" s="14" t="s">
        <v>310</v>
      </c>
      <c r="AU139" s="4" t="s">
        <v>146</v>
      </c>
      <c r="AV139" s="4" t="s">
        <v>837</v>
      </c>
      <c r="AW139" s="4" t="s">
        <v>838</v>
      </c>
      <c r="AX139" s="4" t="s">
        <v>105</v>
      </c>
      <c r="AY139" s="4"/>
      <c r="AZ139" s="4" t="s">
        <v>224</v>
      </c>
      <c r="BA139" s="4"/>
      <c r="BB139" s="4"/>
    </row>
    <row r="140" spans="29:54">
      <c r="AU140" s="4" t="s">
        <v>146</v>
      </c>
      <c r="AV140" s="4" t="s">
        <v>228</v>
      </c>
      <c r="AW140" s="4" t="s">
        <v>847</v>
      </c>
      <c r="AX140" s="4" t="s">
        <v>105</v>
      </c>
      <c r="AY140" s="4"/>
      <c r="AZ140" s="4" t="s">
        <v>224</v>
      </c>
      <c r="BA140" s="4"/>
      <c r="BB140" s="4"/>
    </row>
    <row r="141" spans="29:54">
      <c r="AU141" s="4" t="s">
        <v>146</v>
      </c>
      <c r="AV141" s="4" t="s">
        <v>1423</v>
      </c>
      <c r="AW141" s="4" t="s">
        <v>1674</v>
      </c>
      <c r="AX141" s="4" t="s">
        <v>105</v>
      </c>
      <c r="AY141" s="4"/>
      <c r="AZ141" s="4" t="s">
        <v>224</v>
      </c>
      <c r="BA141" s="4"/>
      <c r="BB141" s="4"/>
    </row>
    <row r="142" spans="29:54">
      <c r="AU142" s="4" t="s">
        <v>146</v>
      </c>
      <c r="AV142" s="4" t="s">
        <v>1424</v>
      </c>
      <c r="AW142" s="4" t="s">
        <v>1425</v>
      </c>
      <c r="AX142" s="4" t="s">
        <v>105</v>
      </c>
      <c r="AY142" s="4"/>
      <c r="AZ142" s="4" t="s">
        <v>224</v>
      </c>
      <c r="BA142" s="4"/>
      <c r="BB142" s="4"/>
    </row>
    <row r="143" spans="29:54">
      <c r="AU143" s="4" t="s">
        <v>146</v>
      </c>
      <c r="AV143" s="4" t="s">
        <v>855</v>
      </c>
      <c r="AW143" s="4" t="s">
        <v>856</v>
      </c>
      <c r="AX143" s="4" t="s">
        <v>105</v>
      </c>
      <c r="AY143" s="4"/>
      <c r="AZ143" s="4" t="s">
        <v>224</v>
      </c>
      <c r="BA143" s="4"/>
      <c r="BB143" s="4"/>
    </row>
    <row r="144" spans="29:54">
      <c r="AU144" s="4" t="s">
        <v>146</v>
      </c>
      <c r="AV144" s="4" t="s">
        <v>864</v>
      </c>
      <c r="AW144" s="4" t="s">
        <v>865</v>
      </c>
      <c r="AX144" s="4" t="s">
        <v>105</v>
      </c>
      <c r="AY144" s="4"/>
      <c r="AZ144" s="4" t="s">
        <v>224</v>
      </c>
      <c r="BA144" s="4"/>
      <c r="BB144" s="4"/>
    </row>
    <row r="145" spans="47:54">
      <c r="AU145" s="4" t="s">
        <v>146</v>
      </c>
      <c r="AV145" s="4" t="s">
        <v>885</v>
      </c>
      <c r="AW145" s="4" t="s">
        <v>886</v>
      </c>
      <c r="AX145" s="4" t="s">
        <v>105</v>
      </c>
      <c r="AY145" s="4"/>
      <c r="AZ145" s="4" t="s">
        <v>575</v>
      </c>
      <c r="BA145" s="4"/>
      <c r="BB145" s="4"/>
    </row>
    <row r="146" spans="47:54">
      <c r="AU146" s="4" t="s">
        <v>146</v>
      </c>
      <c r="AV146" s="4" t="s">
        <v>965</v>
      </c>
      <c r="AW146" s="4" t="s">
        <v>965</v>
      </c>
      <c r="AX146" s="4" t="s">
        <v>105</v>
      </c>
      <c r="AY146" s="4"/>
      <c r="AZ146" s="4"/>
      <c r="BA146" s="4"/>
      <c r="BB146" s="4"/>
    </row>
    <row r="147" spans="47:54">
      <c r="AU147" s="4" t="s">
        <v>146</v>
      </c>
      <c r="AV147" s="4" t="s">
        <v>988</v>
      </c>
      <c r="AW147" s="4" t="s">
        <v>989</v>
      </c>
      <c r="AX147" s="4" t="s">
        <v>105</v>
      </c>
      <c r="AY147" s="4"/>
      <c r="AZ147" s="4"/>
      <c r="BA147" s="4"/>
      <c r="BB147" s="4"/>
    </row>
    <row r="148" spans="47:54">
      <c r="AU148" s="4" t="s">
        <v>146</v>
      </c>
      <c r="AV148" s="4" t="s">
        <v>998</v>
      </c>
      <c r="AW148" s="4" t="s">
        <v>999</v>
      </c>
      <c r="AX148" s="4" t="s">
        <v>105</v>
      </c>
      <c r="AY148" s="4"/>
      <c r="AZ148" s="4"/>
      <c r="BA148" s="4"/>
      <c r="BB148" s="4"/>
    </row>
    <row r="149" spans="47:54">
      <c r="AU149" s="4" t="s">
        <v>146</v>
      </c>
      <c r="AV149" s="4" t="s">
        <v>1007</v>
      </c>
      <c r="AW149" s="4" t="s">
        <v>1008</v>
      </c>
      <c r="AX149" s="4" t="s">
        <v>164</v>
      </c>
      <c r="AY149" s="4"/>
      <c r="AZ149" s="4"/>
      <c r="BA149" s="4"/>
      <c r="BB149" s="4"/>
    </row>
    <row r="150" spans="47:54">
      <c r="AU150" s="4" t="s">
        <v>146</v>
      </c>
      <c r="AV150" s="4" t="s">
        <v>1014</v>
      </c>
      <c r="AW150" s="4" t="s">
        <v>1015</v>
      </c>
      <c r="AX150" s="4" t="s">
        <v>105</v>
      </c>
      <c r="AY150" s="4"/>
      <c r="AZ150" s="4"/>
      <c r="BA150" s="4"/>
      <c r="BB150" s="4"/>
    </row>
    <row r="151" spans="47:54">
      <c r="AU151" s="4" t="s">
        <v>146</v>
      </c>
      <c r="AV151" s="4" t="s">
        <v>1021</v>
      </c>
      <c r="AW151" s="4" t="s">
        <v>1022</v>
      </c>
      <c r="AX151" s="4" t="s">
        <v>105</v>
      </c>
      <c r="AY151" s="4"/>
      <c r="AZ151" s="4"/>
      <c r="BA151" s="4"/>
      <c r="BB151" s="4"/>
    </row>
    <row r="152" spans="47:54">
      <c r="AU152" s="4" t="s">
        <v>146</v>
      </c>
      <c r="AV152" s="4" t="s">
        <v>1027</v>
      </c>
      <c r="AW152" s="4" t="s">
        <v>1028</v>
      </c>
      <c r="AX152" s="4" t="s">
        <v>164</v>
      </c>
      <c r="AY152" s="4"/>
      <c r="AZ152" s="4"/>
      <c r="BA152" s="4"/>
      <c r="BB152" s="4"/>
    </row>
    <row r="153" spans="47:54">
      <c r="AU153" s="4" t="s">
        <v>146</v>
      </c>
      <c r="AV153" s="4" t="s">
        <v>1033</v>
      </c>
      <c r="AW153" s="4" t="s">
        <v>1034</v>
      </c>
      <c r="AX153" s="4" t="s">
        <v>105</v>
      </c>
      <c r="AY153" s="4"/>
      <c r="AZ153" s="4"/>
      <c r="BA153" s="4"/>
      <c r="BB153" s="4"/>
    </row>
    <row r="154" spans="47:54">
      <c r="AU154" s="4" t="s">
        <v>146</v>
      </c>
      <c r="AV154" s="4" t="s">
        <v>1038</v>
      </c>
      <c r="AW154" s="4" t="s">
        <v>1039</v>
      </c>
      <c r="AX154" s="4" t="s">
        <v>105</v>
      </c>
      <c r="AY154" s="4"/>
      <c r="AZ154" s="4"/>
      <c r="BA154" s="4"/>
      <c r="BB154" s="4"/>
    </row>
    <row r="155" spans="47:54">
      <c r="AU155" s="4" t="s">
        <v>146</v>
      </c>
      <c r="AV155" s="4" t="s">
        <v>1044</v>
      </c>
      <c r="AW155" s="4" t="s">
        <v>1045</v>
      </c>
      <c r="AX155" s="4" t="s">
        <v>164</v>
      </c>
      <c r="AY155" s="4"/>
      <c r="AZ155" s="4"/>
      <c r="BA155" s="4"/>
      <c r="BB155" s="4"/>
    </row>
    <row r="156" spans="47:54">
      <c r="AU156" s="4" t="s">
        <v>146</v>
      </c>
      <c r="AV156" s="4" t="s">
        <v>1050</v>
      </c>
      <c r="AW156" s="4" t="s">
        <v>1051</v>
      </c>
      <c r="AX156" s="4" t="s">
        <v>105</v>
      </c>
      <c r="AY156" s="4"/>
      <c r="AZ156" s="4"/>
      <c r="BA156" s="4"/>
      <c r="BB156" s="4"/>
    </row>
    <row r="157" spans="47:54">
      <c r="AU157" s="4" t="s">
        <v>146</v>
      </c>
      <c r="AV157" s="4" t="s">
        <v>1056</v>
      </c>
      <c r="AW157" s="4" t="s">
        <v>1057</v>
      </c>
      <c r="AX157" s="4" t="s">
        <v>105</v>
      </c>
      <c r="AY157" s="4"/>
      <c r="AZ157" s="4"/>
      <c r="BA157" s="4"/>
      <c r="BB157" s="4"/>
    </row>
    <row r="158" spans="47:54">
      <c r="AU158" s="4" t="s">
        <v>146</v>
      </c>
      <c r="AV158" s="4" t="s">
        <v>1061</v>
      </c>
      <c r="AW158" s="4" t="s">
        <v>1062</v>
      </c>
      <c r="AX158" s="4" t="s">
        <v>105</v>
      </c>
      <c r="AY158" s="4"/>
      <c r="AZ158" s="4"/>
      <c r="BA158" s="4"/>
      <c r="BB158" s="4"/>
    </row>
    <row r="159" spans="47:54">
      <c r="AU159" s="4" t="s">
        <v>146</v>
      </c>
      <c r="AV159" s="4" t="s">
        <v>1066</v>
      </c>
      <c r="AW159" s="4" t="s">
        <v>1067</v>
      </c>
      <c r="AX159" s="4" t="s">
        <v>105</v>
      </c>
      <c r="AY159" s="4"/>
      <c r="AZ159" s="4"/>
      <c r="BA159" s="4"/>
      <c r="BB159" s="4"/>
    </row>
    <row r="160" spans="47:54">
      <c r="AU160" s="4" t="s">
        <v>146</v>
      </c>
      <c r="AV160" s="4" t="s">
        <v>1071</v>
      </c>
      <c r="AW160" s="4" t="s">
        <v>1072</v>
      </c>
      <c r="AX160" s="4" t="s">
        <v>105</v>
      </c>
      <c r="AY160" s="4"/>
      <c r="AZ160" s="4"/>
      <c r="BA160" s="4"/>
      <c r="BB160" s="4"/>
    </row>
    <row r="161" spans="47:54">
      <c r="AU161" s="4" t="s">
        <v>146</v>
      </c>
      <c r="AV161" s="4" t="s">
        <v>1076</v>
      </c>
      <c r="AW161" s="4" t="s">
        <v>1077</v>
      </c>
      <c r="AX161" s="4" t="s">
        <v>105</v>
      </c>
      <c r="AY161" s="4"/>
      <c r="AZ161" s="4"/>
      <c r="BA161" s="4"/>
      <c r="BB161" s="4"/>
    </row>
    <row r="162" spans="47:54">
      <c r="AU162" s="4" t="s">
        <v>146</v>
      </c>
      <c r="AV162" s="4" t="s">
        <v>1081</v>
      </c>
      <c r="AW162" s="4" t="s">
        <v>1082</v>
      </c>
      <c r="AX162" s="4" t="s">
        <v>105</v>
      </c>
      <c r="AY162" s="4"/>
      <c r="AZ162" s="4"/>
      <c r="BA162" s="4"/>
      <c r="BB162" s="4"/>
    </row>
    <row r="163" spans="47:54">
      <c r="AU163" s="4" t="s">
        <v>146</v>
      </c>
      <c r="AV163" s="4" t="s">
        <v>1098</v>
      </c>
      <c r="AW163" s="4" t="s">
        <v>1099</v>
      </c>
      <c r="AX163" s="4" t="s">
        <v>164</v>
      </c>
      <c r="AY163" s="4"/>
      <c r="AZ163" s="4"/>
      <c r="BA163" s="4"/>
      <c r="BB163" s="4"/>
    </row>
    <row r="164" spans="47:54">
      <c r="AU164" s="4" t="s">
        <v>146</v>
      </c>
      <c r="AV164" s="4" t="s">
        <v>1103</v>
      </c>
      <c r="AW164" s="4" t="s">
        <v>1104</v>
      </c>
      <c r="AX164" s="4" t="s">
        <v>105</v>
      </c>
      <c r="AY164" s="4"/>
      <c r="AZ164" s="4"/>
      <c r="BA164" s="4"/>
      <c r="BB164" s="4"/>
    </row>
    <row r="165" spans="47:54">
      <c r="AU165" s="4" t="s">
        <v>146</v>
      </c>
      <c r="AV165" s="4" t="s">
        <v>1109</v>
      </c>
      <c r="AW165" s="4" t="s">
        <v>1110</v>
      </c>
      <c r="AX165" s="4" t="s">
        <v>105</v>
      </c>
      <c r="AY165" s="4"/>
      <c r="AZ165" s="4"/>
      <c r="BA165" s="4"/>
      <c r="BB165" s="4"/>
    </row>
    <row r="166" spans="47:54">
      <c r="AU166" s="4" t="s">
        <v>146</v>
      </c>
      <c r="AV166" s="4" t="s">
        <v>1115</v>
      </c>
      <c r="AW166" s="4" t="s">
        <v>1116</v>
      </c>
      <c r="AX166" s="4" t="s">
        <v>105</v>
      </c>
      <c r="AY166" s="4"/>
      <c r="AZ166" s="4"/>
      <c r="BA166" s="4"/>
      <c r="BB166" s="4"/>
    </row>
    <row r="167" spans="47:54">
      <c r="AU167" s="4" t="s">
        <v>146</v>
      </c>
      <c r="AV167" s="4" t="s">
        <v>1121</v>
      </c>
      <c r="AW167" s="4" t="s">
        <v>1122</v>
      </c>
      <c r="AX167" s="4" t="s">
        <v>105</v>
      </c>
      <c r="AY167" s="4"/>
      <c r="AZ167" s="4"/>
      <c r="BA167" s="4"/>
      <c r="BB167" s="4"/>
    </row>
    <row r="168" spans="47:54">
      <c r="AU168" s="4" t="s">
        <v>146</v>
      </c>
      <c r="AV168" s="4" t="s">
        <v>1467</v>
      </c>
      <c r="AW168" s="4" t="s">
        <v>1468</v>
      </c>
      <c r="AX168" s="4" t="s">
        <v>105</v>
      </c>
      <c r="AY168" s="4"/>
      <c r="AZ168" s="4"/>
      <c r="BA168" s="4"/>
      <c r="BB168" s="4"/>
    </row>
    <row r="169" spans="47:54">
      <c r="AU169" s="4" t="s">
        <v>146</v>
      </c>
      <c r="AV169" s="4" t="s">
        <v>1470</v>
      </c>
      <c r="AW169" s="4" t="s">
        <v>1469</v>
      </c>
      <c r="AX169" s="4" t="s">
        <v>105</v>
      </c>
      <c r="AY169" s="4"/>
      <c r="AZ169" s="4"/>
      <c r="BA169" s="4"/>
      <c r="BB169" s="4"/>
    </row>
    <row r="170" spans="47:54">
      <c r="AU170" s="4" t="s">
        <v>146</v>
      </c>
      <c r="AV170" s="4" t="s">
        <v>1256</v>
      </c>
      <c r="AW170" s="4" t="s">
        <v>1257</v>
      </c>
      <c r="AX170" s="4" t="s">
        <v>105</v>
      </c>
      <c r="AY170" s="4"/>
      <c r="AZ170" s="4"/>
      <c r="BA170" s="4"/>
      <c r="BB170" s="4"/>
    </row>
    <row r="171" spans="47:54">
      <c r="AU171" s="4" t="s">
        <v>146</v>
      </c>
      <c r="AV171" s="4" t="s">
        <v>1266</v>
      </c>
      <c r="AW171" s="4" t="s">
        <v>1267</v>
      </c>
      <c r="AX171" s="4" t="s">
        <v>105</v>
      </c>
      <c r="AY171" s="4"/>
      <c r="AZ171" s="4"/>
      <c r="BA171" s="4"/>
      <c r="BB171" s="4"/>
    </row>
    <row r="172" spans="47:54">
      <c r="AU172" s="4" t="s">
        <v>146</v>
      </c>
      <c r="AV172" s="4" t="s">
        <v>1272</v>
      </c>
      <c r="AW172" s="4" t="s">
        <v>1273</v>
      </c>
      <c r="AX172" s="4" t="s">
        <v>105</v>
      </c>
      <c r="AY172" s="4"/>
      <c r="AZ172" s="4"/>
      <c r="BA172" s="4"/>
      <c r="BB172" s="4"/>
    </row>
    <row r="173" spans="47:54">
      <c r="AU173" s="4" t="s">
        <v>146</v>
      </c>
      <c r="AV173" s="4" t="s">
        <v>1278</v>
      </c>
      <c r="AW173" s="4" t="s">
        <v>1279</v>
      </c>
      <c r="AX173" s="4" t="s">
        <v>105</v>
      </c>
      <c r="AY173" s="4"/>
      <c r="AZ173" s="4" t="s">
        <v>47</v>
      </c>
      <c r="BA173" s="4"/>
      <c r="BB173" s="22" t="s">
        <v>99</v>
      </c>
    </row>
    <row r="174" spans="47:54">
      <c r="AU174" s="4" t="s">
        <v>146</v>
      </c>
      <c r="AV174" s="4" t="s">
        <v>1280</v>
      </c>
      <c r="AW174" s="4" t="s">
        <v>1281</v>
      </c>
      <c r="AX174" s="4" t="s">
        <v>105</v>
      </c>
      <c r="AY174" s="4"/>
      <c r="AZ174" s="4" t="s">
        <v>224</v>
      </c>
      <c r="BA174" s="4"/>
      <c r="BB174" s="4"/>
    </row>
    <row r="175" spans="47:54">
      <c r="AU175" s="4" t="s">
        <v>146</v>
      </c>
      <c r="AV175" s="4" t="s">
        <v>1282</v>
      </c>
      <c r="AW175" s="4" t="s">
        <v>1283</v>
      </c>
      <c r="AX175" s="4" t="s">
        <v>105</v>
      </c>
      <c r="AY175" s="4"/>
      <c r="AZ175" s="4" t="s">
        <v>224</v>
      </c>
      <c r="BA175" s="4"/>
      <c r="BB175" s="4"/>
    </row>
    <row r="176" spans="47:54">
      <c r="AU176" s="4" t="s">
        <v>146</v>
      </c>
      <c r="AV176" s="4" t="s">
        <v>1300</v>
      </c>
      <c r="AW176" s="4" t="s">
        <v>1301</v>
      </c>
      <c r="AX176" s="4" t="s">
        <v>105</v>
      </c>
      <c r="AY176" s="4"/>
      <c r="AZ176" s="4"/>
      <c r="BA176" s="4"/>
      <c r="BB176" s="4"/>
    </row>
    <row r="177" spans="47:54">
      <c r="AU177" s="4" t="s">
        <v>146</v>
      </c>
      <c r="AV177" s="4" t="s">
        <v>1302</v>
      </c>
      <c r="AW177" s="4" t="s">
        <v>1303</v>
      </c>
      <c r="AX177" s="4" t="s">
        <v>105</v>
      </c>
      <c r="AY177" s="4"/>
      <c r="AZ177" s="4"/>
      <c r="BA177" s="4"/>
      <c r="BB177" s="4"/>
    </row>
    <row r="178" spans="47:54">
      <c r="AU178" s="4" t="s">
        <v>146</v>
      </c>
      <c r="AV178" s="4" t="s">
        <v>1316</v>
      </c>
      <c r="AW178" s="4" t="s">
        <v>1316</v>
      </c>
      <c r="AX178" s="4" t="s">
        <v>105</v>
      </c>
      <c r="AY178" s="4"/>
      <c r="AZ178" s="4"/>
      <c r="BA178" s="4"/>
      <c r="BB178" s="4"/>
    </row>
    <row r="179" spans="47:54">
      <c r="AU179" s="4" t="s">
        <v>146</v>
      </c>
      <c r="AV179" s="4" t="s">
        <v>1317</v>
      </c>
      <c r="AW179" s="4" t="s">
        <v>1318</v>
      </c>
      <c r="AX179" s="4" t="s">
        <v>164</v>
      </c>
      <c r="AY179" s="4"/>
      <c r="AZ179" s="4"/>
      <c r="BA179" s="4"/>
      <c r="BB179" s="4"/>
    </row>
    <row r="180" spans="47:54">
      <c r="AU180" s="4" t="s">
        <v>146</v>
      </c>
      <c r="AV180" s="4" t="s">
        <v>1319</v>
      </c>
      <c r="AW180" s="4" t="s">
        <v>1320</v>
      </c>
      <c r="AX180" s="4" t="s">
        <v>105</v>
      </c>
      <c r="AY180" s="4" t="s">
        <v>0</v>
      </c>
      <c r="AZ180" s="4" t="s">
        <v>17</v>
      </c>
      <c r="BA180" s="4"/>
      <c r="BB180" s="4"/>
    </row>
    <row r="181" spans="47:54">
      <c r="AU181" s="4" t="s">
        <v>146</v>
      </c>
      <c r="AV181" s="4" t="s">
        <v>1321</v>
      </c>
      <c r="AW181" s="4" t="s">
        <v>1322</v>
      </c>
      <c r="AX181" s="4" t="s">
        <v>105</v>
      </c>
      <c r="AY181" s="4" t="s">
        <v>0</v>
      </c>
      <c r="AZ181" s="4" t="s">
        <v>17</v>
      </c>
      <c r="BA181" s="4"/>
      <c r="BB181" s="4"/>
    </row>
    <row r="182" spans="47:54">
      <c r="AU182" s="4" t="s">
        <v>146</v>
      </c>
      <c r="AV182" s="4" t="s">
        <v>1323</v>
      </c>
      <c r="AW182" s="4" t="s">
        <v>1323</v>
      </c>
      <c r="AX182" s="4" t="s">
        <v>105</v>
      </c>
      <c r="AY182" s="4"/>
      <c r="AZ182" s="4"/>
      <c r="BA182" s="4"/>
      <c r="BB182" s="4"/>
    </row>
    <row r="183" spans="47:54">
      <c r="AU183" s="4" t="s">
        <v>146</v>
      </c>
      <c r="AV183" s="4" t="s">
        <v>1600</v>
      </c>
      <c r="AW183" s="4" t="s">
        <v>1601</v>
      </c>
      <c r="AX183" s="4" t="s">
        <v>105</v>
      </c>
    </row>
    <row r="184" spans="47:54">
      <c r="AU184" s="4" t="s">
        <v>146</v>
      </c>
      <c r="AV184" s="4" t="s">
        <v>1602</v>
      </c>
      <c r="AW184" s="4" t="s">
        <v>1603</v>
      </c>
      <c r="AX184" s="4" t="s">
        <v>105</v>
      </c>
    </row>
    <row r="185" spans="47:54">
      <c r="AU185" s="4" t="s">
        <v>146</v>
      </c>
      <c r="AV185" s="1" t="s">
        <v>1604</v>
      </c>
      <c r="AW185" s="1" t="s">
        <v>1605</v>
      </c>
      <c r="AX185" s="4" t="s">
        <v>105</v>
      </c>
    </row>
    <row r="186" spans="47:54">
      <c r="AU186" s="4" t="s">
        <v>146</v>
      </c>
      <c r="AV186" s="1" t="s">
        <v>1643</v>
      </c>
      <c r="AW186" s="1" t="s">
        <v>1644</v>
      </c>
      <c r="AX186" s="1" t="s">
        <v>105</v>
      </c>
    </row>
    <row r="187" spans="47:54">
      <c r="AU187" s="1" t="s">
        <v>146</v>
      </c>
      <c r="AV187" s="1" t="s">
        <v>1645</v>
      </c>
      <c r="AW187" s="1" t="s">
        <v>1646</v>
      </c>
      <c r="AX187" s="1" t="s">
        <v>105</v>
      </c>
    </row>
    <row r="188" spans="47:54">
      <c r="AU188" s="1" t="s">
        <v>146</v>
      </c>
      <c r="AV188" s="1" t="s">
        <v>1648</v>
      </c>
      <c r="AW188" s="1" t="s">
        <v>1651</v>
      </c>
      <c r="AX188" s="1" t="s">
        <v>105</v>
      </c>
    </row>
    <row r="189" spans="47:54">
      <c r="AU189" s="1" t="s">
        <v>146</v>
      </c>
      <c r="AV189" s="1" t="s">
        <v>1647</v>
      </c>
      <c r="AW189" s="1" t="s">
        <v>1654</v>
      </c>
      <c r="AX189" s="1" t="s">
        <v>105</v>
      </c>
    </row>
    <row r="190" spans="47:54">
      <c r="AU190" s="1" t="s">
        <v>146</v>
      </c>
      <c r="AV190" s="1" t="s">
        <v>1649</v>
      </c>
      <c r="AW190" s="1" t="s">
        <v>1650</v>
      </c>
      <c r="AX190" s="1" t="s">
        <v>105</v>
      </c>
    </row>
    <row r="191" spans="47:54">
      <c r="AU191" s="1" t="s">
        <v>146</v>
      </c>
      <c r="AV191" s="1" t="s">
        <v>1667</v>
      </c>
      <c r="AW191" s="1" t="s">
        <v>1670</v>
      </c>
      <c r="AX191" s="1" t="s">
        <v>105</v>
      </c>
    </row>
    <row r="192" spans="47:54">
      <c r="AU192" s="1" t="s">
        <v>146</v>
      </c>
      <c r="AV192" s="1" t="s">
        <v>1668</v>
      </c>
      <c r="AW192" s="1" t="s">
        <v>1671</v>
      </c>
      <c r="AX192" s="1" t="s">
        <v>105</v>
      </c>
    </row>
    <row r="193" spans="47:50">
      <c r="AU193" s="1" t="s">
        <v>146</v>
      </c>
      <c r="AV193" s="1" t="s">
        <v>1669</v>
      </c>
      <c r="AW193" s="1" t="s">
        <v>1672</v>
      </c>
      <c r="AX193" s="1" t="s">
        <v>105</v>
      </c>
    </row>
    <row r="194" spans="47:50">
      <c r="AU194" s="1" t="s">
        <v>146</v>
      </c>
      <c r="AV194" s="1" t="s">
        <v>1673</v>
      </c>
      <c r="AW194" s="1" t="s">
        <v>1675</v>
      </c>
      <c r="AX194" s="1" t="s">
        <v>105</v>
      </c>
    </row>
    <row r="195" spans="47:50">
      <c r="AU195" s="4" t="s">
        <v>146</v>
      </c>
      <c r="AV195" s="4" t="s">
        <v>1677</v>
      </c>
      <c r="AW195" s="4" t="s">
        <v>1676</v>
      </c>
      <c r="AX195" s="4" t="s">
        <v>105</v>
      </c>
    </row>
  </sheetData>
  <phoneticPr fontId="94" type="noConversion"/>
  <pageMargins left="0.7" right="0.7" top="0.75" bottom="0.75" header="0.3" footer="0.3"/>
  <pageSetup paperSize="9"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RTT</vt:lpstr>
      <vt:lpstr>Interpolation etc.</vt:lpstr>
      <vt:lpstr>TimePeriods</vt:lpstr>
      <vt:lpstr>Constant</vt:lpstr>
      <vt:lpstr>euro-dollar-exch-rate-history</vt:lpstr>
      <vt:lpstr>User Defined CG</vt:lpstr>
      <vt:lpstr>Defaults</vt:lpstr>
      <vt:lpstr>Runfile Switches</vt:lpstr>
      <vt:lpstr>Comms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E4SMA</dc:creator>
  <cp:lastModifiedBy>Lehtilä Antti</cp:lastModifiedBy>
  <cp:lastPrinted>2001-09-28T20:39:50Z</cp:lastPrinted>
  <dcterms:created xsi:type="dcterms:W3CDTF">2001-09-28T18:48:17Z</dcterms:created>
  <dcterms:modified xsi:type="dcterms:W3CDTF">2025-09-26T09:31:04Z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789624929428100</vt:r8>
  </property>
</Properties>
</file>