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control" sheetId="1" r:id="rId1"/>
    <sheet name="THÁNG 01" sheetId="2" r:id="rId2"/>
    <sheet name="THÁNG 02" sheetId="4" r:id="rId3"/>
    <sheet name="Sheet3" sheetId="3" r:id="rId4"/>
  </sheets>
  <definedNames>
    <definedName name="_xlnm._FilterDatabase" localSheetId="1" hidden="1">'THÁNG 01'!$A$3:$P$17</definedName>
    <definedName name="_xlnm._FilterDatabase" localSheetId="2" hidden="1">'THÁNG 02'!$F$3:$P$9</definedName>
  </definedNames>
  <calcPr calcId="144525"/>
</workbook>
</file>

<file path=xl/calcChain.xml><?xml version="1.0" encoding="utf-8"?>
<calcChain xmlns="http://schemas.openxmlformats.org/spreadsheetml/2006/main">
  <c r="H9" i="4" l="1"/>
  <c r="H9" i="2"/>
  <c r="H10" i="2" l="1"/>
  <c r="H11" i="2"/>
  <c r="H12" i="2"/>
  <c r="H13" i="2"/>
  <c r="L24" i="2" l="1"/>
  <c r="K24" i="2"/>
  <c r="O5" i="4" l="1"/>
  <c r="M26" i="4"/>
  <c r="K26" i="4"/>
  <c r="M25" i="4"/>
  <c r="K25" i="4"/>
  <c r="M24" i="4"/>
  <c r="L24" i="4"/>
  <c r="K24" i="4"/>
  <c r="K27" i="4" s="1"/>
  <c r="N21" i="4"/>
  <c r="O21" i="4" s="1"/>
  <c r="M21" i="4"/>
  <c r="K21" i="4"/>
  <c r="L26" i="4" s="1"/>
  <c r="M24" i="2"/>
  <c r="N24" i="4" l="1"/>
  <c r="N26" i="4"/>
  <c r="M27" i="4"/>
  <c r="L25" i="4"/>
  <c r="N25" i="4" s="1"/>
  <c r="K25" i="2"/>
  <c r="K27" i="2" s="1"/>
  <c r="K26" i="2"/>
  <c r="M21" i="2"/>
  <c r="K21" i="2"/>
  <c r="N27" i="4" l="1"/>
  <c r="L27" i="4"/>
  <c r="M25" i="2"/>
  <c r="N21" i="2"/>
  <c r="O21" i="2" s="1"/>
  <c r="M26" i="2"/>
  <c r="L25" i="2"/>
  <c r="L26" i="2"/>
  <c r="N24" i="2"/>
  <c r="N25" i="2" l="1"/>
  <c r="M27" i="2"/>
  <c r="L27" i="2"/>
  <c r="N26" i="2"/>
  <c r="N27" i="2" l="1"/>
</calcChain>
</file>

<file path=xl/sharedStrings.xml><?xml version="1.0" encoding="utf-8"?>
<sst xmlns="http://schemas.openxmlformats.org/spreadsheetml/2006/main" count="257" uniqueCount="180">
  <si>
    <t>STT</t>
  </si>
  <si>
    <t>TÊN KHÁCH HÀNG</t>
  </si>
  <si>
    <t>KHU VỰC</t>
  </si>
  <si>
    <t>NGUỒN</t>
  </si>
  <si>
    <t>ĐỐI TƯỢNG NHẬN</t>
  </si>
  <si>
    <t>HUẾ</t>
  </si>
  <si>
    <t>CTY TNHH HOÀNG GIA LỘC</t>
  </si>
  <si>
    <t>ĐÀ NẴNG</t>
  </si>
  <si>
    <t>TTKD DVTH - CTY CP XNK ĐÀ NẴNG</t>
  </si>
  <si>
    <t>DNTN THUẬN PHƯỚC</t>
  </si>
  <si>
    <t>QUẢNG NGÃI</t>
  </si>
  <si>
    <t>CTY CP NSTP QUẢNG NGÃI</t>
  </si>
  <si>
    <t>DNTN AN PHÚ</t>
  </si>
  <si>
    <t xml:space="preserve">BÌNH ĐỊNH            </t>
  </si>
  <si>
    <t>CTY CP VẠN THỊNH</t>
  </si>
  <si>
    <t>DNTN HOÀI THU</t>
  </si>
  <si>
    <t>PHÚ YÊN</t>
  </si>
  <si>
    <t>DNTM TN HẢI LÂM</t>
  </si>
  <si>
    <t>DNTMTN  ANH THƠ</t>
  </si>
  <si>
    <t>KHÁNH HÒA</t>
  </si>
  <si>
    <t>CTY  TNHH TM PHÚ THỊNH</t>
  </si>
  <si>
    <t>DNTN PHONG THUẬN</t>
  </si>
  <si>
    <t>NINH THUẬN</t>
  </si>
  <si>
    <t>DNTN  TM HƯNG PHÚ</t>
  </si>
  <si>
    <t xml:space="preserve">BÌNH  THUẬN              </t>
  </si>
  <si>
    <t>DNTN TM PHÚC THI</t>
  </si>
  <si>
    <t>DNTN MAI TRANG</t>
  </si>
  <si>
    <t>DNTN NGỌC GIANG</t>
  </si>
  <si>
    <t xml:space="preserve">KON TUM </t>
  </si>
  <si>
    <t xml:space="preserve">CTY CP TMTH KONTUM </t>
  </si>
  <si>
    <t>CTY TNHH TMDV ANH THI</t>
  </si>
  <si>
    <t>GIA LAI</t>
  </si>
  <si>
    <t>CTY CP THANH BÌNH</t>
  </si>
  <si>
    <t>ĐẮC LẮC</t>
  </si>
  <si>
    <t>LÂM ĐỒNG</t>
  </si>
  <si>
    <t>VŨNG TÀU</t>
  </si>
  <si>
    <t>TÂY NINH</t>
  </si>
  <si>
    <t>DNTN  TM THANH LIÊN</t>
  </si>
  <si>
    <t xml:space="preserve">DNTN TM THÀNH PHƯỚC </t>
  </si>
  <si>
    <t>CTY TNHH QUẢNG THÁI</t>
  </si>
  <si>
    <t xml:space="preserve">CTY TNHH  HỒNG THANH </t>
  </si>
  <si>
    <t>DNTN TM ANH TÚ</t>
  </si>
  <si>
    <t>DNTN TM  PHÚC NHƯ</t>
  </si>
  <si>
    <t>ĐỒNG NAI</t>
  </si>
  <si>
    <t xml:space="preserve">BÌNH DƯƠNG </t>
  </si>
  <si>
    <t>TP.HCM</t>
  </si>
  <si>
    <t>LONG AN</t>
  </si>
  <si>
    <t>BẾN TRE</t>
  </si>
  <si>
    <t>ĐỒNG THÁP</t>
  </si>
  <si>
    <t>TIỀN GIANG</t>
  </si>
  <si>
    <t>VĨNH LONG</t>
  </si>
  <si>
    <t>CẦN THƠ</t>
  </si>
  <si>
    <t>SÓC TRĂNG</t>
  </si>
  <si>
    <t xml:space="preserve">TRÀ VINH </t>
  </si>
  <si>
    <t>AN GIANG</t>
  </si>
  <si>
    <t>KIÊN GIANG</t>
  </si>
  <si>
    <t>CÀ MAU</t>
  </si>
  <si>
    <t>DNTN PHƯỚC SANH</t>
  </si>
  <si>
    <t>CTY DVHK. TSN</t>
  </si>
  <si>
    <t>CTY TNHH 1TV TM TUYỀN TRÂM</t>
  </si>
  <si>
    <t>CTY TNHH 1TV TMDV HOA NGHI</t>
  </si>
  <si>
    <t>DNTN TL KIM OANH</t>
  </si>
  <si>
    <t>CTY TNHH 1TV TM THÚY LIÊN</t>
  </si>
  <si>
    <t>CTY TNHH 1TV TM ĐỨC THIỆN THÀNH</t>
  </si>
  <si>
    <t>CTY TNHH TMDV AN THUẬN</t>
  </si>
  <si>
    <t>CTY CP VẬN TẢI SAO BIỂN</t>
  </si>
  <si>
    <t>SASCO - TTTM SACO Tân Sơn Nhất</t>
  </si>
  <si>
    <t>TỔNG CTY TLVN</t>
  </si>
  <si>
    <t>CTY TNHH TM HOÀNG AN</t>
  </si>
  <si>
    <t>CTY TNHH 1TV LÂM KIM NGỌC</t>
  </si>
  <si>
    <t>DNTN BẠCH HUỆ</t>
  </si>
  <si>
    <t>DNTN KIM HƯỜNG</t>
  </si>
  <si>
    <t xml:space="preserve"> DNTN DŨNG "A"</t>
  </si>
  <si>
    <t>DNTN BẾN THÀNH</t>
  </si>
  <si>
    <t>DNTN HOÀNG SƠN</t>
  </si>
  <si>
    <t>DNTN TM TH QUANG MINH</t>
  </si>
  <si>
    <t>DNTN TM LOAN PHỤNG</t>
  </si>
  <si>
    <t>DNTN GIÁO HỒNG</t>
  </si>
  <si>
    <t>CTY CP QUỐC VIỆT</t>
  </si>
  <si>
    <t>DNTN QUỐC VINH</t>
  </si>
  <si>
    <t>DNTN DI PHÁT</t>
  </si>
  <si>
    <t>DNTN TẬP PHÁT</t>
  </si>
  <si>
    <t>DNTN KIM THUẬN</t>
  </si>
  <si>
    <t>DNTN THU MAI</t>
  </si>
  <si>
    <t>DNTN LINH MỸ</t>
  </si>
  <si>
    <t>DNTN THÀNH ĐẠT</t>
  </si>
  <si>
    <t>DNTN HOÀNG DŨNG</t>
  </si>
  <si>
    <t>DNTN LÂM THÀNH SON</t>
  </si>
  <si>
    <t>CTY TNHH TM KIỀU HÙNG</t>
  </si>
  <si>
    <t>DNTN TLA HOÀNG</t>
  </si>
  <si>
    <t>Cty TNHH QUẢNG HÒA</t>
  </si>
  <si>
    <t>Vinataba</t>
  </si>
  <si>
    <t>VIN</t>
  </si>
  <si>
    <t>Gold Seal</t>
  </si>
  <si>
    <t>GO</t>
  </si>
  <si>
    <t>Vidana</t>
  </si>
  <si>
    <t>VID</t>
  </si>
  <si>
    <t>Amore</t>
  </si>
  <si>
    <t>AM</t>
  </si>
  <si>
    <t>Select</t>
  </si>
  <si>
    <t>SL</t>
  </si>
  <si>
    <t>Khác</t>
  </si>
  <si>
    <t>K</t>
  </si>
  <si>
    <t>Quẹt đá</t>
  </si>
  <si>
    <t>D</t>
  </si>
  <si>
    <t>Bastion</t>
  </si>
  <si>
    <t>BA</t>
  </si>
  <si>
    <t>SẢN PHẨM</t>
  </si>
  <si>
    <t>MẢ SỐ</t>
  </si>
  <si>
    <t>Phạm Văn Cường</t>
  </si>
  <si>
    <t>Vũ Lê Ngân</t>
  </si>
  <si>
    <t>Vương Thanh Tú</t>
  </si>
  <si>
    <t>Ngô Tấn Dũng</t>
  </si>
  <si>
    <t>Trần Văn Tân</t>
  </si>
  <si>
    <t>Trịnh Ngọc Lâm</t>
  </si>
  <si>
    <t>Đỗ Hữu Huy</t>
  </si>
  <si>
    <t xml:space="preserve">Hoàng Trọng Châu </t>
  </si>
  <si>
    <t>Trần Văn Giáp</t>
  </si>
  <si>
    <t xml:space="preserve">Đỗ Quý Nhật Vinh </t>
  </si>
  <si>
    <t>Trịnh thị Tuyến</t>
  </si>
  <si>
    <t>Nguyễn Thị Kim Oanh</t>
  </si>
  <si>
    <t>Trần Thị Thúy Liên</t>
  </si>
  <si>
    <t>Nguyễn Thị Cẩm Tú</t>
  </si>
  <si>
    <t>Ngô Thị Thanh Thuỷ</t>
  </si>
  <si>
    <t>Đỗ Anh Tú</t>
  </si>
  <si>
    <t>Nguyễn Hùng Diện</t>
  </si>
  <si>
    <t>Phạm Xuân Sự</t>
  </si>
  <si>
    <t>Trần Hải Đăng</t>
  </si>
  <si>
    <t>Võ Phúc Hậu</t>
  </si>
  <si>
    <t>Trần Hữu Trí</t>
  </si>
  <si>
    <t>Phạm Mai Phúc Khánh</t>
  </si>
  <si>
    <t>Bùi vắn Bằng</t>
  </si>
  <si>
    <t>Nguyễn Thành Trung</t>
  </si>
  <si>
    <t>Nguyễn Quốc Việt</t>
  </si>
  <si>
    <t>Võ Hồng Phước</t>
  </si>
  <si>
    <t>Võ Hồng Phúc</t>
  </si>
  <si>
    <t>CTY TNHH TMDV ĐẠT NGUYÊN</t>
  </si>
  <si>
    <t>DNTN PHƯƠNG LAN</t>
  </si>
  <si>
    <t>CTY TNHH DVTM THẢO ĐỆ</t>
  </si>
  <si>
    <t>TT</t>
  </si>
  <si>
    <t>NB</t>
  </si>
  <si>
    <t xml:space="preserve">KỲ THỐNG KÊ TỪ NGÀY 01/01/2014 </t>
  </si>
  <si>
    <t xml:space="preserve">Ngày </t>
  </si>
  <si>
    <t>SPN</t>
  </si>
  <si>
    <t>SPX</t>
  </si>
  <si>
    <t>Đối tượng nhận</t>
  </si>
  <si>
    <t>Nguồn</t>
  </si>
  <si>
    <t>NHẬP</t>
  </si>
  <si>
    <t>XUẤT</t>
  </si>
  <si>
    <t>TỒN</t>
  </si>
  <si>
    <t>GHI CHÚ</t>
  </si>
  <si>
    <t>chứng từ</t>
  </si>
  <si>
    <t>Thực xuất</t>
  </si>
  <si>
    <t>QUẸT</t>
  </si>
  <si>
    <t>TLB</t>
  </si>
  <si>
    <t xml:space="preserve">SỐ </t>
  </si>
  <si>
    <t>HÓA ĐƠN</t>
  </si>
  <si>
    <t>SỐ LƯƠNG</t>
  </si>
  <si>
    <t>H / ĐƠN</t>
  </si>
  <si>
    <t>MÃ SỐ</t>
  </si>
  <si>
    <t>S PHẨM</t>
  </si>
  <si>
    <t>Tồn kho đầu tháng 01/2014</t>
  </si>
  <si>
    <t xml:space="preserve"> - NB</t>
  </si>
  <si>
    <t xml:space="preserve"> - HOA NGHI</t>
  </si>
  <si>
    <t xml:space="preserve"> - TT</t>
  </si>
  <si>
    <t>NHẬP QUẸT GAS</t>
  </si>
  <si>
    <t>Trần Lê Minh Trí</t>
  </si>
  <si>
    <t>Nguyễn Mỹ Thanh Hiền</t>
  </si>
  <si>
    <t>CỘNG</t>
  </si>
  <si>
    <t>Tồn ĐK</t>
  </si>
  <si>
    <t>NhậpTK</t>
  </si>
  <si>
    <t>Xuất TK</t>
  </si>
  <si>
    <t>Tồn CK</t>
  </si>
  <si>
    <t>BÁO CÁO NHẬP XUẤT TỒN</t>
  </si>
  <si>
    <t xml:space="preserve">  - Nhập xuất tồn của NB</t>
  </si>
  <si>
    <t xml:space="preserve">  - Nhập xuất tồn của Hoa Nghi</t>
  </si>
  <si>
    <t>HN</t>
  </si>
  <si>
    <t xml:space="preserve">  - Nhập xuất tồn của Thị Trường</t>
  </si>
  <si>
    <t>Tổng cộng</t>
  </si>
  <si>
    <t xml:space="preserve">KỲ THỐNG KÊ TỪ NGÀY 01/02/2014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</si>
</sst>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mm/dd/yyyy"/>
    <numFmt numFmtId="165" formatCode="_(* #,##0_);_(* \(#,##0\);_(* &quot;-&quot;??_);_(@_)"/>
    <numFmt numFmtId="166" formatCode="dd/mm/yyyy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3"/>
      <name val="Arial"/>
      <family val="2"/>
    </font>
    <font>
      <sz val="9"/>
      <name val="Arial"/>
      <family val="2"/>
    </font>
    <font>
      <sz val="13"/>
      <name val="Arial"/>
      <family val="2"/>
    </font>
    <font>
      <sz val="9"/>
      <color indexed="8"/>
      <name val="Arial"/>
      <family val="2"/>
    </font>
    <font>
      <sz val="8"/>
      <color indexed="12"/>
      <name val="Arial"/>
      <family val="2"/>
    </font>
    <font>
      <b/>
      <sz val="9"/>
      <name val="Arial"/>
      <family val="2"/>
    </font>
    <font>
      <b/>
      <sz val="9"/>
      <color indexed="10"/>
      <name val="Arial"/>
      <family val="2"/>
    </font>
    <font>
      <b/>
      <sz val="9"/>
      <color indexed="8"/>
      <name val="Arial"/>
      <family val="2"/>
    </font>
    <font>
      <b/>
      <sz val="8"/>
      <color indexed="12"/>
      <name val="Arial"/>
      <family val="2"/>
    </font>
    <font>
      <b/>
      <sz val="10"/>
      <color rgb="FFFF0000"/>
      <name val="Arial"/>
      <family val="2"/>
    </font>
    <font>
      <b/>
      <sz val="8"/>
      <color rgb="FFFF0000"/>
      <name val="Arial"/>
      <family val="2"/>
    </font>
    <font>
      <sz val="10"/>
      <color indexed="8"/>
      <name val="Arial"/>
      <family val="2"/>
    </font>
    <font>
      <b/>
      <sz val="10"/>
      <color indexed="10"/>
      <name val="Arial"/>
      <family val="2"/>
    </font>
    <font>
      <b/>
      <i/>
      <sz val="10"/>
      <color indexed="17"/>
      <name val="Arial"/>
      <family val="2"/>
    </font>
    <font>
      <sz val="9"/>
      <color indexed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rgb="FFFF0000"/>
      <name val="Arial"/>
      <family val="2"/>
    </font>
    <font>
      <b/>
      <sz val="9"/>
      <color rgb="FFFF0000"/>
      <name val="Arial"/>
      <family val="2"/>
    </font>
    <font>
      <b/>
      <sz val="9"/>
      <color indexed="10"/>
      <name val="Calibri"/>
      <family val="2"/>
    </font>
    <font>
      <b/>
      <sz val="8"/>
      <color indexed="10"/>
      <name val="Calibri"/>
      <family val="2"/>
    </font>
    <font>
      <u/>
      <sz val="10"/>
      <color indexed="10"/>
      <name val="Calibri"/>
      <family val="2"/>
    </font>
    <font>
      <sz val="10"/>
      <name val="Calibri"/>
      <family val="2"/>
    </font>
    <font>
      <b/>
      <i/>
      <sz val="8"/>
      <color indexed="17"/>
      <name val="Arial"/>
      <family val="2"/>
    </font>
    <font>
      <i/>
      <sz val="8"/>
      <name val="Calibri"/>
      <family val="2"/>
    </font>
    <font>
      <b/>
      <i/>
      <sz val="9"/>
      <color indexed="17"/>
      <name val="Calibri"/>
      <family val="2"/>
    </font>
    <font>
      <b/>
      <i/>
      <sz val="10"/>
      <color indexed="10"/>
      <name val="Arial"/>
      <family val="2"/>
    </font>
    <font>
      <b/>
      <i/>
      <sz val="9"/>
      <color rgb="FFFF0000"/>
      <name val="Calibri"/>
      <family val="2"/>
      <scheme val="minor"/>
    </font>
    <font>
      <b/>
      <sz val="10"/>
      <color theme="3" tint="0.39997558519241921"/>
      <name val="Arial"/>
      <family val="2"/>
    </font>
    <font>
      <sz val="9"/>
      <color rgb="FFFF0000"/>
      <name val="Arial"/>
      <family val="2"/>
    </font>
    <font>
      <sz val="8"/>
      <color theme="1"/>
      <name val="Calibri"/>
      <family val="2"/>
      <scheme val="minor"/>
    </font>
    <font>
      <sz val="9"/>
      <color theme="3" tint="0.39997558519241921"/>
      <name val="Arial"/>
      <family val="2"/>
    </font>
    <font>
      <b/>
      <sz val="8"/>
      <color theme="3" tint="0.39997558519241921"/>
      <name val="Arial"/>
      <family val="2"/>
    </font>
    <font>
      <sz val="11"/>
      <color theme="3" tint="0.39997558519241921"/>
      <name val="Arial"/>
      <family val="2"/>
    </font>
    <font>
      <b/>
      <sz val="9"/>
      <color theme="3" tint="0.39997558519241921"/>
      <name val="Arial"/>
      <family val="2"/>
    </font>
    <font>
      <sz val="11"/>
      <color theme="3" tint="0.39997558519241921"/>
      <name val="Calibri"/>
      <family val="2"/>
      <scheme val="minor"/>
    </font>
    <font>
      <b/>
      <sz val="9"/>
      <color rgb="FFFF0000"/>
      <name val="Calibri"/>
      <family val="2"/>
    </font>
    <font>
      <b/>
      <i/>
      <sz val="9"/>
      <color rgb="FF00B05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2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164" fontId="8" fillId="0" borderId="0" xfId="0" applyNumberFormat="1" applyFont="1" applyAlignment="1">
      <alignment horizontal="center"/>
    </xf>
    <xf numFmtId="14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/>
    <xf numFmtId="0" fontId="11" fillId="0" borderId="0" xfId="0" applyFont="1"/>
    <xf numFmtId="0" fontId="9" fillId="0" borderId="0" xfId="0" applyFont="1"/>
    <xf numFmtId="0" fontId="8" fillId="0" borderId="0" xfId="0" applyFont="1" applyAlignment="1">
      <alignment horizontal="center"/>
    </xf>
    <xf numFmtId="165" fontId="12" fillId="0" borderId="0" xfId="1" applyNumberFormat="1" applyFont="1" applyAlignment="1">
      <alignment horizontal="center"/>
    </xf>
    <xf numFmtId="165" fontId="8" fillId="0" borderId="0" xfId="1" applyNumberFormat="1" applyFont="1"/>
    <xf numFmtId="165" fontId="9" fillId="0" borderId="0" xfId="1" applyNumberFormat="1" applyFont="1"/>
    <xf numFmtId="164" fontId="12" fillId="0" borderId="4" xfId="0" applyNumberFormat="1" applyFont="1" applyBorder="1" applyAlignment="1">
      <alignment horizontal="center" vertical="center"/>
    </xf>
    <xf numFmtId="14" fontId="12" fillId="0" borderId="4" xfId="0" applyNumberFormat="1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14" fontId="12" fillId="0" borderId="3" xfId="0" applyNumberFormat="1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8" fillId="0" borderId="0" xfId="0" applyFont="1"/>
    <xf numFmtId="0" fontId="18" fillId="0" borderId="2" xfId="0" applyFont="1" applyBorder="1"/>
    <xf numFmtId="0" fontId="17" fillId="0" borderId="5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9" fillId="0" borderId="9" xfId="0" applyFont="1" applyBorder="1" applyAlignment="1"/>
    <xf numFmtId="0" fontId="20" fillId="0" borderId="9" xfId="0" applyFont="1" applyBorder="1" applyAlignment="1"/>
    <xf numFmtId="0" fontId="20" fillId="0" borderId="10" xfId="0" applyFont="1" applyBorder="1" applyAlignment="1"/>
    <xf numFmtId="0" fontId="2" fillId="0" borderId="7" xfId="0" applyFont="1" applyBorder="1"/>
    <xf numFmtId="165" fontId="19" fillId="0" borderId="7" xfId="1" applyNumberFormat="1" applyFont="1" applyBorder="1"/>
    <xf numFmtId="0" fontId="2" fillId="0" borderId="8" xfId="0" applyFont="1" applyBorder="1"/>
    <xf numFmtId="165" fontId="20" fillId="0" borderId="11" xfId="1" applyNumberFormat="1" applyFont="1" applyBorder="1"/>
    <xf numFmtId="164" fontId="10" fillId="0" borderId="8" xfId="0" applyNumberFormat="1" applyFont="1" applyFill="1" applyBorder="1" applyAlignment="1">
      <alignment vertical="center"/>
    </xf>
    <xf numFmtId="166" fontId="21" fillId="0" borderId="8" xfId="0" applyNumberFormat="1" applyFont="1" applyFill="1" applyBorder="1" applyAlignment="1">
      <alignment vertical="center"/>
    </xf>
    <xf numFmtId="166" fontId="10" fillId="0" borderId="8" xfId="0" applyNumberFormat="1" applyFont="1" applyFill="1" applyBorder="1" applyAlignment="1">
      <alignment vertical="center"/>
    </xf>
    <xf numFmtId="49" fontId="10" fillId="0" borderId="8" xfId="0" applyNumberFormat="1" applyFont="1" applyFill="1" applyBorder="1" applyAlignment="1">
      <alignment vertical="center"/>
    </xf>
    <xf numFmtId="3" fontId="22" fillId="0" borderId="3" xfId="1" applyNumberFormat="1" applyFont="1" applyBorder="1" applyAlignment="1">
      <alignment vertical="center"/>
    </xf>
    <xf numFmtId="3" fontId="22" fillId="0" borderId="3" xfId="1" applyNumberFormat="1" applyFont="1" applyBorder="1" applyAlignment="1">
      <alignment horizontal="left" vertical="center" wrapText="1"/>
    </xf>
    <xf numFmtId="3" fontId="22" fillId="0" borderId="7" xfId="1" applyNumberFormat="1" applyFont="1" applyBorder="1" applyAlignment="1">
      <alignment vertical="center"/>
    </xf>
    <xf numFmtId="3" fontId="22" fillId="0" borderId="12" xfId="1" applyNumberFormat="1" applyFont="1" applyBorder="1" applyAlignment="1">
      <alignment vertical="center"/>
    </xf>
    <xf numFmtId="3" fontId="22" fillId="0" borderId="11" xfId="1" applyNumberFormat="1" applyFont="1" applyBorder="1" applyAlignment="1">
      <alignment vertical="center"/>
    </xf>
    <xf numFmtId="3" fontId="22" fillId="0" borderId="13" xfId="1" applyNumberFormat="1" applyFont="1" applyBorder="1" applyAlignment="1">
      <alignment vertical="center"/>
    </xf>
    <xf numFmtId="3" fontId="22" fillId="0" borderId="12" xfId="1" applyNumberFormat="1" applyFont="1" applyFill="1" applyBorder="1" applyAlignment="1">
      <alignment vertical="center"/>
    </xf>
    <xf numFmtId="3" fontId="22" fillId="0" borderId="14" xfId="1" applyNumberFormat="1" applyFont="1" applyBorder="1" applyAlignment="1">
      <alignment vertical="center"/>
    </xf>
    <xf numFmtId="3" fontId="22" fillId="0" borderId="1" xfId="1" applyNumberFormat="1" applyFont="1" applyBorder="1" applyAlignment="1">
      <alignment horizontal="left" vertical="center" wrapText="1"/>
    </xf>
    <xf numFmtId="3" fontId="22" fillId="0" borderId="8" xfId="1" applyNumberFormat="1" applyFont="1" applyBorder="1" applyAlignment="1">
      <alignment vertical="center"/>
    </xf>
    <xf numFmtId="3" fontId="22" fillId="0" borderId="1" xfId="1" applyNumberFormat="1" applyFont="1" applyBorder="1" applyAlignment="1">
      <alignment vertical="center"/>
    </xf>
    <xf numFmtId="3" fontId="22" fillId="0" borderId="1" xfId="1" applyNumberFormat="1" applyFont="1" applyBorder="1" applyAlignment="1">
      <alignment horizontal="center" vertical="center" wrapText="1"/>
    </xf>
    <xf numFmtId="3" fontId="22" fillId="0" borderId="1" xfId="1" applyNumberFormat="1" applyFont="1" applyBorder="1" applyAlignment="1">
      <alignment horizontal="left" vertical="center"/>
    </xf>
    <xf numFmtId="3" fontId="22" fillId="0" borderId="11" xfId="1" applyNumberFormat="1" applyFont="1" applyFill="1" applyBorder="1" applyAlignment="1">
      <alignment vertical="center"/>
    </xf>
    <xf numFmtId="0" fontId="5" fillId="0" borderId="8" xfId="0" quotePrefix="1" applyFont="1" applyBorder="1"/>
    <xf numFmtId="0" fontId="5" fillId="0" borderId="8" xfId="0" applyFont="1" applyBorder="1"/>
    <xf numFmtId="3" fontId="5" fillId="0" borderId="8" xfId="0" applyNumberFormat="1" applyFont="1" applyBorder="1"/>
    <xf numFmtId="0" fontId="5" fillId="0" borderId="8" xfId="0" applyFont="1" applyBorder="1" applyAlignment="1">
      <alignment horizontal="center"/>
    </xf>
    <xf numFmtId="0" fontId="5" fillId="0" borderId="1" xfId="0" applyFont="1" applyBorder="1"/>
    <xf numFmtId="0" fontId="24" fillId="0" borderId="1" xfId="0" applyFont="1" applyBorder="1"/>
    <xf numFmtId="0" fontId="5" fillId="0" borderId="13" xfId="0" applyFont="1" applyBorder="1"/>
    <xf numFmtId="3" fontId="5" fillId="0" borderId="13" xfId="0" applyNumberFormat="1" applyFont="1" applyBorder="1"/>
    <xf numFmtId="0" fontId="5" fillId="0" borderId="13" xfId="0" applyFont="1" applyBorder="1" applyAlignment="1">
      <alignment horizontal="center"/>
    </xf>
    <xf numFmtId="0" fontId="2" fillId="0" borderId="13" xfId="0" applyFont="1" applyBorder="1"/>
    <xf numFmtId="0" fontId="2" fillId="0" borderId="1" xfId="0" applyFont="1" applyBorder="1"/>
    <xf numFmtId="3" fontId="25" fillId="0" borderId="1" xfId="0" applyNumberFormat="1" applyFont="1" applyBorder="1"/>
    <xf numFmtId="0" fontId="25" fillId="0" borderId="1" xfId="0" applyFont="1" applyBorder="1" applyAlignment="1">
      <alignment horizontal="center"/>
    </xf>
    <xf numFmtId="41" fontId="25" fillId="0" borderId="1" xfId="0" applyNumberFormat="1" applyFont="1" applyBorder="1"/>
    <xf numFmtId="165" fontId="26" fillId="0" borderId="1" xfId="1" applyNumberFormat="1" applyFont="1" applyBorder="1" applyAlignment="1">
      <alignment horizontal="center"/>
    </xf>
    <xf numFmtId="165" fontId="27" fillId="0" borderId="1" xfId="1" applyNumberFormat="1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31" fillId="0" borderId="7" xfId="0" applyFont="1" applyBorder="1" applyAlignment="1">
      <alignment horizontal="center"/>
    </xf>
    <xf numFmtId="165" fontId="32" fillId="0" borderId="7" xfId="1" applyNumberFormat="1" applyFont="1" applyBorder="1" applyAlignment="1">
      <alignment horizontal="center"/>
    </xf>
    <xf numFmtId="165" fontId="32" fillId="0" borderId="7" xfId="1" applyNumberFormat="1" applyFont="1" applyBorder="1"/>
    <xf numFmtId="0" fontId="31" fillId="0" borderId="8" xfId="0" applyFont="1" applyBorder="1" applyAlignment="1">
      <alignment horizontal="center"/>
    </xf>
    <xf numFmtId="165" fontId="32" fillId="0" borderId="8" xfId="1" applyNumberFormat="1" applyFont="1" applyBorder="1" applyAlignment="1">
      <alignment horizontal="center"/>
    </xf>
    <xf numFmtId="165" fontId="32" fillId="0" borderId="8" xfId="1" applyNumberFormat="1" applyFont="1" applyBorder="1"/>
    <xf numFmtId="0" fontId="31" fillId="0" borderId="12" xfId="0" applyFont="1" applyBorder="1" applyAlignment="1">
      <alignment horizontal="center"/>
    </xf>
    <xf numFmtId="165" fontId="32" fillId="0" borderId="12" xfId="1" applyNumberFormat="1" applyFont="1" applyBorder="1" applyAlignment="1">
      <alignment horizontal="center"/>
    </xf>
    <xf numFmtId="165" fontId="32" fillId="0" borderId="12" xfId="1" applyNumberFormat="1" applyFont="1" applyBorder="1"/>
    <xf numFmtId="165" fontId="34" fillId="0" borderId="1" xfId="0" applyNumberFormat="1" applyFont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0" fillId="0" borderId="18" xfId="0" applyFont="1" applyBorder="1" applyAlignment="1"/>
    <xf numFmtId="0" fontId="30" fillId="0" borderId="19" xfId="0" applyFont="1" applyBorder="1" applyAlignment="1"/>
    <xf numFmtId="0" fontId="30" fillId="0" borderId="20" xfId="0" applyFont="1" applyBorder="1" applyAlignment="1"/>
    <xf numFmtId="0" fontId="30" fillId="0" borderId="6" xfId="0" applyFont="1" applyBorder="1" applyAlignment="1"/>
    <xf numFmtId="0" fontId="36" fillId="0" borderId="8" xfId="0" quotePrefix="1" applyFont="1" applyBorder="1" applyAlignment="1">
      <alignment horizontal="right"/>
    </xf>
    <xf numFmtId="49" fontId="5" fillId="0" borderId="8" xfId="0" applyNumberFormat="1" applyFont="1" applyBorder="1"/>
    <xf numFmtId="3" fontId="22" fillId="0" borderId="4" xfId="1" applyNumberFormat="1" applyFont="1" applyBorder="1" applyAlignment="1">
      <alignment vertical="center" wrapText="1"/>
    </xf>
    <xf numFmtId="3" fontId="22" fillId="0" borderId="4" xfId="1" applyNumberFormat="1" applyFont="1" applyBorder="1" applyAlignment="1">
      <alignment vertical="center"/>
    </xf>
    <xf numFmtId="0" fontId="22" fillId="0" borderId="0" xfId="0" applyFont="1"/>
    <xf numFmtId="0" fontId="4" fillId="0" borderId="7" xfId="0" applyFont="1" applyBorder="1"/>
    <xf numFmtId="0" fontId="4" fillId="0" borderId="8" xfId="0" applyFont="1" applyBorder="1"/>
    <xf numFmtId="0" fontId="4" fillId="0" borderId="13" xfId="0" applyFont="1" applyBorder="1"/>
    <xf numFmtId="0" fontId="4" fillId="0" borderId="1" xfId="0" applyFont="1" applyBorder="1"/>
    <xf numFmtId="0" fontId="37" fillId="0" borderId="0" xfId="0" applyFont="1"/>
    <xf numFmtId="0" fontId="38" fillId="0" borderId="0" xfId="0" applyFont="1" applyAlignment="1">
      <alignment horizontal="center"/>
    </xf>
    <xf numFmtId="0" fontId="39" fillId="0" borderId="5" xfId="0" applyFont="1" applyBorder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0" fontId="40" fillId="0" borderId="7" xfId="0" applyFont="1" applyBorder="1"/>
    <xf numFmtId="0" fontId="40" fillId="0" borderId="8" xfId="0" applyFont="1" applyBorder="1"/>
    <xf numFmtId="3" fontId="38" fillId="0" borderId="8" xfId="0" applyNumberFormat="1" applyFont="1" applyBorder="1"/>
    <xf numFmtId="3" fontId="38" fillId="0" borderId="13" xfId="0" applyNumberFormat="1" applyFont="1" applyBorder="1"/>
    <xf numFmtId="3" fontId="41" fillId="0" borderId="1" xfId="0" applyNumberFormat="1" applyFont="1" applyBorder="1"/>
    <xf numFmtId="0" fontId="42" fillId="0" borderId="0" xfId="0" applyFont="1"/>
    <xf numFmtId="165" fontId="43" fillId="0" borderId="1" xfId="1" applyNumberFormat="1" applyFont="1" applyBorder="1" applyAlignment="1">
      <alignment horizontal="center"/>
    </xf>
    <xf numFmtId="165" fontId="44" fillId="0" borderId="7" xfId="1" applyNumberFormat="1" applyFont="1" applyBorder="1" applyAlignment="1">
      <alignment horizontal="center"/>
    </xf>
    <xf numFmtId="165" fontId="44" fillId="0" borderId="8" xfId="1" applyNumberFormat="1" applyFont="1" applyBorder="1" applyAlignment="1">
      <alignment horizontal="center"/>
    </xf>
    <xf numFmtId="165" fontId="44" fillId="0" borderId="12" xfId="1" applyNumberFormat="1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25" fillId="0" borderId="16" xfId="0" applyFont="1" applyBorder="1" applyAlignment="1">
      <alignment horizontal="center"/>
    </xf>
    <xf numFmtId="0" fontId="25" fillId="0" borderId="17" xfId="0" applyFont="1" applyBorder="1" applyAlignment="1">
      <alignment horizontal="center"/>
    </xf>
    <xf numFmtId="0" fontId="23" fillId="0" borderId="4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3" fillId="0" borderId="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165" fontId="13" fillId="2" borderId="4" xfId="1" applyNumberFormat="1" applyFont="1" applyFill="1" applyBorder="1" applyAlignment="1">
      <alignment horizontal="center" vertical="center"/>
    </xf>
    <xf numFmtId="165" fontId="13" fillId="2" borderId="3" xfId="1" applyNumberFormat="1" applyFont="1" applyFill="1" applyBorder="1" applyAlignment="1">
      <alignment horizontal="center" vertical="center"/>
    </xf>
    <xf numFmtId="165" fontId="35" fillId="4" borderId="4" xfId="1" applyNumberFormat="1" applyFont="1" applyFill="1" applyBorder="1" applyAlignment="1">
      <alignment horizontal="center" vertical="center" wrapText="1"/>
    </xf>
    <xf numFmtId="165" fontId="35" fillId="4" borderId="3" xfId="1" applyNumberFormat="1" applyFont="1" applyFill="1" applyBorder="1" applyAlignment="1">
      <alignment horizontal="center" vertical="center" wrapText="1"/>
    </xf>
    <xf numFmtId="165" fontId="3" fillId="3" borderId="4" xfId="1" applyNumberFormat="1" applyFont="1" applyFill="1" applyBorder="1" applyAlignment="1">
      <alignment horizontal="center" vertical="center" wrapText="1"/>
    </xf>
    <xf numFmtId="165" fontId="3" fillId="3" borderId="3" xfId="1" applyNumberFormat="1" applyFont="1" applyFill="1" applyBorder="1" applyAlignment="1">
      <alignment horizontal="center" vertical="center" wrapText="1"/>
    </xf>
    <xf numFmtId="165" fontId="3" fillId="0" borderId="1" xfId="1" applyNumberFormat="1" applyFont="1" applyBorder="1" applyAlignment="1">
      <alignment horizontal="center" vertical="center"/>
    </xf>
    <xf numFmtId="0" fontId="28" fillId="0" borderId="15" xfId="0" applyFont="1" applyBorder="1" applyAlignment="1">
      <alignment horizontal="center"/>
    </xf>
    <xf numFmtId="0" fontId="28" fillId="0" borderId="17" xfId="0" applyFont="1" applyBorder="1" applyAlignment="1">
      <alignment horizontal="center"/>
    </xf>
    <xf numFmtId="0" fontId="30" fillId="0" borderId="23" xfId="0" applyFont="1" applyBorder="1" applyAlignment="1">
      <alignment horizontal="left"/>
    </xf>
    <xf numFmtId="0" fontId="30" fillId="0" borderId="24" xfId="0" applyFont="1" applyBorder="1" applyAlignment="1">
      <alignment horizontal="left"/>
    </xf>
    <xf numFmtId="0" fontId="30" fillId="0" borderId="9" xfId="0" applyFont="1" applyBorder="1" applyAlignment="1">
      <alignment horizontal="left"/>
    </xf>
    <xf numFmtId="0" fontId="30" fillId="0" borderId="21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30" fillId="0" borderId="22" xfId="0" applyFont="1" applyBorder="1" applyAlignment="1">
      <alignment horizontal="left"/>
    </xf>
    <xf numFmtId="0" fontId="33" fillId="0" borderId="15" xfId="0" applyFont="1" applyBorder="1" applyAlignment="1">
      <alignment horizontal="center"/>
    </xf>
    <xf numFmtId="0" fontId="33" fillId="0" borderId="17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70"/>
  <sheetViews>
    <sheetView tabSelected="1" workbookViewId="0">
      <selection activeCell="D52" sqref="D52"/>
    </sheetView>
  </sheetViews>
  <sheetFormatPr defaultRowHeight="14.25" x14ac:dyDescent="0.2"/>
  <cols>
    <col min="1" max="1" width="5.42578125" style="1" customWidth="1"/>
    <col min="2" max="2" width="25.5703125" style="1" customWidth="1"/>
    <col min="3" max="3" width="10.140625" style="1" customWidth="1"/>
    <col min="4" max="4" width="19.42578125" style="1" customWidth="1"/>
    <col min="5" max="5" width="9.140625" style="1" bestFit="1" customWidth="1"/>
    <col min="6" max="6" width="6.140625" style="1" bestFit="1" customWidth="1"/>
    <col min="7" max="7" width="5" style="1" bestFit="1" customWidth="1"/>
    <col min="8" max="8" width="4.5703125" style="1" bestFit="1" customWidth="1"/>
    <col min="9" max="9" width="6.28515625" style="1" bestFit="1" customWidth="1"/>
    <col min="10" max="10" width="15.5703125" style="1" customWidth="1"/>
    <col min="11" max="16384" width="9.140625" style="1"/>
  </cols>
  <sheetData>
    <row r="4" spans="1:9" x14ac:dyDescent="0.2">
      <c r="A4" s="21" t="s">
        <v>0</v>
      </c>
      <c r="B4" s="21" t="s">
        <v>1</v>
      </c>
      <c r="C4" s="22" t="s">
        <v>2</v>
      </c>
      <c r="D4" s="22" t="s">
        <v>4</v>
      </c>
      <c r="E4" s="22" t="s">
        <v>107</v>
      </c>
      <c r="F4" s="22" t="s">
        <v>108</v>
      </c>
      <c r="G4" s="22" t="s">
        <v>153</v>
      </c>
      <c r="H4" s="22" t="s">
        <v>154</v>
      </c>
      <c r="I4" s="22" t="s">
        <v>3</v>
      </c>
    </row>
    <row r="5" spans="1:9" x14ac:dyDescent="0.2">
      <c r="B5" s="57" t="s">
        <v>165</v>
      </c>
      <c r="C5" s="56"/>
      <c r="D5" s="23" t="s">
        <v>116</v>
      </c>
      <c r="E5" s="23" t="s">
        <v>91</v>
      </c>
      <c r="F5" s="23" t="s">
        <v>92</v>
      </c>
      <c r="G5" s="23">
        <v>5</v>
      </c>
      <c r="H5" s="23"/>
      <c r="I5" s="3" t="s">
        <v>139</v>
      </c>
    </row>
    <row r="6" spans="1:9" x14ac:dyDescent="0.2">
      <c r="B6" s="38" t="s">
        <v>6</v>
      </c>
      <c r="C6" s="39" t="s">
        <v>5</v>
      </c>
      <c r="D6" s="24" t="s">
        <v>112</v>
      </c>
      <c r="E6" s="23" t="s">
        <v>93</v>
      </c>
      <c r="F6" s="23" t="s">
        <v>94</v>
      </c>
      <c r="G6" s="23"/>
      <c r="H6" s="23">
        <v>20</v>
      </c>
      <c r="I6" s="3" t="s">
        <v>140</v>
      </c>
    </row>
    <row r="7" spans="1:9" x14ac:dyDescent="0.2">
      <c r="B7" s="40" t="s">
        <v>8</v>
      </c>
      <c r="C7" s="90" t="s">
        <v>7</v>
      </c>
      <c r="D7" s="24" t="s">
        <v>117</v>
      </c>
      <c r="E7" s="23" t="s">
        <v>95</v>
      </c>
      <c r="F7" s="23" t="s">
        <v>96</v>
      </c>
      <c r="G7" s="23">
        <v>10</v>
      </c>
      <c r="H7" s="23"/>
    </row>
    <row r="8" spans="1:9" x14ac:dyDescent="0.2">
      <c r="B8" s="41" t="s">
        <v>9</v>
      </c>
      <c r="C8" s="90" t="s">
        <v>7</v>
      </c>
      <c r="D8" s="24" t="s">
        <v>115</v>
      </c>
      <c r="E8" s="23" t="s">
        <v>97</v>
      </c>
      <c r="F8" s="23" t="s">
        <v>98</v>
      </c>
      <c r="G8" s="23">
        <v>5</v>
      </c>
      <c r="H8" s="23"/>
    </row>
    <row r="9" spans="1:9" ht="14.25" customHeight="1" x14ac:dyDescent="0.2">
      <c r="B9" s="40" t="s">
        <v>11</v>
      </c>
      <c r="C9" s="90" t="s">
        <v>10</v>
      </c>
      <c r="D9" s="24" t="s">
        <v>111</v>
      </c>
      <c r="E9" s="23" t="s">
        <v>99</v>
      </c>
      <c r="F9" s="23" t="s">
        <v>100</v>
      </c>
      <c r="G9" s="23"/>
      <c r="H9" s="23"/>
    </row>
    <row r="10" spans="1:9" ht="12.75" customHeight="1" x14ac:dyDescent="0.2">
      <c r="B10" s="41" t="s">
        <v>12</v>
      </c>
      <c r="C10" s="90" t="s">
        <v>10</v>
      </c>
      <c r="D10" s="24" t="s">
        <v>109</v>
      </c>
      <c r="E10" s="23" t="s">
        <v>101</v>
      </c>
      <c r="F10" s="23" t="s">
        <v>102</v>
      </c>
      <c r="G10" s="23"/>
      <c r="H10" s="23"/>
    </row>
    <row r="11" spans="1:9" x14ac:dyDescent="0.2">
      <c r="B11" s="40" t="s">
        <v>14</v>
      </c>
      <c r="C11" s="90" t="s">
        <v>13</v>
      </c>
      <c r="D11" s="24" t="s">
        <v>110</v>
      </c>
      <c r="E11" s="23" t="s">
        <v>103</v>
      </c>
      <c r="F11" s="23" t="s">
        <v>104</v>
      </c>
      <c r="G11" s="23"/>
      <c r="H11" s="23"/>
    </row>
    <row r="12" spans="1:9" x14ac:dyDescent="0.2">
      <c r="B12" s="41" t="s">
        <v>15</v>
      </c>
      <c r="C12" s="90" t="s">
        <v>13</v>
      </c>
      <c r="D12" s="24" t="s">
        <v>113</v>
      </c>
      <c r="E12" s="23" t="s">
        <v>105</v>
      </c>
      <c r="F12" s="23" t="s">
        <v>106</v>
      </c>
      <c r="G12" s="23"/>
      <c r="H12" s="23"/>
    </row>
    <row r="13" spans="1:9" x14ac:dyDescent="0.2">
      <c r="B13" s="42" t="s">
        <v>17</v>
      </c>
      <c r="C13" s="90" t="s">
        <v>16</v>
      </c>
      <c r="D13" s="24" t="s">
        <v>110</v>
      </c>
      <c r="E13" s="23"/>
      <c r="F13" s="23"/>
      <c r="G13" s="23"/>
      <c r="H13" s="23"/>
    </row>
    <row r="14" spans="1:9" x14ac:dyDescent="0.2">
      <c r="B14" s="43" t="s">
        <v>18</v>
      </c>
      <c r="C14" s="90" t="s">
        <v>16</v>
      </c>
      <c r="D14" s="24" t="s">
        <v>166</v>
      </c>
      <c r="E14" s="23"/>
      <c r="F14" s="23"/>
      <c r="G14" s="23"/>
      <c r="H14" s="23"/>
    </row>
    <row r="15" spans="1:9" x14ac:dyDescent="0.2">
      <c r="B15" s="40" t="s">
        <v>20</v>
      </c>
      <c r="C15" s="90" t="s">
        <v>19</v>
      </c>
      <c r="D15" s="24" t="s">
        <v>119</v>
      </c>
    </row>
    <row r="16" spans="1:9" x14ac:dyDescent="0.2">
      <c r="B16" s="44" t="s">
        <v>21</v>
      </c>
      <c r="C16" s="90" t="s">
        <v>19</v>
      </c>
      <c r="D16" s="24" t="s">
        <v>120</v>
      </c>
    </row>
    <row r="17" spans="2:4" x14ac:dyDescent="0.2">
      <c r="B17" s="45" t="s">
        <v>23</v>
      </c>
      <c r="C17" s="46" t="s">
        <v>22</v>
      </c>
      <c r="D17" s="24" t="s">
        <v>121</v>
      </c>
    </row>
    <row r="18" spans="2:4" x14ac:dyDescent="0.2">
      <c r="B18" s="40" t="s">
        <v>25</v>
      </c>
      <c r="C18" s="90" t="s">
        <v>24</v>
      </c>
      <c r="D18" s="24" t="s">
        <v>122</v>
      </c>
    </row>
    <row r="19" spans="2:4" x14ac:dyDescent="0.2">
      <c r="B19" s="47" t="s">
        <v>26</v>
      </c>
      <c r="C19" s="90" t="s">
        <v>24</v>
      </c>
      <c r="D19" s="24" t="s">
        <v>123</v>
      </c>
    </row>
    <row r="20" spans="2:4" x14ac:dyDescent="0.2">
      <c r="B20" s="41" t="s">
        <v>27</v>
      </c>
      <c r="C20" s="90" t="s">
        <v>24</v>
      </c>
      <c r="D20" s="24" t="s">
        <v>167</v>
      </c>
    </row>
    <row r="21" spans="2:4" x14ac:dyDescent="0.2">
      <c r="B21" s="42" t="s">
        <v>29</v>
      </c>
      <c r="C21" s="90" t="s">
        <v>28</v>
      </c>
      <c r="D21" s="23" t="s">
        <v>118</v>
      </c>
    </row>
    <row r="22" spans="2:4" x14ac:dyDescent="0.2">
      <c r="B22" s="43" t="s">
        <v>30</v>
      </c>
      <c r="C22" s="90" t="s">
        <v>28</v>
      </c>
      <c r="D22" s="24" t="s">
        <v>114</v>
      </c>
    </row>
    <row r="23" spans="2:4" x14ac:dyDescent="0.2">
      <c r="B23" s="48" t="s">
        <v>32</v>
      </c>
      <c r="C23" s="46" t="s">
        <v>31</v>
      </c>
      <c r="D23" s="24" t="s">
        <v>125</v>
      </c>
    </row>
    <row r="24" spans="2:4" x14ac:dyDescent="0.2">
      <c r="B24" s="45" t="s">
        <v>37</v>
      </c>
      <c r="C24" s="46" t="s">
        <v>33</v>
      </c>
      <c r="D24" s="24" t="s">
        <v>129</v>
      </c>
    </row>
    <row r="25" spans="2:4" x14ac:dyDescent="0.2">
      <c r="B25" s="40" t="s">
        <v>38</v>
      </c>
      <c r="C25" s="90" t="s">
        <v>34</v>
      </c>
      <c r="D25" s="24" t="s">
        <v>126</v>
      </c>
    </row>
    <row r="26" spans="2:4" x14ac:dyDescent="0.2">
      <c r="B26" s="41" t="s">
        <v>39</v>
      </c>
      <c r="C26" s="90" t="s">
        <v>34</v>
      </c>
      <c r="D26" s="24" t="s">
        <v>124</v>
      </c>
    </row>
    <row r="27" spans="2:4" x14ac:dyDescent="0.2">
      <c r="B27" s="45" t="s">
        <v>40</v>
      </c>
      <c r="C27" s="46" t="s">
        <v>35</v>
      </c>
      <c r="D27" s="24" t="s">
        <v>131</v>
      </c>
    </row>
    <row r="28" spans="2:4" x14ac:dyDescent="0.2">
      <c r="B28" s="40" t="s">
        <v>41</v>
      </c>
      <c r="C28" s="90" t="s">
        <v>36</v>
      </c>
      <c r="D28" s="24" t="s">
        <v>132</v>
      </c>
    </row>
    <row r="29" spans="2:4" x14ac:dyDescent="0.2">
      <c r="B29" s="41" t="s">
        <v>42</v>
      </c>
      <c r="C29" s="90" t="s">
        <v>36</v>
      </c>
      <c r="D29" s="24" t="s">
        <v>130</v>
      </c>
    </row>
    <row r="30" spans="2:4" x14ac:dyDescent="0.2">
      <c r="B30" s="40" t="s">
        <v>136</v>
      </c>
      <c r="C30" s="90" t="s">
        <v>43</v>
      </c>
      <c r="D30" s="24" t="s">
        <v>127</v>
      </c>
    </row>
    <row r="31" spans="2:4" x14ac:dyDescent="0.2">
      <c r="B31" s="47" t="s">
        <v>137</v>
      </c>
      <c r="C31" s="90" t="s">
        <v>43</v>
      </c>
      <c r="D31" s="24" t="s">
        <v>128</v>
      </c>
    </row>
    <row r="32" spans="2:4" x14ac:dyDescent="0.2">
      <c r="B32" s="41" t="s">
        <v>138</v>
      </c>
      <c r="C32" s="90" t="s">
        <v>43</v>
      </c>
      <c r="D32" s="24" t="s">
        <v>135</v>
      </c>
    </row>
    <row r="33" spans="2:4" ht="18.75" customHeight="1" x14ac:dyDescent="0.2">
      <c r="B33" s="45" t="s">
        <v>57</v>
      </c>
      <c r="C33" s="49" t="s">
        <v>44</v>
      </c>
      <c r="D33" s="24" t="s">
        <v>134</v>
      </c>
    </row>
    <row r="34" spans="2:4" x14ac:dyDescent="0.2">
      <c r="B34" s="40" t="s">
        <v>58</v>
      </c>
      <c r="C34" s="90" t="s">
        <v>45</v>
      </c>
      <c r="D34" s="24" t="s">
        <v>133</v>
      </c>
    </row>
    <row r="35" spans="2:4" x14ac:dyDescent="0.2">
      <c r="B35" s="47" t="s">
        <v>59</v>
      </c>
      <c r="C35" s="90" t="s">
        <v>45</v>
      </c>
    </row>
    <row r="36" spans="2:4" x14ac:dyDescent="0.2">
      <c r="B36" s="47" t="s">
        <v>60</v>
      </c>
      <c r="C36" s="90" t="s">
        <v>45</v>
      </c>
      <c r="D36" s="24"/>
    </row>
    <row r="37" spans="2:4" x14ac:dyDescent="0.2">
      <c r="B37" s="47" t="s">
        <v>61</v>
      </c>
      <c r="C37" s="90" t="s">
        <v>45</v>
      </c>
      <c r="D37" s="24"/>
    </row>
    <row r="38" spans="2:4" x14ac:dyDescent="0.2">
      <c r="B38" s="47" t="s">
        <v>62</v>
      </c>
      <c r="C38" s="90" t="s">
        <v>45</v>
      </c>
      <c r="D38" s="24"/>
    </row>
    <row r="39" spans="2:4" x14ac:dyDescent="0.2">
      <c r="B39" s="47" t="s">
        <v>63</v>
      </c>
      <c r="C39" s="90" t="s">
        <v>45</v>
      </c>
      <c r="D39" s="24"/>
    </row>
    <row r="40" spans="2:4" x14ac:dyDescent="0.2">
      <c r="B40" s="47" t="s">
        <v>64</v>
      </c>
      <c r="C40" s="90" t="s">
        <v>45</v>
      </c>
      <c r="D40" s="24"/>
    </row>
    <row r="41" spans="2:4" x14ac:dyDescent="0.2">
      <c r="B41" s="47" t="s">
        <v>65</v>
      </c>
      <c r="C41" s="90" t="s">
        <v>45</v>
      </c>
      <c r="D41" s="24"/>
    </row>
    <row r="42" spans="2:4" x14ac:dyDescent="0.2">
      <c r="B42" s="47" t="s">
        <v>66</v>
      </c>
      <c r="C42" s="90" t="s">
        <v>45</v>
      </c>
      <c r="D42" s="24"/>
    </row>
    <row r="43" spans="2:4" x14ac:dyDescent="0.2">
      <c r="B43" s="47" t="s">
        <v>67</v>
      </c>
      <c r="C43" s="90" t="s">
        <v>45</v>
      </c>
      <c r="D43" s="24"/>
    </row>
    <row r="44" spans="2:4" x14ac:dyDescent="0.2">
      <c r="B44" s="47" t="s">
        <v>68</v>
      </c>
      <c r="C44" s="90" t="s">
        <v>45</v>
      </c>
    </row>
    <row r="45" spans="2:4" x14ac:dyDescent="0.2">
      <c r="B45" s="41" t="s">
        <v>69</v>
      </c>
      <c r="C45" s="90" t="s">
        <v>45</v>
      </c>
    </row>
    <row r="46" spans="2:4" x14ac:dyDescent="0.2">
      <c r="B46" s="45" t="s">
        <v>70</v>
      </c>
      <c r="C46" s="50" t="s">
        <v>46</v>
      </c>
    </row>
    <row r="47" spans="2:4" x14ac:dyDescent="0.2">
      <c r="B47" s="48" t="s">
        <v>71</v>
      </c>
      <c r="C47" s="50" t="s">
        <v>47</v>
      </c>
    </row>
    <row r="48" spans="2:4" x14ac:dyDescent="0.2">
      <c r="B48" s="51" t="s">
        <v>72</v>
      </c>
      <c r="C48" s="91" t="s">
        <v>48</v>
      </c>
    </row>
    <row r="49" spans="2:3" x14ac:dyDescent="0.2">
      <c r="B49" s="43" t="s">
        <v>73</v>
      </c>
      <c r="C49" s="91" t="s">
        <v>48</v>
      </c>
    </row>
    <row r="50" spans="2:3" x14ac:dyDescent="0.2">
      <c r="B50" s="40" t="s">
        <v>74</v>
      </c>
      <c r="C50" s="91" t="s">
        <v>49</v>
      </c>
    </row>
    <row r="51" spans="2:3" x14ac:dyDescent="0.2">
      <c r="B51" s="41" t="s">
        <v>75</v>
      </c>
      <c r="C51" s="91" t="s">
        <v>49</v>
      </c>
    </row>
    <row r="52" spans="2:3" x14ac:dyDescent="0.2">
      <c r="B52" s="42" t="s">
        <v>76</v>
      </c>
      <c r="C52" s="91" t="s">
        <v>50</v>
      </c>
    </row>
    <row r="53" spans="2:3" x14ac:dyDescent="0.2">
      <c r="B53" s="43" t="s">
        <v>77</v>
      </c>
      <c r="C53" s="91" t="s">
        <v>50</v>
      </c>
    </row>
    <row r="54" spans="2:3" x14ac:dyDescent="0.2">
      <c r="B54" s="48" t="s">
        <v>78</v>
      </c>
      <c r="C54" s="50" t="s">
        <v>51</v>
      </c>
    </row>
    <row r="55" spans="2:3" x14ac:dyDescent="0.2">
      <c r="B55" s="42" t="s">
        <v>79</v>
      </c>
      <c r="C55" s="91" t="s">
        <v>52</v>
      </c>
    </row>
    <row r="56" spans="2:3" x14ac:dyDescent="0.2">
      <c r="B56" s="43" t="s">
        <v>80</v>
      </c>
      <c r="C56" s="91" t="s">
        <v>52</v>
      </c>
    </row>
    <row r="57" spans="2:3" x14ac:dyDescent="0.2">
      <c r="B57" s="40" t="s">
        <v>81</v>
      </c>
      <c r="C57" s="91" t="s">
        <v>53</v>
      </c>
    </row>
    <row r="58" spans="2:3" x14ac:dyDescent="0.2">
      <c r="B58" s="47" t="s">
        <v>82</v>
      </c>
      <c r="C58" s="91" t="s">
        <v>53</v>
      </c>
    </row>
    <row r="59" spans="2:3" x14ac:dyDescent="0.2">
      <c r="B59" s="47" t="s">
        <v>83</v>
      </c>
      <c r="C59" s="91" t="s">
        <v>53</v>
      </c>
    </row>
    <row r="60" spans="2:3" x14ac:dyDescent="0.2">
      <c r="B60" s="41" t="s">
        <v>84</v>
      </c>
      <c r="C60" s="91" t="s">
        <v>53</v>
      </c>
    </row>
    <row r="61" spans="2:3" x14ac:dyDescent="0.2">
      <c r="B61" s="45" t="s">
        <v>85</v>
      </c>
      <c r="C61" s="50" t="s">
        <v>54</v>
      </c>
    </row>
    <row r="62" spans="2:3" x14ac:dyDescent="0.2">
      <c r="B62" s="40" t="s">
        <v>86</v>
      </c>
      <c r="C62" s="91" t="s">
        <v>55</v>
      </c>
    </row>
    <row r="63" spans="2:3" x14ac:dyDescent="0.2">
      <c r="B63" s="47" t="s">
        <v>87</v>
      </c>
      <c r="C63" s="91" t="s">
        <v>55</v>
      </c>
    </row>
    <row r="64" spans="2:3" x14ac:dyDescent="0.2">
      <c r="B64" s="41" t="s">
        <v>88</v>
      </c>
      <c r="C64" s="91" t="s">
        <v>55</v>
      </c>
    </row>
    <row r="65" spans="2:3" x14ac:dyDescent="0.2">
      <c r="B65" s="42" t="s">
        <v>89</v>
      </c>
      <c r="C65" s="91" t="s">
        <v>56</v>
      </c>
    </row>
    <row r="66" spans="2:3" x14ac:dyDescent="0.2">
      <c r="B66" s="41" t="s">
        <v>90</v>
      </c>
      <c r="C66" s="48" t="s">
        <v>56</v>
      </c>
    </row>
    <row r="67" spans="2:3" x14ac:dyDescent="0.2">
      <c r="B67" s="2"/>
      <c r="C67" s="2"/>
    </row>
    <row r="68" spans="2:3" x14ac:dyDescent="0.2">
      <c r="B68" s="2"/>
      <c r="C68" s="2"/>
    </row>
    <row r="69" spans="2:3" x14ac:dyDescent="0.2">
      <c r="B69" s="4"/>
      <c r="C69" s="4"/>
    </row>
    <row r="70" spans="2:3" x14ac:dyDescent="0.2">
      <c r="B70" s="4"/>
      <c r="C70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pane xSplit="6" ySplit="4" topLeftCell="G5" activePane="bottomRight" state="frozen"/>
      <selection pane="topRight" activeCell="G1" sqref="G1"/>
      <selection pane="bottomLeft" activeCell="A5" sqref="A5"/>
      <selection pane="bottomRight" activeCell="H9" sqref="H9"/>
    </sheetView>
  </sheetViews>
  <sheetFormatPr defaultRowHeight="15" x14ac:dyDescent="0.25"/>
  <cols>
    <col min="1" max="1" width="10" customWidth="1"/>
    <col min="2" max="2" width="9.5703125" customWidth="1"/>
    <col min="3" max="3" width="7" customWidth="1"/>
    <col min="4" max="4" width="6" bestFit="1" customWidth="1"/>
    <col min="5" max="5" width="5.28515625" customWidth="1"/>
    <col min="6" max="6" width="7.7109375" customWidth="1"/>
    <col min="7" max="7" width="29.5703125" customWidth="1"/>
    <col min="8" max="8" width="9.7109375" style="97" customWidth="1"/>
    <col min="9" max="9" width="14.5703125" customWidth="1"/>
    <col min="10" max="10" width="6.140625" style="83" bestFit="1" customWidth="1"/>
    <col min="11" max="11" width="8.7109375" style="106" customWidth="1"/>
    <col min="12" max="12" width="6.42578125" customWidth="1"/>
    <col min="13" max="13" width="7" bestFit="1" customWidth="1"/>
    <col min="14" max="14" width="7.42578125" bestFit="1" customWidth="1"/>
    <col min="15" max="15" width="7.5703125" bestFit="1" customWidth="1"/>
  </cols>
  <sheetData>
    <row r="1" spans="1:16" ht="27" customHeight="1" x14ac:dyDescent="0.25">
      <c r="A1" s="116" t="s">
        <v>141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</row>
    <row r="2" spans="1:16" ht="16.5" x14ac:dyDescent="0.25">
      <c r="A2" s="5"/>
      <c r="B2" s="6"/>
      <c r="C2" s="7"/>
      <c r="D2" s="8"/>
      <c r="E2" s="9"/>
      <c r="F2" s="9"/>
      <c r="G2" s="10"/>
      <c r="H2" s="92"/>
      <c r="I2" s="10"/>
      <c r="J2" s="11"/>
      <c r="K2" s="98"/>
      <c r="L2" s="12"/>
      <c r="M2" s="13"/>
      <c r="N2" s="14"/>
      <c r="O2" s="14"/>
      <c r="P2" s="14"/>
    </row>
    <row r="3" spans="1:16" x14ac:dyDescent="0.25">
      <c r="A3" s="15" t="s">
        <v>142</v>
      </c>
      <c r="B3" s="16" t="s">
        <v>142</v>
      </c>
      <c r="C3" s="117" t="s">
        <v>143</v>
      </c>
      <c r="D3" s="119" t="s">
        <v>144</v>
      </c>
      <c r="E3" s="17"/>
      <c r="F3" s="17" t="s">
        <v>155</v>
      </c>
      <c r="G3" s="121" t="s">
        <v>1</v>
      </c>
      <c r="H3" s="114" t="s">
        <v>2</v>
      </c>
      <c r="I3" s="123" t="s">
        <v>145</v>
      </c>
      <c r="J3" s="123" t="s">
        <v>146</v>
      </c>
      <c r="K3" s="99" t="s">
        <v>157</v>
      </c>
      <c r="L3" s="25" t="s">
        <v>159</v>
      </c>
      <c r="M3" s="125" t="s">
        <v>147</v>
      </c>
      <c r="N3" s="127" t="s">
        <v>148</v>
      </c>
      <c r="O3" s="129" t="s">
        <v>149</v>
      </c>
      <c r="P3" s="131" t="s">
        <v>150</v>
      </c>
    </row>
    <row r="4" spans="1:16" x14ac:dyDescent="0.25">
      <c r="A4" s="18" t="s">
        <v>151</v>
      </c>
      <c r="B4" s="19" t="s">
        <v>152</v>
      </c>
      <c r="C4" s="118"/>
      <c r="D4" s="120"/>
      <c r="E4" s="20"/>
      <c r="F4" s="20" t="s">
        <v>156</v>
      </c>
      <c r="G4" s="122"/>
      <c r="H4" s="115"/>
      <c r="I4" s="124"/>
      <c r="J4" s="124"/>
      <c r="K4" s="100" t="s">
        <v>154</v>
      </c>
      <c r="L4" s="26" t="s">
        <v>160</v>
      </c>
      <c r="M4" s="126"/>
      <c r="N4" s="128"/>
      <c r="O4" s="130"/>
      <c r="P4" s="131"/>
    </row>
    <row r="5" spans="1:16" x14ac:dyDescent="0.25">
      <c r="A5" s="30"/>
      <c r="B5" s="30"/>
      <c r="C5" s="30"/>
      <c r="D5" s="30"/>
      <c r="E5" s="30"/>
      <c r="F5" s="30"/>
      <c r="G5" s="27" t="s">
        <v>161</v>
      </c>
      <c r="H5" s="93"/>
      <c r="I5" s="30"/>
      <c r="J5" s="79"/>
      <c r="K5" s="101"/>
      <c r="L5" s="30"/>
      <c r="M5" s="30"/>
      <c r="N5" s="30"/>
      <c r="O5" s="31">
        <v>10165</v>
      </c>
      <c r="P5" s="30"/>
    </row>
    <row r="6" spans="1:16" x14ac:dyDescent="0.25">
      <c r="A6" s="32"/>
      <c r="B6" s="32"/>
      <c r="C6" s="32"/>
      <c r="D6" s="32"/>
      <c r="E6" s="32"/>
      <c r="F6" s="32"/>
      <c r="G6" s="28" t="s">
        <v>162</v>
      </c>
      <c r="H6" s="94"/>
      <c r="I6" s="32"/>
      <c r="J6" s="80"/>
      <c r="K6" s="102"/>
      <c r="L6" s="32"/>
      <c r="M6" s="32"/>
      <c r="N6" s="32"/>
      <c r="O6" s="33">
        <v>7865</v>
      </c>
      <c r="P6" s="32"/>
    </row>
    <row r="7" spans="1:16" x14ac:dyDescent="0.25">
      <c r="A7" s="32"/>
      <c r="B7" s="32"/>
      <c r="C7" s="32"/>
      <c r="D7" s="32"/>
      <c r="E7" s="32"/>
      <c r="F7" s="32"/>
      <c r="G7" s="28" t="s">
        <v>163</v>
      </c>
      <c r="H7" s="94"/>
      <c r="I7" s="32"/>
      <c r="J7" s="80"/>
      <c r="K7" s="102"/>
      <c r="L7" s="32"/>
      <c r="M7" s="32"/>
      <c r="N7" s="32"/>
      <c r="O7" s="33">
        <v>0</v>
      </c>
      <c r="P7" s="32"/>
    </row>
    <row r="8" spans="1:16" x14ac:dyDescent="0.25">
      <c r="A8" s="32"/>
      <c r="B8" s="32"/>
      <c r="C8" s="32"/>
      <c r="D8" s="32"/>
      <c r="E8" s="32"/>
      <c r="F8" s="32"/>
      <c r="G8" s="29" t="s">
        <v>164</v>
      </c>
      <c r="H8" s="94"/>
      <c r="I8" s="32"/>
      <c r="J8" s="80"/>
      <c r="K8" s="102"/>
      <c r="L8" s="32"/>
      <c r="M8" s="32"/>
      <c r="N8" s="32"/>
      <c r="O8" s="33">
        <v>2300</v>
      </c>
      <c r="P8" s="32"/>
    </row>
    <row r="9" spans="1:16" x14ac:dyDescent="0.25">
      <c r="A9" s="34"/>
      <c r="B9" s="34"/>
      <c r="C9" s="35"/>
      <c r="D9" s="36"/>
      <c r="E9" s="37"/>
      <c r="F9" s="88"/>
      <c r="G9" s="53"/>
      <c r="H9" s="94" t="e">
        <f>VLOOKUP(G9,control!B5:C69,2,FALSE)</f>
        <v>#N/A</v>
      </c>
      <c r="I9" s="53"/>
      <c r="J9" s="55"/>
      <c r="K9" s="103"/>
      <c r="L9" s="55"/>
      <c r="M9" s="53"/>
      <c r="N9" s="53"/>
      <c r="O9" s="53"/>
      <c r="P9" s="32"/>
    </row>
    <row r="10" spans="1:16" x14ac:dyDescent="0.25">
      <c r="A10" s="53"/>
      <c r="B10" s="53"/>
      <c r="C10" s="53"/>
      <c r="D10" s="53"/>
      <c r="E10" s="53"/>
      <c r="F10" s="89"/>
      <c r="G10" s="53"/>
      <c r="H10" s="94" t="e">
        <f>VLOOKUP(G10,control!B6:C70,2,FALSE)</f>
        <v>#N/A</v>
      </c>
      <c r="I10" s="53"/>
      <c r="J10" s="55"/>
      <c r="K10" s="103"/>
      <c r="L10" s="55"/>
      <c r="M10" s="53"/>
      <c r="N10" s="53"/>
      <c r="O10" s="53"/>
      <c r="P10" s="32"/>
    </row>
    <row r="11" spans="1:16" x14ac:dyDescent="0.25">
      <c r="A11" s="53"/>
      <c r="B11" s="53"/>
      <c r="C11" s="53"/>
      <c r="D11" s="53"/>
      <c r="E11" s="53"/>
      <c r="F11" s="53"/>
      <c r="G11" s="53"/>
      <c r="H11" s="94" t="e">
        <f>VLOOKUP(G11,control!B7:C71,2,FALSE)</f>
        <v>#N/A</v>
      </c>
      <c r="I11" s="53"/>
      <c r="J11" s="55"/>
      <c r="K11" s="103"/>
      <c r="L11" s="55"/>
      <c r="M11" s="53"/>
      <c r="N11" s="53"/>
      <c r="O11" s="53"/>
      <c r="P11" s="32"/>
    </row>
    <row r="12" spans="1:16" x14ac:dyDescent="0.25">
      <c r="A12" s="53"/>
      <c r="B12" s="53"/>
      <c r="C12" s="53"/>
      <c r="D12" s="53"/>
      <c r="E12" s="53"/>
      <c r="F12" s="53"/>
      <c r="G12" s="53"/>
      <c r="H12" s="94" t="e">
        <f>VLOOKUP(G12,control!B8:C72,2,FALSE)</f>
        <v>#N/A</v>
      </c>
      <c r="I12" s="53"/>
      <c r="J12" s="55"/>
      <c r="K12" s="103"/>
      <c r="L12" s="55"/>
      <c r="M12" s="53"/>
      <c r="N12" s="53"/>
      <c r="O12" s="53"/>
      <c r="P12" s="32"/>
    </row>
    <row r="13" spans="1:16" x14ac:dyDescent="0.25">
      <c r="A13" s="53"/>
      <c r="B13" s="53"/>
      <c r="C13" s="53"/>
      <c r="D13" s="53"/>
      <c r="E13" s="53"/>
      <c r="F13" s="53"/>
      <c r="G13" s="53"/>
      <c r="H13" s="94" t="e">
        <f>VLOOKUP(G13,control!B9:C73,2,FALSE)</f>
        <v>#N/A</v>
      </c>
      <c r="I13" s="53"/>
      <c r="J13" s="55"/>
      <c r="K13" s="103"/>
      <c r="L13" s="55"/>
      <c r="M13" s="53"/>
      <c r="N13" s="53"/>
      <c r="O13" s="53"/>
      <c r="P13" s="32"/>
    </row>
    <row r="14" spans="1:16" x14ac:dyDescent="0.25">
      <c r="A14" s="53"/>
      <c r="B14" s="53"/>
      <c r="C14" s="53"/>
      <c r="D14" s="53"/>
      <c r="E14" s="53"/>
      <c r="F14" s="53"/>
      <c r="G14" s="53"/>
      <c r="H14" s="94"/>
      <c r="I14" s="53"/>
      <c r="J14" s="55"/>
      <c r="K14" s="103"/>
      <c r="L14" s="55"/>
      <c r="M14" s="53"/>
      <c r="N14" s="53"/>
      <c r="O14" s="53"/>
      <c r="P14" s="32"/>
    </row>
    <row r="15" spans="1:16" x14ac:dyDescent="0.25">
      <c r="A15" s="53"/>
      <c r="B15" s="53"/>
      <c r="C15" s="53"/>
      <c r="D15" s="53"/>
      <c r="E15" s="53"/>
      <c r="F15" s="53"/>
      <c r="G15" s="53"/>
      <c r="H15" s="94"/>
      <c r="I15" s="53"/>
      <c r="J15" s="55"/>
      <c r="K15" s="103"/>
      <c r="L15" s="55"/>
      <c r="M15" s="53"/>
      <c r="N15" s="53"/>
      <c r="O15" s="53"/>
      <c r="P15" s="32"/>
    </row>
    <row r="16" spans="1:16" x14ac:dyDescent="0.25">
      <c r="A16" s="53"/>
      <c r="B16" s="53"/>
      <c r="C16" s="53"/>
      <c r="D16" s="53"/>
      <c r="E16" s="53"/>
      <c r="F16" s="53"/>
      <c r="G16" s="53"/>
      <c r="H16" s="94"/>
      <c r="I16" s="53"/>
      <c r="J16" s="55"/>
      <c r="K16" s="103"/>
      <c r="L16" s="55"/>
      <c r="M16" s="53"/>
      <c r="N16" s="53"/>
      <c r="O16" s="53"/>
      <c r="P16" s="32"/>
    </row>
    <row r="17" spans="1:16" x14ac:dyDescent="0.25">
      <c r="A17" s="53"/>
      <c r="B17" s="53"/>
      <c r="C17" s="53"/>
      <c r="D17" s="53"/>
      <c r="E17" s="53"/>
      <c r="F17" s="53"/>
      <c r="G17" s="53"/>
      <c r="H17" s="94"/>
      <c r="I17" s="53"/>
      <c r="J17" s="55"/>
      <c r="K17" s="103"/>
      <c r="L17" s="55"/>
      <c r="M17" s="53"/>
      <c r="N17" s="53"/>
      <c r="O17" s="53"/>
      <c r="P17" s="32"/>
    </row>
    <row r="18" spans="1:16" x14ac:dyDescent="0.25">
      <c r="A18" s="53"/>
      <c r="B18" s="53"/>
      <c r="C18" s="53"/>
      <c r="D18" s="53"/>
      <c r="E18" s="53"/>
      <c r="F18" s="53"/>
      <c r="G18" s="53"/>
      <c r="H18" s="94"/>
      <c r="I18" s="53"/>
      <c r="J18" s="55"/>
      <c r="K18" s="103"/>
      <c r="L18" s="55"/>
      <c r="M18" s="53"/>
      <c r="N18" s="53"/>
      <c r="O18" s="53"/>
      <c r="P18" s="32"/>
    </row>
    <row r="19" spans="1:16" x14ac:dyDescent="0.25">
      <c r="A19" s="53"/>
      <c r="B19" s="53"/>
      <c r="C19" s="53"/>
      <c r="D19" s="53"/>
      <c r="E19" s="53"/>
      <c r="F19" s="53"/>
      <c r="G19" s="53"/>
      <c r="H19" s="94"/>
      <c r="I19" s="53"/>
      <c r="J19" s="55"/>
      <c r="K19" s="103"/>
      <c r="L19" s="55"/>
      <c r="M19" s="53"/>
      <c r="N19" s="53"/>
      <c r="O19" s="53"/>
      <c r="P19" s="32"/>
    </row>
    <row r="20" spans="1:16" x14ac:dyDescent="0.25">
      <c r="A20" s="58"/>
      <c r="B20" s="58"/>
      <c r="C20" s="58"/>
      <c r="D20" s="58"/>
      <c r="E20" s="58"/>
      <c r="F20" s="58"/>
      <c r="G20" s="58"/>
      <c r="H20" s="95"/>
      <c r="I20" s="58"/>
      <c r="J20" s="60"/>
      <c r="K20" s="104"/>
      <c r="L20" s="60"/>
      <c r="M20" s="58"/>
      <c r="N20" s="58"/>
      <c r="O20" s="58"/>
      <c r="P20" s="61"/>
    </row>
    <row r="21" spans="1:16" x14ac:dyDescent="0.25">
      <c r="A21" s="111" t="s">
        <v>168</v>
      </c>
      <c r="B21" s="112"/>
      <c r="C21" s="112"/>
      <c r="D21" s="112"/>
      <c r="E21" s="112"/>
      <c r="F21" s="113"/>
      <c r="G21" s="56"/>
      <c r="H21" s="96"/>
      <c r="I21" s="56"/>
      <c r="J21" s="81"/>
      <c r="K21" s="105">
        <f>SUM(K9:K20)</f>
        <v>0</v>
      </c>
      <c r="L21" s="64"/>
      <c r="M21" s="65">
        <f>SUM(M9:M20)</f>
        <v>0</v>
      </c>
      <c r="N21" s="65">
        <f t="shared" ref="N21" si="0">SUM(N9:N20)</f>
        <v>0</v>
      </c>
      <c r="O21" s="65">
        <f>M21-N21</f>
        <v>0</v>
      </c>
      <c r="P21" s="62"/>
    </row>
    <row r="23" spans="1:16" x14ac:dyDescent="0.25">
      <c r="H23" s="132" t="s">
        <v>173</v>
      </c>
      <c r="I23" s="133"/>
      <c r="J23" s="68"/>
      <c r="K23" s="107" t="s">
        <v>169</v>
      </c>
      <c r="L23" s="66" t="s">
        <v>170</v>
      </c>
      <c r="M23" s="66" t="s">
        <v>171</v>
      </c>
      <c r="N23" s="67" t="s">
        <v>172</v>
      </c>
    </row>
    <row r="24" spans="1:16" x14ac:dyDescent="0.25">
      <c r="H24" s="134" t="s">
        <v>174</v>
      </c>
      <c r="I24" s="135"/>
      <c r="J24" s="69" t="s">
        <v>140</v>
      </c>
      <c r="K24" s="108">
        <f>O6</f>
        <v>7865</v>
      </c>
      <c r="L24" s="71">
        <f ca="1">SUMIF(J9:M20,"NB",M9:M20)</f>
        <v>0</v>
      </c>
      <c r="M24" s="71">
        <f ca="1">SUMIF(J9:N20,"NB",N9:N20)</f>
        <v>0</v>
      </c>
      <c r="N24" s="71">
        <f ca="1">K24+L24-M24</f>
        <v>7865</v>
      </c>
    </row>
    <row r="25" spans="1:16" x14ac:dyDescent="0.25">
      <c r="H25" s="136" t="s">
        <v>175</v>
      </c>
      <c r="I25" s="137"/>
      <c r="J25" s="72" t="s">
        <v>176</v>
      </c>
      <c r="K25" s="109">
        <f t="shared" ref="K25:K26" si="1">O7</f>
        <v>0</v>
      </c>
      <c r="L25" s="74">
        <f t="shared" ref="L25:L26" ca="1" si="2">SUMIF(J10:M21,"NB",M10:M21)</f>
        <v>0</v>
      </c>
      <c r="M25" s="74">
        <f t="shared" ref="M25:M26" ca="1" si="3">SUMIF(K10:N21,"NB",N10:N21)</f>
        <v>0</v>
      </c>
      <c r="N25" s="74">
        <f t="shared" ref="N25:N26" ca="1" si="4">K25+L25-M25</f>
        <v>0</v>
      </c>
    </row>
    <row r="26" spans="1:16" x14ac:dyDescent="0.25">
      <c r="H26" s="138" t="s">
        <v>177</v>
      </c>
      <c r="I26" s="139"/>
      <c r="J26" s="75" t="s">
        <v>139</v>
      </c>
      <c r="K26" s="110">
        <f t="shared" si="1"/>
        <v>2300</v>
      </c>
      <c r="L26" s="77">
        <f t="shared" ca="1" si="2"/>
        <v>0</v>
      </c>
      <c r="M26" s="77">
        <f t="shared" ca="1" si="3"/>
        <v>0</v>
      </c>
      <c r="N26" s="77">
        <f t="shared" ca="1" si="4"/>
        <v>2300</v>
      </c>
    </row>
    <row r="27" spans="1:16" x14ac:dyDescent="0.25">
      <c r="H27" s="140" t="s">
        <v>178</v>
      </c>
      <c r="I27" s="141"/>
      <c r="J27" s="82"/>
      <c r="K27" s="78">
        <f>SUM(K24:K26)</f>
        <v>10165</v>
      </c>
      <c r="L27" s="78">
        <f t="shared" ref="L27:N27" ca="1" si="5">SUM(L24:L26)</f>
        <v>0</v>
      </c>
      <c r="M27" s="78">
        <f t="shared" ca="1" si="5"/>
        <v>0</v>
      </c>
      <c r="N27" s="78">
        <f t="shared" ca="1" si="5"/>
        <v>10165</v>
      </c>
    </row>
  </sheetData>
  <dataConsolidate/>
  <mergeCells count="17">
    <mergeCell ref="H23:I23"/>
    <mergeCell ref="H24:I24"/>
    <mergeCell ref="H25:I25"/>
    <mergeCell ref="H26:I26"/>
    <mergeCell ref="H27:I27"/>
    <mergeCell ref="A21:F21"/>
    <mergeCell ref="H3:H4"/>
    <mergeCell ref="A1:P1"/>
    <mergeCell ref="C3:C4"/>
    <mergeCell ref="D3:D4"/>
    <mergeCell ref="G3:G4"/>
    <mergeCell ref="I3:I4"/>
    <mergeCell ref="J3:J4"/>
    <mergeCell ref="M3:M4"/>
    <mergeCell ref="N3:N4"/>
    <mergeCell ref="O3:O4"/>
    <mergeCell ref="P3:P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control!$B$5:$B$72</xm:f>
          </x14:formula1>
          <xm:sqref>G9:G20</xm:sqref>
        </x14:dataValidation>
        <x14:dataValidation type="list" allowBlank="1" showInputMessage="1" showErrorMessage="1">
          <x14:formula1>
            <xm:f>control!$C$6:$C$68</xm:f>
          </x14:formula1>
          <xm:sqref>H18:H20</xm:sqref>
        </x14:dataValidation>
        <x14:dataValidation type="list" allowBlank="1" showInputMessage="1" showErrorMessage="1">
          <x14:formula1>
            <xm:f>control!$D$5:$D$36</xm:f>
          </x14:formula1>
          <xm:sqref>I9:I20</xm:sqref>
        </x14:dataValidation>
        <x14:dataValidation type="list" allowBlank="1" showInputMessage="1" showErrorMessage="1">
          <x14:formula1>
            <xm:f>control!$I$5:$I$8</xm:f>
          </x14:formula1>
          <xm:sqref>J9:J20</xm:sqref>
        </x14:dataValidation>
        <x14:dataValidation type="list" allowBlank="1" showInputMessage="1" showErrorMessage="1">
          <x14:formula1>
            <xm:f>control!$F$5:$F$14</xm:f>
          </x14:formula1>
          <xm:sqref>L9:L20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activeCell="T16" sqref="T16"/>
    </sheetView>
  </sheetViews>
  <sheetFormatPr defaultRowHeight="15" x14ac:dyDescent="0.25"/>
  <cols>
    <col min="1" max="1" width="10" customWidth="1"/>
    <col min="2" max="2" width="9.5703125" customWidth="1"/>
    <col min="3" max="3" width="7" customWidth="1"/>
    <col min="4" max="4" width="6" bestFit="1" customWidth="1"/>
    <col min="5" max="5" width="5.28515625" customWidth="1"/>
    <col min="6" max="6" width="7.7109375" customWidth="1"/>
    <col min="7" max="7" width="25.42578125" customWidth="1"/>
    <col min="8" max="8" width="7" style="97" customWidth="1"/>
    <col min="9" max="9" width="16.28515625" customWidth="1"/>
    <col min="10" max="10" width="6.140625" style="83" bestFit="1" customWidth="1"/>
    <col min="11" max="11" width="8.7109375" customWidth="1"/>
    <col min="12" max="12" width="6.42578125" customWidth="1"/>
    <col min="13" max="13" width="7" bestFit="1" customWidth="1"/>
    <col min="14" max="14" width="7.42578125" bestFit="1" customWidth="1"/>
    <col min="15" max="15" width="7.5703125" bestFit="1" customWidth="1"/>
  </cols>
  <sheetData>
    <row r="1" spans="1:16" ht="16.5" x14ac:dyDescent="0.25">
      <c r="A1" s="116" t="s">
        <v>179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</row>
    <row r="2" spans="1:16" ht="16.5" x14ac:dyDescent="0.25">
      <c r="A2" s="5"/>
      <c r="B2" s="6"/>
      <c r="C2" s="7"/>
      <c r="D2" s="8"/>
      <c r="E2" s="9"/>
      <c r="F2" s="9"/>
      <c r="G2" s="10"/>
      <c r="H2" s="92"/>
      <c r="I2" s="10"/>
      <c r="J2" s="11"/>
      <c r="K2" s="11"/>
      <c r="L2" s="12"/>
      <c r="M2" s="13"/>
      <c r="N2" s="14"/>
      <c r="O2" s="14"/>
      <c r="P2" s="14"/>
    </row>
    <row r="3" spans="1:16" x14ac:dyDescent="0.25">
      <c r="A3" s="15" t="s">
        <v>142</v>
      </c>
      <c r="B3" s="16" t="s">
        <v>142</v>
      </c>
      <c r="C3" s="117" t="s">
        <v>143</v>
      </c>
      <c r="D3" s="119" t="s">
        <v>144</v>
      </c>
      <c r="E3" s="17"/>
      <c r="F3" s="17" t="s">
        <v>155</v>
      </c>
      <c r="G3" s="121" t="s">
        <v>1</v>
      </c>
      <c r="H3" s="114" t="s">
        <v>2</v>
      </c>
      <c r="I3" s="123" t="s">
        <v>145</v>
      </c>
      <c r="J3" s="123" t="s">
        <v>146</v>
      </c>
      <c r="K3" s="17" t="s">
        <v>157</v>
      </c>
      <c r="L3" s="25" t="s">
        <v>159</v>
      </c>
      <c r="M3" s="125" t="s">
        <v>147</v>
      </c>
      <c r="N3" s="127" t="s">
        <v>148</v>
      </c>
      <c r="O3" s="129" t="s">
        <v>149</v>
      </c>
      <c r="P3" s="131" t="s">
        <v>150</v>
      </c>
    </row>
    <row r="4" spans="1:16" x14ac:dyDescent="0.25">
      <c r="A4" s="18" t="s">
        <v>151</v>
      </c>
      <c r="B4" s="19" t="s">
        <v>152</v>
      </c>
      <c r="C4" s="118"/>
      <c r="D4" s="120"/>
      <c r="E4" s="20"/>
      <c r="F4" s="20" t="s">
        <v>156</v>
      </c>
      <c r="G4" s="122"/>
      <c r="H4" s="115"/>
      <c r="I4" s="124"/>
      <c r="J4" s="124"/>
      <c r="K4" s="20" t="s">
        <v>158</v>
      </c>
      <c r="L4" s="26" t="s">
        <v>160</v>
      </c>
      <c r="M4" s="126"/>
      <c r="N4" s="128"/>
      <c r="O4" s="130"/>
      <c r="P4" s="131"/>
    </row>
    <row r="5" spans="1:16" x14ac:dyDescent="0.25">
      <c r="A5" s="30"/>
      <c r="B5" s="30"/>
      <c r="C5" s="30"/>
      <c r="D5" s="30"/>
      <c r="E5" s="30"/>
      <c r="F5" s="30"/>
      <c r="G5" s="27" t="s">
        <v>161</v>
      </c>
      <c r="H5" s="93"/>
      <c r="I5" s="30"/>
      <c r="J5" s="79"/>
      <c r="K5" s="30"/>
      <c r="L5" s="30"/>
      <c r="M5" s="30"/>
      <c r="N5" s="30"/>
      <c r="O5" s="31">
        <f>SUM(O6:O8)</f>
        <v>1515</v>
      </c>
      <c r="P5" s="30"/>
    </row>
    <row r="6" spans="1:16" x14ac:dyDescent="0.25">
      <c r="A6" s="32"/>
      <c r="B6" s="32"/>
      <c r="C6" s="32"/>
      <c r="D6" s="32"/>
      <c r="E6" s="32"/>
      <c r="F6" s="32"/>
      <c r="G6" s="28" t="s">
        <v>162</v>
      </c>
      <c r="H6" s="94"/>
      <c r="I6" s="32"/>
      <c r="J6" s="80"/>
      <c r="K6" s="32"/>
      <c r="L6" s="32"/>
      <c r="M6" s="32"/>
      <c r="N6" s="32"/>
      <c r="O6" s="33">
        <v>465</v>
      </c>
      <c r="P6" s="32"/>
    </row>
    <row r="7" spans="1:16" x14ac:dyDescent="0.25">
      <c r="A7" s="32"/>
      <c r="B7" s="32"/>
      <c r="C7" s="32"/>
      <c r="D7" s="32"/>
      <c r="E7" s="32"/>
      <c r="F7" s="32"/>
      <c r="G7" s="28" t="s">
        <v>163</v>
      </c>
      <c r="H7" s="94"/>
      <c r="I7" s="32"/>
      <c r="J7" s="80"/>
      <c r="K7" s="32"/>
      <c r="L7" s="32"/>
      <c r="M7" s="32"/>
      <c r="N7" s="32"/>
      <c r="O7" s="33">
        <v>0</v>
      </c>
      <c r="P7" s="32"/>
    </row>
    <row r="8" spans="1:16" x14ac:dyDescent="0.25">
      <c r="A8" s="32"/>
      <c r="B8" s="32"/>
      <c r="C8" s="32"/>
      <c r="D8" s="32"/>
      <c r="E8" s="32"/>
      <c r="F8" s="32"/>
      <c r="G8" s="29" t="s">
        <v>164</v>
      </c>
      <c r="H8" s="94"/>
      <c r="I8" s="32"/>
      <c r="J8" s="80"/>
      <c r="K8" s="32"/>
      <c r="L8" s="32"/>
      <c r="M8" s="32"/>
      <c r="N8" s="32"/>
      <c r="O8" s="33">
        <v>1050</v>
      </c>
      <c r="P8" s="32"/>
    </row>
    <row r="9" spans="1:16" x14ac:dyDescent="0.25">
      <c r="A9" s="34"/>
      <c r="B9" s="34"/>
      <c r="C9" s="35"/>
      <c r="D9" s="36"/>
      <c r="E9" s="37"/>
      <c r="F9" s="52"/>
      <c r="G9" s="53" t="s">
        <v>87</v>
      </c>
      <c r="H9" s="94" t="str">
        <f>VLOOKUP(G9,control!B5:D70,2,FALSE)</f>
        <v>KIÊN GIANG</v>
      </c>
      <c r="I9" s="53"/>
      <c r="J9" s="55"/>
      <c r="K9" s="54"/>
      <c r="L9" s="55"/>
      <c r="M9" s="53"/>
      <c r="N9" s="53"/>
      <c r="O9" s="53"/>
      <c r="P9" s="32"/>
    </row>
    <row r="10" spans="1:16" x14ac:dyDescent="0.25">
      <c r="A10" s="53"/>
      <c r="B10" s="53"/>
      <c r="C10" s="53"/>
      <c r="D10" s="53"/>
      <c r="E10" s="53"/>
      <c r="F10" s="53"/>
      <c r="G10" s="53"/>
      <c r="H10" s="94"/>
      <c r="I10" s="53"/>
      <c r="J10" s="55"/>
      <c r="K10" s="54"/>
      <c r="L10" s="55"/>
      <c r="M10" s="53"/>
      <c r="N10" s="53"/>
      <c r="O10" s="53"/>
      <c r="P10" s="32"/>
    </row>
    <row r="11" spans="1:16" x14ac:dyDescent="0.25">
      <c r="A11" s="53"/>
      <c r="B11" s="53"/>
      <c r="C11" s="53"/>
      <c r="D11" s="53"/>
      <c r="E11" s="53"/>
      <c r="F11" s="53"/>
      <c r="G11" s="53"/>
      <c r="H11" s="94"/>
      <c r="I11" s="53"/>
      <c r="J11" s="55"/>
      <c r="K11" s="54"/>
      <c r="L11" s="55"/>
      <c r="M11" s="53"/>
      <c r="N11" s="53"/>
      <c r="O11" s="53"/>
      <c r="P11" s="32"/>
    </row>
    <row r="12" spans="1:16" x14ac:dyDescent="0.25">
      <c r="A12" s="53"/>
      <c r="B12" s="53"/>
      <c r="C12" s="53"/>
      <c r="D12" s="53"/>
      <c r="E12" s="53"/>
      <c r="F12" s="53"/>
      <c r="G12" s="53"/>
      <c r="H12" s="94"/>
      <c r="I12" s="53"/>
      <c r="J12" s="55"/>
      <c r="K12" s="54"/>
      <c r="L12" s="55"/>
      <c r="M12" s="53"/>
      <c r="N12" s="53"/>
      <c r="O12" s="53"/>
      <c r="P12" s="32"/>
    </row>
    <row r="13" spans="1:16" x14ac:dyDescent="0.25">
      <c r="A13" s="53"/>
      <c r="B13" s="53"/>
      <c r="C13" s="53"/>
      <c r="D13" s="53"/>
      <c r="E13" s="53"/>
      <c r="F13" s="53"/>
      <c r="G13" s="53"/>
      <c r="H13" s="94"/>
      <c r="I13" s="53"/>
      <c r="J13" s="55"/>
      <c r="K13" s="54"/>
      <c r="L13" s="55"/>
      <c r="M13" s="53"/>
      <c r="N13" s="53"/>
      <c r="O13" s="53"/>
      <c r="P13" s="32"/>
    </row>
    <row r="14" spans="1:16" x14ac:dyDescent="0.25">
      <c r="A14" s="53"/>
      <c r="B14" s="53"/>
      <c r="C14" s="53"/>
      <c r="D14" s="53"/>
      <c r="E14" s="53"/>
      <c r="F14" s="53"/>
      <c r="G14" s="53"/>
      <c r="H14" s="94"/>
      <c r="I14" s="53"/>
      <c r="J14" s="55"/>
      <c r="K14" s="54"/>
      <c r="L14" s="55"/>
      <c r="M14" s="53"/>
      <c r="N14" s="53"/>
      <c r="O14" s="53"/>
      <c r="P14" s="32"/>
    </row>
    <row r="15" spans="1:16" x14ac:dyDescent="0.25">
      <c r="A15" s="53"/>
      <c r="B15" s="53"/>
      <c r="C15" s="53"/>
      <c r="D15" s="53"/>
      <c r="E15" s="53"/>
      <c r="F15" s="53"/>
      <c r="G15" s="53"/>
      <c r="H15" s="94"/>
      <c r="I15" s="53"/>
      <c r="J15" s="55"/>
      <c r="K15" s="54"/>
      <c r="L15" s="55"/>
      <c r="M15" s="53"/>
      <c r="N15" s="53"/>
      <c r="O15" s="53"/>
      <c r="P15" s="32"/>
    </row>
    <row r="16" spans="1:16" x14ac:dyDescent="0.25">
      <c r="A16" s="53"/>
      <c r="B16" s="53"/>
      <c r="C16" s="53"/>
      <c r="D16" s="53"/>
      <c r="E16" s="53"/>
      <c r="F16" s="53"/>
      <c r="G16" s="53"/>
      <c r="H16" s="94"/>
      <c r="I16" s="53"/>
      <c r="J16" s="55"/>
      <c r="K16" s="54"/>
      <c r="L16" s="55"/>
      <c r="M16" s="53"/>
      <c r="N16" s="53"/>
      <c r="O16" s="53"/>
      <c r="P16" s="32"/>
    </row>
    <row r="17" spans="1:16" x14ac:dyDescent="0.25">
      <c r="A17" s="53"/>
      <c r="B17" s="53"/>
      <c r="C17" s="53"/>
      <c r="D17" s="53"/>
      <c r="E17" s="53"/>
      <c r="F17" s="53"/>
      <c r="G17" s="53"/>
      <c r="H17" s="94"/>
      <c r="I17" s="53"/>
      <c r="J17" s="55"/>
      <c r="K17" s="54"/>
      <c r="L17" s="55"/>
      <c r="M17" s="53"/>
      <c r="N17" s="53"/>
      <c r="O17" s="53"/>
      <c r="P17" s="32"/>
    </row>
    <row r="18" spans="1:16" x14ac:dyDescent="0.25">
      <c r="A18" s="53"/>
      <c r="B18" s="53"/>
      <c r="C18" s="53"/>
      <c r="D18" s="53"/>
      <c r="E18" s="53"/>
      <c r="F18" s="53"/>
      <c r="G18" s="53"/>
      <c r="H18" s="94"/>
      <c r="I18" s="53"/>
      <c r="J18" s="55"/>
      <c r="K18" s="54"/>
      <c r="L18" s="55"/>
      <c r="M18" s="53"/>
      <c r="N18" s="53"/>
      <c r="O18" s="53"/>
      <c r="P18" s="32"/>
    </row>
    <row r="19" spans="1:16" x14ac:dyDescent="0.25">
      <c r="A19" s="53"/>
      <c r="B19" s="53"/>
      <c r="C19" s="53"/>
      <c r="D19" s="53"/>
      <c r="E19" s="53"/>
      <c r="F19" s="53"/>
      <c r="G19" s="53"/>
      <c r="H19" s="94"/>
      <c r="I19" s="53"/>
      <c r="J19" s="55"/>
      <c r="K19" s="54"/>
      <c r="L19" s="55"/>
      <c r="M19" s="53"/>
      <c r="N19" s="53"/>
      <c r="O19" s="53"/>
      <c r="P19" s="32"/>
    </row>
    <row r="20" spans="1:16" x14ac:dyDescent="0.25">
      <c r="A20" s="58"/>
      <c r="B20" s="58"/>
      <c r="C20" s="58"/>
      <c r="D20" s="58"/>
      <c r="E20" s="58"/>
      <c r="F20" s="58"/>
      <c r="G20" s="58"/>
      <c r="H20" s="95"/>
      <c r="I20" s="58"/>
      <c r="J20" s="60"/>
      <c r="K20" s="59"/>
      <c r="L20" s="60"/>
      <c r="M20" s="58"/>
      <c r="N20" s="58"/>
      <c r="O20" s="58"/>
      <c r="P20" s="61"/>
    </row>
    <row r="21" spans="1:16" x14ac:dyDescent="0.25">
      <c r="A21" s="111" t="s">
        <v>168</v>
      </c>
      <c r="B21" s="112"/>
      <c r="C21" s="112"/>
      <c r="D21" s="112"/>
      <c r="E21" s="112"/>
      <c r="F21" s="113"/>
      <c r="G21" s="56"/>
      <c r="H21" s="96"/>
      <c r="I21" s="56"/>
      <c r="J21" s="81"/>
      <c r="K21" s="63">
        <f>SUM(K9:K20)</f>
        <v>0</v>
      </c>
      <c r="L21" s="64"/>
      <c r="M21" s="65">
        <f>SUM(M9:M20)</f>
        <v>0</v>
      </c>
      <c r="N21" s="65">
        <f t="shared" ref="N21" si="0">SUM(N9:N20)</f>
        <v>0</v>
      </c>
      <c r="O21" s="65">
        <f>M21-N21</f>
        <v>0</v>
      </c>
      <c r="P21" s="62"/>
    </row>
    <row r="23" spans="1:16" x14ac:dyDescent="0.25">
      <c r="H23" s="132" t="s">
        <v>173</v>
      </c>
      <c r="I23" s="133"/>
      <c r="J23" s="68"/>
      <c r="K23" s="66" t="s">
        <v>169</v>
      </c>
      <c r="L23" s="66" t="s">
        <v>170</v>
      </c>
      <c r="M23" s="66" t="s">
        <v>171</v>
      </c>
      <c r="N23" s="67" t="s">
        <v>172</v>
      </c>
    </row>
    <row r="24" spans="1:16" x14ac:dyDescent="0.25">
      <c r="H24" s="85" t="s">
        <v>174</v>
      </c>
      <c r="I24" s="84"/>
      <c r="J24" s="69" t="s">
        <v>140</v>
      </c>
      <c r="K24" s="70">
        <f>O6</f>
        <v>465</v>
      </c>
      <c r="L24" s="71">
        <f ca="1">SUMIF(J9:M20,"NB",M9:M20)</f>
        <v>0</v>
      </c>
      <c r="M24" s="71">
        <f ca="1">SUMIF(J9:N20,"NB",N9:N20)</f>
        <v>0</v>
      </c>
      <c r="N24" s="71">
        <f ca="1">K24+L24-M24</f>
        <v>465</v>
      </c>
    </row>
    <row r="25" spans="1:16" x14ac:dyDescent="0.25">
      <c r="H25" s="85" t="s">
        <v>175</v>
      </c>
      <c r="I25" s="84"/>
      <c r="J25" s="72" t="s">
        <v>176</v>
      </c>
      <c r="K25" s="73">
        <f t="shared" ref="K25:K26" si="1">O7</f>
        <v>0</v>
      </c>
      <c r="L25" s="74">
        <f t="shared" ref="L25:M26" ca="1" si="2">SUMIF(J10:M21,"NB",M10:M21)</f>
        <v>0</v>
      </c>
      <c r="M25" s="74">
        <f t="shared" ca="1" si="2"/>
        <v>0</v>
      </c>
      <c r="N25" s="74">
        <f t="shared" ref="N25:N26" ca="1" si="3">K25+L25-M25</f>
        <v>0</v>
      </c>
    </row>
    <row r="26" spans="1:16" x14ac:dyDescent="0.25">
      <c r="H26" s="86" t="s">
        <v>177</v>
      </c>
      <c r="I26" s="87"/>
      <c r="J26" s="75" t="s">
        <v>139</v>
      </c>
      <c r="K26" s="76">
        <f t="shared" si="1"/>
        <v>1050</v>
      </c>
      <c r="L26" s="77">
        <f t="shared" ca="1" si="2"/>
        <v>0</v>
      </c>
      <c r="M26" s="77">
        <f t="shared" ca="1" si="2"/>
        <v>0</v>
      </c>
      <c r="N26" s="77">
        <f t="shared" ca="1" si="3"/>
        <v>1050</v>
      </c>
    </row>
    <row r="27" spans="1:16" x14ac:dyDescent="0.25">
      <c r="H27" s="140" t="s">
        <v>178</v>
      </c>
      <c r="I27" s="141"/>
      <c r="J27" s="82"/>
      <c r="K27" s="78">
        <f>SUM(K24:K26)</f>
        <v>1515</v>
      </c>
      <c r="L27" s="78">
        <f t="shared" ref="L27:N27" ca="1" si="4">SUM(L24:L26)</f>
        <v>0</v>
      </c>
      <c r="M27" s="78">
        <f t="shared" ca="1" si="4"/>
        <v>0</v>
      </c>
      <c r="N27" s="78">
        <f t="shared" ca="1" si="4"/>
        <v>1515</v>
      </c>
    </row>
  </sheetData>
  <dataConsolidate/>
  <mergeCells count="14">
    <mergeCell ref="P3:P4"/>
    <mergeCell ref="A21:F21"/>
    <mergeCell ref="H27:I27"/>
    <mergeCell ref="H23:I23"/>
    <mergeCell ref="A1:P1"/>
    <mergeCell ref="C3:C4"/>
    <mergeCell ref="D3:D4"/>
    <mergeCell ref="G3:G4"/>
    <mergeCell ref="H3:H4"/>
    <mergeCell ref="I3:I4"/>
    <mergeCell ref="J3:J4"/>
    <mergeCell ref="M3:M4"/>
    <mergeCell ref="N3:N4"/>
    <mergeCell ref="O3:O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control!$F$5:$F$14</xm:f>
          </x14:formula1>
          <xm:sqref>L9:L20</xm:sqref>
        </x14:dataValidation>
        <x14:dataValidation type="list" allowBlank="1" showInputMessage="1" showErrorMessage="1">
          <x14:formula1>
            <xm:f>control!$I$5:$I$8</xm:f>
          </x14:formula1>
          <xm:sqref>J9:J20</xm:sqref>
        </x14:dataValidation>
        <x14:dataValidation type="list" allowBlank="1" showInputMessage="1" showErrorMessage="1">
          <x14:formula1>
            <xm:f>control!$D$5:$D$36</xm:f>
          </x14:formula1>
          <xm:sqref>I9:I20</xm:sqref>
        </x14:dataValidation>
        <x14:dataValidation type="list" allowBlank="1" showInputMessage="1" showErrorMessage="1">
          <x14:formula1>
            <xm:f>control!$C$6:$C$68</xm:f>
          </x14:formula1>
          <xm:sqref>H10:H20</xm:sqref>
        </x14:dataValidation>
        <x14:dataValidation type="list" allowBlank="1" showInputMessage="1" showErrorMessage="1">
          <x14:formula1>
            <xm:f>control!$B$5:$B$72</xm:f>
          </x14:formula1>
          <xm:sqref>G10:G20</xm:sqref>
        </x14:dataValidation>
        <x14:dataValidation type="list" allowBlank="1" showInputMessage="1" showErrorMessage="1">
          <x14:formula1>
            <xm:f>control!$B$5:$B$70</xm:f>
          </x14:formula1>
          <xm:sqref>G9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0" sqref="E1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control</vt:lpstr>
      <vt:lpstr>THÁNG 01</vt:lpstr>
      <vt:lpstr>THÁNG 02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2014-06-11T13:43:36Z</dcterms:modified>
</cp:coreProperties>
</file>