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315" windowWidth="15300" windowHeight="1170"/>
  </bookViews>
  <sheets>
    <sheet name="DANH SACH NVBH" sheetId="20" r:id="rId1"/>
    <sheet name="BC CCBH" sheetId="35" r:id="rId2"/>
    <sheet name="TONG SL TP,HCM 06" sheetId="9" r:id="rId3"/>
    <sheet name="TO 1" sheetId="7" r:id="rId4"/>
    <sheet name="TO 2" sheetId="22" r:id="rId5"/>
    <sheet name="TO 3" sheetId="3" r:id="rId6"/>
    <sheet name="TO 4" sheetId="23" r:id="rId7"/>
    <sheet name="TO 5" sheetId="4" r:id="rId8"/>
    <sheet name="TO 6" sheetId="15" r:id="rId9"/>
    <sheet name="TO 7" sheetId="14" r:id="rId10"/>
    <sheet name="TO 8" sheetId="17" r:id="rId11"/>
    <sheet name="TO 9" sheetId="24" r:id="rId12"/>
    <sheet name="TO 10" sheetId="25" r:id="rId13"/>
    <sheet name="TO 11" sheetId="27" r:id="rId14"/>
    <sheet name="TO 12" sheetId="32" r:id="rId15"/>
    <sheet name="TO 13" sheetId="33" r:id="rId16"/>
    <sheet name="TO 14" sheetId="34" r:id="rId17"/>
    <sheet name="tông hop" sheetId="21" r:id="rId18"/>
  </sheets>
  <externalReferences>
    <externalReference r:id="rId19"/>
  </externalReferences>
  <definedNames>
    <definedName name="_xlnm._FilterDatabase" localSheetId="3" hidden="1">'TO 1'!#REF!</definedName>
    <definedName name="_xlnm._FilterDatabase" localSheetId="4" hidden="1">'TO 2'!#REF!</definedName>
    <definedName name="_xlnm._FilterDatabase" localSheetId="2" hidden="1">'TONG SL TP,HCM 06'!$A$4:$AT$310</definedName>
    <definedName name="_xlnm.Print_Area" localSheetId="13">'TO 11'!#REF!</definedName>
    <definedName name="_xlnm.Print_Area" localSheetId="14">'TO 12'!#REF!</definedName>
    <definedName name="_xlnm.Print_Area" localSheetId="7">'TO 5'!#REF!</definedName>
    <definedName name="_xlnm.Print_Area" localSheetId="11">'TO 9'!#REF!</definedName>
    <definedName name="_xlnm.Print_Titles" localSheetId="0">'DANH SACH NVBH'!$5:$7</definedName>
  </definedNames>
  <calcPr calcId="144525"/>
</workbook>
</file>

<file path=xl/calcChain.xml><?xml version="1.0" encoding="utf-8"?>
<calcChain xmlns="http://schemas.openxmlformats.org/spreadsheetml/2006/main">
  <c r="AP31" i="17" l="1"/>
  <c r="AP32" i="17"/>
  <c r="AP33" i="17"/>
  <c r="AP34" i="17"/>
  <c r="AP35" i="17"/>
  <c r="AP36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O31" i="17"/>
  <c r="AN31" i="17"/>
  <c r="AM31" i="17"/>
  <c r="AL31" i="17"/>
  <c r="AK31" i="17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F31" i="17"/>
  <c r="G31" i="17"/>
  <c r="P31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F25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F25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AM37" i="23"/>
  <c r="AN37" i="23"/>
  <c r="AP37" i="23"/>
  <c r="AM38" i="23"/>
  <c r="AN38" i="23"/>
  <c r="AP38" i="23"/>
  <c r="AM39" i="23"/>
  <c r="AN39" i="23"/>
  <c r="AP39" i="23"/>
  <c r="AM40" i="23"/>
  <c r="AN40" i="23"/>
  <c r="AP40" i="23"/>
  <c r="AM41" i="23"/>
  <c r="AN41" i="23"/>
  <c r="AP41" i="23"/>
  <c r="AM42" i="23"/>
  <c r="AN42" i="23"/>
  <c r="AP42" i="23"/>
  <c r="AD37" i="23"/>
  <c r="AE37" i="23"/>
  <c r="AF37" i="23"/>
  <c r="AG37" i="23"/>
  <c r="AH37" i="23"/>
  <c r="AI37" i="23"/>
  <c r="AJ37" i="23"/>
  <c r="AK37" i="23"/>
  <c r="AD38" i="23"/>
  <c r="AE38" i="23"/>
  <c r="AF38" i="23"/>
  <c r="AG38" i="23"/>
  <c r="AH38" i="23"/>
  <c r="AI38" i="23"/>
  <c r="AJ38" i="23"/>
  <c r="AK38" i="23"/>
  <c r="AD39" i="23"/>
  <c r="AE39" i="23"/>
  <c r="AF39" i="23"/>
  <c r="AG39" i="23"/>
  <c r="AH39" i="23"/>
  <c r="AI39" i="23"/>
  <c r="AJ39" i="23"/>
  <c r="AK39" i="23"/>
  <c r="AD40" i="23"/>
  <c r="AE40" i="23"/>
  <c r="AF40" i="23"/>
  <c r="AG40" i="23"/>
  <c r="AH40" i="23"/>
  <c r="AI40" i="23"/>
  <c r="AJ40" i="23"/>
  <c r="AK40" i="23"/>
  <c r="AD41" i="23"/>
  <c r="AE41" i="23"/>
  <c r="AF41" i="23"/>
  <c r="AG41" i="23"/>
  <c r="AH41" i="23"/>
  <c r="AI41" i="23"/>
  <c r="AJ41" i="23"/>
  <c r="AK41" i="23"/>
  <c r="AD42" i="23"/>
  <c r="AE42" i="23"/>
  <c r="AF42" i="23"/>
  <c r="AG42" i="23"/>
  <c r="AH42" i="23"/>
  <c r="AI42" i="23"/>
  <c r="AJ42" i="23"/>
  <c r="AK42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AC37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AA38" i="23"/>
  <c r="AB38" i="23"/>
  <c r="AC38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F38" i="23"/>
  <c r="F39" i="23"/>
  <c r="F40" i="23"/>
  <c r="F41" i="23"/>
  <c r="F42" i="23"/>
  <c r="F37" i="23"/>
  <c r="O36" i="3"/>
  <c r="N36" i="3"/>
  <c r="M36" i="3"/>
  <c r="L36" i="3"/>
  <c r="K36" i="3"/>
  <c r="J36" i="3"/>
  <c r="I36" i="3"/>
  <c r="H36" i="3"/>
  <c r="G36" i="3"/>
  <c r="F36" i="3"/>
  <c r="O35" i="3"/>
  <c r="N35" i="3"/>
  <c r="M35" i="3"/>
  <c r="L35" i="3"/>
  <c r="K35" i="3"/>
  <c r="J35" i="3"/>
  <c r="I35" i="3"/>
  <c r="H35" i="3"/>
  <c r="G35" i="3"/>
  <c r="F35" i="3"/>
  <c r="O34" i="3"/>
  <c r="N34" i="3"/>
  <c r="M34" i="3"/>
  <c r="L34" i="3"/>
  <c r="K34" i="3"/>
  <c r="J34" i="3"/>
  <c r="I34" i="3"/>
  <c r="H34" i="3"/>
  <c r="G34" i="3"/>
  <c r="F34" i="3"/>
  <c r="O33" i="3"/>
  <c r="N33" i="3"/>
  <c r="M33" i="3"/>
  <c r="L33" i="3"/>
  <c r="K33" i="3"/>
  <c r="J33" i="3"/>
  <c r="I33" i="3"/>
  <c r="H33" i="3"/>
  <c r="G33" i="3"/>
  <c r="F33" i="3"/>
  <c r="O32" i="3"/>
  <c r="N32" i="3"/>
  <c r="M32" i="3"/>
  <c r="L32" i="3"/>
  <c r="K32" i="3"/>
  <c r="J32" i="3"/>
  <c r="I32" i="3"/>
  <c r="H32" i="3"/>
  <c r="G32" i="3"/>
  <c r="F32" i="3"/>
  <c r="O31" i="3"/>
  <c r="N31" i="3"/>
  <c r="M31" i="3"/>
  <c r="L31" i="3"/>
  <c r="K31" i="3"/>
  <c r="J31" i="3"/>
  <c r="I31" i="3"/>
  <c r="H31" i="3"/>
  <c r="G31" i="3"/>
  <c r="F31" i="3"/>
  <c r="G25" i="22"/>
  <c r="F25" i="22"/>
  <c r="AP30" i="22"/>
  <c r="AO30" i="22"/>
  <c r="AN30" i="22"/>
  <c r="AM30" i="22"/>
  <c r="AL30" i="22"/>
  <c r="AK30" i="22"/>
  <c r="AJ30" i="22"/>
  <c r="AI30" i="22"/>
  <c r="AH30" i="22"/>
  <c r="AG30" i="22"/>
  <c r="AF30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AP29" i="22"/>
  <c r="AO29" i="22"/>
  <c r="AN29" i="22"/>
  <c r="AM29" i="22"/>
  <c r="AL29" i="22"/>
  <c r="AK29" i="22"/>
  <c r="AJ29" i="22"/>
  <c r="AI29" i="22"/>
  <c r="AH29" i="22"/>
  <c r="AG29" i="22"/>
  <c r="AF29" i="22"/>
  <c r="AE29" i="22"/>
  <c r="AD29" i="22"/>
  <c r="AC29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AP28" i="22"/>
  <c r="AO28" i="22"/>
  <c r="AN28" i="22"/>
  <c r="AM28" i="22"/>
  <c r="AL28" i="22"/>
  <c r="AK28" i="22"/>
  <c r="AJ28" i="22"/>
  <c r="AI28" i="22"/>
  <c r="AH28" i="22"/>
  <c r="AG28" i="22"/>
  <c r="AF28" i="22"/>
  <c r="AE28" i="22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AP27" i="22"/>
  <c r="AO27" i="22"/>
  <c r="AN27" i="22"/>
  <c r="AM27" i="22"/>
  <c r="AL27" i="22"/>
  <c r="AK27" i="22"/>
  <c r="AJ27" i="22"/>
  <c r="AI27" i="22"/>
  <c r="AH27" i="22"/>
  <c r="AG27" i="22"/>
  <c r="AF27" i="22"/>
  <c r="AE27" i="22"/>
  <c r="AD27" i="22"/>
  <c r="AC27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AP26" i="22"/>
  <c r="AO26" i="22"/>
  <c r="AN26" i="22"/>
  <c r="AM26" i="22"/>
  <c r="AL26" i="22"/>
  <c r="AK26" i="22"/>
  <c r="AJ26" i="22"/>
  <c r="AI26" i="22"/>
  <c r="AH26" i="22"/>
  <c r="AG26" i="22"/>
  <c r="AF26" i="22"/>
  <c r="AE26" i="22"/>
  <c r="AD26" i="22"/>
  <c r="AC26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AP25" i="22"/>
  <c r="AO25" i="22"/>
  <c r="AN25" i="22"/>
  <c r="AM25" i="22"/>
  <c r="AL25" i="22"/>
  <c r="AK25" i="22"/>
  <c r="AJ25" i="22"/>
  <c r="AI25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P26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P27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P28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P29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P30" i="7"/>
  <c r="AL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AM25" i="7"/>
  <c r="AP25" i="7"/>
  <c r="AJ25" i="7"/>
  <c r="AK25" i="7"/>
  <c r="F25" i="7"/>
  <c r="E31" i="33"/>
  <c r="AP51" i="32"/>
  <c r="AP52" i="32" s="1"/>
  <c r="AL51" i="32"/>
  <c r="AL52" i="32" s="1"/>
  <c r="AH51" i="32"/>
  <c r="AH52" i="32" s="1"/>
  <c r="AD51" i="32"/>
  <c r="AD52" i="32" s="1"/>
  <c r="Z51" i="32"/>
  <c r="Z52" i="32" s="1"/>
  <c r="V51" i="32"/>
  <c r="V52" i="32" s="1"/>
  <c r="R51" i="32"/>
  <c r="R52" i="32" s="1"/>
  <c r="N51" i="32"/>
  <c r="N52" i="32" s="1"/>
  <c r="J51" i="32"/>
  <c r="J52" i="32" s="1"/>
  <c r="F51" i="32"/>
  <c r="F52" i="32" s="1"/>
  <c r="AP50" i="32"/>
  <c r="AM50" i="32"/>
  <c r="AM51" i="32" s="1"/>
  <c r="AL50" i="32"/>
  <c r="AI50" i="32"/>
  <c r="AI51" i="32" s="1"/>
  <c r="AH50" i="32"/>
  <c r="AE50" i="32"/>
  <c r="AE51" i="32" s="1"/>
  <c r="AD50" i="32"/>
  <c r="AA50" i="32"/>
  <c r="AA51" i="32" s="1"/>
  <c r="Z50" i="32"/>
  <c r="W50" i="32"/>
  <c r="W51" i="32" s="1"/>
  <c r="V50" i="32"/>
  <c r="S50" i="32"/>
  <c r="S51" i="32" s="1"/>
  <c r="R50" i="32"/>
  <c r="O50" i="32"/>
  <c r="O51" i="32" s="1"/>
  <c r="N50" i="32"/>
  <c r="K50" i="32"/>
  <c r="K51" i="32" s="1"/>
  <c r="J50" i="32"/>
  <c r="G50" i="32"/>
  <c r="F50" i="32"/>
  <c r="AP49" i="32"/>
  <c r="AO49" i="32"/>
  <c r="AN49" i="32"/>
  <c r="AM49" i="32"/>
  <c r="AL49" i="32"/>
  <c r="AK49" i="32"/>
  <c r="AJ49" i="32"/>
  <c r="AI49" i="32"/>
  <c r="AH49" i="32"/>
  <c r="AG49" i="32"/>
  <c r="AF49" i="32"/>
  <c r="AE49" i="32"/>
  <c r="AD49" i="32"/>
  <c r="AC49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F49" i="32"/>
  <c r="AP33" i="27"/>
  <c r="AP34" i="27" s="1"/>
  <c r="AL33" i="27"/>
  <c r="AL34" i="27" s="1"/>
  <c r="AH33" i="27"/>
  <c r="AH34" i="27" s="1"/>
  <c r="AD33" i="27"/>
  <c r="AD34" i="27" s="1"/>
  <c r="Z33" i="27"/>
  <c r="Z34" i="27" s="1"/>
  <c r="V33" i="27"/>
  <c r="V34" i="27" s="1"/>
  <c r="R33" i="27"/>
  <c r="R34" i="27" s="1"/>
  <c r="N33" i="27"/>
  <c r="N34" i="27" s="1"/>
  <c r="J33" i="27"/>
  <c r="J34" i="27" s="1"/>
  <c r="F33" i="27"/>
  <c r="F34" i="27" s="1"/>
  <c r="AP32" i="27"/>
  <c r="AM32" i="27"/>
  <c r="AL32" i="27"/>
  <c r="AI32" i="27"/>
  <c r="AH32" i="27"/>
  <c r="AE32" i="27"/>
  <c r="AD32" i="27"/>
  <c r="AA32" i="27"/>
  <c r="Z32" i="27"/>
  <c r="W32" i="27"/>
  <c r="V32" i="27"/>
  <c r="S32" i="27"/>
  <c r="R32" i="27"/>
  <c r="O32" i="27"/>
  <c r="N32" i="27"/>
  <c r="K32" i="27"/>
  <c r="J32" i="27"/>
  <c r="G32" i="27"/>
  <c r="F32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AO38" i="25"/>
  <c r="AO39" i="25" s="1"/>
  <c r="AM38" i="25"/>
  <c r="AK38" i="25"/>
  <c r="AK39" i="25" s="1"/>
  <c r="AI38" i="25"/>
  <c r="AG38" i="25"/>
  <c r="AG39" i="25" s="1"/>
  <c r="AE38" i="25"/>
  <c r="AC38" i="25"/>
  <c r="AC39" i="25" s="1"/>
  <c r="AA38" i="25"/>
  <c r="Y38" i="25"/>
  <c r="Y39" i="25" s="1"/>
  <c r="W38" i="25"/>
  <c r="U38" i="25"/>
  <c r="U39" i="25" s="1"/>
  <c r="S38" i="25"/>
  <c r="Q38" i="25"/>
  <c r="Q39" i="25" s="1"/>
  <c r="O38" i="25"/>
  <c r="M38" i="25"/>
  <c r="M39" i="25" s="1"/>
  <c r="K38" i="25"/>
  <c r="I38" i="25"/>
  <c r="I39" i="25" s="1"/>
  <c r="G38" i="25"/>
  <c r="AP37" i="25"/>
  <c r="AO37" i="25"/>
  <c r="AN37" i="25"/>
  <c r="AM37" i="25"/>
  <c r="AL37" i="25"/>
  <c r="AK37" i="25"/>
  <c r="AJ37" i="25"/>
  <c r="AI37" i="25"/>
  <c r="AH37" i="25"/>
  <c r="AG37" i="25"/>
  <c r="AF37" i="25"/>
  <c r="AE37" i="25"/>
  <c r="AD37" i="25"/>
  <c r="AC37" i="25"/>
  <c r="AB37" i="25"/>
  <c r="AA37" i="25"/>
  <c r="Z37" i="25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AP34" i="24"/>
  <c r="AP35" i="24" s="1"/>
  <c r="AL34" i="24"/>
  <c r="AL35" i="24" s="1"/>
  <c r="AH34" i="24"/>
  <c r="AH35" i="24" s="1"/>
  <c r="AD34" i="24"/>
  <c r="AD35" i="24" s="1"/>
  <c r="Z34" i="24"/>
  <c r="Z35" i="24" s="1"/>
  <c r="V34" i="24"/>
  <c r="V35" i="24" s="1"/>
  <c r="R34" i="24"/>
  <c r="R35" i="24" s="1"/>
  <c r="N34" i="24"/>
  <c r="N35" i="24" s="1"/>
  <c r="J34" i="24"/>
  <c r="J35" i="24" s="1"/>
  <c r="F34" i="24"/>
  <c r="F35" i="24" s="1"/>
  <c r="AP33" i="24"/>
  <c r="AM33" i="24"/>
  <c r="AL33" i="24"/>
  <c r="AI33" i="24"/>
  <c r="AH33" i="24"/>
  <c r="AE33" i="24"/>
  <c r="AD33" i="24"/>
  <c r="AA33" i="24"/>
  <c r="Z33" i="24"/>
  <c r="W33" i="24"/>
  <c r="V33" i="24"/>
  <c r="S33" i="24"/>
  <c r="R33" i="24"/>
  <c r="O33" i="24"/>
  <c r="N33" i="24"/>
  <c r="K33" i="24"/>
  <c r="J33" i="24"/>
  <c r="G33" i="24"/>
  <c r="F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AN47" i="32"/>
  <c r="AP47" i="32" s="1"/>
  <c r="AK47" i="32"/>
  <c r="AK46" i="32"/>
  <c r="AN46" i="32" s="1"/>
  <c r="AP46" i="32" s="1"/>
  <c r="AN45" i="32"/>
  <c r="AP45" i="32" s="1"/>
  <c r="AK45" i="32"/>
  <c r="AK44" i="32"/>
  <c r="AN44" i="32" s="1"/>
  <c r="AP44" i="32" s="1"/>
  <c r="AN43" i="32"/>
  <c r="AP43" i="32" s="1"/>
  <c r="AK43" i="32"/>
  <c r="AK41" i="32"/>
  <c r="AN41" i="32" s="1"/>
  <c r="AP41" i="32" s="1"/>
  <c r="AN40" i="32"/>
  <c r="AP40" i="32" s="1"/>
  <c r="AK40" i="32"/>
  <c r="AK39" i="32"/>
  <c r="AN39" i="32" s="1"/>
  <c r="AP39" i="32" s="1"/>
  <c r="AN38" i="32"/>
  <c r="AP38" i="32" s="1"/>
  <c r="AK38" i="32"/>
  <c r="AK37" i="32"/>
  <c r="AN37" i="32" s="1"/>
  <c r="AP37" i="32" s="1"/>
  <c r="AN35" i="32"/>
  <c r="AP35" i="32" s="1"/>
  <c r="AK35" i="32"/>
  <c r="AK34" i="32"/>
  <c r="AN34" i="32" s="1"/>
  <c r="AP34" i="32" s="1"/>
  <c r="AN33" i="32"/>
  <c r="AP33" i="32" s="1"/>
  <c r="AK33" i="32"/>
  <c r="AK32" i="32"/>
  <c r="AN32" i="32" s="1"/>
  <c r="AP32" i="32" s="1"/>
  <c r="AN31" i="32"/>
  <c r="AP31" i="32" s="1"/>
  <c r="AK31" i="32"/>
  <c r="AK29" i="32"/>
  <c r="AN29" i="32" s="1"/>
  <c r="AP29" i="32" s="1"/>
  <c r="AN28" i="32"/>
  <c r="AP28" i="32" s="1"/>
  <c r="AK28" i="32"/>
  <c r="AK27" i="32"/>
  <c r="AN27" i="32" s="1"/>
  <c r="AP27" i="32" s="1"/>
  <c r="AN26" i="32"/>
  <c r="AP26" i="32" s="1"/>
  <c r="AK26" i="32"/>
  <c r="AK25" i="32"/>
  <c r="AN25" i="32" s="1"/>
  <c r="AP25" i="32" s="1"/>
  <c r="AN23" i="32"/>
  <c r="AP23" i="32" s="1"/>
  <c r="AK23" i="32"/>
  <c r="AK22" i="32"/>
  <c r="AN22" i="32" s="1"/>
  <c r="AP22" i="32" s="1"/>
  <c r="AN21" i="32"/>
  <c r="AP21" i="32" s="1"/>
  <c r="AK21" i="32"/>
  <c r="AK20" i="32"/>
  <c r="AN20" i="32" s="1"/>
  <c r="AP20" i="32" s="1"/>
  <c r="AN19" i="32"/>
  <c r="AP19" i="32" s="1"/>
  <c r="AK19" i="32"/>
  <c r="AK17" i="32"/>
  <c r="AN17" i="32" s="1"/>
  <c r="AP17" i="32" s="1"/>
  <c r="AN16" i="32"/>
  <c r="AP16" i="32" s="1"/>
  <c r="AK16" i="32"/>
  <c r="AK15" i="32"/>
  <c r="AN15" i="32" s="1"/>
  <c r="AP15" i="32" s="1"/>
  <c r="AN14" i="32"/>
  <c r="AP14" i="32" s="1"/>
  <c r="AK14" i="32"/>
  <c r="AK13" i="32"/>
  <c r="AN13" i="32" s="1"/>
  <c r="AP13" i="32" s="1"/>
  <c r="AN11" i="32"/>
  <c r="AP11" i="32" s="1"/>
  <c r="AK11" i="32"/>
  <c r="AK10" i="32"/>
  <c r="AN10" i="32" s="1"/>
  <c r="AP10" i="32" s="1"/>
  <c r="AN9" i="32"/>
  <c r="AP9" i="32" s="1"/>
  <c r="AK9" i="32"/>
  <c r="AK8" i="32"/>
  <c r="AN8" i="32" s="1"/>
  <c r="AP8" i="32" s="1"/>
  <c r="AN7" i="32"/>
  <c r="AP7" i="32" s="1"/>
  <c r="AK7" i="32"/>
  <c r="AK29" i="27"/>
  <c r="AN29" i="27" s="1"/>
  <c r="AP29" i="27" s="1"/>
  <c r="AP28" i="27"/>
  <c r="AN28" i="27"/>
  <c r="AK28" i="27"/>
  <c r="AN27" i="27"/>
  <c r="AP27" i="27" s="1"/>
  <c r="AK27" i="27"/>
  <c r="AK26" i="27"/>
  <c r="AN26" i="27" s="1"/>
  <c r="AP26" i="27" s="1"/>
  <c r="AK25" i="27"/>
  <c r="AN25" i="27" s="1"/>
  <c r="AP25" i="27" s="1"/>
  <c r="AP23" i="27"/>
  <c r="AN23" i="27"/>
  <c r="AK23" i="27"/>
  <c r="AN22" i="27"/>
  <c r="AP22" i="27" s="1"/>
  <c r="AK22" i="27"/>
  <c r="AK21" i="27"/>
  <c r="AN21" i="27" s="1"/>
  <c r="AP21" i="27" s="1"/>
  <c r="AK20" i="27"/>
  <c r="AN20" i="27" s="1"/>
  <c r="AP20" i="27" s="1"/>
  <c r="AP19" i="27"/>
  <c r="AN19" i="27"/>
  <c r="AK19" i="27"/>
  <c r="AN17" i="27"/>
  <c r="AP17" i="27" s="1"/>
  <c r="AK17" i="27"/>
  <c r="AK16" i="27"/>
  <c r="AN16" i="27" s="1"/>
  <c r="AP16" i="27" s="1"/>
  <c r="AK15" i="27"/>
  <c r="AN15" i="27" s="1"/>
  <c r="AP15" i="27" s="1"/>
  <c r="AP14" i="27"/>
  <c r="AN14" i="27"/>
  <c r="AK14" i="27"/>
  <c r="AN13" i="27"/>
  <c r="AP13" i="27" s="1"/>
  <c r="AK13" i="27"/>
  <c r="AK11" i="27"/>
  <c r="AN11" i="27" s="1"/>
  <c r="AP11" i="27" s="1"/>
  <c r="AK10" i="27"/>
  <c r="AN10" i="27" s="1"/>
  <c r="AP10" i="27" s="1"/>
  <c r="AP9" i="27"/>
  <c r="AN9" i="27"/>
  <c r="AK9" i="27"/>
  <c r="AN8" i="27"/>
  <c r="AP8" i="27" s="1"/>
  <c r="AK8" i="27"/>
  <c r="AK7" i="27"/>
  <c r="AN7" i="27" s="1"/>
  <c r="AP7" i="27" s="1"/>
  <c r="AN35" i="25"/>
  <c r="AK35" i="25"/>
  <c r="AK34" i="25"/>
  <c r="AN34" i="25" s="1"/>
  <c r="AN33" i="25"/>
  <c r="AK33" i="25"/>
  <c r="AK32" i="25"/>
  <c r="AN32" i="25" s="1"/>
  <c r="AN31" i="25"/>
  <c r="AK31" i="25"/>
  <c r="AK29" i="25"/>
  <c r="AN29" i="25" s="1"/>
  <c r="AN28" i="25"/>
  <c r="AK28" i="25"/>
  <c r="AK27" i="25"/>
  <c r="AN27" i="25" s="1"/>
  <c r="AN26" i="25"/>
  <c r="AK26" i="25"/>
  <c r="AK25" i="25"/>
  <c r="AN25" i="25" s="1"/>
  <c r="AN23" i="25"/>
  <c r="AK23" i="25"/>
  <c r="AK22" i="25"/>
  <c r="AN22" i="25" s="1"/>
  <c r="AN21" i="25"/>
  <c r="AK21" i="25"/>
  <c r="AK20" i="25"/>
  <c r="AN20" i="25" s="1"/>
  <c r="AN19" i="25"/>
  <c r="AK19" i="25"/>
  <c r="AK17" i="25"/>
  <c r="AN17" i="25" s="1"/>
  <c r="AN16" i="25"/>
  <c r="AK16" i="25"/>
  <c r="AK15" i="25"/>
  <c r="AN15" i="25" s="1"/>
  <c r="AN14" i="25"/>
  <c r="AK14" i="25"/>
  <c r="AK13" i="25"/>
  <c r="AN13" i="25" s="1"/>
  <c r="AN11" i="25"/>
  <c r="AK11" i="25"/>
  <c r="AK10" i="25"/>
  <c r="AN10" i="25" s="1"/>
  <c r="AN9" i="25"/>
  <c r="AK9" i="25"/>
  <c r="AK8" i="25"/>
  <c r="AN8" i="25" s="1"/>
  <c r="AN7" i="25"/>
  <c r="AK7" i="25"/>
  <c r="AK30" i="24"/>
  <c r="AN30" i="24" s="1"/>
  <c r="AP30" i="24" s="1"/>
  <c r="AK29" i="24"/>
  <c r="AN29" i="24" s="1"/>
  <c r="AP29" i="24" s="1"/>
  <c r="AN28" i="24"/>
  <c r="AP28" i="24" s="1"/>
  <c r="AK28" i="24"/>
  <c r="AK27" i="24"/>
  <c r="AN27" i="24" s="1"/>
  <c r="AP27" i="24" s="1"/>
  <c r="AK26" i="24"/>
  <c r="AN26" i="24" s="1"/>
  <c r="AP26" i="24" s="1"/>
  <c r="AK24" i="24"/>
  <c r="AN24" i="24" s="1"/>
  <c r="AP24" i="24" s="1"/>
  <c r="AN23" i="24"/>
  <c r="AP23" i="24" s="1"/>
  <c r="AK23" i="24"/>
  <c r="AK22" i="24"/>
  <c r="AN22" i="24" s="1"/>
  <c r="AP22" i="24" s="1"/>
  <c r="AK21" i="24"/>
  <c r="AN21" i="24" s="1"/>
  <c r="AP21" i="24" s="1"/>
  <c r="AK20" i="24"/>
  <c r="AN20" i="24" s="1"/>
  <c r="AP20" i="24" s="1"/>
  <c r="AN18" i="24"/>
  <c r="AP18" i="24" s="1"/>
  <c r="AK18" i="24"/>
  <c r="AK17" i="24"/>
  <c r="AN17" i="24" s="1"/>
  <c r="AP17" i="24" s="1"/>
  <c r="AK16" i="24"/>
  <c r="AN16" i="24" s="1"/>
  <c r="AP16" i="24" s="1"/>
  <c r="AK15" i="24"/>
  <c r="AN15" i="24" s="1"/>
  <c r="AP15" i="24" s="1"/>
  <c r="AN14" i="24"/>
  <c r="AP14" i="24" s="1"/>
  <c r="AK14" i="24"/>
  <c r="AK12" i="24"/>
  <c r="AN12" i="24" s="1"/>
  <c r="AP12" i="24" s="1"/>
  <c r="AK11" i="24"/>
  <c r="AN11" i="24" s="1"/>
  <c r="AP11" i="24" s="1"/>
  <c r="AK10" i="24"/>
  <c r="AN10" i="24" s="1"/>
  <c r="AP10" i="24" s="1"/>
  <c r="AN9" i="24"/>
  <c r="AP9" i="24" s="1"/>
  <c r="AK9" i="24"/>
  <c r="AK8" i="24"/>
  <c r="AN8" i="24" s="1"/>
  <c r="AP8" i="24" s="1"/>
  <c r="AN29" i="17"/>
  <c r="AP29" i="17" s="1"/>
  <c r="AK29" i="17"/>
  <c r="AK28" i="17"/>
  <c r="AN28" i="17" s="1"/>
  <c r="AP28" i="17" s="1"/>
  <c r="AN27" i="17"/>
  <c r="AP27" i="17" s="1"/>
  <c r="AK27" i="17"/>
  <c r="AK26" i="17"/>
  <c r="AN26" i="17" s="1"/>
  <c r="AP26" i="17" s="1"/>
  <c r="AN25" i="17"/>
  <c r="AP25" i="17" s="1"/>
  <c r="AK25" i="17"/>
  <c r="AK23" i="17"/>
  <c r="AN23" i="17" s="1"/>
  <c r="AP23" i="17" s="1"/>
  <c r="AN22" i="17"/>
  <c r="AP22" i="17" s="1"/>
  <c r="AK22" i="17"/>
  <c r="AK21" i="17"/>
  <c r="AN21" i="17" s="1"/>
  <c r="AP21" i="17" s="1"/>
  <c r="AN20" i="17"/>
  <c r="AP20" i="17" s="1"/>
  <c r="AK20" i="17"/>
  <c r="AK19" i="17"/>
  <c r="AN19" i="17" s="1"/>
  <c r="AP19" i="17" s="1"/>
  <c r="AN17" i="17"/>
  <c r="AP17" i="17" s="1"/>
  <c r="AK17" i="17"/>
  <c r="AK16" i="17"/>
  <c r="AN16" i="17" s="1"/>
  <c r="AP16" i="17" s="1"/>
  <c r="AN15" i="17"/>
  <c r="AP15" i="17" s="1"/>
  <c r="AK15" i="17"/>
  <c r="AK14" i="17"/>
  <c r="AN14" i="17" s="1"/>
  <c r="AP14" i="17" s="1"/>
  <c r="AN13" i="17"/>
  <c r="AP13" i="17" s="1"/>
  <c r="AK13" i="17"/>
  <c r="AK11" i="17"/>
  <c r="AN11" i="17" s="1"/>
  <c r="AP11" i="17" s="1"/>
  <c r="AN10" i="17"/>
  <c r="AP10" i="17" s="1"/>
  <c r="AK10" i="17"/>
  <c r="AK9" i="17"/>
  <c r="AN9" i="17" s="1"/>
  <c r="AP9" i="17" s="1"/>
  <c r="AN8" i="17"/>
  <c r="AP8" i="17" s="1"/>
  <c r="AK8" i="17"/>
  <c r="AK7" i="17"/>
  <c r="AN7" i="17" s="1"/>
  <c r="AP7" i="17" s="1"/>
  <c r="AN23" i="14"/>
  <c r="AP23" i="14" s="1"/>
  <c r="AK23" i="14"/>
  <c r="AK22" i="14"/>
  <c r="AN22" i="14" s="1"/>
  <c r="AP22" i="14" s="1"/>
  <c r="AN21" i="14"/>
  <c r="AP21" i="14" s="1"/>
  <c r="AK21" i="14"/>
  <c r="AK20" i="14"/>
  <c r="AN20" i="14" s="1"/>
  <c r="AP20" i="14" s="1"/>
  <c r="AN19" i="14"/>
  <c r="AP19" i="14" s="1"/>
  <c r="AK19" i="14"/>
  <c r="AK17" i="14"/>
  <c r="AN17" i="14" s="1"/>
  <c r="AP17" i="14" s="1"/>
  <c r="AN16" i="14"/>
  <c r="AP16" i="14" s="1"/>
  <c r="AK16" i="14"/>
  <c r="AK15" i="14"/>
  <c r="AN15" i="14" s="1"/>
  <c r="AP15" i="14" s="1"/>
  <c r="AN14" i="14"/>
  <c r="AP14" i="14" s="1"/>
  <c r="AK14" i="14"/>
  <c r="AK13" i="14"/>
  <c r="AN13" i="14" s="1"/>
  <c r="AP13" i="14" s="1"/>
  <c r="AN11" i="14"/>
  <c r="AP11" i="14" s="1"/>
  <c r="AK11" i="14"/>
  <c r="AK10" i="14"/>
  <c r="AN10" i="14" s="1"/>
  <c r="AP10" i="14" s="1"/>
  <c r="AN9" i="14"/>
  <c r="AP9" i="14" s="1"/>
  <c r="AK9" i="14"/>
  <c r="AK8" i="14"/>
  <c r="AN8" i="14" s="1"/>
  <c r="AP8" i="14" s="1"/>
  <c r="AN7" i="14"/>
  <c r="AP7" i="14" s="1"/>
  <c r="AK7" i="14"/>
  <c r="AN35" i="15"/>
  <c r="AP35" i="15" s="1"/>
  <c r="AK35" i="15"/>
  <c r="AK34" i="15"/>
  <c r="AN34" i="15" s="1"/>
  <c r="AP34" i="15" s="1"/>
  <c r="AN33" i="15"/>
  <c r="AP33" i="15" s="1"/>
  <c r="AK33" i="15"/>
  <c r="AK32" i="15"/>
  <c r="AN32" i="15" s="1"/>
  <c r="AP32" i="15" s="1"/>
  <c r="AN31" i="15"/>
  <c r="AP31" i="15" s="1"/>
  <c r="AK31" i="15"/>
  <c r="AK29" i="15"/>
  <c r="AN29" i="15" s="1"/>
  <c r="AP29" i="15" s="1"/>
  <c r="AN28" i="15"/>
  <c r="AP28" i="15" s="1"/>
  <c r="AK28" i="15"/>
  <c r="AK27" i="15"/>
  <c r="AN27" i="15" s="1"/>
  <c r="AP27" i="15" s="1"/>
  <c r="AN26" i="15"/>
  <c r="AP26" i="15" s="1"/>
  <c r="AK26" i="15"/>
  <c r="AK25" i="15"/>
  <c r="AN25" i="15" s="1"/>
  <c r="AP25" i="15" s="1"/>
  <c r="AN23" i="15"/>
  <c r="AP23" i="15" s="1"/>
  <c r="AK23" i="15"/>
  <c r="AK22" i="15"/>
  <c r="AN22" i="15" s="1"/>
  <c r="AP22" i="15" s="1"/>
  <c r="AN21" i="15"/>
  <c r="AP21" i="15" s="1"/>
  <c r="AK21" i="15"/>
  <c r="AK20" i="15"/>
  <c r="AN20" i="15" s="1"/>
  <c r="AP20" i="15" s="1"/>
  <c r="AN19" i="15"/>
  <c r="AP19" i="15" s="1"/>
  <c r="AK19" i="15"/>
  <c r="AK17" i="15"/>
  <c r="AN17" i="15" s="1"/>
  <c r="AP17" i="15" s="1"/>
  <c r="AN16" i="15"/>
  <c r="AP16" i="15" s="1"/>
  <c r="AK16" i="15"/>
  <c r="AK15" i="15"/>
  <c r="AN15" i="15" s="1"/>
  <c r="AP15" i="15" s="1"/>
  <c r="AN14" i="15"/>
  <c r="AP14" i="15" s="1"/>
  <c r="AK14" i="15"/>
  <c r="AK13" i="15"/>
  <c r="AN13" i="15" s="1"/>
  <c r="AP13" i="15" s="1"/>
  <c r="AN11" i="15"/>
  <c r="AP11" i="15" s="1"/>
  <c r="AK11" i="15"/>
  <c r="AK10" i="15"/>
  <c r="AN10" i="15" s="1"/>
  <c r="AP10" i="15" s="1"/>
  <c r="AN9" i="15"/>
  <c r="AP9" i="15" s="1"/>
  <c r="AK9" i="15"/>
  <c r="AK8" i="15"/>
  <c r="AN8" i="15" s="1"/>
  <c r="AP8" i="15" s="1"/>
  <c r="AN7" i="15"/>
  <c r="AP7" i="15" s="1"/>
  <c r="AK7" i="15"/>
  <c r="AK23" i="4"/>
  <c r="AN23" i="4" s="1"/>
  <c r="AP23" i="4" s="1"/>
  <c r="AP22" i="4"/>
  <c r="AN22" i="4"/>
  <c r="AK22" i="4"/>
  <c r="AN21" i="4"/>
  <c r="AP21" i="4" s="1"/>
  <c r="AK21" i="4"/>
  <c r="AK20" i="4"/>
  <c r="AN20" i="4" s="1"/>
  <c r="AP20" i="4" s="1"/>
  <c r="AK19" i="4"/>
  <c r="AN19" i="4" s="1"/>
  <c r="AP19" i="4" s="1"/>
  <c r="AP17" i="4"/>
  <c r="AN17" i="4"/>
  <c r="AK17" i="4"/>
  <c r="AN16" i="4"/>
  <c r="AP16" i="4" s="1"/>
  <c r="AK16" i="4"/>
  <c r="AK15" i="4"/>
  <c r="AN15" i="4" s="1"/>
  <c r="AP15" i="4" s="1"/>
  <c r="AK14" i="4"/>
  <c r="AN14" i="4" s="1"/>
  <c r="AP14" i="4" s="1"/>
  <c r="AP13" i="4"/>
  <c r="AN13" i="4"/>
  <c r="AK13" i="4"/>
  <c r="AN11" i="4"/>
  <c r="AP11" i="4" s="1"/>
  <c r="AK11" i="4"/>
  <c r="AK10" i="4"/>
  <c r="AN10" i="4" s="1"/>
  <c r="AP10" i="4" s="1"/>
  <c r="AK9" i="4"/>
  <c r="AN9" i="4" s="1"/>
  <c r="AP9" i="4" s="1"/>
  <c r="AP8" i="4"/>
  <c r="AN8" i="4"/>
  <c r="AK8" i="4"/>
  <c r="AN7" i="4"/>
  <c r="AP7" i="4" s="1"/>
  <c r="AK7" i="4"/>
  <c r="AN35" i="23"/>
  <c r="AP35" i="23" s="1"/>
  <c r="AK35" i="23"/>
  <c r="AK34" i="23"/>
  <c r="AN34" i="23" s="1"/>
  <c r="AP34" i="23" s="1"/>
  <c r="AK33" i="23"/>
  <c r="AN33" i="23" s="1"/>
  <c r="AP33" i="23" s="1"/>
  <c r="AK32" i="23"/>
  <c r="AN32" i="23" s="1"/>
  <c r="AP32" i="23" s="1"/>
  <c r="AN31" i="23"/>
  <c r="AP31" i="23" s="1"/>
  <c r="AK31" i="23"/>
  <c r="AK29" i="23"/>
  <c r="AN29" i="23" s="1"/>
  <c r="AP29" i="23" s="1"/>
  <c r="AK28" i="23"/>
  <c r="AN28" i="23" s="1"/>
  <c r="AP28" i="23" s="1"/>
  <c r="AK27" i="23"/>
  <c r="AN27" i="23" s="1"/>
  <c r="AP27" i="23" s="1"/>
  <c r="AN26" i="23"/>
  <c r="AP26" i="23" s="1"/>
  <c r="AK26" i="23"/>
  <c r="AK25" i="23"/>
  <c r="AN25" i="23" s="1"/>
  <c r="AP25" i="23" s="1"/>
  <c r="AK23" i="23"/>
  <c r="AN23" i="23" s="1"/>
  <c r="AP23" i="23" s="1"/>
  <c r="AK22" i="23"/>
  <c r="AN22" i="23" s="1"/>
  <c r="AP22" i="23" s="1"/>
  <c r="AN21" i="23"/>
  <c r="AP21" i="23" s="1"/>
  <c r="AK21" i="23"/>
  <c r="AK20" i="23"/>
  <c r="AN20" i="23" s="1"/>
  <c r="AP20" i="23" s="1"/>
  <c r="AK19" i="23"/>
  <c r="AN19" i="23" s="1"/>
  <c r="AP19" i="23" s="1"/>
  <c r="AK17" i="23"/>
  <c r="AN17" i="23" s="1"/>
  <c r="AP17" i="23" s="1"/>
  <c r="AK16" i="23"/>
  <c r="AN16" i="23" s="1"/>
  <c r="AP16" i="23" s="1"/>
  <c r="AK15" i="23"/>
  <c r="AN15" i="23" s="1"/>
  <c r="AP15" i="23" s="1"/>
  <c r="AK14" i="23"/>
  <c r="AN14" i="23" s="1"/>
  <c r="AP14" i="23" s="1"/>
  <c r="AK13" i="23"/>
  <c r="AN13" i="23" s="1"/>
  <c r="AP13" i="23" s="1"/>
  <c r="AK11" i="23"/>
  <c r="AN11" i="23" s="1"/>
  <c r="AP11" i="23" s="1"/>
  <c r="AK10" i="23"/>
  <c r="AN10" i="23" s="1"/>
  <c r="AP10" i="23" s="1"/>
  <c r="AK9" i="23"/>
  <c r="AN9" i="23" s="1"/>
  <c r="AP9" i="23" s="1"/>
  <c r="AK8" i="23"/>
  <c r="AN8" i="23" s="1"/>
  <c r="AP8" i="23" s="1"/>
  <c r="AK7" i="23"/>
  <c r="AL38" i="23" s="1"/>
  <c r="AK29" i="3"/>
  <c r="AN29" i="3" s="1"/>
  <c r="AP29" i="3" s="1"/>
  <c r="AP28" i="3"/>
  <c r="AN28" i="3"/>
  <c r="AK28" i="3"/>
  <c r="AN27" i="3"/>
  <c r="AP27" i="3" s="1"/>
  <c r="AK27" i="3"/>
  <c r="AK26" i="3"/>
  <c r="AN26" i="3" s="1"/>
  <c r="AP26" i="3" s="1"/>
  <c r="AK25" i="3"/>
  <c r="AN25" i="3" s="1"/>
  <c r="AP25" i="3" s="1"/>
  <c r="AP23" i="3"/>
  <c r="AN23" i="3"/>
  <c r="AK23" i="3"/>
  <c r="AN22" i="3"/>
  <c r="AP22" i="3" s="1"/>
  <c r="AK22" i="3"/>
  <c r="AK21" i="3"/>
  <c r="AN21" i="3" s="1"/>
  <c r="AP21" i="3" s="1"/>
  <c r="AK20" i="3"/>
  <c r="AN20" i="3" s="1"/>
  <c r="AP20" i="3" s="1"/>
  <c r="AP19" i="3"/>
  <c r="AN19" i="3"/>
  <c r="AK19" i="3"/>
  <c r="AN17" i="3"/>
  <c r="AP17" i="3" s="1"/>
  <c r="AK17" i="3"/>
  <c r="AK16" i="3"/>
  <c r="AN16" i="3" s="1"/>
  <c r="AP16" i="3" s="1"/>
  <c r="AK15" i="3"/>
  <c r="AN15" i="3" s="1"/>
  <c r="AP15" i="3" s="1"/>
  <c r="AP14" i="3"/>
  <c r="AN14" i="3"/>
  <c r="AK14" i="3"/>
  <c r="AN13" i="3"/>
  <c r="AP13" i="3" s="1"/>
  <c r="AK13" i="3"/>
  <c r="AK11" i="3"/>
  <c r="AN11" i="3" s="1"/>
  <c r="AP11" i="3" s="1"/>
  <c r="AK10" i="3"/>
  <c r="AN10" i="3" s="1"/>
  <c r="AP10" i="3" s="1"/>
  <c r="AP9" i="3"/>
  <c r="AN9" i="3"/>
  <c r="AK9" i="3"/>
  <c r="AN8" i="3"/>
  <c r="AP8" i="3" s="1"/>
  <c r="AK8" i="3"/>
  <c r="AK7" i="3"/>
  <c r="AN7" i="3" s="1"/>
  <c r="AP7" i="3" s="1"/>
  <c r="A2" i="17"/>
  <c r="A2" i="32"/>
  <c r="A2" i="27"/>
  <c r="A2" i="25"/>
  <c r="A3" i="24"/>
  <c r="A2" i="14"/>
  <c r="A2" i="15"/>
  <c r="A2" i="4"/>
  <c r="A2" i="23"/>
  <c r="A2" i="3"/>
  <c r="AK23" i="22"/>
  <c r="AN23" i="22" s="1"/>
  <c r="AP23" i="22" s="1"/>
  <c r="AP22" i="22"/>
  <c r="AN22" i="22"/>
  <c r="AK22" i="22"/>
  <c r="AN21" i="22"/>
  <c r="AP21" i="22" s="1"/>
  <c r="AK21" i="22"/>
  <c r="AK20" i="22"/>
  <c r="AN20" i="22" s="1"/>
  <c r="AP20" i="22" s="1"/>
  <c r="AK19" i="22"/>
  <c r="AN19" i="22" s="1"/>
  <c r="AP19" i="22" s="1"/>
  <c r="AP17" i="22"/>
  <c r="AN17" i="22"/>
  <c r="AK17" i="22"/>
  <c r="AN16" i="22"/>
  <c r="AP16" i="22" s="1"/>
  <c r="AK16" i="22"/>
  <c r="AK15" i="22"/>
  <c r="AN15" i="22" s="1"/>
  <c r="AP15" i="22" s="1"/>
  <c r="AK14" i="22"/>
  <c r="AN14" i="22" s="1"/>
  <c r="AP14" i="22" s="1"/>
  <c r="AP13" i="22"/>
  <c r="AN13" i="22"/>
  <c r="AK13" i="22"/>
  <c r="AN11" i="22"/>
  <c r="AP11" i="22" s="1"/>
  <c r="AK11" i="22"/>
  <c r="AK10" i="22"/>
  <c r="AN10" i="22" s="1"/>
  <c r="AP10" i="22" s="1"/>
  <c r="AK9" i="22"/>
  <c r="AN9" i="22" s="1"/>
  <c r="AP9" i="22" s="1"/>
  <c r="AP8" i="22"/>
  <c r="AN8" i="22"/>
  <c r="AK8" i="22"/>
  <c r="AN7" i="22"/>
  <c r="AP7" i="22" s="1"/>
  <c r="AK7" i="22"/>
  <c r="A2" i="22"/>
  <c r="AK23" i="7"/>
  <c r="AN23" i="7" s="1"/>
  <c r="AP23" i="7" s="1"/>
  <c r="AQ22" i="7"/>
  <c r="AK22" i="7"/>
  <c r="AN22" i="7" s="1"/>
  <c r="AP22" i="7" s="1"/>
  <c r="AQ21" i="7"/>
  <c r="AK21" i="7"/>
  <c r="AN21" i="7" s="1"/>
  <c r="AP21" i="7" s="1"/>
  <c r="AQ20" i="7"/>
  <c r="AK20" i="7"/>
  <c r="AN20" i="7" s="1"/>
  <c r="AP20" i="7" s="1"/>
  <c r="AQ19" i="7"/>
  <c r="AK19" i="7"/>
  <c r="AN19" i="7" s="1"/>
  <c r="AP19" i="7" s="1"/>
  <c r="AP17" i="7"/>
  <c r="AN17" i="7"/>
  <c r="AK17" i="7"/>
  <c r="AN16" i="7"/>
  <c r="AP16" i="7" s="1"/>
  <c r="AK16" i="7"/>
  <c r="AK15" i="7"/>
  <c r="AN15" i="7" s="1"/>
  <c r="AP15" i="7" s="1"/>
  <c r="AK14" i="7"/>
  <c r="AN14" i="7" s="1"/>
  <c r="AP14" i="7" s="1"/>
  <c r="AN13" i="7"/>
  <c r="AK13" i="7"/>
  <c r="AN11" i="7"/>
  <c r="AP11" i="7" s="1"/>
  <c r="AK11" i="7"/>
  <c r="AK10" i="7"/>
  <c r="AN10" i="7" s="1"/>
  <c r="AP10" i="7" s="1"/>
  <c r="AK9" i="7"/>
  <c r="AN9" i="7" s="1"/>
  <c r="AP9" i="7" s="1"/>
  <c r="AN8" i="7"/>
  <c r="AP8" i="7" s="1"/>
  <c r="AK8" i="7"/>
  <c r="AK7" i="7"/>
  <c r="AN7" i="7" s="1"/>
  <c r="AK304" i="9"/>
  <c r="AN304" i="9" s="1"/>
  <c r="AP304" i="9" s="1"/>
  <c r="AK303" i="9"/>
  <c r="AN303" i="9" s="1"/>
  <c r="AP303" i="9" s="1"/>
  <c r="AK302" i="9"/>
  <c r="AN302" i="9" s="1"/>
  <c r="AP302" i="9" s="1"/>
  <c r="AK301" i="9"/>
  <c r="AN301" i="9" s="1"/>
  <c r="AP301" i="9" s="1"/>
  <c r="AK300" i="9"/>
  <c r="AN300" i="9" s="1"/>
  <c r="AP300" i="9" s="1"/>
  <c r="AK298" i="9"/>
  <c r="AN298" i="9" s="1"/>
  <c r="AP298" i="9" s="1"/>
  <c r="AK297" i="9"/>
  <c r="AN297" i="9" s="1"/>
  <c r="AP297" i="9" s="1"/>
  <c r="AK296" i="9"/>
  <c r="AN296" i="9" s="1"/>
  <c r="AP296" i="9" s="1"/>
  <c r="AK295" i="9"/>
  <c r="AN295" i="9" s="1"/>
  <c r="AP295" i="9" s="1"/>
  <c r="AK294" i="9"/>
  <c r="AN294" i="9" s="1"/>
  <c r="AP294" i="9" s="1"/>
  <c r="AK292" i="9"/>
  <c r="AN292" i="9" s="1"/>
  <c r="AP292" i="9" s="1"/>
  <c r="AK291" i="9"/>
  <c r="AN291" i="9" s="1"/>
  <c r="AP291" i="9" s="1"/>
  <c r="AK290" i="9"/>
  <c r="AN290" i="9" s="1"/>
  <c r="AP290" i="9" s="1"/>
  <c r="AK289" i="9"/>
  <c r="AN289" i="9" s="1"/>
  <c r="AP289" i="9" s="1"/>
  <c r="AK288" i="9"/>
  <c r="AN288" i="9" s="1"/>
  <c r="AP288" i="9" s="1"/>
  <c r="AK286" i="9"/>
  <c r="AN286" i="9" s="1"/>
  <c r="AP286" i="9" s="1"/>
  <c r="AK285" i="9"/>
  <c r="AN285" i="9" s="1"/>
  <c r="AP285" i="9" s="1"/>
  <c r="AK284" i="9"/>
  <c r="AN284" i="9" s="1"/>
  <c r="AP284" i="9" s="1"/>
  <c r="AK283" i="9"/>
  <c r="AN283" i="9" s="1"/>
  <c r="AP283" i="9" s="1"/>
  <c r="AK282" i="9"/>
  <c r="AN282" i="9" s="1"/>
  <c r="AP282" i="9" s="1"/>
  <c r="AK280" i="9"/>
  <c r="AN280" i="9" s="1"/>
  <c r="AP280" i="9" s="1"/>
  <c r="AK279" i="9"/>
  <c r="AN279" i="9" s="1"/>
  <c r="AP279" i="9" s="1"/>
  <c r="AK278" i="9"/>
  <c r="AN278" i="9" s="1"/>
  <c r="AP278" i="9" s="1"/>
  <c r="AK277" i="9"/>
  <c r="AN277" i="9" s="1"/>
  <c r="AP277" i="9" s="1"/>
  <c r="AK276" i="9"/>
  <c r="AN276" i="9" s="1"/>
  <c r="AP276" i="9" s="1"/>
  <c r="AK274" i="9"/>
  <c r="AN274" i="9" s="1"/>
  <c r="AP274" i="9" s="1"/>
  <c r="AK273" i="9"/>
  <c r="AN273" i="9" s="1"/>
  <c r="AP273" i="9" s="1"/>
  <c r="AK272" i="9"/>
  <c r="AN272" i="9" s="1"/>
  <c r="AP272" i="9" s="1"/>
  <c r="AK271" i="9"/>
  <c r="AN271" i="9" s="1"/>
  <c r="AP271" i="9" s="1"/>
  <c r="AK270" i="9"/>
  <c r="AN270" i="9" s="1"/>
  <c r="AP270" i="9" s="1"/>
  <c r="AK268" i="9"/>
  <c r="AN268" i="9" s="1"/>
  <c r="AP268" i="9" s="1"/>
  <c r="AK267" i="9"/>
  <c r="AN267" i="9" s="1"/>
  <c r="AP267" i="9" s="1"/>
  <c r="AK266" i="9"/>
  <c r="AN266" i="9" s="1"/>
  <c r="AP266" i="9" s="1"/>
  <c r="AK265" i="9"/>
  <c r="AN265" i="9" s="1"/>
  <c r="AP265" i="9" s="1"/>
  <c r="AK264" i="9"/>
  <c r="AN264" i="9" s="1"/>
  <c r="AP264" i="9" s="1"/>
  <c r="AK262" i="9"/>
  <c r="AN262" i="9" s="1"/>
  <c r="AP262" i="9" s="1"/>
  <c r="AK261" i="9"/>
  <c r="AN261" i="9" s="1"/>
  <c r="AP261" i="9" s="1"/>
  <c r="AK260" i="9"/>
  <c r="AN260" i="9" s="1"/>
  <c r="AP260" i="9" s="1"/>
  <c r="AK259" i="9"/>
  <c r="AN259" i="9" s="1"/>
  <c r="AP259" i="9" s="1"/>
  <c r="AK258" i="9"/>
  <c r="AN258" i="9" s="1"/>
  <c r="AP258" i="9" s="1"/>
  <c r="AK256" i="9"/>
  <c r="AN256" i="9" s="1"/>
  <c r="AP256" i="9" s="1"/>
  <c r="AK255" i="9"/>
  <c r="AN255" i="9" s="1"/>
  <c r="AP255" i="9" s="1"/>
  <c r="AK254" i="9"/>
  <c r="AN254" i="9" s="1"/>
  <c r="AP254" i="9" s="1"/>
  <c r="AK253" i="9"/>
  <c r="AN253" i="9" s="1"/>
  <c r="AP253" i="9" s="1"/>
  <c r="AK252" i="9"/>
  <c r="AN252" i="9" s="1"/>
  <c r="AP252" i="9" s="1"/>
  <c r="AK250" i="9"/>
  <c r="AN250" i="9" s="1"/>
  <c r="AP250" i="9" s="1"/>
  <c r="AK249" i="9"/>
  <c r="AN249" i="9" s="1"/>
  <c r="AP249" i="9" s="1"/>
  <c r="AK248" i="9"/>
  <c r="AN248" i="9" s="1"/>
  <c r="AP248" i="9" s="1"/>
  <c r="AK247" i="9"/>
  <c r="AN247" i="9" s="1"/>
  <c r="AP247" i="9" s="1"/>
  <c r="AK246" i="9"/>
  <c r="AN246" i="9" s="1"/>
  <c r="AP246" i="9" s="1"/>
  <c r="AK244" i="9"/>
  <c r="AN244" i="9" s="1"/>
  <c r="AP244" i="9" s="1"/>
  <c r="AK243" i="9"/>
  <c r="AN243" i="9" s="1"/>
  <c r="AP243" i="9" s="1"/>
  <c r="AK242" i="9"/>
  <c r="AN242" i="9" s="1"/>
  <c r="AP242" i="9" s="1"/>
  <c r="AK241" i="9"/>
  <c r="AN241" i="9" s="1"/>
  <c r="AP241" i="9" s="1"/>
  <c r="AK240" i="9"/>
  <c r="AN240" i="9" s="1"/>
  <c r="AP240" i="9" s="1"/>
  <c r="AK238" i="9"/>
  <c r="AN238" i="9" s="1"/>
  <c r="AP238" i="9" s="1"/>
  <c r="AK237" i="9"/>
  <c r="AN237" i="9" s="1"/>
  <c r="AP237" i="9" s="1"/>
  <c r="AK236" i="9"/>
  <c r="AN236" i="9" s="1"/>
  <c r="AP236" i="9" s="1"/>
  <c r="AK235" i="9"/>
  <c r="AN235" i="9" s="1"/>
  <c r="AP235" i="9" s="1"/>
  <c r="AK234" i="9"/>
  <c r="AN234" i="9" s="1"/>
  <c r="AP234" i="9" s="1"/>
  <c r="AK232" i="9"/>
  <c r="AN232" i="9" s="1"/>
  <c r="AP232" i="9" s="1"/>
  <c r="AK231" i="9"/>
  <c r="AN231" i="9" s="1"/>
  <c r="AP231" i="9" s="1"/>
  <c r="AK230" i="9"/>
  <c r="AN230" i="9" s="1"/>
  <c r="AP230" i="9" s="1"/>
  <c r="AK229" i="9"/>
  <c r="AN229" i="9" s="1"/>
  <c r="AP229" i="9" s="1"/>
  <c r="AK228" i="9"/>
  <c r="AN228" i="9" s="1"/>
  <c r="AP228" i="9" s="1"/>
  <c r="AK226" i="9"/>
  <c r="AN226" i="9" s="1"/>
  <c r="AP226" i="9" s="1"/>
  <c r="AK225" i="9"/>
  <c r="AN225" i="9" s="1"/>
  <c r="AP225" i="9" s="1"/>
  <c r="AK224" i="9"/>
  <c r="AN224" i="9" s="1"/>
  <c r="AP224" i="9" s="1"/>
  <c r="AK223" i="9"/>
  <c r="AN223" i="9" s="1"/>
  <c r="AP223" i="9" s="1"/>
  <c r="AK222" i="9"/>
  <c r="AN222" i="9" s="1"/>
  <c r="AP222" i="9" s="1"/>
  <c r="AK220" i="9"/>
  <c r="AN220" i="9" s="1"/>
  <c r="AP220" i="9" s="1"/>
  <c r="AK219" i="9"/>
  <c r="AN219" i="9" s="1"/>
  <c r="AP219" i="9" s="1"/>
  <c r="AK218" i="9"/>
  <c r="AN218" i="9" s="1"/>
  <c r="AP218" i="9" s="1"/>
  <c r="AK217" i="9"/>
  <c r="AN217" i="9" s="1"/>
  <c r="AP217" i="9" s="1"/>
  <c r="AK216" i="9"/>
  <c r="AN216" i="9" s="1"/>
  <c r="AP216" i="9" s="1"/>
  <c r="AK214" i="9"/>
  <c r="AN214" i="9" s="1"/>
  <c r="AP214" i="9" s="1"/>
  <c r="AK213" i="9"/>
  <c r="AN213" i="9" s="1"/>
  <c r="AP213" i="9" s="1"/>
  <c r="AK212" i="9"/>
  <c r="AN212" i="9" s="1"/>
  <c r="AP212" i="9" s="1"/>
  <c r="AK211" i="9"/>
  <c r="AN211" i="9" s="1"/>
  <c r="AP211" i="9" s="1"/>
  <c r="AK210" i="9"/>
  <c r="AN210" i="9" s="1"/>
  <c r="AP210" i="9" s="1"/>
  <c r="AK208" i="9"/>
  <c r="AN208" i="9" s="1"/>
  <c r="AP208" i="9" s="1"/>
  <c r="AK207" i="9"/>
  <c r="AN207" i="9" s="1"/>
  <c r="AP207" i="9" s="1"/>
  <c r="AK206" i="9"/>
  <c r="AN206" i="9" s="1"/>
  <c r="AP206" i="9" s="1"/>
  <c r="AK205" i="9"/>
  <c r="AN205" i="9" s="1"/>
  <c r="AP205" i="9" s="1"/>
  <c r="AK204" i="9"/>
  <c r="AN204" i="9" s="1"/>
  <c r="AP204" i="9" s="1"/>
  <c r="AK202" i="9"/>
  <c r="AN202" i="9" s="1"/>
  <c r="AP202" i="9" s="1"/>
  <c r="AK201" i="9"/>
  <c r="AN201" i="9" s="1"/>
  <c r="AP201" i="9" s="1"/>
  <c r="AK200" i="9"/>
  <c r="AN200" i="9" s="1"/>
  <c r="AP200" i="9" s="1"/>
  <c r="AK199" i="9"/>
  <c r="AN199" i="9" s="1"/>
  <c r="AP199" i="9" s="1"/>
  <c r="AK198" i="9"/>
  <c r="AN198" i="9" s="1"/>
  <c r="AP198" i="9" s="1"/>
  <c r="AK196" i="9"/>
  <c r="AN196" i="9" s="1"/>
  <c r="AP196" i="9" s="1"/>
  <c r="AK195" i="9"/>
  <c r="AN195" i="9" s="1"/>
  <c r="AP195" i="9" s="1"/>
  <c r="AK194" i="9"/>
  <c r="AN194" i="9" s="1"/>
  <c r="AP194" i="9" s="1"/>
  <c r="AK193" i="9"/>
  <c r="AN193" i="9" s="1"/>
  <c r="AP193" i="9" s="1"/>
  <c r="AK192" i="9"/>
  <c r="AN192" i="9" s="1"/>
  <c r="AP192" i="9" s="1"/>
  <c r="AK190" i="9"/>
  <c r="AN190" i="9" s="1"/>
  <c r="AP190" i="9" s="1"/>
  <c r="AK189" i="9"/>
  <c r="AN189" i="9" s="1"/>
  <c r="AP189" i="9" s="1"/>
  <c r="AK188" i="9"/>
  <c r="AN188" i="9" s="1"/>
  <c r="AP188" i="9" s="1"/>
  <c r="AK187" i="9"/>
  <c r="AN187" i="9" s="1"/>
  <c r="AP187" i="9" s="1"/>
  <c r="AK186" i="9"/>
  <c r="AN186" i="9" s="1"/>
  <c r="AP186" i="9" s="1"/>
  <c r="AK184" i="9"/>
  <c r="AN184" i="9" s="1"/>
  <c r="AP184" i="9" s="1"/>
  <c r="AK183" i="9"/>
  <c r="AN183" i="9" s="1"/>
  <c r="AP183" i="9" s="1"/>
  <c r="AK182" i="9"/>
  <c r="AN182" i="9" s="1"/>
  <c r="AP182" i="9" s="1"/>
  <c r="AK181" i="9"/>
  <c r="AN181" i="9" s="1"/>
  <c r="AP181" i="9" s="1"/>
  <c r="AK180" i="9"/>
  <c r="AN180" i="9" s="1"/>
  <c r="AP180" i="9" s="1"/>
  <c r="AK178" i="9"/>
  <c r="AN178" i="9" s="1"/>
  <c r="AP178" i="9" s="1"/>
  <c r="AK177" i="9"/>
  <c r="AN177" i="9" s="1"/>
  <c r="AP177" i="9" s="1"/>
  <c r="AK176" i="9"/>
  <c r="AN176" i="9" s="1"/>
  <c r="AP176" i="9" s="1"/>
  <c r="AK175" i="9"/>
  <c r="AN175" i="9" s="1"/>
  <c r="AP175" i="9" s="1"/>
  <c r="AK174" i="9"/>
  <c r="AN174" i="9" s="1"/>
  <c r="AP174" i="9" s="1"/>
  <c r="AK172" i="9"/>
  <c r="AN172" i="9" s="1"/>
  <c r="AP172" i="9" s="1"/>
  <c r="AK171" i="9"/>
  <c r="AN171" i="9" s="1"/>
  <c r="AP171" i="9" s="1"/>
  <c r="AK170" i="9"/>
  <c r="AN170" i="9" s="1"/>
  <c r="AP170" i="9" s="1"/>
  <c r="AK169" i="9"/>
  <c r="AN169" i="9" s="1"/>
  <c r="AP169" i="9" s="1"/>
  <c r="AK168" i="9"/>
  <c r="AN168" i="9" s="1"/>
  <c r="AP168" i="9" s="1"/>
  <c r="AK166" i="9"/>
  <c r="AN166" i="9" s="1"/>
  <c r="AP166" i="9" s="1"/>
  <c r="AK165" i="9"/>
  <c r="AN165" i="9" s="1"/>
  <c r="AP165" i="9" s="1"/>
  <c r="AK164" i="9"/>
  <c r="AN164" i="9" s="1"/>
  <c r="AP164" i="9" s="1"/>
  <c r="AK163" i="9"/>
  <c r="AN163" i="9" s="1"/>
  <c r="AP163" i="9" s="1"/>
  <c r="AK162" i="9"/>
  <c r="AN162" i="9" s="1"/>
  <c r="AP162" i="9" s="1"/>
  <c r="AK160" i="9"/>
  <c r="AN160" i="9" s="1"/>
  <c r="AP160" i="9" s="1"/>
  <c r="AK159" i="9"/>
  <c r="AN159" i="9" s="1"/>
  <c r="AP159" i="9" s="1"/>
  <c r="AK158" i="9"/>
  <c r="AN158" i="9" s="1"/>
  <c r="AP158" i="9" s="1"/>
  <c r="AK157" i="9"/>
  <c r="AN157" i="9" s="1"/>
  <c r="AP157" i="9" s="1"/>
  <c r="AK156" i="9"/>
  <c r="AN156" i="9" s="1"/>
  <c r="AP156" i="9" s="1"/>
  <c r="AK154" i="9"/>
  <c r="AN154" i="9" s="1"/>
  <c r="AP154" i="9" s="1"/>
  <c r="AK153" i="9"/>
  <c r="AN153" i="9" s="1"/>
  <c r="AP153" i="9" s="1"/>
  <c r="AK152" i="9"/>
  <c r="AN152" i="9" s="1"/>
  <c r="AP152" i="9" s="1"/>
  <c r="AK151" i="9"/>
  <c r="AN151" i="9" s="1"/>
  <c r="AP151" i="9" s="1"/>
  <c r="AK150" i="9"/>
  <c r="AN150" i="9" s="1"/>
  <c r="AP150" i="9" s="1"/>
  <c r="AK148" i="9"/>
  <c r="AN148" i="9" s="1"/>
  <c r="AP148" i="9" s="1"/>
  <c r="AK147" i="9"/>
  <c r="AN147" i="9" s="1"/>
  <c r="AP147" i="9" s="1"/>
  <c r="AK146" i="9"/>
  <c r="AN146" i="9" s="1"/>
  <c r="AP146" i="9" s="1"/>
  <c r="AK145" i="9"/>
  <c r="AN145" i="9" s="1"/>
  <c r="AP145" i="9" s="1"/>
  <c r="AK144" i="9"/>
  <c r="AN144" i="9" s="1"/>
  <c r="AP144" i="9" s="1"/>
  <c r="AK142" i="9"/>
  <c r="AN142" i="9" s="1"/>
  <c r="AP142" i="9" s="1"/>
  <c r="AK141" i="9"/>
  <c r="AN141" i="9" s="1"/>
  <c r="AP141" i="9" s="1"/>
  <c r="AK140" i="9"/>
  <c r="AN140" i="9" s="1"/>
  <c r="AP140" i="9" s="1"/>
  <c r="AK139" i="9"/>
  <c r="AN139" i="9" s="1"/>
  <c r="AP139" i="9" s="1"/>
  <c r="AK138" i="9"/>
  <c r="AN138" i="9" s="1"/>
  <c r="AP138" i="9" s="1"/>
  <c r="AK136" i="9"/>
  <c r="AN136" i="9" s="1"/>
  <c r="AP136" i="9" s="1"/>
  <c r="AK135" i="9"/>
  <c r="AN135" i="9" s="1"/>
  <c r="AP135" i="9" s="1"/>
  <c r="AK134" i="9"/>
  <c r="AN134" i="9" s="1"/>
  <c r="AP134" i="9" s="1"/>
  <c r="AK133" i="9"/>
  <c r="AN133" i="9" s="1"/>
  <c r="AP133" i="9" s="1"/>
  <c r="AK132" i="9"/>
  <c r="AN132" i="9" s="1"/>
  <c r="AP132" i="9" s="1"/>
  <c r="AK130" i="9"/>
  <c r="AN130" i="9" s="1"/>
  <c r="AP130" i="9" s="1"/>
  <c r="AK129" i="9"/>
  <c r="AN129" i="9" s="1"/>
  <c r="AP129" i="9" s="1"/>
  <c r="AK128" i="9"/>
  <c r="AN128" i="9" s="1"/>
  <c r="AP128" i="9" s="1"/>
  <c r="AK127" i="9"/>
  <c r="AN127" i="9" s="1"/>
  <c r="AP127" i="9" s="1"/>
  <c r="AK126" i="9"/>
  <c r="AN126" i="9" s="1"/>
  <c r="AP126" i="9" s="1"/>
  <c r="AK124" i="9"/>
  <c r="AN124" i="9" s="1"/>
  <c r="AP124" i="9" s="1"/>
  <c r="AK123" i="9"/>
  <c r="AN123" i="9" s="1"/>
  <c r="AP123" i="9" s="1"/>
  <c r="AK122" i="9"/>
  <c r="AN122" i="9" s="1"/>
  <c r="AP122" i="9" s="1"/>
  <c r="AK121" i="9"/>
  <c r="AN121" i="9" s="1"/>
  <c r="AP121" i="9" s="1"/>
  <c r="AK120" i="9"/>
  <c r="AN120" i="9" s="1"/>
  <c r="AP120" i="9" s="1"/>
  <c r="AK118" i="9"/>
  <c r="AN118" i="9" s="1"/>
  <c r="AP118" i="9" s="1"/>
  <c r="AK117" i="9"/>
  <c r="AN117" i="9" s="1"/>
  <c r="AP117" i="9" s="1"/>
  <c r="AK116" i="9"/>
  <c r="AN116" i="9" s="1"/>
  <c r="AP116" i="9" s="1"/>
  <c r="AK115" i="9"/>
  <c r="AN115" i="9" s="1"/>
  <c r="AP115" i="9" s="1"/>
  <c r="AK114" i="9"/>
  <c r="AN114" i="9" s="1"/>
  <c r="AP114" i="9" s="1"/>
  <c r="AK112" i="9"/>
  <c r="AN112" i="9" s="1"/>
  <c r="AP112" i="9" s="1"/>
  <c r="AK111" i="9"/>
  <c r="AN111" i="9" s="1"/>
  <c r="AP111" i="9" s="1"/>
  <c r="AK110" i="9"/>
  <c r="AN110" i="9" s="1"/>
  <c r="AP110" i="9" s="1"/>
  <c r="AK109" i="9"/>
  <c r="AN109" i="9" s="1"/>
  <c r="AP109" i="9" s="1"/>
  <c r="AK108" i="9"/>
  <c r="AN108" i="9" s="1"/>
  <c r="AP108" i="9" s="1"/>
  <c r="AK106" i="9"/>
  <c r="AN106" i="9" s="1"/>
  <c r="AP106" i="9" s="1"/>
  <c r="AK105" i="9"/>
  <c r="AN105" i="9" s="1"/>
  <c r="AP105" i="9" s="1"/>
  <c r="AK104" i="9"/>
  <c r="AN104" i="9" s="1"/>
  <c r="AP104" i="9" s="1"/>
  <c r="AK103" i="9"/>
  <c r="AN103" i="9" s="1"/>
  <c r="AP103" i="9" s="1"/>
  <c r="AK102" i="9"/>
  <c r="AN102" i="9" s="1"/>
  <c r="AP102" i="9" s="1"/>
  <c r="AK100" i="9"/>
  <c r="AN100" i="9" s="1"/>
  <c r="AP100" i="9" s="1"/>
  <c r="AK99" i="9"/>
  <c r="AN99" i="9" s="1"/>
  <c r="AP99" i="9" s="1"/>
  <c r="AK98" i="9"/>
  <c r="AN98" i="9" s="1"/>
  <c r="AP98" i="9" s="1"/>
  <c r="AK97" i="9"/>
  <c r="AN97" i="9" s="1"/>
  <c r="AP97" i="9" s="1"/>
  <c r="AK96" i="9"/>
  <c r="AN96" i="9" s="1"/>
  <c r="AP96" i="9" s="1"/>
  <c r="AK94" i="9"/>
  <c r="AN94" i="9" s="1"/>
  <c r="AP94" i="9" s="1"/>
  <c r="AK93" i="9"/>
  <c r="AN93" i="9" s="1"/>
  <c r="AP93" i="9" s="1"/>
  <c r="AK92" i="9"/>
  <c r="AN92" i="9" s="1"/>
  <c r="AP92" i="9" s="1"/>
  <c r="AK91" i="9"/>
  <c r="AN91" i="9" s="1"/>
  <c r="AP91" i="9" s="1"/>
  <c r="AK90" i="9"/>
  <c r="AN90" i="9" s="1"/>
  <c r="AP90" i="9" s="1"/>
  <c r="AK88" i="9"/>
  <c r="AN88" i="9" s="1"/>
  <c r="AP88" i="9" s="1"/>
  <c r="AK87" i="9"/>
  <c r="AN87" i="9" s="1"/>
  <c r="AP87" i="9" s="1"/>
  <c r="AK86" i="9"/>
  <c r="AN86" i="9" s="1"/>
  <c r="AP86" i="9" s="1"/>
  <c r="AK85" i="9"/>
  <c r="AN85" i="9" s="1"/>
  <c r="AP85" i="9" s="1"/>
  <c r="AK84" i="9"/>
  <c r="AN84" i="9" s="1"/>
  <c r="AP84" i="9" s="1"/>
  <c r="AK82" i="9"/>
  <c r="AN82" i="9" s="1"/>
  <c r="AP82" i="9" s="1"/>
  <c r="AK81" i="9"/>
  <c r="AN81" i="9" s="1"/>
  <c r="AP81" i="9" s="1"/>
  <c r="AK80" i="9"/>
  <c r="AN80" i="9" s="1"/>
  <c r="AP80" i="9" s="1"/>
  <c r="AK79" i="9"/>
  <c r="AN79" i="9" s="1"/>
  <c r="AP79" i="9" s="1"/>
  <c r="AK78" i="9"/>
  <c r="AN78" i="9" s="1"/>
  <c r="AP78" i="9" s="1"/>
  <c r="AK76" i="9"/>
  <c r="AN76" i="9" s="1"/>
  <c r="AP76" i="9" s="1"/>
  <c r="AK75" i="9"/>
  <c r="AN75" i="9" s="1"/>
  <c r="AP75" i="9" s="1"/>
  <c r="AK74" i="9"/>
  <c r="AN74" i="9" s="1"/>
  <c r="AP74" i="9" s="1"/>
  <c r="AK73" i="9"/>
  <c r="AN73" i="9" s="1"/>
  <c r="AP73" i="9" s="1"/>
  <c r="AK72" i="9"/>
  <c r="AN72" i="9" s="1"/>
  <c r="AP72" i="9" s="1"/>
  <c r="AK70" i="9"/>
  <c r="AN70" i="9" s="1"/>
  <c r="AP70" i="9" s="1"/>
  <c r="AK69" i="9"/>
  <c r="AN69" i="9" s="1"/>
  <c r="AP69" i="9" s="1"/>
  <c r="AK68" i="9"/>
  <c r="AN68" i="9" s="1"/>
  <c r="AP68" i="9" s="1"/>
  <c r="AK67" i="9"/>
  <c r="AN67" i="9" s="1"/>
  <c r="AP67" i="9" s="1"/>
  <c r="AK66" i="9"/>
  <c r="AN66" i="9" s="1"/>
  <c r="AP66" i="9" s="1"/>
  <c r="AK64" i="9"/>
  <c r="AN64" i="9" s="1"/>
  <c r="AP64" i="9" s="1"/>
  <c r="AK63" i="9"/>
  <c r="AN63" i="9" s="1"/>
  <c r="AP63" i="9" s="1"/>
  <c r="AK62" i="9"/>
  <c r="AN62" i="9" s="1"/>
  <c r="AP62" i="9" s="1"/>
  <c r="AK61" i="9"/>
  <c r="AN61" i="9" s="1"/>
  <c r="AP61" i="9" s="1"/>
  <c r="AK60" i="9"/>
  <c r="AN60" i="9" s="1"/>
  <c r="AP60" i="9" s="1"/>
  <c r="AK58" i="9"/>
  <c r="AN58" i="9" s="1"/>
  <c r="AP58" i="9" s="1"/>
  <c r="AK57" i="9"/>
  <c r="AN57" i="9" s="1"/>
  <c r="AP57" i="9" s="1"/>
  <c r="AK56" i="9"/>
  <c r="AN56" i="9" s="1"/>
  <c r="AP56" i="9" s="1"/>
  <c r="AK55" i="9"/>
  <c r="AN55" i="9" s="1"/>
  <c r="AP55" i="9" s="1"/>
  <c r="AK54" i="9"/>
  <c r="AN54" i="9" s="1"/>
  <c r="AP54" i="9" s="1"/>
  <c r="AK52" i="9"/>
  <c r="AN52" i="9" s="1"/>
  <c r="AP52" i="9" s="1"/>
  <c r="AK51" i="9"/>
  <c r="AN51" i="9" s="1"/>
  <c r="AP51" i="9" s="1"/>
  <c r="AK50" i="9"/>
  <c r="AN50" i="9" s="1"/>
  <c r="AP50" i="9" s="1"/>
  <c r="AK49" i="9"/>
  <c r="AN49" i="9" s="1"/>
  <c r="AP49" i="9" s="1"/>
  <c r="AK48" i="9"/>
  <c r="AN48" i="9" s="1"/>
  <c r="AP48" i="9" s="1"/>
  <c r="AK46" i="9"/>
  <c r="AN46" i="9" s="1"/>
  <c r="AP46" i="9" s="1"/>
  <c r="AK45" i="9"/>
  <c r="AN45" i="9" s="1"/>
  <c r="AP45" i="9" s="1"/>
  <c r="AK44" i="9"/>
  <c r="AN44" i="9" s="1"/>
  <c r="AP44" i="9" s="1"/>
  <c r="AK43" i="9"/>
  <c r="AN43" i="9" s="1"/>
  <c r="AP43" i="9" s="1"/>
  <c r="AK42" i="9"/>
  <c r="AN42" i="9" s="1"/>
  <c r="AP42" i="9" s="1"/>
  <c r="AK40" i="9"/>
  <c r="AN40" i="9" s="1"/>
  <c r="AP40" i="9" s="1"/>
  <c r="AK39" i="9"/>
  <c r="AN39" i="9" s="1"/>
  <c r="AP39" i="9" s="1"/>
  <c r="AK38" i="9"/>
  <c r="AN38" i="9" s="1"/>
  <c r="AP38" i="9" s="1"/>
  <c r="AK37" i="9"/>
  <c r="AN37" i="9" s="1"/>
  <c r="AP37" i="9" s="1"/>
  <c r="AK36" i="9"/>
  <c r="AN36" i="9" s="1"/>
  <c r="AP36" i="9" s="1"/>
  <c r="AK34" i="9"/>
  <c r="AN34" i="9" s="1"/>
  <c r="AP34" i="9" s="1"/>
  <c r="AK33" i="9"/>
  <c r="AN33" i="9" s="1"/>
  <c r="AP33" i="9" s="1"/>
  <c r="AK32" i="9"/>
  <c r="AN32" i="9" s="1"/>
  <c r="AP32" i="9" s="1"/>
  <c r="AK31" i="9"/>
  <c r="AN31" i="9" s="1"/>
  <c r="AP31" i="9" s="1"/>
  <c r="AK30" i="9"/>
  <c r="AN30" i="9" s="1"/>
  <c r="AP30" i="9" s="1"/>
  <c r="AK28" i="9"/>
  <c r="AN28" i="9" s="1"/>
  <c r="AP28" i="9" s="1"/>
  <c r="AK27" i="9"/>
  <c r="AN27" i="9" s="1"/>
  <c r="AP27" i="9" s="1"/>
  <c r="AK26" i="9"/>
  <c r="AN26" i="9" s="1"/>
  <c r="AP26" i="9" s="1"/>
  <c r="AK25" i="9"/>
  <c r="AN25" i="9" s="1"/>
  <c r="AP25" i="9" s="1"/>
  <c r="AK24" i="9"/>
  <c r="AN24" i="9" s="1"/>
  <c r="AP24" i="9" s="1"/>
  <c r="AK22" i="9"/>
  <c r="AN22" i="9" s="1"/>
  <c r="AP22" i="9" s="1"/>
  <c r="AK21" i="9"/>
  <c r="AN21" i="9" s="1"/>
  <c r="AP21" i="9" s="1"/>
  <c r="AK20" i="9"/>
  <c r="AN20" i="9" s="1"/>
  <c r="AP20" i="9" s="1"/>
  <c r="AK19" i="9"/>
  <c r="AN19" i="9" s="1"/>
  <c r="AP19" i="9" s="1"/>
  <c r="AK18" i="9"/>
  <c r="AN18" i="9" s="1"/>
  <c r="AP18" i="9" s="1"/>
  <c r="AK16" i="9"/>
  <c r="AN16" i="9" s="1"/>
  <c r="AP16" i="9" s="1"/>
  <c r="AK15" i="9"/>
  <c r="AN15" i="9" s="1"/>
  <c r="AP15" i="9" s="1"/>
  <c r="AK14" i="9"/>
  <c r="AN14" i="9" s="1"/>
  <c r="AP14" i="9" s="1"/>
  <c r="AK13" i="9"/>
  <c r="AN13" i="9" s="1"/>
  <c r="AP13" i="9" s="1"/>
  <c r="AK12" i="9"/>
  <c r="AN12" i="9" s="1"/>
  <c r="AP12" i="9" s="1"/>
  <c r="AL37" i="23" l="1"/>
  <c r="AN7" i="23"/>
  <c r="AL39" i="23"/>
  <c r="AL41" i="23"/>
  <c r="AL40" i="23"/>
  <c r="AL42" i="23"/>
  <c r="AO27" i="7"/>
  <c r="AN29" i="7"/>
  <c r="AN28" i="7"/>
  <c r="AN27" i="7"/>
  <c r="AN26" i="7"/>
  <c r="AO30" i="7"/>
  <c r="AO26" i="7"/>
  <c r="AQ26" i="7" s="1"/>
  <c r="AP13" i="7"/>
  <c r="AO29" i="7"/>
  <c r="AO28" i="7"/>
  <c r="AO25" i="7"/>
  <c r="AQ25" i="7" s="1"/>
  <c r="AN25" i="7"/>
  <c r="AP7" i="7"/>
  <c r="M51" i="32"/>
  <c r="Q51" i="32"/>
  <c r="AC51" i="32"/>
  <c r="AG51" i="32"/>
  <c r="H50" i="32"/>
  <c r="H52" i="32" s="1"/>
  <c r="P50" i="32"/>
  <c r="X50" i="32"/>
  <c r="AF50" i="32"/>
  <c r="AJ50" i="32"/>
  <c r="G51" i="32"/>
  <c r="I50" i="32"/>
  <c r="M50" i="32"/>
  <c r="Q50" i="32"/>
  <c r="U50" i="32"/>
  <c r="Y50" i="32"/>
  <c r="Y51" i="32" s="1"/>
  <c r="AC50" i="32"/>
  <c r="AG50" i="32"/>
  <c r="AK50" i="32"/>
  <c r="AO50" i="32"/>
  <c r="H51" i="32"/>
  <c r="P51" i="32"/>
  <c r="T51" i="32"/>
  <c r="AJ51" i="32"/>
  <c r="G52" i="32"/>
  <c r="K52" i="32"/>
  <c r="K53" i="32" s="1"/>
  <c r="K54" i="32" s="1"/>
  <c r="O52" i="32"/>
  <c r="S52" i="32"/>
  <c r="S53" i="32" s="1"/>
  <c r="W52" i="32"/>
  <c r="W53" i="32" s="1"/>
  <c r="AA52" i="32"/>
  <c r="AA53" i="32" s="1"/>
  <c r="AA54" i="32" s="1"/>
  <c r="AE52" i="32"/>
  <c r="AI52" i="32"/>
  <c r="AI53" i="32" s="1"/>
  <c r="AI54" i="32" s="1"/>
  <c r="AM52" i="32"/>
  <c r="AM53" i="32" s="1"/>
  <c r="AM54" i="32" s="1"/>
  <c r="F53" i="32"/>
  <c r="F54" i="32" s="1"/>
  <c r="J53" i="32"/>
  <c r="J54" i="32" s="1"/>
  <c r="N53" i="32"/>
  <c r="N54" i="32" s="1"/>
  <c r="R53" i="32"/>
  <c r="R54" i="32" s="1"/>
  <c r="V53" i="32"/>
  <c r="V54" i="32" s="1"/>
  <c r="Z53" i="32"/>
  <c r="Z54" i="32" s="1"/>
  <c r="AD53" i="32"/>
  <c r="AD54" i="32" s="1"/>
  <c r="AH53" i="32"/>
  <c r="AH54" i="32" s="1"/>
  <c r="AL53" i="32"/>
  <c r="AL54" i="32" s="1"/>
  <c r="AP53" i="32"/>
  <c r="AP54" i="32" s="1"/>
  <c r="L50" i="32"/>
  <c r="T50" i="32"/>
  <c r="AB50" i="32"/>
  <c r="AN50" i="32"/>
  <c r="G35" i="27"/>
  <c r="G36" i="27" s="1"/>
  <c r="W35" i="27"/>
  <c r="W36" i="27" s="1"/>
  <c r="AM35" i="27"/>
  <c r="AM36" i="27" s="1"/>
  <c r="H32" i="27"/>
  <c r="H34" i="27" s="1"/>
  <c r="H33" i="27"/>
  <c r="L33" i="27"/>
  <c r="L32" i="27"/>
  <c r="P32" i="27"/>
  <c r="P33" i="27" s="1"/>
  <c r="T32" i="27"/>
  <c r="X32" i="27"/>
  <c r="X34" i="27" s="1"/>
  <c r="X33" i="27"/>
  <c r="AB33" i="27"/>
  <c r="AB32" i="27"/>
  <c r="AF32" i="27"/>
  <c r="AF33" i="27" s="1"/>
  <c r="AJ34" i="27"/>
  <c r="AJ32" i="27"/>
  <c r="AJ36" i="27" s="1"/>
  <c r="AJ33" i="27"/>
  <c r="AJ35" i="27"/>
  <c r="AN33" i="27"/>
  <c r="AN32" i="27"/>
  <c r="AN34" i="27" s="1"/>
  <c r="G33" i="27"/>
  <c r="O33" i="27"/>
  <c r="W33" i="27"/>
  <c r="AE33" i="27"/>
  <c r="AM33" i="27"/>
  <c r="I33" i="27"/>
  <c r="Y33" i="27"/>
  <c r="AO33" i="27"/>
  <c r="N36" i="27"/>
  <c r="R36" i="27"/>
  <c r="AD36" i="27"/>
  <c r="AH36" i="27"/>
  <c r="K33" i="27"/>
  <c r="S33" i="27"/>
  <c r="AA33" i="27"/>
  <c r="AI33" i="27"/>
  <c r="I32" i="27"/>
  <c r="M32" i="27"/>
  <c r="Q32" i="27"/>
  <c r="U32" i="27"/>
  <c r="Y32" i="27"/>
  <c r="AC32" i="27"/>
  <c r="AG32" i="27"/>
  <c r="AK32" i="27"/>
  <c r="AO32" i="27"/>
  <c r="G34" i="27"/>
  <c r="O34" i="27"/>
  <c r="W34" i="27"/>
  <c r="AE34" i="27"/>
  <c r="AM34" i="27"/>
  <c r="F35" i="27"/>
  <c r="F36" i="27" s="1"/>
  <c r="J35" i="27"/>
  <c r="J36" i="27" s="1"/>
  <c r="N35" i="27"/>
  <c r="R35" i="27"/>
  <c r="V35" i="27"/>
  <c r="V36" i="27" s="1"/>
  <c r="Z35" i="27"/>
  <c r="Z36" i="27" s="1"/>
  <c r="AD35" i="27"/>
  <c r="AH35" i="27"/>
  <c r="AL35" i="27"/>
  <c r="AL36" i="27" s="1"/>
  <c r="AP35" i="27"/>
  <c r="AP36" i="27" s="1"/>
  <c r="I41" i="25"/>
  <c r="I42" i="25" s="1"/>
  <c r="Q41" i="25"/>
  <c r="Y41" i="25"/>
  <c r="Y42" i="25" s="1"/>
  <c r="AG41" i="25"/>
  <c r="AO41" i="25"/>
  <c r="AO42" i="25" s="1"/>
  <c r="AI40" i="25"/>
  <c r="AE41" i="25"/>
  <c r="O40" i="25"/>
  <c r="AE40" i="25"/>
  <c r="AE42" i="25" s="1"/>
  <c r="N39" i="25"/>
  <c r="N42" i="25" s="1"/>
  <c r="R39" i="25"/>
  <c r="AD39" i="25"/>
  <c r="AD42" i="25" s="1"/>
  <c r="AH39" i="25"/>
  <c r="I40" i="25"/>
  <c r="M40" i="25"/>
  <c r="Q40" i="25"/>
  <c r="U40" i="25"/>
  <c r="U41" i="25" s="1"/>
  <c r="Y40" i="25"/>
  <c r="AC40" i="25"/>
  <c r="AG40" i="25"/>
  <c r="AK40" i="25"/>
  <c r="AK41" i="25" s="1"/>
  <c r="AO40" i="25"/>
  <c r="H38" i="25"/>
  <c r="H39" i="25" s="1"/>
  <c r="L38" i="25"/>
  <c r="L40" i="25" s="1"/>
  <c r="P38" i="25"/>
  <c r="P39" i="25" s="1"/>
  <c r="T38" i="25"/>
  <c r="X38" i="25"/>
  <c r="X39" i="25" s="1"/>
  <c r="AB38" i="25"/>
  <c r="AB40" i="25" s="1"/>
  <c r="AF38" i="25"/>
  <c r="AF39" i="25" s="1"/>
  <c r="AJ38" i="25"/>
  <c r="AN38" i="25"/>
  <c r="AN39" i="25" s="1"/>
  <c r="G39" i="25"/>
  <c r="K39" i="25"/>
  <c r="O39" i="25"/>
  <c r="O41" i="25" s="1"/>
  <c r="S39" i="25"/>
  <c r="S40" i="25" s="1"/>
  <c r="W39" i="25"/>
  <c r="AA39" i="25"/>
  <c r="AE39" i="25"/>
  <c r="AI39" i="25"/>
  <c r="AI41" i="25" s="1"/>
  <c r="AI42" i="25" s="1"/>
  <c r="AM39" i="25"/>
  <c r="AM40" i="25" s="1"/>
  <c r="AM41" i="25" s="1"/>
  <c r="N40" i="25"/>
  <c r="AD40" i="25"/>
  <c r="L39" i="25"/>
  <c r="T39" i="25"/>
  <c r="T40" i="25" s="1"/>
  <c r="AB39" i="25"/>
  <c r="AJ39" i="25"/>
  <c r="AJ40" i="25" s="1"/>
  <c r="N41" i="25"/>
  <c r="AD41" i="25"/>
  <c r="Q42" i="25"/>
  <c r="AG42" i="25"/>
  <c r="F38" i="25"/>
  <c r="J38" i="25"/>
  <c r="N38" i="25"/>
  <c r="R38" i="25"/>
  <c r="R40" i="25" s="1"/>
  <c r="V38" i="25"/>
  <c r="Z38" i="25"/>
  <c r="AD38" i="25"/>
  <c r="AH38" i="25"/>
  <c r="AH40" i="25" s="1"/>
  <c r="AL38" i="25"/>
  <c r="AP38" i="25"/>
  <c r="M34" i="24"/>
  <c r="U34" i="24"/>
  <c r="AC34" i="24"/>
  <c r="AK34" i="24"/>
  <c r="K34" i="24"/>
  <c r="S34" i="24"/>
  <c r="AA34" i="24"/>
  <c r="AI34" i="24"/>
  <c r="H33" i="24"/>
  <c r="L33" i="24"/>
  <c r="L34" i="24" s="1"/>
  <c r="P34" i="24"/>
  <c r="P33" i="24"/>
  <c r="P35" i="24" s="1"/>
  <c r="T33" i="24"/>
  <c r="T34" i="24"/>
  <c r="T35" i="24" s="1"/>
  <c r="T36" i="24" s="1"/>
  <c r="X33" i="24"/>
  <c r="X34" i="24" s="1"/>
  <c r="AB33" i="24"/>
  <c r="AB34" i="24"/>
  <c r="AF34" i="24"/>
  <c r="AF33" i="24"/>
  <c r="AF35" i="24" s="1"/>
  <c r="AJ35" i="24"/>
  <c r="AJ34" i="24"/>
  <c r="AJ37" i="24" s="1"/>
  <c r="AJ33" i="24"/>
  <c r="AJ36" i="24"/>
  <c r="AN33" i="24"/>
  <c r="AN34" i="24"/>
  <c r="G34" i="24"/>
  <c r="O34" i="24"/>
  <c r="O35" i="24" s="1"/>
  <c r="W34" i="24"/>
  <c r="AE34" i="24"/>
  <c r="AE35" i="24" s="1"/>
  <c r="AM34" i="24"/>
  <c r="I33" i="24"/>
  <c r="M33" i="24"/>
  <c r="Q33" i="24"/>
  <c r="U33" i="24"/>
  <c r="Y33" i="24"/>
  <c r="AC33" i="24"/>
  <c r="AG33" i="24"/>
  <c r="AK33" i="24"/>
  <c r="AO33" i="24"/>
  <c r="K35" i="24"/>
  <c r="S35" i="24"/>
  <c r="AA35" i="24"/>
  <c r="AI35" i="24"/>
  <c r="F36" i="24"/>
  <c r="F37" i="24" s="1"/>
  <c r="J36" i="24"/>
  <c r="J37" i="24" s="1"/>
  <c r="N36" i="24"/>
  <c r="N37" i="24" s="1"/>
  <c r="R36" i="24"/>
  <c r="R37" i="24" s="1"/>
  <c r="V36" i="24"/>
  <c r="V37" i="24" s="1"/>
  <c r="Z36" i="24"/>
  <c r="Z37" i="24" s="1"/>
  <c r="AD36" i="24"/>
  <c r="AD37" i="24" s="1"/>
  <c r="AH36" i="24"/>
  <c r="AH37" i="24" s="1"/>
  <c r="AL36" i="24"/>
  <c r="AL37" i="24" s="1"/>
  <c r="AP36" i="24"/>
  <c r="AP37" i="24" s="1"/>
  <c r="AQ27" i="7"/>
  <c r="AQ28" i="7"/>
  <c r="G17" i="34"/>
  <c r="G18" i="34"/>
  <c r="G19" i="34"/>
  <c r="G20" i="34"/>
  <c r="G16" i="34"/>
  <c r="AP7" i="23" l="1"/>
  <c r="AO37" i="23"/>
  <c r="AO38" i="23"/>
  <c r="AO39" i="23"/>
  <c r="AO40" i="23"/>
  <c r="AO41" i="23"/>
  <c r="AO42" i="23"/>
  <c r="T53" i="32"/>
  <c r="G54" i="32"/>
  <c r="Q53" i="32"/>
  <c r="H54" i="32"/>
  <c r="H53" i="32"/>
  <c r="I52" i="32"/>
  <c r="I54" i="32" s="1"/>
  <c r="AE53" i="32"/>
  <c r="AE54" i="32" s="1"/>
  <c r="T52" i="32"/>
  <c r="AF51" i="32"/>
  <c r="AK52" i="32"/>
  <c r="I51" i="32"/>
  <c r="P52" i="32"/>
  <c r="P53" i="32" s="1"/>
  <c r="S54" i="32"/>
  <c r="AB51" i="32"/>
  <c r="L51" i="32"/>
  <c r="AG52" i="32"/>
  <c r="AG53" i="32" s="1"/>
  <c r="AG54" i="32" s="1"/>
  <c r="Q52" i="32"/>
  <c r="W54" i="32"/>
  <c r="G53" i="32"/>
  <c r="AO51" i="32"/>
  <c r="AO52" i="32" s="1"/>
  <c r="Y52" i="32"/>
  <c r="O53" i="32"/>
  <c r="O54" i="32" s="1"/>
  <c r="AJ52" i="32"/>
  <c r="AJ53" i="32" s="1"/>
  <c r="AJ54" i="32" s="1"/>
  <c r="I53" i="32"/>
  <c r="AN51" i="32"/>
  <c r="X51" i="32"/>
  <c r="X52" i="32" s="1"/>
  <c r="AC52" i="32"/>
  <c r="M52" i="32"/>
  <c r="T54" i="32"/>
  <c r="AC53" i="32"/>
  <c r="AC54" i="32" s="1"/>
  <c r="U51" i="32"/>
  <c r="AK51" i="32"/>
  <c r="AN35" i="27"/>
  <c r="AN36" i="27" s="1"/>
  <c r="O36" i="27"/>
  <c r="T34" i="27"/>
  <c r="AA34" i="27"/>
  <c r="AA35" i="27" s="1"/>
  <c r="AA36" i="27" s="1"/>
  <c r="K34" i="27"/>
  <c r="AG34" i="27"/>
  <c r="I35" i="27"/>
  <c r="AK33" i="27"/>
  <c r="U33" i="27"/>
  <c r="AF35" i="27"/>
  <c r="AF34" i="27"/>
  <c r="P35" i="27"/>
  <c r="P34" i="27"/>
  <c r="P36" i="27" s="1"/>
  <c r="M34" i="27"/>
  <c r="AG33" i="27"/>
  <c r="Q33" i="27"/>
  <c r="AF36" i="27"/>
  <c r="AB34" i="27"/>
  <c r="AB35" i="27" s="1"/>
  <c r="T33" i="27"/>
  <c r="T35" i="27" s="1"/>
  <c r="L34" i="27"/>
  <c r="AE35" i="27"/>
  <c r="AE36" i="27" s="1"/>
  <c r="O35" i="27"/>
  <c r="AI34" i="27"/>
  <c r="AI35" i="27" s="1"/>
  <c r="S34" i="27"/>
  <c r="S35" i="27" s="1"/>
  <c r="AO34" i="27"/>
  <c r="AO35" i="27" s="1"/>
  <c r="Y34" i="27"/>
  <c r="Y35" i="27" s="1"/>
  <c r="Y36" i="27" s="1"/>
  <c r="I34" i="27"/>
  <c r="I36" i="27" s="1"/>
  <c r="AC33" i="27"/>
  <c r="AC34" i="27" s="1"/>
  <c r="M33" i="27"/>
  <c r="X35" i="27"/>
  <c r="X36" i="27" s="1"/>
  <c r="H35" i="27"/>
  <c r="H36" i="27" s="1"/>
  <c r="Z40" i="25"/>
  <c r="Z42" i="25" s="1"/>
  <c r="O42" i="25"/>
  <c r="AN40" i="25"/>
  <c r="AN41" i="25"/>
  <c r="AN42" i="25" s="1"/>
  <c r="X40" i="25"/>
  <c r="X41" i="25" s="1"/>
  <c r="H40" i="25"/>
  <c r="AC42" i="25"/>
  <c r="M42" i="25"/>
  <c r="AA41" i="25"/>
  <c r="K41" i="25"/>
  <c r="AA42" i="25"/>
  <c r="AP39" i="25"/>
  <c r="AP40" i="25" s="1"/>
  <c r="Z39" i="25"/>
  <c r="J39" i="25"/>
  <c r="J40" i="25" s="1"/>
  <c r="AF40" i="25"/>
  <c r="P40" i="25"/>
  <c r="P41" i="25" s="1"/>
  <c r="S41" i="25"/>
  <c r="S42" i="25" s="1"/>
  <c r="AK42" i="25"/>
  <c r="U42" i="25"/>
  <c r="Z41" i="25"/>
  <c r="AM42" i="25"/>
  <c r="AB41" i="25"/>
  <c r="AB42" i="25" s="1"/>
  <c r="L41" i="25"/>
  <c r="L42" i="25" s="1"/>
  <c r="AL39" i="25"/>
  <c r="V39" i="25"/>
  <c r="F39" i="25"/>
  <c r="W40" i="25"/>
  <c r="K40" i="25"/>
  <c r="K42" i="25" s="1"/>
  <c r="AC41" i="25"/>
  <c r="M41" i="25"/>
  <c r="AH41" i="25"/>
  <c r="AH42" i="25" s="1"/>
  <c r="R41" i="25"/>
  <c r="R42" i="25" s="1"/>
  <c r="AJ41" i="25"/>
  <c r="AJ42" i="25" s="1"/>
  <c r="T41" i="25"/>
  <c r="T42" i="25" s="1"/>
  <c r="G40" i="25"/>
  <c r="G41" i="25" s="1"/>
  <c r="AA40" i="25"/>
  <c r="AN36" i="24"/>
  <c r="P36" i="24"/>
  <c r="P37" i="24"/>
  <c r="AF36" i="24"/>
  <c r="AF37" i="24"/>
  <c r="S37" i="24"/>
  <c r="T37" i="24"/>
  <c r="K37" i="24"/>
  <c r="AB36" i="24"/>
  <c r="AB37" i="24" s="1"/>
  <c r="AB35" i="24"/>
  <c r="H36" i="24"/>
  <c r="H37" i="24" s="1"/>
  <c r="M36" i="24"/>
  <c r="AM35" i="24"/>
  <c r="W35" i="24"/>
  <c r="G35" i="24"/>
  <c r="G36" i="24" s="1"/>
  <c r="G37" i="24" s="1"/>
  <c r="AC35" i="24"/>
  <c r="AC36" i="24" s="1"/>
  <c r="M35" i="24"/>
  <c r="M37" i="24" s="1"/>
  <c r="AN37" i="24"/>
  <c r="AN35" i="24"/>
  <c r="X35" i="24"/>
  <c r="AI36" i="24"/>
  <c r="AI37" i="24" s="1"/>
  <c r="S36" i="24"/>
  <c r="AG34" i="24"/>
  <c r="Q34" i="24"/>
  <c r="H34" i="24"/>
  <c r="AE36" i="24"/>
  <c r="AE37" i="24" s="1"/>
  <c r="O36" i="24"/>
  <c r="O37" i="24" s="1"/>
  <c r="AK35" i="24"/>
  <c r="AK36" i="24" s="1"/>
  <c r="U35" i="24"/>
  <c r="U36" i="24" s="1"/>
  <c r="L35" i="24"/>
  <c r="H35" i="24"/>
  <c r="AA36" i="24"/>
  <c r="AA37" i="24" s="1"/>
  <c r="K36" i="24"/>
  <c r="AO34" i="24"/>
  <c r="Y34" i="24"/>
  <c r="I34" i="24"/>
  <c r="AO54" i="32" l="1"/>
  <c r="AO53" i="32"/>
  <c r="AN52" i="32"/>
  <c r="AN53" i="32" s="1"/>
  <c r="AN54" i="32" s="1"/>
  <c r="AK53" i="32"/>
  <c r="AK54" i="32" s="1"/>
  <c r="AF52" i="32"/>
  <c r="AF53" i="32" s="1"/>
  <c r="AF54" i="32" s="1"/>
  <c r="Y53" i="32"/>
  <c r="Y54" i="32" s="1"/>
  <c r="P54" i="32"/>
  <c r="U53" i="32"/>
  <c r="Q54" i="32"/>
  <c r="U52" i="32"/>
  <c r="U54" i="32" s="1"/>
  <c r="M53" i="32"/>
  <c r="M54" i="32" s="1"/>
  <c r="AB52" i="32"/>
  <c r="AB53" i="32" s="1"/>
  <c r="X53" i="32"/>
  <c r="X54" i="32"/>
  <c r="L52" i="32"/>
  <c r="L53" i="32" s="1"/>
  <c r="T36" i="27"/>
  <c r="U36" i="27"/>
  <c r="U34" i="27"/>
  <c r="U35" i="27" s="1"/>
  <c r="K35" i="27"/>
  <c r="K36" i="27" s="1"/>
  <c r="AK34" i="27"/>
  <c r="AK35" i="27" s="1"/>
  <c r="AK36" i="27" s="1"/>
  <c r="M35" i="27"/>
  <c r="M36" i="27" s="1"/>
  <c r="AG35" i="27"/>
  <c r="AG36" i="27" s="1"/>
  <c r="Q34" i="27"/>
  <c r="L35" i="27"/>
  <c r="L36" i="27" s="1"/>
  <c r="S36" i="27"/>
  <c r="AO36" i="27"/>
  <c r="AC36" i="27"/>
  <c r="AC35" i="27"/>
  <c r="AB36" i="27"/>
  <c r="AI36" i="27"/>
  <c r="J42" i="25"/>
  <c r="H42" i="25"/>
  <c r="V40" i="25"/>
  <c r="V41" i="25" s="1"/>
  <c r="V42" i="25" s="1"/>
  <c r="G42" i="25"/>
  <c r="AF41" i="25"/>
  <c r="AF42" i="25" s="1"/>
  <c r="P42" i="25"/>
  <c r="H41" i="25"/>
  <c r="X42" i="25"/>
  <c r="W41" i="25"/>
  <c r="W42" i="25" s="1"/>
  <c r="AL40" i="25"/>
  <c r="AL41" i="25"/>
  <c r="J41" i="25"/>
  <c r="AL42" i="25"/>
  <c r="F40" i="25"/>
  <c r="F41" i="25"/>
  <c r="AP41" i="25"/>
  <c r="AP42" i="25" s="1"/>
  <c r="F42" i="25"/>
  <c r="AM37" i="24"/>
  <c r="L36" i="24"/>
  <c r="L37" i="24" s="1"/>
  <c r="AO35" i="24"/>
  <c r="W36" i="24"/>
  <c r="W37" i="24" s="1"/>
  <c r="AC37" i="24"/>
  <c r="AM36" i="24"/>
  <c r="Q35" i="24"/>
  <c r="Q37" i="24" s="1"/>
  <c r="AO36" i="24"/>
  <c r="AO37" i="24" s="1"/>
  <c r="I35" i="24"/>
  <c r="I36" i="24" s="1"/>
  <c r="I37" i="24" s="1"/>
  <c r="AG37" i="24"/>
  <c r="AG35" i="24"/>
  <c r="AG36" i="24" s="1"/>
  <c r="X36" i="24"/>
  <c r="X37" i="24" s="1"/>
  <c r="AK37" i="24"/>
  <c r="Y37" i="24"/>
  <c r="Y35" i="24"/>
  <c r="Y36" i="24" s="1"/>
  <c r="Q36" i="24"/>
  <c r="U37" i="24"/>
  <c r="AQ312" i="9"/>
  <c r="AC312" i="9"/>
  <c r="AB312" i="9"/>
  <c r="AA312" i="9"/>
  <c r="Z312" i="9"/>
  <c r="Y312" i="9"/>
  <c r="X312" i="9"/>
  <c r="V312" i="9"/>
  <c r="U312" i="9"/>
  <c r="T312" i="9"/>
  <c r="S312" i="9"/>
  <c r="R312" i="9"/>
  <c r="Q312" i="9"/>
  <c r="O312" i="9"/>
  <c r="N312" i="9"/>
  <c r="M312" i="9"/>
  <c r="L312" i="9"/>
  <c r="K312" i="9"/>
  <c r="J312" i="9"/>
  <c r="H312" i="9"/>
  <c r="AQ310" i="9"/>
  <c r="AQ309" i="9"/>
  <c r="AQ308" i="9"/>
  <c r="AQ307" i="9"/>
  <c r="AQ306" i="9"/>
  <c r="L54" i="32" l="1"/>
  <c r="AB54" i="32"/>
  <c r="Q35" i="27"/>
  <c r="Q36" i="27" s="1"/>
  <c r="AK12" i="33" l="1"/>
  <c r="AK13" i="33"/>
  <c r="AK14" i="33"/>
  <c r="AK15" i="33"/>
  <c r="AK16" i="33"/>
  <c r="AK17" i="33"/>
  <c r="AK18" i="33"/>
  <c r="AK19" i="33"/>
  <c r="AK20" i="33"/>
  <c r="AK21" i="33"/>
  <c r="AK22" i="33"/>
  <c r="AK23" i="33"/>
  <c r="AK24" i="33"/>
  <c r="AK25" i="33"/>
  <c r="AK26" i="33"/>
  <c r="AK27" i="33"/>
  <c r="AK28" i="33"/>
  <c r="AK29" i="33"/>
  <c r="AK30" i="33"/>
  <c r="AK7" i="33"/>
  <c r="AK8" i="33"/>
  <c r="AK9" i="33"/>
  <c r="AK10" i="33"/>
  <c r="AK11" i="33"/>
  <c r="AK6" i="33"/>
  <c r="AJ28" i="34"/>
  <c r="AJ29" i="34"/>
  <c r="AJ30" i="34"/>
  <c r="AJ31" i="34"/>
  <c r="AJ33" i="34"/>
  <c r="AJ34" i="34"/>
  <c r="AJ35" i="34"/>
  <c r="AJ36" i="34"/>
  <c r="AJ38" i="34"/>
  <c r="AJ39" i="34"/>
  <c r="AJ40" i="34"/>
  <c r="AJ41" i="34"/>
  <c r="AJ43" i="34"/>
  <c r="AJ44" i="34"/>
  <c r="AJ45" i="34"/>
  <c r="AJ19" i="34"/>
  <c r="AJ20" i="34"/>
  <c r="AJ21" i="34"/>
  <c r="AJ23" i="34"/>
  <c r="AJ24" i="34"/>
  <c r="AJ25" i="34"/>
  <c r="AJ26" i="34"/>
  <c r="AJ27" i="34"/>
  <c r="AJ11" i="34"/>
  <c r="AJ13" i="34"/>
  <c r="AJ14" i="34"/>
  <c r="AJ15" i="34"/>
  <c r="AJ16" i="34"/>
  <c r="AJ18" i="34"/>
  <c r="AJ8" i="34"/>
  <c r="AJ9" i="34"/>
  <c r="AJ10" i="34"/>
  <c r="AJ7" i="34"/>
  <c r="AJ12" i="34"/>
  <c r="AJ17" i="34"/>
  <c r="AJ22" i="34"/>
  <c r="AJ32" i="34"/>
  <c r="AJ37" i="34"/>
  <c r="AJ42" i="34"/>
  <c r="AJ6" i="34"/>
  <c r="AK312" i="9" l="1"/>
  <c r="AM309" i="9" l="1"/>
  <c r="AQ138" i="9" l="1"/>
  <c r="I308" i="9" l="1"/>
  <c r="I306" i="9"/>
  <c r="H309" i="9"/>
  <c r="F310" i="9"/>
  <c r="F309" i="9"/>
  <c r="F308" i="9"/>
  <c r="F307" i="9"/>
  <c r="F306" i="9"/>
  <c r="H306" i="9"/>
  <c r="G306" i="9"/>
  <c r="AQ302" i="9" l="1"/>
  <c r="AQ303" i="9"/>
  <c r="AQ301" i="9"/>
  <c r="AQ177" i="9"/>
  <c r="AQ176" i="9"/>
  <c r="AQ175" i="9"/>
  <c r="AQ174" i="9"/>
  <c r="AQ159" i="9"/>
  <c r="AQ157" i="9"/>
  <c r="AQ158" i="9"/>
  <c r="AQ156" i="9"/>
  <c r="Z309" i="9" l="1"/>
  <c r="Z310" i="9"/>
  <c r="Z308" i="9"/>
  <c r="D13" i="35" l="1"/>
  <c r="E13" i="35"/>
  <c r="F13" i="35"/>
  <c r="G13" i="35"/>
  <c r="H13" i="35"/>
  <c r="L10" i="35"/>
  <c r="D17" i="35"/>
  <c r="D22" i="35"/>
  <c r="AJ50" i="34" l="1"/>
  <c r="AS297" i="9"/>
  <c r="N306" i="9"/>
  <c r="AM45" i="34"/>
  <c r="AM44" i="34"/>
  <c r="AM43" i="34"/>
  <c r="AM42" i="34"/>
  <c r="AM41" i="34"/>
  <c r="AM40" i="34"/>
  <c r="AM39" i="34"/>
  <c r="AM38" i="34"/>
  <c r="AM37" i="34"/>
  <c r="AM36" i="34"/>
  <c r="AM35" i="34"/>
  <c r="AM34" i="34"/>
  <c r="AM33" i="34"/>
  <c r="AM32" i="34"/>
  <c r="AM31" i="34"/>
  <c r="AM30" i="34"/>
  <c r="AM29" i="34"/>
  <c r="AM28" i="34"/>
  <c r="AM27" i="34"/>
  <c r="AM26" i="34"/>
  <c r="AM25" i="34"/>
  <c r="AM24" i="34"/>
  <c r="AM23" i="34"/>
  <c r="AM22" i="34"/>
  <c r="AM21" i="34"/>
  <c r="AM20" i="34"/>
  <c r="AM19" i="34"/>
  <c r="AM18" i="34"/>
  <c r="AM17" i="34"/>
  <c r="AM16" i="34"/>
  <c r="AM15" i="34"/>
  <c r="AM14" i="34"/>
  <c r="AM13" i="34"/>
  <c r="AM12" i="34"/>
  <c r="AM11" i="34"/>
  <c r="AM10" i="34"/>
  <c r="AM9" i="34"/>
  <c r="AM8" i="34"/>
  <c r="AM7" i="34"/>
  <c r="AM6" i="34"/>
  <c r="AM30" i="33"/>
  <c r="AM29" i="33"/>
  <c r="AM28" i="33"/>
  <c r="AM27" i="33"/>
  <c r="AM26" i="33"/>
  <c r="AM25" i="33"/>
  <c r="AM24" i="33"/>
  <c r="AM23" i="33"/>
  <c r="AM22" i="33"/>
  <c r="AM21" i="33"/>
  <c r="AM20" i="33"/>
  <c r="AM19" i="33"/>
  <c r="AM18" i="33"/>
  <c r="AM17" i="33"/>
  <c r="AM16" i="33"/>
  <c r="AM15" i="33"/>
  <c r="AM14" i="33"/>
  <c r="AM13" i="33"/>
  <c r="AM12" i="33"/>
  <c r="AM11" i="33"/>
  <c r="AM10" i="33"/>
  <c r="AM9" i="33"/>
  <c r="AM8" i="33"/>
  <c r="AM7" i="33"/>
  <c r="AM6" i="33"/>
  <c r="AQ205" i="9"/>
  <c r="AQ206" i="9"/>
  <c r="AQ207" i="9"/>
  <c r="AQ208" i="9"/>
  <c r="AQ204" i="9"/>
  <c r="AQ139" i="9"/>
  <c r="AQ140" i="9"/>
  <c r="AQ141" i="9"/>
  <c r="AQ108" i="9"/>
  <c r="AQ109" i="9"/>
  <c r="AQ110" i="9"/>
  <c r="AQ111" i="9"/>
  <c r="AR88" i="9"/>
  <c r="AR86" i="9"/>
  <c r="AQ90" i="9"/>
  <c r="AQ91" i="9"/>
  <c r="AQ92" i="9"/>
  <c r="AQ93" i="9"/>
  <c r="AQ18" i="9"/>
  <c r="AQ19" i="9"/>
  <c r="AQ20" i="9"/>
  <c r="AQ36" i="9"/>
  <c r="AQ37" i="9"/>
  <c r="AQ38" i="9"/>
  <c r="Z6" i="34"/>
  <c r="AA6" i="34"/>
  <c r="AB6" i="34"/>
  <c r="AC6" i="34"/>
  <c r="AD6" i="34"/>
  <c r="AE6" i="34"/>
  <c r="AF6" i="34"/>
  <c r="AG6" i="34"/>
  <c r="AH6" i="34"/>
  <c r="AI6" i="34"/>
  <c r="Z7" i="34"/>
  <c r="AA7" i="34"/>
  <c r="AB7" i="34"/>
  <c r="AC7" i="34"/>
  <c r="AD7" i="34"/>
  <c r="AE7" i="34"/>
  <c r="AF7" i="34"/>
  <c r="AG7" i="34"/>
  <c r="AH7" i="34"/>
  <c r="AI7" i="34"/>
  <c r="Z8" i="34"/>
  <c r="AA8" i="34"/>
  <c r="AB8" i="34"/>
  <c r="AC8" i="34"/>
  <c r="AD8" i="34"/>
  <c r="AE8" i="34"/>
  <c r="AF8" i="34"/>
  <c r="AG8" i="34"/>
  <c r="AH8" i="34"/>
  <c r="AI8" i="34"/>
  <c r="Z9" i="34"/>
  <c r="AA9" i="34"/>
  <c r="AB9" i="34"/>
  <c r="AC9" i="34"/>
  <c r="AD9" i="34"/>
  <c r="AE9" i="34"/>
  <c r="AF9" i="34"/>
  <c r="AG9" i="34"/>
  <c r="AH9" i="34"/>
  <c r="AI9" i="34"/>
  <c r="Z10" i="34"/>
  <c r="AA10" i="34"/>
  <c r="AB10" i="34"/>
  <c r="AC10" i="34"/>
  <c r="AD10" i="34"/>
  <c r="AE10" i="34"/>
  <c r="AF10" i="34"/>
  <c r="AG10" i="34"/>
  <c r="AH10" i="34"/>
  <c r="AI10" i="34"/>
  <c r="Z11" i="34"/>
  <c r="AA11" i="34"/>
  <c r="AB11" i="34"/>
  <c r="AC11" i="34"/>
  <c r="AD11" i="34"/>
  <c r="AE11" i="34"/>
  <c r="AF11" i="34"/>
  <c r="AG11" i="34"/>
  <c r="AH11" i="34"/>
  <c r="AI11" i="34"/>
  <c r="Z12" i="34"/>
  <c r="AA12" i="34"/>
  <c r="AB12" i="34"/>
  <c r="AC12" i="34"/>
  <c r="AD12" i="34"/>
  <c r="AE12" i="34"/>
  <c r="AF12" i="34"/>
  <c r="AG12" i="34"/>
  <c r="AH12" i="34"/>
  <c r="AI12" i="34"/>
  <c r="Z13" i="34"/>
  <c r="AA13" i="34"/>
  <c r="AB13" i="34"/>
  <c r="AC13" i="34"/>
  <c r="AD13" i="34"/>
  <c r="AE13" i="34"/>
  <c r="AF13" i="34"/>
  <c r="AG13" i="34"/>
  <c r="AH13" i="34"/>
  <c r="AI13" i="34"/>
  <c r="Z14" i="34"/>
  <c r="AA14" i="34"/>
  <c r="AB14" i="34"/>
  <c r="AC14" i="34"/>
  <c r="AD14" i="34"/>
  <c r="AE14" i="34"/>
  <c r="AF14" i="34"/>
  <c r="AG14" i="34"/>
  <c r="AH14" i="34"/>
  <c r="AI14" i="34"/>
  <c r="Z15" i="34"/>
  <c r="AA15" i="34"/>
  <c r="AB15" i="34"/>
  <c r="AC15" i="34"/>
  <c r="AD15" i="34"/>
  <c r="AE15" i="34"/>
  <c r="AF15" i="34"/>
  <c r="AG15" i="34"/>
  <c r="AH15" i="34"/>
  <c r="AI15" i="34"/>
  <c r="Z16" i="34"/>
  <c r="AA16" i="34"/>
  <c r="AB16" i="34"/>
  <c r="AC16" i="34"/>
  <c r="AD16" i="34"/>
  <c r="AE16" i="34"/>
  <c r="AF16" i="34"/>
  <c r="AG16" i="34"/>
  <c r="AH16" i="34"/>
  <c r="AI16" i="34"/>
  <c r="Z17" i="34"/>
  <c r="AA17" i="34"/>
  <c r="AB17" i="34"/>
  <c r="AC17" i="34"/>
  <c r="AD17" i="34"/>
  <c r="AE17" i="34"/>
  <c r="AF17" i="34"/>
  <c r="AG17" i="34"/>
  <c r="AH17" i="34"/>
  <c r="AI17" i="34"/>
  <c r="Z18" i="34"/>
  <c r="AA18" i="34"/>
  <c r="AB18" i="34"/>
  <c r="AC18" i="34"/>
  <c r="AD18" i="34"/>
  <c r="AE18" i="34"/>
  <c r="AF18" i="34"/>
  <c r="AG18" i="34"/>
  <c r="AH18" i="34"/>
  <c r="AI18" i="34"/>
  <c r="Z19" i="34"/>
  <c r="AA19" i="34"/>
  <c r="AB19" i="34"/>
  <c r="AC19" i="34"/>
  <c r="AD19" i="34"/>
  <c r="AE19" i="34"/>
  <c r="AF19" i="34"/>
  <c r="AG19" i="34"/>
  <c r="AH19" i="34"/>
  <c r="AI19" i="34"/>
  <c r="Z20" i="34"/>
  <c r="AA20" i="34"/>
  <c r="AB20" i="34"/>
  <c r="AC20" i="34"/>
  <c r="AD20" i="34"/>
  <c r="AE20" i="34"/>
  <c r="AF20" i="34"/>
  <c r="AG20" i="34"/>
  <c r="AH20" i="34"/>
  <c r="AI20" i="34"/>
  <c r="Z21" i="34"/>
  <c r="AA21" i="34"/>
  <c r="AB21" i="34"/>
  <c r="AC21" i="34"/>
  <c r="AD21" i="34"/>
  <c r="AE21" i="34"/>
  <c r="AF21" i="34"/>
  <c r="AG21" i="34"/>
  <c r="AH21" i="34"/>
  <c r="AI21" i="34"/>
  <c r="Z22" i="34"/>
  <c r="AA22" i="34"/>
  <c r="AB22" i="34"/>
  <c r="AC22" i="34"/>
  <c r="AD22" i="34"/>
  <c r="AE22" i="34"/>
  <c r="AF22" i="34"/>
  <c r="AG22" i="34"/>
  <c r="AH22" i="34"/>
  <c r="AI22" i="34"/>
  <c r="Z23" i="34"/>
  <c r="AA23" i="34"/>
  <c r="AB23" i="34"/>
  <c r="AC23" i="34"/>
  <c r="AD23" i="34"/>
  <c r="AE23" i="34"/>
  <c r="AF23" i="34"/>
  <c r="AG23" i="34"/>
  <c r="AH23" i="34"/>
  <c r="AI23" i="34"/>
  <c r="Z24" i="34"/>
  <c r="AA24" i="34"/>
  <c r="AB24" i="34"/>
  <c r="AC24" i="34"/>
  <c r="AD24" i="34"/>
  <c r="AE24" i="34"/>
  <c r="AF24" i="34"/>
  <c r="AG24" i="34"/>
  <c r="AH24" i="34"/>
  <c r="AI24" i="34"/>
  <c r="Z25" i="34"/>
  <c r="AA25" i="34"/>
  <c r="AB25" i="34"/>
  <c r="AC25" i="34"/>
  <c r="AD25" i="34"/>
  <c r="AE25" i="34"/>
  <c r="AF25" i="34"/>
  <c r="AG25" i="34"/>
  <c r="AH25" i="34"/>
  <c r="AI25" i="34"/>
  <c r="Z26" i="34"/>
  <c r="AA26" i="34"/>
  <c r="AB26" i="34"/>
  <c r="AC26" i="34"/>
  <c r="AD26" i="34"/>
  <c r="AE26" i="34"/>
  <c r="AF26" i="34"/>
  <c r="AG26" i="34"/>
  <c r="AH26" i="34"/>
  <c r="AI26" i="34"/>
  <c r="Z27" i="34"/>
  <c r="AA27" i="34"/>
  <c r="AB27" i="34"/>
  <c r="AC27" i="34"/>
  <c r="AD27" i="34"/>
  <c r="AE27" i="34"/>
  <c r="AF27" i="34"/>
  <c r="AG27" i="34"/>
  <c r="AH27" i="34"/>
  <c r="AI27" i="34"/>
  <c r="Z28" i="34"/>
  <c r="AA28" i="34"/>
  <c r="AB28" i="34"/>
  <c r="AC28" i="34"/>
  <c r="AD28" i="34"/>
  <c r="AE28" i="34"/>
  <c r="AF28" i="34"/>
  <c r="AG28" i="34"/>
  <c r="AH28" i="34"/>
  <c r="AI28" i="34"/>
  <c r="Z29" i="34"/>
  <c r="AA29" i="34"/>
  <c r="AB29" i="34"/>
  <c r="AC29" i="34"/>
  <c r="AD29" i="34"/>
  <c r="AE29" i="34"/>
  <c r="AF29" i="34"/>
  <c r="AG29" i="34"/>
  <c r="AH29" i="34"/>
  <c r="AI29" i="34"/>
  <c r="Z30" i="34"/>
  <c r="AA30" i="34"/>
  <c r="AB30" i="34"/>
  <c r="AC30" i="34"/>
  <c r="AD30" i="34"/>
  <c r="AE30" i="34"/>
  <c r="AF30" i="34"/>
  <c r="AG30" i="34"/>
  <c r="AH30" i="34"/>
  <c r="AI30" i="34"/>
  <c r="Z31" i="34"/>
  <c r="AA31" i="34"/>
  <c r="AB31" i="34"/>
  <c r="AC31" i="34"/>
  <c r="AD31" i="34"/>
  <c r="AE31" i="34"/>
  <c r="AF31" i="34"/>
  <c r="AG31" i="34"/>
  <c r="AH31" i="34"/>
  <c r="AI31" i="34"/>
  <c r="Z32" i="34"/>
  <c r="AA32" i="34"/>
  <c r="AB32" i="34"/>
  <c r="AC32" i="34"/>
  <c r="AD32" i="34"/>
  <c r="AE32" i="34"/>
  <c r="AF32" i="34"/>
  <c r="AG32" i="34"/>
  <c r="AH32" i="34"/>
  <c r="AI32" i="34"/>
  <c r="Z33" i="34"/>
  <c r="AA33" i="34"/>
  <c r="AB33" i="34"/>
  <c r="AC33" i="34"/>
  <c r="AD33" i="34"/>
  <c r="AE33" i="34"/>
  <c r="AF33" i="34"/>
  <c r="AG33" i="34"/>
  <c r="AH33" i="34"/>
  <c r="AI33" i="34"/>
  <c r="Z34" i="34"/>
  <c r="AA34" i="34"/>
  <c r="AB34" i="34"/>
  <c r="AC34" i="34"/>
  <c r="AD34" i="34"/>
  <c r="AE34" i="34"/>
  <c r="AF34" i="34"/>
  <c r="AG34" i="34"/>
  <c r="AH34" i="34"/>
  <c r="AI34" i="34"/>
  <c r="Z35" i="34"/>
  <c r="AA35" i="34"/>
  <c r="AB35" i="34"/>
  <c r="AC35" i="34"/>
  <c r="AD35" i="34"/>
  <c r="AE35" i="34"/>
  <c r="AF35" i="34"/>
  <c r="AG35" i="34"/>
  <c r="AH35" i="34"/>
  <c r="AI35" i="34"/>
  <c r="Z36" i="34"/>
  <c r="AA36" i="34"/>
  <c r="AB36" i="34"/>
  <c r="AC36" i="34"/>
  <c r="AD36" i="34"/>
  <c r="AE36" i="34"/>
  <c r="AF36" i="34"/>
  <c r="AG36" i="34"/>
  <c r="AH36" i="34"/>
  <c r="AI36" i="34"/>
  <c r="Z37" i="34"/>
  <c r="AA37" i="34"/>
  <c r="AB37" i="34"/>
  <c r="AC37" i="34"/>
  <c r="AD37" i="34"/>
  <c r="AE37" i="34"/>
  <c r="AF37" i="34"/>
  <c r="AG37" i="34"/>
  <c r="AH37" i="34"/>
  <c r="AI37" i="34"/>
  <c r="Z38" i="34"/>
  <c r="AA38" i="34"/>
  <c r="AB38" i="34"/>
  <c r="AC38" i="34"/>
  <c r="AD38" i="34"/>
  <c r="AE38" i="34"/>
  <c r="AF38" i="34"/>
  <c r="AG38" i="34"/>
  <c r="AH38" i="34"/>
  <c r="AI38" i="34"/>
  <c r="Z39" i="34"/>
  <c r="AA39" i="34"/>
  <c r="AB39" i="34"/>
  <c r="AC39" i="34"/>
  <c r="AD39" i="34"/>
  <c r="AE39" i="34"/>
  <c r="AF39" i="34"/>
  <c r="AG39" i="34"/>
  <c r="AH39" i="34"/>
  <c r="AI39" i="34"/>
  <c r="Z40" i="34"/>
  <c r="AA40" i="34"/>
  <c r="AB40" i="34"/>
  <c r="AC40" i="34"/>
  <c r="AD40" i="34"/>
  <c r="AE40" i="34"/>
  <c r="AF40" i="34"/>
  <c r="AG40" i="34"/>
  <c r="AH40" i="34"/>
  <c r="AI40" i="34"/>
  <c r="Z41" i="34"/>
  <c r="AA41" i="34"/>
  <c r="AB41" i="34"/>
  <c r="AC41" i="34"/>
  <c r="AD41" i="34"/>
  <c r="AE41" i="34"/>
  <c r="AF41" i="34"/>
  <c r="AG41" i="34"/>
  <c r="AH41" i="34"/>
  <c r="AI41" i="34"/>
  <c r="Z42" i="34"/>
  <c r="AA42" i="34"/>
  <c r="AB42" i="34"/>
  <c r="AC42" i="34"/>
  <c r="AD42" i="34"/>
  <c r="AE42" i="34"/>
  <c r="AF42" i="34"/>
  <c r="AG42" i="34"/>
  <c r="AH42" i="34"/>
  <c r="AI42" i="34"/>
  <c r="Z43" i="34"/>
  <c r="AA43" i="34"/>
  <c r="AB43" i="34"/>
  <c r="AC43" i="34"/>
  <c r="AD43" i="34"/>
  <c r="AE43" i="34"/>
  <c r="AF43" i="34"/>
  <c r="AG43" i="34"/>
  <c r="AH43" i="34"/>
  <c r="AI43" i="34"/>
  <c r="Z44" i="34"/>
  <c r="AA44" i="34"/>
  <c r="AB44" i="34"/>
  <c r="AC44" i="34"/>
  <c r="AD44" i="34"/>
  <c r="AE44" i="34"/>
  <c r="AF44" i="34"/>
  <c r="AG44" i="34"/>
  <c r="AH44" i="34"/>
  <c r="AI44" i="34"/>
  <c r="Z45" i="34"/>
  <c r="AA45" i="34"/>
  <c r="AB45" i="34"/>
  <c r="AC45" i="34"/>
  <c r="AD45" i="34"/>
  <c r="AE45" i="34"/>
  <c r="AF45" i="34"/>
  <c r="AG45" i="34"/>
  <c r="AH45" i="34"/>
  <c r="AI45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F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F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F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F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F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F21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F22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F38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F39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F40" i="34"/>
  <c r="G40" i="34"/>
  <c r="H40" i="34"/>
  <c r="I40" i="34"/>
  <c r="J40" i="34"/>
  <c r="K40" i="34"/>
  <c r="L40" i="34"/>
  <c r="M40" i="34"/>
  <c r="N40" i="34"/>
  <c r="O40" i="34"/>
  <c r="P40" i="34"/>
  <c r="Q40" i="34"/>
  <c r="R40" i="34"/>
  <c r="S40" i="34"/>
  <c r="T40" i="34"/>
  <c r="U40" i="34"/>
  <c r="V40" i="34"/>
  <c r="W40" i="34"/>
  <c r="X40" i="34"/>
  <c r="Y40" i="34"/>
  <c r="F41" i="34"/>
  <c r="G41" i="34"/>
  <c r="H41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Y41" i="34"/>
  <c r="F42" i="34"/>
  <c r="G42" i="34"/>
  <c r="H42" i="34"/>
  <c r="I42" i="34"/>
  <c r="J42" i="34"/>
  <c r="K42" i="34"/>
  <c r="L42" i="34"/>
  <c r="M42" i="34"/>
  <c r="N42" i="34"/>
  <c r="O42" i="34"/>
  <c r="P42" i="34"/>
  <c r="Q42" i="34"/>
  <c r="R42" i="34"/>
  <c r="S42" i="34"/>
  <c r="T42" i="34"/>
  <c r="U42" i="34"/>
  <c r="V42" i="34"/>
  <c r="W42" i="34"/>
  <c r="X42" i="34"/>
  <c r="Y42" i="34"/>
  <c r="F43" i="34"/>
  <c r="G43" i="34"/>
  <c r="H43" i="34"/>
  <c r="I43" i="34"/>
  <c r="J43" i="34"/>
  <c r="K43" i="34"/>
  <c r="L43" i="34"/>
  <c r="M43" i="34"/>
  <c r="N43" i="34"/>
  <c r="O43" i="34"/>
  <c r="P43" i="34"/>
  <c r="Q43" i="34"/>
  <c r="R43" i="34"/>
  <c r="S43" i="34"/>
  <c r="T43" i="34"/>
  <c r="U43" i="34"/>
  <c r="V43" i="34"/>
  <c r="W43" i="34"/>
  <c r="X43" i="34"/>
  <c r="Y43" i="34"/>
  <c r="F44" i="34"/>
  <c r="G44" i="34"/>
  <c r="H44" i="34"/>
  <c r="I44" i="34"/>
  <c r="J44" i="34"/>
  <c r="K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X44" i="34"/>
  <c r="Y44" i="34"/>
  <c r="F45" i="34"/>
  <c r="G45" i="34"/>
  <c r="H45" i="34"/>
  <c r="I45" i="34"/>
  <c r="J45" i="34"/>
  <c r="K45" i="34"/>
  <c r="L45" i="34"/>
  <c r="M45" i="34"/>
  <c r="N45" i="34"/>
  <c r="O45" i="34"/>
  <c r="P45" i="34"/>
  <c r="Q45" i="34"/>
  <c r="R45" i="34"/>
  <c r="S45" i="34"/>
  <c r="T45" i="34"/>
  <c r="U45" i="34"/>
  <c r="V45" i="34"/>
  <c r="W45" i="34"/>
  <c r="X45" i="34"/>
  <c r="Y45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6" i="34"/>
  <c r="AF6" i="33"/>
  <c r="AG6" i="33"/>
  <c r="AH6" i="33"/>
  <c r="AI6" i="33"/>
  <c r="AF7" i="33"/>
  <c r="AG7" i="33"/>
  <c r="AH7" i="33"/>
  <c r="AI7" i="33"/>
  <c r="AF8" i="33"/>
  <c r="AG8" i="33"/>
  <c r="AH8" i="33"/>
  <c r="AI8" i="33"/>
  <c r="AF9" i="33"/>
  <c r="AG9" i="33"/>
  <c r="AH9" i="33"/>
  <c r="AI9" i="33"/>
  <c r="AF10" i="33"/>
  <c r="AG10" i="33"/>
  <c r="AH10" i="33"/>
  <c r="AI10" i="33"/>
  <c r="AF11" i="33"/>
  <c r="AG11" i="33"/>
  <c r="AH11" i="33"/>
  <c r="AI11" i="33"/>
  <c r="AF12" i="33"/>
  <c r="AG12" i="33"/>
  <c r="AH12" i="33"/>
  <c r="AI12" i="33"/>
  <c r="AF13" i="33"/>
  <c r="AG13" i="33"/>
  <c r="AH13" i="33"/>
  <c r="AI13" i="33"/>
  <c r="AF14" i="33"/>
  <c r="AG14" i="33"/>
  <c r="AH14" i="33"/>
  <c r="AI14" i="33"/>
  <c r="AF15" i="33"/>
  <c r="AG15" i="33"/>
  <c r="AH15" i="33"/>
  <c r="AI15" i="33"/>
  <c r="AF16" i="33"/>
  <c r="AG16" i="33"/>
  <c r="AH16" i="33"/>
  <c r="AI16" i="33"/>
  <c r="AF17" i="33"/>
  <c r="AG17" i="33"/>
  <c r="AH17" i="33"/>
  <c r="AI17" i="33"/>
  <c r="AF18" i="33"/>
  <c r="AG18" i="33"/>
  <c r="AH18" i="33"/>
  <c r="AI18" i="33"/>
  <c r="AF19" i="33"/>
  <c r="AG19" i="33"/>
  <c r="AH19" i="33"/>
  <c r="AI19" i="33"/>
  <c r="AF20" i="33"/>
  <c r="AG20" i="33"/>
  <c r="AH20" i="33"/>
  <c r="AI20" i="33"/>
  <c r="AF21" i="33"/>
  <c r="AG21" i="33"/>
  <c r="AH21" i="33"/>
  <c r="AI21" i="33"/>
  <c r="AF22" i="33"/>
  <c r="AG22" i="33"/>
  <c r="AH22" i="33"/>
  <c r="AI22" i="33"/>
  <c r="AF23" i="33"/>
  <c r="AG23" i="33"/>
  <c r="AH23" i="33"/>
  <c r="AI23" i="33"/>
  <c r="AF24" i="33"/>
  <c r="AG24" i="33"/>
  <c r="AH24" i="33"/>
  <c r="AI24" i="33"/>
  <c r="AF25" i="33"/>
  <c r="AG25" i="33"/>
  <c r="AH25" i="33"/>
  <c r="AI25" i="33"/>
  <c r="AF26" i="33"/>
  <c r="AG26" i="33"/>
  <c r="AH26" i="33"/>
  <c r="AH31" i="33" s="1"/>
  <c r="AI26" i="33"/>
  <c r="AF27" i="33"/>
  <c r="AG27" i="33"/>
  <c r="AH27" i="33"/>
  <c r="AH32" i="33" s="1"/>
  <c r="AI27" i="33"/>
  <c r="AF28" i="33"/>
  <c r="AG28" i="33"/>
  <c r="AH28" i="33"/>
  <c r="AI28" i="33"/>
  <c r="AF29" i="33"/>
  <c r="AG29" i="33"/>
  <c r="AH29" i="33"/>
  <c r="AI29" i="33"/>
  <c r="AF30" i="33"/>
  <c r="AG30" i="33"/>
  <c r="AH30" i="33"/>
  <c r="AI30" i="33"/>
  <c r="U6" i="33"/>
  <c r="V6" i="33"/>
  <c r="W6" i="33"/>
  <c r="X6" i="33"/>
  <c r="Y6" i="33"/>
  <c r="Z6" i="33"/>
  <c r="AA6" i="33"/>
  <c r="AB6" i="33"/>
  <c r="AC6" i="33"/>
  <c r="AD6" i="33"/>
  <c r="AE6" i="33"/>
  <c r="U7" i="33"/>
  <c r="V7" i="33"/>
  <c r="W7" i="33"/>
  <c r="X7" i="33"/>
  <c r="Y7" i="33"/>
  <c r="Z7" i="33"/>
  <c r="AA7" i="33"/>
  <c r="AB7" i="33"/>
  <c r="AC7" i="33"/>
  <c r="AD7" i="33"/>
  <c r="AE7" i="33"/>
  <c r="U8" i="33"/>
  <c r="V8" i="33"/>
  <c r="W8" i="33"/>
  <c r="X8" i="33"/>
  <c r="Y8" i="33"/>
  <c r="Z8" i="33"/>
  <c r="AA8" i="33"/>
  <c r="AB8" i="33"/>
  <c r="AC8" i="33"/>
  <c r="AD8" i="33"/>
  <c r="AE8" i="33"/>
  <c r="U9" i="33"/>
  <c r="V9" i="33"/>
  <c r="W9" i="33"/>
  <c r="X9" i="33"/>
  <c r="Y9" i="33"/>
  <c r="Z9" i="33"/>
  <c r="AA9" i="33"/>
  <c r="AB9" i="33"/>
  <c r="AC9" i="33"/>
  <c r="AD9" i="33"/>
  <c r="AE9" i="33"/>
  <c r="U10" i="33"/>
  <c r="V10" i="33"/>
  <c r="W10" i="33"/>
  <c r="X10" i="33"/>
  <c r="Y10" i="33"/>
  <c r="Z10" i="33"/>
  <c r="AA10" i="33"/>
  <c r="AB10" i="33"/>
  <c r="AC10" i="33"/>
  <c r="AD10" i="33"/>
  <c r="AE10" i="33"/>
  <c r="U11" i="33"/>
  <c r="V11" i="33"/>
  <c r="W11" i="33"/>
  <c r="X11" i="33"/>
  <c r="Y11" i="33"/>
  <c r="Z11" i="33"/>
  <c r="AA11" i="33"/>
  <c r="AB11" i="33"/>
  <c r="AC11" i="33"/>
  <c r="AD11" i="33"/>
  <c r="AE11" i="33"/>
  <c r="U12" i="33"/>
  <c r="V12" i="33"/>
  <c r="W12" i="33"/>
  <c r="X12" i="33"/>
  <c r="Y12" i="33"/>
  <c r="Z12" i="33"/>
  <c r="AA12" i="33"/>
  <c r="AB12" i="33"/>
  <c r="AC12" i="33"/>
  <c r="AD12" i="33"/>
  <c r="AE12" i="33"/>
  <c r="U13" i="33"/>
  <c r="V13" i="33"/>
  <c r="W13" i="33"/>
  <c r="X13" i="33"/>
  <c r="Y13" i="33"/>
  <c r="Z13" i="33"/>
  <c r="AA13" i="33"/>
  <c r="AB13" i="33"/>
  <c r="AC13" i="33"/>
  <c r="AD13" i="33"/>
  <c r="AE13" i="33"/>
  <c r="U14" i="33"/>
  <c r="V14" i="33"/>
  <c r="W14" i="33"/>
  <c r="X14" i="33"/>
  <c r="Y14" i="33"/>
  <c r="Z14" i="33"/>
  <c r="AA14" i="33"/>
  <c r="AB14" i="33"/>
  <c r="AC14" i="33"/>
  <c r="AD14" i="33"/>
  <c r="AE14" i="33"/>
  <c r="U15" i="33"/>
  <c r="V15" i="33"/>
  <c r="W15" i="33"/>
  <c r="X15" i="33"/>
  <c r="Y15" i="33"/>
  <c r="Z15" i="33"/>
  <c r="AA15" i="33"/>
  <c r="AB15" i="33"/>
  <c r="AC15" i="33"/>
  <c r="AD15" i="33"/>
  <c r="AE15" i="33"/>
  <c r="U16" i="33"/>
  <c r="V16" i="33"/>
  <c r="W16" i="33"/>
  <c r="X16" i="33"/>
  <c r="Y16" i="33"/>
  <c r="Z16" i="33"/>
  <c r="AA16" i="33"/>
  <c r="AB16" i="33"/>
  <c r="AC16" i="33"/>
  <c r="AD16" i="33"/>
  <c r="AE16" i="33"/>
  <c r="U17" i="33"/>
  <c r="V17" i="33"/>
  <c r="W17" i="33"/>
  <c r="X17" i="33"/>
  <c r="Y17" i="33"/>
  <c r="Z17" i="33"/>
  <c r="AA17" i="33"/>
  <c r="AB17" i="33"/>
  <c r="AC17" i="33"/>
  <c r="AD17" i="33"/>
  <c r="AE17" i="33"/>
  <c r="U18" i="33"/>
  <c r="V18" i="33"/>
  <c r="W18" i="33"/>
  <c r="X18" i="33"/>
  <c r="Y18" i="33"/>
  <c r="Z18" i="33"/>
  <c r="AA18" i="33"/>
  <c r="AB18" i="33"/>
  <c r="AC18" i="33"/>
  <c r="AD18" i="33"/>
  <c r="AE18" i="33"/>
  <c r="U19" i="33"/>
  <c r="V19" i="33"/>
  <c r="W19" i="33"/>
  <c r="X19" i="33"/>
  <c r="Y19" i="33"/>
  <c r="Z19" i="33"/>
  <c r="AA19" i="33"/>
  <c r="AB19" i="33"/>
  <c r="AC19" i="33"/>
  <c r="AD19" i="33"/>
  <c r="AE19" i="33"/>
  <c r="U20" i="33"/>
  <c r="V20" i="33"/>
  <c r="W20" i="33"/>
  <c r="X20" i="33"/>
  <c r="Y20" i="33"/>
  <c r="Z20" i="33"/>
  <c r="AA20" i="33"/>
  <c r="AB20" i="33"/>
  <c r="AC20" i="33"/>
  <c r="AD20" i="33"/>
  <c r="AE20" i="33"/>
  <c r="U21" i="33"/>
  <c r="V21" i="33"/>
  <c r="W21" i="33"/>
  <c r="X21" i="33"/>
  <c r="Y21" i="33"/>
  <c r="Z21" i="33"/>
  <c r="AA21" i="33"/>
  <c r="AB21" i="33"/>
  <c r="AC21" i="33"/>
  <c r="AD21" i="33"/>
  <c r="AE21" i="33"/>
  <c r="U22" i="33"/>
  <c r="V22" i="33"/>
  <c r="W22" i="33"/>
  <c r="X22" i="33"/>
  <c r="Y22" i="33"/>
  <c r="Z22" i="33"/>
  <c r="AA22" i="33"/>
  <c r="AB22" i="33"/>
  <c r="AC22" i="33"/>
  <c r="AD22" i="33"/>
  <c r="AE22" i="33"/>
  <c r="U23" i="33"/>
  <c r="V23" i="33"/>
  <c r="W23" i="33"/>
  <c r="X23" i="33"/>
  <c r="Y23" i="33"/>
  <c r="Z23" i="33"/>
  <c r="AA23" i="33"/>
  <c r="AB23" i="33"/>
  <c r="AC23" i="33"/>
  <c r="AD23" i="33"/>
  <c r="AE23" i="33"/>
  <c r="U24" i="33"/>
  <c r="V24" i="33"/>
  <c r="W24" i="33"/>
  <c r="X24" i="33"/>
  <c r="Y24" i="33"/>
  <c r="Z24" i="33"/>
  <c r="AA24" i="33"/>
  <c r="AB24" i="33"/>
  <c r="AC24" i="33"/>
  <c r="AD24" i="33"/>
  <c r="AE24" i="33"/>
  <c r="U25" i="33"/>
  <c r="V25" i="33"/>
  <c r="W25" i="33"/>
  <c r="X25" i="33"/>
  <c r="Y25" i="33"/>
  <c r="Z25" i="33"/>
  <c r="AA25" i="33"/>
  <c r="AB25" i="33"/>
  <c r="AC25" i="33"/>
  <c r="AD25" i="33"/>
  <c r="AE25" i="33"/>
  <c r="U26" i="33"/>
  <c r="V26" i="33"/>
  <c r="W26" i="33"/>
  <c r="X26" i="33"/>
  <c r="Y26" i="33"/>
  <c r="Z26" i="33"/>
  <c r="AA26" i="33"/>
  <c r="AB26" i="33"/>
  <c r="AC26" i="33"/>
  <c r="AD26" i="33"/>
  <c r="AE26" i="33"/>
  <c r="U27" i="33"/>
  <c r="V27" i="33"/>
  <c r="W27" i="33"/>
  <c r="X27" i="33"/>
  <c r="Y27" i="33"/>
  <c r="Z27" i="33"/>
  <c r="AA27" i="33"/>
  <c r="AB27" i="33"/>
  <c r="AC27" i="33"/>
  <c r="AD27" i="33"/>
  <c r="AE27" i="33"/>
  <c r="U28" i="33"/>
  <c r="V28" i="33"/>
  <c r="W28" i="33"/>
  <c r="X28" i="33"/>
  <c r="Y28" i="33"/>
  <c r="Z28" i="33"/>
  <c r="AA28" i="33"/>
  <c r="AB28" i="33"/>
  <c r="AC28" i="33"/>
  <c r="AD28" i="33"/>
  <c r="AE28" i="33"/>
  <c r="U29" i="33"/>
  <c r="V29" i="33"/>
  <c r="W29" i="33"/>
  <c r="X29" i="33"/>
  <c r="Y29" i="33"/>
  <c r="Z29" i="33"/>
  <c r="AA29" i="33"/>
  <c r="AB29" i="33"/>
  <c r="AC29" i="33"/>
  <c r="AD29" i="33"/>
  <c r="AE29" i="33"/>
  <c r="U30" i="33"/>
  <c r="V30" i="33"/>
  <c r="W30" i="33"/>
  <c r="X30" i="33"/>
  <c r="Y30" i="33"/>
  <c r="Z30" i="33"/>
  <c r="AA30" i="33"/>
  <c r="AB30" i="33"/>
  <c r="AC30" i="33"/>
  <c r="AD30" i="33"/>
  <c r="AE30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E20" i="33"/>
  <c r="E21" i="33"/>
  <c r="E22" i="33"/>
  <c r="E23" i="33"/>
  <c r="E24" i="33"/>
  <c r="E25" i="33"/>
  <c r="E26" i="33"/>
  <c r="E27" i="33"/>
  <c r="E28" i="33"/>
  <c r="E29" i="33"/>
  <c r="E30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6" i="33"/>
  <c r="E66" i="35"/>
  <c r="F66" i="35"/>
  <c r="G66" i="35"/>
  <c r="E59" i="35"/>
  <c r="F59" i="35"/>
  <c r="G59" i="35"/>
  <c r="E51" i="35"/>
  <c r="F51" i="35"/>
  <c r="G51" i="35"/>
  <c r="H51" i="35"/>
  <c r="E47" i="35"/>
  <c r="F47" i="35"/>
  <c r="G47" i="35"/>
  <c r="E43" i="35"/>
  <c r="F43" i="35"/>
  <c r="G43" i="35"/>
  <c r="E37" i="35"/>
  <c r="F37" i="35"/>
  <c r="G37" i="35"/>
  <c r="H37" i="35"/>
  <c r="E32" i="35"/>
  <c r="F32" i="35"/>
  <c r="G32" i="35"/>
  <c r="G26" i="35"/>
  <c r="H26" i="35"/>
  <c r="E26" i="35"/>
  <c r="F26" i="35"/>
  <c r="E22" i="35"/>
  <c r="F22" i="35"/>
  <c r="G22" i="35"/>
  <c r="E17" i="35"/>
  <c r="F17" i="35"/>
  <c r="G17" i="35"/>
  <c r="D81" i="35"/>
  <c r="D72" i="35"/>
  <c r="D66" i="35"/>
  <c r="D59" i="35"/>
  <c r="D51" i="35"/>
  <c r="D47" i="35"/>
  <c r="D43" i="35"/>
  <c r="D37" i="35"/>
  <c r="D32" i="35"/>
  <c r="H81" i="35"/>
  <c r="E81" i="35"/>
  <c r="F81" i="35"/>
  <c r="G81" i="35"/>
  <c r="E72" i="35"/>
  <c r="F72" i="35"/>
  <c r="G72" i="35"/>
  <c r="H72" i="35"/>
  <c r="H54" i="35"/>
  <c r="E54" i="35"/>
  <c r="F54" i="35"/>
  <c r="G54" i="35"/>
  <c r="D54" i="35"/>
  <c r="H59" i="35"/>
  <c r="H66" i="35"/>
  <c r="I66" i="35"/>
  <c r="I82" i="35" s="1"/>
  <c r="H43" i="35"/>
  <c r="H47" i="35" s="1"/>
  <c r="H32" i="35"/>
  <c r="D26" i="35"/>
  <c r="H22" i="35"/>
  <c r="L11" i="35"/>
  <c r="L12" i="35"/>
  <c r="H17" i="35"/>
  <c r="AJ31" i="33"/>
  <c r="AK31" i="33"/>
  <c r="AJ32" i="33"/>
  <c r="AK32" i="33"/>
  <c r="AJ33" i="33"/>
  <c r="AK33" i="33"/>
  <c r="AJ34" i="33"/>
  <c r="AK34" i="33"/>
  <c r="AJ35" i="33"/>
  <c r="AK35" i="33"/>
  <c r="AK46" i="34"/>
  <c r="AK47" i="34"/>
  <c r="AK48" i="34"/>
  <c r="AK49" i="34"/>
  <c r="AK50" i="34"/>
  <c r="AK7" i="9"/>
  <c r="AN7" i="9" s="1"/>
  <c r="AK8" i="9"/>
  <c r="AN8" i="9" s="1"/>
  <c r="AK9" i="9"/>
  <c r="AK10" i="9"/>
  <c r="AK6" i="9"/>
  <c r="AL306" i="9"/>
  <c r="AL308" i="9"/>
  <c r="AL309" i="9"/>
  <c r="AL310" i="9"/>
  <c r="AQ94" i="9"/>
  <c r="A2" i="34"/>
  <c r="A2" i="33"/>
  <c r="A2" i="7"/>
  <c r="AT187" i="9"/>
  <c r="AT188" i="9"/>
  <c r="AT189" i="9"/>
  <c r="J306" i="9"/>
  <c r="K306" i="9"/>
  <c r="L306" i="9"/>
  <c r="M306" i="9"/>
  <c r="O306" i="9"/>
  <c r="P306" i="9"/>
  <c r="Q306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M306" i="9"/>
  <c r="G307" i="9"/>
  <c r="H307" i="9"/>
  <c r="I307" i="9"/>
  <c r="J307" i="9"/>
  <c r="K307" i="9"/>
  <c r="L307" i="9"/>
  <c r="M307" i="9"/>
  <c r="N307" i="9"/>
  <c r="O307" i="9"/>
  <c r="P307" i="9"/>
  <c r="Q307" i="9"/>
  <c r="R307" i="9"/>
  <c r="S307" i="9"/>
  <c r="T307" i="9"/>
  <c r="U307" i="9"/>
  <c r="V307" i="9"/>
  <c r="W307" i="9"/>
  <c r="X307" i="9"/>
  <c r="Y307" i="9"/>
  <c r="Z307" i="9"/>
  <c r="AB307" i="9"/>
  <c r="AC307" i="9"/>
  <c r="AD307" i="9"/>
  <c r="AE307" i="9"/>
  <c r="AF307" i="9"/>
  <c r="AG307" i="9"/>
  <c r="AH307" i="9"/>
  <c r="AI307" i="9"/>
  <c r="AJ307" i="9"/>
  <c r="AM307" i="9"/>
  <c r="G308" i="9"/>
  <c r="H308" i="9"/>
  <c r="J308" i="9"/>
  <c r="K308" i="9"/>
  <c r="L308" i="9"/>
  <c r="M308" i="9"/>
  <c r="N308" i="9"/>
  <c r="O308" i="9"/>
  <c r="P308" i="9"/>
  <c r="Q308" i="9"/>
  <c r="R308" i="9"/>
  <c r="S308" i="9"/>
  <c r="T308" i="9"/>
  <c r="U308" i="9"/>
  <c r="V308" i="9"/>
  <c r="W308" i="9"/>
  <c r="X308" i="9"/>
  <c r="Y308" i="9"/>
  <c r="AA308" i="9"/>
  <c r="AB308" i="9"/>
  <c r="AC308" i="9"/>
  <c r="AD308" i="9"/>
  <c r="AE308" i="9"/>
  <c r="AF308" i="9"/>
  <c r="AG308" i="9"/>
  <c r="AH308" i="9"/>
  <c r="AI308" i="9"/>
  <c r="AJ308" i="9"/>
  <c r="AM308" i="9"/>
  <c r="G309" i="9"/>
  <c r="I309" i="9"/>
  <c r="J309" i="9"/>
  <c r="K309" i="9"/>
  <c r="L309" i="9"/>
  <c r="M309" i="9"/>
  <c r="N309" i="9"/>
  <c r="P309" i="9"/>
  <c r="Q309" i="9"/>
  <c r="R309" i="9"/>
  <c r="S309" i="9"/>
  <c r="T309" i="9"/>
  <c r="U309" i="9"/>
  <c r="V309" i="9"/>
  <c r="W309" i="9"/>
  <c r="X309" i="9"/>
  <c r="Y309" i="9"/>
  <c r="AA309" i="9"/>
  <c r="AB309" i="9"/>
  <c r="AC309" i="9"/>
  <c r="AD309" i="9"/>
  <c r="AE309" i="9"/>
  <c r="AF309" i="9"/>
  <c r="AG309" i="9"/>
  <c r="AH309" i="9"/>
  <c r="AI309" i="9"/>
  <c r="AJ309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W310" i="9"/>
  <c r="X310" i="9"/>
  <c r="Y310" i="9"/>
  <c r="AA310" i="9"/>
  <c r="AB310" i="9"/>
  <c r="AC310" i="9"/>
  <c r="AD310" i="9"/>
  <c r="AE310" i="9"/>
  <c r="AF310" i="9"/>
  <c r="AG310" i="9"/>
  <c r="AH310" i="9"/>
  <c r="AI310" i="9"/>
  <c r="AJ310" i="9"/>
  <c r="AM310" i="9"/>
  <c r="AA307" i="9"/>
  <c r="AQ21" i="9"/>
  <c r="O309" i="9"/>
  <c r="AQ39" i="9"/>
  <c r="AL307" i="9"/>
  <c r="AJ48" i="34"/>
  <c r="AL14" i="34" l="1"/>
  <c r="AN14" i="34" s="1"/>
  <c r="AL9" i="34"/>
  <c r="AL19" i="34"/>
  <c r="AN19" i="34" s="1"/>
  <c r="AL34" i="34"/>
  <c r="AN34" i="34" s="1"/>
  <c r="AL42" i="34"/>
  <c r="AN42" i="34" s="1"/>
  <c r="H82" i="35"/>
  <c r="AH34" i="33"/>
  <c r="AN9" i="9"/>
  <c r="AP9" i="9" s="1"/>
  <c r="AK309" i="9"/>
  <c r="AI31" i="33"/>
  <c r="D82" i="35"/>
  <c r="F82" i="35"/>
  <c r="AH35" i="33"/>
  <c r="X50" i="34"/>
  <c r="X48" i="34"/>
  <c r="T46" i="34"/>
  <c r="T47" i="34"/>
  <c r="L50" i="34"/>
  <c r="H48" i="34"/>
  <c r="T50" i="34"/>
  <c r="X49" i="34"/>
  <c r="L49" i="34"/>
  <c r="T48" i="34"/>
  <c r="X47" i="34"/>
  <c r="X46" i="34"/>
  <c r="AH33" i="33"/>
  <c r="T49" i="34"/>
  <c r="L48" i="34"/>
  <c r="L47" i="34"/>
  <c r="L46" i="34"/>
  <c r="AH50" i="34"/>
  <c r="K49" i="34"/>
  <c r="AK307" i="9"/>
  <c r="AK306" i="9"/>
  <c r="AK308" i="9"/>
  <c r="AF33" i="33"/>
  <c r="AF35" i="33"/>
  <c r="N50" i="34"/>
  <c r="AG35" i="33"/>
  <c r="AG34" i="33"/>
  <c r="O47" i="34"/>
  <c r="N47" i="34"/>
  <c r="AD47" i="34"/>
  <c r="Z47" i="34"/>
  <c r="W50" i="34"/>
  <c r="W49" i="34"/>
  <c r="O48" i="34"/>
  <c r="S47" i="34"/>
  <c r="W46" i="34"/>
  <c r="AG47" i="34"/>
  <c r="N46" i="34"/>
  <c r="AH46" i="34"/>
  <c r="O50" i="34"/>
  <c r="O49" i="34"/>
  <c r="K48" i="34"/>
  <c r="O46" i="34"/>
  <c r="F49" i="34"/>
  <c r="AF47" i="34"/>
  <c r="U49" i="34"/>
  <c r="AA46" i="34"/>
  <c r="AN10" i="9"/>
  <c r="AP10" i="9" s="1"/>
  <c r="AN6" i="9"/>
  <c r="AP6" i="9" s="1"/>
  <c r="N49" i="34"/>
  <c r="N48" i="34"/>
  <c r="J47" i="34"/>
  <c r="J46" i="34"/>
  <c r="AH49" i="34"/>
  <c r="AD49" i="34"/>
  <c r="AF49" i="34"/>
  <c r="AH48" i="34"/>
  <c r="Y49" i="34"/>
  <c r="M46" i="34"/>
  <c r="AG50" i="34"/>
  <c r="K34" i="33"/>
  <c r="F33" i="33"/>
  <c r="M32" i="33"/>
  <c r="M33" i="33"/>
  <c r="AA35" i="33"/>
  <c r="AC33" i="33"/>
  <c r="AD31" i="33"/>
  <c r="AF34" i="33"/>
  <c r="AF32" i="33"/>
  <c r="AF31" i="33"/>
  <c r="F50" i="34"/>
  <c r="J49" i="34"/>
  <c r="J48" i="34"/>
  <c r="V47" i="34"/>
  <c r="V46" i="34"/>
  <c r="Z49" i="34"/>
  <c r="Z50" i="34"/>
  <c r="Z48" i="34"/>
  <c r="Z46" i="34"/>
  <c r="V50" i="34"/>
  <c r="J50" i="34"/>
  <c r="V49" i="34"/>
  <c r="V48" i="34"/>
  <c r="F48" i="34"/>
  <c r="F47" i="34"/>
  <c r="F46" i="34"/>
  <c r="AH47" i="34"/>
  <c r="AD50" i="34"/>
  <c r="AD48" i="34"/>
  <c r="AD46" i="34"/>
  <c r="T35" i="33"/>
  <c r="T31" i="33"/>
  <c r="G35" i="33"/>
  <c r="F34" i="33"/>
  <c r="H33" i="33"/>
  <c r="AD34" i="33"/>
  <c r="X32" i="33"/>
  <c r="AD35" i="33"/>
  <c r="AA32" i="33"/>
  <c r="AC35" i="33"/>
  <c r="AE33" i="33"/>
  <c r="Y31" i="33"/>
  <c r="AI32" i="33"/>
  <c r="M47" i="34"/>
  <c r="AG46" i="34"/>
  <c r="M35" i="33"/>
  <c r="F32" i="33"/>
  <c r="J33" i="33"/>
  <c r="J34" i="33"/>
  <c r="T32" i="33"/>
  <c r="F31" i="33"/>
  <c r="Y33" i="33"/>
  <c r="AA31" i="33"/>
  <c r="Y34" i="33"/>
  <c r="Y35" i="33"/>
  <c r="AD32" i="33"/>
  <c r="AC31" i="33"/>
  <c r="M49" i="34"/>
  <c r="AA47" i="34"/>
  <c r="V33" i="33"/>
  <c r="AM35" i="33"/>
  <c r="AM34" i="33"/>
  <c r="AM49" i="34"/>
  <c r="AM48" i="34"/>
  <c r="AB34" i="33"/>
  <c r="AB31" i="33"/>
  <c r="AB49" i="34"/>
  <c r="AB47" i="34"/>
  <c r="AB50" i="34"/>
  <c r="AB48" i="34"/>
  <c r="AB46" i="34"/>
  <c r="AB32" i="33"/>
  <c r="AB33" i="33"/>
  <c r="Z35" i="33"/>
  <c r="Z34" i="33"/>
  <c r="Z32" i="33"/>
  <c r="Z33" i="33"/>
  <c r="X34" i="33"/>
  <c r="W31" i="33"/>
  <c r="W32" i="33"/>
  <c r="W35" i="33"/>
  <c r="W33" i="33"/>
  <c r="V34" i="33"/>
  <c r="V35" i="33"/>
  <c r="V31" i="33"/>
  <c r="U33" i="33"/>
  <c r="U34" i="33"/>
  <c r="U31" i="33"/>
  <c r="F35" i="33"/>
  <c r="AA34" i="33"/>
  <c r="AD33" i="33"/>
  <c r="AC32" i="33"/>
  <c r="U32" i="33"/>
  <c r="AI35" i="33"/>
  <c r="Y50" i="34"/>
  <c r="M50" i="34"/>
  <c r="U48" i="34"/>
  <c r="U47" i="34"/>
  <c r="Y46" i="34"/>
  <c r="AI50" i="34"/>
  <c r="AG49" i="34"/>
  <c r="AE46" i="34"/>
  <c r="AA49" i="34"/>
  <c r="T33" i="33"/>
  <c r="X35" i="33"/>
  <c r="W34" i="33"/>
  <c r="Y32" i="33"/>
  <c r="X31" i="33"/>
  <c r="AI33" i="33"/>
  <c r="U50" i="34"/>
  <c r="Y48" i="34"/>
  <c r="M48" i="34"/>
  <c r="Y47" i="34"/>
  <c r="U46" i="34"/>
  <c r="AA50" i="34"/>
  <c r="AA48" i="34"/>
  <c r="AC50" i="34"/>
  <c r="AG48" i="34"/>
  <c r="AM32" i="33"/>
  <c r="AM31" i="33"/>
  <c r="AM46" i="34"/>
  <c r="AM50" i="34"/>
  <c r="K31" i="33"/>
  <c r="M34" i="33"/>
  <c r="T34" i="33"/>
  <c r="M31" i="33"/>
  <c r="U35" i="33"/>
  <c r="AA33" i="33"/>
  <c r="V32" i="33"/>
  <c r="AB35" i="33"/>
  <c r="L35" i="33"/>
  <c r="AC34" i="33"/>
  <c r="X33" i="33"/>
  <c r="Z31" i="33"/>
  <c r="AG33" i="33"/>
  <c r="AG32" i="33"/>
  <c r="AG31" i="33"/>
  <c r="S50" i="34"/>
  <c r="K50" i="34"/>
  <c r="G50" i="34"/>
  <c r="S49" i="34"/>
  <c r="G49" i="34"/>
  <c r="W48" i="34"/>
  <c r="S48" i="34"/>
  <c r="G48" i="34"/>
  <c r="W47" i="34"/>
  <c r="K47" i="34"/>
  <c r="G47" i="34"/>
  <c r="S46" i="34"/>
  <c r="K46" i="34"/>
  <c r="G46" i="34"/>
  <c r="AI49" i="34"/>
  <c r="AE49" i="34"/>
  <c r="AC48" i="34"/>
  <c r="AI47" i="34"/>
  <c r="AE47" i="34"/>
  <c r="AC46" i="34"/>
  <c r="AE50" i="34"/>
  <c r="AC49" i="34"/>
  <c r="AI48" i="34"/>
  <c r="AE48" i="34"/>
  <c r="AC47" i="34"/>
  <c r="AI46" i="34"/>
  <c r="AM33" i="33"/>
  <c r="AM47" i="34"/>
  <c r="Q35" i="33"/>
  <c r="O33" i="33"/>
  <c r="R32" i="33"/>
  <c r="Q31" i="33"/>
  <c r="S34" i="33"/>
  <c r="O34" i="33"/>
  <c r="R33" i="33"/>
  <c r="Q32" i="33"/>
  <c r="Q33" i="33"/>
  <c r="R50" i="34"/>
  <c r="R46" i="34"/>
  <c r="N32" i="33"/>
  <c r="G34" i="33"/>
  <c r="N33" i="33"/>
  <c r="I32" i="33"/>
  <c r="L31" i="33"/>
  <c r="H31" i="33"/>
  <c r="K35" i="33"/>
  <c r="N34" i="33"/>
  <c r="I33" i="33"/>
  <c r="L32" i="33"/>
  <c r="H32" i="33"/>
  <c r="AI34" i="33"/>
  <c r="E48" i="34"/>
  <c r="E50" i="34"/>
  <c r="I50" i="34"/>
  <c r="I49" i="34"/>
  <c r="I48" i="34"/>
  <c r="Q46" i="34"/>
  <c r="I46" i="34"/>
  <c r="L34" i="33"/>
  <c r="K33" i="33"/>
  <c r="G33" i="33"/>
  <c r="I31" i="33"/>
  <c r="H50" i="34"/>
  <c r="P49" i="34"/>
  <c r="H49" i="34"/>
  <c r="P48" i="34"/>
  <c r="H47" i="34"/>
  <c r="H46" i="34"/>
  <c r="AJ49" i="34"/>
  <c r="AL21" i="34"/>
  <c r="AN21" i="34" s="1"/>
  <c r="AL31" i="34"/>
  <c r="AN31" i="34" s="1"/>
  <c r="S35" i="33"/>
  <c r="S31" i="33"/>
  <c r="S32" i="33"/>
  <c r="S33" i="33"/>
  <c r="R48" i="34"/>
  <c r="R49" i="34"/>
  <c r="R47" i="34"/>
  <c r="R35" i="33"/>
  <c r="R34" i="33"/>
  <c r="R31" i="33"/>
  <c r="Q50" i="34"/>
  <c r="Q49" i="34"/>
  <c r="Q48" i="34"/>
  <c r="Q47" i="34"/>
  <c r="Q34" i="33"/>
  <c r="P50" i="34"/>
  <c r="P47" i="34"/>
  <c r="P46" i="34"/>
  <c r="AL6" i="34"/>
  <c r="AN6" i="34" s="1"/>
  <c r="AL45" i="34"/>
  <c r="AN45" i="34" s="1"/>
  <c r="AL41" i="34"/>
  <c r="AN41" i="34" s="1"/>
  <c r="AL37" i="34"/>
  <c r="AN37" i="34" s="1"/>
  <c r="AL33" i="34"/>
  <c r="AN33" i="34" s="1"/>
  <c r="AL29" i="34"/>
  <c r="AN29" i="34" s="1"/>
  <c r="AL39" i="34"/>
  <c r="AN39" i="34" s="1"/>
  <c r="AL30" i="34"/>
  <c r="AN30" i="34" s="1"/>
  <c r="AL22" i="34"/>
  <c r="AN22" i="34" s="1"/>
  <c r="AL15" i="34"/>
  <c r="AN15" i="34" s="1"/>
  <c r="AL13" i="34"/>
  <c r="AN13" i="34" s="1"/>
  <c r="AL12" i="34"/>
  <c r="AN12" i="34" s="1"/>
  <c r="P34" i="33"/>
  <c r="P35" i="33"/>
  <c r="P31" i="33"/>
  <c r="P32" i="33"/>
  <c r="P33" i="33"/>
  <c r="O31" i="33"/>
  <c r="O35" i="33"/>
  <c r="O32" i="33"/>
  <c r="N31" i="33"/>
  <c r="N35" i="33"/>
  <c r="L33" i="33"/>
  <c r="K32" i="33"/>
  <c r="AL17" i="33"/>
  <c r="AL13" i="33"/>
  <c r="AL9" i="33"/>
  <c r="AL25" i="33"/>
  <c r="J35" i="33"/>
  <c r="AL14" i="33"/>
  <c r="J31" i="33"/>
  <c r="AL26" i="33"/>
  <c r="AL18" i="33"/>
  <c r="J32" i="33"/>
  <c r="AL15" i="33"/>
  <c r="AL11" i="33"/>
  <c r="AL7" i="33"/>
  <c r="I47" i="34"/>
  <c r="AL8" i="34"/>
  <c r="AN8" i="34" s="1"/>
  <c r="AL17" i="34"/>
  <c r="AN17" i="34" s="1"/>
  <c r="AL44" i="34"/>
  <c r="AN44" i="34" s="1"/>
  <c r="AL40" i="34"/>
  <c r="AN40" i="34" s="1"/>
  <c r="AL43" i="34"/>
  <c r="AN43" i="34" s="1"/>
  <c r="AL36" i="34"/>
  <c r="AN36" i="34" s="1"/>
  <c r="AL35" i="34"/>
  <c r="AN35" i="34" s="1"/>
  <c r="AL28" i="34"/>
  <c r="AN28" i="34" s="1"/>
  <c r="AL27" i="34"/>
  <c r="AN27" i="34" s="1"/>
  <c r="AL25" i="34"/>
  <c r="AN25" i="34" s="1"/>
  <c r="AL23" i="34"/>
  <c r="AN23" i="34" s="1"/>
  <c r="AL18" i="34"/>
  <c r="AN18" i="34" s="1"/>
  <c r="AL16" i="34"/>
  <c r="AN16" i="34" s="1"/>
  <c r="AL11" i="34"/>
  <c r="AN11" i="34" s="1"/>
  <c r="I34" i="33"/>
  <c r="I35" i="33"/>
  <c r="AL30" i="33"/>
  <c r="AL22" i="33"/>
  <c r="AL7" i="34"/>
  <c r="H34" i="33"/>
  <c r="H35" i="33"/>
  <c r="AL10" i="33"/>
  <c r="AL16" i="33"/>
  <c r="AL12" i="33"/>
  <c r="AL8" i="33"/>
  <c r="AL28" i="33"/>
  <c r="AL24" i="33"/>
  <c r="G32" i="33"/>
  <c r="G31" i="33"/>
  <c r="E49" i="34"/>
  <c r="E47" i="34"/>
  <c r="E46" i="34"/>
  <c r="E35" i="33"/>
  <c r="E34" i="33"/>
  <c r="AL6" i="33"/>
  <c r="AN6" i="33" s="1"/>
  <c r="E33" i="33"/>
  <c r="E32" i="33"/>
  <c r="AL20" i="33"/>
  <c r="AL23" i="33"/>
  <c r="AL19" i="33"/>
  <c r="AE34" i="33"/>
  <c r="AL38" i="34"/>
  <c r="AN38" i="34" s="1"/>
  <c r="AL32" i="34"/>
  <c r="AN32" i="34" s="1"/>
  <c r="AL26" i="34"/>
  <c r="AN26" i="34" s="1"/>
  <c r="AL24" i="34"/>
  <c r="AN24" i="34" s="1"/>
  <c r="AL20" i="34"/>
  <c r="AN20" i="34" s="1"/>
  <c r="AL10" i="34"/>
  <c r="AN10" i="34" s="1"/>
  <c r="AF48" i="34"/>
  <c r="AF46" i="34"/>
  <c r="AE35" i="33"/>
  <c r="AL27" i="33"/>
  <c r="E82" i="35"/>
  <c r="G82" i="35"/>
  <c r="AJ47" i="34"/>
  <c r="AJ46" i="34"/>
  <c r="AF50" i="34"/>
  <c r="AP8" i="9"/>
  <c r="AP7" i="9"/>
  <c r="AK310" i="9"/>
  <c r="AE31" i="33"/>
  <c r="AL29" i="33"/>
  <c r="AL21" i="33"/>
  <c r="AE32" i="33"/>
  <c r="AN309" i="9" l="1"/>
  <c r="AP309" i="9" s="1"/>
  <c r="AQ60" i="9"/>
  <c r="AQ62" i="9"/>
  <c r="AQ61" i="9"/>
  <c r="AQ63" i="9"/>
  <c r="AN9" i="34"/>
  <c r="AL49" i="34"/>
  <c r="AN49" i="34" s="1"/>
  <c r="AN7" i="34"/>
  <c r="AL47" i="34"/>
  <c r="AN47" i="34" s="1"/>
  <c r="AR139" i="9"/>
  <c r="AR140" i="9"/>
  <c r="AR138" i="9"/>
  <c r="AR141" i="9"/>
  <c r="AN308" i="9"/>
  <c r="AP308" i="9" s="1"/>
  <c r="AN306" i="9"/>
  <c r="AP306" i="9" s="1"/>
  <c r="AN310" i="9"/>
  <c r="AP310" i="9" s="1"/>
  <c r="AL35" i="33"/>
  <c r="AN35" i="33" s="1"/>
  <c r="AL32" i="33"/>
  <c r="AN32" i="33" s="1"/>
  <c r="AL33" i="33"/>
  <c r="AN33" i="33" s="1"/>
  <c r="AL48" i="34"/>
  <c r="AN48" i="34" s="1"/>
  <c r="AL46" i="34"/>
  <c r="AN46" i="34" s="1"/>
  <c r="AL31" i="33"/>
  <c r="AN31" i="33" s="1"/>
  <c r="AL34" i="33"/>
  <c r="AN34" i="33" s="1"/>
  <c r="AN307" i="9"/>
  <c r="AP307" i="9" s="1"/>
  <c r="AL50" i="34"/>
  <c r="AN50" i="34" s="1"/>
</calcChain>
</file>

<file path=xl/sharedStrings.xml><?xml version="1.0" encoding="utf-8"?>
<sst xmlns="http://schemas.openxmlformats.org/spreadsheetml/2006/main" count="2651" uniqueCount="189">
  <si>
    <t>BÁO CÁO KẾT QUẢ BÁN HÀNG TLB CỦA NV TT .TPHCM</t>
  </si>
  <si>
    <t>Phụ trách khu vực</t>
  </si>
  <si>
    <t>TÊN NV</t>
  </si>
  <si>
    <t>TÊN HÀNG</t>
  </si>
  <si>
    <t>CỘNG</t>
  </si>
  <si>
    <t>AMORE</t>
  </si>
  <si>
    <t>TỔ 5</t>
  </si>
  <si>
    <t>TỔ</t>
  </si>
  <si>
    <t>TỔ 3</t>
  </si>
  <si>
    <t>TỔ 1</t>
  </si>
  <si>
    <t>TỔNG CỘNG</t>
  </si>
  <si>
    <t>CÔNG TY THƯƠNG MẠI MIỀN NAM</t>
  </si>
  <si>
    <t>PHÒNG THỊ TRƯỜNG</t>
  </si>
  <si>
    <t>( Nhận bán hàng TLB tại kho 362-364 Nguyễn Thị Minh khai )</t>
  </si>
  <si>
    <t>STT</t>
  </si>
  <si>
    <t>GHI CHÚ</t>
  </si>
  <si>
    <t>VIDANA</t>
  </si>
  <si>
    <t>HỌ TÊN NHÂN VIÊN</t>
  </si>
  <si>
    <t>TRẦN ANH DŨNG</t>
  </si>
  <si>
    <t>LƯU KIM TRUNG TÍN</t>
  </si>
  <si>
    <t>THÁI QUAN PHƯỢNG</t>
  </si>
  <si>
    <t>THÁI MỸ ANH</t>
  </si>
  <si>
    <t>PHẠM ĐÌNH NHO</t>
  </si>
  <si>
    <t>TRẦN KIẾN NGHIỆP</t>
  </si>
  <si>
    <t>TRẦN ANH QUỐC</t>
  </si>
  <si>
    <t>ĐINH NAM DƯƠNG</t>
  </si>
  <si>
    <t>HỒ TẤN PHƯỚC</t>
  </si>
  <si>
    <t>TRƯƠNG ANH BẢO</t>
  </si>
  <si>
    <t>HOÀNG ANH VIỆT</t>
  </si>
  <si>
    <t>ĐIỀN HUY TRUNG</t>
  </si>
  <si>
    <t>SỐ LƯỢNG BÁN HÀNG (TLB)</t>
  </si>
  <si>
    <t>GOLDSEAL</t>
  </si>
  <si>
    <t>VÕ THÀNH XUẤT</t>
  </si>
  <si>
    <t>TỐNG CÔNG QUYỀN</t>
  </si>
  <si>
    <t>BÙI NHƯ HÀO</t>
  </si>
  <si>
    <t>TÊN NVBH</t>
  </si>
  <si>
    <t>TỔ  1</t>
  </si>
  <si>
    <t>Q 7, NHÀ BÉ</t>
  </si>
  <si>
    <t>SELECT</t>
  </si>
  <si>
    <t>VŨ VĂN TIẾN</t>
  </si>
  <si>
    <t>Q 8</t>
  </si>
  <si>
    <t>LÝ PHƯỚC AN</t>
  </si>
  <si>
    <t>NG KIM HÒA</t>
  </si>
  <si>
    <t>Q 1</t>
  </si>
  <si>
    <t>NG QUỐC KHÁNH</t>
  </si>
  <si>
    <t>Q 4</t>
  </si>
  <si>
    <t>CAO XUÂN HỒNG</t>
  </si>
  <si>
    <t>Q 3</t>
  </si>
  <si>
    <t>TẠ VĂN BỘ</t>
  </si>
  <si>
    <t>Q 10</t>
  </si>
  <si>
    <t>HUỲNH MINH HIẾU</t>
  </si>
  <si>
    <t>Q 5</t>
  </si>
  <si>
    <t>TRẦN VŨ LUÂN</t>
  </si>
  <si>
    <t>Q 6</t>
  </si>
  <si>
    <t>TÂN BÌNH</t>
  </si>
  <si>
    <t>VÕ NG TRUNG NAM</t>
  </si>
  <si>
    <t>ĐẶNG TH QUANG</t>
  </si>
  <si>
    <t>TÂN PHÚ</t>
  </si>
  <si>
    <t>BÌNH TÂN</t>
  </si>
  <si>
    <t>PHẠM ĐÌNH HÀ</t>
  </si>
  <si>
    <t>NG CÁT TÂM KHÔNG</t>
  </si>
  <si>
    <t>BÌNH CHÁNH</t>
  </si>
  <si>
    <t>NG THANH TUẤN</t>
  </si>
  <si>
    <t>NG TUẤN CẢNH</t>
  </si>
  <si>
    <t>PHÚ NHUẬN</t>
  </si>
  <si>
    <t>ĐỖ VĂN TUẤN</t>
  </si>
  <si>
    <t>GÒ VẤP</t>
  </si>
  <si>
    <t>ĐẬNG MAI HIẾU</t>
  </si>
  <si>
    <t>NG BÁ TÒNG</t>
  </si>
  <si>
    <t>Q 12</t>
  </si>
  <si>
    <t>NG HÙNG ÂN</t>
  </si>
  <si>
    <t>DIỆP  GIA MINH</t>
  </si>
  <si>
    <t>TỔ 6</t>
  </si>
  <si>
    <t>BÌNH THẠNH</t>
  </si>
  <si>
    <t>NG THỌ HƯỚNG</t>
  </si>
  <si>
    <t>HỒ NGỌC DUY</t>
  </si>
  <si>
    <t>NG HỒNG THÙY LINH</t>
  </si>
  <si>
    <t>Q 2</t>
  </si>
  <si>
    <t>PHẠM ANH TUẤN</t>
  </si>
  <si>
    <t>Q 9</t>
  </si>
  <si>
    <t>NG XUÂN TRƯỜNG</t>
  </si>
  <si>
    <t>TỔ 7</t>
  </si>
  <si>
    <t>HÓC MÔN</t>
  </si>
  <si>
    <t>THỦ ĐỨC</t>
  </si>
  <si>
    <t>HUỲNH VĂN PHƯỚC</t>
  </si>
  <si>
    <t>TỔ 8</t>
  </si>
  <si>
    <t>KENH HORECA</t>
  </si>
  <si>
    <t>NG HOÀNG TRIỆU LONG</t>
  </si>
  <si>
    <t>NG HOÀNG CHƯƠNG</t>
  </si>
  <si>
    <t>ĐÔN MNH TUẤN</t>
  </si>
  <si>
    <t>BÙI THANH KHIÊM</t>
  </si>
  <si>
    <t>NG THANH SƠN</t>
  </si>
  <si>
    <t>HUỲNH THỊ ÚT DUNG</t>
  </si>
  <si>
    <t>TỔ 10</t>
  </si>
  <si>
    <t>KêNH HORECA</t>
  </si>
  <si>
    <t>ĐỔ LÊ DỰ</t>
  </si>
  <si>
    <t>PHAN VĂN SO</t>
  </si>
  <si>
    <t xml:space="preserve">BÁO CÁO KẾT QUẢ BÁN HÀNG TLB CỦA NV TT .TPHCM  </t>
  </si>
  <si>
    <t>BÁO CÁO KẾT QUẢ BÁN HÀNG TLB CỦA NV TT .TPHCM  ( VO VAN TAN )</t>
  </si>
  <si>
    <t>TỔ 01</t>
  </si>
  <si>
    <t>TỔ 03</t>
  </si>
  <si>
    <t>TỔ 04</t>
  </si>
  <si>
    <t>TỔ 05</t>
  </si>
  <si>
    <t>TỔ 06</t>
  </si>
  <si>
    <t>TỔ 07</t>
  </si>
  <si>
    <t>TỔ 08</t>
  </si>
  <si>
    <t>TỔ 09</t>
  </si>
  <si>
    <t xml:space="preserve">TỔ </t>
  </si>
  <si>
    <t>THUỐC MỜI</t>
  </si>
  <si>
    <t>VINATABA</t>
  </si>
  <si>
    <t>PHẠM Q TRƯƠNG</t>
  </si>
  <si>
    <t>CÔNG TÁC</t>
  </si>
  <si>
    <t>NGHỈ PHÉP</t>
  </si>
  <si>
    <t>CHƯA RỎ LÝ DO</t>
  </si>
  <si>
    <t>KHÔNG PHÉP</t>
  </si>
  <si>
    <t>CẤP 2</t>
  </si>
  <si>
    <t>VINA</t>
  </si>
  <si>
    <t>NV  Bán</t>
  </si>
  <si>
    <t>HỨA TRỌNG TÂM</t>
  </si>
  <si>
    <t>KẾ HOẠCH</t>
  </si>
  <si>
    <t>HOÀN THÀNH</t>
  </si>
  <si>
    <t>NGUYỄN THANH SÁCH</t>
  </si>
  <si>
    <t>ĐỔI VỎ BAO</t>
  </si>
  <si>
    <t>20b /1b</t>
  </si>
  <si>
    <t>THUỐC LA</t>
  </si>
  <si>
    <t>công cụ</t>
  </si>
  <si>
    <t>NGUYỄN NGỌC TÀI</t>
  </si>
  <si>
    <t>TRẦN NHƯ TOÀN</t>
  </si>
  <si>
    <t>CỦ CHI</t>
  </si>
  <si>
    <t xml:space="preserve"> </t>
  </si>
  <si>
    <t>THỦ ĐỨC CỦ CHI</t>
  </si>
  <si>
    <t>CẤP 3</t>
  </si>
  <si>
    <t>SỐ LƯỢNG BH CẤP 2 + 3</t>
  </si>
  <si>
    <t>AMORE 2</t>
  </si>
  <si>
    <t>AMORE 3</t>
  </si>
  <si>
    <t>CN</t>
  </si>
  <si>
    <t>NGUYÊỄN THANH SÁCH</t>
  </si>
  <si>
    <t>NGUYỄN PHÚC NGUYÊN</t>
  </si>
  <si>
    <t>NGUYÊỄN THỊ THƠM</t>
  </si>
  <si>
    <t>NGUYỄN ĐỨC MINH</t>
  </si>
  <si>
    <t>NGUYỄN NGỌC THANH</t>
  </si>
  <si>
    <t>NGUYỄN TẤN TÍN</t>
  </si>
  <si>
    <t>TỔ 14</t>
  </si>
  <si>
    <t>TỔ 13</t>
  </si>
  <si>
    <t>TỔ 12</t>
  </si>
  <si>
    <t>TỔ11</t>
  </si>
  <si>
    <t>TỔ 11</t>
  </si>
  <si>
    <t>TỔ 02</t>
  </si>
  <si>
    <t>BÙI MINH HIẾU</t>
  </si>
  <si>
    <t>QUẬN</t>
  </si>
  <si>
    <t>NHÀ BÈ</t>
  </si>
  <si>
    <t xml:space="preserve">BÌNH CHÁNH </t>
  </si>
  <si>
    <t>GIÁM SÁT BÁN HÀNG</t>
  </si>
  <si>
    <t>NGUYỄN HÙNG DIỆN</t>
  </si>
  <si>
    <t>TRẦN HỮU TRÍ</t>
  </si>
  <si>
    <t>PHẠM XUÂN SỰ</t>
  </si>
  <si>
    <t>ĐỔ ANH TÚ</t>
  </si>
  <si>
    <t>TỔ 4</t>
  </si>
  <si>
    <t>TỔ  2</t>
  </si>
  <si>
    <t>KHO 362</t>
  </si>
  <si>
    <t>GSBH</t>
  </si>
  <si>
    <t>HÙNG DIỆN</t>
  </si>
  <si>
    <t>HỮU TRÍ</t>
  </si>
  <si>
    <t>XUÂN SỰ</t>
  </si>
  <si>
    <t>BÙI VĂN BẰNG</t>
  </si>
  <si>
    <t>THÀNH TRUNG</t>
  </si>
  <si>
    <t>PHÚC KHÁNH</t>
  </si>
  <si>
    <t>ĐĂNG</t>
  </si>
  <si>
    <t>HỮU ĐĂNG</t>
  </si>
  <si>
    <t>HỒNG PHƯỚC</t>
  </si>
  <si>
    <t>QUỐC VIỆT</t>
  </si>
  <si>
    <t>QUẸT GAS</t>
  </si>
  <si>
    <t>TỔNG HỢP KẾT QUẢ BÁN HÀNG CỦA TỔ TT, TP HCM . THÁNG  02 - 2014</t>
  </si>
  <si>
    <t>( Từ ngày 05/02 đến hết ngày 28/02/2014 )</t>
  </si>
  <si>
    <t>(từ ngày 05/03---. 28/03/2014)</t>
  </si>
  <si>
    <t>PHẠM VĂN LONG</t>
  </si>
  <si>
    <t xml:space="preserve">CẦN GIỜ </t>
  </si>
  <si>
    <t>L</t>
  </si>
  <si>
    <t>VINA REMIUM</t>
  </si>
  <si>
    <t>THÁNG  06  NĂM 2014</t>
  </si>
  <si>
    <t>TỔ :  01</t>
  </si>
  <si>
    <t>TỔ :  02</t>
  </si>
  <si>
    <t>TRẦN HẢI ĐĂNG</t>
  </si>
  <si>
    <t>TỔ :  03</t>
  </si>
  <si>
    <t>BUI VĂN BẰNG</t>
  </si>
  <si>
    <t>TỔ :  06</t>
  </si>
  <si>
    <t>TỔ :  08</t>
  </si>
  <si>
    <t>HẬU</t>
  </si>
  <si>
    <t>VINA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</si>
</sst>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"/>
  </numFmts>
  <fonts count="49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b/>
      <sz val="8"/>
      <color indexed="8"/>
      <name val="Arial"/>
      <family val="2"/>
    </font>
    <font>
      <sz val="8"/>
      <color indexed="10"/>
      <name val="Arial"/>
      <family val="2"/>
    </font>
    <font>
      <sz val="7"/>
      <name val="Arial"/>
      <family val="2"/>
    </font>
    <font>
      <sz val="9"/>
      <name val="VNI-Helve-Condense"/>
    </font>
    <font>
      <b/>
      <sz val="14"/>
      <name val="Arial"/>
      <family val="2"/>
    </font>
    <font>
      <b/>
      <sz val="9"/>
      <name val="VNI-Helve-Condense"/>
    </font>
    <font>
      <b/>
      <sz val="12"/>
      <color indexed="10"/>
      <name val="VNI-Helve-Condense"/>
    </font>
    <font>
      <b/>
      <sz val="10"/>
      <color indexed="10"/>
      <name val="VNI-Helve-Condense"/>
    </font>
    <font>
      <b/>
      <sz val="9"/>
      <color indexed="10"/>
      <name val="VNI-Helve-Condense"/>
    </font>
    <font>
      <sz val="8"/>
      <color indexed="10"/>
      <name val="Arial"/>
      <family val="2"/>
    </font>
    <font>
      <b/>
      <sz val="8"/>
      <name val="VNI-Helve-Condense"/>
    </font>
    <font>
      <sz val="10"/>
      <name val="VNI-Times"/>
    </font>
    <font>
      <sz val="11"/>
      <color indexed="8"/>
      <name val="Calibri"/>
      <family val="2"/>
    </font>
    <font>
      <sz val="9"/>
      <color indexed="10"/>
      <name val="Arial"/>
      <family val="2"/>
    </font>
    <font>
      <b/>
      <sz val="16"/>
      <name val="Arial"/>
      <family val="2"/>
    </font>
    <font>
      <sz val="8"/>
      <name val="VNI-Helve-Condense"/>
    </font>
    <font>
      <sz val="9"/>
      <color indexed="10"/>
      <name val="VNI-Helve-Condense"/>
    </font>
    <font>
      <sz val="12"/>
      <color indexed="10"/>
      <name val="VNI-Helve-Condense"/>
    </font>
    <font>
      <sz val="10"/>
      <color indexed="10"/>
      <name val="VNI-Helve-Condense"/>
    </font>
    <font>
      <b/>
      <sz val="7"/>
      <color indexed="10"/>
      <name val="VNI-Helve-Condense"/>
    </font>
    <font>
      <b/>
      <sz val="8"/>
      <color indexed="10"/>
      <name val="VNI-Helve-Condense"/>
    </font>
    <font>
      <b/>
      <sz val="8"/>
      <color rgb="FF002060"/>
      <name val="Arial"/>
      <family val="2"/>
    </font>
    <font>
      <sz val="8"/>
      <color rgb="FFFF0000"/>
      <name val="Arial"/>
      <family val="2"/>
    </font>
    <font>
      <sz val="9"/>
      <color theme="1"/>
      <name val="Arial"/>
      <family val="2"/>
    </font>
    <font>
      <sz val="9"/>
      <color rgb="FFFF0000"/>
      <name val="VNI-Helve-Condense"/>
    </font>
    <font>
      <b/>
      <sz val="9"/>
      <color rgb="FFFF0000"/>
      <name val="VNI-Helve-Condense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8"/>
      <color rgb="FFFF0000"/>
      <name val="Arial"/>
      <family val="2"/>
    </font>
    <font>
      <i/>
      <sz val="7"/>
      <name val="Arial"/>
      <family val="2"/>
    </font>
    <font>
      <i/>
      <sz val="10"/>
      <name val="Arial"/>
      <family val="2"/>
    </font>
    <font>
      <b/>
      <sz val="12"/>
      <color indexed="10"/>
      <name val="Arial"/>
      <family val="2"/>
    </font>
    <font>
      <b/>
      <sz val="10"/>
      <name val="VNI-Helve-Condense"/>
    </font>
  </fonts>
  <fills count="3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7F77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9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36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0" borderId="0" xfId="0" applyFont="1" applyFill="1"/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2" fillId="0" borderId="0" xfId="0" applyFont="1" applyAlignment="1"/>
    <xf numFmtId="0" fontId="12" fillId="0" borderId="0" xfId="0" applyFont="1" applyAlignment="1"/>
    <xf numFmtId="0" fontId="7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vertical="center"/>
    </xf>
    <xf numFmtId="0" fontId="21" fillId="5" borderId="2" xfId="0" applyFont="1" applyFill="1" applyBorder="1" applyAlignment="1">
      <alignment vertical="center"/>
    </xf>
    <xf numFmtId="0" fontId="21" fillId="6" borderId="3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1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vertical="center"/>
    </xf>
    <xf numFmtId="0" fontId="24" fillId="7" borderId="8" xfId="0" applyFont="1" applyFill="1" applyBorder="1" applyAlignment="1">
      <alignment horizontal="center" vertical="center"/>
    </xf>
    <xf numFmtId="0" fontId="24" fillId="7" borderId="9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22" fillId="7" borderId="10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41" fontId="0" fillId="0" borderId="4" xfId="0" applyNumberFormat="1" applyBorder="1"/>
    <xf numFmtId="41" fontId="0" fillId="0" borderId="2" xfId="0" applyNumberFormat="1" applyBorder="1"/>
    <xf numFmtId="41" fontId="8" fillId="0" borderId="2" xfId="0" applyNumberFormat="1" applyFont="1" applyBorder="1"/>
    <xf numFmtId="0" fontId="26" fillId="3" borderId="2" xfId="0" applyFont="1" applyFill="1" applyBorder="1" applyAlignment="1">
      <alignment vertical="center"/>
    </xf>
    <xf numFmtId="0" fontId="26" fillId="4" borderId="2" xfId="0" applyFont="1" applyFill="1" applyBorder="1" applyAlignment="1">
      <alignment vertical="center"/>
    </xf>
    <xf numFmtId="0" fontId="26" fillId="5" borderId="2" xfId="0" applyFont="1" applyFill="1" applyBorder="1" applyAlignment="1">
      <alignment vertical="center"/>
    </xf>
    <xf numFmtId="41" fontId="8" fillId="0" borderId="14" xfId="0" applyNumberFormat="1" applyFont="1" applyBorder="1"/>
    <xf numFmtId="0" fontId="5" fillId="11" borderId="7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" fillId="0" borderId="0" xfId="0" applyFont="1" applyAlignment="1"/>
    <xf numFmtId="0" fontId="8" fillId="0" borderId="0" xfId="0" applyFont="1" applyAlignment="1"/>
    <xf numFmtId="41" fontId="0" fillId="12" borderId="0" xfId="0" applyNumberFormat="1" applyFill="1"/>
    <xf numFmtId="41" fontId="8" fillId="0" borderId="15" xfId="0" applyNumberFormat="1" applyFont="1" applyBorder="1"/>
    <xf numFmtId="0" fontId="7" fillId="13" borderId="0" xfId="0" applyFont="1" applyFill="1"/>
    <xf numFmtId="0" fontId="7" fillId="0" borderId="0" xfId="0" applyFont="1" applyAlignment="1">
      <alignment horizontal="right" vertical="center"/>
    </xf>
    <xf numFmtId="0" fontId="7" fillId="14" borderId="0" xfId="0" applyFont="1" applyFill="1"/>
    <xf numFmtId="0" fontId="7" fillId="15" borderId="0" xfId="0" applyFont="1" applyFill="1"/>
    <xf numFmtId="0" fontId="7" fillId="16" borderId="0" xfId="0" applyFont="1" applyFill="1"/>
    <xf numFmtId="41" fontId="25" fillId="12" borderId="0" xfId="0" applyNumberFormat="1" applyFont="1" applyFill="1" applyBorder="1"/>
    <xf numFmtId="0" fontId="27" fillId="0" borderId="0" xfId="0" applyFont="1"/>
    <xf numFmtId="0" fontId="27" fillId="0" borderId="0" xfId="0" applyFont="1" applyAlignment="1"/>
    <xf numFmtId="0" fontId="5" fillId="0" borderId="13" xfId="0" applyFont="1" applyBorder="1" applyAlignment="1">
      <alignment horizontal="center" vertical="center"/>
    </xf>
    <xf numFmtId="41" fontId="7" fillId="12" borderId="0" xfId="0" applyNumberFormat="1" applyFont="1" applyFill="1"/>
    <xf numFmtId="0" fontId="0" fillId="12" borderId="0" xfId="0" applyFill="1"/>
    <xf numFmtId="0" fontId="7" fillId="12" borderId="0" xfId="0" applyFont="1" applyFill="1"/>
    <xf numFmtId="3" fontId="7" fillId="12" borderId="0" xfId="0" applyNumberFormat="1" applyFont="1" applyFill="1"/>
    <xf numFmtId="41" fontId="37" fillId="12" borderId="0" xfId="0" applyNumberFormat="1" applyFont="1" applyFill="1" applyBorder="1"/>
    <xf numFmtId="0" fontId="18" fillId="0" borderId="0" xfId="0" applyFont="1"/>
    <xf numFmtId="0" fontId="11" fillId="3" borderId="13" xfId="0" applyFont="1" applyFill="1" applyBorder="1" applyAlignment="1">
      <alignment vertical="center"/>
    </xf>
    <xf numFmtId="0" fontId="11" fillId="9" borderId="13" xfId="0" applyFont="1" applyFill="1" applyBorder="1" applyAlignment="1">
      <alignment vertical="center"/>
    </xf>
    <xf numFmtId="0" fontId="11" fillId="12" borderId="13" xfId="0" applyFont="1" applyFill="1" applyBorder="1" applyAlignment="1">
      <alignment horizontal="center" vertical="center"/>
    </xf>
    <xf numFmtId="164" fontId="29" fillId="12" borderId="16" xfId="2" applyNumberFormat="1" applyFont="1" applyFill="1" applyBorder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43" fontId="25" fillId="12" borderId="0" xfId="0" applyNumberFormat="1" applyFont="1" applyFill="1" applyBorder="1"/>
    <xf numFmtId="0" fontId="11" fillId="17" borderId="19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vertical="center"/>
    </xf>
    <xf numFmtId="41" fontId="15" fillId="12" borderId="0" xfId="0" applyNumberFormat="1" applyFont="1" applyFill="1" applyBorder="1"/>
    <xf numFmtId="41" fontId="5" fillId="18" borderId="20" xfId="0" applyNumberFormat="1" applyFont="1" applyFill="1" applyBorder="1" applyAlignment="1">
      <alignment horizontal="right" vertical="center"/>
    </xf>
    <xf numFmtId="41" fontId="5" fillId="18" borderId="22" xfId="0" applyNumberFormat="1" applyFont="1" applyFill="1" applyBorder="1" applyAlignment="1">
      <alignment horizontal="right" vertical="center"/>
    </xf>
    <xf numFmtId="41" fontId="5" fillId="18" borderId="23" xfId="0" applyNumberFormat="1" applyFont="1" applyFill="1" applyBorder="1" applyAlignment="1">
      <alignment horizontal="right" vertical="center"/>
    </xf>
    <xf numFmtId="41" fontId="19" fillId="12" borderId="22" xfId="0" applyNumberFormat="1" applyFont="1" applyFill="1" applyBorder="1" applyAlignment="1">
      <alignment horizontal="right" vertical="center"/>
    </xf>
    <xf numFmtId="41" fontId="19" fillId="12" borderId="20" xfId="0" applyNumberFormat="1" applyFont="1" applyFill="1" applyBorder="1" applyAlignment="1">
      <alignment horizontal="right" vertical="center"/>
    </xf>
    <xf numFmtId="41" fontId="19" fillId="12" borderId="21" xfId="0" applyNumberFormat="1" applyFont="1" applyFill="1" applyBorder="1" applyAlignment="1">
      <alignment horizontal="right" vertical="center"/>
    </xf>
    <xf numFmtId="41" fontId="19" fillId="12" borderId="23" xfId="0" applyNumberFormat="1" applyFont="1" applyFill="1" applyBorder="1" applyAlignment="1">
      <alignment horizontal="right" vertical="center"/>
    </xf>
    <xf numFmtId="41" fontId="3" fillId="0" borderId="24" xfId="0" applyNumberFormat="1" applyFont="1" applyBorder="1"/>
    <xf numFmtId="41" fontId="3" fillId="0" borderId="25" xfId="0" applyNumberFormat="1" applyFont="1" applyBorder="1"/>
    <xf numFmtId="41" fontId="3" fillId="0" borderId="26" xfId="0" applyNumberFormat="1" applyFont="1" applyBorder="1"/>
    <xf numFmtId="41" fontId="8" fillId="0" borderId="16" xfId="0" applyNumberFormat="1" applyFont="1" applyBorder="1"/>
    <xf numFmtId="41" fontId="8" fillId="0" borderId="27" xfId="0" applyNumberFormat="1" applyFont="1" applyBorder="1"/>
    <xf numFmtId="0" fontId="11" fillId="12" borderId="0" xfId="0" applyFont="1" applyFill="1"/>
    <xf numFmtId="41" fontId="11" fillId="12" borderId="0" xfId="0" applyNumberFormat="1" applyFont="1" applyFill="1"/>
    <xf numFmtId="3" fontId="11" fillId="12" borderId="0" xfId="0" applyNumberFormat="1" applyFont="1" applyFill="1"/>
    <xf numFmtId="41" fontId="5" fillId="20" borderId="28" xfId="0" applyNumberFormat="1" applyFont="1" applyFill="1" applyBorder="1" applyAlignment="1">
      <alignment horizontal="right" vertical="center"/>
    </xf>
    <xf numFmtId="41" fontId="0" fillId="0" borderId="3" xfId="0" applyNumberFormat="1" applyBorder="1"/>
    <xf numFmtId="0" fontId="9" fillId="12" borderId="0" xfId="0" applyFont="1" applyFill="1" applyBorder="1" applyAlignment="1">
      <alignment horizontal="center" vertical="center"/>
    </xf>
    <xf numFmtId="0" fontId="2" fillId="12" borderId="0" xfId="0" applyFont="1" applyFill="1"/>
    <xf numFmtId="0" fontId="8" fillId="12" borderId="4" xfId="0" applyFont="1" applyFill="1" applyBorder="1" applyAlignment="1">
      <alignment horizontal="center" vertical="center"/>
    </xf>
    <xf numFmtId="0" fontId="8" fillId="12" borderId="4" xfId="0" applyNumberFormat="1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8" fillId="21" borderId="5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/>
    </xf>
    <xf numFmtId="0" fontId="11" fillId="21" borderId="5" xfId="0" applyFont="1" applyFill="1" applyBorder="1" applyAlignment="1">
      <alignment horizontal="center" vertical="center"/>
    </xf>
    <xf numFmtId="0" fontId="11" fillId="21" borderId="6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 vertical="center"/>
    </xf>
    <xf numFmtId="0" fontId="11" fillId="13" borderId="5" xfId="0" applyFont="1" applyFill="1" applyBorder="1" applyAlignment="1">
      <alignment horizontal="center" vertical="center"/>
    </xf>
    <xf numFmtId="0" fontId="4" fillId="22" borderId="7" xfId="0" applyFont="1" applyFill="1" applyBorder="1" applyAlignment="1">
      <alignment vertical="center"/>
    </xf>
    <xf numFmtId="0" fontId="4" fillId="22" borderId="2" xfId="0" applyFont="1" applyFill="1" applyBorder="1" applyAlignment="1">
      <alignment vertical="center"/>
    </xf>
    <xf numFmtId="0" fontId="4" fillId="22" borderId="3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41" fontId="5" fillId="18" borderId="31" xfId="0" applyNumberFormat="1" applyFont="1" applyFill="1" applyBorder="1" applyAlignment="1">
      <alignment horizontal="right" vertical="center"/>
    </xf>
    <xf numFmtId="0" fontId="19" fillId="0" borderId="7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" fillId="3" borderId="15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2" borderId="14" xfId="0" applyFont="1" applyFill="1" applyBorder="1" applyAlignment="1">
      <alignment vertical="center"/>
    </xf>
    <xf numFmtId="0" fontId="5" fillId="23" borderId="7" xfId="0" applyFont="1" applyFill="1" applyBorder="1" applyAlignment="1">
      <alignment horizontal="center" vertical="center"/>
    </xf>
    <xf numFmtId="0" fontId="4" fillId="23" borderId="2" xfId="0" applyFont="1" applyFill="1" applyBorder="1" applyAlignment="1">
      <alignment vertical="center"/>
    </xf>
    <xf numFmtId="0" fontId="8" fillId="23" borderId="5" xfId="0" applyFont="1" applyFill="1" applyBorder="1" applyAlignment="1">
      <alignment horizontal="center" vertical="center"/>
    </xf>
    <xf numFmtId="0" fontId="5" fillId="23" borderId="5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11" fillId="23" borderId="5" xfId="0" applyFont="1" applyFill="1" applyBorder="1" applyAlignment="1">
      <alignment horizontal="center" vertical="center"/>
    </xf>
    <xf numFmtId="0" fontId="4" fillId="24" borderId="2" xfId="0" applyFont="1" applyFill="1" applyBorder="1" applyAlignment="1">
      <alignment vertical="center"/>
    </xf>
    <xf numFmtId="0" fontId="5" fillId="25" borderId="7" xfId="0" applyFont="1" applyFill="1" applyBorder="1" applyAlignment="1">
      <alignment horizontal="center" vertical="center"/>
    </xf>
    <xf numFmtId="0" fontId="8" fillId="25" borderId="5" xfId="0" applyFont="1" applyFill="1" applyBorder="1" applyAlignment="1">
      <alignment horizontal="center" vertical="center"/>
    </xf>
    <xf numFmtId="0" fontId="4" fillId="25" borderId="2" xfId="0" applyFont="1" applyFill="1" applyBorder="1" applyAlignment="1">
      <alignment vertical="center"/>
    </xf>
    <xf numFmtId="0" fontId="5" fillId="25" borderId="5" xfId="0" applyFont="1" applyFill="1" applyBorder="1" applyAlignment="1">
      <alignment horizontal="center" vertical="center"/>
    </xf>
    <xf numFmtId="0" fontId="11" fillId="25" borderId="5" xfId="0" applyFont="1" applyFill="1" applyBorder="1" applyAlignment="1">
      <alignment horizontal="center" vertical="center"/>
    </xf>
    <xf numFmtId="0" fontId="5" fillId="25" borderId="6" xfId="0" applyFont="1" applyFill="1" applyBorder="1" applyAlignment="1">
      <alignment horizontal="center" vertical="center"/>
    </xf>
    <xf numFmtId="0" fontId="11" fillId="25" borderId="6" xfId="0" applyFont="1" applyFill="1" applyBorder="1" applyAlignment="1">
      <alignment horizontal="center" vertical="center"/>
    </xf>
    <xf numFmtId="0" fontId="4" fillId="23" borderId="15" xfId="0" applyFont="1" applyFill="1" applyBorder="1" applyAlignment="1">
      <alignment vertical="center"/>
    </xf>
    <xf numFmtId="0" fontId="4" fillId="25" borderId="4" xfId="0" applyFont="1" applyFill="1" applyBorder="1" applyAlignment="1">
      <alignment vertical="center"/>
    </xf>
    <xf numFmtId="0" fontId="4" fillId="25" borderId="3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5" fillId="26" borderId="5" xfId="0" applyFont="1" applyFill="1" applyBorder="1" applyAlignment="1">
      <alignment vertical="center"/>
    </xf>
    <xf numFmtId="0" fontId="8" fillId="26" borderId="5" xfId="0" applyFont="1" applyFill="1" applyBorder="1" applyAlignment="1">
      <alignment horizontal="center" vertical="center"/>
    </xf>
    <xf numFmtId="0" fontId="4" fillId="26" borderId="4" xfId="0" applyFont="1" applyFill="1" applyBorder="1" applyAlignment="1">
      <alignment vertical="center"/>
    </xf>
    <xf numFmtId="0" fontId="5" fillId="26" borderId="5" xfId="0" applyFont="1" applyFill="1" applyBorder="1" applyAlignment="1">
      <alignment horizontal="center" vertical="center"/>
    </xf>
    <xf numFmtId="0" fontId="4" fillId="26" borderId="2" xfId="0" applyFont="1" applyFill="1" applyBorder="1" applyAlignment="1">
      <alignment vertical="center"/>
    </xf>
    <xf numFmtId="0" fontId="11" fillId="26" borderId="5" xfId="0" applyFont="1" applyFill="1" applyBorder="1" applyAlignment="1">
      <alignment horizontal="center" vertical="center"/>
    </xf>
    <xf numFmtId="0" fontId="5" fillId="26" borderId="7" xfId="0" applyFont="1" applyFill="1" applyBorder="1" applyAlignment="1">
      <alignment vertical="center"/>
    </xf>
    <xf numFmtId="0" fontId="11" fillId="26" borderId="6" xfId="0" applyFont="1" applyFill="1" applyBorder="1" applyAlignment="1">
      <alignment horizontal="center" vertical="center"/>
    </xf>
    <xf numFmtId="0" fontId="5" fillId="26" borderId="7" xfId="0" applyFont="1" applyFill="1" applyBorder="1" applyAlignment="1">
      <alignment horizontal="center" vertical="center"/>
    </xf>
    <xf numFmtId="0" fontId="4" fillId="26" borderId="3" xfId="0" applyFont="1" applyFill="1" applyBorder="1" applyAlignment="1">
      <alignment vertical="center"/>
    </xf>
    <xf numFmtId="0" fontId="4" fillId="21" borderId="2" xfId="0" applyFont="1" applyFill="1" applyBorder="1" applyAlignment="1">
      <alignment vertical="center"/>
    </xf>
    <xf numFmtId="0" fontId="5" fillId="21" borderId="0" xfId="0" applyFont="1" applyFill="1" applyAlignment="1">
      <alignment vertical="center"/>
    </xf>
    <xf numFmtId="0" fontId="5" fillId="21" borderId="6" xfId="0" applyFont="1" applyFill="1" applyBorder="1" applyAlignment="1">
      <alignment horizontal="center" vertical="center"/>
    </xf>
    <xf numFmtId="0" fontId="5" fillId="27" borderId="7" xfId="0" applyFont="1" applyFill="1" applyBorder="1" applyAlignment="1">
      <alignment horizontal="center" vertical="center"/>
    </xf>
    <xf numFmtId="0" fontId="8" fillId="27" borderId="5" xfId="0" applyFont="1" applyFill="1" applyBorder="1" applyAlignment="1">
      <alignment horizontal="center" vertical="center"/>
    </xf>
    <xf numFmtId="0" fontId="4" fillId="27" borderId="2" xfId="0" applyFont="1" applyFill="1" applyBorder="1" applyAlignment="1">
      <alignment vertical="center"/>
    </xf>
    <xf numFmtId="0" fontId="5" fillId="27" borderId="5" xfId="0" applyFont="1" applyFill="1" applyBorder="1" applyAlignment="1">
      <alignment horizontal="center" vertical="center"/>
    </xf>
    <xf numFmtId="0" fontId="11" fillId="27" borderId="5" xfId="0" applyFont="1" applyFill="1" applyBorder="1" applyAlignment="1">
      <alignment horizontal="center" vertical="center"/>
    </xf>
    <xf numFmtId="0" fontId="11" fillId="27" borderId="6" xfId="0" applyFont="1" applyFill="1" applyBorder="1" applyAlignment="1">
      <alignment horizontal="center" vertical="center"/>
    </xf>
    <xf numFmtId="0" fontId="4" fillId="21" borderId="15" xfId="0" applyFont="1" applyFill="1" applyBorder="1" applyAlignment="1">
      <alignment vertical="center"/>
    </xf>
    <xf numFmtId="0" fontId="4" fillId="27" borderId="4" xfId="0" applyFont="1" applyFill="1" applyBorder="1" applyAlignment="1">
      <alignment vertical="center"/>
    </xf>
    <xf numFmtId="0" fontId="4" fillId="27" borderId="3" xfId="0" applyFont="1" applyFill="1" applyBorder="1" applyAlignment="1">
      <alignment vertical="center"/>
    </xf>
    <xf numFmtId="0" fontId="5" fillId="28" borderId="7" xfId="0" applyFont="1" applyFill="1" applyBorder="1" applyAlignment="1">
      <alignment horizontal="center" vertical="center"/>
    </xf>
    <xf numFmtId="0" fontId="4" fillId="28" borderId="4" xfId="0" quotePrefix="1" applyFont="1" applyFill="1" applyBorder="1" applyAlignment="1">
      <alignment vertical="center"/>
    </xf>
    <xf numFmtId="0" fontId="8" fillId="28" borderId="5" xfId="0" applyFont="1" applyFill="1" applyBorder="1" applyAlignment="1">
      <alignment horizontal="center" vertical="center"/>
    </xf>
    <xf numFmtId="0" fontId="4" fillId="28" borderId="2" xfId="0" quotePrefix="1" applyFont="1" applyFill="1" applyBorder="1" applyAlignment="1">
      <alignment vertical="center"/>
    </xf>
    <xf numFmtId="0" fontId="5" fillId="28" borderId="5" xfId="0" applyFont="1" applyFill="1" applyBorder="1" applyAlignment="1">
      <alignment horizontal="center" vertical="center"/>
    </xf>
    <xf numFmtId="0" fontId="11" fillId="28" borderId="5" xfId="0" applyFont="1" applyFill="1" applyBorder="1" applyAlignment="1">
      <alignment horizontal="center" vertical="center"/>
    </xf>
    <xf numFmtId="0" fontId="11" fillId="28" borderId="6" xfId="0" applyFont="1" applyFill="1" applyBorder="1" applyAlignment="1">
      <alignment horizontal="center" vertical="center"/>
    </xf>
    <xf numFmtId="0" fontId="4" fillId="28" borderId="3" xfId="0" quotePrefix="1" applyFont="1" applyFill="1" applyBorder="1" applyAlignment="1">
      <alignment vertical="center"/>
    </xf>
    <xf numFmtId="0" fontId="5" fillId="29" borderId="5" xfId="0" applyFont="1" applyFill="1" applyBorder="1" applyAlignment="1">
      <alignment horizontal="center" vertical="center"/>
    </xf>
    <xf numFmtId="0" fontId="4" fillId="29" borderId="7" xfId="0" quotePrefix="1" applyFont="1" applyFill="1" applyBorder="1" applyAlignment="1">
      <alignment vertical="center"/>
    </xf>
    <xf numFmtId="0" fontId="8" fillId="29" borderId="5" xfId="0" applyFont="1" applyFill="1" applyBorder="1" applyAlignment="1">
      <alignment horizontal="center" vertical="center"/>
    </xf>
    <xf numFmtId="0" fontId="4" fillId="29" borderId="2" xfId="0" quotePrefix="1" applyFont="1" applyFill="1" applyBorder="1" applyAlignment="1">
      <alignment vertical="center"/>
    </xf>
    <xf numFmtId="0" fontId="11" fillId="29" borderId="5" xfId="0" applyFont="1" applyFill="1" applyBorder="1" applyAlignment="1">
      <alignment horizontal="center" vertical="center"/>
    </xf>
    <xf numFmtId="0" fontId="8" fillId="29" borderId="7" xfId="0" applyFont="1" applyFill="1" applyBorder="1" applyAlignment="1">
      <alignment horizontal="center" vertical="center"/>
    </xf>
    <xf numFmtId="0" fontId="5" fillId="29" borderId="7" xfId="0" applyFont="1" applyFill="1" applyBorder="1" applyAlignment="1">
      <alignment horizontal="center" vertical="center"/>
    </xf>
    <xf numFmtId="0" fontId="4" fillId="29" borderId="3" xfId="0" quotePrefix="1" applyFont="1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4" fillId="18" borderId="4" xfId="0" quotePrefix="1" applyFont="1" applyFill="1" applyBorder="1" applyAlignment="1">
      <alignment vertical="center"/>
    </xf>
    <xf numFmtId="0" fontId="8" fillId="18" borderId="5" xfId="0" applyFont="1" applyFill="1" applyBorder="1" applyAlignment="1">
      <alignment horizontal="center" vertical="center"/>
    </xf>
    <xf numFmtId="0" fontId="4" fillId="18" borderId="2" xfId="0" quotePrefix="1" applyFont="1" applyFill="1" applyBorder="1" applyAlignment="1">
      <alignment vertical="center"/>
    </xf>
    <xf numFmtId="0" fontId="11" fillId="18" borderId="5" xfId="0" applyFont="1" applyFill="1" applyBorder="1" applyAlignment="1">
      <alignment horizontal="center" vertical="center"/>
    </xf>
    <xf numFmtId="0" fontId="11" fillId="18" borderId="6" xfId="0" applyFont="1" applyFill="1" applyBorder="1" applyAlignment="1">
      <alignment horizontal="center" vertical="center"/>
    </xf>
    <xf numFmtId="0" fontId="4" fillId="18" borderId="3" xfId="0" quotePrefix="1" applyFont="1" applyFill="1" applyBorder="1" applyAlignment="1">
      <alignment vertical="center"/>
    </xf>
    <xf numFmtId="0" fontId="5" fillId="18" borderId="7" xfId="0" applyFont="1" applyFill="1" applyBorder="1" applyAlignment="1">
      <alignment horizontal="center" vertical="center"/>
    </xf>
    <xf numFmtId="41" fontId="24" fillId="7" borderId="17" xfId="0" applyNumberFormat="1" applyFont="1" applyFill="1" applyBorder="1" applyAlignment="1">
      <alignment horizontal="right" vertical="center"/>
    </xf>
    <xf numFmtId="41" fontId="24" fillId="7" borderId="2" xfId="0" applyNumberFormat="1" applyFont="1" applyFill="1" applyBorder="1" applyAlignment="1">
      <alignment horizontal="right" vertical="center"/>
    </xf>
    <xf numFmtId="0" fontId="21" fillId="7" borderId="32" xfId="0" applyFont="1" applyFill="1" applyBorder="1" applyAlignment="1">
      <alignment vertical="center"/>
    </xf>
    <xf numFmtId="0" fontId="21" fillId="3" borderId="33" xfId="0" applyFont="1" applyFill="1" applyBorder="1" applyAlignment="1">
      <alignment vertical="center"/>
    </xf>
    <xf numFmtId="0" fontId="21" fillId="4" borderId="33" xfId="0" applyFont="1" applyFill="1" applyBorder="1" applyAlignment="1">
      <alignment vertical="center"/>
    </xf>
    <xf numFmtId="0" fontId="21" fillId="5" borderId="33" xfId="0" applyFont="1" applyFill="1" applyBorder="1" applyAlignment="1">
      <alignment vertical="center"/>
    </xf>
    <xf numFmtId="0" fontId="21" fillId="6" borderId="34" xfId="0" applyFont="1" applyFill="1" applyBorder="1" applyAlignment="1">
      <alignment vertical="center"/>
    </xf>
    <xf numFmtId="41" fontId="24" fillId="7" borderId="16" xfId="0" applyNumberFormat="1" applyFont="1" applyFill="1" applyBorder="1" applyAlignment="1">
      <alignment horizontal="right" vertical="center"/>
    </xf>
    <xf numFmtId="164" fontId="17" fillId="13" borderId="35" xfId="2" applyNumberFormat="1" applyFont="1" applyFill="1" applyBorder="1" applyAlignment="1" applyProtection="1">
      <alignment horizontal="center"/>
      <protection hidden="1"/>
    </xf>
    <xf numFmtId="164" fontId="17" fillId="13" borderId="36" xfId="2" applyNumberFormat="1" applyFont="1" applyFill="1" applyBorder="1" applyAlignment="1" applyProtection="1">
      <alignment horizontal="center"/>
      <protection hidden="1"/>
    </xf>
    <xf numFmtId="164" fontId="17" fillId="13" borderId="37" xfId="2" applyNumberFormat="1" applyFont="1" applyFill="1" applyBorder="1" applyAlignment="1" applyProtection="1">
      <alignment horizontal="center"/>
      <protection hidden="1"/>
    </xf>
    <xf numFmtId="0" fontId="18" fillId="29" borderId="2" xfId="0" quotePrefix="1" applyFont="1" applyFill="1" applyBorder="1" applyAlignment="1">
      <alignment vertical="center"/>
    </xf>
    <xf numFmtId="0" fontId="18" fillId="27" borderId="4" xfId="0" applyFont="1" applyFill="1" applyBorder="1" applyAlignment="1">
      <alignment vertical="center"/>
    </xf>
    <xf numFmtId="0" fontId="18" fillId="27" borderId="2" xfId="0" applyFont="1" applyFill="1" applyBorder="1" applyAlignment="1">
      <alignment vertical="center"/>
    </xf>
    <xf numFmtId="0" fontId="18" fillId="21" borderId="15" xfId="0" applyFont="1" applyFill="1" applyBorder="1" applyAlignment="1">
      <alignment vertical="center"/>
    </xf>
    <xf numFmtId="0" fontId="18" fillId="21" borderId="2" xfId="0" applyFont="1" applyFill="1" applyBorder="1" applyAlignment="1">
      <alignment vertical="center"/>
    </xf>
    <xf numFmtId="0" fontId="11" fillId="21" borderId="0" xfId="0" applyFont="1" applyFill="1" applyAlignment="1">
      <alignment vertical="center"/>
    </xf>
    <xf numFmtId="0" fontId="18" fillId="22" borderId="2" xfId="0" applyFont="1" applyFill="1" applyBorder="1" applyAlignment="1">
      <alignment vertical="center"/>
    </xf>
    <xf numFmtId="0" fontId="18" fillId="26" borderId="4" xfId="0" applyFont="1" applyFill="1" applyBorder="1" applyAlignment="1">
      <alignment vertical="center"/>
    </xf>
    <xf numFmtId="0" fontId="18" fillId="26" borderId="2" xfId="0" applyFont="1" applyFill="1" applyBorder="1" applyAlignment="1">
      <alignment vertical="center"/>
    </xf>
    <xf numFmtId="0" fontId="18" fillId="3" borderId="15" xfId="0" applyFont="1" applyFill="1" applyBorder="1" applyAlignment="1">
      <alignment vertical="center"/>
    </xf>
    <xf numFmtId="0" fontId="18" fillId="3" borderId="2" xfId="0" applyFont="1" applyFill="1" applyBorder="1" applyAlignment="1">
      <alignment vertical="center"/>
    </xf>
    <xf numFmtId="0" fontId="7" fillId="28" borderId="2" xfId="0" quotePrefix="1" applyFont="1" applyFill="1" applyBorder="1" applyAlignment="1">
      <alignment vertical="center"/>
    </xf>
    <xf numFmtId="0" fontId="7" fillId="13" borderId="10" xfId="0" quotePrefix="1" applyFont="1" applyFill="1" applyBorder="1" applyAlignment="1">
      <alignment vertical="center"/>
    </xf>
    <xf numFmtId="0" fontId="7" fillId="13" borderId="11" xfId="0" quotePrefix="1" applyFont="1" applyFill="1" applyBorder="1" applyAlignment="1">
      <alignment vertical="center"/>
    </xf>
    <xf numFmtId="0" fontId="7" fillId="13" borderId="9" xfId="0" quotePrefix="1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vertical="center"/>
    </xf>
    <xf numFmtId="0" fontId="26" fillId="7" borderId="4" xfId="0" applyFont="1" applyFill="1" applyBorder="1" applyAlignment="1">
      <alignment vertical="center"/>
    </xf>
    <xf numFmtId="41" fontId="11" fillId="20" borderId="28" xfId="0" applyNumberFormat="1" applyFont="1" applyFill="1" applyBorder="1" applyAlignment="1">
      <alignment horizontal="right" vertical="center"/>
    </xf>
    <xf numFmtId="41" fontId="15" fillId="0" borderId="24" xfId="0" applyNumberFormat="1" applyFont="1" applyBorder="1"/>
    <xf numFmtId="41" fontId="11" fillId="0" borderId="2" xfId="0" applyNumberFormat="1" applyFont="1" applyBorder="1"/>
    <xf numFmtId="164" fontId="17" fillId="12" borderId="16" xfId="2" applyNumberFormat="1" applyFont="1" applyFill="1" applyBorder="1" applyAlignment="1" applyProtection="1">
      <alignment horizontal="center"/>
      <protection hidden="1"/>
    </xf>
    <xf numFmtId="0" fontId="7" fillId="3" borderId="2" xfId="0" applyFont="1" applyFill="1" applyBorder="1" applyAlignment="1">
      <alignment vertical="center"/>
    </xf>
    <xf numFmtId="41" fontId="11" fillId="18" borderId="20" xfId="0" applyNumberFormat="1" applyFont="1" applyFill="1" applyBorder="1" applyAlignment="1">
      <alignment horizontal="right" vertical="center"/>
    </xf>
    <xf numFmtId="41" fontId="11" fillId="20" borderId="29" xfId="0" applyNumberFormat="1" applyFont="1" applyFill="1" applyBorder="1" applyAlignment="1">
      <alignment horizontal="right" vertical="center"/>
    </xf>
    <xf numFmtId="41" fontId="15" fillId="0" borderId="25" xfId="0" applyNumberFormat="1" applyFont="1" applyBorder="1"/>
    <xf numFmtId="164" fontId="17" fillId="12" borderId="2" xfId="2" applyNumberFormat="1" applyFont="1" applyFill="1" applyBorder="1" applyAlignment="1" applyProtection="1">
      <alignment horizontal="center"/>
      <protection hidden="1"/>
    </xf>
    <xf numFmtId="0" fontId="26" fillId="6" borderId="3" xfId="0" applyFont="1" applyFill="1" applyBorder="1" applyAlignment="1">
      <alignment vertical="center"/>
    </xf>
    <xf numFmtId="41" fontId="11" fillId="20" borderId="30" xfId="0" applyNumberFormat="1" applyFont="1" applyFill="1" applyBorder="1" applyAlignment="1">
      <alignment horizontal="right" vertical="center"/>
    </xf>
    <xf numFmtId="41" fontId="15" fillId="0" borderId="26" xfId="0" applyNumberFormat="1" applyFont="1" applyBorder="1"/>
    <xf numFmtId="41" fontId="11" fillId="0" borderId="14" xfId="0" applyNumberFormat="1" applyFont="1" applyBorder="1"/>
    <xf numFmtId="0" fontId="7" fillId="2" borderId="7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41" fontId="19" fillId="0" borderId="22" xfId="0" applyNumberFormat="1" applyFont="1" applyFill="1" applyBorder="1" applyAlignment="1">
      <alignment horizontal="right" vertical="center"/>
    </xf>
    <xf numFmtId="41" fontId="19" fillId="0" borderId="20" xfId="0" applyNumberFormat="1" applyFont="1" applyFill="1" applyBorder="1" applyAlignment="1">
      <alignment horizontal="right" vertical="center"/>
    </xf>
    <xf numFmtId="41" fontId="19" fillId="0" borderId="21" xfId="0" applyNumberFormat="1" applyFont="1" applyFill="1" applyBorder="1" applyAlignment="1">
      <alignment horizontal="right" vertical="center"/>
    </xf>
    <xf numFmtId="41" fontId="24" fillId="7" borderId="3" xfId="0" applyNumberFormat="1" applyFont="1" applyFill="1" applyBorder="1" applyAlignment="1">
      <alignment horizontal="right" vertical="center"/>
    </xf>
    <xf numFmtId="0" fontId="19" fillId="0" borderId="38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0" fillId="30" borderId="5" xfId="0" applyFill="1" applyBorder="1" applyAlignment="1">
      <alignment vertical="center"/>
    </xf>
    <xf numFmtId="0" fontId="19" fillId="0" borderId="6" xfId="0" applyFont="1" applyBorder="1" applyAlignment="1">
      <alignment horizontal="center" vertical="center"/>
    </xf>
    <xf numFmtId="0" fontId="7" fillId="12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33" fillId="12" borderId="10" xfId="0" applyFont="1" applyFill="1" applyBorder="1" applyAlignment="1">
      <alignment horizontal="center" vertical="center"/>
    </xf>
    <xf numFmtId="0" fontId="33" fillId="12" borderId="11" xfId="0" applyFont="1" applyFill="1" applyBorder="1" applyAlignment="1">
      <alignment horizontal="center" vertical="center"/>
    </xf>
    <xf numFmtId="0" fontId="34" fillId="12" borderId="11" xfId="0" applyFont="1" applyFill="1" applyBorder="1" applyAlignment="1">
      <alignment horizontal="center" vertical="center"/>
    </xf>
    <xf numFmtId="0" fontId="32" fillId="12" borderId="11" xfId="0" applyFont="1" applyFill="1" applyBorder="1" applyAlignment="1">
      <alignment horizontal="center" vertical="center"/>
    </xf>
    <xf numFmtId="0" fontId="32" fillId="12" borderId="9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8" fillId="22" borderId="7" xfId="0" applyFont="1" applyFill="1" applyBorder="1" applyAlignment="1">
      <alignment vertical="center"/>
    </xf>
    <xf numFmtId="41" fontId="24" fillId="7" borderId="40" xfId="0" applyNumberFormat="1" applyFont="1" applyFill="1" applyBorder="1" applyAlignment="1">
      <alignment horizontal="right" vertical="center"/>
    </xf>
    <xf numFmtId="41" fontId="24" fillId="7" borderId="41" xfId="0" applyNumberFormat="1" applyFont="1" applyFill="1" applyBorder="1" applyAlignment="1">
      <alignment horizontal="right" vertical="center"/>
    </xf>
    <xf numFmtId="41" fontId="24" fillId="7" borderId="42" xfId="0" applyNumberFormat="1" applyFont="1" applyFill="1" applyBorder="1" applyAlignment="1">
      <alignment horizontal="right" vertical="center"/>
    </xf>
    <xf numFmtId="41" fontId="24" fillId="7" borderId="20" xfId="0" applyNumberFormat="1" applyFont="1" applyFill="1" applyBorder="1" applyAlignment="1">
      <alignment horizontal="right" vertical="center"/>
    </xf>
    <xf numFmtId="41" fontId="24" fillId="7" borderId="43" xfId="0" applyNumberFormat="1" applyFont="1" applyFill="1" applyBorder="1" applyAlignment="1">
      <alignment horizontal="right" vertical="center"/>
    </xf>
    <xf numFmtId="41" fontId="24" fillId="7" borderId="44" xfId="0" applyNumberFormat="1" applyFont="1" applyFill="1" applyBorder="1" applyAlignment="1">
      <alignment horizontal="right" vertical="center"/>
    </xf>
    <xf numFmtId="41" fontId="24" fillId="7" borderId="24" xfId="0" applyNumberFormat="1" applyFont="1" applyFill="1" applyBorder="1" applyAlignment="1">
      <alignment horizontal="right" vertical="center"/>
    </xf>
    <xf numFmtId="41" fontId="24" fillId="7" borderId="25" xfId="0" applyNumberFormat="1" applyFont="1" applyFill="1" applyBorder="1" applyAlignment="1">
      <alignment horizontal="right" vertical="center"/>
    </xf>
    <xf numFmtId="41" fontId="24" fillId="7" borderId="39" xfId="0" applyNumberFormat="1" applyFont="1" applyFill="1" applyBorder="1" applyAlignment="1">
      <alignment horizontal="right" vertical="center"/>
    </xf>
    <xf numFmtId="0" fontId="18" fillId="18" borderId="4" xfId="0" quotePrefix="1" applyFont="1" applyFill="1" applyBorder="1" applyAlignment="1">
      <alignment vertical="center"/>
    </xf>
    <xf numFmtId="0" fontId="18" fillId="18" borderId="2" xfId="0" quotePrefix="1" applyFont="1" applyFill="1" applyBorder="1" applyAlignment="1">
      <alignment vertical="center"/>
    </xf>
    <xf numFmtId="0" fontId="18" fillId="28" borderId="4" xfId="0" quotePrefix="1" applyFont="1" applyFill="1" applyBorder="1" applyAlignment="1">
      <alignment vertical="center"/>
    </xf>
    <xf numFmtId="0" fontId="18" fillId="28" borderId="2" xfId="0" quotePrefix="1" applyFont="1" applyFill="1" applyBorder="1" applyAlignment="1">
      <alignment vertical="center"/>
    </xf>
    <xf numFmtId="0" fontId="18" fillId="25" borderId="4" xfId="0" applyFont="1" applyFill="1" applyBorder="1" applyAlignment="1">
      <alignment vertical="center"/>
    </xf>
    <xf numFmtId="0" fontId="18" fillId="25" borderId="2" xfId="0" applyFont="1" applyFill="1" applyBorder="1" applyAlignment="1">
      <alignment vertical="center"/>
    </xf>
    <xf numFmtId="0" fontId="18" fillId="23" borderId="15" xfId="0" applyFont="1" applyFill="1" applyBorder="1" applyAlignment="1">
      <alignment vertical="center"/>
    </xf>
    <xf numFmtId="0" fontId="18" fillId="23" borderId="2" xfId="0" applyFont="1" applyFill="1" applyBorder="1" applyAlignment="1">
      <alignment vertical="center"/>
    </xf>
    <xf numFmtId="0" fontId="18" fillId="24" borderId="2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0" fillId="0" borderId="12" xfId="0" applyBorder="1"/>
    <xf numFmtId="165" fontId="0" fillId="0" borderId="4" xfId="0" applyNumberFormat="1" applyBorder="1"/>
    <xf numFmtId="0" fontId="19" fillId="0" borderId="7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41" fontId="42" fillId="0" borderId="12" xfId="0" applyNumberFormat="1" applyFont="1" applyBorder="1"/>
    <xf numFmtId="0" fontId="18" fillId="18" borderId="14" xfId="0" quotePrefix="1" applyFont="1" applyFill="1" applyBorder="1" applyAlignment="1">
      <alignment vertical="center"/>
    </xf>
    <xf numFmtId="0" fontId="18" fillId="29" borderId="5" xfId="0" quotePrefix="1" applyFont="1" applyFill="1" applyBorder="1" applyAlignment="1">
      <alignment vertical="center"/>
    </xf>
    <xf numFmtId="0" fontId="11" fillId="12" borderId="19" xfId="0" applyFont="1" applyFill="1" applyBorder="1" applyAlignment="1">
      <alignment horizontal="center" vertical="center"/>
    </xf>
    <xf numFmtId="0" fontId="18" fillId="12" borderId="45" xfId="0" quotePrefix="1" applyFont="1" applyFill="1" applyBorder="1" applyAlignment="1">
      <alignment vertical="center"/>
    </xf>
    <xf numFmtId="165" fontId="0" fillId="0" borderId="2" xfId="0" applyNumberFormat="1" applyBorder="1"/>
    <xf numFmtId="165" fontId="0" fillId="0" borderId="3" xfId="0" applyNumberFormat="1" applyBorder="1"/>
    <xf numFmtId="0" fontId="14" fillId="7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35" fillId="7" borderId="45" xfId="0" applyFont="1" applyFill="1" applyBorder="1" applyAlignment="1">
      <alignment horizontal="center" vertical="center"/>
    </xf>
    <xf numFmtId="41" fontId="43" fillId="0" borderId="12" xfId="0" applyNumberFormat="1" applyFont="1" applyBorder="1"/>
    <xf numFmtId="41" fontId="3" fillId="0" borderId="46" xfId="0" applyNumberFormat="1" applyFont="1" applyBorder="1"/>
    <xf numFmtId="41" fontId="3" fillId="0" borderId="47" xfId="0" applyNumberFormat="1" applyFont="1" applyBorder="1"/>
    <xf numFmtId="41" fontId="4" fillId="12" borderId="42" xfId="0" applyNumberFormat="1" applyFont="1" applyFill="1" applyBorder="1" applyAlignment="1">
      <alignment horizontal="right" vertical="center"/>
    </xf>
    <xf numFmtId="41" fontId="4" fillId="12" borderId="49" xfId="0" applyNumberFormat="1" applyFont="1" applyFill="1" applyBorder="1" applyAlignment="1">
      <alignment horizontal="right" vertical="center"/>
    </xf>
    <xf numFmtId="0" fontId="43" fillId="12" borderId="18" xfId="0" applyNumberFormat="1" applyFont="1" applyFill="1" applyBorder="1" applyAlignment="1">
      <alignment horizontal="center" vertical="center"/>
    </xf>
    <xf numFmtId="0" fontId="44" fillId="12" borderId="18" xfId="0" applyNumberFormat="1" applyFont="1" applyFill="1" applyBorder="1" applyAlignment="1">
      <alignment horizontal="center" vertical="center"/>
    </xf>
    <xf numFmtId="41" fontId="5" fillId="18" borderId="41" xfId="0" applyNumberFormat="1" applyFont="1" applyFill="1" applyBorder="1" applyAlignment="1">
      <alignment horizontal="right" vertical="center"/>
    </xf>
    <xf numFmtId="41" fontId="5" fillId="18" borderId="44" xfId="0" applyNumberFormat="1" applyFont="1" applyFill="1" applyBorder="1" applyAlignment="1">
      <alignment horizontal="right" vertical="center"/>
    </xf>
    <xf numFmtId="41" fontId="4" fillId="12" borderId="40" xfId="0" applyNumberFormat="1" applyFont="1" applyFill="1" applyBorder="1" applyAlignment="1">
      <alignment horizontal="right" vertical="center"/>
    </xf>
    <xf numFmtId="41" fontId="4" fillId="12" borderId="43" xfId="0" applyNumberFormat="1" applyFont="1" applyFill="1" applyBorder="1" applyAlignment="1">
      <alignment horizontal="right" vertical="center"/>
    </xf>
    <xf numFmtId="0" fontId="8" fillId="12" borderId="17" xfId="0" applyNumberFormat="1" applyFont="1" applyFill="1" applyBorder="1" applyAlignment="1">
      <alignment horizontal="center" vertical="center"/>
    </xf>
    <xf numFmtId="0" fontId="8" fillId="12" borderId="17" xfId="0" applyFont="1" applyFill="1" applyBorder="1" applyAlignment="1">
      <alignment horizontal="center" vertical="center"/>
    </xf>
    <xf numFmtId="41" fontId="4" fillId="12" borderId="50" xfId="0" applyNumberFormat="1" applyFont="1" applyFill="1" applyBorder="1" applyAlignment="1">
      <alignment horizontal="right" vertical="center"/>
    </xf>
    <xf numFmtId="41" fontId="4" fillId="12" borderId="51" xfId="0" applyNumberFormat="1" applyFont="1" applyFill="1" applyBorder="1" applyAlignment="1">
      <alignment horizontal="right" vertical="center"/>
    </xf>
    <xf numFmtId="41" fontId="11" fillId="20" borderId="41" xfId="0" applyNumberFormat="1" applyFont="1" applyFill="1" applyBorder="1" applyAlignment="1">
      <alignment horizontal="right" vertical="center"/>
    </xf>
    <xf numFmtId="41" fontId="11" fillId="20" borderId="20" xfId="0" applyNumberFormat="1" applyFont="1" applyFill="1" applyBorder="1" applyAlignment="1">
      <alignment horizontal="right" vertical="center"/>
    </xf>
    <xf numFmtId="41" fontId="11" fillId="20" borderId="44" xfId="0" applyNumberFormat="1" applyFont="1" applyFill="1" applyBorder="1" applyAlignment="1">
      <alignment horizontal="right" vertical="center"/>
    </xf>
    <xf numFmtId="41" fontId="5" fillId="12" borderId="20" xfId="0" applyNumberFormat="1" applyFont="1" applyFill="1" applyBorder="1" applyAlignment="1">
      <alignment horizontal="right" vertical="center"/>
    </xf>
    <xf numFmtId="41" fontId="5" fillId="12" borderId="21" xfId="0" applyNumberFormat="1" applyFont="1" applyFill="1" applyBorder="1" applyAlignment="1">
      <alignment horizontal="right" vertical="center"/>
    </xf>
    <xf numFmtId="41" fontId="36" fillId="7" borderId="16" xfId="0" applyNumberFormat="1" applyFont="1" applyFill="1" applyBorder="1" applyAlignment="1">
      <alignment horizontal="right" vertical="center"/>
    </xf>
    <xf numFmtId="41" fontId="36" fillId="7" borderId="2" xfId="0" applyNumberFormat="1" applyFont="1" applyFill="1" applyBorder="1" applyAlignment="1">
      <alignment horizontal="right" vertical="center"/>
    </xf>
    <xf numFmtId="41" fontId="3" fillId="0" borderId="54" xfId="0" applyNumberFormat="1" applyFont="1" applyBorder="1"/>
    <xf numFmtId="164" fontId="17" fillId="13" borderId="55" xfId="2" applyNumberFormat="1" applyFont="1" applyFill="1" applyBorder="1" applyAlignment="1" applyProtection="1">
      <alignment horizontal="center"/>
      <protection hidden="1"/>
    </xf>
    <xf numFmtId="41" fontId="15" fillId="0" borderId="46" xfId="0" applyNumberFormat="1" applyFont="1" applyBorder="1"/>
    <xf numFmtId="41" fontId="36" fillId="7" borderId="27" xfId="0" applyNumberFormat="1" applyFont="1" applyFill="1" applyBorder="1" applyAlignment="1">
      <alignment horizontal="right" vertical="center"/>
    </xf>
    <xf numFmtId="41" fontId="4" fillId="31" borderId="42" xfId="0" applyNumberFormat="1" applyFont="1" applyFill="1" applyBorder="1" applyAlignment="1">
      <alignment horizontal="right" vertical="center"/>
    </xf>
    <xf numFmtId="0" fontId="44" fillId="31" borderId="18" xfId="0" applyNumberFormat="1" applyFont="1" applyFill="1" applyBorder="1" applyAlignment="1">
      <alignment horizontal="center" vertical="center"/>
    </xf>
    <xf numFmtId="41" fontId="44" fillId="12" borderId="0" xfId="0" applyNumberFormat="1" applyFont="1" applyFill="1" applyBorder="1"/>
    <xf numFmtId="0" fontId="43" fillId="12" borderId="0" xfId="0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43" fillId="12" borderId="0" xfId="0" applyFont="1" applyFill="1" applyBorder="1" applyAlignment="1">
      <alignment horizontal="center" vertical="center"/>
    </xf>
    <xf numFmtId="0" fontId="43" fillId="12" borderId="0" xfId="0" applyFont="1" applyFill="1"/>
    <xf numFmtId="0" fontId="15" fillId="12" borderId="0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 wrapText="1"/>
    </xf>
    <xf numFmtId="41" fontId="17" fillId="12" borderId="0" xfId="0" applyNumberFormat="1" applyFont="1" applyFill="1" applyBorder="1"/>
    <xf numFmtId="41" fontId="41" fillId="12" borderId="22" xfId="0" applyNumberFormat="1" applyFont="1" applyFill="1" applyBorder="1" applyAlignment="1">
      <alignment horizontal="right" vertical="center"/>
    </xf>
    <xf numFmtId="41" fontId="39" fillId="12" borderId="0" xfId="0" applyNumberFormat="1" applyFont="1" applyFill="1" applyBorder="1"/>
    <xf numFmtId="43" fontId="0" fillId="12" borderId="0" xfId="0" applyNumberFormat="1" applyFill="1"/>
    <xf numFmtId="41" fontId="7" fillId="12" borderId="0" xfId="0" applyNumberFormat="1" applyFont="1" applyFill="1" applyAlignment="1"/>
    <xf numFmtId="41" fontId="38" fillId="12" borderId="0" xfId="0" applyNumberFormat="1" applyFont="1" applyFill="1"/>
    <xf numFmtId="41" fontId="24" fillId="12" borderId="17" xfId="0" applyNumberFormat="1" applyFont="1" applyFill="1" applyBorder="1" applyAlignment="1">
      <alignment horizontal="right" vertical="center"/>
    </xf>
    <xf numFmtId="41" fontId="24" fillId="12" borderId="2" xfId="0" applyNumberFormat="1" applyFont="1" applyFill="1" applyBorder="1" applyAlignment="1">
      <alignment horizontal="right" vertical="center"/>
    </xf>
    <xf numFmtId="0" fontId="19" fillId="12" borderId="0" xfId="0" applyFont="1" applyFill="1" applyAlignment="1">
      <alignment horizontal="center" vertical="center"/>
    </xf>
    <xf numFmtId="0" fontId="38" fillId="12" borderId="0" xfId="0" applyFont="1" applyFill="1"/>
    <xf numFmtId="0" fontId="8" fillId="12" borderId="0" xfId="0" applyFont="1" applyFill="1"/>
    <xf numFmtId="0" fontId="19" fillId="0" borderId="0" xfId="0" applyFont="1" applyAlignment="1">
      <alignment vertical="center"/>
    </xf>
    <xf numFmtId="41" fontId="21" fillId="12" borderId="17" xfId="0" applyNumberFormat="1" applyFont="1" applyFill="1" applyBorder="1" applyAlignment="1">
      <alignment horizontal="right" vertical="center"/>
    </xf>
    <xf numFmtId="41" fontId="21" fillId="12" borderId="2" xfId="0" applyNumberFormat="1" applyFont="1" applyFill="1" applyBorder="1" applyAlignment="1">
      <alignment horizontal="right" vertical="center"/>
    </xf>
    <xf numFmtId="0" fontId="45" fillId="0" borderId="0" xfId="0" applyFont="1"/>
    <xf numFmtId="0" fontId="46" fillId="0" borderId="0" xfId="0" applyFont="1"/>
    <xf numFmtId="0" fontId="46" fillId="12" borderId="0" xfId="0" applyFont="1" applyFill="1"/>
    <xf numFmtId="0" fontId="7" fillId="32" borderId="0" xfId="0" applyFont="1" applyFill="1" applyAlignment="1">
      <alignment horizontal="center" vertical="center" wrapText="1"/>
    </xf>
    <xf numFmtId="0" fontId="7" fillId="32" borderId="53" xfId="0" applyFont="1" applyFill="1" applyBorder="1" applyAlignment="1">
      <alignment horizontal="center" vertical="center" wrapText="1"/>
    </xf>
    <xf numFmtId="41" fontId="19" fillId="0" borderId="23" xfId="0" applyNumberFormat="1" applyFont="1" applyFill="1" applyBorder="1" applyAlignment="1">
      <alignment horizontal="right" vertical="center"/>
    </xf>
    <xf numFmtId="0" fontId="4" fillId="12" borderId="5" xfId="0" quotePrefix="1" applyFont="1" applyFill="1" applyBorder="1" applyAlignment="1">
      <alignment horizontal="center" vertical="center" wrapText="1"/>
    </xf>
    <xf numFmtId="0" fontId="4" fillId="12" borderId="5" xfId="0" quotePrefix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4" fillId="12" borderId="14" xfId="0" applyNumberFormat="1" applyFont="1" applyFill="1" applyBorder="1" applyAlignment="1">
      <alignment horizontal="center" vertical="center"/>
    </xf>
    <xf numFmtId="41" fontId="41" fillId="12" borderId="20" xfId="0" applyNumberFormat="1" applyFont="1" applyFill="1" applyBorder="1" applyAlignment="1">
      <alignment horizontal="right" vertical="center"/>
    </xf>
    <xf numFmtId="41" fontId="5" fillId="12" borderId="20" xfId="0" applyNumberFormat="1" applyFont="1" applyFill="1" applyBorder="1"/>
    <xf numFmtId="41" fontId="5" fillId="12" borderId="23" xfId="0" applyNumberFormat="1" applyFont="1" applyFill="1" applyBorder="1" applyAlignment="1">
      <alignment horizontal="right" vertical="center"/>
    </xf>
    <xf numFmtId="0" fontId="11" fillId="3" borderId="11" xfId="0" applyFont="1" applyFill="1" applyBorder="1" applyAlignment="1">
      <alignment horizontal="center" vertical="center"/>
    </xf>
    <xf numFmtId="0" fontId="4" fillId="12" borderId="11" xfId="0" quotePrefix="1" applyFont="1" applyFill="1" applyBorder="1" applyAlignment="1">
      <alignment horizontal="center" vertical="center" wrapText="1"/>
    </xf>
    <xf numFmtId="0" fontId="33" fillId="12" borderId="17" xfId="0" applyFont="1" applyFill="1" applyBorder="1" applyAlignment="1">
      <alignment horizontal="center" vertical="center"/>
    </xf>
    <xf numFmtId="0" fontId="21" fillId="7" borderId="17" xfId="0" applyFont="1" applyFill="1" applyBorder="1" applyAlignment="1">
      <alignment vertical="center"/>
    </xf>
    <xf numFmtId="164" fontId="29" fillId="12" borderId="63" xfId="2" applyNumberFormat="1" applyFont="1" applyFill="1" applyBorder="1" applyAlignment="1" applyProtection="1">
      <alignment horizontal="center"/>
      <protection hidden="1"/>
    </xf>
    <xf numFmtId="0" fontId="33" fillId="12" borderId="2" xfId="0" applyFont="1" applyFill="1" applyBorder="1" applyAlignment="1">
      <alignment horizontal="center" vertical="center"/>
    </xf>
    <xf numFmtId="164" fontId="29" fillId="12" borderId="64" xfId="2" applyNumberFormat="1" applyFont="1" applyFill="1" applyBorder="1" applyAlignment="1" applyProtection="1">
      <alignment horizontal="center"/>
      <protection hidden="1"/>
    </xf>
    <xf numFmtId="0" fontId="34" fillId="12" borderId="2" xfId="0" applyFont="1" applyFill="1" applyBorder="1" applyAlignment="1">
      <alignment horizontal="center" vertical="center"/>
    </xf>
    <xf numFmtId="0" fontId="32" fillId="12" borderId="2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vertical="center"/>
    </xf>
    <xf numFmtId="0" fontId="32" fillId="12" borderId="18" xfId="0" applyFont="1" applyFill="1" applyBorder="1" applyAlignment="1">
      <alignment horizontal="center" vertical="center"/>
    </xf>
    <xf numFmtId="41" fontId="24" fillId="12" borderId="18" xfId="0" applyNumberFormat="1" applyFont="1" applyFill="1" applyBorder="1" applyAlignment="1">
      <alignment horizontal="right" vertical="center"/>
    </xf>
    <xf numFmtId="41" fontId="21" fillId="12" borderId="18" xfId="0" applyNumberFormat="1" applyFont="1" applyFill="1" applyBorder="1" applyAlignment="1">
      <alignment horizontal="right" vertical="center"/>
    </xf>
    <xf numFmtId="164" fontId="29" fillId="12" borderId="65" xfId="2" applyNumberFormat="1" applyFont="1" applyFill="1" applyBorder="1" applyAlignment="1" applyProtection="1">
      <alignment horizontal="center"/>
      <protection hidden="1"/>
    </xf>
    <xf numFmtId="0" fontId="21" fillId="12" borderId="18" xfId="0" applyFont="1" applyFill="1" applyBorder="1" applyAlignment="1">
      <alignment vertical="center"/>
    </xf>
    <xf numFmtId="0" fontId="5" fillId="18" borderId="5" xfId="0" applyFont="1" applyFill="1" applyBorder="1" applyAlignment="1">
      <alignment horizontal="center" vertical="center"/>
    </xf>
    <xf numFmtId="0" fontId="11" fillId="18" borderId="56" xfId="0" applyFont="1" applyFill="1" applyBorder="1" applyAlignment="1">
      <alignment horizontal="center" vertical="center"/>
    </xf>
    <xf numFmtId="0" fontId="8" fillId="18" borderId="38" xfId="0" applyFont="1" applyFill="1" applyBorder="1" applyAlignment="1">
      <alignment horizontal="center" vertical="center"/>
    </xf>
    <xf numFmtId="0" fontId="11" fillId="18" borderId="38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4" fillId="12" borderId="68" xfId="0" quotePrefix="1" applyFont="1" applyFill="1" applyBorder="1" applyAlignment="1">
      <alignment horizontal="center" vertical="center"/>
    </xf>
    <xf numFmtId="0" fontId="21" fillId="7" borderId="62" xfId="0" applyFont="1" applyFill="1" applyBorder="1" applyAlignment="1">
      <alignment vertical="center"/>
    </xf>
    <xf numFmtId="41" fontId="5" fillId="12" borderId="22" xfId="0" applyNumberFormat="1" applyFont="1" applyFill="1" applyBorder="1" applyAlignment="1">
      <alignment horizontal="right" vertical="center"/>
    </xf>
    <xf numFmtId="41" fontId="5" fillId="12" borderId="22" xfId="0" applyNumberFormat="1" applyFont="1" applyFill="1" applyBorder="1"/>
    <xf numFmtId="164" fontId="29" fillId="12" borderId="69" xfId="2" applyNumberFormat="1" applyFont="1" applyFill="1" applyBorder="1" applyAlignment="1" applyProtection="1">
      <alignment horizontal="center"/>
      <protection hidden="1"/>
    </xf>
    <xf numFmtId="0" fontId="21" fillId="3" borderId="70" xfId="0" applyFont="1" applyFill="1" applyBorder="1" applyAlignment="1">
      <alignment vertical="center"/>
    </xf>
    <xf numFmtId="164" fontId="29" fillId="12" borderId="71" xfId="2" applyNumberFormat="1" applyFont="1" applyFill="1" applyBorder="1" applyAlignment="1" applyProtection="1">
      <alignment horizontal="center"/>
      <protection hidden="1"/>
    </xf>
    <xf numFmtId="0" fontId="21" fillId="4" borderId="70" xfId="0" applyFont="1" applyFill="1" applyBorder="1" applyAlignment="1">
      <alignment vertical="center"/>
    </xf>
    <xf numFmtId="0" fontId="21" fillId="5" borderId="70" xfId="0" applyFont="1" applyFill="1" applyBorder="1" applyAlignment="1">
      <alignment vertical="center"/>
    </xf>
    <xf numFmtId="0" fontId="21" fillId="6" borderId="70" xfId="0" applyFont="1" applyFill="1" applyBorder="1" applyAlignment="1">
      <alignment vertical="center"/>
    </xf>
    <xf numFmtId="41" fontId="41" fillId="12" borderId="21" xfId="0" applyNumberFormat="1" applyFont="1" applyFill="1" applyBorder="1" applyAlignment="1">
      <alignment horizontal="right" vertical="center"/>
    </xf>
    <xf numFmtId="41" fontId="5" fillId="12" borderId="21" xfId="0" applyNumberFormat="1" applyFont="1" applyFill="1" applyBorder="1"/>
    <xf numFmtId="164" fontId="29" fillId="12" borderId="73" xfId="2" applyNumberFormat="1" applyFont="1" applyFill="1" applyBorder="1" applyAlignment="1" applyProtection="1">
      <alignment horizontal="center"/>
      <protection hidden="1"/>
    </xf>
    <xf numFmtId="0" fontId="21" fillId="12" borderId="72" xfId="0" applyFont="1" applyFill="1" applyBorder="1" applyAlignment="1">
      <alignment vertical="center"/>
    </xf>
    <xf numFmtId="0" fontId="11" fillId="29" borderId="6" xfId="0" applyFont="1" applyFill="1" applyBorder="1" applyAlignment="1">
      <alignment horizontal="center" vertical="center"/>
    </xf>
    <xf numFmtId="0" fontId="5" fillId="21" borderId="8" xfId="0" applyFont="1" applyFill="1" applyBorder="1" applyAlignment="1">
      <alignment horizontal="center" vertical="center"/>
    </xf>
    <xf numFmtId="0" fontId="24" fillId="13" borderId="76" xfId="0" applyFont="1" applyFill="1" applyBorder="1" applyAlignment="1">
      <alignment horizontal="center" vertical="center"/>
    </xf>
    <xf numFmtId="0" fontId="24" fillId="13" borderId="0" xfId="0" applyFont="1" applyFill="1" applyBorder="1" applyAlignment="1">
      <alignment horizontal="center" vertical="center"/>
    </xf>
    <xf numFmtId="0" fontId="24" fillId="13" borderId="77" xfId="0" applyFont="1" applyFill="1" applyBorder="1" applyAlignment="1">
      <alignment horizontal="center" vertical="center"/>
    </xf>
    <xf numFmtId="0" fontId="24" fillId="13" borderId="61" xfId="0" applyFont="1" applyFill="1" applyBorder="1" applyAlignment="1">
      <alignment horizontal="center" vertical="center"/>
    </xf>
    <xf numFmtId="0" fontId="7" fillId="18" borderId="7" xfId="0" quotePrefix="1" applyFont="1" applyFill="1" applyBorder="1" applyAlignment="1">
      <alignment vertical="center"/>
    </xf>
    <xf numFmtId="0" fontId="7" fillId="18" borderId="5" xfId="0" quotePrefix="1" applyFont="1" applyFill="1" applyBorder="1" applyAlignment="1">
      <alignment vertical="center"/>
    </xf>
    <xf numFmtId="0" fontId="7" fillId="18" borderId="6" xfId="0" quotePrefix="1" applyFont="1" applyFill="1" applyBorder="1" applyAlignment="1">
      <alignment vertical="center"/>
    </xf>
    <xf numFmtId="0" fontId="7" fillId="18" borderId="15" xfId="0" quotePrefix="1" applyFont="1" applyFill="1" applyBorder="1" applyAlignment="1">
      <alignment vertical="center"/>
    </xf>
    <xf numFmtId="0" fontId="7" fillId="18" borderId="2" xfId="0" quotePrefix="1" applyFont="1" applyFill="1" applyBorder="1" applyAlignment="1">
      <alignment vertical="center"/>
    </xf>
    <xf numFmtId="0" fontId="7" fillId="18" borderId="14" xfId="0" quotePrefix="1" applyFont="1" applyFill="1" applyBorder="1" applyAlignment="1">
      <alignment vertical="center"/>
    </xf>
    <xf numFmtId="0" fontId="7" fillId="29" borderId="7" xfId="0" quotePrefix="1" applyFont="1" applyFill="1" applyBorder="1" applyAlignment="1">
      <alignment vertical="center"/>
    </xf>
    <xf numFmtId="0" fontId="7" fillId="29" borderId="2" xfId="0" quotePrefix="1" applyFont="1" applyFill="1" applyBorder="1" applyAlignment="1">
      <alignment vertical="center"/>
    </xf>
    <xf numFmtId="0" fontId="7" fillId="29" borderId="14" xfId="0" quotePrefix="1" applyFont="1" applyFill="1" applyBorder="1" applyAlignment="1">
      <alignment vertical="center"/>
    </xf>
    <xf numFmtId="0" fontId="7" fillId="29" borderId="5" xfId="0" quotePrefix="1" applyFont="1" applyFill="1" applyBorder="1" applyAlignment="1">
      <alignment vertical="center"/>
    </xf>
    <xf numFmtId="0" fontId="7" fillId="29" borderId="6" xfId="0" quotePrefix="1" applyFont="1" applyFill="1" applyBorder="1" applyAlignment="1">
      <alignment vertical="center"/>
    </xf>
    <xf numFmtId="0" fontId="7" fillId="28" borderId="7" xfId="0" quotePrefix="1" applyFont="1" applyFill="1" applyBorder="1" applyAlignment="1">
      <alignment vertical="center"/>
    </xf>
    <xf numFmtId="0" fontId="7" fillId="28" borderId="5" xfId="0" quotePrefix="1" applyFont="1" applyFill="1" applyBorder="1" applyAlignment="1">
      <alignment vertical="center"/>
    </xf>
    <xf numFmtId="0" fontId="7" fillId="28" borderId="6" xfId="0" quotePrefix="1" applyFont="1" applyFill="1" applyBorder="1" applyAlignment="1">
      <alignment vertical="center"/>
    </xf>
    <xf numFmtId="0" fontId="7" fillId="28" borderId="15" xfId="0" quotePrefix="1" applyFont="1" applyFill="1" applyBorder="1" applyAlignment="1">
      <alignment vertical="center"/>
    </xf>
    <xf numFmtId="0" fontId="7" fillId="28" borderId="14" xfId="0" quotePrefix="1" applyFont="1" applyFill="1" applyBorder="1" applyAlignment="1">
      <alignment vertical="center"/>
    </xf>
    <xf numFmtId="0" fontId="7" fillId="21" borderId="7" xfId="0" applyFont="1" applyFill="1" applyBorder="1" applyAlignment="1">
      <alignment vertical="center"/>
    </xf>
    <xf numFmtId="0" fontId="7" fillId="21" borderId="4" xfId="0" applyFont="1" applyFill="1" applyBorder="1" applyAlignment="1">
      <alignment vertical="center"/>
    </xf>
    <xf numFmtId="0" fontId="7" fillId="21" borderId="2" xfId="0" applyFont="1" applyFill="1" applyBorder="1" applyAlignment="1">
      <alignment vertical="center"/>
    </xf>
    <xf numFmtId="0" fontId="7" fillId="21" borderId="14" xfId="0" applyFont="1" applyFill="1" applyBorder="1" applyAlignment="1">
      <alignment vertical="center"/>
    </xf>
    <xf numFmtId="0" fontId="7" fillId="21" borderId="3" xfId="0" applyFont="1" applyFill="1" applyBorder="1" applyAlignment="1">
      <alignment vertical="center"/>
    </xf>
    <xf numFmtId="0" fontId="7" fillId="21" borderId="15" xfId="0" applyFont="1" applyFill="1" applyBorder="1" applyAlignment="1">
      <alignment vertical="center"/>
    </xf>
    <xf numFmtId="0" fontId="7" fillId="22" borderId="15" xfId="0" applyFont="1" applyFill="1" applyBorder="1" applyAlignment="1">
      <alignment vertical="center"/>
    </xf>
    <xf numFmtId="0" fontId="7" fillId="22" borderId="5" xfId="0" applyFont="1" applyFill="1" applyBorder="1" applyAlignment="1">
      <alignment vertical="center"/>
    </xf>
    <xf numFmtId="0" fontId="7" fillId="22" borderId="4" xfId="0" applyFont="1" applyFill="1" applyBorder="1" applyAlignment="1">
      <alignment vertical="center"/>
    </xf>
    <xf numFmtId="0" fontId="7" fillId="22" borderId="6" xfId="0" applyFont="1" applyFill="1" applyBorder="1" applyAlignment="1">
      <alignment vertical="center"/>
    </xf>
    <xf numFmtId="0" fontId="7" fillId="26" borderId="15" xfId="0" applyFont="1" applyFill="1" applyBorder="1" applyAlignment="1">
      <alignment vertical="center"/>
    </xf>
    <xf numFmtId="0" fontId="7" fillId="26" borderId="5" xfId="0" applyFont="1" applyFill="1" applyBorder="1" applyAlignment="1">
      <alignment vertical="center"/>
    </xf>
    <xf numFmtId="0" fontId="7" fillId="26" borderId="4" xfId="0" applyFont="1" applyFill="1" applyBorder="1" applyAlignment="1">
      <alignment vertical="center"/>
    </xf>
    <xf numFmtId="0" fontId="7" fillId="26" borderId="6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25" borderId="4" xfId="0" applyFont="1" applyFill="1" applyBorder="1" applyAlignment="1">
      <alignment vertical="center"/>
    </xf>
    <xf numFmtId="0" fontId="7" fillId="25" borderId="2" xfId="0" applyFont="1" applyFill="1" applyBorder="1" applyAlignment="1">
      <alignment vertical="center"/>
    </xf>
    <xf numFmtId="0" fontId="7" fillId="25" borderId="14" xfId="0" applyFont="1" applyFill="1" applyBorder="1" applyAlignment="1">
      <alignment vertical="center"/>
    </xf>
    <xf numFmtId="0" fontId="7" fillId="25" borderId="3" xfId="0" applyFont="1" applyFill="1" applyBorder="1" applyAlignment="1">
      <alignment vertical="center"/>
    </xf>
    <xf numFmtId="0" fontId="7" fillId="25" borderId="15" xfId="0" applyFont="1" applyFill="1" applyBorder="1" applyAlignment="1">
      <alignment vertical="center"/>
    </xf>
    <xf numFmtId="0" fontId="7" fillId="24" borderId="15" xfId="0" applyFont="1" applyFill="1" applyBorder="1" applyAlignment="1">
      <alignment vertical="center"/>
    </xf>
    <xf numFmtId="0" fontId="7" fillId="24" borderId="5" xfId="0" applyFont="1" applyFill="1" applyBorder="1" applyAlignment="1">
      <alignment vertical="center"/>
    </xf>
    <xf numFmtId="0" fontId="7" fillId="24" borderId="4" xfId="0" applyFont="1" applyFill="1" applyBorder="1" applyAlignment="1">
      <alignment vertical="center"/>
    </xf>
    <xf numFmtId="0" fontId="7" fillId="24" borderId="6" xfId="0" applyFont="1" applyFill="1" applyBorder="1" applyAlignment="1">
      <alignment vertical="center"/>
    </xf>
    <xf numFmtId="0" fontId="7" fillId="22" borderId="7" xfId="0" applyFont="1" applyFill="1" applyBorder="1" applyAlignment="1">
      <alignment vertical="center"/>
    </xf>
    <xf numFmtId="0" fontId="7" fillId="22" borderId="2" xfId="0" applyFont="1" applyFill="1" applyBorder="1" applyAlignment="1">
      <alignment vertical="center"/>
    </xf>
    <xf numFmtId="0" fontId="7" fillId="22" borderId="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5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36" fillId="13" borderId="11" xfId="0" applyFont="1" applyFill="1" applyBorder="1" applyAlignment="1">
      <alignment horizontal="center" vertical="center"/>
    </xf>
    <xf numFmtId="0" fontId="36" fillId="13" borderId="59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" fillId="0" borderId="0" xfId="0" applyFont="1" applyFill="1" applyBorder="1" applyAlignment="1"/>
    <xf numFmtId="0" fontId="7" fillId="13" borderId="7" xfId="0" quotePrefix="1" applyFont="1" applyFill="1" applyBorder="1" applyAlignment="1">
      <alignment vertical="center"/>
    </xf>
    <xf numFmtId="0" fontId="7" fillId="13" borderId="5" xfId="0" quotePrefix="1" applyFont="1" applyFill="1" applyBorder="1" applyAlignment="1">
      <alignment vertical="center"/>
    </xf>
    <xf numFmtId="0" fontId="7" fillId="13" borderId="6" xfId="0" quotePrefix="1" applyFont="1" applyFill="1" applyBorder="1" applyAlignment="1">
      <alignment vertical="center"/>
    </xf>
    <xf numFmtId="0" fontId="4" fillId="12" borderId="38" xfId="0" quotePrefix="1" applyFont="1" applyFill="1" applyBorder="1" applyAlignment="1">
      <alignment horizontal="center" vertical="center"/>
    </xf>
    <xf numFmtId="0" fontId="4" fillId="13" borderId="38" xfId="0" quotePrefix="1" applyFont="1" applyFill="1" applyBorder="1" applyAlignment="1">
      <alignment horizontal="center" vertical="center"/>
    </xf>
    <xf numFmtId="41" fontId="19" fillId="0" borderId="78" xfId="0" applyNumberFormat="1" applyFont="1" applyFill="1" applyBorder="1" applyAlignment="1">
      <alignment horizontal="right" vertical="center"/>
    </xf>
    <xf numFmtId="41" fontId="19" fillId="0" borderId="52" xfId="0" applyNumberFormat="1" applyFont="1" applyFill="1" applyBorder="1" applyAlignment="1">
      <alignment horizontal="right" vertical="center"/>
    </xf>
    <xf numFmtId="41" fontId="19" fillId="0" borderId="79" xfId="0" applyNumberFormat="1" applyFont="1" applyFill="1" applyBorder="1" applyAlignment="1">
      <alignment horizontal="right" vertical="center"/>
    </xf>
    <xf numFmtId="0" fontId="21" fillId="13" borderId="17" xfId="0" applyFont="1" applyFill="1" applyBorder="1" applyAlignment="1">
      <alignment vertical="center"/>
    </xf>
    <xf numFmtId="0" fontId="21" fillId="13" borderId="2" xfId="0" applyFont="1" applyFill="1" applyBorder="1" applyAlignment="1">
      <alignment vertical="center"/>
    </xf>
    <xf numFmtId="0" fontId="21" fillId="13" borderId="3" xfId="0" applyFont="1" applyFill="1" applyBorder="1" applyAlignment="1">
      <alignment vertical="center"/>
    </xf>
    <xf numFmtId="41" fontId="40" fillId="13" borderId="50" xfId="0" applyNumberFormat="1" applyFont="1" applyFill="1" applyBorder="1" applyAlignment="1">
      <alignment horizontal="right" vertical="center"/>
    </xf>
    <xf numFmtId="41" fontId="40" fillId="13" borderId="42" xfId="0" applyNumberFormat="1" applyFont="1" applyFill="1" applyBorder="1" applyAlignment="1">
      <alignment horizontal="right" vertical="center"/>
    </xf>
    <xf numFmtId="0" fontId="47" fillId="0" borderId="0" xfId="0" quotePrefix="1" applyFont="1" applyFill="1" applyBorder="1" applyAlignment="1">
      <alignment horizontal="center"/>
    </xf>
    <xf numFmtId="0" fontId="21" fillId="12" borderId="80" xfId="0" applyFont="1" applyFill="1" applyBorder="1" applyAlignment="1">
      <alignment vertical="center"/>
    </xf>
    <xf numFmtId="41" fontId="41" fillId="12" borderId="23" xfId="0" applyNumberFormat="1" applyFont="1" applyFill="1" applyBorder="1" applyAlignment="1">
      <alignment horizontal="right" vertical="center"/>
    </xf>
    <xf numFmtId="41" fontId="5" fillId="12" borderId="23" xfId="0" applyNumberFormat="1" applyFont="1" applyFill="1" applyBorder="1"/>
    <xf numFmtId="164" fontId="29" fillId="12" borderId="81" xfId="2" applyNumberFormat="1" applyFont="1" applyFill="1" applyBorder="1" applyAlignment="1" applyProtection="1">
      <alignment horizontal="center"/>
      <protection hidden="1"/>
    </xf>
    <xf numFmtId="41" fontId="40" fillId="13" borderId="63" xfId="0" applyNumberFormat="1" applyFont="1" applyFill="1" applyBorder="1" applyAlignment="1">
      <alignment horizontal="right" vertical="center"/>
    </xf>
    <xf numFmtId="41" fontId="40" fillId="13" borderId="64" xfId="0" applyNumberFormat="1" applyFont="1" applyFill="1" applyBorder="1" applyAlignment="1">
      <alignment horizontal="right" vertical="center"/>
    </xf>
    <xf numFmtId="0" fontId="21" fillId="13" borderId="18" xfId="0" applyFont="1" applyFill="1" applyBorder="1" applyAlignment="1">
      <alignment vertical="center"/>
    </xf>
    <xf numFmtId="41" fontId="40" fillId="13" borderId="48" xfId="0" applyNumberFormat="1" applyFont="1" applyFill="1" applyBorder="1" applyAlignment="1">
      <alignment horizontal="right" vertical="center"/>
    </xf>
    <xf numFmtId="41" fontId="40" fillId="13" borderId="65" xfId="0" applyNumberFormat="1" applyFont="1" applyFill="1" applyBorder="1" applyAlignment="1">
      <alignment horizontal="right" vertical="center"/>
    </xf>
    <xf numFmtId="41" fontId="24" fillId="7" borderId="18" xfId="0" applyNumberFormat="1" applyFont="1" applyFill="1" applyBorder="1" applyAlignment="1">
      <alignment horizontal="right" vertical="center"/>
    </xf>
    <xf numFmtId="41" fontId="24" fillId="7" borderId="63" xfId="0" applyNumberFormat="1" applyFont="1" applyFill="1" applyBorder="1" applyAlignment="1">
      <alignment horizontal="right" vertical="center"/>
    </xf>
    <xf numFmtId="41" fontId="24" fillId="7" borderId="64" xfId="0" applyNumberFormat="1" applyFont="1" applyFill="1" applyBorder="1" applyAlignment="1">
      <alignment horizontal="right" vertical="center"/>
    </xf>
    <xf numFmtId="41" fontId="24" fillId="7" borderId="65" xfId="0" applyNumberFormat="1" applyFont="1" applyFill="1" applyBorder="1" applyAlignment="1">
      <alignment horizontal="right" vertical="center"/>
    </xf>
    <xf numFmtId="41" fontId="19" fillId="0" borderId="31" xfId="0" applyNumberFormat="1" applyFont="1" applyFill="1" applyBorder="1" applyAlignment="1">
      <alignment horizontal="right" vertical="center"/>
    </xf>
    <xf numFmtId="41" fontId="19" fillId="12" borderId="31" xfId="0" applyNumberFormat="1" applyFont="1" applyFill="1" applyBorder="1" applyAlignment="1">
      <alignment horizontal="right" vertical="center"/>
    </xf>
    <xf numFmtId="41" fontId="19" fillId="38" borderId="22" xfId="0" applyNumberFormat="1" applyFont="1" applyFill="1" applyBorder="1" applyAlignment="1">
      <alignment horizontal="right" vertical="center"/>
    </xf>
    <xf numFmtId="41" fontId="19" fillId="38" borderId="20" xfId="0" applyNumberFormat="1" applyFont="1" applyFill="1" applyBorder="1" applyAlignment="1">
      <alignment horizontal="right" vertical="center"/>
    </xf>
    <xf numFmtId="41" fontId="19" fillId="38" borderId="23" xfId="0" applyNumberFormat="1" applyFont="1" applyFill="1" applyBorder="1" applyAlignment="1">
      <alignment horizontal="right" vertical="center"/>
    </xf>
    <xf numFmtId="41" fontId="19" fillId="38" borderId="21" xfId="0" applyNumberFormat="1" applyFont="1" applyFill="1" applyBorder="1" applyAlignment="1">
      <alignment horizontal="right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4" fillId="12" borderId="7" xfId="0" quotePrefix="1" applyFont="1" applyFill="1" applyBorder="1" applyAlignment="1">
      <alignment horizontal="center" vertical="center"/>
    </xf>
    <xf numFmtId="0" fontId="4" fillId="12" borderId="5" xfId="0" quotePrefix="1" applyFont="1" applyFill="1" applyBorder="1" applyAlignment="1">
      <alignment horizontal="center" vertical="center"/>
    </xf>
    <xf numFmtId="0" fontId="4" fillId="12" borderId="6" xfId="0" quotePrefix="1" applyFont="1" applyFill="1" applyBorder="1" applyAlignment="1">
      <alignment horizontal="center" vertical="center"/>
    </xf>
    <xf numFmtId="0" fontId="4" fillId="12" borderId="7" xfId="0" quotePrefix="1" applyFont="1" applyFill="1" applyBorder="1" applyAlignment="1">
      <alignment horizontal="center" vertical="center" wrapText="1"/>
    </xf>
    <xf numFmtId="0" fontId="4" fillId="12" borderId="5" xfId="0" quotePrefix="1" applyFont="1" applyFill="1" applyBorder="1" applyAlignment="1">
      <alignment horizontal="center" vertical="center" wrapText="1"/>
    </xf>
    <xf numFmtId="0" fontId="4" fillId="12" borderId="6" xfId="0" quotePrefix="1" applyFont="1" applyFill="1" applyBorder="1" applyAlignment="1">
      <alignment horizontal="center" vertical="center" wrapText="1"/>
    </xf>
    <xf numFmtId="0" fontId="24" fillId="7" borderId="3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2" fillId="7" borderId="56" xfId="0" applyFont="1" applyFill="1" applyBorder="1" applyAlignment="1">
      <alignment horizontal="center" vertical="center"/>
    </xf>
    <xf numFmtId="0" fontId="22" fillId="7" borderId="57" xfId="0" applyFont="1" applyFill="1" applyBorder="1" applyAlignment="1">
      <alignment horizontal="center" vertical="center"/>
    </xf>
    <xf numFmtId="0" fontId="22" fillId="7" borderId="10" xfId="0" applyFont="1" applyFill="1" applyBorder="1" applyAlignment="1">
      <alignment horizontal="center" vertical="center"/>
    </xf>
    <xf numFmtId="0" fontId="22" fillId="7" borderId="38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3" fillId="7" borderId="38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11" fillId="24" borderId="19" xfId="0" applyFont="1" applyFill="1" applyBorder="1" applyAlignment="1">
      <alignment horizontal="center" vertical="center"/>
    </xf>
    <xf numFmtId="0" fontId="11" fillId="24" borderId="4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45" xfId="0" applyFont="1" applyFill="1" applyBorder="1" applyAlignment="1">
      <alignment horizontal="center" vertical="center"/>
    </xf>
    <xf numFmtId="0" fontId="11" fillId="34" borderId="13" xfId="0" applyFont="1" applyFill="1" applyBorder="1" applyAlignment="1">
      <alignment horizontal="center" vertical="center"/>
    </xf>
    <xf numFmtId="0" fontId="11" fillId="34" borderId="19" xfId="0" applyFont="1" applyFill="1" applyBorder="1" applyAlignment="1">
      <alignment horizontal="center" vertical="center"/>
    </xf>
    <xf numFmtId="0" fontId="7" fillId="20" borderId="19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19" fillId="12" borderId="7" xfId="0" applyFont="1" applyFill="1" applyBorder="1" applyAlignment="1">
      <alignment horizontal="center" vertical="center"/>
    </xf>
    <xf numFmtId="0" fontId="19" fillId="12" borderId="5" xfId="0" applyFont="1" applyFill="1" applyBorder="1" applyAlignment="1">
      <alignment horizontal="center" vertical="center"/>
    </xf>
    <xf numFmtId="0" fontId="19" fillId="12" borderId="6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24" fillId="13" borderId="76" xfId="0" applyFont="1" applyFill="1" applyBorder="1" applyAlignment="1">
      <alignment horizontal="center" vertical="center"/>
    </xf>
    <xf numFmtId="0" fontId="24" fillId="13" borderId="0" xfId="0" applyFont="1" applyFill="1" applyBorder="1" applyAlignment="1">
      <alignment horizontal="center" vertical="center"/>
    </xf>
    <xf numFmtId="0" fontId="22" fillId="13" borderId="74" xfId="0" applyFont="1" applyFill="1" applyBorder="1" applyAlignment="1">
      <alignment horizontal="center" vertical="center"/>
    </xf>
    <xf numFmtId="0" fontId="22" fillId="13" borderId="75" xfId="0" applyFont="1" applyFill="1" applyBorder="1" applyAlignment="1">
      <alignment horizontal="center" vertical="center"/>
    </xf>
    <xf numFmtId="0" fontId="22" fillId="13" borderId="76" xfId="0" applyFont="1" applyFill="1" applyBorder="1" applyAlignment="1">
      <alignment horizontal="center" vertical="center"/>
    </xf>
    <xf numFmtId="0" fontId="22" fillId="13" borderId="0" xfId="0" applyFont="1" applyFill="1" applyBorder="1" applyAlignment="1">
      <alignment horizontal="center" vertical="center"/>
    </xf>
    <xf numFmtId="0" fontId="3" fillId="13" borderId="76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4" fillId="12" borderId="66" xfId="0" quotePrefix="1" applyFont="1" applyFill="1" applyBorder="1" applyAlignment="1">
      <alignment horizontal="center" vertical="center"/>
    </xf>
    <xf numFmtId="0" fontId="4" fillId="12" borderId="67" xfId="0" quotePrefix="1" applyFont="1" applyFill="1" applyBorder="1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  <xf numFmtId="0" fontId="30" fillId="12" borderId="0" xfId="0" applyFont="1" applyFill="1" applyAlignment="1">
      <alignment horizontal="center" vertical="center"/>
    </xf>
    <xf numFmtId="0" fontId="15" fillId="12" borderId="7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8" fillId="35" borderId="7" xfId="0" applyNumberFormat="1" applyFont="1" applyFill="1" applyBorder="1" applyAlignment="1">
      <alignment horizontal="center" vertical="center" wrapText="1"/>
    </xf>
    <xf numFmtId="0" fontId="8" fillId="35" borderId="5" xfId="0" applyNumberFormat="1" applyFont="1" applyFill="1" applyBorder="1" applyAlignment="1">
      <alignment horizontal="center" vertical="center" wrapText="1"/>
    </xf>
    <xf numFmtId="0" fontId="8" fillId="36" borderId="57" xfId="0" applyNumberFormat="1" applyFont="1" applyFill="1" applyBorder="1" applyAlignment="1">
      <alignment horizontal="center" vertical="center" wrapText="1"/>
    </xf>
    <xf numFmtId="0" fontId="8" fillId="36" borderId="0" xfId="0" applyNumberFormat="1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/>
    </xf>
    <xf numFmtId="0" fontId="8" fillId="12" borderId="7" xfId="0" applyNumberFormat="1" applyFont="1" applyFill="1" applyBorder="1" applyAlignment="1">
      <alignment horizontal="center" vertical="center" wrapText="1"/>
    </xf>
    <xf numFmtId="0" fontId="8" fillId="12" borderId="5" xfId="0" applyNumberFormat="1" applyFont="1" applyFill="1" applyBorder="1" applyAlignment="1">
      <alignment horizontal="center" vertical="center" wrapText="1"/>
    </xf>
    <xf numFmtId="0" fontId="19" fillId="12" borderId="56" xfId="0" applyFont="1" applyFill="1" applyBorder="1" applyAlignment="1">
      <alignment horizontal="center" vertical="center"/>
    </xf>
    <xf numFmtId="0" fontId="19" fillId="12" borderId="38" xfId="0" applyFont="1" applyFill="1" applyBorder="1" applyAlignment="1">
      <alignment horizontal="center" vertical="center"/>
    </xf>
    <xf numFmtId="0" fontId="19" fillId="12" borderId="60" xfId="0" applyFont="1" applyFill="1" applyBorder="1" applyAlignment="1">
      <alignment horizontal="center" vertical="center"/>
    </xf>
    <xf numFmtId="0" fontId="4" fillId="13" borderId="56" xfId="0" quotePrefix="1" applyFont="1" applyFill="1" applyBorder="1" applyAlignment="1">
      <alignment horizontal="center" vertical="center"/>
    </xf>
    <xf numFmtId="0" fontId="4" fillId="13" borderId="38" xfId="0" quotePrefix="1" applyFont="1" applyFill="1" applyBorder="1" applyAlignment="1">
      <alignment horizontal="center" vertical="center"/>
    </xf>
    <xf numFmtId="0" fontId="4" fillId="13" borderId="8" xfId="0" quotePrefix="1" applyFont="1" applyFill="1" applyBorder="1" applyAlignment="1">
      <alignment horizontal="center" vertical="center"/>
    </xf>
    <xf numFmtId="0" fontId="4" fillId="12" borderId="56" xfId="0" quotePrefix="1" applyFont="1" applyFill="1" applyBorder="1" applyAlignment="1">
      <alignment horizontal="center" vertical="center"/>
    </xf>
    <xf numFmtId="0" fontId="4" fillId="12" borderId="38" xfId="0" quotePrefix="1" applyFont="1" applyFill="1" applyBorder="1" applyAlignment="1">
      <alignment horizontal="center" vertical="center"/>
    </xf>
    <xf numFmtId="0" fontId="4" fillId="12" borderId="8" xfId="0" quotePrefix="1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1" fillId="13" borderId="38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8" xfId="0" applyFont="1" applyFill="1" applyBorder="1" applyAlignment="1">
      <alignment horizontal="center" vertical="center"/>
    </xf>
    <xf numFmtId="0" fontId="21" fillId="13" borderId="9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8" fillId="13" borderId="74" xfId="0" applyFont="1" applyFill="1" applyBorder="1" applyAlignment="1">
      <alignment horizontal="center" vertical="center"/>
    </xf>
    <xf numFmtId="0" fontId="48" fillId="13" borderId="75" xfId="0" applyFont="1" applyFill="1" applyBorder="1" applyAlignment="1">
      <alignment horizontal="center" vertical="center"/>
    </xf>
    <xf numFmtId="0" fontId="48" fillId="13" borderId="58" xfId="0" applyFont="1" applyFill="1" applyBorder="1" applyAlignment="1">
      <alignment horizontal="center" vertical="center"/>
    </xf>
    <xf numFmtId="0" fontId="48" fillId="13" borderId="76" xfId="0" applyFont="1" applyFill="1" applyBorder="1" applyAlignment="1">
      <alignment horizontal="center" vertical="center"/>
    </xf>
    <xf numFmtId="0" fontId="48" fillId="13" borderId="0" xfId="0" applyFont="1" applyFill="1" applyBorder="1" applyAlignment="1">
      <alignment horizontal="center" vertical="center"/>
    </xf>
    <xf numFmtId="0" fontId="48" fillId="13" borderId="11" xfId="0" applyFont="1" applyFill="1" applyBorder="1" applyAlignment="1">
      <alignment horizontal="center" vertical="center"/>
    </xf>
    <xf numFmtId="0" fontId="48" fillId="13" borderId="77" xfId="0" applyFont="1" applyFill="1" applyBorder="1" applyAlignment="1">
      <alignment horizontal="center" vertical="center"/>
    </xf>
    <xf numFmtId="0" fontId="48" fillId="13" borderId="61" xfId="0" applyFont="1" applyFill="1" applyBorder="1" applyAlignment="1">
      <alignment horizontal="center" vertical="center"/>
    </xf>
    <xf numFmtId="0" fontId="48" fillId="13" borderId="5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1" fillId="19" borderId="57" xfId="0" applyNumberFormat="1" applyFont="1" applyFill="1" applyBorder="1" applyAlignment="1">
      <alignment horizontal="center" vertical="center" wrapText="1"/>
    </xf>
    <xf numFmtId="0" fontId="11" fillId="19" borderId="1" xfId="0" applyNumberFormat="1" applyFont="1" applyFill="1" applyBorder="1" applyAlignment="1">
      <alignment horizontal="center" vertical="center" wrapText="1"/>
    </xf>
    <xf numFmtId="0" fontId="7" fillId="32" borderId="0" xfId="0" applyFont="1" applyFill="1" applyAlignment="1">
      <alignment horizontal="center" vertical="center" wrapText="1"/>
    </xf>
    <xf numFmtId="0" fontId="7" fillId="32" borderId="53" xfId="0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1" fillId="37" borderId="57" xfId="0" applyNumberFormat="1" applyFont="1" applyFill="1" applyBorder="1" applyAlignment="1">
      <alignment horizontal="center" vertical="center" wrapText="1"/>
    </xf>
    <xf numFmtId="0" fontId="11" fillId="37" borderId="1" xfId="0" applyNumberFormat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7" fillId="33" borderId="38" xfId="0" applyFont="1" applyFill="1" applyBorder="1" applyAlignment="1">
      <alignment horizontal="center" vertical="center" wrapText="1"/>
    </xf>
    <xf numFmtId="0" fontId="7" fillId="33" borderId="8" xfId="0" applyFont="1" applyFill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11" fillId="20" borderId="57" xfId="0" applyNumberFormat="1" applyFont="1" applyFill="1" applyBorder="1" applyAlignment="1">
      <alignment horizontal="center" vertical="center" wrapText="1"/>
    </xf>
    <xf numFmtId="0" fontId="11" fillId="20" borderId="1" xfId="0" applyNumberFormat="1" applyFont="1" applyFill="1" applyBorder="1" applyAlignment="1">
      <alignment horizontal="center" vertical="center" wrapText="1"/>
    </xf>
  </cellXfs>
  <cellStyles count="3">
    <cellStyle name="Comma 3" xfId="1"/>
    <cellStyle name="Normal" xfId="0" builtinId="0"/>
    <cellStyle name="Percent 2" xfId="2"/>
  </cellStyles>
  <dxfs count="0"/>
  <tableStyles count="0" defaultTableStyle="TableStyleMedium9" defaultPivotStyle="PivotStyleLight16"/>
  <colors>
    <mruColors>
      <color rgb="FFFFFF99"/>
      <color rgb="FF66CCFF"/>
      <color rgb="FF66FFFF"/>
      <color rgb="FF99FF99"/>
      <color rgb="FFCCFF99"/>
      <color rgb="FF99CCFF"/>
      <color rgb="FF99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NA%202014\HOA%20NGHI%202014\BCBH%20Hoa%20Nghi%20new%20T05-2014%20(3)(5)%20(Thuc)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Hoa Nghi 02-05"/>
      <sheetName val="03-05"/>
      <sheetName val="số tiền 02-05"/>
      <sheetName val="TRA PHÍ"/>
      <sheetName val="Hoa Nghi 05-05 (2)"/>
      <sheetName val="05-05"/>
      <sheetName val="số tiền 05-05"/>
      <sheetName val="Hoa Nghi 06-05 (3)"/>
      <sheetName val="06-05"/>
      <sheetName val="số tiền 06-05"/>
      <sheetName val="Hoa Nghi 07-05 (4)"/>
      <sheetName val="07-05"/>
      <sheetName val="số tiền 07-05"/>
      <sheetName val="Hoa Nghi 08-05 (5)"/>
      <sheetName val="08-05"/>
      <sheetName val="số tiền 08-05"/>
      <sheetName val="09-05"/>
      <sheetName val="số tiền 09-05"/>
      <sheetName val="Hoa Nghi 09+10-05 (6)"/>
      <sheetName val="10-05"/>
      <sheetName val="số tiền 10-05"/>
      <sheetName val="Hoa Nghi 12-05 (7)"/>
      <sheetName val="12-05"/>
      <sheetName val="số tiền 12-05"/>
      <sheetName val="Hoa Nghi 13-05 (8)"/>
      <sheetName val="13-05"/>
      <sheetName val="số tiền 13-05"/>
      <sheetName val="Hoa Nghi 14-05 (9)"/>
      <sheetName val="14-05"/>
      <sheetName val="số tiền 14-05"/>
      <sheetName val="Hoa Nghi 15-05 (10)"/>
      <sheetName val="15-05"/>
      <sheetName val="số tiền 15-05"/>
      <sheetName val="Hoa Nghi 16+17-05 (11)"/>
      <sheetName val="16-05"/>
      <sheetName val="số tiền 16-05"/>
      <sheetName val="17-05"/>
      <sheetName val="số tiền 17-05"/>
      <sheetName val="Hoa Nghi 19-05 (12)"/>
      <sheetName val="19-05"/>
      <sheetName val="số tiền 19-05"/>
      <sheetName val="Hoa Nghi 20-05 (13)"/>
      <sheetName val="20-05"/>
      <sheetName val="số tiền 20-05"/>
      <sheetName val="Hoa Nghi 21-05 (14)"/>
      <sheetName val="21-05 "/>
      <sheetName val="số tiền 21-05 "/>
      <sheetName val="Hoa Nghi 22-05 (15)"/>
      <sheetName val="22-05"/>
      <sheetName val="số tiền 22-05"/>
      <sheetName val="Hoa Nghi 23+24-05 (16)"/>
      <sheetName val="23-05"/>
      <sheetName val="số tiền 23-05"/>
      <sheetName val="24-05"/>
      <sheetName val="số tiền 24-05"/>
      <sheetName val="Hoa Nghi 26-05 (17)"/>
      <sheetName val="26-05"/>
      <sheetName val="số tiền 26-05"/>
      <sheetName val="Hoa Nghi 27-05 (18)"/>
      <sheetName val="27-05"/>
      <sheetName val="số tiền 27-05"/>
      <sheetName val="Hoa Nghi 28-05 (19)"/>
      <sheetName val="28-05"/>
      <sheetName val="số tiền 28-05"/>
      <sheetName val="Hoa Nghi 29-05 (20)"/>
      <sheetName val="29-05"/>
      <sheetName val="số tiền 29-05"/>
      <sheetName val="30-05"/>
      <sheetName val="số tiền 30-05"/>
      <sheetName val="Hoa Nghi 30+31-05(21)"/>
      <sheetName val="31-05"/>
      <sheetName val="số tiền 31-05"/>
      <sheetName val="KIEM KHO"/>
      <sheetName val="TONG KET T.01"/>
      <sheetName val="TO 01"/>
      <sheetName val="TO 02"/>
      <sheetName val="TO 03"/>
      <sheetName val="TO 04"/>
      <sheetName val="TO 05"/>
      <sheetName val="TO 06"/>
      <sheetName val="TO 07"/>
      <sheetName val="TO 08"/>
      <sheetName val="TO 09"/>
      <sheetName val="TO 10"/>
      <sheetName val="TO 11"/>
      <sheetName val="TO 12"/>
      <sheetName val="QUET HOA NGHI"/>
      <sheetName val="KHAI TRUONG"/>
    </sheetNames>
    <sheetDataSet>
      <sheetData sheetId="0"/>
      <sheetData sheetId="1"/>
      <sheetData sheetId="2">
        <row r="346">
          <cell r="G346">
            <v>525</v>
          </cell>
        </row>
      </sheetData>
      <sheetData sheetId="3"/>
      <sheetData sheetId="4"/>
      <sheetData sheetId="5"/>
      <sheetData sheetId="6">
        <row r="346">
          <cell r="G346">
            <v>675</v>
          </cell>
        </row>
      </sheetData>
      <sheetData sheetId="7"/>
      <sheetData sheetId="8"/>
      <sheetData sheetId="9">
        <row r="346">
          <cell r="G346">
            <v>535</v>
          </cell>
        </row>
      </sheetData>
      <sheetData sheetId="10"/>
      <sheetData sheetId="11"/>
      <sheetData sheetId="12">
        <row r="346">
          <cell r="G346">
            <v>463</v>
          </cell>
        </row>
      </sheetData>
      <sheetData sheetId="13"/>
      <sheetData sheetId="14"/>
      <sheetData sheetId="15">
        <row r="346">
          <cell r="G346">
            <v>288</v>
          </cell>
        </row>
      </sheetData>
      <sheetData sheetId="16"/>
      <sheetData sheetId="17">
        <row r="346">
          <cell r="G346">
            <v>421</v>
          </cell>
        </row>
      </sheetData>
      <sheetData sheetId="18"/>
      <sheetData sheetId="19"/>
      <sheetData sheetId="20">
        <row r="346">
          <cell r="G346">
            <v>415</v>
          </cell>
        </row>
      </sheetData>
      <sheetData sheetId="21"/>
      <sheetData sheetId="22"/>
      <sheetData sheetId="23">
        <row r="346">
          <cell r="G346">
            <v>360</v>
          </cell>
        </row>
      </sheetData>
      <sheetData sheetId="24"/>
      <sheetData sheetId="25"/>
      <sheetData sheetId="26">
        <row r="346">
          <cell r="G346">
            <v>280</v>
          </cell>
        </row>
      </sheetData>
      <sheetData sheetId="27"/>
      <sheetData sheetId="28"/>
      <sheetData sheetId="29">
        <row r="301">
          <cell r="G301">
            <v>270</v>
          </cell>
        </row>
      </sheetData>
      <sheetData sheetId="30"/>
      <sheetData sheetId="31"/>
      <sheetData sheetId="32">
        <row r="301">
          <cell r="G301">
            <v>390</v>
          </cell>
        </row>
      </sheetData>
      <sheetData sheetId="33"/>
      <sheetData sheetId="34"/>
      <sheetData sheetId="35">
        <row r="301">
          <cell r="G301">
            <v>410</v>
          </cell>
        </row>
      </sheetData>
      <sheetData sheetId="36"/>
      <sheetData sheetId="37">
        <row r="301">
          <cell r="G301">
            <v>260</v>
          </cell>
        </row>
      </sheetData>
      <sheetData sheetId="38"/>
      <sheetData sheetId="39"/>
      <sheetData sheetId="40">
        <row r="301">
          <cell r="G301">
            <v>490</v>
          </cell>
        </row>
      </sheetData>
      <sheetData sheetId="41"/>
      <sheetData sheetId="42"/>
      <sheetData sheetId="43">
        <row r="301">
          <cell r="G301">
            <v>410</v>
          </cell>
        </row>
      </sheetData>
      <sheetData sheetId="44"/>
      <sheetData sheetId="45"/>
      <sheetData sheetId="46">
        <row r="306">
          <cell r="G306">
            <v>340</v>
          </cell>
        </row>
      </sheetData>
      <sheetData sheetId="47"/>
      <sheetData sheetId="48"/>
      <sheetData sheetId="49">
        <row r="306">
          <cell r="G306">
            <v>300</v>
          </cell>
        </row>
      </sheetData>
      <sheetData sheetId="50"/>
      <sheetData sheetId="51"/>
      <sheetData sheetId="52">
        <row r="306">
          <cell r="G306">
            <v>480</v>
          </cell>
        </row>
      </sheetData>
      <sheetData sheetId="53"/>
      <sheetData sheetId="54">
        <row r="306">
          <cell r="G306">
            <v>339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>
        <row r="10">
          <cell r="L10">
            <v>12340</v>
          </cell>
        </row>
        <row r="11">
          <cell r="L11">
            <v>81634</v>
          </cell>
        </row>
        <row r="12">
          <cell r="L12">
            <v>10114</v>
          </cell>
        </row>
        <row r="14">
          <cell r="L14">
            <v>13768</v>
          </cell>
        </row>
        <row r="16">
          <cell r="L16">
            <v>3480</v>
          </cell>
        </row>
        <row r="17">
          <cell r="L17">
            <v>942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5"/>
  <sheetViews>
    <sheetView tabSelected="1" zoomScale="66" zoomScaleNormal="66" workbookViewId="0">
      <selection activeCell="F3" sqref="F3"/>
    </sheetView>
  </sheetViews>
  <sheetFormatPr defaultRowHeight="13.5" x14ac:dyDescent="0.2"/>
  <cols>
    <col min="1" max="1" width="3.28515625" style="27" customWidth="1"/>
    <col min="2" max="2" width="14.140625" style="27" customWidth="1"/>
    <col min="3" max="3" width="16.28515625" style="28" customWidth="1"/>
    <col min="4" max="4" width="6.140625" style="28" customWidth="1"/>
    <col min="5" max="5" width="7" style="260" customWidth="1"/>
    <col min="7" max="7" width="9.85546875" customWidth="1"/>
    <col min="8" max="8" width="10" customWidth="1"/>
  </cols>
  <sheetData>
    <row r="1" spans="1:34" s="1" customFormat="1" ht="12.75" x14ac:dyDescent="0.2">
      <c r="A1" s="505" t="s">
        <v>11</v>
      </c>
      <c r="B1" s="505"/>
      <c r="C1" s="505"/>
      <c r="D1" s="505"/>
      <c r="E1" s="505"/>
      <c r="F1" s="2"/>
      <c r="G1" s="263"/>
      <c r="H1" s="2"/>
      <c r="I1" s="2"/>
      <c r="J1" s="2"/>
      <c r="K1" s="2"/>
      <c r="L1" s="3"/>
      <c r="M1" s="3"/>
      <c r="N1" s="2"/>
      <c r="O1" s="2"/>
      <c r="P1" s="3"/>
      <c r="Q1" s="2"/>
      <c r="R1" s="3"/>
      <c r="S1" s="2"/>
      <c r="T1" s="2"/>
      <c r="U1" s="3"/>
      <c r="V1" s="2"/>
      <c r="W1" s="2"/>
      <c r="X1" s="3"/>
      <c r="Y1" s="2"/>
      <c r="Z1" s="2"/>
      <c r="AA1" s="3"/>
      <c r="AB1" s="2"/>
      <c r="AC1" s="2"/>
      <c r="AD1" s="2"/>
      <c r="AE1" s="2"/>
      <c r="AF1" s="2"/>
      <c r="AG1" s="2"/>
      <c r="AH1" s="2"/>
    </row>
    <row r="2" spans="1:34" s="1" customFormat="1" ht="12.75" x14ac:dyDescent="0.2">
      <c r="A2" s="505" t="s">
        <v>12</v>
      </c>
      <c r="B2" s="505"/>
      <c r="C2" s="505"/>
      <c r="D2" s="505"/>
      <c r="E2" s="505"/>
      <c r="F2" s="2"/>
      <c r="G2" s="2"/>
      <c r="H2" s="2"/>
      <c r="I2" s="2"/>
      <c r="J2" s="2"/>
      <c r="K2" s="2"/>
      <c r="L2" s="3"/>
      <c r="M2" s="3"/>
      <c r="N2" s="2"/>
      <c r="O2" s="2"/>
      <c r="P2" s="3"/>
      <c r="Q2" s="2"/>
      <c r="R2" s="3"/>
      <c r="S2" s="2"/>
      <c r="T2" s="2"/>
      <c r="U2" s="3"/>
      <c r="V2" s="2"/>
      <c r="W2" s="2"/>
      <c r="X2" s="3"/>
      <c r="Y2" s="2"/>
      <c r="Z2" s="2"/>
      <c r="AA2" s="3"/>
      <c r="AB2" s="2"/>
      <c r="AC2" s="2"/>
      <c r="AD2" s="2"/>
      <c r="AE2" s="2"/>
      <c r="AF2" s="2"/>
      <c r="AG2" s="2"/>
      <c r="AH2" s="2"/>
    </row>
    <row r="3" spans="1:34" s="1" customFormat="1" ht="20.25" customHeight="1" x14ac:dyDescent="0.25">
      <c r="A3"/>
      <c r="B3"/>
      <c r="C3"/>
      <c r="D3"/>
      <c r="E3" s="254"/>
      <c r="F3" s="63"/>
      <c r="G3" s="63"/>
      <c r="H3" s="63"/>
      <c r="I3" s="63"/>
      <c r="J3" s="63"/>
      <c r="K3" s="63"/>
      <c r="L3" s="63"/>
      <c r="M3" s="7"/>
      <c r="N3" s="7"/>
      <c r="O3" s="2"/>
      <c r="P3" s="3"/>
      <c r="Q3" s="2"/>
      <c r="R3" s="3"/>
      <c r="S3" s="2"/>
      <c r="T3" s="2"/>
      <c r="U3" s="3"/>
      <c r="V3" s="2"/>
      <c r="W3" s="2"/>
      <c r="X3" s="3"/>
      <c r="Y3" s="2"/>
      <c r="Z3" s="2"/>
      <c r="AA3" s="3"/>
      <c r="AB3" s="2"/>
      <c r="AC3" s="2"/>
      <c r="AD3" s="2"/>
      <c r="AE3" s="2"/>
      <c r="AF3" s="2"/>
      <c r="AG3" s="2"/>
      <c r="AH3" s="2"/>
    </row>
    <row r="4" spans="1:34" s="1" customFormat="1" ht="17.25" customHeight="1" x14ac:dyDescent="0.2">
      <c r="A4" s="489" t="s">
        <v>14</v>
      </c>
      <c r="B4" s="506" t="s">
        <v>152</v>
      </c>
      <c r="C4" s="489" t="s">
        <v>35</v>
      </c>
      <c r="D4" s="489" t="s">
        <v>7</v>
      </c>
      <c r="E4" s="491" t="s">
        <v>149</v>
      </c>
      <c r="F4" s="64"/>
      <c r="G4" s="64"/>
      <c r="H4" s="64"/>
      <c r="I4" s="64"/>
      <c r="J4" s="64"/>
      <c r="K4" s="64"/>
      <c r="L4" s="64"/>
      <c r="M4" s="7"/>
      <c r="N4" s="7"/>
      <c r="O4" s="2"/>
      <c r="P4" s="3"/>
      <c r="Q4" s="2"/>
      <c r="R4" s="3"/>
      <c r="S4" s="2"/>
      <c r="T4" s="2"/>
      <c r="U4" s="3"/>
      <c r="V4" s="2"/>
      <c r="W4" s="2"/>
      <c r="X4" s="3"/>
      <c r="Y4" s="2"/>
      <c r="Z4" s="2"/>
      <c r="AA4" s="3"/>
      <c r="AB4" s="2"/>
      <c r="AC4" s="2"/>
      <c r="AD4" s="2"/>
      <c r="AE4" s="2"/>
      <c r="AF4" s="2"/>
      <c r="AG4" s="2"/>
      <c r="AH4" s="2"/>
    </row>
    <row r="5" spans="1:34" ht="13.5" customHeight="1" x14ac:dyDescent="0.2">
      <c r="A5" s="490"/>
      <c r="B5" s="507"/>
      <c r="C5" s="490"/>
      <c r="D5" s="490"/>
      <c r="E5" s="492"/>
    </row>
    <row r="6" spans="1:34" ht="12.75" customHeight="1" x14ac:dyDescent="0.2">
      <c r="A6" s="493">
        <v>1</v>
      </c>
      <c r="B6" s="508" t="s">
        <v>153</v>
      </c>
      <c r="C6" s="191"/>
      <c r="D6" s="192" t="s">
        <v>99</v>
      </c>
      <c r="E6" s="496">
        <v>8</v>
      </c>
    </row>
    <row r="7" spans="1:34" ht="12.75" customHeight="1" x14ac:dyDescent="0.2">
      <c r="A7" s="494"/>
      <c r="B7" s="509"/>
      <c r="C7" s="193" t="s">
        <v>9</v>
      </c>
      <c r="D7" s="194" t="s">
        <v>99</v>
      </c>
      <c r="E7" s="497"/>
    </row>
    <row r="8" spans="1:34" ht="15" customHeight="1" x14ac:dyDescent="0.2">
      <c r="A8" s="494"/>
      <c r="B8" s="509"/>
      <c r="C8" s="195" t="s">
        <v>41</v>
      </c>
      <c r="D8" s="194" t="s">
        <v>99</v>
      </c>
      <c r="E8" s="497"/>
    </row>
    <row r="9" spans="1:34" ht="15" customHeight="1" x14ac:dyDescent="0.2">
      <c r="A9" s="494"/>
      <c r="B9" s="509"/>
      <c r="C9" s="195" t="s">
        <v>40</v>
      </c>
      <c r="D9" s="194" t="s">
        <v>99</v>
      </c>
      <c r="E9" s="497"/>
    </row>
    <row r="10" spans="1:34" ht="15" customHeight="1" x14ac:dyDescent="0.2">
      <c r="A10" s="495"/>
      <c r="B10" s="509"/>
      <c r="C10" s="196"/>
      <c r="D10" s="194" t="s">
        <v>99</v>
      </c>
      <c r="E10" s="498"/>
    </row>
    <row r="11" spans="1:34" ht="15" customHeight="1" x14ac:dyDescent="0.2">
      <c r="A11" s="493">
        <v>2</v>
      </c>
      <c r="B11" s="509"/>
      <c r="C11" s="198"/>
      <c r="D11" s="194" t="s">
        <v>99</v>
      </c>
      <c r="E11" s="496">
        <v>1</v>
      </c>
    </row>
    <row r="12" spans="1:34" ht="15" customHeight="1" x14ac:dyDescent="0.2">
      <c r="A12" s="494"/>
      <c r="B12" s="509"/>
      <c r="C12" s="193" t="s">
        <v>9</v>
      </c>
      <c r="D12" s="194" t="s">
        <v>99</v>
      </c>
      <c r="E12" s="497"/>
    </row>
    <row r="13" spans="1:34" ht="15" customHeight="1" x14ac:dyDescent="0.2">
      <c r="A13" s="494"/>
      <c r="B13" s="509"/>
      <c r="C13" s="195" t="s">
        <v>42</v>
      </c>
      <c r="D13" s="194" t="s">
        <v>99</v>
      </c>
      <c r="E13" s="497"/>
    </row>
    <row r="14" spans="1:34" ht="15" customHeight="1" x14ac:dyDescent="0.2">
      <c r="A14" s="494"/>
      <c r="B14" s="509"/>
      <c r="C14" s="195" t="s">
        <v>43</v>
      </c>
      <c r="D14" s="194" t="s">
        <v>99</v>
      </c>
      <c r="E14" s="497"/>
    </row>
    <row r="15" spans="1:34" ht="15" customHeight="1" x14ac:dyDescent="0.2">
      <c r="A15" s="495"/>
      <c r="B15" s="509"/>
      <c r="C15" s="195"/>
      <c r="D15" s="194" t="s">
        <v>99</v>
      </c>
      <c r="E15" s="498"/>
    </row>
    <row r="16" spans="1:34" ht="15" customHeight="1" x14ac:dyDescent="0.2">
      <c r="A16" s="493">
        <v>3</v>
      </c>
      <c r="B16" s="509"/>
      <c r="C16" s="198"/>
      <c r="D16" s="194" t="s">
        <v>99</v>
      </c>
      <c r="E16" s="496">
        <v>4</v>
      </c>
    </row>
    <row r="17" spans="1:5" ht="17.25" customHeight="1" x14ac:dyDescent="0.2">
      <c r="A17" s="494"/>
      <c r="B17" s="509"/>
      <c r="C17" s="193" t="s">
        <v>9</v>
      </c>
      <c r="D17" s="194" t="s">
        <v>99</v>
      </c>
      <c r="E17" s="497"/>
    </row>
    <row r="18" spans="1:5" ht="15" customHeight="1" x14ac:dyDescent="0.2">
      <c r="A18" s="494"/>
      <c r="B18" s="509"/>
      <c r="C18" s="195" t="s">
        <v>46</v>
      </c>
      <c r="D18" s="194" t="s">
        <v>99</v>
      </c>
      <c r="E18" s="497"/>
    </row>
    <row r="19" spans="1:5" ht="15" customHeight="1" x14ac:dyDescent="0.2">
      <c r="A19" s="494"/>
      <c r="B19" s="509"/>
      <c r="C19" s="195" t="s">
        <v>45</v>
      </c>
      <c r="D19" s="194" t="s">
        <v>99</v>
      </c>
      <c r="E19" s="497"/>
    </row>
    <row r="20" spans="1:5" ht="15" customHeight="1" x14ac:dyDescent="0.2">
      <c r="A20" s="495"/>
      <c r="B20" s="510"/>
      <c r="C20" s="196"/>
      <c r="D20" s="197" t="s">
        <v>99</v>
      </c>
      <c r="E20" s="498"/>
    </row>
    <row r="21" spans="1:5" ht="15" customHeight="1" x14ac:dyDescent="0.2">
      <c r="A21" s="493">
        <v>4</v>
      </c>
      <c r="B21" s="511" t="s">
        <v>154</v>
      </c>
      <c r="C21" s="183"/>
      <c r="D21" s="184" t="s">
        <v>147</v>
      </c>
      <c r="E21" s="499" t="s">
        <v>150</v>
      </c>
    </row>
    <row r="22" spans="1:5" ht="15" customHeight="1" x14ac:dyDescent="0.2">
      <c r="A22" s="494"/>
      <c r="B22" s="512"/>
      <c r="C22" s="185" t="s">
        <v>36</v>
      </c>
      <c r="D22" s="186" t="s">
        <v>147</v>
      </c>
      <c r="E22" s="500"/>
    </row>
    <row r="23" spans="1:5" ht="15" customHeight="1" x14ac:dyDescent="0.2">
      <c r="A23" s="494"/>
      <c r="B23" s="512"/>
      <c r="C23" s="187" t="s">
        <v>22</v>
      </c>
      <c r="D23" s="186" t="s">
        <v>147</v>
      </c>
      <c r="E23" s="500"/>
    </row>
    <row r="24" spans="1:5" ht="15" customHeight="1" x14ac:dyDescent="0.2">
      <c r="A24" s="494"/>
      <c r="B24" s="512"/>
      <c r="C24" s="187" t="s">
        <v>37</v>
      </c>
      <c r="D24" s="186" t="s">
        <v>147</v>
      </c>
      <c r="E24" s="500"/>
    </row>
    <row r="25" spans="1:5" ht="19.5" customHeight="1" x14ac:dyDescent="0.2">
      <c r="A25" s="495"/>
      <c r="B25" s="512"/>
      <c r="C25" s="187"/>
      <c r="D25" s="186" t="s">
        <v>147</v>
      </c>
      <c r="E25" s="501"/>
    </row>
    <row r="26" spans="1:5" ht="15" customHeight="1" x14ac:dyDescent="0.2">
      <c r="A26" s="493">
        <v>5</v>
      </c>
      <c r="B26" s="512"/>
      <c r="C26" s="188"/>
      <c r="D26" s="186" t="s">
        <v>147</v>
      </c>
      <c r="E26" s="496">
        <v>7</v>
      </c>
    </row>
    <row r="27" spans="1:5" ht="15" customHeight="1" x14ac:dyDescent="0.2">
      <c r="A27" s="494"/>
      <c r="B27" s="512"/>
      <c r="C27" s="185" t="s">
        <v>9</v>
      </c>
      <c r="D27" s="186" t="s">
        <v>147</v>
      </c>
      <c r="E27" s="497"/>
    </row>
    <row r="28" spans="1:5" ht="15" customHeight="1" x14ac:dyDescent="0.2">
      <c r="A28" s="494"/>
      <c r="B28" s="512"/>
      <c r="C28" s="187" t="s">
        <v>39</v>
      </c>
      <c r="D28" s="186" t="s">
        <v>147</v>
      </c>
      <c r="E28" s="497"/>
    </row>
    <row r="29" spans="1:5" ht="15" customHeight="1" x14ac:dyDescent="0.2">
      <c r="A29" s="494"/>
      <c r="B29" s="512"/>
      <c r="C29" s="187" t="s">
        <v>37</v>
      </c>
      <c r="D29" s="186" t="s">
        <v>147</v>
      </c>
      <c r="E29" s="497"/>
    </row>
    <row r="30" spans="1:5" ht="15" customHeight="1" x14ac:dyDescent="0.2">
      <c r="A30" s="495"/>
      <c r="B30" s="512"/>
      <c r="C30" s="187"/>
      <c r="D30" s="186" t="s">
        <v>147</v>
      </c>
      <c r="E30" s="498"/>
    </row>
    <row r="31" spans="1:5" ht="15" customHeight="1" x14ac:dyDescent="0.2">
      <c r="A31" s="493">
        <v>6</v>
      </c>
      <c r="B31" s="512"/>
      <c r="C31" s="189"/>
      <c r="D31" s="186" t="s">
        <v>147</v>
      </c>
      <c r="E31" s="496">
        <v>8</v>
      </c>
    </row>
    <row r="32" spans="1:5" ht="15" customHeight="1" x14ac:dyDescent="0.2">
      <c r="A32" s="494"/>
      <c r="B32" s="512"/>
      <c r="C32" s="185" t="s">
        <v>9</v>
      </c>
      <c r="D32" s="186" t="s">
        <v>147</v>
      </c>
      <c r="E32" s="497"/>
    </row>
    <row r="33" spans="1:5" ht="15" customHeight="1" x14ac:dyDescent="0.2">
      <c r="A33" s="494"/>
      <c r="B33" s="512"/>
      <c r="C33" s="187" t="s">
        <v>23</v>
      </c>
      <c r="D33" s="186" t="s">
        <v>147</v>
      </c>
      <c r="E33" s="497"/>
    </row>
    <row r="34" spans="1:5" ht="20.25" customHeight="1" x14ac:dyDescent="0.2">
      <c r="A34" s="494"/>
      <c r="B34" s="512"/>
      <c r="C34" s="187" t="s">
        <v>40</v>
      </c>
      <c r="D34" s="186" t="s">
        <v>147</v>
      </c>
      <c r="E34" s="497"/>
    </row>
    <row r="35" spans="1:5" ht="15" customHeight="1" x14ac:dyDescent="0.2">
      <c r="A35" s="495"/>
      <c r="B35" s="513"/>
      <c r="C35" s="187"/>
      <c r="D35" s="190" t="s">
        <v>147</v>
      </c>
      <c r="E35" s="498"/>
    </row>
    <row r="36" spans="1:5" ht="15" customHeight="1" x14ac:dyDescent="0.2">
      <c r="A36" s="493">
        <v>7</v>
      </c>
      <c r="B36" s="511" t="s">
        <v>155</v>
      </c>
      <c r="C36" s="175"/>
      <c r="D36" s="176" t="s">
        <v>100</v>
      </c>
      <c r="E36" s="499" t="s">
        <v>54</v>
      </c>
    </row>
    <row r="37" spans="1:5" ht="15" customHeight="1" x14ac:dyDescent="0.2">
      <c r="A37" s="494"/>
      <c r="B37" s="512"/>
      <c r="C37" s="177" t="s">
        <v>8</v>
      </c>
      <c r="D37" s="178" t="s">
        <v>100</v>
      </c>
      <c r="E37" s="500"/>
    </row>
    <row r="38" spans="1:5" ht="15" customHeight="1" x14ac:dyDescent="0.2">
      <c r="A38" s="494"/>
      <c r="B38" s="512"/>
      <c r="C38" s="179" t="s">
        <v>110</v>
      </c>
      <c r="D38" s="178" t="s">
        <v>100</v>
      </c>
      <c r="E38" s="500"/>
    </row>
    <row r="39" spans="1:5" ht="15" customHeight="1" x14ac:dyDescent="0.2">
      <c r="A39" s="494"/>
      <c r="B39" s="512"/>
      <c r="C39" s="180" t="s">
        <v>54</v>
      </c>
      <c r="D39" s="178" t="s">
        <v>100</v>
      </c>
      <c r="E39" s="500"/>
    </row>
    <row r="40" spans="1:5" ht="15" customHeight="1" x14ac:dyDescent="0.2">
      <c r="A40" s="495"/>
      <c r="B40" s="512"/>
      <c r="C40" s="181"/>
      <c r="D40" s="178" t="s">
        <v>100</v>
      </c>
      <c r="E40" s="501"/>
    </row>
    <row r="41" spans="1:5" ht="19.5" customHeight="1" x14ac:dyDescent="0.2">
      <c r="A41" s="493">
        <v>8</v>
      </c>
      <c r="B41" s="512"/>
      <c r="C41" s="175"/>
      <c r="D41" s="178" t="s">
        <v>100</v>
      </c>
      <c r="E41" s="499" t="s">
        <v>54</v>
      </c>
    </row>
    <row r="42" spans="1:5" ht="15" customHeight="1" x14ac:dyDescent="0.2">
      <c r="A42" s="494"/>
      <c r="B42" s="512"/>
      <c r="C42" s="177" t="s">
        <v>8</v>
      </c>
      <c r="D42" s="178" t="s">
        <v>100</v>
      </c>
      <c r="E42" s="500"/>
    </row>
    <row r="43" spans="1:5" ht="15" customHeight="1" x14ac:dyDescent="0.2">
      <c r="A43" s="494"/>
      <c r="B43" s="512"/>
      <c r="C43" s="179" t="s">
        <v>20</v>
      </c>
      <c r="D43" s="178" t="s">
        <v>100</v>
      </c>
      <c r="E43" s="500"/>
    </row>
    <row r="44" spans="1:5" ht="15" customHeight="1" x14ac:dyDescent="0.2">
      <c r="A44" s="494"/>
      <c r="B44" s="512"/>
      <c r="C44" s="180" t="s">
        <v>54</v>
      </c>
      <c r="D44" s="178" t="s">
        <v>100</v>
      </c>
      <c r="E44" s="500"/>
    </row>
    <row r="45" spans="1:5" ht="15" customHeight="1" x14ac:dyDescent="0.2">
      <c r="A45" s="495"/>
      <c r="B45" s="512"/>
      <c r="C45" s="181"/>
      <c r="D45" s="178" t="s">
        <v>100</v>
      </c>
      <c r="E45" s="501"/>
    </row>
    <row r="46" spans="1:5" ht="15" customHeight="1" x14ac:dyDescent="0.2">
      <c r="A46" s="493">
        <v>9</v>
      </c>
      <c r="B46" s="512"/>
      <c r="C46" s="175"/>
      <c r="D46" s="178" t="s">
        <v>100</v>
      </c>
      <c r="E46" s="499" t="s">
        <v>57</v>
      </c>
    </row>
    <row r="47" spans="1:5" ht="15" customHeight="1" x14ac:dyDescent="0.2">
      <c r="A47" s="494"/>
      <c r="B47" s="512"/>
      <c r="C47" s="177" t="s">
        <v>8</v>
      </c>
      <c r="D47" s="178" t="s">
        <v>100</v>
      </c>
      <c r="E47" s="500"/>
    </row>
    <row r="48" spans="1:5" ht="15" customHeight="1" x14ac:dyDescent="0.2">
      <c r="A48" s="494"/>
      <c r="B48" s="512"/>
      <c r="C48" s="179" t="s">
        <v>56</v>
      </c>
      <c r="D48" s="178" t="s">
        <v>100</v>
      </c>
      <c r="E48" s="500"/>
    </row>
    <row r="49" spans="1:5" ht="15" customHeight="1" x14ac:dyDescent="0.2">
      <c r="A49" s="494"/>
      <c r="B49" s="512"/>
      <c r="C49" s="180" t="s">
        <v>57</v>
      </c>
      <c r="D49" s="178" t="s">
        <v>100</v>
      </c>
      <c r="E49" s="500"/>
    </row>
    <row r="50" spans="1:5" ht="15" customHeight="1" x14ac:dyDescent="0.2">
      <c r="A50" s="495"/>
      <c r="B50" s="512"/>
      <c r="C50" s="181"/>
      <c r="D50" s="178" t="s">
        <v>100</v>
      </c>
      <c r="E50" s="501"/>
    </row>
    <row r="51" spans="1:5" ht="19.5" customHeight="1" x14ac:dyDescent="0.2">
      <c r="A51" s="493">
        <v>10</v>
      </c>
      <c r="B51" s="512"/>
      <c r="C51" s="179"/>
      <c r="D51" s="178" t="s">
        <v>100</v>
      </c>
      <c r="E51" s="499" t="s">
        <v>57</v>
      </c>
    </row>
    <row r="52" spans="1:5" ht="15" customHeight="1" x14ac:dyDescent="0.2">
      <c r="A52" s="494"/>
      <c r="B52" s="512"/>
      <c r="C52" s="177" t="s">
        <v>8</v>
      </c>
      <c r="D52" s="178" t="s">
        <v>100</v>
      </c>
      <c r="E52" s="500"/>
    </row>
    <row r="53" spans="1:5" ht="15" customHeight="1" x14ac:dyDescent="0.2">
      <c r="A53" s="494"/>
      <c r="B53" s="512"/>
      <c r="C53" s="179" t="s">
        <v>25</v>
      </c>
      <c r="D53" s="178" t="s">
        <v>100</v>
      </c>
      <c r="E53" s="500"/>
    </row>
    <row r="54" spans="1:5" ht="15" customHeight="1" x14ac:dyDescent="0.2">
      <c r="A54" s="494"/>
      <c r="B54" s="512"/>
      <c r="C54" s="180" t="s">
        <v>57</v>
      </c>
      <c r="D54" s="178" t="s">
        <v>100</v>
      </c>
      <c r="E54" s="500"/>
    </row>
    <row r="55" spans="1:5" ht="15" customHeight="1" x14ac:dyDescent="0.2">
      <c r="A55" s="495"/>
      <c r="B55" s="513"/>
      <c r="C55" s="180"/>
      <c r="D55" s="182" t="s">
        <v>100</v>
      </c>
      <c r="E55" s="501"/>
    </row>
    <row r="56" spans="1:5" ht="15" customHeight="1" x14ac:dyDescent="0.2">
      <c r="A56" s="493">
        <v>11</v>
      </c>
      <c r="B56" s="514" t="s">
        <v>156</v>
      </c>
      <c r="C56" s="166"/>
      <c r="D56" s="173" t="s">
        <v>101</v>
      </c>
      <c r="E56" s="499">
        <v>5</v>
      </c>
    </row>
    <row r="57" spans="1:5" ht="15" customHeight="1" x14ac:dyDescent="0.2">
      <c r="A57" s="494"/>
      <c r="B57" s="515"/>
      <c r="C57" s="167" t="s">
        <v>8</v>
      </c>
      <c r="D57" s="168" t="s">
        <v>101</v>
      </c>
      <c r="E57" s="500"/>
    </row>
    <row r="58" spans="1:5" ht="15" customHeight="1" x14ac:dyDescent="0.2">
      <c r="A58" s="494"/>
      <c r="B58" s="515"/>
      <c r="C58" s="169" t="s">
        <v>21</v>
      </c>
      <c r="D58" s="168" t="s">
        <v>101</v>
      </c>
      <c r="E58" s="500"/>
    </row>
    <row r="59" spans="1:5" ht="21.75" customHeight="1" x14ac:dyDescent="0.2">
      <c r="A59" s="494"/>
      <c r="B59" s="515"/>
      <c r="C59" s="170" t="s">
        <v>51</v>
      </c>
      <c r="D59" s="168" t="s">
        <v>101</v>
      </c>
      <c r="E59" s="500"/>
    </row>
    <row r="60" spans="1:5" ht="15" customHeight="1" x14ac:dyDescent="0.2">
      <c r="A60" s="495"/>
      <c r="B60" s="515"/>
      <c r="C60" s="170"/>
      <c r="D60" s="168" t="s">
        <v>101</v>
      </c>
      <c r="E60" s="501"/>
    </row>
    <row r="61" spans="1:5" ht="15" customHeight="1" x14ac:dyDescent="0.2">
      <c r="A61" s="493">
        <v>12</v>
      </c>
      <c r="B61" s="515"/>
      <c r="C61" s="166"/>
      <c r="D61" s="168" t="s">
        <v>101</v>
      </c>
      <c r="E61" s="499">
        <v>6</v>
      </c>
    </row>
    <row r="62" spans="1:5" ht="15" customHeight="1" x14ac:dyDescent="0.2">
      <c r="A62" s="494"/>
      <c r="B62" s="515"/>
      <c r="C62" s="167" t="s">
        <v>8</v>
      </c>
      <c r="D62" s="168" t="s">
        <v>101</v>
      </c>
      <c r="E62" s="500"/>
    </row>
    <row r="63" spans="1:5" ht="15" customHeight="1" x14ac:dyDescent="0.2">
      <c r="A63" s="494"/>
      <c r="B63" s="515"/>
      <c r="C63" s="169" t="s">
        <v>52</v>
      </c>
      <c r="D63" s="168" t="s">
        <v>101</v>
      </c>
      <c r="E63" s="500"/>
    </row>
    <row r="64" spans="1:5" ht="15" customHeight="1" x14ac:dyDescent="0.2">
      <c r="A64" s="494"/>
      <c r="B64" s="515"/>
      <c r="C64" s="170" t="s">
        <v>53</v>
      </c>
      <c r="D64" s="168" t="s">
        <v>101</v>
      </c>
      <c r="E64" s="500"/>
    </row>
    <row r="65" spans="1:5" ht="15" customHeight="1" x14ac:dyDescent="0.2">
      <c r="A65" s="495"/>
      <c r="B65" s="515"/>
      <c r="C65" s="171"/>
      <c r="D65" s="168" t="s">
        <v>101</v>
      </c>
      <c r="E65" s="501"/>
    </row>
    <row r="66" spans="1:5" ht="16.5" customHeight="1" x14ac:dyDescent="0.2">
      <c r="A66" s="493">
        <v>13</v>
      </c>
      <c r="B66" s="515"/>
      <c r="C66" s="169"/>
      <c r="D66" s="168" t="s">
        <v>101</v>
      </c>
      <c r="E66" s="499">
        <v>11</v>
      </c>
    </row>
    <row r="67" spans="1:5" ht="15" customHeight="1" x14ac:dyDescent="0.2">
      <c r="A67" s="494"/>
      <c r="B67" s="515"/>
      <c r="C67" s="167" t="s">
        <v>8</v>
      </c>
      <c r="D67" s="168" t="s">
        <v>101</v>
      </c>
      <c r="E67" s="500"/>
    </row>
    <row r="68" spans="1:5" ht="15" customHeight="1" x14ac:dyDescent="0.2">
      <c r="A68" s="494"/>
      <c r="B68" s="515"/>
      <c r="C68" s="169" t="s">
        <v>55</v>
      </c>
      <c r="D68" s="168" t="s">
        <v>101</v>
      </c>
      <c r="E68" s="500"/>
    </row>
    <row r="69" spans="1:5" ht="15" customHeight="1" x14ac:dyDescent="0.2">
      <c r="A69" s="494"/>
      <c r="B69" s="515"/>
      <c r="C69" s="170" t="s">
        <v>54</v>
      </c>
      <c r="D69" s="168" t="s">
        <v>101</v>
      </c>
      <c r="E69" s="500"/>
    </row>
    <row r="70" spans="1:5" ht="15" customHeight="1" x14ac:dyDescent="0.2">
      <c r="A70" s="495"/>
      <c r="B70" s="516"/>
      <c r="C70" s="170"/>
      <c r="D70" s="174" t="s">
        <v>101</v>
      </c>
      <c r="E70" s="501"/>
    </row>
    <row r="71" spans="1:5" ht="15" customHeight="1" x14ac:dyDescent="0.2">
      <c r="A71" s="493">
        <v>14</v>
      </c>
      <c r="B71" s="130"/>
      <c r="C71" s="114"/>
      <c r="D71" s="172" t="s">
        <v>102</v>
      </c>
      <c r="E71" s="499" t="s">
        <v>128</v>
      </c>
    </row>
    <row r="72" spans="1:5" ht="15" customHeight="1" x14ac:dyDescent="0.2">
      <c r="A72" s="494"/>
      <c r="B72" s="130"/>
      <c r="C72" s="113" t="s">
        <v>6</v>
      </c>
      <c r="D72" s="163" t="s">
        <v>102</v>
      </c>
      <c r="E72" s="500"/>
    </row>
    <row r="73" spans="1:5" ht="15" customHeight="1" x14ac:dyDescent="0.2">
      <c r="A73" s="494"/>
      <c r="B73" s="130"/>
      <c r="C73" s="114" t="s">
        <v>84</v>
      </c>
      <c r="D73" s="163" t="s">
        <v>102</v>
      </c>
      <c r="E73" s="500"/>
    </row>
    <row r="74" spans="1:5" ht="15" customHeight="1" x14ac:dyDescent="0.2">
      <c r="A74" s="494"/>
      <c r="B74" s="130"/>
      <c r="C74" s="114" t="s">
        <v>128</v>
      </c>
      <c r="D74" s="163" t="s">
        <v>102</v>
      </c>
      <c r="E74" s="500"/>
    </row>
    <row r="75" spans="1:5" ht="15" customHeight="1" x14ac:dyDescent="0.2">
      <c r="A75" s="495"/>
      <c r="B75" s="252"/>
      <c r="C75" s="165"/>
      <c r="D75" s="163" t="s">
        <v>102</v>
      </c>
      <c r="E75" s="501"/>
    </row>
    <row r="76" spans="1:5" ht="15" customHeight="1" x14ac:dyDescent="0.2">
      <c r="A76" s="493">
        <v>15</v>
      </c>
      <c r="B76" s="261"/>
      <c r="C76" s="164"/>
      <c r="D76" s="163" t="s">
        <v>102</v>
      </c>
      <c r="E76" s="499" t="s">
        <v>128</v>
      </c>
    </row>
    <row r="77" spans="1:5" ht="15" customHeight="1" x14ac:dyDescent="0.2">
      <c r="A77" s="494"/>
      <c r="B77" s="130"/>
      <c r="C77" s="113" t="s">
        <v>6</v>
      </c>
      <c r="D77" s="163" t="s">
        <v>102</v>
      </c>
      <c r="E77" s="500"/>
    </row>
    <row r="78" spans="1:5" ht="15" customHeight="1" x14ac:dyDescent="0.2">
      <c r="A78" s="494"/>
      <c r="B78" s="261"/>
      <c r="C78" s="164" t="s">
        <v>136</v>
      </c>
      <c r="D78" s="163" t="s">
        <v>102</v>
      </c>
      <c r="E78" s="500"/>
    </row>
    <row r="79" spans="1:5" ht="15" customHeight="1" x14ac:dyDescent="0.2">
      <c r="A79" s="494"/>
      <c r="B79" s="261"/>
      <c r="C79" s="164"/>
      <c r="D79" s="163" t="s">
        <v>102</v>
      </c>
      <c r="E79" s="500"/>
    </row>
    <row r="80" spans="1:5" ht="15" customHeight="1" x14ac:dyDescent="0.2">
      <c r="A80" s="495"/>
      <c r="B80" s="261"/>
      <c r="C80" s="164"/>
      <c r="D80" s="163" t="s">
        <v>102</v>
      </c>
      <c r="E80" s="501"/>
    </row>
    <row r="81" spans="1:5" ht="15" customHeight="1" x14ac:dyDescent="0.2">
      <c r="A81" s="493">
        <v>16</v>
      </c>
      <c r="B81" s="129"/>
      <c r="C81" s="112"/>
      <c r="D81" s="163" t="s">
        <v>102</v>
      </c>
      <c r="E81" s="499">
        <v>12</v>
      </c>
    </row>
    <row r="82" spans="1:5" ht="18" customHeight="1" x14ac:dyDescent="0.2">
      <c r="A82" s="494"/>
      <c r="B82" s="130"/>
      <c r="C82" s="113" t="s">
        <v>6</v>
      </c>
      <c r="D82" s="163" t="s">
        <v>102</v>
      </c>
      <c r="E82" s="500"/>
    </row>
    <row r="83" spans="1:5" ht="15" customHeight="1" x14ac:dyDescent="0.2">
      <c r="A83" s="494"/>
      <c r="B83" s="130"/>
      <c r="C83" s="114" t="s">
        <v>70</v>
      </c>
      <c r="D83" s="163" t="s">
        <v>102</v>
      </c>
      <c r="E83" s="500"/>
    </row>
    <row r="84" spans="1:5" ht="15" customHeight="1" x14ac:dyDescent="0.2">
      <c r="A84" s="494"/>
      <c r="B84" s="130"/>
      <c r="C84" s="115" t="s">
        <v>69</v>
      </c>
      <c r="D84" s="163" t="s">
        <v>102</v>
      </c>
      <c r="E84" s="500"/>
    </row>
    <row r="85" spans="1:5" ht="15" customHeight="1" x14ac:dyDescent="0.2">
      <c r="A85" s="494"/>
      <c r="B85" s="130"/>
      <c r="C85" s="115"/>
      <c r="D85" s="163" t="s">
        <v>102</v>
      </c>
      <c r="E85" s="501"/>
    </row>
    <row r="86" spans="1:5" ht="15" customHeight="1" x14ac:dyDescent="0.2">
      <c r="A86" s="494">
        <v>17</v>
      </c>
      <c r="B86" s="130"/>
      <c r="C86" s="112"/>
      <c r="D86" s="163" t="s">
        <v>102</v>
      </c>
      <c r="E86" s="499">
        <v>12</v>
      </c>
    </row>
    <row r="87" spans="1:5" ht="15" customHeight="1" x14ac:dyDescent="0.2">
      <c r="A87" s="494"/>
      <c r="B87" s="130"/>
      <c r="C87" s="113" t="s">
        <v>6</v>
      </c>
      <c r="D87" s="163" t="s">
        <v>102</v>
      </c>
      <c r="E87" s="500"/>
    </row>
    <row r="88" spans="1:5" ht="15" customHeight="1" x14ac:dyDescent="0.2">
      <c r="A88" s="494"/>
      <c r="B88" s="130"/>
      <c r="C88" s="114" t="s">
        <v>68</v>
      </c>
      <c r="D88" s="163" t="s">
        <v>102</v>
      </c>
      <c r="E88" s="500"/>
    </row>
    <row r="89" spans="1:5" ht="15" customHeight="1" x14ac:dyDescent="0.2">
      <c r="A89" s="494"/>
      <c r="B89" s="130"/>
      <c r="C89" s="115" t="s">
        <v>69</v>
      </c>
      <c r="D89" s="163" t="s">
        <v>102</v>
      </c>
      <c r="E89" s="500"/>
    </row>
    <row r="90" spans="1:5" ht="15" customHeight="1" x14ac:dyDescent="0.2">
      <c r="A90" s="494"/>
      <c r="B90" s="130"/>
      <c r="C90" s="116"/>
      <c r="D90" s="163" t="s">
        <v>102</v>
      </c>
      <c r="E90" s="501"/>
    </row>
    <row r="91" spans="1:5" ht="15" customHeight="1" x14ac:dyDescent="0.2">
      <c r="A91" s="494">
        <v>18</v>
      </c>
      <c r="B91" s="130"/>
      <c r="C91" s="112"/>
      <c r="D91" s="163" t="s">
        <v>102</v>
      </c>
      <c r="E91" s="499" t="s">
        <v>82</v>
      </c>
    </row>
    <row r="92" spans="1:5" ht="15" customHeight="1" x14ac:dyDescent="0.2">
      <c r="A92" s="494"/>
      <c r="B92" s="130"/>
      <c r="C92" s="113" t="s">
        <v>6</v>
      </c>
      <c r="D92" s="163" t="s">
        <v>102</v>
      </c>
      <c r="E92" s="500"/>
    </row>
    <row r="93" spans="1:5" ht="15" customHeight="1" x14ac:dyDescent="0.2">
      <c r="A93" s="494"/>
      <c r="B93" s="130"/>
      <c r="C93" s="114" t="s">
        <v>19</v>
      </c>
      <c r="D93" s="163" t="s">
        <v>102</v>
      </c>
      <c r="E93" s="500"/>
    </row>
    <row r="94" spans="1:5" ht="15" customHeight="1" x14ac:dyDescent="0.2">
      <c r="A94" s="494"/>
      <c r="B94" s="130"/>
      <c r="C94" s="115" t="s">
        <v>82</v>
      </c>
      <c r="D94" s="163" t="s">
        <v>102</v>
      </c>
      <c r="E94" s="500"/>
    </row>
    <row r="95" spans="1:5" ht="15" customHeight="1" x14ac:dyDescent="0.2">
      <c r="A95" s="494"/>
      <c r="B95" s="130"/>
      <c r="C95" s="116"/>
      <c r="D95" s="163" t="s">
        <v>102</v>
      </c>
      <c r="E95" s="501"/>
    </row>
    <row r="96" spans="1:5" ht="15" customHeight="1" x14ac:dyDescent="0.2">
      <c r="A96" s="494">
        <v>19</v>
      </c>
      <c r="B96" s="130"/>
      <c r="C96" s="117"/>
      <c r="D96" s="122" t="s">
        <v>103</v>
      </c>
      <c r="E96" s="499" t="s">
        <v>66</v>
      </c>
    </row>
    <row r="97" spans="1:5" ht="15" customHeight="1" x14ac:dyDescent="0.2">
      <c r="A97" s="494"/>
      <c r="B97" s="130"/>
      <c r="C97" s="118" t="s">
        <v>72</v>
      </c>
      <c r="D97" s="122" t="s">
        <v>103</v>
      </c>
      <c r="E97" s="500"/>
    </row>
    <row r="98" spans="1:5" ht="15" customHeight="1" x14ac:dyDescent="0.2">
      <c r="A98" s="494"/>
      <c r="B98" s="130"/>
      <c r="C98" s="119" t="s">
        <v>28</v>
      </c>
      <c r="D98" s="122" t="s">
        <v>103</v>
      </c>
      <c r="E98" s="500"/>
    </row>
    <row r="99" spans="1:5" ht="15" customHeight="1" x14ac:dyDescent="0.2">
      <c r="A99" s="494"/>
      <c r="B99" s="130"/>
      <c r="C99" s="120" t="s">
        <v>66</v>
      </c>
      <c r="D99" s="122" t="s">
        <v>103</v>
      </c>
      <c r="E99" s="500"/>
    </row>
    <row r="100" spans="1:5" ht="15" customHeight="1" x14ac:dyDescent="0.2">
      <c r="A100" s="494"/>
      <c r="B100" s="130"/>
      <c r="C100" s="120"/>
      <c r="D100" s="122" t="s">
        <v>103</v>
      </c>
      <c r="E100" s="501"/>
    </row>
    <row r="101" spans="1:5" ht="15" customHeight="1" x14ac:dyDescent="0.2">
      <c r="A101" s="494">
        <v>20</v>
      </c>
      <c r="B101" s="130"/>
      <c r="C101" s="34"/>
      <c r="D101" s="122" t="s">
        <v>103</v>
      </c>
      <c r="E101" s="499" t="s">
        <v>66</v>
      </c>
    </row>
    <row r="102" spans="1:5" ht="15" customHeight="1" x14ac:dyDescent="0.2">
      <c r="A102" s="494"/>
      <c r="B102" s="130"/>
      <c r="C102" s="118" t="s">
        <v>72</v>
      </c>
      <c r="D102" s="122" t="s">
        <v>103</v>
      </c>
      <c r="E102" s="500"/>
    </row>
    <row r="103" spans="1:5" ht="15" customHeight="1" x14ac:dyDescent="0.2">
      <c r="A103" s="494"/>
      <c r="B103" s="130"/>
      <c r="C103" s="36" t="s">
        <v>67</v>
      </c>
      <c r="D103" s="122" t="s">
        <v>103</v>
      </c>
      <c r="E103" s="500"/>
    </row>
    <row r="104" spans="1:5" ht="15" customHeight="1" x14ac:dyDescent="0.2">
      <c r="A104" s="494"/>
      <c r="B104" s="130"/>
      <c r="C104" s="37" t="s">
        <v>66</v>
      </c>
      <c r="D104" s="122" t="s">
        <v>103</v>
      </c>
      <c r="E104" s="500"/>
    </row>
    <row r="105" spans="1:5" ht="15" customHeight="1" x14ac:dyDescent="0.2">
      <c r="A105" s="494"/>
      <c r="B105" s="130"/>
      <c r="C105" s="38"/>
      <c r="D105" s="122" t="s">
        <v>103</v>
      </c>
      <c r="E105" s="501"/>
    </row>
    <row r="106" spans="1:5" ht="15" customHeight="1" x14ac:dyDescent="0.2">
      <c r="A106" s="494">
        <v>21</v>
      </c>
      <c r="B106" s="130"/>
      <c r="C106" s="34"/>
      <c r="D106" s="122" t="s">
        <v>103</v>
      </c>
      <c r="E106" s="499" t="s">
        <v>66</v>
      </c>
    </row>
    <row r="107" spans="1:5" ht="15" customHeight="1" x14ac:dyDescent="0.2">
      <c r="A107" s="494"/>
      <c r="B107" s="130"/>
      <c r="C107" s="118" t="s">
        <v>72</v>
      </c>
      <c r="D107" s="122" t="s">
        <v>103</v>
      </c>
      <c r="E107" s="500"/>
    </row>
    <row r="108" spans="1:5" ht="15" customHeight="1" x14ac:dyDescent="0.2">
      <c r="A108" s="494"/>
      <c r="B108" s="130"/>
      <c r="C108" s="36" t="s">
        <v>27</v>
      </c>
      <c r="D108" s="122" t="s">
        <v>103</v>
      </c>
      <c r="E108" s="500"/>
    </row>
    <row r="109" spans="1:5" ht="15" customHeight="1" x14ac:dyDescent="0.2">
      <c r="A109" s="494"/>
      <c r="B109" s="130"/>
      <c r="C109" s="37" t="s">
        <v>66</v>
      </c>
      <c r="D109" s="122" t="s">
        <v>103</v>
      </c>
      <c r="E109" s="500"/>
    </row>
    <row r="110" spans="1:5" ht="15" customHeight="1" x14ac:dyDescent="0.2">
      <c r="A110" s="495"/>
      <c r="B110" s="130"/>
      <c r="C110" s="37"/>
      <c r="D110" s="122" t="s">
        <v>103</v>
      </c>
      <c r="E110" s="501"/>
    </row>
    <row r="111" spans="1:5" ht="15" customHeight="1" x14ac:dyDescent="0.2">
      <c r="A111" s="493">
        <v>22</v>
      </c>
      <c r="B111" s="129"/>
      <c r="C111" s="34"/>
      <c r="D111" s="122" t="s">
        <v>103</v>
      </c>
      <c r="E111" s="499">
        <v>12</v>
      </c>
    </row>
    <row r="112" spans="1:5" ht="15" customHeight="1" x14ac:dyDescent="0.2">
      <c r="A112" s="494"/>
      <c r="B112" s="130"/>
      <c r="C112" s="118" t="s">
        <v>72</v>
      </c>
      <c r="D112" s="122" t="s">
        <v>103</v>
      </c>
      <c r="E112" s="500"/>
    </row>
    <row r="113" spans="1:5" ht="15" customHeight="1" x14ac:dyDescent="0.2">
      <c r="A113" s="494"/>
      <c r="B113" s="130"/>
      <c r="C113" s="36" t="s">
        <v>71</v>
      </c>
      <c r="D113" s="122" t="s">
        <v>103</v>
      </c>
      <c r="E113" s="500"/>
    </row>
    <row r="114" spans="1:5" ht="15" customHeight="1" x14ac:dyDescent="0.2">
      <c r="A114" s="494"/>
      <c r="B114" s="130"/>
      <c r="C114" s="37" t="s">
        <v>69</v>
      </c>
      <c r="D114" s="122" t="s">
        <v>103</v>
      </c>
      <c r="E114" s="500"/>
    </row>
    <row r="115" spans="1:5" ht="15" customHeight="1" x14ac:dyDescent="0.2">
      <c r="A115" s="494"/>
      <c r="B115" s="130"/>
      <c r="C115" s="38"/>
      <c r="D115" s="122" t="s">
        <v>103</v>
      </c>
      <c r="E115" s="501"/>
    </row>
    <row r="116" spans="1:5" ht="15" customHeight="1" x14ac:dyDescent="0.2">
      <c r="A116" s="494">
        <v>23</v>
      </c>
      <c r="B116" s="130"/>
      <c r="C116" s="153"/>
      <c r="D116" s="155" t="s">
        <v>104</v>
      </c>
      <c r="E116" s="499" t="s">
        <v>73</v>
      </c>
    </row>
    <row r="117" spans="1:5" ht="15" customHeight="1" x14ac:dyDescent="0.2">
      <c r="A117" s="494"/>
      <c r="B117" s="130"/>
      <c r="C117" s="154" t="s">
        <v>81</v>
      </c>
      <c r="D117" s="157" t="s">
        <v>104</v>
      </c>
      <c r="E117" s="500"/>
    </row>
    <row r="118" spans="1:5" ht="15" customHeight="1" x14ac:dyDescent="0.2">
      <c r="A118" s="494"/>
      <c r="B118" s="130"/>
      <c r="C118" s="156" t="s">
        <v>18</v>
      </c>
      <c r="D118" s="157" t="s">
        <v>104</v>
      </c>
      <c r="E118" s="500"/>
    </row>
    <row r="119" spans="1:5" ht="15" customHeight="1" x14ac:dyDescent="0.2">
      <c r="A119" s="494"/>
      <c r="B119" s="130"/>
      <c r="C119" s="158" t="s">
        <v>73</v>
      </c>
      <c r="D119" s="157" t="s">
        <v>104</v>
      </c>
      <c r="E119" s="500"/>
    </row>
    <row r="120" spans="1:5" ht="15" customHeight="1" x14ac:dyDescent="0.2">
      <c r="A120" s="494"/>
      <c r="B120" s="130"/>
      <c r="C120" s="158"/>
      <c r="D120" s="157" t="s">
        <v>104</v>
      </c>
      <c r="E120" s="501"/>
    </row>
    <row r="121" spans="1:5" ht="15" customHeight="1" x14ac:dyDescent="0.2">
      <c r="A121" s="494">
        <v>24</v>
      </c>
      <c r="B121" s="130"/>
      <c r="C121" s="159"/>
      <c r="D121" s="157" t="s">
        <v>104</v>
      </c>
      <c r="E121" s="499" t="s">
        <v>73</v>
      </c>
    </row>
    <row r="122" spans="1:5" ht="15" customHeight="1" x14ac:dyDescent="0.2">
      <c r="A122" s="494"/>
      <c r="B122" s="130"/>
      <c r="C122" s="154" t="s">
        <v>81</v>
      </c>
      <c r="D122" s="157" t="s">
        <v>104</v>
      </c>
      <c r="E122" s="500"/>
    </row>
    <row r="123" spans="1:5" ht="15" customHeight="1" x14ac:dyDescent="0.2">
      <c r="A123" s="494"/>
      <c r="B123" s="130"/>
      <c r="C123" s="156" t="s">
        <v>74</v>
      </c>
      <c r="D123" s="157" t="s">
        <v>104</v>
      </c>
      <c r="E123" s="500"/>
    </row>
    <row r="124" spans="1:5" ht="15" customHeight="1" x14ac:dyDescent="0.2">
      <c r="A124" s="494"/>
      <c r="B124" s="130"/>
      <c r="C124" s="158" t="s">
        <v>73</v>
      </c>
      <c r="D124" s="157" t="s">
        <v>104</v>
      </c>
      <c r="E124" s="500"/>
    </row>
    <row r="125" spans="1:5" ht="15" customHeight="1" x14ac:dyDescent="0.2">
      <c r="A125" s="494"/>
      <c r="B125" s="130"/>
      <c r="C125" s="160"/>
      <c r="D125" s="157" t="s">
        <v>104</v>
      </c>
      <c r="E125" s="501"/>
    </row>
    <row r="126" spans="1:5" ht="15" customHeight="1" x14ac:dyDescent="0.2">
      <c r="A126" s="494">
        <v>25</v>
      </c>
      <c r="B126" s="130"/>
      <c r="C126" s="153"/>
      <c r="D126" s="157" t="s">
        <v>104</v>
      </c>
      <c r="E126" s="499" t="s">
        <v>73</v>
      </c>
    </row>
    <row r="127" spans="1:5" ht="15" customHeight="1" x14ac:dyDescent="0.2">
      <c r="A127" s="494"/>
      <c r="B127" s="130"/>
      <c r="C127" s="154" t="s">
        <v>81</v>
      </c>
      <c r="D127" s="157" t="s">
        <v>104</v>
      </c>
      <c r="E127" s="500"/>
    </row>
    <row r="128" spans="1:5" ht="15" customHeight="1" x14ac:dyDescent="0.2">
      <c r="A128" s="494"/>
      <c r="B128" s="130"/>
      <c r="C128" s="156" t="s">
        <v>75</v>
      </c>
      <c r="D128" s="157" t="s">
        <v>104</v>
      </c>
      <c r="E128" s="500"/>
    </row>
    <row r="129" spans="1:5" ht="15" customHeight="1" x14ac:dyDescent="0.2">
      <c r="A129" s="494"/>
      <c r="B129" s="130"/>
      <c r="C129" s="158" t="s">
        <v>73</v>
      </c>
      <c r="D129" s="157" t="s">
        <v>104</v>
      </c>
      <c r="E129" s="500"/>
    </row>
    <row r="130" spans="1:5" ht="15" customHeight="1" x14ac:dyDescent="0.2">
      <c r="A130" s="494"/>
      <c r="B130" s="130"/>
      <c r="C130" s="158"/>
      <c r="D130" s="157" t="s">
        <v>104</v>
      </c>
      <c r="E130" s="501"/>
    </row>
    <row r="131" spans="1:5" ht="15" customHeight="1" x14ac:dyDescent="0.2">
      <c r="A131" s="494">
        <v>26</v>
      </c>
      <c r="B131" s="130"/>
      <c r="C131" s="161"/>
      <c r="D131" s="157" t="s">
        <v>104</v>
      </c>
      <c r="E131" s="499">
        <v>3</v>
      </c>
    </row>
    <row r="132" spans="1:5" ht="15" customHeight="1" x14ac:dyDescent="0.2">
      <c r="A132" s="494"/>
      <c r="B132" s="130"/>
      <c r="C132" s="154" t="s">
        <v>81</v>
      </c>
      <c r="D132" s="157" t="s">
        <v>104</v>
      </c>
      <c r="E132" s="500"/>
    </row>
    <row r="133" spans="1:5" ht="15" customHeight="1" x14ac:dyDescent="0.2">
      <c r="A133" s="494"/>
      <c r="B133" s="130"/>
      <c r="C133" s="156" t="s">
        <v>32</v>
      </c>
      <c r="D133" s="157" t="s">
        <v>104</v>
      </c>
      <c r="E133" s="500"/>
    </row>
    <row r="134" spans="1:5" ht="15" customHeight="1" x14ac:dyDescent="0.2">
      <c r="A134" s="494"/>
      <c r="B134" s="130"/>
      <c r="C134" s="158" t="s">
        <v>47</v>
      </c>
      <c r="D134" s="157" t="s">
        <v>104</v>
      </c>
      <c r="E134" s="500"/>
    </row>
    <row r="135" spans="1:5" ht="15" customHeight="1" x14ac:dyDescent="0.2">
      <c r="A135" s="494"/>
      <c r="B135" s="130"/>
      <c r="C135" s="158"/>
      <c r="D135" s="157" t="s">
        <v>104</v>
      </c>
      <c r="E135" s="501"/>
    </row>
    <row r="136" spans="1:5" ht="15" customHeight="1" x14ac:dyDescent="0.2">
      <c r="A136" s="494">
        <v>27</v>
      </c>
      <c r="B136" s="130"/>
      <c r="C136" s="161"/>
      <c r="D136" s="157" t="s">
        <v>104</v>
      </c>
      <c r="E136" s="499">
        <v>3</v>
      </c>
    </row>
    <row r="137" spans="1:5" ht="15" customHeight="1" x14ac:dyDescent="0.2">
      <c r="A137" s="494"/>
      <c r="B137" s="130"/>
      <c r="C137" s="154" t="s">
        <v>81</v>
      </c>
      <c r="D137" s="157" t="s">
        <v>104</v>
      </c>
      <c r="E137" s="500"/>
    </row>
    <row r="138" spans="1:5" ht="15" customHeight="1" x14ac:dyDescent="0.2">
      <c r="A138" s="494"/>
      <c r="B138" s="130"/>
      <c r="C138" s="156" t="s">
        <v>48</v>
      </c>
      <c r="D138" s="157" t="s">
        <v>104</v>
      </c>
      <c r="E138" s="500"/>
    </row>
    <row r="139" spans="1:5" ht="15" customHeight="1" x14ac:dyDescent="0.2">
      <c r="A139" s="494"/>
      <c r="B139" s="130"/>
      <c r="C139" s="158" t="s">
        <v>47</v>
      </c>
      <c r="D139" s="157" t="s">
        <v>104</v>
      </c>
      <c r="E139" s="500"/>
    </row>
    <row r="140" spans="1:5" ht="15" customHeight="1" x14ac:dyDescent="0.2">
      <c r="A140" s="494"/>
      <c r="B140" s="130"/>
      <c r="C140" s="160"/>
      <c r="D140" s="162" t="s">
        <v>104</v>
      </c>
      <c r="E140" s="501"/>
    </row>
    <row r="141" spans="1:5" ht="15" customHeight="1" x14ac:dyDescent="0.2">
      <c r="A141" s="494">
        <v>28</v>
      </c>
      <c r="B141" s="130"/>
      <c r="C141" s="21"/>
      <c r="D141" s="152" t="s">
        <v>105</v>
      </c>
      <c r="E141" s="499">
        <v>2</v>
      </c>
    </row>
    <row r="142" spans="1:5" ht="15" customHeight="1" x14ac:dyDescent="0.2">
      <c r="A142" s="494"/>
      <c r="B142" s="130"/>
      <c r="C142" s="22" t="s">
        <v>85</v>
      </c>
      <c r="D142" s="124" t="s">
        <v>105</v>
      </c>
      <c r="E142" s="500"/>
    </row>
    <row r="143" spans="1:5" ht="15" customHeight="1" x14ac:dyDescent="0.2">
      <c r="A143" s="494"/>
      <c r="B143" s="130"/>
      <c r="C143" s="23" t="s">
        <v>76</v>
      </c>
      <c r="D143" s="124" t="s">
        <v>105</v>
      </c>
      <c r="E143" s="500"/>
    </row>
    <row r="144" spans="1:5" ht="15" customHeight="1" x14ac:dyDescent="0.2">
      <c r="A144" s="494"/>
      <c r="B144" s="130"/>
      <c r="C144" s="24" t="s">
        <v>77</v>
      </c>
      <c r="D144" s="124" t="s">
        <v>105</v>
      </c>
      <c r="E144" s="500"/>
    </row>
    <row r="145" spans="1:5" ht="15" customHeight="1" x14ac:dyDescent="0.2">
      <c r="A145" s="494"/>
      <c r="B145" s="130"/>
      <c r="C145" s="29"/>
      <c r="D145" s="124" t="s">
        <v>105</v>
      </c>
      <c r="E145" s="501"/>
    </row>
    <row r="146" spans="1:5" ht="15" customHeight="1" x14ac:dyDescent="0.2">
      <c r="A146" s="494">
        <v>29</v>
      </c>
      <c r="B146" s="130"/>
      <c r="C146" s="21"/>
      <c r="D146" s="124" t="s">
        <v>105</v>
      </c>
      <c r="E146" s="499">
        <v>9</v>
      </c>
    </row>
    <row r="147" spans="1:5" ht="15" customHeight="1" x14ac:dyDescent="0.2">
      <c r="A147" s="494"/>
      <c r="B147" s="130"/>
      <c r="C147" s="22" t="s">
        <v>85</v>
      </c>
      <c r="D147" s="124" t="s">
        <v>105</v>
      </c>
      <c r="E147" s="500"/>
    </row>
    <row r="148" spans="1:5" ht="15" customHeight="1" x14ac:dyDescent="0.2">
      <c r="A148" s="494"/>
      <c r="B148" s="130"/>
      <c r="C148" s="23" t="s">
        <v>78</v>
      </c>
      <c r="D148" s="124" t="s">
        <v>105</v>
      </c>
      <c r="E148" s="500"/>
    </row>
    <row r="149" spans="1:5" ht="15" customHeight="1" x14ac:dyDescent="0.2">
      <c r="A149" s="494"/>
      <c r="B149" s="130"/>
      <c r="C149" s="24" t="s">
        <v>79</v>
      </c>
      <c r="D149" s="124" t="s">
        <v>105</v>
      </c>
      <c r="E149" s="500"/>
    </row>
    <row r="150" spans="1:5" ht="15" customHeight="1" x14ac:dyDescent="0.2">
      <c r="A150" s="494"/>
      <c r="B150" s="130"/>
      <c r="C150" s="29"/>
      <c r="D150" s="124" t="s">
        <v>105</v>
      </c>
      <c r="E150" s="501"/>
    </row>
    <row r="151" spans="1:5" ht="15" customHeight="1" x14ac:dyDescent="0.2">
      <c r="A151" s="494">
        <v>30</v>
      </c>
      <c r="B151" s="130"/>
      <c r="C151" s="25"/>
      <c r="D151" s="124" t="s">
        <v>105</v>
      </c>
      <c r="E151" s="499">
        <v>9</v>
      </c>
    </row>
    <row r="152" spans="1:5" ht="15" customHeight="1" x14ac:dyDescent="0.2">
      <c r="A152" s="494"/>
      <c r="B152" s="130"/>
      <c r="C152" s="22" t="s">
        <v>85</v>
      </c>
      <c r="D152" s="124" t="s">
        <v>105</v>
      </c>
      <c r="E152" s="500"/>
    </row>
    <row r="153" spans="1:5" ht="15" customHeight="1" x14ac:dyDescent="0.2">
      <c r="A153" s="494"/>
      <c r="B153" s="130"/>
      <c r="C153" s="23" t="s">
        <v>80</v>
      </c>
      <c r="D153" s="124" t="s">
        <v>105</v>
      </c>
      <c r="E153" s="500"/>
    </row>
    <row r="154" spans="1:5" ht="15" customHeight="1" x14ac:dyDescent="0.2">
      <c r="A154" s="494"/>
      <c r="B154" s="130"/>
      <c r="C154" s="24" t="s">
        <v>79</v>
      </c>
      <c r="D154" s="124" t="s">
        <v>105</v>
      </c>
      <c r="E154" s="500"/>
    </row>
    <row r="155" spans="1:5" ht="15" customHeight="1" x14ac:dyDescent="0.2">
      <c r="A155" s="495"/>
      <c r="B155" s="130"/>
      <c r="C155" s="24"/>
      <c r="D155" s="124" t="s">
        <v>105</v>
      </c>
      <c r="E155" s="501"/>
    </row>
    <row r="156" spans="1:5" ht="15" customHeight="1" x14ac:dyDescent="0.2">
      <c r="A156" s="493">
        <v>31</v>
      </c>
      <c r="B156" s="129"/>
      <c r="C156" s="142"/>
      <c r="D156" s="150" t="s">
        <v>106</v>
      </c>
      <c r="E156" s="499" t="s">
        <v>64</v>
      </c>
    </row>
    <row r="157" spans="1:5" ht="15" customHeight="1" x14ac:dyDescent="0.2">
      <c r="A157" s="494"/>
      <c r="B157" s="130"/>
      <c r="C157" s="143" t="s">
        <v>106</v>
      </c>
      <c r="D157" s="144" t="s">
        <v>106</v>
      </c>
      <c r="E157" s="500"/>
    </row>
    <row r="158" spans="1:5" ht="15" customHeight="1" x14ac:dyDescent="0.2">
      <c r="A158" s="494"/>
      <c r="B158" s="130"/>
      <c r="C158" s="145" t="s">
        <v>63</v>
      </c>
      <c r="D158" s="144" t="s">
        <v>106</v>
      </c>
      <c r="E158" s="500"/>
    </row>
    <row r="159" spans="1:5" ht="15" customHeight="1" x14ac:dyDescent="0.2">
      <c r="A159" s="494"/>
      <c r="B159" s="130"/>
      <c r="C159" s="146" t="s">
        <v>64</v>
      </c>
      <c r="D159" s="144" t="s">
        <v>106</v>
      </c>
      <c r="E159" s="500"/>
    </row>
    <row r="160" spans="1:5" ht="15" customHeight="1" x14ac:dyDescent="0.2">
      <c r="A160" s="495"/>
      <c r="B160" s="130"/>
      <c r="C160" s="146"/>
      <c r="D160" s="144" t="s">
        <v>106</v>
      </c>
      <c r="E160" s="501"/>
    </row>
    <row r="161" spans="1:5" ht="15" customHeight="1" x14ac:dyDescent="0.2">
      <c r="A161" s="493">
        <v>32</v>
      </c>
      <c r="B161" s="129"/>
      <c r="C161" s="142"/>
      <c r="D161" s="144" t="s">
        <v>106</v>
      </c>
      <c r="E161" s="499" t="s">
        <v>64</v>
      </c>
    </row>
    <row r="162" spans="1:5" ht="15" customHeight="1" x14ac:dyDescent="0.2">
      <c r="A162" s="494"/>
      <c r="B162" s="130"/>
      <c r="C162" s="143" t="s">
        <v>106</v>
      </c>
      <c r="D162" s="144" t="s">
        <v>106</v>
      </c>
      <c r="E162" s="500"/>
    </row>
    <row r="163" spans="1:5" ht="15" customHeight="1" x14ac:dyDescent="0.2">
      <c r="A163" s="494"/>
      <c r="B163" s="130"/>
      <c r="C163" s="145" t="s">
        <v>65</v>
      </c>
      <c r="D163" s="144" t="s">
        <v>106</v>
      </c>
      <c r="E163" s="500"/>
    </row>
    <row r="164" spans="1:5" ht="15" customHeight="1" x14ac:dyDescent="0.2">
      <c r="A164" s="494"/>
      <c r="B164" s="130"/>
      <c r="C164" s="145" t="s">
        <v>64</v>
      </c>
      <c r="D164" s="144" t="s">
        <v>106</v>
      </c>
      <c r="E164" s="500"/>
    </row>
    <row r="165" spans="1:5" ht="15" customHeight="1" x14ac:dyDescent="0.2">
      <c r="A165" s="495"/>
      <c r="B165" s="252"/>
      <c r="C165" s="147"/>
      <c r="D165" s="144" t="s">
        <v>106</v>
      </c>
      <c r="E165" s="501"/>
    </row>
    <row r="166" spans="1:5" ht="15" customHeight="1" x14ac:dyDescent="0.2">
      <c r="A166" s="493">
        <v>33</v>
      </c>
      <c r="B166" s="129"/>
      <c r="C166" s="142"/>
      <c r="D166" s="144" t="s">
        <v>106</v>
      </c>
      <c r="E166" s="499">
        <v>10</v>
      </c>
    </row>
    <row r="167" spans="1:5" ht="15" customHeight="1" x14ac:dyDescent="0.2">
      <c r="A167" s="494"/>
      <c r="B167" s="130"/>
      <c r="C167" s="143" t="s">
        <v>106</v>
      </c>
      <c r="D167" s="144" t="s">
        <v>106</v>
      </c>
      <c r="E167" s="500"/>
    </row>
    <row r="168" spans="1:5" ht="15" customHeight="1" x14ac:dyDescent="0.2">
      <c r="A168" s="494"/>
      <c r="B168" s="130"/>
      <c r="C168" s="145" t="s">
        <v>50</v>
      </c>
      <c r="D168" s="144" t="s">
        <v>106</v>
      </c>
      <c r="E168" s="500"/>
    </row>
    <row r="169" spans="1:5" x14ac:dyDescent="0.2">
      <c r="A169" s="494"/>
      <c r="B169" s="130"/>
      <c r="C169" s="146" t="s">
        <v>49</v>
      </c>
      <c r="D169" s="144" t="s">
        <v>106</v>
      </c>
      <c r="E169" s="500"/>
    </row>
    <row r="170" spans="1:5" x14ac:dyDescent="0.2">
      <c r="A170" s="495"/>
      <c r="B170" s="252"/>
      <c r="C170" s="148"/>
      <c r="D170" s="151" t="s">
        <v>106</v>
      </c>
      <c r="E170" s="501"/>
    </row>
    <row r="171" spans="1:5" x14ac:dyDescent="0.2">
      <c r="A171" s="493">
        <v>34</v>
      </c>
      <c r="B171" s="129"/>
      <c r="C171" s="135"/>
      <c r="D171" s="149" t="s">
        <v>93</v>
      </c>
      <c r="E171" s="499" t="s">
        <v>83</v>
      </c>
    </row>
    <row r="172" spans="1:5" x14ac:dyDescent="0.2">
      <c r="A172" s="494"/>
      <c r="B172" s="130"/>
      <c r="C172" s="137" t="s">
        <v>93</v>
      </c>
      <c r="D172" s="136" t="s">
        <v>93</v>
      </c>
      <c r="E172" s="500"/>
    </row>
    <row r="173" spans="1:5" x14ac:dyDescent="0.2">
      <c r="A173" s="494"/>
      <c r="B173" s="130"/>
      <c r="C173" s="138" t="s">
        <v>148</v>
      </c>
      <c r="D173" s="136" t="s">
        <v>93</v>
      </c>
      <c r="E173" s="500"/>
    </row>
    <row r="174" spans="1:5" x14ac:dyDescent="0.2">
      <c r="A174" s="494"/>
      <c r="B174" s="130"/>
      <c r="C174" s="138" t="s">
        <v>64</v>
      </c>
      <c r="D174" s="136" t="s">
        <v>93</v>
      </c>
      <c r="E174" s="500"/>
    </row>
    <row r="175" spans="1:5" x14ac:dyDescent="0.2">
      <c r="A175" s="495"/>
      <c r="B175" s="252"/>
      <c r="C175" s="139"/>
      <c r="D175" s="136" t="s">
        <v>93</v>
      </c>
      <c r="E175" s="501"/>
    </row>
    <row r="176" spans="1:5" x14ac:dyDescent="0.2">
      <c r="A176" s="493">
        <v>35</v>
      </c>
      <c r="B176" s="129"/>
      <c r="C176" s="135"/>
      <c r="D176" s="136" t="s">
        <v>93</v>
      </c>
      <c r="E176" s="499" t="s">
        <v>83</v>
      </c>
    </row>
    <row r="177" spans="1:5" x14ac:dyDescent="0.2">
      <c r="A177" s="494"/>
      <c r="B177" s="130"/>
      <c r="C177" s="137" t="s">
        <v>93</v>
      </c>
      <c r="D177" s="136" t="s">
        <v>93</v>
      </c>
      <c r="E177" s="500"/>
    </row>
    <row r="178" spans="1:5" x14ac:dyDescent="0.2">
      <c r="A178" s="494"/>
      <c r="B178" s="130"/>
      <c r="C178" s="138" t="s">
        <v>29</v>
      </c>
      <c r="D178" s="136" t="s">
        <v>93</v>
      </c>
      <c r="E178" s="500"/>
    </row>
    <row r="179" spans="1:5" x14ac:dyDescent="0.2">
      <c r="A179" s="494"/>
      <c r="B179" s="130"/>
      <c r="C179" s="140" t="s">
        <v>83</v>
      </c>
      <c r="D179" s="136" t="s">
        <v>93</v>
      </c>
      <c r="E179" s="500"/>
    </row>
    <row r="180" spans="1:5" x14ac:dyDescent="0.2">
      <c r="A180" s="495"/>
      <c r="B180" s="130"/>
      <c r="C180" s="140"/>
      <c r="D180" s="136" t="s">
        <v>93</v>
      </c>
      <c r="E180" s="501"/>
    </row>
    <row r="181" spans="1:5" x14ac:dyDescent="0.2">
      <c r="A181" s="129">
        <v>36</v>
      </c>
      <c r="B181" s="129"/>
      <c r="C181" s="58"/>
      <c r="D181" s="141" t="s">
        <v>146</v>
      </c>
      <c r="E181" s="499" t="s">
        <v>151</v>
      </c>
    </row>
    <row r="182" spans="1:5" x14ac:dyDescent="0.2">
      <c r="A182" s="130"/>
      <c r="B182" s="130"/>
      <c r="C182" s="59" t="s">
        <v>145</v>
      </c>
      <c r="D182" s="141" t="s">
        <v>146</v>
      </c>
      <c r="E182" s="500"/>
    </row>
    <row r="183" spans="1:5" x14ac:dyDescent="0.2">
      <c r="A183" s="130"/>
      <c r="B183" s="130"/>
      <c r="C183" s="60" t="s">
        <v>26</v>
      </c>
      <c r="D183" s="141" t="s">
        <v>146</v>
      </c>
      <c r="E183" s="500"/>
    </row>
    <row r="184" spans="1:5" x14ac:dyDescent="0.2">
      <c r="A184" s="130"/>
      <c r="B184" s="130"/>
      <c r="C184" s="61" t="s">
        <v>58</v>
      </c>
      <c r="D184" s="141" t="s">
        <v>146</v>
      </c>
      <c r="E184" s="500"/>
    </row>
    <row r="185" spans="1:5" x14ac:dyDescent="0.2">
      <c r="A185" s="130"/>
      <c r="B185" s="130"/>
      <c r="C185" s="61"/>
      <c r="D185" s="141" t="s">
        <v>146</v>
      </c>
      <c r="E185" s="501"/>
    </row>
    <row r="186" spans="1:5" x14ac:dyDescent="0.2">
      <c r="A186" s="129">
        <v>37</v>
      </c>
      <c r="B186" s="129"/>
      <c r="C186" s="58"/>
      <c r="D186" s="141" t="s">
        <v>146</v>
      </c>
      <c r="E186" s="499" t="s">
        <v>151</v>
      </c>
    </row>
    <row r="187" spans="1:5" x14ac:dyDescent="0.2">
      <c r="A187" s="130"/>
      <c r="B187" s="130"/>
      <c r="C187" s="59" t="s">
        <v>145</v>
      </c>
      <c r="D187" s="141" t="s">
        <v>146</v>
      </c>
      <c r="E187" s="500"/>
    </row>
    <row r="188" spans="1:5" x14ac:dyDescent="0.2">
      <c r="A188" s="130"/>
      <c r="B188" s="130"/>
      <c r="C188" s="60" t="s">
        <v>59</v>
      </c>
      <c r="D188" s="141" t="s">
        <v>146</v>
      </c>
      <c r="E188" s="500"/>
    </row>
    <row r="189" spans="1:5" x14ac:dyDescent="0.2">
      <c r="A189" s="130"/>
      <c r="B189" s="130"/>
      <c r="C189" s="61" t="s">
        <v>58</v>
      </c>
      <c r="D189" s="141" t="s">
        <v>146</v>
      </c>
      <c r="E189" s="500"/>
    </row>
    <row r="190" spans="1:5" x14ac:dyDescent="0.2">
      <c r="A190" s="130"/>
      <c r="B190" s="130"/>
      <c r="C190" s="62"/>
      <c r="D190" s="141" t="s">
        <v>146</v>
      </c>
      <c r="E190" s="501"/>
    </row>
    <row r="191" spans="1:5" x14ac:dyDescent="0.2">
      <c r="A191" s="129">
        <v>38</v>
      </c>
      <c r="B191" s="129"/>
      <c r="C191" s="58"/>
      <c r="D191" s="141" t="s">
        <v>146</v>
      </c>
      <c r="E191" s="499" t="s">
        <v>58</v>
      </c>
    </row>
    <row r="192" spans="1:5" x14ac:dyDescent="0.2">
      <c r="A192" s="130"/>
      <c r="B192" s="130"/>
      <c r="C192" s="59" t="s">
        <v>145</v>
      </c>
      <c r="D192" s="141" t="s">
        <v>146</v>
      </c>
      <c r="E192" s="500"/>
    </row>
    <row r="193" spans="1:5" x14ac:dyDescent="0.2">
      <c r="A193" s="130"/>
      <c r="B193" s="130"/>
      <c r="C193" s="60" t="s">
        <v>24</v>
      </c>
      <c r="D193" s="141" t="s">
        <v>146</v>
      </c>
      <c r="E193" s="500"/>
    </row>
    <row r="194" spans="1:5" x14ac:dyDescent="0.2">
      <c r="A194" s="130"/>
      <c r="B194" s="130"/>
      <c r="C194" s="61" t="s">
        <v>61</v>
      </c>
      <c r="D194" s="141" t="s">
        <v>146</v>
      </c>
      <c r="E194" s="500"/>
    </row>
    <row r="195" spans="1:5" x14ac:dyDescent="0.2">
      <c r="A195" s="130"/>
      <c r="B195" s="130"/>
      <c r="C195" s="61"/>
      <c r="D195" s="141" t="s">
        <v>146</v>
      </c>
      <c r="E195" s="501"/>
    </row>
    <row r="196" spans="1:5" x14ac:dyDescent="0.2">
      <c r="A196" s="129">
        <v>39</v>
      </c>
      <c r="B196" s="129"/>
      <c r="C196" s="58"/>
      <c r="D196" s="141" t="s">
        <v>146</v>
      </c>
      <c r="E196" s="499" t="s">
        <v>58</v>
      </c>
    </row>
    <row r="197" spans="1:5" x14ac:dyDescent="0.2">
      <c r="A197" s="130"/>
      <c r="B197" s="130"/>
      <c r="C197" s="59" t="s">
        <v>145</v>
      </c>
      <c r="D197" s="141" t="s">
        <v>146</v>
      </c>
      <c r="E197" s="500"/>
    </row>
    <row r="198" spans="1:5" x14ac:dyDescent="0.2">
      <c r="A198" s="130"/>
      <c r="B198" s="130"/>
      <c r="C198" s="60" t="s">
        <v>62</v>
      </c>
      <c r="D198" s="141" t="s">
        <v>146</v>
      </c>
      <c r="E198" s="500"/>
    </row>
    <row r="199" spans="1:5" x14ac:dyDescent="0.2">
      <c r="A199" s="130"/>
      <c r="B199" s="130"/>
      <c r="C199" s="61" t="s">
        <v>61</v>
      </c>
      <c r="D199" s="141" t="s">
        <v>146</v>
      </c>
      <c r="E199" s="500"/>
    </row>
    <row r="200" spans="1:5" x14ac:dyDescent="0.2">
      <c r="A200" s="130"/>
      <c r="B200" s="130"/>
      <c r="C200" s="62"/>
      <c r="D200" s="141" t="s">
        <v>146</v>
      </c>
      <c r="E200" s="501"/>
    </row>
    <row r="201" spans="1:5" x14ac:dyDescent="0.2">
      <c r="A201" s="493">
        <v>40</v>
      </c>
      <c r="B201" s="129"/>
      <c r="C201" s="34"/>
      <c r="D201" s="121" t="s">
        <v>144</v>
      </c>
      <c r="E201" s="499"/>
    </row>
    <row r="202" spans="1:5" x14ac:dyDescent="0.2">
      <c r="A202" s="494"/>
      <c r="B202" s="130"/>
      <c r="C202" s="35" t="s">
        <v>144</v>
      </c>
      <c r="D202" s="122" t="s">
        <v>144</v>
      </c>
      <c r="E202" s="500"/>
    </row>
    <row r="203" spans="1:5" x14ac:dyDescent="0.2">
      <c r="A203" s="494"/>
      <c r="B203" s="130"/>
      <c r="C203" s="36" t="s">
        <v>33</v>
      </c>
      <c r="D203" s="122" t="s">
        <v>144</v>
      </c>
      <c r="E203" s="500"/>
    </row>
    <row r="204" spans="1:5" x14ac:dyDescent="0.2">
      <c r="A204" s="494"/>
      <c r="B204" s="130"/>
      <c r="C204" s="37" t="s">
        <v>86</v>
      </c>
      <c r="D204" s="122" t="s">
        <v>144</v>
      </c>
      <c r="E204" s="500"/>
    </row>
    <row r="205" spans="1:5" x14ac:dyDescent="0.2">
      <c r="A205" s="495"/>
      <c r="B205" s="252"/>
      <c r="C205" s="38"/>
      <c r="D205" s="122" t="s">
        <v>144</v>
      </c>
      <c r="E205" s="501"/>
    </row>
    <row r="206" spans="1:5" x14ac:dyDescent="0.2">
      <c r="A206" s="493">
        <v>41</v>
      </c>
      <c r="B206" s="129"/>
      <c r="C206" s="34"/>
      <c r="D206" s="122" t="s">
        <v>144</v>
      </c>
      <c r="E206" s="499"/>
    </row>
    <row r="207" spans="1:5" x14ac:dyDescent="0.2">
      <c r="A207" s="494"/>
      <c r="B207" s="130"/>
      <c r="C207" s="35" t="s">
        <v>144</v>
      </c>
      <c r="D207" s="122" t="s">
        <v>144</v>
      </c>
      <c r="E207" s="500"/>
    </row>
    <row r="208" spans="1:5" x14ac:dyDescent="0.2">
      <c r="A208" s="494"/>
      <c r="B208" s="130"/>
      <c r="C208" s="37" t="s">
        <v>87</v>
      </c>
      <c r="D208" s="122" t="s">
        <v>144</v>
      </c>
      <c r="E208" s="500"/>
    </row>
    <row r="209" spans="1:5" x14ac:dyDescent="0.2">
      <c r="A209" s="494"/>
      <c r="B209" s="130"/>
      <c r="C209" s="37" t="s">
        <v>86</v>
      </c>
      <c r="D209" s="122" t="s">
        <v>144</v>
      </c>
      <c r="E209" s="500"/>
    </row>
    <row r="210" spans="1:5" x14ac:dyDescent="0.2">
      <c r="A210" s="495"/>
      <c r="B210" s="252"/>
      <c r="C210" s="38"/>
      <c r="D210" s="122" t="s">
        <v>144</v>
      </c>
      <c r="E210" s="501"/>
    </row>
    <row r="211" spans="1:5" x14ac:dyDescent="0.2">
      <c r="A211" s="493">
        <v>42</v>
      </c>
      <c r="B211" s="130"/>
      <c r="C211" s="36"/>
      <c r="D211" s="122" t="s">
        <v>144</v>
      </c>
      <c r="E211" s="499"/>
    </row>
    <row r="212" spans="1:5" x14ac:dyDescent="0.2">
      <c r="A212" s="494"/>
      <c r="B212" s="130"/>
      <c r="C212" s="35" t="s">
        <v>144</v>
      </c>
      <c r="D212" s="122" t="s">
        <v>144</v>
      </c>
      <c r="E212" s="500"/>
    </row>
    <row r="213" spans="1:5" x14ac:dyDescent="0.2">
      <c r="A213" s="494"/>
      <c r="B213" s="130"/>
      <c r="C213" s="36" t="s">
        <v>88</v>
      </c>
      <c r="D213" s="122" t="s">
        <v>144</v>
      </c>
      <c r="E213" s="500"/>
    </row>
    <row r="214" spans="1:5" x14ac:dyDescent="0.2">
      <c r="A214" s="494"/>
      <c r="B214" s="130"/>
      <c r="C214" s="37" t="s">
        <v>86</v>
      </c>
      <c r="D214" s="122" t="s">
        <v>144</v>
      </c>
      <c r="E214" s="500"/>
    </row>
    <row r="215" spans="1:5" x14ac:dyDescent="0.2">
      <c r="A215" s="495"/>
      <c r="B215" s="130"/>
      <c r="C215" s="37"/>
      <c r="D215" s="122" t="s">
        <v>144</v>
      </c>
      <c r="E215" s="501"/>
    </row>
    <row r="216" spans="1:5" x14ac:dyDescent="0.2">
      <c r="A216" s="493">
        <v>43</v>
      </c>
      <c r="B216" s="129"/>
      <c r="C216" s="34"/>
      <c r="D216" s="122" t="s">
        <v>144</v>
      </c>
      <c r="E216" s="499"/>
    </row>
    <row r="217" spans="1:5" x14ac:dyDescent="0.2">
      <c r="A217" s="494"/>
      <c r="B217" s="130"/>
      <c r="C217" s="35" t="s">
        <v>144</v>
      </c>
      <c r="D217" s="122" t="s">
        <v>144</v>
      </c>
      <c r="E217" s="500"/>
    </row>
    <row r="218" spans="1:5" x14ac:dyDescent="0.2">
      <c r="A218" s="494"/>
      <c r="B218" s="130"/>
      <c r="C218" s="36" t="s">
        <v>34</v>
      </c>
      <c r="D218" s="122" t="s">
        <v>144</v>
      </c>
      <c r="E218" s="500"/>
    </row>
    <row r="219" spans="1:5" x14ac:dyDescent="0.2">
      <c r="A219" s="494"/>
      <c r="B219" s="130"/>
      <c r="C219" s="37" t="s">
        <v>86</v>
      </c>
      <c r="D219" s="122" t="s">
        <v>144</v>
      </c>
      <c r="E219" s="500"/>
    </row>
    <row r="220" spans="1:5" x14ac:dyDescent="0.2">
      <c r="A220" s="495"/>
      <c r="B220" s="252"/>
      <c r="C220" s="38"/>
      <c r="D220" s="122" t="s">
        <v>144</v>
      </c>
      <c r="E220" s="501"/>
    </row>
    <row r="221" spans="1:5" x14ac:dyDescent="0.2">
      <c r="A221" s="493">
        <v>44</v>
      </c>
      <c r="B221" s="130"/>
      <c r="C221" s="36"/>
      <c r="D221" s="122" t="s">
        <v>144</v>
      </c>
      <c r="E221" s="499"/>
    </row>
    <row r="222" spans="1:5" x14ac:dyDescent="0.2">
      <c r="A222" s="494"/>
      <c r="B222" s="130"/>
      <c r="C222" s="35" t="s">
        <v>144</v>
      </c>
      <c r="D222" s="122" t="s">
        <v>144</v>
      </c>
      <c r="E222" s="500"/>
    </row>
    <row r="223" spans="1:5" x14ac:dyDescent="0.2">
      <c r="A223" s="494"/>
      <c r="B223" s="130"/>
      <c r="C223" s="36" t="s">
        <v>89</v>
      </c>
      <c r="D223" s="122" t="s">
        <v>144</v>
      </c>
      <c r="E223" s="500"/>
    </row>
    <row r="224" spans="1:5" x14ac:dyDescent="0.2">
      <c r="A224" s="494"/>
      <c r="B224" s="130"/>
      <c r="C224" s="37" t="s">
        <v>86</v>
      </c>
      <c r="D224" s="122" t="s">
        <v>144</v>
      </c>
      <c r="E224" s="500"/>
    </row>
    <row r="225" spans="1:5" x14ac:dyDescent="0.2">
      <c r="A225" s="495"/>
      <c r="B225" s="130"/>
      <c r="C225" s="37"/>
      <c r="D225" s="122" t="s">
        <v>144</v>
      </c>
      <c r="E225" s="501"/>
    </row>
    <row r="226" spans="1:5" x14ac:dyDescent="0.2">
      <c r="A226" s="493">
        <v>45</v>
      </c>
      <c r="B226" s="129"/>
      <c r="C226" s="34"/>
      <c r="D226" s="122" t="s">
        <v>144</v>
      </c>
      <c r="E226" s="499"/>
    </row>
    <row r="227" spans="1:5" x14ac:dyDescent="0.2">
      <c r="A227" s="494"/>
      <c r="B227" s="130"/>
      <c r="C227" s="35" t="s">
        <v>144</v>
      </c>
      <c r="D227" s="134" t="s">
        <v>144</v>
      </c>
      <c r="E227" s="500"/>
    </row>
    <row r="228" spans="1:5" x14ac:dyDescent="0.2">
      <c r="A228" s="494"/>
      <c r="B228" s="130"/>
      <c r="C228" s="36" t="s">
        <v>137</v>
      </c>
      <c r="D228" s="122" t="s">
        <v>144</v>
      </c>
      <c r="E228" s="500"/>
    </row>
    <row r="229" spans="1:5" x14ac:dyDescent="0.2">
      <c r="A229" s="494"/>
      <c r="B229" s="130"/>
      <c r="C229" s="37" t="s">
        <v>86</v>
      </c>
      <c r="D229" s="122" t="s">
        <v>144</v>
      </c>
      <c r="E229" s="500"/>
    </row>
    <row r="230" spans="1:5" x14ac:dyDescent="0.2">
      <c r="A230" s="495"/>
      <c r="B230" s="252"/>
      <c r="C230" s="38"/>
      <c r="D230" s="123" t="s">
        <v>144</v>
      </c>
      <c r="E230" s="501"/>
    </row>
    <row r="231" spans="1:5" x14ac:dyDescent="0.2">
      <c r="A231" s="493">
        <v>46</v>
      </c>
      <c r="B231" s="129"/>
      <c r="C231" s="20"/>
      <c r="D231" s="125" t="s">
        <v>143</v>
      </c>
      <c r="E231" s="499"/>
    </row>
    <row r="232" spans="1:5" x14ac:dyDescent="0.2">
      <c r="A232" s="494"/>
      <c r="B232" s="130"/>
      <c r="C232" s="13" t="s">
        <v>143</v>
      </c>
      <c r="D232" s="132" t="s">
        <v>143</v>
      </c>
      <c r="E232" s="500"/>
    </row>
    <row r="233" spans="1:5" x14ac:dyDescent="0.2">
      <c r="A233" s="494"/>
      <c r="B233" s="130"/>
      <c r="C233" s="12" t="s">
        <v>92</v>
      </c>
      <c r="D233" s="126" t="s">
        <v>143</v>
      </c>
      <c r="E233" s="500"/>
    </row>
    <row r="234" spans="1:5" x14ac:dyDescent="0.2">
      <c r="A234" s="494"/>
      <c r="B234" s="130"/>
      <c r="C234" s="15" t="s">
        <v>86</v>
      </c>
      <c r="D234" s="126" t="s">
        <v>143</v>
      </c>
      <c r="E234" s="500"/>
    </row>
    <row r="235" spans="1:5" x14ac:dyDescent="0.2">
      <c r="A235" s="495"/>
      <c r="B235" s="130"/>
      <c r="C235" s="15"/>
      <c r="D235" s="126" t="s">
        <v>143</v>
      </c>
      <c r="E235" s="501"/>
    </row>
    <row r="236" spans="1:5" x14ac:dyDescent="0.2">
      <c r="A236" s="493">
        <v>47</v>
      </c>
      <c r="B236" s="129"/>
      <c r="C236" s="20"/>
      <c r="D236" s="126" t="s">
        <v>143</v>
      </c>
      <c r="E236" s="499"/>
    </row>
    <row r="237" spans="1:5" x14ac:dyDescent="0.2">
      <c r="A237" s="494"/>
      <c r="B237" s="130"/>
      <c r="C237" s="13" t="s">
        <v>143</v>
      </c>
      <c r="D237" s="126" t="s">
        <v>143</v>
      </c>
      <c r="E237" s="500"/>
    </row>
    <row r="238" spans="1:5" x14ac:dyDescent="0.2">
      <c r="A238" s="494"/>
      <c r="B238" s="130"/>
      <c r="C238" s="12" t="s">
        <v>90</v>
      </c>
      <c r="D238" s="126" t="s">
        <v>143</v>
      </c>
      <c r="E238" s="500"/>
    </row>
    <row r="239" spans="1:5" x14ac:dyDescent="0.2">
      <c r="A239" s="494"/>
      <c r="B239" s="130"/>
      <c r="C239" s="15" t="s">
        <v>86</v>
      </c>
      <c r="D239" s="126" t="s">
        <v>143</v>
      </c>
      <c r="E239" s="500"/>
    </row>
    <row r="240" spans="1:5" x14ac:dyDescent="0.2">
      <c r="A240" s="495"/>
      <c r="B240" s="252"/>
      <c r="C240" s="19"/>
      <c r="D240" s="126" t="s">
        <v>143</v>
      </c>
      <c r="E240" s="501"/>
    </row>
    <row r="241" spans="1:5" x14ac:dyDescent="0.2">
      <c r="A241" s="493">
        <v>48</v>
      </c>
      <c r="B241" s="129"/>
      <c r="C241" s="20"/>
      <c r="D241" s="126" t="s">
        <v>143</v>
      </c>
      <c r="E241" s="499"/>
    </row>
    <row r="242" spans="1:5" x14ac:dyDescent="0.2">
      <c r="A242" s="494"/>
      <c r="B242" s="130"/>
      <c r="C242" s="13" t="s">
        <v>143</v>
      </c>
      <c r="D242" s="126" t="s">
        <v>143</v>
      </c>
      <c r="E242" s="500"/>
    </row>
    <row r="243" spans="1:5" x14ac:dyDescent="0.2">
      <c r="A243" s="494"/>
      <c r="B243" s="130"/>
      <c r="C243" s="12" t="s">
        <v>91</v>
      </c>
      <c r="D243" s="126" t="s">
        <v>143</v>
      </c>
      <c r="E243" s="500"/>
    </row>
    <row r="244" spans="1:5" x14ac:dyDescent="0.2">
      <c r="A244" s="494"/>
      <c r="B244" s="130"/>
      <c r="C244" s="15" t="s">
        <v>86</v>
      </c>
      <c r="D244" s="126" t="s">
        <v>143</v>
      </c>
      <c r="E244" s="500"/>
    </row>
    <row r="245" spans="1:5" x14ac:dyDescent="0.2">
      <c r="A245" s="495"/>
      <c r="B245" s="130"/>
      <c r="C245" s="15"/>
      <c r="D245" s="126" t="s">
        <v>143</v>
      </c>
      <c r="E245" s="501"/>
    </row>
    <row r="246" spans="1:5" x14ac:dyDescent="0.2">
      <c r="A246" s="493">
        <v>49</v>
      </c>
      <c r="B246" s="129"/>
      <c r="C246" s="20"/>
      <c r="D246" s="126" t="s">
        <v>143</v>
      </c>
      <c r="E246" s="499"/>
    </row>
    <row r="247" spans="1:5" x14ac:dyDescent="0.2">
      <c r="A247" s="494"/>
      <c r="B247" s="130"/>
      <c r="C247" s="13" t="s">
        <v>143</v>
      </c>
      <c r="D247" s="126" t="s">
        <v>143</v>
      </c>
      <c r="E247" s="500"/>
    </row>
    <row r="248" spans="1:5" x14ac:dyDescent="0.2">
      <c r="A248" s="494"/>
      <c r="B248" s="130"/>
      <c r="C248" s="12" t="s">
        <v>138</v>
      </c>
      <c r="D248" s="126" t="s">
        <v>143</v>
      </c>
      <c r="E248" s="500"/>
    </row>
    <row r="249" spans="1:5" x14ac:dyDescent="0.2">
      <c r="A249" s="494"/>
      <c r="B249" s="130"/>
      <c r="C249" s="15" t="s">
        <v>86</v>
      </c>
      <c r="D249" s="126" t="s">
        <v>143</v>
      </c>
      <c r="E249" s="500"/>
    </row>
    <row r="250" spans="1:5" x14ac:dyDescent="0.2">
      <c r="A250" s="495"/>
      <c r="B250" s="252"/>
      <c r="C250" s="19"/>
      <c r="D250" s="126" t="s">
        <v>143</v>
      </c>
      <c r="E250" s="501"/>
    </row>
    <row r="251" spans="1:5" x14ac:dyDescent="0.2">
      <c r="A251" s="493">
        <v>50</v>
      </c>
      <c r="B251" s="129"/>
      <c r="C251" s="20"/>
      <c r="D251" s="126" t="s">
        <v>143</v>
      </c>
      <c r="E251" s="499"/>
    </row>
    <row r="252" spans="1:5" x14ac:dyDescent="0.2">
      <c r="A252" s="494"/>
      <c r="B252" s="130"/>
      <c r="C252" s="13" t="s">
        <v>143</v>
      </c>
      <c r="D252" s="126" t="s">
        <v>143</v>
      </c>
      <c r="E252" s="500"/>
    </row>
    <row r="253" spans="1:5" x14ac:dyDescent="0.2">
      <c r="A253" s="494"/>
      <c r="B253" s="130"/>
      <c r="C253" s="12" t="s">
        <v>60</v>
      </c>
      <c r="D253" s="126" t="s">
        <v>143</v>
      </c>
      <c r="E253" s="500"/>
    </row>
    <row r="254" spans="1:5" x14ac:dyDescent="0.2">
      <c r="A254" s="494"/>
      <c r="B254" s="130"/>
      <c r="C254" s="15" t="s">
        <v>86</v>
      </c>
      <c r="D254" s="126" t="s">
        <v>143</v>
      </c>
      <c r="E254" s="500"/>
    </row>
    <row r="255" spans="1:5" x14ac:dyDescent="0.2">
      <c r="A255" s="495"/>
      <c r="B255" s="130"/>
      <c r="C255" s="15"/>
      <c r="D255" s="133" t="s">
        <v>143</v>
      </c>
      <c r="E255" s="501"/>
    </row>
    <row r="256" spans="1:5" x14ac:dyDescent="0.2">
      <c r="A256" s="493">
        <v>51</v>
      </c>
      <c r="B256" s="129"/>
      <c r="C256" s="30"/>
      <c r="D256" s="131" t="s">
        <v>142</v>
      </c>
      <c r="E256" s="499"/>
    </row>
    <row r="257" spans="1:5" x14ac:dyDescent="0.2">
      <c r="A257" s="494"/>
      <c r="B257" s="130"/>
      <c r="C257" s="22" t="s">
        <v>142</v>
      </c>
      <c r="D257" s="127" t="s">
        <v>142</v>
      </c>
      <c r="E257" s="500"/>
    </row>
    <row r="258" spans="1:5" x14ac:dyDescent="0.2">
      <c r="A258" s="494"/>
      <c r="B258" s="130"/>
      <c r="C258" s="23" t="s">
        <v>139</v>
      </c>
      <c r="D258" s="127" t="s">
        <v>142</v>
      </c>
      <c r="E258" s="500"/>
    </row>
    <row r="259" spans="1:5" x14ac:dyDescent="0.2">
      <c r="A259" s="494"/>
      <c r="B259" s="130"/>
      <c r="C259" s="24" t="s">
        <v>94</v>
      </c>
      <c r="D259" s="127" t="s">
        <v>142</v>
      </c>
      <c r="E259" s="500"/>
    </row>
    <row r="260" spans="1:5" x14ac:dyDescent="0.2">
      <c r="A260" s="495"/>
      <c r="B260" s="252"/>
      <c r="C260" s="29"/>
      <c r="D260" s="127" t="s">
        <v>142</v>
      </c>
      <c r="E260" s="501"/>
    </row>
    <row r="261" spans="1:5" x14ac:dyDescent="0.2">
      <c r="A261" s="493">
        <v>52</v>
      </c>
      <c r="B261" s="129"/>
      <c r="C261" s="26"/>
      <c r="D261" s="127" t="s">
        <v>142</v>
      </c>
      <c r="E261" s="499"/>
    </row>
    <row r="262" spans="1:5" x14ac:dyDescent="0.2">
      <c r="A262" s="494"/>
      <c r="B262" s="130"/>
      <c r="C262" s="22" t="s">
        <v>142</v>
      </c>
      <c r="D262" s="127" t="s">
        <v>142</v>
      </c>
      <c r="E262" s="500"/>
    </row>
    <row r="263" spans="1:5" x14ac:dyDescent="0.2">
      <c r="A263" s="494"/>
      <c r="B263" s="130"/>
      <c r="C263" s="23" t="s">
        <v>140</v>
      </c>
      <c r="D263" s="127" t="s">
        <v>142</v>
      </c>
      <c r="E263" s="500"/>
    </row>
    <row r="264" spans="1:5" x14ac:dyDescent="0.2">
      <c r="A264" s="494"/>
      <c r="B264" s="130"/>
      <c r="C264" s="24" t="s">
        <v>94</v>
      </c>
      <c r="D264" s="127" t="s">
        <v>142</v>
      </c>
      <c r="E264" s="500"/>
    </row>
    <row r="265" spans="1:5" x14ac:dyDescent="0.2">
      <c r="A265" s="495"/>
      <c r="B265" s="130"/>
      <c r="C265" s="24"/>
      <c r="D265" s="127" t="s">
        <v>142</v>
      </c>
      <c r="E265" s="501"/>
    </row>
    <row r="266" spans="1:5" x14ac:dyDescent="0.2">
      <c r="A266" s="493">
        <v>53</v>
      </c>
      <c r="B266" s="129"/>
      <c r="C266" s="26"/>
      <c r="D266" s="127" t="s">
        <v>142</v>
      </c>
      <c r="E266" s="499"/>
    </row>
    <row r="267" spans="1:5" x14ac:dyDescent="0.2">
      <c r="A267" s="494"/>
      <c r="B267" s="130"/>
      <c r="C267" s="22" t="s">
        <v>142</v>
      </c>
      <c r="D267" s="127" t="s">
        <v>142</v>
      </c>
      <c r="E267" s="500"/>
    </row>
    <row r="268" spans="1:5" x14ac:dyDescent="0.2">
      <c r="A268" s="494"/>
      <c r="B268" s="130"/>
      <c r="C268" s="23" t="s">
        <v>95</v>
      </c>
      <c r="D268" s="127" t="s">
        <v>142</v>
      </c>
      <c r="E268" s="500"/>
    </row>
    <row r="269" spans="1:5" x14ac:dyDescent="0.2">
      <c r="A269" s="494"/>
      <c r="B269" s="130"/>
      <c r="C269" s="24" t="s">
        <v>94</v>
      </c>
      <c r="D269" s="127" t="s">
        <v>142</v>
      </c>
      <c r="E269" s="500"/>
    </row>
    <row r="270" spans="1:5" x14ac:dyDescent="0.2">
      <c r="A270" s="495"/>
      <c r="B270" s="252"/>
      <c r="C270" s="29"/>
      <c r="D270" s="127" t="s">
        <v>142</v>
      </c>
      <c r="E270" s="501"/>
    </row>
    <row r="271" spans="1:5" x14ac:dyDescent="0.2">
      <c r="A271" s="493">
        <v>54</v>
      </c>
      <c r="B271" s="129"/>
      <c r="C271" s="26"/>
      <c r="D271" s="127" t="s">
        <v>142</v>
      </c>
      <c r="E271" s="499"/>
    </row>
    <row r="272" spans="1:5" x14ac:dyDescent="0.2">
      <c r="A272" s="494"/>
      <c r="B272" s="130"/>
      <c r="C272" s="22" t="s">
        <v>142</v>
      </c>
      <c r="D272" s="127" t="s">
        <v>142</v>
      </c>
      <c r="E272" s="500"/>
    </row>
    <row r="273" spans="1:5" x14ac:dyDescent="0.2">
      <c r="A273" s="494"/>
      <c r="B273" s="130"/>
      <c r="C273" s="23" t="s">
        <v>141</v>
      </c>
      <c r="D273" s="127" t="s">
        <v>142</v>
      </c>
      <c r="E273" s="500"/>
    </row>
    <row r="274" spans="1:5" x14ac:dyDescent="0.2">
      <c r="A274" s="494"/>
      <c r="B274" s="130"/>
      <c r="C274" s="24" t="s">
        <v>94</v>
      </c>
      <c r="D274" s="127" t="s">
        <v>142</v>
      </c>
      <c r="E274" s="500"/>
    </row>
    <row r="275" spans="1:5" x14ac:dyDescent="0.2">
      <c r="A275" s="495"/>
      <c r="B275" s="130"/>
      <c r="C275" s="24"/>
      <c r="D275" s="127" t="s">
        <v>142</v>
      </c>
      <c r="E275" s="501"/>
    </row>
    <row r="276" spans="1:5" x14ac:dyDescent="0.2">
      <c r="A276" s="493">
        <v>55</v>
      </c>
      <c r="B276" s="129"/>
      <c r="C276" s="26"/>
      <c r="D276" s="127" t="s">
        <v>142</v>
      </c>
      <c r="E276" s="499"/>
    </row>
    <row r="277" spans="1:5" x14ac:dyDescent="0.2">
      <c r="A277" s="494"/>
      <c r="B277" s="130"/>
      <c r="C277" s="22" t="s">
        <v>142</v>
      </c>
      <c r="D277" s="127" t="s">
        <v>142</v>
      </c>
      <c r="E277" s="500"/>
    </row>
    <row r="278" spans="1:5" x14ac:dyDescent="0.2">
      <c r="A278" s="494"/>
      <c r="B278" s="130"/>
      <c r="C278" s="23" t="s">
        <v>96</v>
      </c>
      <c r="D278" s="127" t="s">
        <v>142</v>
      </c>
      <c r="E278" s="500"/>
    </row>
    <row r="279" spans="1:5" x14ac:dyDescent="0.2">
      <c r="A279" s="494"/>
      <c r="B279" s="130"/>
      <c r="C279" s="24" t="s">
        <v>94</v>
      </c>
      <c r="D279" s="127" t="s">
        <v>142</v>
      </c>
      <c r="E279" s="500"/>
    </row>
    <row r="280" spans="1:5" x14ac:dyDescent="0.2">
      <c r="A280" s="495"/>
      <c r="B280" s="252"/>
      <c r="C280" s="29"/>
      <c r="D280" s="127" t="s">
        <v>142</v>
      </c>
      <c r="E280" s="501"/>
    </row>
    <row r="281" spans="1:5" x14ac:dyDescent="0.2">
      <c r="A281" s="493">
        <v>56</v>
      </c>
      <c r="B281" s="129"/>
      <c r="C281" s="26"/>
      <c r="D281" s="127" t="s">
        <v>142</v>
      </c>
      <c r="E281" s="499"/>
    </row>
    <row r="282" spans="1:5" x14ac:dyDescent="0.2">
      <c r="A282" s="494"/>
      <c r="B282" s="130"/>
      <c r="C282" s="22" t="s">
        <v>142</v>
      </c>
      <c r="D282" s="127" t="s">
        <v>142</v>
      </c>
      <c r="E282" s="500"/>
    </row>
    <row r="283" spans="1:5" x14ac:dyDescent="0.2">
      <c r="A283" s="494"/>
      <c r="B283" s="130"/>
      <c r="C283" s="23" t="s">
        <v>118</v>
      </c>
      <c r="D283" s="127" t="s">
        <v>142</v>
      </c>
      <c r="E283" s="500"/>
    </row>
    <row r="284" spans="1:5" x14ac:dyDescent="0.2">
      <c r="A284" s="494"/>
      <c r="B284" s="130"/>
      <c r="C284" s="24" t="s">
        <v>94</v>
      </c>
      <c r="D284" s="127" t="s">
        <v>142</v>
      </c>
      <c r="E284" s="500"/>
    </row>
    <row r="285" spans="1:5" x14ac:dyDescent="0.2">
      <c r="A285" s="495"/>
      <c r="B285" s="130"/>
      <c r="C285" s="24"/>
      <c r="D285" s="127" t="s">
        <v>142</v>
      </c>
      <c r="E285" s="501"/>
    </row>
    <row r="286" spans="1:5" x14ac:dyDescent="0.2">
      <c r="A286" s="493">
        <v>57</v>
      </c>
      <c r="B286" s="129"/>
      <c r="C286" s="26"/>
      <c r="D286" s="127" t="s">
        <v>142</v>
      </c>
      <c r="E286" s="499"/>
    </row>
    <row r="287" spans="1:5" x14ac:dyDescent="0.2">
      <c r="A287" s="494"/>
      <c r="B287" s="130"/>
      <c r="C287" s="22" t="s">
        <v>142</v>
      </c>
      <c r="D287" s="127" t="s">
        <v>142</v>
      </c>
      <c r="E287" s="500"/>
    </row>
    <row r="288" spans="1:5" x14ac:dyDescent="0.2">
      <c r="A288" s="494"/>
      <c r="B288" s="130"/>
      <c r="C288" s="23" t="s">
        <v>126</v>
      </c>
      <c r="D288" s="127" t="s">
        <v>142</v>
      </c>
      <c r="E288" s="500"/>
    </row>
    <row r="289" spans="1:5" x14ac:dyDescent="0.2">
      <c r="A289" s="494"/>
      <c r="B289" s="130"/>
      <c r="C289" s="24" t="s">
        <v>94</v>
      </c>
      <c r="D289" s="127" t="s">
        <v>142</v>
      </c>
      <c r="E289" s="500"/>
    </row>
    <row r="290" spans="1:5" x14ac:dyDescent="0.2">
      <c r="A290" s="495"/>
      <c r="B290" s="252"/>
      <c r="C290" s="29"/>
      <c r="D290" s="127" t="s">
        <v>142</v>
      </c>
      <c r="E290" s="501"/>
    </row>
    <row r="291" spans="1:5" x14ac:dyDescent="0.2">
      <c r="A291" s="493">
        <v>58</v>
      </c>
      <c r="B291" s="130"/>
      <c r="C291" s="23"/>
      <c r="D291" s="127" t="s">
        <v>142</v>
      </c>
      <c r="E291" s="499"/>
    </row>
    <row r="292" spans="1:5" x14ac:dyDescent="0.2">
      <c r="A292" s="494"/>
      <c r="B292" s="130"/>
      <c r="C292" s="22" t="s">
        <v>142</v>
      </c>
      <c r="D292" s="127" t="s">
        <v>142</v>
      </c>
      <c r="E292" s="500"/>
    </row>
    <row r="293" spans="1:5" x14ac:dyDescent="0.2">
      <c r="A293" s="494"/>
      <c r="B293" s="130"/>
      <c r="C293" s="23" t="s">
        <v>127</v>
      </c>
      <c r="D293" s="127" t="s">
        <v>142</v>
      </c>
      <c r="E293" s="500"/>
    </row>
    <row r="294" spans="1:5" x14ac:dyDescent="0.2">
      <c r="A294" s="494"/>
      <c r="B294" s="130"/>
      <c r="C294" s="24" t="s">
        <v>94</v>
      </c>
      <c r="D294" s="127" t="s">
        <v>142</v>
      </c>
      <c r="E294" s="500"/>
    </row>
    <row r="295" spans="1:5" x14ac:dyDescent="0.2">
      <c r="A295" s="494"/>
      <c r="B295" s="130"/>
      <c r="C295" s="24"/>
      <c r="D295" s="127" t="s">
        <v>142</v>
      </c>
      <c r="E295" s="501"/>
    </row>
    <row r="296" spans="1:5" x14ac:dyDescent="0.2">
      <c r="A296" s="249"/>
      <c r="B296" s="249"/>
      <c r="C296" s="250"/>
      <c r="D296" s="251" t="s">
        <v>99</v>
      </c>
      <c r="E296" s="499"/>
    </row>
    <row r="297" spans="1:5" x14ac:dyDescent="0.2">
      <c r="A297" s="249"/>
      <c r="B297" s="249"/>
      <c r="C297" s="13" t="s">
        <v>9</v>
      </c>
      <c r="D297" s="251" t="s">
        <v>99</v>
      </c>
      <c r="E297" s="500"/>
    </row>
    <row r="298" spans="1:5" x14ac:dyDescent="0.2">
      <c r="A298" s="249"/>
      <c r="B298" s="249"/>
      <c r="C298" s="15" t="s">
        <v>44</v>
      </c>
      <c r="D298" s="251" t="s">
        <v>99</v>
      </c>
      <c r="E298" s="500"/>
    </row>
    <row r="299" spans="1:5" x14ac:dyDescent="0.2">
      <c r="A299" s="249"/>
      <c r="B299" s="249"/>
      <c r="C299" s="15" t="s">
        <v>43</v>
      </c>
      <c r="D299" s="251" t="s">
        <v>99</v>
      </c>
      <c r="E299" s="500"/>
    </row>
    <row r="300" spans="1:5" x14ac:dyDescent="0.2">
      <c r="A300" s="249"/>
      <c r="B300" s="249"/>
      <c r="C300" s="19"/>
      <c r="D300" s="251" t="s">
        <v>99</v>
      </c>
      <c r="E300" s="501"/>
    </row>
    <row r="301" spans="1:5" ht="20.25" x14ac:dyDescent="0.2">
      <c r="A301" s="517"/>
      <c r="B301" s="518"/>
      <c r="C301" s="519"/>
      <c r="D301" s="39"/>
      <c r="E301" s="255"/>
    </row>
    <row r="302" spans="1:5" ht="20.25" x14ac:dyDescent="0.2">
      <c r="A302" s="520"/>
      <c r="B302" s="521"/>
      <c r="C302" s="522"/>
      <c r="D302" s="40"/>
      <c r="E302" s="256"/>
    </row>
    <row r="303" spans="1:5" ht="15.75" x14ac:dyDescent="0.2">
      <c r="A303" s="523" t="s">
        <v>10</v>
      </c>
      <c r="B303" s="524"/>
      <c r="C303" s="525"/>
      <c r="D303" s="41"/>
      <c r="E303" s="257"/>
    </row>
    <row r="304" spans="1:5" ht="15" x14ac:dyDescent="0.2">
      <c r="A304" s="502"/>
      <c r="B304" s="503"/>
      <c r="C304" s="504"/>
      <c r="D304" s="42"/>
      <c r="E304" s="258"/>
    </row>
    <row r="305" spans="1:5" ht="15" x14ac:dyDescent="0.2">
      <c r="A305" s="32"/>
      <c r="B305" s="262"/>
      <c r="C305" s="33"/>
      <c r="D305" s="33"/>
      <c r="E305" s="259"/>
    </row>
    <row r="312" spans="1:5" x14ac:dyDescent="0.2">
      <c r="C312" s="68" t="s">
        <v>111</v>
      </c>
      <c r="D312" s="67"/>
      <c r="E312" s="253"/>
    </row>
    <row r="313" spans="1:5" x14ac:dyDescent="0.2">
      <c r="C313" s="68" t="s">
        <v>112</v>
      </c>
      <c r="D313" s="69"/>
      <c r="E313" s="253"/>
    </row>
    <row r="314" spans="1:5" x14ac:dyDescent="0.2">
      <c r="C314" s="68" t="s">
        <v>113</v>
      </c>
      <c r="D314" s="71"/>
      <c r="E314" s="253"/>
    </row>
    <row r="315" spans="1:5" x14ac:dyDescent="0.2">
      <c r="C315" s="68" t="s">
        <v>114</v>
      </c>
      <c r="D315" s="70"/>
      <c r="E315" s="253"/>
    </row>
  </sheetData>
  <mergeCells count="128">
    <mergeCell ref="A304:C304"/>
    <mergeCell ref="A1:E1"/>
    <mergeCell ref="A2:E2"/>
    <mergeCell ref="B4:B5"/>
    <mergeCell ref="B6:B20"/>
    <mergeCell ref="B21:B35"/>
    <mergeCell ref="B36:B55"/>
    <mergeCell ref="B56:B70"/>
    <mergeCell ref="A291:A295"/>
    <mergeCell ref="E291:E295"/>
    <mergeCell ref="A301:C301"/>
    <mergeCell ref="A302:C302"/>
    <mergeCell ref="A303:C303"/>
    <mergeCell ref="A276:A280"/>
    <mergeCell ref="E276:E280"/>
    <mergeCell ref="A281:A285"/>
    <mergeCell ref="E281:E285"/>
    <mergeCell ref="A286:A290"/>
    <mergeCell ref="E286:E290"/>
    <mergeCell ref="A256:A260"/>
    <mergeCell ref="E256:E260"/>
    <mergeCell ref="A261:A265"/>
    <mergeCell ref="E261:E265"/>
    <mergeCell ref="A266:A270"/>
    <mergeCell ref="E266:E270"/>
    <mergeCell ref="A271:A275"/>
    <mergeCell ref="E271:E275"/>
    <mergeCell ref="E296:E300"/>
    <mergeCell ref="A231:A235"/>
    <mergeCell ref="E231:E235"/>
    <mergeCell ref="A236:A240"/>
    <mergeCell ref="E236:E240"/>
    <mergeCell ref="A241:A245"/>
    <mergeCell ref="E241:E245"/>
    <mergeCell ref="A246:A250"/>
    <mergeCell ref="E246:E250"/>
    <mergeCell ref="A251:A255"/>
    <mergeCell ref="E251:E255"/>
    <mergeCell ref="A206:A210"/>
    <mergeCell ref="E206:E210"/>
    <mergeCell ref="A211:A215"/>
    <mergeCell ref="E211:E215"/>
    <mergeCell ref="A216:A220"/>
    <mergeCell ref="E216:E220"/>
    <mergeCell ref="A221:A225"/>
    <mergeCell ref="E221:E225"/>
    <mergeCell ref="A226:A230"/>
    <mergeCell ref="E226:E230"/>
    <mergeCell ref="A171:A175"/>
    <mergeCell ref="E171:E175"/>
    <mergeCell ref="A176:A180"/>
    <mergeCell ref="E176:E180"/>
    <mergeCell ref="E181:E185"/>
    <mergeCell ref="E186:E190"/>
    <mergeCell ref="E191:E195"/>
    <mergeCell ref="E196:E200"/>
    <mergeCell ref="A201:A205"/>
    <mergeCell ref="E201:E205"/>
    <mergeCell ref="A146:A150"/>
    <mergeCell ref="E146:E150"/>
    <mergeCell ref="A151:A155"/>
    <mergeCell ref="E151:E155"/>
    <mergeCell ref="A156:A160"/>
    <mergeCell ref="E156:E160"/>
    <mergeCell ref="A161:A165"/>
    <mergeCell ref="E161:E165"/>
    <mergeCell ref="A166:A170"/>
    <mergeCell ref="E166:E170"/>
    <mergeCell ref="A121:A125"/>
    <mergeCell ref="E121:E125"/>
    <mergeCell ref="A126:A130"/>
    <mergeCell ref="E126:E130"/>
    <mergeCell ref="A131:A135"/>
    <mergeCell ref="E131:E135"/>
    <mergeCell ref="A136:A140"/>
    <mergeCell ref="E136:E140"/>
    <mergeCell ref="A141:A145"/>
    <mergeCell ref="E141:E145"/>
    <mergeCell ref="A96:A100"/>
    <mergeCell ref="E96:E100"/>
    <mergeCell ref="A101:A105"/>
    <mergeCell ref="E101:E105"/>
    <mergeCell ref="A106:A110"/>
    <mergeCell ref="E106:E110"/>
    <mergeCell ref="A111:A115"/>
    <mergeCell ref="E111:E115"/>
    <mergeCell ref="A116:A120"/>
    <mergeCell ref="E116:E120"/>
    <mergeCell ref="A71:A75"/>
    <mergeCell ref="E71:E75"/>
    <mergeCell ref="A76:A80"/>
    <mergeCell ref="E76:E80"/>
    <mergeCell ref="A81:A85"/>
    <mergeCell ref="E81:E85"/>
    <mergeCell ref="A86:A90"/>
    <mergeCell ref="E86:E90"/>
    <mergeCell ref="A91:A95"/>
    <mergeCell ref="E91:E95"/>
    <mergeCell ref="A46:A50"/>
    <mergeCell ref="E46:E50"/>
    <mergeCell ref="A51:A55"/>
    <mergeCell ref="E51:E55"/>
    <mergeCell ref="A56:A60"/>
    <mergeCell ref="E56:E60"/>
    <mergeCell ref="A61:A65"/>
    <mergeCell ref="E61:E65"/>
    <mergeCell ref="A66:A70"/>
    <mergeCell ref="E66:E70"/>
    <mergeCell ref="A21:A25"/>
    <mergeCell ref="E21:E25"/>
    <mergeCell ref="A26:A30"/>
    <mergeCell ref="E26:E30"/>
    <mergeCell ref="A31:A35"/>
    <mergeCell ref="E31:E35"/>
    <mergeCell ref="A36:A40"/>
    <mergeCell ref="E36:E40"/>
    <mergeCell ref="A41:A45"/>
    <mergeCell ref="E41:E45"/>
    <mergeCell ref="A4:A5"/>
    <mergeCell ref="C4:C5"/>
    <mergeCell ref="D4:D5"/>
    <mergeCell ref="E4:E5"/>
    <mergeCell ref="A6:A10"/>
    <mergeCell ref="E6:E10"/>
    <mergeCell ref="A11:A15"/>
    <mergeCell ref="E11:E15"/>
    <mergeCell ref="A16:A20"/>
    <mergeCell ref="E16:E20"/>
  </mergeCells>
  <phoneticPr fontId="0" type="noConversion"/>
  <pageMargins left="0.2" right="0.2" top="0.25" bottom="0" header="0.25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0"/>
  <sheetViews>
    <sheetView zoomScale="90" zoomScaleNormal="90" workbookViewId="0">
      <selection activeCell="F26" sqref="F26"/>
    </sheetView>
  </sheetViews>
  <sheetFormatPr defaultColWidth="9.85546875" defaultRowHeight="15" customHeight="1" x14ac:dyDescent="0.2"/>
  <cols>
    <col min="1" max="1" width="4.85546875" bestFit="1" customWidth="1"/>
    <col min="2" max="2" width="16" customWidth="1"/>
    <col min="3" max="3" width="0" style="81" hidden="1" customWidth="1"/>
    <col min="4" max="4" width="0" hidden="1" customWidth="1"/>
    <col min="5" max="5" width="10.85546875" customWidth="1"/>
    <col min="6" max="6" width="4" bestFit="1" customWidth="1"/>
    <col min="7" max="12" width="3" bestFit="1" customWidth="1"/>
    <col min="13" max="13" width="4" bestFit="1" customWidth="1"/>
    <col min="14" max="14" width="3" bestFit="1" customWidth="1"/>
    <col min="15" max="19" width="3.28515625" bestFit="1" customWidth="1"/>
    <col min="20" max="20" width="4" bestFit="1" customWidth="1"/>
    <col min="21" max="26" width="3.28515625" bestFit="1" customWidth="1"/>
    <col min="27" max="27" width="4" bestFit="1" customWidth="1"/>
    <col min="28" max="33" width="3.28515625" bestFit="1" customWidth="1"/>
    <col min="34" max="34" width="4" bestFit="1" customWidth="1"/>
    <col min="35" max="36" width="3.28515625" bestFit="1" customWidth="1"/>
    <col min="37" max="37" width="8.85546875" bestFit="1" customWidth="1"/>
    <col min="38" max="39" width="6.42578125" style="81" bestFit="1" customWidth="1"/>
    <col min="40" max="40" width="12" style="8" bestFit="1" customWidth="1"/>
    <col min="42" max="42" width="11.42578125" bestFit="1" customWidth="1"/>
  </cols>
  <sheetData>
    <row r="1" spans="1:70" ht="34.5" customHeight="1" x14ac:dyDescent="0.2">
      <c r="B1" s="599" t="s">
        <v>97</v>
      </c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599"/>
      <c r="Z1" s="599"/>
      <c r="AA1" s="599"/>
      <c r="AB1" s="599"/>
      <c r="AC1" s="599"/>
      <c r="AD1" s="599"/>
      <c r="AE1" s="599"/>
      <c r="AF1" s="599"/>
      <c r="AG1" s="599"/>
      <c r="AH1" s="599"/>
      <c r="AI1" s="599"/>
      <c r="AJ1" s="599"/>
      <c r="AK1" s="599"/>
      <c r="AL1" s="8"/>
      <c r="AM1" s="8"/>
      <c r="AN1"/>
    </row>
    <row r="2" spans="1:70" ht="14.25" customHeight="1" x14ac:dyDescent="0.2">
      <c r="A2" s="598" t="str">
        <f>'TONG SL TP,HCM 06'!A2:AN2</f>
        <v>THÁNG  06  NĂM 2014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  <c r="AG2" s="598"/>
      <c r="AH2" s="598"/>
      <c r="AI2" s="598"/>
      <c r="AJ2" s="598"/>
      <c r="AK2" s="598"/>
      <c r="AL2" s="8"/>
      <c r="AM2" s="8"/>
      <c r="AN2"/>
    </row>
    <row r="3" spans="1:70" ht="12.75" customHeight="1" x14ac:dyDescent="0.25">
      <c r="B3" s="597"/>
      <c r="C3" s="597"/>
      <c r="D3" s="5"/>
      <c r="E3" s="469" t="s">
        <v>181</v>
      </c>
      <c r="F3" s="455"/>
      <c r="G3" s="455"/>
      <c r="H3" s="359"/>
      <c r="I3" s="359"/>
      <c r="J3" s="359"/>
      <c r="K3" s="359"/>
      <c r="L3" s="359"/>
      <c r="M3" s="108"/>
      <c r="N3" s="359"/>
      <c r="O3" s="359"/>
      <c r="P3" s="359"/>
      <c r="Q3" s="359"/>
      <c r="R3" s="359"/>
      <c r="S3" s="359"/>
      <c r="T3" s="108"/>
      <c r="U3" s="359"/>
      <c r="V3" s="359"/>
      <c r="W3" s="359"/>
      <c r="X3" s="359"/>
      <c r="Y3" s="359"/>
      <c r="Z3" s="359"/>
      <c r="AA3" s="108"/>
      <c r="AB3" s="359"/>
      <c r="AC3" s="359"/>
      <c r="AD3" s="359"/>
      <c r="AE3" s="359"/>
      <c r="AF3" s="359"/>
      <c r="AG3" s="359"/>
      <c r="AH3" s="359"/>
      <c r="AI3" s="359"/>
      <c r="AJ3" s="359"/>
      <c r="AL3" s="8"/>
      <c r="AM3" s="8"/>
      <c r="AN3"/>
    </row>
    <row r="4" spans="1:70" ht="13.5" thickBot="1" x14ac:dyDescent="0.25">
      <c r="C4" s="8"/>
      <c r="F4" s="77"/>
      <c r="M4" s="77"/>
      <c r="T4" s="77"/>
      <c r="AA4" s="77"/>
      <c r="AL4" s="8"/>
      <c r="AM4" s="8"/>
      <c r="AN4"/>
    </row>
    <row r="5" spans="1:70" s="335" customFormat="1" ht="21.75" customHeight="1" x14ac:dyDescent="0.2">
      <c r="A5" s="558" t="s">
        <v>14</v>
      </c>
      <c r="B5" s="489" t="s">
        <v>35</v>
      </c>
      <c r="C5" s="489" t="s">
        <v>7</v>
      </c>
      <c r="D5" s="491" t="s">
        <v>149</v>
      </c>
      <c r="E5" s="489" t="s">
        <v>3</v>
      </c>
      <c r="F5" s="312">
        <v>1</v>
      </c>
      <c r="G5" s="313">
        <v>2</v>
      </c>
      <c r="H5" s="313">
        <v>3</v>
      </c>
      <c r="I5" s="312">
        <v>4</v>
      </c>
      <c r="J5" s="312">
        <v>5</v>
      </c>
      <c r="K5" s="312">
        <v>6</v>
      </c>
      <c r="L5" s="312">
        <v>7</v>
      </c>
      <c r="M5" s="312">
        <v>8</v>
      </c>
      <c r="N5" s="312">
        <v>9</v>
      </c>
      <c r="O5" s="312">
        <v>10</v>
      </c>
      <c r="P5" s="312">
        <v>11</v>
      </c>
      <c r="Q5" s="312">
        <v>12</v>
      </c>
      <c r="R5" s="312">
        <v>13</v>
      </c>
      <c r="S5" s="312">
        <v>14</v>
      </c>
      <c r="T5" s="312">
        <v>15</v>
      </c>
      <c r="U5" s="312">
        <v>16</v>
      </c>
      <c r="V5" s="312">
        <v>17</v>
      </c>
      <c r="W5" s="312">
        <v>18</v>
      </c>
      <c r="X5" s="312">
        <v>19</v>
      </c>
      <c r="Y5" s="312">
        <v>20</v>
      </c>
      <c r="Z5" s="312">
        <v>21</v>
      </c>
      <c r="AA5" s="312">
        <v>22</v>
      </c>
      <c r="AB5" s="312">
        <v>23</v>
      </c>
      <c r="AC5" s="312">
        <v>24</v>
      </c>
      <c r="AD5" s="312">
        <v>25</v>
      </c>
      <c r="AE5" s="312">
        <v>26</v>
      </c>
      <c r="AF5" s="312">
        <v>27</v>
      </c>
      <c r="AG5" s="312">
        <v>28</v>
      </c>
      <c r="AH5" s="312">
        <v>29</v>
      </c>
      <c r="AI5" s="312">
        <v>30</v>
      </c>
      <c r="AJ5" s="312">
        <v>31</v>
      </c>
      <c r="AK5" s="579" t="s">
        <v>159</v>
      </c>
      <c r="AL5" s="574" t="s">
        <v>115</v>
      </c>
      <c r="AM5" s="576" t="s">
        <v>131</v>
      </c>
      <c r="AN5" s="572" t="s">
        <v>10</v>
      </c>
      <c r="AO5" s="551" t="s">
        <v>119</v>
      </c>
      <c r="AP5" s="553" t="s">
        <v>120</v>
      </c>
      <c r="AQ5" s="334"/>
      <c r="AT5" s="336"/>
    </row>
    <row r="6" spans="1:70" s="335" customFormat="1" ht="16.5" customHeight="1" thickBot="1" x14ac:dyDescent="0.25">
      <c r="A6" s="559"/>
      <c r="B6" s="538"/>
      <c r="C6" s="538"/>
      <c r="D6" s="578"/>
      <c r="E6" s="538"/>
      <c r="F6" s="360" t="s">
        <v>135</v>
      </c>
      <c r="G6" s="360"/>
      <c r="H6" s="360"/>
      <c r="I6" s="360"/>
      <c r="J6" s="360"/>
      <c r="K6" s="360"/>
      <c r="L6" s="360"/>
      <c r="M6" s="360" t="s">
        <v>135</v>
      </c>
      <c r="N6" s="360"/>
      <c r="O6" s="360"/>
      <c r="P6" s="360"/>
      <c r="Q6" s="360"/>
      <c r="R6" s="360"/>
      <c r="S6" s="360"/>
      <c r="T6" s="360" t="s">
        <v>135</v>
      </c>
      <c r="U6" s="360"/>
      <c r="V6" s="360"/>
      <c r="W6" s="360"/>
      <c r="X6" s="360"/>
      <c r="Y6" s="360"/>
      <c r="Z6" s="360"/>
      <c r="AA6" s="360" t="s">
        <v>135</v>
      </c>
      <c r="AB6" s="360"/>
      <c r="AC6" s="360"/>
      <c r="AD6" s="360"/>
      <c r="AE6" s="360"/>
      <c r="AF6" s="360"/>
      <c r="AG6" s="360"/>
      <c r="AH6" s="360" t="s">
        <v>135</v>
      </c>
      <c r="AI6" s="360"/>
      <c r="AJ6" s="360"/>
      <c r="AK6" s="580"/>
      <c r="AL6" s="575"/>
      <c r="AM6" s="577"/>
      <c r="AN6" s="573"/>
      <c r="AO6" s="552"/>
      <c r="AP6" s="554"/>
      <c r="AQ6" s="334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</row>
    <row r="7" spans="1:70" ht="15" customHeight="1" x14ac:dyDescent="0.2">
      <c r="A7" s="555">
        <v>27</v>
      </c>
      <c r="B7" s="25"/>
      <c r="C7" s="434" t="s">
        <v>104</v>
      </c>
      <c r="D7" s="499">
        <v>2</v>
      </c>
      <c r="E7" s="385" t="s">
        <v>109</v>
      </c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94"/>
      <c r="AJ7" s="94"/>
      <c r="AK7" s="338">
        <f t="shared" ref="AK7:AK11" si="0">SUM(F7:AJ7)</f>
        <v>0</v>
      </c>
      <c r="AL7" s="386"/>
      <c r="AM7" s="386"/>
      <c r="AN7" s="387">
        <f t="shared" ref="AN7" si="1">SUM(AK7:AM7)</f>
        <v>0</v>
      </c>
      <c r="AO7" s="387"/>
      <c r="AP7" s="388" t="str">
        <f>IF(AND(AN7&gt;0,AO7&gt;0),AN7/AO7,"")</f>
        <v/>
      </c>
    </row>
    <row r="8" spans="1:70" ht="15" customHeight="1" x14ac:dyDescent="0.2">
      <c r="A8" s="556"/>
      <c r="B8" s="22" t="s">
        <v>85</v>
      </c>
      <c r="C8" s="434" t="s">
        <v>104</v>
      </c>
      <c r="D8" s="500"/>
      <c r="E8" s="389" t="s">
        <v>31</v>
      </c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95"/>
      <c r="AJ8" s="95"/>
      <c r="AK8" s="361">
        <f t="shared" si="0"/>
        <v>0</v>
      </c>
      <c r="AL8" s="319"/>
      <c r="AM8" s="319"/>
      <c r="AN8" s="362">
        <f>SUM(AK8:AM8)</f>
        <v>0</v>
      </c>
      <c r="AO8" s="362"/>
      <c r="AP8" s="390" t="str">
        <f>IF(AND(AN8&gt;0,AO8&gt;0),AN8/AO8,"")</f>
        <v/>
      </c>
    </row>
    <row r="9" spans="1:70" ht="15" customHeight="1" x14ac:dyDescent="0.2">
      <c r="A9" s="556"/>
      <c r="B9" s="23" t="s">
        <v>90</v>
      </c>
      <c r="C9" s="434" t="s">
        <v>104</v>
      </c>
      <c r="D9" s="500"/>
      <c r="E9" s="391" t="s">
        <v>16</v>
      </c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95"/>
      <c r="AJ9" s="95"/>
      <c r="AK9" s="361">
        <f t="shared" si="0"/>
        <v>0</v>
      </c>
      <c r="AL9" s="319"/>
      <c r="AM9" s="319"/>
      <c r="AN9" s="362">
        <f t="shared" ref="AN9:AN11" si="2">SUM(AK9:AM9)</f>
        <v>0</v>
      </c>
      <c r="AO9" s="362"/>
      <c r="AP9" s="390" t="str">
        <f>IF(AND(AN9&gt;0,AO9&gt;0),AN9/AO9,"")</f>
        <v/>
      </c>
    </row>
    <row r="10" spans="1:70" ht="15" customHeight="1" x14ac:dyDescent="0.2">
      <c r="A10" s="556"/>
      <c r="B10" s="24" t="s">
        <v>83</v>
      </c>
      <c r="C10" s="434" t="s">
        <v>104</v>
      </c>
      <c r="D10" s="500"/>
      <c r="E10" s="392" t="s">
        <v>5</v>
      </c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95"/>
      <c r="AJ10" s="95"/>
      <c r="AK10" s="361">
        <f t="shared" si="0"/>
        <v>0</v>
      </c>
      <c r="AL10" s="319"/>
      <c r="AM10" s="319"/>
      <c r="AN10" s="362">
        <f t="shared" si="2"/>
        <v>0</v>
      </c>
      <c r="AO10" s="362"/>
      <c r="AP10" s="390" t="str">
        <f>IF(AND(AN10&gt;0,AO10&gt;0),AN10/AO10,"")</f>
        <v/>
      </c>
    </row>
    <row r="11" spans="1:70" ht="15" customHeight="1" x14ac:dyDescent="0.2">
      <c r="A11" s="556"/>
      <c r="B11" s="24"/>
      <c r="C11" s="434" t="s">
        <v>104</v>
      </c>
      <c r="D11" s="501"/>
      <c r="E11" s="393" t="s">
        <v>178</v>
      </c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95"/>
      <c r="AJ11" s="95"/>
      <c r="AK11" s="361">
        <f t="shared" si="0"/>
        <v>0</v>
      </c>
      <c r="AL11" s="319"/>
      <c r="AM11" s="319"/>
      <c r="AN11" s="362">
        <f t="shared" si="2"/>
        <v>0</v>
      </c>
      <c r="AO11" s="362"/>
      <c r="AP11" s="390" t="str">
        <f>IF(AND(AN11&gt;0,AO11&gt;0),AN11/AO11,"")</f>
        <v/>
      </c>
    </row>
    <row r="12" spans="1:70" ht="15" customHeight="1" thickBot="1" x14ac:dyDescent="0.25">
      <c r="A12" s="557"/>
      <c r="B12" s="29"/>
      <c r="C12" s="434" t="s">
        <v>104</v>
      </c>
      <c r="D12" s="357"/>
      <c r="E12" s="39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96"/>
      <c r="AJ12" s="96"/>
      <c r="AK12" s="394"/>
      <c r="AL12" s="320"/>
      <c r="AM12" s="320"/>
      <c r="AN12" s="395"/>
      <c r="AO12" s="395"/>
      <c r="AP12" s="396"/>
    </row>
    <row r="13" spans="1:70" ht="15" customHeight="1" x14ac:dyDescent="0.2">
      <c r="A13" s="556">
        <v>28</v>
      </c>
      <c r="B13" s="21"/>
      <c r="C13" s="435" t="s">
        <v>104</v>
      </c>
      <c r="D13" s="499">
        <v>9</v>
      </c>
      <c r="E13" s="385" t="s">
        <v>109</v>
      </c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94"/>
      <c r="AJ13" s="94"/>
      <c r="AK13" s="338">
        <f t="shared" ref="AK13:AK17" si="3">SUM(F13:AJ13)</f>
        <v>0</v>
      </c>
      <c r="AL13" s="386"/>
      <c r="AM13" s="386"/>
      <c r="AN13" s="387">
        <f t="shared" ref="AN13" si="4">SUM(AK13:AM13)</f>
        <v>0</v>
      </c>
      <c r="AO13" s="387"/>
      <c r="AP13" s="388" t="str">
        <f>IF(AND(AN13&gt;0,AO13&gt;0),AN13/AO13,"")</f>
        <v/>
      </c>
    </row>
    <row r="14" spans="1:70" ht="15" customHeight="1" x14ac:dyDescent="0.2">
      <c r="A14" s="556"/>
      <c r="B14" s="22" t="s">
        <v>85</v>
      </c>
      <c r="C14" s="434" t="s">
        <v>104</v>
      </c>
      <c r="D14" s="500"/>
      <c r="E14" s="389" t="s">
        <v>31</v>
      </c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95"/>
      <c r="AJ14" s="95"/>
      <c r="AK14" s="361">
        <f t="shared" si="3"/>
        <v>0</v>
      </c>
      <c r="AL14" s="319"/>
      <c r="AM14" s="319"/>
      <c r="AN14" s="362">
        <f>SUM(AK14:AM14)</f>
        <v>0</v>
      </c>
      <c r="AO14" s="362"/>
      <c r="AP14" s="390" t="str">
        <f>IF(AND(AN14&gt;0,AO14&gt;0),AN14/AO14,"")</f>
        <v/>
      </c>
    </row>
    <row r="15" spans="1:70" ht="15" customHeight="1" x14ac:dyDescent="0.2">
      <c r="A15" s="556"/>
      <c r="B15" s="23" t="s">
        <v>29</v>
      </c>
      <c r="C15" s="434" t="s">
        <v>104</v>
      </c>
      <c r="D15" s="500"/>
      <c r="E15" s="391" t="s">
        <v>16</v>
      </c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95"/>
      <c r="AJ15" s="95"/>
      <c r="AK15" s="361">
        <f t="shared" si="3"/>
        <v>0</v>
      </c>
      <c r="AL15" s="319"/>
      <c r="AM15" s="319"/>
      <c r="AN15" s="362">
        <f t="shared" ref="AN15:AN17" si="5">SUM(AK15:AM15)</f>
        <v>0</v>
      </c>
      <c r="AO15" s="362"/>
      <c r="AP15" s="390" t="str">
        <f>IF(AND(AN15&gt;0,AO15&gt;0),AN15/AO15,"")</f>
        <v/>
      </c>
    </row>
    <row r="16" spans="1:70" ht="15" customHeight="1" x14ac:dyDescent="0.2">
      <c r="A16" s="556"/>
      <c r="B16" s="24" t="s">
        <v>83</v>
      </c>
      <c r="C16" s="434" t="s">
        <v>104</v>
      </c>
      <c r="D16" s="500"/>
      <c r="E16" s="392" t="s">
        <v>5</v>
      </c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95"/>
      <c r="AJ16" s="95"/>
      <c r="AK16" s="361">
        <f t="shared" si="3"/>
        <v>0</v>
      </c>
      <c r="AL16" s="319"/>
      <c r="AM16" s="319"/>
      <c r="AN16" s="362">
        <f t="shared" si="5"/>
        <v>0</v>
      </c>
      <c r="AO16" s="362"/>
      <c r="AP16" s="390" t="str">
        <f>IF(AND(AN16&gt;0,AO16&gt;0),AN16/AO16,"")</f>
        <v/>
      </c>
    </row>
    <row r="17" spans="1:42" ht="15" customHeight="1" x14ac:dyDescent="0.2">
      <c r="A17" s="556"/>
      <c r="B17" s="24"/>
      <c r="C17" s="434" t="s">
        <v>104</v>
      </c>
      <c r="D17" s="501"/>
      <c r="E17" s="393" t="s">
        <v>178</v>
      </c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95"/>
      <c r="AJ17" s="95"/>
      <c r="AK17" s="361">
        <f t="shared" si="3"/>
        <v>0</v>
      </c>
      <c r="AL17" s="319"/>
      <c r="AM17" s="319"/>
      <c r="AN17" s="362">
        <f t="shared" si="5"/>
        <v>0</v>
      </c>
      <c r="AO17" s="362"/>
      <c r="AP17" s="390" t="str">
        <f>IF(AND(AN17&gt;0,AO17&gt;0),AN17/AO17,"")</f>
        <v/>
      </c>
    </row>
    <row r="18" spans="1:42" ht="15" customHeight="1" thickBot="1" x14ac:dyDescent="0.25">
      <c r="A18" s="556"/>
      <c r="B18" s="29"/>
      <c r="C18" s="436" t="s">
        <v>104</v>
      </c>
      <c r="D18" s="357"/>
      <c r="E18" s="39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96"/>
      <c r="AJ18" s="96"/>
      <c r="AK18" s="394"/>
      <c r="AL18" s="320"/>
      <c r="AM18" s="320"/>
      <c r="AN18" s="395"/>
      <c r="AO18" s="395"/>
      <c r="AP18" s="396"/>
    </row>
    <row r="19" spans="1:42" ht="15" customHeight="1" x14ac:dyDescent="0.2">
      <c r="A19" s="555">
        <v>29</v>
      </c>
      <c r="B19" s="25"/>
      <c r="C19" s="434" t="s">
        <v>104</v>
      </c>
      <c r="D19" s="499">
        <v>9</v>
      </c>
      <c r="E19" s="385" t="s">
        <v>109</v>
      </c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5"/>
      <c r="AF19" s="245"/>
      <c r="AG19" s="245"/>
      <c r="AH19" s="245"/>
      <c r="AI19" s="94"/>
      <c r="AJ19" s="94"/>
      <c r="AK19" s="338">
        <f t="shared" ref="AK19:AK23" si="6">SUM(F19:AJ19)</f>
        <v>0</v>
      </c>
      <c r="AL19" s="386"/>
      <c r="AM19" s="386"/>
      <c r="AN19" s="387">
        <f t="shared" ref="AN19" si="7">SUM(AK19:AM19)</f>
        <v>0</v>
      </c>
      <c r="AO19" s="387"/>
      <c r="AP19" s="388" t="str">
        <f>IF(AND(AN19&gt;0,AO19&gt;0),AN19/AO19,"")</f>
        <v/>
      </c>
    </row>
    <row r="20" spans="1:42" ht="15" customHeight="1" x14ac:dyDescent="0.2">
      <c r="A20" s="556"/>
      <c r="B20" s="22" t="s">
        <v>85</v>
      </c>
      <c r="C20" s="434" t="s">
        <v>104</v>
      </c>
      <c r="D20" s="500"/>
      <c r="E20" s="389" t="s">
        <v>31</v>
      </c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95"/>
      <c r="AJ20" s="95"/>
      <c r="AK20" s="361">
        <f t="shared" si="6"/>
        <v>0</v>
      </c>
      <c r="AL20" s="319"/>
      <c r="AM20" s="319"/>
      <c r="AN20" s="362">
        <f>SUM(AK20:AM20)</f>
        <v>0</v>
      </c>
      <c r="AO20" s="362"/>
      <c r="AP20" s="390" t="str">
        <f>IF(AND(AN20&gt;0,AO20&gt;0),AN20/AO20,"")</f>
        <v/>
      </c>
    </row>
    <row r="21" spans="1:42" ht="15" customHeight="1" x14ac:dyDescent="0.2">
      <c r="A21" s="556"/>
      <c r="B21" s="23" t="s">
        <v>80</v>
      </c>
      <c r="C21" s="434" t="s">
        <v>104</v>
      </c>
      <c r="D21" s="500"/>
      <c r="E21" s="391" t="s">
        <v>16</v>
      </c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95"/>
      <c r="AJ21" s="95"/>
      <c r="AK21" s="361">
        <f t="shared" si="6"/>
        <v>0</v>
      </c>
      <c r="AL21" s="319"/>
      <c r="AM21" s="319"/>
      <c r="AN21" s="362">
        <f t="shared" ref="AN21:AN23" si="8">SUM(AK21:AM21)</f>
        <v>0</v>
      </c>
      <c r="AO21" s="362"/>
      <c r="AP21" s="390" t="str">
        <f>IF(AND(AN21&gt;0,AO21&gt;0),AN21/AO21,"")</f>
        <v/>
      </c>
    </row>
    <row r="22" spans="1:42" ht="15" customHeight="1" x14ac:dyDescent="0.2">
      <c r="A22" s="556"/>
      <c r="B22" s="24" t="s">
        <v>79</v>
      </c>
      <c r="C22" s="434" t="s">
        <v>104</v>
      </c>
      <c r="D22" s="500"/>
      <c r="E22" s="392" t="s">
        <v>5</v>
      </c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95"/>
      <c r="AJ22" s="95"/>
      <c r="AK22" s="361">
        <f t="shared" si="6"/>
        <v>0</v>
      </c>
      <c r="AL22" s="319"/>
      <c r="AM22" s="319"/>
      <c r="AN22" s="362">
        <f t="shared" si="8"/>
        <v>0</v>
      </c>
      <c r="AO22" s="362"/>
      <c r="AP22" s="390" t="str">
        <f>IF(AND(AN22&gt;0,AO22&gt;0),AN22/AO22,"")</f>
        <v/>
      </c>
    </row>
    <row r="23" spans="1:42" ht="15" customHeight="1" x14ac:dyDescent="0.2">
      <c r="A23" s="556"/>
      <c r="B23" s="24"/>
      <c r="C23" s="434" t="s">
        <v>104</v>
      </c>
      <c r="D23" s="501"/>
      <c r="E23" s="393" t="s">
        <v>178</v>
      </c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95"/>
      <c r="AJ23" s="95"/>
      <c r="AK23" s="361">
        <f t="shared" si="6"/>
        <v>0</v>
      </c>
      <c r="AL23" s="319"/>
      <c r="AM23" s="319"/>
      <c r="AN23" s="362">
        <f t="shared" si="8"/>
        <v>0</v>
      </c>
      <c r="AO23" s="362"/>
      <c r="AP23" s="390" t="str">
        <f>IF(AND(AN23&gt;0,AO23&gt;0),AN23/AO23,"")</f>
        <v/>
      </c>
    </row>
    <row r="24" spans="1:42" ht="15" customHeight="1" thickBot="1" x14ac:dyDescent="0.25">
      <c r="A24" s="557"/>
      <c r="B24" s="24"/>
      <c r="C24" s="434" t="s">
        <v>104</v>
      </c>
      <c r="D24" s="357"/>
      <c r="E24" s="39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96"/>
      <c r="AJ24" s="96"/>
      <c r="AK24" s="394"/>
      <c r="AL24" s="320"/>
      <c r="AM24" s="320"/>
      <c r="AN24" s="395"/>
      <c r="AO24" s="395"/>
      <c r="AP24" s="396"/>
    </row>
    <row r="25" spans="1:42" ht="15" customHeight="1" x14ac:dyDescent="0.2">
      <c r="A25" s="600" t="s">
        <v>182</v>
      </c>
      <c r="B25" s="601"/>
      <c r="C25" s="601"/>
      <c r="D25" s="602"/>
      <c r="E25" s="464" t="s">
        <v>109</v>
      </c>
      <c r="F25" s="199">
        <f>SUMIF(E$7:E$24,$E25,F$7:F$24)</f>
        <v>0</v>
      </c>
      <c r="G25" s="199">
        <f>SUMIF(E$7:E$24,$E25,G$7:G$24)</f>
        <v>0</v>
      </c>
      <c r="H25" s="199">
        <f>SUMIF(E$7:E$24,$E25,H$7:H$24)</f>
        <v>0</v>
      </c>
      <c r="I25" s="199">
        <f>SUMIF(E$7:E$24,$E25,I$7:I$24)</f>
        <v>0</v>
      </c>
      <c r="J25" s="199">
        <f>SUMIF(E$7:E$24,$E25,J$7:J$24)</f>
        <v>0</v>
      </c>
      <c r="K25" s="199">
        <f>SUMIF(E$7:E$24,$E25,K$7:K$24)</f>
        <v>0</v>
      </c>
      <c r="L25" s="199">
        <f>SUMIF(E$7:E$24,$E25,L$7:L$24)</f>
        <v>0</v>
      </c>
      <c r="M25" s="199">
        <f>SUMIF(E$7:E$24,$E25,M$7:M$24)</f>
        <v>0</v>
      </c>
      <c r="N25" s="199">
        <f>SUMIF(E$7:E$24,$E25,N$7:N$24)</f>
        <v>0</v>
      </c>
      <c r="O25" s="199">
        <f>SUMIF(E$7:E$24,$E25,O$7:O$24)</f>
        <v>0</v>
      </c>
      <c r="P25" s="199">
        <f>SUMIF(E$7:E$24,$E25,P$7:P$24)</f>
        <v>0</v>
      </c>
      <c r="Q25" s="199">
        <f>SUMIF(E$7:E$24,$E25,Q$7:Q$24)</f>
        <v>0</v>
      </c>
      <c r="R25" s="199">
        <f>SUMIF(E$7:E$24,$E25,R$7:R$24)</f>
        <v>0</v>
      </c>
      <c r="S25" s="199">
        <f>SUMIF(E$7:E$24,$E25,S$7:S$24)</f>
        <v>0</v>
      </c>
      <c r="T25" s="199">
        <f>SUMIF(E$7:E$24,$E25,T$7:T$24)</f>
        <v>0</v>
      </c>
      <c r="U25" s="199">
        <f>SUMIF(E$7:E$24,$E25,U$7:U$24)</f>
        <v>0</v>
      </c>
      <c r="V25" s="199">
        <f>SUMIF(E$7:E$24,$E25,V$7:V$24)</f>
        <v>0</v>
      </c>
      <c r="W25" s="199">
        <f>SUMIF(E$7:E$24,$E25,W$7:W$24)</f>
        <v>0</v>
      </c>
      <c r="X25" s="199">
        <f>SUMIF(E$7:E$24,$E25,X$7:X$24)</f>
        <v>0</v>
      </c>
      <c r="Y25" s="199">
        <f>SUMIF(E$7:E$24,$E25,Y$7:Y$24)</f>
        <v>0</v>
      </c>
      <c r="Z25" s="199">
        <f>SUMIF(E$7:E$24,$E25,Z$7:Z$24)</f>
        <v>0</v>
      </c>
      <c r="AA25" s="199">
        <f>SUMIF(E$7:E$24,$E25,AA$7:AA$24)</f>
        <v>0</v>
      </c>
      <c r="AB25" s="199">
        <f>SUMIF(E$7:E$24,$E25,AB$7:AB$24)</f>
        <v>0</v>
      </c>
      <c r="AC25" s="199">
        <f>SUMIF(E$7:E$24,$E25,AC$7:AC$24)</f>
        <v>0</v>
      </c>
      <c r="AD25" s="199">
        <f>SUMIF(E$7:E$24,$E25,AD$7:AD$24)</f>
        <v>0</v>
      </c>
      <c r="AE25" s="199">
        <f>SUMIF(E$7:E$24,$E25,AE$7:AE$24)</f>
        <v>0</v>
      </c>
      <c r="AF25" s="199">
        <f>SUMIF(E$7:E$24,$E25,AF$7:AF$24)</f>
        <v>0</v>
      </c>
      <c r="AG25" s="199">
        <f>SUMIF(E$7:E$24,$E25,AG$7:AG$24)</f>
        <v>0</v>
      </c>
      <c r="AH25" s="199">
        <f>SUMIF(E$7:E$24,$E25,AH$7:AH$24)</f>
        <v>0</v>
      </c>
      <c r="AI25" s="199">
        <f>SUMIF(E$7:E$24,$E25,AI$7:AI$24)</f>
        <v>0</v>
      </c>
      <c r="AJ25" s="199">
        <f t="shared" ref="AJ25:AP30" si="9">SUMIF(AI$7:AI$24,$E25,AJ$7:AJ$24)</f>
        <v>0</v>
      </c>
      <c r="AK25" s="199">
        <f t="shared" si="9"/>
        <v>0</v>
      </c>
      <c r="AL25" s="199">
        <f>SUMIF(E$7:E$24,$E25,AL$7:AL$24)</f>
        <v>0</v>
      </c>
      <c r="AM25" s="199">
        <f>SUMIF(D$7:D$24,$E25,AM$7:AM$24)</f>
        <v>0</v>
      </c>
      <c r="AN25" s="199">
        <f>SUMIF(E$7:E$24,$E25,AN$7:AN$24)</f>
        <v>0</v>
      </c>
      <c r="AO25" s="199">
        <f t="shared" si="9"/>
        <v>0</v>
      </c>
      <c r="AP25" s="480">
        <f t="shared" si="9"/>
        <v>0</v>
      </c>
    </row>
    <row r="26" spans="1:42" ht="15" customHeight="1" x14ac:dyDescent="0.2">
      <c r="A26" s="603"/>
      <c r="B26" s="604"/>
      <c r="C26" s="604"/>
      <c r="D26" s="605"/>
      <c r="E26" s="465" t="s">
        <v>31</v>
      </c>
      <c r="F26" s="200">
        <f t="shared" ref="F26:F30" si="10">SUMIF(E$7:E$24,$E26,F$7:F$24)</f>
        <v>0</v>
      </c>
      <c r="G26" s="200">
        <f t="shared" ref="G26:G30" si="11">SUMIF(E$7:E$24,$E26,G$7:G$24)</f>
        <v>0</v>
      </c>
      <c r="H26" s="200">
        <f t="shared" ref="H26:H30" si="12">SUMIF(E$7:E$24,$E26,H$7:H$24)</f>
        <v>0</v>
      </c>
      <c r="I26" s="200">
        <f t="shared" ref="I26:I30" si="13">SUMIF(E$7:E$24,$E26,I$7:I$24)</f>
        <v>0</v>
      </c>
      <c r="J26" s="200">
        <f t="shared" ref="J26:J30" si="14">SUMIF(E$7:E$24,$E26,J$7:J$24)</f>
        <v>0</v>
      </c>
      <c r="K26" s="200">
        <f t="shared" ref="K26:K30" si="15">SUMIF(E$7:E$24,$E26,K$7:K$24)</f>
        <v>0</v>
      </c>
      <c r="L26" s="200">
        <f t="shared" ref="L26:L30" si="16">SUMIF(E$7:E$24,$E26,L$7:L$24)</f>
        <v>0</v>
      </c>
      <c r="M26" s="200">
        <f t="shared" ref="M26:M30" si="17">SUMIF(E$7:E$24,$E26,M$7:M$24)</f>
        <v>0</v>
      </c>
      <c r="N26" s="200">
        <f t="shared" ref="N26:N30" si="18">SUMIF(E$7:E$24,$E26,N$7:N$24)</f>
        <v>0</v>
      </c>
      <c r="O26" s="200">
        <f t="shared" ref="O26:O30" si="19">SUMIF(E$7:E$24,$E26,O$7:O$24)</f>
        <v>0</v>
      </c>
      <c r="P26" s="200">
        <f t="shared" ref="P26:P30" si="20">SUMIF(E$7:E$24,$E26,P$7:P$24)</f>
        <v>0</v>
      </c>
      <c r="Q26" s="200">
        <f t="shared" ref="Q26:Q30" si="21">SUMIF(E$7:E$24,$E26,Q$7:Q$24)</f>
        <v>0</v>
      </c>
      <c r="R26" s="200">
        <f t="shared" ref="R26:R30" si="22">SUMIF(E$7:E$24,$E26,R$7:R$24)</f>
        <v>0</v>
      </c>
      <c r="S26" s="200">
        <f t="shared" ref="S26:S30" si="23">SUMIF(E$7:E$24,$E26,S$7:S$24)</f>
        <v>0</v>
      </c>
      <c r="T26" s="200">
        <f t="shared" ref="T26:T30" si="24">SUMIF(E$7:E$24,$E26,T$7:T$24)</f>
        <v>0</v>
      </c>
      <c r="U26" s="200">
        <f t="shared" ref="U26:U30" si="25">SUMIF(E$7:E$24,$E26,U$7:U$24)</f>
        <v>0</v>
      </c>
      <c r="V26" s="200">
        <f t="shared" ref="V26:V30" si="26">SUMIF(E$7:E$24,$E26,V$7:V$24)</f>
        <v>0</v>
      </c>
      <c r="W26" s="200">
        <f t="shared" ref="W26:W30" si="27">SUMIF(E$7:E$24,$E26,W$7:W$24)</f>
        <v>0</v>
      </c>
      <c r="X26" s="200">
        <f t="shared" ref="X26:X30" si="28">SUMIF(E$7:E$24,$E26,X$7:X$24)</f>
        <v>0</v>
      </c>
      <c r="Y26" s="200">
        <f t="shared" ref="Y26:Y30" si="29">SUMIF(E$7:E$24,$E26,Y$7:Y$24)</f>
        <v>0</v>
      </c>
      <c r="Z26" s="200">
        <f t="shared" ref="Z26:Z30" si="30">SUMIF(E$7:E$24,$E26,Z$7:Z$24)</f>
        <v>0</v>
      </c>
      <c r="AA26" s="200">
        <f t="shared" ref="AA26:AA30" si="31">SUMIF(E$7:E$24,$E26,AA$7:AA$24)</f>
        <v>0</v>
      </c>
      <c r="AB26" s="200">
        <f t="shared" ref="AB26:AB30" si="32">SUMIF(E$7:E$24,$E26,AB$7:AB$24)</f>
        <v>0</v>
      </c>
      <c r="AC26" s="200">
        <f t="shared" ref="AC26:AC30" si="33">SUMIF(E$7:E$24,$E26,AC$7:AC$24)</f>
        <v>0</v>
      </c>
      <c r="AD26" s="200">
        <f t="shared" ref="AD26:AD30" si="34">SUMIF(E$7:E$24,$E26,AD$7:AD$24)</f>
        <v>0</v>
      </c>
      <c r="AE26" s="200">
        <f t="shared" ref="AE26:AE30" si="35">SUMIF(E$7:E$24,$E26,AE$7:AE$24)</f>
        <v>0</v>
      </c>
      <c r="AF26" s="200">
        <f t="shared" ref="AF26:AF30" si="36">SUMIF(E$7:E$24,$E26,AF$7:AF$24)</f>
        <v>0</v>
      </c>
      <c r="AG26" s="200">
        <f t="shared" ref="AG26:AG30" si="37">SUMIF(E$7:E$24,$E26,AG$7:AG$24)</f>
        <v>0</v>
      </c>
      <c r="AH26" s="200">
        <f t="shared" ref="AH26:AH30" si="38">SUMIF(E$7:E$24,$E26,AH$7:AH$24)</f>
        <v>0</v>
      </c>
      <c r="AI26" s="200">
        <f t="shared" ref="AI26:AI30" si="39">SUMIF(E$7:E$24,$E26,AI$7:AI$24)</f>
        <v>0</v>
      </c>
      <c r="AJ26" s="200">
        <f t="shared" si="9"/>
        <v>0</v>
      </c>
      <c r="AK26" s="200">
        <f t="shared" si="9"/>
        <v>0</v>
      </c>
      <c r="AL26" s="200">
        <f t="shared" ref="AL26:AL30" si="40">SUMIF(E$7:E$24,$E26,AL$7:AL$24)</f>
        <v>0</v>
      </c>
      <c r="AM26" s="200">
        <f t="shared" ref="AM26:AN30" si="41">SUMIF(D$7:D$24,$E26,AM$7:AM$24)</f>
        <v>0</v>
      </c>
      <c r="AN26" s="200">
        <f t="shared" si="41"/>
        <v>0</v>
      </c>
      <c r="AO26" s="200">
        <f t="shared" si="9"/>
        <v>0</v>
      </c>
      <c r="AP26" s="481">
        <f t="shared" si="9"/>
        <v>0</v>
      </c>
    </row>
    <row r="27" spans="1:42" ht="15" customHeight="1" x14ac:dyDescent="0.2">
      <c r="A27" s="603"/>
      <c r="B27" s="604"/>
      <c r="C27" s="604"/>
      <c r="D27" s="605"/>
      <c r="E27" s="465" t="s">
        <v>16</v>
      </c>
      <c r="F27" s="200">
        <f t="shared" si="10"/>
        <v>0</v>
      </c>
      <c r="G27" s="200">
        <f t="shared" si="11"/>
        <v>0</v>
      </c>
      <c r="H27" s="200">
        <f t="shared" si="12"/>
        <v>0</v>
      </c>
      <c r="I27" s="200">
        <f t="shared" si="13"/>
        <v>0</v>
      </c>
      <c r="J27" s="200">
        <f t="shared" si="14"/>
        <v>0</v>
      </c>
      <c r="K27" s="200">
        <f t="shared" si="15"/>
        <v>0</v>
      </c>
      <c r="L27" s="200">
        <f t="shared" si="16"/>
        <v>0</v>
      </c>
      <c r="M27" s="200">
        <f t="shared" si="17"/>
        <v>0</v>
      </c>
      <c r="N27" s="200">
        <f t="shared" si="18"/>
        <v>0</v>
      </c>
      <c r="O27" s="200">
        <f t="shared" si="19"/>
        <v>0</v>
      </c>
      <c r="P27" s="200">
        <f t="shared" si="20"/>
        <v>0</v>
      </c>
      <c r="Q27" s="200">
        <f t="shared" si="21"/>
        <v>0</v>
      </c>
      <c r="R27" s="200">
        <f t="shared" si="22"/>
        <v>0</v>
      </c>
      <c r="S27" s="200">
        <f t="shared" si="23"/>
        <v>0</v>
      </c>
      <c r="T27" s="200">
        <f t="shared" si="24"/>
        <v>0</v>
      </c>
      <c r="U27" s="200">
        <f t="shared" si="25"/>
        <v>0</v>
      </c>
      <c r="V27" s="200">
        <f t="shared" si="26"/>
        <v>0</v>
      </c>
      <c r="W27" s="200">
        <f t="shared" si="27"/>
        <v>0</v>
      </c>
      <c r="X27" s="200">
        <f t="shared" si="28"/>
        <v>0</v>
      </c>
      <c r="Y27" s="200">
        <f t="shared" si="29"/>
        <v>0</v>
      </c>
      <c r="Z27" s="200">
        <f t="shared" si="30"/>
        <v>0</v>
      </c>
      <c r="AA27" s="200">
        <f t="shared" si="31"/>
        <v>0</v>
      </c>
      <c r="AB27" s="200">
        <f t="shared" si="32"/>
        <v>0</v>
      </c>
      <c r="AC27" s="200">
        <f t="shared" si="33"/>
        <v>0</v>
      </c>
      <c r="AD27" s="200">
        <f t="shared" si="34"/>
        <v>0</v>
      </c>
      <c r="AE27" s="200">
        <f t="shared" si="35"/>
        <v>0</v>
      </c>
      <c r="AF27" s="200">
        <f t="shared" si="36"/>
        <v>0</v>
      </c>
      <c r="AG27" s="200">
        <f t="shared" si="37"/>
        <v>0</v>
      </c>
      <c r="AH27" s="200">
        <f t="shared" si="38"/>
        <v>0</v>
      </c>
      <c r="AI27" s="200">
        <f t="shared" si="39"/>
        <v>0</v>
      </c>
      <c r="AJ27" s="200">
        <f t="shared" si="9"/>
        <v>0</v>
      </c>
      <c r="AK27" s="200">
        <f t="shared" si="9"/>
        <v>0</v>
      </c>
      <c r="AL27" s="200">
        <f t="shared" si="40"/>
        <v>0</v>
      </c>
      <c r="AM27" s="200">
        <f t="shared" si="41"/>
        <v>0</v>
      </c>
      <c r="AN27" s="200">
        <f t="shared" si="41"/>
        <v>0</v>
      </c>
      <c r="AO27" s="200">
        <f t="shared" si="9"/>
        <v>0</v>
      </c>
      <c r="AP27" s="481">
        <f t="shared" si="9"/>
        <v>0</v>
      </c>
    </row>
    <row r="28" spans="1:42" ht="15" customHeight="1" x14ac:dyDescent="0.2">
      <c r="A28" s="603"/>
      <c r="B28" s="604"/>
      <c r="C28" s="604"/>
      <c r="D28" s="605"/>
      <c r="E28" s="465" t="s">
        <v>5</v>
      </c>
      <c r="F28" s="200">
        <f t="shared" si="10"/>
        <v>0</v>
      </c>
      <c r="G28" s="200">
        <f t="shared" si="11"/>
        <v>0</v>
      </c>
      <c r="H28" s="200">
        <f t="shared" si="12"/>
        <v>0</v>
      </c>
      <c r="I28" s="200">
        <f t="shared" si="13"/>
        <v>0</v>
      </c>
      <c r="J28" s="200">
        <f t="shared" si="14"/>
        <v>0</v>
      </c>
      <c r="K28" s="200">
        <f t="shared" si="15"/>
        <v>0</v>
      </c>
      <c r="L28" s="200">
        <f t="shared" si="16"/>
        <v>0</v>
      </c>
      <c r="M28" s="200">
        <f t="shared" si="17"/>
        <v>0</v>
      </c>
      <c r="N28" s="200">
        <f t="shared" si="18"/>
        <v>0</v>
      </c>
      <c r="O28" s="200">
        <f t="shared" si="19"/>
        <v>0</v>
      </c>
      <c r="P28" s="200">
        <f t="shared" si="20"/>
        <v>0</v>
      </c>
      <c r="Q28" s="200">
        <f t="shared" si="21"/>
        <v>0</v>
      </c>
      <c r="R28" s="200">
        <f t="shared" si="22"/>
        <v>0</v>
      </c>
      <c r="S28" s="200">
        <f t="shared" si="23"/>
        <v>0</v>
      </c>
      <c r="T28" s="200">
        <f t="shared" si="24"/>
        <v>0</v>
      </c>
      <c r="U28" s="200">
        <f t="shared" si="25"/>
        <v>0</v>
      </c>
      <c r="V28" s="200">
        <f t="shared" si="26"/>
        <v>0</v>
      </c>
      <c r="W28" s="200">
        <f t="shared" si="27"/>
        <v>0</v>
      </c>
      <c r="X28" s="200">
        <f t="shared" si="28"/>
        <v>0</v>
      </c>
      <c r="Y28" s="200">
        <f t="shared" si="29"/>
        <v>0</v>
      </c>
      <c r="Z28" s="200">
        <f t="shared" si="30"/>
        <v>0</v>
      </c>
      <c r="AA28" s="200">
        <f t="shared" si="31"/>
        <v>0</v>
      </c>
      <c r="AB28" s="200">
        <f t="shared" si="32"/>
        <v>0</v>
      </c>
      <c r="AC28" s="200">
        <f t="shared" si="33"/>
        <v>0</v>
      </c>
      <c r="AD28" s="200">
        <f t="shared" si="34"/>
        <v>0</v>
      </c>
      <c r="AE28" s="200">
        <f t="shared" si="35"/>
        <v>0</v>
      </c>
      <c r="AF28" s="200">
        <f t="shared" si="36"/>
        <v>0</v>
      </c>
      <c r="AG28" s="200">
        <f t="shared" si="37"/>
        <v>0</v>
      </c>
      <c r="AH28" s="200">
        <f t="shared" si="38"/>
        <v>0</v>
      </c>
      <c r="AI28" s="200">
        <f t="shared" si="39"/>
        <v>0</v>
      </c>
      <c r="AJ28" s="200">
        <f t="shared" si="9"/>
        <v>0</v>
      </c>
      <c r="AK28" s="200">
        <f t="shared" si="9"/>
        <v>0</v>
      </c>
      <c r="AL28" s="200">
        <f t="shared" si="40"/>
        <v>0</v>
      </c>
      <c r="AM28" s="200">
        <f t="shared" si="41"/>
        <v>0</v>
      </c>
      <c r="AN28" s="200">
        <f t="shared" si="41"/>
        <v>0</v>
      </c>
      <c r="AO28" s="200">
        <f t="shared" si="9"/>
        <v>0</v>
      </c>
      <c r="AP28" s="481">
        <f t="shared" si="9"/>
        <v>0</v>
      </c>
    </row>
    <row r="29" spans="1:42" ht="15" customHeight="1" x14ac:dyDescent="0.2">
      <c r="A29" s="603"/>
      <c r="B29" s="604"/>
      <c r="C29" s="604"/>
      <c r="D29" s="605"/>
      <c r="E29" s="465" t="s">
        <v>178</v>
      </c>
      <c r="F29" s="200">
        <f t="shared" si="10"/>
        <v>0</v>
      </c>
      <c r="G29" s="200">
        <f t="shared" si="11"/>
        <v>0</v>
      </c>
      <c r="H29" s="200">
        <f t="shared" si="12"/>
        <v>0</v>
      </c>
      <c r="I29" s="200">
        <f t="shared" si="13"/>
        <v>0</v>
      </c>
      <c r="J29" s="200">
        <f t="shared" si="14"/>
        <v>0</v>
      </c>
      <c r="K29" s="200">
        <f t="shared" si="15"/>
        <v>0</v>
      </c>
      <c r="L29" s="200">
        <f t="shared" si="16"/>
        <v>0</v>
      </c>
      <c r="M29" s="200">
        <f t="shared" si="17"/>
        <v>0</v>
      </c>
      <c r="N29" s="200">
        <f t="shared" si="18"/>
        <v>0</v>
      </c>
      <c r="O29" s="200">
        <f t="shared" si="19"/>
        <v>0</v>
      </c>
      <c r="P29" s="200">
        <f t="shared" si="20"/>
        <v>0</v>
      </c>
      <c r="Q29" s="200">
        <f t="shared" si="21"/>
        <v>0</v>
      </c>
      <c r="R29" s="200">
        <f t="shared" si="22"/>
        <v>0</v>
      </c>
      <c r="S29" s="200">
        <f t="shared" si="23"/>
        <v>0</v>
      </c>
      <c r="T29" s="200">
        <f t="shared" si="24"/>
        <v>0</v>
      </c>
      <c r="U29" s="200">
        <f t="shared" si="25"/>
        <v>0</v>
      </c>
      <c r="V29" s="200">
        <f t="shared" si="26"/>
        <v>0</v>
      </c>
      <c r="W29" s="200">
        <f t="shared" si="27"/>
        <v>0</v>
      </c>
      <c r="X29" s="200">
        <f t="shared" si="28"/>
        <v>0</v>
      </c>
      <c r="Y29" s="200">
        <f t="shared" si="29"/>
        <v>0</v>
      </c>
      <c r="Z29" s="200">
        <f t="shared" si="30"/>
        <v>0</v>
      </c>
      <c r="AA29" s="200">
        <f t="shared" si="31"/>
        <v>0</v>
      </c>
      <c r="AB29" s="200">
        <f t="shared" si="32"/>
        <v>0</v>
      </c>
      <c r="AC29" s="200">
        <f t="shared" si="33"/>
        <v>0</v>
      </c>
      <c r="AD29" s="200">
        <f t="shared" si="34"/>
        <v>0</v>
      </c>
      <c r="AE29" s="200">
        <f t="shared" si="35"/>
        <v>0</v>
      </c>
      <c r="AF29" s="200">
        <f t="shared" si="36"/>
        <v>0</v>
      </c>
      <c r="AG29" s="200">
        <f t="shared" si="37"/>
        <v>0</v>
      </c>
      <c r="AH29" s="200">
        <f t="shared" si="38"/>
        <v>0</v>
      </c>
      <c r="AI29" s="200">
        <f t="shared" si="39"/>
        <v>0</v>
      </c>
      <c r="AJ29" s="200">
        <f t="shared" si="9"/>
        <v>0</v>
      </c>
      <c r="AK29" s="200">
        <f t="shared" si="9"/>
        <v>0</v>
      </c>
      <c r="AL29" s="200">
        <f t="shared" si="40"/>
        <v>0</v>
      </c>
      <c r="AM29" s="200">
        <f t="shared" si="41"/>
        <v>0</v>
      </c>
      <c r="AN29" s="200">
        <f t="shared" si="41"/>
        <v>0</v>
      </c>
      <c r="AO29" s="200">
        <f t="shared" si="9"/>
        <v>0</v>
      </c>
      <c r="AP29" s="481">
        <f t="shared" si="9"/>
        <v>0</v>
      </c>
    </row>
    <row r="30" spans="1:42" ht="15" customHeight="1" thickBot="1" x14ac:dyDescent="0.25">
      <c r="A30" s="606"/>
      <c r="B30" s="607"/>
      <c r="C30" s="607"/>
      <c r="D30" s="608"/>
      <c r="E30" s="476"/>
      <c r="F30" s="479">
        <f t="shared" si="10"/>
        <v>0</v>
      </c>
      <c r="G30" s="479">
        <f t="shared" si="11"/>
        <v>0</v>
      </c>
      <c r="H30" s="479">
        <f t="shared" si="12"/>
        <v>0</v>
      </c>
      <c r="I30" s="479">
        <f t="shared" si="13"/>
        <v>0</v>
      </c>
      <c r="J30" s="479">
        <f t="shared" si="14"/>
        <v>0</v>
      </c>
      <c r="K30" s="479">
        <f t="shared" si="15"/>
        <v>0</v>
      </c>
      <c r="L30" s="479">
        <f t="shared" si="16"/>
        <v>0</v>
      </c>
      <c r="M30" s="479">
        <f t="shared" si="17"/>
        <v>0</v>
      </c>
      <c r="N30" s="479">
        <f t="shared" si="18"/>
        <v>0</v>
      </c>
      <c r="O30" s="479">
        <f t="shared" si="19"/>
        <v>0</v>
      </c>
      <c r="P30" s="479">
        <f t="shared" si="20"/>
        <v>0</v>
      </c>
      <c r="Q30" s="479">
        <f t="shared" si="21"/>
        <v>0</v>
      </c>
      <c r="R30" s="479">
        <f t="shared" si="22"/>
        <v>0</v>
      </c>
      <c r="S30" s="479">
        <f t="shared" si="23"/>
        <v>0</v>
      </c>
      <c r="T30" s="479">
        <f t="shared" si="24"/>
        <v>0</v>
      </c>
      <c r="U30" s="479">
        <f t="shared" si="25"/>
        <v>0</v>
      </c>
      <c r="V30" s="479">
        <f t="shared" si="26"/>
        <v>0</v>
      </c>
      <c r="W30" s="479">
        <f t="shared" si="27"/>
        <v>0</v>
      </c>
      <c r="X30" s="479">
        <f t="shared" si="28"/>
        <v>0</v>
      </c>
      <c r="Y30" s="479">
        <f t="shared" si="29"/>
        <v>0</v>
      </c>
      <c r="Z30" s="479">
        <f t="shared" si="30"/>
        <v>0</v>
      </c>
      <c r="AA30" s="479">
        <f t="shared" si="31"/>
        <v>0</v>
      </c>
      <c r="AB30" s="479">
        <f t="shared" si="32"/>
        <v>0</v>
      </c>
      <c r="AC30" s="479">
        <f t="shared" si="33"/>
        <v>0</v>
      </c>
      <c r="AD30" s="479">
        <f t="shared" si="34"/>
        <v>0</v>
      </c>
      <c r="AE30" s="479">
        <f t="shared" si="35"/>
        <v>0</v>
      </c>
      <c r="AF30" s="479">
        <f t="shared" si="36"/>
        <v>0</v>
      </c>
      <c r="AG30" s="479">
        <f t="shared" si="37"/>
        <v>0</v>
      </c>
      <c r="AH30" s="479">
        <f t="shared" si="38"/>
        <v>0</v>
      </c>
      <c r="AI30" s="479">
        <f t="shared" si="39"/>
        <v>0</v>
      </c>
      <c r="AJ30" s="479">
        <f t="shared" si="9"/>
        <v>0</v>
      </c>
      <c r="AK30" s="479">
        <f t="shared" si="9"/>
        <v>0</v>
      </c>
      <c r="AL30" s="479">
        <f t="shared" si="40"/>
        <v>0</v>
      </c>
      <c r="AM30" s="479">
        <f t="shared" si="41"/>
        <v>0</v>
      </c>
      <c r="AN30" s="479">
        <f t="shared" si="41"/>
        <v>0</v>
      </c>
      <c r="AO30" s="479">
        <f t="shared" si="9"/>
        <v>0</v>
      </c>
      <c r="AP30" s="482">
        <f t="shared" si="9"/>
        <v>0</v>
      </c>
    </row>
  </sheetData>
  <mergeCells count="21">
    <mergeCell ref="AO5:AO6"/>
    <mergeCell ref="AP5:AP6"/>
    <mergeCell ref="A7:A12"/>
    <mergeCell ref="D7:D11"/>
    <mergeCell ref="A13:A18"/>
    <mergeCell ref="D13:D17"/>
    <mergeCell ref="B1:AK1"/>
    <mergeCell ref="A2:AK2"/>
    <mergeCell ref="B3:C3"/>
    <mergeCell ref="A5:A6"/>
    <mergeCell ref="B5:B6"/>
    <mergeCell ref="C5:C6"/>
    <mergeCell ref="D5:D6"/>
    <mergeCell ref="E5:E6"/>
    <mergeCell ref="AK5:AK6"/>
    <mergeCell ref="A25:D30"/>
    <mergeCell ref="A19:A24"/>
    <mergeCell ref="AL5:AL6"/>
    <mergeCell ref="AM5:AM6"/>
    <mergeCell ref="AN5:AN6"/>
    <mergeCell ref="D19:D23"/>
  </mergeCells>
  <phoneticPr fontId="13" type="noConversion"/>
  <pageMargins left="0" right="0" top="0.5" bottom="0.25" header="0.5" footer="0.25"/>
  <pageSetup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6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2.75" x14ac:dyDescent="0.2"/>
  <cols>
    <col min="1" max="1" width="4" bestFit="1" customWidth="1"/>
    <col min="2" max="2" width="15.28515625" customWidth="1"/>
    <col min="3" max="3" width="0" style="81" hidden="1" customWidth="1"/>
    <col min="4" max="4" width="0" hidden="1" customWidth="1"/>
    <col min="5" max="5" width="12.140625" customWidth="1"/>
    <col min="6" max="6" width="5.28515625" bestFit="1" customWidth="1"/>
    <col min="7" max="12" width="2.7109375" bestFit="1" customWidth="1"/>
    <col min="13" max="13" width="3.140625" bestFit="1" customWidth="1"/>
    <col min="14" max="14" width="2.7109375" bestFit="1" customWidth="1"/>
    <col min="15" max="19" width="3" bestFit="1" customWidth="1"/>
    <col min="20" max="20" width="3.140625" bestFit="1" customWidth="1"/>
    <col min="21" max="26" width="3" bestFit="1" customWidth="1"/>
    <col min="27" max="27" width="3.140625" bestFit="1" customWidth="1"/>
    <col min="28" max="33" width="3" bestFit="1" customWidth="1"/>
    <col min="34" max="34" width="3.140625" bestFit="1" customWidth="1"/>
    <col min="35" max="36" width="3" bestFit="1" customWidth="1"/>
    <col min="37" max="37" width="8.5703125" bestFit="1" customWidth="1"/>
    <col min="38" max="39" width="6.42578125" bestFit="1" customWidth="1"/>
    <col min="40" max="40" width="10.140625" bestFit="1" customWidth="1"/>
    <col min="41" max="41" width="9.85546875" bestFit="1" customWidth="1"/>
    <col min="42" max="42" width="10.7109375" bestFit="1" customWidth="1"/>
  </cols>
  <sheetData>
    <row r="1" spans="1:70" ht="34.5" customHeight="1" x14ac:dyDescent="0.2">
      <c r="B1" s="599" t="s">
        <v>97</v>
      </c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599"/>
      <c r="Z1" s="599"/>
      <c r="AA1" s="599"/>
      <c r="AB1" s="599"/>
      <c r="AC1" s="599"/>
      <c r="AD1" s="599"/>
      <c r="AE1" s="599"/>
      <c r="AF1" s="599"/>
      <c r="AG1" s="599"/>
      <c r="AH1" s="599"/>
      <c r="AI1" s="599"/>
      <c r="AJ1" s="599"/>
      <c r="AK1" s="599"/>
      <c r="AL1" s="8"/>
      <c r="AM1" s="8"/>
    </row>
    <row r="2" spans="1:70" ht="14.25" customHeight="1" x14ac:dyDescent="0.2">
      <c r="A2" s="598" t="str">
        <f>'TONG SL TP,HCM 06'!A2:AN2</f>
        <v>THÁNG  06  NĂM 2014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  <c r="AG2" s="598"/>
      <c r="AH2" s="598"/>
      <c r="AI2" s="598"/>
      <c r="AJ2" s="598"/>
      <c r="AK2" s="598"/>
      <c r="AL2" s="8"/>
      <c r="AM2" s="8"/>
    </row>
    <row r="3" spans="1:70" ht="12.75" customHeight="1" x14ac:dyDescent="0.25">
      <c r="B3" s="597"/>
      <c r="C3" s="597"/>
      <c r="D3" s="5"/>
      <c r="E3" s="469" t="s">
        <v>186</v>
      </c>
      <c r="F3" s="455"/>
      <c r="G3" s="455"/>
      <c r="H3" s="359"/>
      <c r="I3" s="359"/>
      <c r="J3" s="359"/>
      <c r="K3" s="359"/>
      <c r="L3" s="359"/>
      <c r="M3" s="108"/>
      <c r="N3" s="359"/>
      <c r="O3" s="359"/>
      <c r="P3" s="359"/>
      <c r="Q3" s="359"/>
      <c r="R3" s="359"/>
      <c r="S3" s="359"/>
      <c r="T3" s="108"/>
      <c r="U3" s="359"/>
      <c r="V3" s="359"/>
      <c r="W3" s="359"/>
      <c r="X3" s="359"/>
      <c r="Y3" s="359"/>
      <c r="Z3" s="359"/>
      <c r="AA3" s="108"/>
      <c r="AB3" s="359"/>
      <c r="AC3" s="359"/>
      <c r="AD3" s="359"/>
      <c r="AE3" s="359"/>
      <c r="AF3" s="359"/>
      <c r="AG3" s="359"/>
      <c r="AH3" s="359"/>
      <c r="AI3" s="359"/>
      <c r="AJ3" s="359"/>
      <c r="AL3" s="8"/>
      <c r="AM3" s="8"/>
    </row>
    <row r="4" spans="1:70" ht="13.5" thickBot="1" x14ac:dyDescent="0.25">
      <c r="C4" s="8"/>
      <c r="F4" s="77"/>
      <c r="M4" s="77"/>
      <c r="T4" s="77"/>
      <c r="AA4" s="77"/>
      <c r="AL4" s="8"/>
      <c r="AM4" s="8"/>
    </row>
    <row r="5" spans="1:70" s="335" customFormat="1" ht="21.75" customHeight="1" x14ac:dyDescent="0.2">
      <c r="A5" s="558" t="s">
        <v>14</v>
      </c>
      <c r="B5" s="489" t="s">
        <v>35</v>
      </c>
      <c r="C5" s="489" t="s">
        <v>7</v>
      </c>
      <c r="D5" s="491" t="s">
        <v>149</v>
      </c>
      <c r="E5" s="489" t="s">
        <v>3</v>
      </c>
      <c r="F5" s="312">
        <v>1</v>
      </c>
      <c r="G5" s="313">
        <v>2</v>
      </c>
      <c r="H5" s="313">
        <v>3</v>
      </c>
      <c r="I5" s="312">
        <v>4</v>
      </c>
      <c r="J5" s="312">
        <v>5</v>
      </c>
      <c r="K5" s="312">
        <v>6</v>
      </c>
      <c r="L5" s="312">
        <v>7</v>
      </c>
      <c r="M5" s="312">
        <v>8</v>
      </c>
      <c r="N5" s="312">
        <v>9</v>
      </c>
      <c r="O5" s="312">
        <v>10</v>
      </c>
      <c r="P5" s="312">
        <v>11</v>
      </c>
      <c r="Q5" s="312">
        <v>12</v>
      </c>
      <c r="R5" s="312">
        <v>13</v>
      </c>
      <c r="S5" s="312">
        <v>14</v>
      </c>
      <c r="T5" s="312">
        <v>15</v>
      </c>
      <c r="U5" s="312">
        <v>16</v>
      </c>
      <c r="V5" s="312">
        <v>17</v>
      </c>
      <c r="W5" s="312">
        <v>18</v>
      </c>
      <c r="X5" s="312">
        <v>19</v>
      </c>
      <c r="Y5" s="312">
        <v>20</v>
      </c>
      <c r="Z5" s="312">
        <v>21</v>
      </c>
      <c r="AA5" s="312">
        <v>22</v>
      </c>
      <c r="AB5" s="312">
        <v>23</v>
      </c>
      <c r="AC5" s="312">
        <v>24</v>
      </c>
      <c r="AD5" s="312">
        <v>25</v>
      </c>
      <c r="AE5" s="312">
        <v>26</v>
      </c>
      <c r="AF5" s="312">
        <v>27</v>
      </c>
      <c r="AG5" s="312">
        <v>28</v>
      </c>
      <c r="AH5" s="312">
        <v>29</v>
      </c>
      <c r="AI5" s="312">
        <v>30</v>
      </c>
      <c r="AJ5" s="312">
        <v>31</v>
      </c>
      <c r="AK5" s="579" t="s">
        <v>159</v>
      </c>
      <c r="AL5" s="574" t="s">
        <v>115</v>
      </c>
      <c r="AM5" s="576" t="s">
        <v>131</v>
      </c>
      <c r="AN5" s="572" t="s">
        <v>10</v>
      </c>
      <c r="AO5" s="551" t="s">
        <v>119</v>
      </c>
      <c r="AP5" s="553" t="s">
        <v>120</v>
      </c>
      <c r="AQ5" s="334"/>
      <c r="AT5" s="336"/>
    </row>
    <row r="6" spans="1:70" s="335" customFormat="1" ht="16.5" customHeight="1" thickBot="1" x14ac:dyDescent="0.25">
      <c r="A6" s="559"/>
      <c r="B6" s="538"/>
      <c r="C6" s="538"/>
      <c r="D6" s="578"/>
      <c r="E6" s="538"/>
      <c r="F6" s="360" t="s">
        <v>135</v>
      </c>
      <c r="G6" s="360"/>
      <c r="H6" s="360"/>
      <c r="I6" s="360"/>
      <c r="J6" s="360"/>
      <c r="K6" s="360"/>
      <c r="L6" s="360"/>
      <c r="M6" s="360" t="s">
        <v>135</v>
      </c>
      <c r="N6" s="360"/>
      <c r="O6" s="360"/>
      <c r="P6" s="360"/>
      <c r="Q6" s="360"/>
      <c r="R6" s="360"/>
      <c r="S6" s="360"/>
      <c r="T6" s="360" t="s">
        <v>135</v>
      </c>
      <c r="U6" s="360"/>
      <c r="V6" s="360"/>
      <c r="W6" s="360"/>
      <c r="X6" s="360"/>
      <c r="Y6" s="360"/>
      <c r="Z6" s="360"/>
      <c r="AA6" s="360" t="s">
        <v>135</v>
      </c>
      <c r="AB6" s="360"/>
      <c r="AC6" s="360"/>
      <c r="AD6" s="360"/>
      <c r="AE6" s="360"/>
      <c r="AF6" s="360"/>
      <c r="AG6" s="360"/>
      <c r="AH6" s="360" t="s">
        <v>135</v>
      </c>
      <c r="AI6" s="360"/>
      <c r="AJ6" s="360"/>
      <c r="AK6" s="580"/>
      <c r="AL6" s="575"/>
      <c r="AM6" s="577"/>
      <c r="AN6" s="573"/>
      <c r="AO6" s="552"/>
      <c r="AP6" s="554"/>
      <c r="AQ6" s="334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</row>
    <row r="7" spans="1:70" ht="15" x14ac:dyDescent="0.2">
      <c r="A7" s="555">
        <v>30</v>
      </c>
      <c r="B7" s="142"/>
      <c r="C7" s="437" t="s">
        <v>105</v>
      </c>
      <c r="D7" s="499" t="s">
        <v>64</v>
      </c>
      <c r="E7" s="385" t="s">
        <v>109</v>
      </c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94"/>
      <c r="AJ7" s="94"/>
      <c r="AK7" s="338">
        <f t="shared" ref="AK7:AK11" si="0">SUM(F7:AJ7)</f>
        <v>0</v>
      </c>
      <c r="AL7" s="386"/>
      <c r="AM7" s="386"/>
      <c r="AN7" s="387">
        <f t="shared" ref="AN7" si="1">SUM(AK7:AM7)</f>
        <v>0</v>
      </c>
      <c r="AO7" s="387"/>
      <c r="AP7" s="388" t="str">
        <f>IF(AND(AN7&gt;0,AO7&gt;0),AN7/AO7,"")</f>
        <v/>
      </c>
    </row>
    <row r="8" spans="1:70" ht="15" x14ac:dyDescent="0.2">
      <c r="A8" s="556"/>
      <c r="B8" s="143" t="s">
        <v>106</v>
      </c>
      <c r="C8" s="437" t="s">
        <v>105</v>
      </c>
      <c r="D8" s="500"/>
      <c r="E8" s="389" t="s">
        <v>31</v>
      </c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95"/>
      <c r="AJ8" s="95"/>
      <c r="AK8" s="361">
        <f t="shared" si="0"/>
        <v>0</v>
      </c>
      <c r="AL8" s="319"/>
      <c r="AM8" s="319"/>
      <c r="AN8" s="362">
        <f>SUM(AK8:AM8)</f>
        <v>0</v>
      </c>
      <c r="AO8" s="362"/>
      <c r="AP8" s="390" t="str">
        <f>IF(AND(AN8&gt;0,AO8&gt;0),AN8/AO8,"")</f>
        <v/>
      </c>
    </row>
    <row r="9" spans="1:70" ht="15" x14ac:dyDescent="0.2">
      <c r="A9" s="556"/>
      <c r="B9" s="145" t="s">
        <v>63</v>
      </c>
      <c r="C9" s="438" t="s">
        <v>105</v>
      </c>
      <c r="D9" s="500"/>
      <c r="E9" s="391" t="s">
        <v>16</v>
      </c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95"/>
      <c r="AJ9" s="95"/>
      <c r="AK9" s="361">
        <f t="shared" si="0"/>
        <v>0</v>
      </c>
      <c r="AL9" s="319"/>
      <c r="AM9" s="319"/>
      <c r="AN9" s="362">
        <f t="shared" ref="AN9:AN11" si="2">SUM(AK9:AM9)</f>
        <v>0</v>
      </c>
      <c r="AO9" s="362"/>
      <c r="AP9" s="390" t="str">
        <f>IF(AND(AN9&gt;0,AO9&gt;0),AN9/AO9,"")</f>
        <v/>
      </c>
    </row>
    <row r="10" spans="1:70" ht="15" x14ac:dyDescent="0.2">
      <c r="A10" s="556"/>
      <c r="B10" s="146" t="s">
        <v>64</v>
      </c>
      <c r="C10" s="438" t="s">
        <v>105</v>
      </c>
      <c r="D10" s="500"/>
      <c r="E10" s="392" t="s">
        <v>5</v>
      </c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95"/>
      <c r="AJ10" s="95"/>
      <c r="AK10" s="361">
        <f t="shared" si="0"/>
        <v>0</v>
      </c>
      <c r="AL10" s="319"/>
      <c r="AM10" s="319"/>
      <c r="AN10" s="362">
        <f t="shared" si="2"/>
        <v>0</v>
      </c>
      <c r="AO10" s="362"/>
      <c r="AP10" s="390" t="str">
        <f>IF(AND(AN10&gt;0,AO10&gt;0),AN10/AO10,"")</f>
        <v/>
      </c>
    </row>
    <row r="11" spans="1:70" ht="15" x14ac:dyDescent="0.2">
      <c r="A11" s="556"/>
      <c r="B11" s="146"/>
      <c r="C11" s="438" t="s">
        <v>105</v>
      </c>
      <c r="D11" s="501"/>
      <c r="E11" s="393" t="s">
        <v>178</v>
      </c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95"/>
      <c r="AJ11" s="95"/>
      <c r="AK11" s="361">
        <f t="shared" si="0"/>
        <v>0</v>
      </c>
      <c r="AL11" s="319"/>
      <c r="AM11" s="319"/>
      <c r="AN11" s="362">
        <f t="shared" si="2"/>
        <v>0</v>
      </c>
      <c r="AO11" s="362"/>
      <c r="AP11" s="390" t="str">
        <f>IF(AND(AN11&gt;0,AO11&gt;0),AN11/AO11,"")</f>
        <v/>
      </c>
    </row>
    <row r="12" spans="1:70" ht="15.75" thickBot="1" x14ac:dyDescent="0.25">
      <c r="A12" s="557"/>
      <c r="B12" s="146"/>
      <c r="C12" s="439" t="s">
        <v>105</v>
      </c>
      <c r="D12" s="357"/>
      <c r="E12" s="39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96"/>
      <c r="AJ12" s="96"/>
      <c r="AK12" s="394"/>
      <c r="AL12" s="320"/>
      <c r="AM12" s="320"/>
      <c r="AN12" s="395"/>
      <c r="AO12" s="395"/>
      <c r="AP12" s="396"/>
    </row>
    <row r="13" spans="1:70" ht="15" x14ac:dyDescent="0.2">
      <c r="A13" s="555">
        <v>31</v>
      </c>
      <c r="B13" s="142"/>
      <c r="C13" s="437" t="s">
        <v>105</v>
      </c>
      <c r="D13" s="499" t="s">
        <v>64</v>
      </c>
      <c r="E13" s="385" t="s">
        <v>109</v>
      </c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94"/>
      <c r="AJ13" s="94"/>
      <c r="AK13" s="338">
        <f t="shared" ref="AK13:AK17" si="3">SUM(F13:AJ13)</f>
        <v>0</v>
      </c>
      <c r="AL13" s="386"/>
      <c r="AM13" s="386"/>
      <c r="AN13" s="387">
        <f t="shared" ref="AN13" si="4">SUM(AK13:AM13)</f>
        <v>0</v>
      </c>
      <c r="AO13" s="387"/>
      <c r="AP13" s="388" t="str">
        <f>IF(AND(AN13&gt;0,AO13&gt;0),AN13/AO13,"")</f>
        <v/>
      </c>
    </row>
    <row r="14" spans="1:70" ht="15" x14ac:dyDescent="0.2">
      <c r="A14" s="556"/>
      <c r="B14" s="143" t="s">
        <v>106</v>
      </c>
      <c r="C14" s="438" t="s">
        <v>105</v>
      </c>
      <c r="D14" s="500"/>
      <c r="E14" s="389" t="s">
        <v>31</v>
      </c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95"/>
      <c r="AJ14" s="95"/>
      <c r="AK14" s="361">
        <f t="shared" si="3"/>
        <v>0</v>
      </c>
      <c r="AL14" s="319"/>
      <c r="AM14" s="319"/>
      <c r="AN14" s="362">
        <f>SUM(AK14:AM14)</f>
        <v>0</v>
      </c>
      <c r="AO14" s="362"/>
      <c r="AP14" s="390" t="str">
        <f>IF(AND(AN14&gt;0,AO14&gt;0),AN14/AO14,"")</f>
        <v/>
      </c>
    </row>
    <row r="15" spans="1:70" ht="15" x14ac:dyDescent="0.2">
      <c r="A15" s="556"/>
      <c r="B15" s="145" t="s">
        <v>65</v>
      </c>
      <c r="C15" s="438" t="s">
        <v>105</v>
      </c>
      <c r="D15" s="500"/>
      <c r="E15" s="391" t="s">
        <v>16</v>
      </c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95"/>
      <c r="AJ15" s="95"/>
      <c r="AK15" s="361">
        <f t="shared" si="3"/>
        <v>0</v>
      </c>
      <c r="AL15" s="319"/>
      <c r="AM15" s="319"/>
      <c r="AN15" s="362">
        <f t="shared" ref="AN15:AN17" si="5">SUM(AK15:AM15)</f>
        <v>0</v>
      </c>
      <c r="AO15" s="362"/>
      <c r="AP15" s="390" t="str">
        <f>IF(AND(AN15&gt;0,AO15&gt;0),AN15/AO15,"")</f>
        <v/>
      </c>
    </row>
    <row r="16" spans="1:70" ht="15" x14ac:dyDescent="0.2">
      <c r="A16" s="556"/>
      <c r="B16" s="145" t="s">
        <v>64</v>
      </c>
      <c r="C16" s="438" t="s">
        <v>105</v>
      </c>
      <c r="D16" s="500"/>
      <c r="E16" s="392" t="s">
        <v>5</v>
      </c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95"/>
      <c r="AJ16" s="95"/>
      <c r="AK16" s="361">
        <f t="shared" si="3"/>
        <v>0</v>
      </c>
      <c r="AL16" s="319"/>
      <c r="AM16" s="319"/>
      <c r="AN16" s="362">
        <f t="shared" si="5"/>
        <v>0</v>
      </c>
      <c r="AO16" s="362"/>
      <c r="AP16" s="390" t="str">
        <f>IF(AND(AN16&gt;0,AO16&gt;0),AN16/AO16,"")</f>
        <v/>
      </c>
    </row>
    <row r="17" spans="1:42" ht="15" x14ac:dyDescent="0.2">
      <c r="A17" s="556"/>
      <c r="B17" s="145"/>
      <c r="C17" s="438" t="s">
        <v>105</v>
      </c>
      <c r="D17" s="501"/>
      <c r="E17" s="393" t="s">
        <v>178</v>
      </c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95"/>
      <c r="AJ17" s="95"/>
      <c r="AK17" s="361">
        <f t="shared" si="3"/>
        <v>0</v>
      </c>
      <c r="AL17" s="319"/>
      <c r="AM17" s="319"/>
      <c r="AN17" s="362">
        <f t="shared" si="5"/>
        <v>0</v>
      </c>
      <c r="AO17" s="362"/>
      <c r="AP17" s="390" t="str">
        <f>IF(AND(AN17&gt;0,AO17&gt;0),AN17/AO17,"")</f>
        <v/>
      </c>
    </row>
    <row r="18" spans="1:42" ht="15.75" thickBot="1" x14ac:dyDescent="0.25">
      <c r="A18" s="557"/>
      <c r="B18" s="145"/>
      <c r="C18" s="440" t="s">
        <v>105</v>
      </c>
      <c r="D18" s="357"/>
      <c r="E18" s="39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96"/>
      <c r="AJ18" s="96"/>
      <c r="AK18" s="394"/>
      <c r="AL18" s="320"/>
      <c r="AM18" s="320"/>
      <c r="AN18" s="395"/>
      <c r="AO18" s="395"/>
      <c r="AP18" s="396"/>
    </row>
    <row r="19" spans="1:42" ht="15" x14ac:dyDescent="0.2">
      <c r="A19" s="555">
        <v>32</v>
      </c>
      <c r="B19" s="142"/>
      <c r="C19" s="441" t="s">
        <v>105</v>
      </c>
      <c r="D19" s="499">
        <v>10</v>
      </c>
      <c r="E19" s="385" t="s">
        <v>109</v>
      </c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5"/>
      <c r="AF19" s="245"/>
      <c r="AG19" s="245"/>
      <c r="AH19" s="245"/>
      <c r="AI19" s="94"/>
      <c r="AJ19" s="94"/>
      <c r="AK19" s="338">
        <f t="shared" ref="AK19:AK23" si="6">SUM(F19:AJ19)</f>
        <v>0</v>
      </c>
      <c r="AL19" s="386"/>
      <c r="AM19" s="386"/>
      <c r="AN19" s="387">
        <f t="shared" ref="AN19" si="7">SUM(AK19:AM19)</f>
        <v>0</v>
      </c>
      <c r="AO19" s="387"/>
      <c r="AP19" s="388" t="str">
        <f>IF(AND(AN19&gt;0,AO19&gt;0),AN19/AO19,"")</f>
        <v/>
      </c>
    </row>
    <row r="20" spans="1:42" ht="15" x14ac:dyDescent="0.2">
      <c r="A20" s="556"/>
      <c r="B20" s="143" t="s">
        <v>106</v>
      </c>
      <c r="C20" s="438" t="s">
        <v>105</v>
      </c>
      <c r="D20" s="500"/>
      <c r="E20" s="389" t="s">
        <v>31</v>
      </c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95"/>
      <c r="AJ20" s="95"/>
      <c r="AK20" s="361">
        <f t="shared" si="6"/>
        <v>0</v>
      </c>
      <c r="AL20" s="319"/>
      <c r="AM20" s="319"/>
      <c r="AN20" s="362">
        <f>SUM(AK20:AM20)</f>
        <v>0</v>
      </c>
      <c r="AO20" s="362"/>
      <c r="AP20" s="390" t="str">
        <f>IF(AND(AN20&gt;0,AO20&gt;0),AN20/AO20,"")</f>
        <v/>
      </c>
    </row>
    <row r="21" spans="1:42" ht="15" x14ac:dyDescent="0.2">
      <c r="A21" s="556"/>
      <c r="B21" s="145" t="s">
        <v>50</v>
      </c>
      <c r="C21" s="438" t="s">
        <v>105</v>
      </c>
      <c r="D21" s="500"/>
      <c r="E21" s="391" t="s">
        <v>16</v>
      </c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95"/>
      <c r="AJ21" s="95"/>
      <c r="AK21" s="361">
        <f t="shared" si="6"/>
        <v>0</v>
      </c>
      <c r="AL21" s="319"/>
      <c r="AM21" s="319"/>
      <c r="AN21" s="362">
        <f t="shared" ref="AN21:AN23" si="8">SUM(AK21:AM21)</f>
        <v>0</v>
      </c>
      <c r="AO21" s="362"/>
      <c r="AP21" s="390" t="str">
        <f>IF(AND(AN21&gt;0,AO21&gt;0),AN21/AO21,"")</f>
        <v/>
      </c>
    </row>
    <row r="22" spans="1:42" ht="15" x14ac:dyDescent="0.2">
      <c r="A22" s="556"/>
      <c r="B22" s="146" t="s">
        <v>49</v>
      </c>
      <c r="C22" s="438" t="s">
        <v>105</v>
      </c>
      <c r="D22" s="500"/>
      <c r="E22" s="392" t="s">
        <v>5</v>
      </c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95"/>
      <c r="AJ22" s="95"/>
      <c r="AK22" s="361">
        <f t="shared" si="6"/>
        <v>0</v>
      </c>
      <c r="AL22" s="319"/>
      <c r="AM22" s="319"/>
      <c r="AN22" s="362">
        <f t="shared" si="8"/>
        <v>0</v>
      </c>
      <c r="AO22" s="362"/>
      <c r="AP22" s="390" t="str">
        <f>IF(AND(AN22&gt;0,AO22&gt;0),AN22/AO22,"")</f>
        <v/>
      </c>
    </row>
    <row r="23" spans="1:42" ht="15" x14ac:dyDescent="0.2">
      <c r="A23" s="556"/>
      <c r="B23" s="146"/>
      <c r="C23" s="438" t="s">
        <v>105</v>
      </c>
      <c r="D23" s="501"/>
      <c r="E23" s="393" t="s">
        <v>178</v>
      </c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95"/>
      <c r="AJ23" s="95"/>
      <c r="AK23" s="361">
        <f t="shared" si="6"/>
        <v>0</v>
      </c>
      <c r="AL23" s="319"/>
      <c r="AM23" s="319"/>
      <c r="AN23" s="362">
        <f t="shared" si="8"/>
        <v>0</v>
      </c>
      <c r="AO23" s="362"/>
      <c r="AP23" s="390" t="str">
        <f>IF(AND(AN23&gt;0,AO23&gt;0),AN23/AO23,"")</f>
        <v/>
      </c>
    </row>
    <row r="24" spans="1:42" ht="15.75" thickBot="1" x14ac:dyDescent="0.25">
      <c r="A24" s="557"/>
      <c r="B24" s="148"/>
      <c r="C24" s="439" t="s">
        <v>105</v>
      </c>
      <c r="D24" s="357"/>
      <c r="E24" s="39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96"/>
      <c r="AJ24" s="96"/>
      <c r="AK24" s="394"/>
      <c r="AL24" s="320"/>
      <c r="AM24" s="320"/>
      <c r="AN24" s="395"/>
      <c r="AO24" s="395"/>
      <c r="AP24" s="396"/>
    </row>
    <row r="25" spans="1:42" ht="15" x14ac:dyDescent="0.2">
      <c r="A25" s="555">
        <v>33</v>
      </c>
      <c r="B25" s="145"/>
      <c r="C25" s="437" t="s">
        <v>105</v>
      </c>
      <c r="D25" s="499" t="s">
        <v>83</v>
      </c>
      <c r="E25" s="385" t="s">
        <v>109</v>
      </c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245"/>
      <c r="AB25" s="245"/>
      <c r="AC25" s="245"/>
      <c r="AD25" s="245"/>
      <c r="AE25" s="245"/>
      <c r="AF25" s="245"/>
      <c r="AG25" s="245"/>
      <c r="AH25" s="245"/>
      <c r="AI25" s="94"/>
      <c r="AJ25" s="94"/>
      <c r="AK25" s="338">
        <f t="shared" ref="AK25:AK29" si="9">SUM(F25:AJ25)</f>
        <v>0</v>
      </c>
      <c r="AL25" s="386"/>
      <c r="AM25" s="386"/>
      <c r="AN25" s="387">
        <f t="shared" ref="AN25" si="10">SUM(AK25:AM25)</f>
        <v>0</v>
      </c>
      <c r="AO25" s="387"/>
      <c r="AP25" s="388" t="str">
        <f>IF(AND(AN25&gt;0,AO25&gt;0),AN25/AO25,"")</f>
        <v/>
      </c>
    </row>
    <row r="26" spans="1:42" ht="15" x14ac:dyDescent="0.2">
      <c r="A26" s="556"/>
      <c r="B26" s="143" t="s">
        <v>157</v>
      </c>
      <c r="C26" s="438" t="s">
        <v>105</v>
      </c>
      <c r="D26" s="500"/>
      <c r="E26" s="389" t="s">
        <v>31</v>
      </c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95"/>
      <c r="AJ26" s="95"/>
      <c r="AK26" s="361">
        <f t="shared" si="9"/>
        <v>0</v>
      </c>
      <c r="AL26" s="319"/>
      <c r="AM26" s="319"/>
      <c r="AN26" s="362">
        <f>SUM(AK26:AM26)</f>
        <v>0</v>
      </c>
      <c r="AO26" s="362"/>
      <c r="AP26" s="390" t="str">
        <f>IF(AND(AN26&gt;0,AO26&gt;0),AN26/AO26,"")</f>
        <v/>
      </c>
    </row>
    <row r="27" spans="1:42" ht="15" x14ac:dyDescent="0.2">
      <c r="A27" s="556"/>
      <c r="B27" s="145" t="s">
        <v>52</v>
      </c>
      <c r="C27" s="438" t="s">
        <v>105</v>
      </c>
      <c r="D27" s="500"/>
      <c r="E27" s="391" t="s">
        <v>16</v>
      </c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95"/>
      <c r="AJ27" s="95"/>
      <c r="AK27" s="361">
        <f t="shared" si="9"/>
        <v>0</v>
      </c>
      <c r="AL27" s="319"/>
      <c r="AM27" s="319"/>
      <c r="AN27" s="362">
        <f t="shared" ref="AN27:AN29" si="11">SUM(AK27:AM27)</f>
        <v>0</v>
      </c>
      <c r="AO27" s="362"/>
      <c r="AP27" s="390" t="str">
        <f>IF(AND(AN27&gt;0,AO27&gt;0),AN27/AO27,"")</f>
        <v/>
      </c>
    </row>
    <row r="28" spans="1:42" ht="15" x14ac:dyDescent="0.2">
      <c r="A28" s="556"/>
      <c r="B28" s="146" t="s">
        <v>53</v>
      </c>
      <c r="C28" s="438" t="s">
        <v>105</v>
      </c>
      <c r="D28" s="500"/>
      <c r="E28" s="392" t="s">
        <v>5</v>
      </c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95"/>
      <c r="AJ28" s="95"/>
      <c r="AK28" s="361">
        <f t="shared" si="9"/>
        <v>0</v>
      </c>
      <c r="AL28" s="319"/>
      <c r="AM28" s="319"/>
      <c r="AN28" s="362">
        <f t="shared" si="11"/>
        <v>0</v>
      </c>
      <c r="AO28" s="362"/>
      <c r="AP28" s="390" t="str">
        <f>IF(AND(AN28&gt;0,AO28&gt;0),AN28/AO28,"")</f>
        <v/>
      </c>
    </row>
    <row r="29" spans="1:42" ht="15" x14ac:dyDescent="0.2">
      <c r="A29" s="556"/>
      <c r="B29" s="146"/>
      <c r="C29" s="438" t="s">
        <v>105</v>
      </c>
      <c r="D29" s="501"/>
      <c r="E29" s="393" t="s">
        <v>178</v>
      </c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95"/>
      <c r="AJ29" s="95"/>
      <c r="AK29" s="361">
        <f t="shared" si="9"/>
        <v>0</v>
      </c>
      <c r="AL29" s="319"/>
      <c r="AM29" s="319"/>
      <c r="AN29" s="362">
        <f t="shared" si="11"/>
        <v>0</v>
      </c>
      <c r="AO29" s="362"/>
      <c r="AP29" s="390" t="str">
        <f>IF(AND(AN29&gt;0,AO29&gt;0),AN29/AO29,"")</f>
        <v/>
      </c>
    </row>
    <row r="30" spans="1:42" ht="15.75" thickBot="1" x14ac:dyDescent="0.25">
      <c r="A30" s="557"/>
      <c r="B30" s="148"/>
      <c r="C30" s="440" t="s">
        <v>105</v>
      </c>
      <c r="D30" s="357"/>
      <c r="E30" s="39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96"/>
      <c r="AJ30" s="96"/>
      <c r="AK30" s="394"/>
      <c r="AL30" s="320"/>
      <c r="AM30" s="320"/>
      <c r="AN30" s="395"/>
      <c r="AO30" s="395"/>
      <c r="AP30" s="396"/>
    </row>
    <row r="31" spans="1:42" ht="15.75" customHeight="1" x14ac:dyDescent="0.2">
      <c r="A31" s="600" t="s">
        <v>187</v>
      </c>
      <c r="B31" s="601"/>
      <c r="C31" s="601"/>
      <c r="D31" s="602"/>
      <c r="E31" s="464" t="s">
        <v>109</v>
      </c>
      <c r="F31" s="199">
        <f>SUMIF(E$7:E$30,$E31,F$7:F$30)</f>
        <v>0</v>
      </c>
      <c r="G31" s="199">
        <f>SUMIF(E$7:E$30,$E31,G$7:G$30)</f>
        <v>0</v>
      </c>
      <c r="H31" s="199">
        <f>SUMIF(E$7:E$30,$E31,H$7:H$30)</f>
        <v>0</v>
      </c>
      <c r="I31" s="199">
        <f>SUMIF(E$7:E$30,$E31,I$7:I$30)</f>
        <v>0</v>
      </c>
      <c r="J31" s="199">
        <f>SUMIF(E$7:E$30,$E31,J$7:J$30)</f>
        <v>0</v>
      </c>
      <c r="K31" s="199">
        <f>SUMIF(E$7:E$30,$E31,K$7:K$30)</f>
        <v>0</v>
      </c>
      <c r="L31" s="199">
        <f>SUMIF(E$7:E$30,$E31,L$7:L$30)</f>
        <v>0</v>
      </c>
      <c r="M31" s="199">
        <f>SUMIF(E$7:E$30,$E31,M$7:M$30)</f>
        <v>0</v>
      </c>
      <c r="N31" s="199">
        <f>SUMIF(E$7:E$30,$E31,N$7:N$30)</f>
        <v>0</v>
      </c>
      <c r="O31" s="199">
        <f>SUMIF(E$7:E$30,$E31,O$7:O$30)</f>
        <v>0</v>
      </c>
      <c r="P31" s="199">
        <f>SUMIF(E$7:E$30,$E31,P$7:P$30)</f>
        <v>0</v>
      </c>
      <c r="Q31" s="199">
        <f>SUMIF(E$7:E$30,$E31,Q$7:Q$30)</f>
        <v>0</v>
      </c>
      <c r="R31" s="199">
        <f>SUMIF(E$7:E$30,$E31,R$7:R$30)</f>
        <v>0</v>
      </c>
      <c r="S31" s="199">
        <f>SUMIF(E$7:E$30,$E31,S$7:S$30)</f>
        <v>0</v>
      </c>
      <c r="T31" s="199">
        <f>SUMIF(E$7:E$30,$E31,T$7:T$30)</f>
        <v>0</v>
      </c>
      <c r="U31" s="199">
        <f>SUMIF(E$7:E$30,$E31,U$7:U$30)</f>
        <v>0</v>
      </c>
      <c r="V31" s="199">
        <f>SUMIF(E$7:E$30,$E31,V$7:V$30)</f>
        <v>0</v>
      </c>
      <c r="W31" s="199">
        <f>SUMIF(E$7:E$30,$E31,W$7:W$30)</f>
        <v>0</v>
      </c>
      <c r="X31" s="199">
        <f>SUMIF(E$7:E$30,$E31,X$7:X$30)</f>
        <v>0</v>
      </c>
      <c r="Y31" s="199">
        <f>SUMIF(E$7:E$30,$E31,Y$7:Y$30)</f>
        <v>0</v>
      </c>
      <c r="Z31" s="199">
        <f>SUMIF(E$7:E$30,$E31,Z$7:Z$30)</f>
        <v>0</v>
      </c>
      <c r="AA31" s="199">
        <f>SUMIF(E$7:E$30,$E31,AA$7:AA$30)</f>
        <v>0</v>
      </c>
      <c r="AB31" s="199">
        <f>SUMIF(E$7:E$30,$E31,AB$7:AB$30)</f>
        <v>0</v>
      </c>
      <c r="AC31" s="199">
        <f>SUMIF(E$7:E$30,$E31,AC$7:AC$30)</f>
        <v>0</v>
      </c>
      <c r="AD31" s="199">
        <f>SUMIF(E$7:E$30,$E31,AD$7:AD$30)</f>
        <v>0</v>
      </c>
      <c r="AE31" s="199">
        <f>SUMIF(E$7:E$30,$E31,AE$7:AE$30)</f>
        <v>0</v>
      </c>
      <c r="AF31" s="199">
        <f>SUMIF(E$7:E$30,$E31,AF$7:AF$30)</f>
        <v>0</v>
      </c>
      <c r="AG31" s="199">
        <f>SUMIF(E$7:E$30,$E31,AG$7:AG$30)</f>
        <v>0</v>
      </c>
      <c r="AH31" s="199">
        <f>SUMIF(E$7:E$30,$E31,AH$7:AH$30)</f>
        <v>0</v>
      </c>
      <c r="AI31" s="199">
        <f>SUMIF(E$7:E$30,$E31,AI$7:AI$30)</f>
        <v>0</v>
      </c>
      <c r="AJ31" s="199">
        <f>SUMIF(E$7:E$30,$E31,AJ$7:AJ$30)</f>
        <v>0</v>
      </c>
      <c r="AK31" s="199">
        <f>SUMIF(E$7:E$30,$E31,AK$7:AK$30)</f>
        <v>0</v>
      </c>
      <c r="AL31" s="199">
        <f>SUMIF(E$7:E$30,$E31,AL$7:AL$30)</f>
        <v>0</v>
      </c>
      <c r="AM31" s="199">
        <f>SUMIF(E$7:E$30,$E31,AM$7:AM$30)</f>
        <v>0</v>
      </c>
      <c r="AN31" s="199">
        <f>SUMIF(E$7:E$30,$E31,AN$7:AN$30)</f>
        <v>0</v>
      </c>
      <c r="AO31" s="199">
        <f>SUMIF(E$7:E$30,$E31,AO$7:AO$30)</f>
        <v>0</v>
      </c>
      <c r="AP31" s="199">
        <f>SUMIF(AO$7:AO$30,$E31,AP$7:AP$30)</f>
        <v>0</v>
      </c>
    </row>
    <row r="32" spans="1:42" ht="15.75" customHeight="1" x14ac:dyDescent="0.2">
      <c r="A32" s="603"/>
      <c r="B32" s="604"/>
      <c r="C32" s="604"/>
      <c r="D32" s="605"/>
      <c r="E32" s="465" t="s">
        <v>31</v>
      </c>
      <c r="F32" s="200">
        <f t="shared" ref="F32:F36" si="12">SUMIF(E$7:E$30,$E32,F$7:F$30)</f>
        <v>0</v>
      </c>
      <c r="G32" s="200">
        <f t="shared" ref="G32:G36" si="13">SUMIF(E$7:E$30,$E32,G$7:G$30)</f>
        <v>0</v>
      </c>
      <c r="H32" s="200">
        <f t="shared" ref="H32:H36" si="14">SUMIF(E$7:E$30,$E32,H$7:H$30)</f>
        <v>0</v>
      </c>
      <c r="I32" s="200">
        <f t="shared" ref="I32:I36" si="15">SUMIF(E$7:E$30,$E32,I$7:I$30)</f>
        <v>0</v>
      </c>
      <c r="J32" s="200">
        <f t="shared" ref="J32:J36" si="16">SUMIF(E$7:E$30,$E32,J$7:J$30)</f>
        <v>0</v>
      </c>
      <c r="K32" s="200">
        <f t="shared" ref="K32:K36" si="17">SUMIF(E$7:E$30,$E32,K$7:K$30)</f>
        <v>0</v>
      </c>
      <c r="L32" s="200">
        <f t="shared" ref="L32:L36" si="18">SUMIF(E$7:E$30,$E32,L$7:L$30)</f>
        <v>0</v>
      </c>
      <c r="M32" s="200">
        <f t="shared" ref="M32:M36" si="19">SUMIF(E$7:E$30,$E32,M$7:M$30)</f>
        <v>0</v>
      </c>
      <c r="N32" s="200">
        <f t="shared" ref="N32:N36" si="20">SUMIF(E$7:E$30,$E32,N$7:N$30)</f>
        <v>0</v>
      </c>
      <c r="O32" s="200">
        <f t="shared" ref="O32:O36" si="21">SUMIF(E$7:E$30,$E32,O$7:O$30)</f>
        <v>0</v>
      </c>
      <c r="P32" s="200">
        <f t="shared" ref="P32:P36" si="22">SUMIF(E$7:E$30,$E32,P$7:P$30)</f>
        <v>0</v>
      </c>
      <c r="Q32" s="200">
        <f t="shared" ref="Q32:Q36" si="23">SUMIF(E$7:E$30,$E32,Q$7:Q$30)</f>
        <v>0</v>
      </c>
      <c r="R32" s="200">
        <f t="shared" ref="R32:R36" si="24">SUMIF(E$7:E$30,$E32,R$7:R$30)</f>
        <v>0</v>
      </c>
      <c r="S32" s="200">
        <f t="shared" ref="S32:S36" si="25">SUMIF(E$7:E$30,$E32,S$7:S$30)</f>
        <v>0</v>
      </c>
      <c r="T32" s="200">
        <f t="shared" ref="T32:T36" si="26">SUMIF(E$7:E$30,$E32,T$7:T$30)</f>
        <v>0</v>
      </c>
      <c r="U32" s="200">
        <f t="shared" ref="U32:U36" si="27">SUMIF(E$7:E$30,$E32,U$7:U$30)</f>
        <v>0</v>
      </c>
      <c r="V32" s="200">
        <f t="shared" ref="V32:V36" si="28">SUMIF(E$7:E$30,$E32,V$7:V$30)</f>
        <v>0</v>
      </c>
      <c r="W32" s="200">
        <f t="shared" ref="W32:W36" si="29">SUMIF(E$7:E$30,$E32,W$7:W$30)</f>
        <v>0</v>
      </c>
      <c r="X32" s="200">
        <f t="shared" ref="X32:X36" si="30">SUMIF(E$7:E$30,$E32,X$7:X$30)</f>
        <v>0</v>
      </c>
      <c r="Y32" s="200">
        <f t="shared" ref="Y32:Y36" si="31">SUMIF(E$7:E$30,$E32,Y$7:Y$30)</f>
        <v>0</v>
      </c>
      <c r="Z32" s="200">
        <f t="shared" ref="Z32:Z36" si="32">SUMIF(E$7:E$30,$E32,Z$7:Z$30)</f>
        <v>0</v>
      </c>
      <c r="AA32" s="200">
        <f t="shared" ref="AA32:AA36" si="33">SUMIF(E$7:E$30,$E32,AA$7:AA$30)</f>
        <v>0</v>
      </c>
      <c r="AB32" s="200">
        <f t="shared" ref="AB32:AB36" si="34">SUMIF(E$7:E$30,$E32,AB$7:AB$30)</f>
        <v>0</v>
      </c>
      <c r="AC32" s="200">
        <f t="shared" ref="AC32:AC36" si="35">SUMIF(E$7:E$30,$E32,AC$7:AC$30)</f>
        <v>0</v>
      </c>
      <c r="AD32" s="200">
        <f t="shared" ref="AD32:AD36" si="36">SUMIF(E$7:E$30,$E32,AD$7:AD$30)</f>
        <v>0</v>
      </c>
      <c r="AE32" s="200">
        <f t="shared" ref="AE32:AE36" si="37">SUMIF(E$7:E$30,$E32,AE$7:AE$30)</f>
        <v>0</v>
      </c>
      <c r="AF32" s="200">
        <f t="shared" ref="AF32:AF36" si="38">SUMIF(E$7:E$30,$E32,AF$7:AF$30)</f>
        <v>0</v>
      </c>
      <c r="AG32" s="200">
        <f t="shared" ref="AG32:AG36" si="39">SUMIF(E$7:E$30,$E32,AG$7:AG$30)</f>
        <v>0</v>
      </c>
      <c r="AH32" s="200">
        <f t="shared" ref="AH32:AH36" si="40">SUMIF(E$7:E$30,$E32,AH$7:AH$30)</f>
        <v>0</v>
      </c>
      <c r="AI32" s="200">
        <f t="shared" ref="AI32:AI36" si="41">SUMIF(E$7:E$30,$E32,AI$7:AI$30)</f>
        <v>0</v>
      </c>
      <c r="AJ32" s="200">
        <f t="shared" ref="AJ32:AJ36" si="42">SUMIF(E$7:E$30,$E32,AJ$7:AJ$30)</f>
        <v>0</v>
      </c>
      <c r="AK32" s="200">
        <f t="shared" ref="AK32:AK36" si="43">SUMIF(E$7:E$30,$E32,AK$7:AK$30)</f>
        <v>0</v>
      </c>
      <c r="AL32" s="200">
        <f t="shared" ref="AL32:AL36" si="44">SUMIF(E$7:E$30,$E32,AL$7:AL$30)</f>
        <v>0</v>
      </c>
      <c r="AM32" s="200">
        <f t="shared" ref="AM32:AM36" si="45">SUMIF(E$7:E$30,$E32,AM$7:AM$30)</f>
        <v>0</v>
      </c>
      <c r="AN32" s="200">
        <f t="shared" ref="AN32:AN36" si="46">SUMIF(E$7:E$30,$E32,AN$7:AN$30)</f>
        <v>0</v>
      </c>
      <c r="AO32" s="200">
        <f t="shared" ref="AO32:AO36" si="47">SUMIF(E$7:E$30,$E32,AO$7:AO$30)</f>
        <v>0</v>
      </c>
      <c r="AP32" s="200">
        <f t="shared" ref="AP32:AP36" si="48">SUMIF(AO$7:AO$30,$E32,AP$7:AP$30)</f>
        <v>0</v>
      </c>
    </row>
    <row r="33" spans="1:42" ht="15.75" customHeight="1" x14ac:dyDescent="0.2">
      <c r="A33" s="603"/>
      <c r="B33" s="604"/>
      <c r="C33" s="604"/>
      <c r="D33" s="605"/>
      <c r="E33" s="465" t="s">
        <v>16</v>
      </c>
      <c r="F33" s="200">
        <f t="shared" si="12"/>
        <v>0</v>
      </c>
      <c r="G33" s="200">
        <f t="shared" si="13"/>
        <v>0</v>
      </c>
      <c r="H33" s="200">
        <f t="shared" si="14"/>
        <v>0</v>
      </c>
      <c r="I33" s="200">
        <f t="shared" si="15"/>
        <v>0</v>
      </c>
      <c r="J33" s="200">
        <f t="shared" si="16"/>
        <v>0</v>
      </c>
      <c r="K33" s="200">
        <f t="shared" si="17"/>
        <v>0</v>
      </c>
      <c r="L33" s="200">
        <f t="shared" si="18"/>
        <v>0</v>
      </c>
      <c r="M33" s="200">
        <f t="shared" si="19"/>
        <v>0</v>
      </c>
      <c r="N33" s="200">
        <f t="shared" si="20"/>
        <v>0</v>
      </c>
      <c r="O33" s="200">
        <f t="shared" si="21"/>
        <v>0</v>
      </c>
      <c r="P33" s="200">
        <f t="shared" si="22"/>
        <v>0</v>
      </c>
      <c r="Q33" s="200">
        <f t="shared" si="23"/>
        <v>0</v>
      </c>
      <c r="R33" s="200">
        <f t="shared" si="24"/>
        <v>0</v>
      </c>
      <c r="S33" s="200">
        <f t="shared" si="25"/>
        <v>0</v>
      </c>
      <c r="T33" s="200">
        <f t="shared" si="26"/>
        <v>0</v>
      </c>
      <c r="U33" s="200">
        <f t="shared" si="27"/>
        <v>0</v>
      </c>
      <c r="V33" s="200">
        <f t="shared" si="28"/>
        <v>0</v>
      </c>
      <c r="W33" s="200">
        <f t="shared" si="29"/>
        <v>0</v>
      </c>
      <c r="X33" s="200">
        <f t="shared" si="30"/>
        <v>0</v>
      </c>
      <c r="Y33" s="200">
        <f t="shared" si="31"/>
        <v>0</v>
      </c>
      <c r="Z33" s="200">
        <f t="shared" si="32"/>
        <v>0</v>
      </c>
      <c r="AA33" s="200">
        <f t="shared" si="33"/>
        <v>0</v>
      </c>
      <c r="AB33" s="200">
        <f t="shared" si="34"/>
        <v>0</v>
      </c>
      <c r="AC33" s="200">
        <f t="shared" si="35"/>
        <v>0</v>
      </c>
      <c r="AD33" s="200">
        <f t="shared" si="36"/>
        <v>0</v>
      </c>
      <c r="AE33" s="200">
        <f t="shared" si="37"/>
        <v>0</v>
      </c>
      <c r="AF33" s="200">
        <f t="shared" si="38"/>
        <v>0</v>
      </c>
      <c r="AG33" s="200">
        <f t="shared" si="39"/>
        <v>0</v>
      </c>
      <c r="AH33" s="200">
        <f t="shared" si="40"/>
        <v>0</v>
      </c>
      <c r="AI33" s="200">
        <f t="shared" si="41"/>
        <v>0</v>
      </c>
      <c r="AJ33" s="200">
        <f t="shared" si="42"/>
        <v>0</v>
      </c>
      <c r="AK33" s="200">
        <f t="shared" si="43"/>
        <v>0</v>
      </c>
      <c r="AL33" s="200">
        <f t="shared" si="44"/>
        <v>0</v>
      </c>
      <c r="AM33" s="200">
        <f t="shared" si="45"/>
        <v>0</v>
      </c>
      <c r="AN33" s="200">
        <f t="shared" si="46"/>
        <v>0</v>
      </c>
      <c r="AO33" s="200">
        <f t="shared" si="47"/>
        <v>0</v>
      </c>
      <c r="AP33" s="200">
        <f t="shared" si="48"/>
        <v>0</v>
      </c>
    </row>
    <row r="34" spans="1:42" ht="15.75" customHeight="1" x14ac:dyDescent="0.2">
      <c r="A34" s="603"/>
      <c r="B34" s="604"/>
      <c r="C34" s="604"/>
      <c r="D34" s="605"/>
      <c r="E34" s="465" t="s">
        <v>5</v>
      </c>
      <c r="F34" s="200">
        <f t="shared" si="12"/>
        <v>0</v>
      </c>
      <c r="G34" s="200">
        <f t="shared" si="13"/>
        <v>0</v>
      </c>
      <c r="H34" s="200">
        <f t="shared" si="14"/>
        <v>0</v>
      </c>
      <c r="I34" s="200">
        <f t="shared" si="15"/>
        <v>0</v>
      </c>
      <c r="J34" s="200">
        <f t="shared" si="16"/>
        <v>0</v>
      </c>
      <c r="K34" s="200">
        <f t="shared" si="17"/>
        <v>0</v>
      </c>
      <c r="L34" s="200">
        <f t="shared" si="18"/>
        <v>0</v>
      </c>
      <c r="M34" s="200">
        <f t="shared" si="19"/>
        <v>0</v>
      </c>
      <c r="N34" s="200">
        <f t="shared" si="20"/>
        <v>0</v>
      </c>
      <c r="O34" s="200">
        <f t="shared" si="21"/>
        <v>0</v>
      </c>
      <c r="P34" s="200">
        <f t="shared" si="22"/>
        <v>0</v>
      </c>
      <c r="Q34" s="200">
        <f t="shared" si="23"/>
        <v>0</v>
      </c>
      <c r="R34" s="200">
        <f t="shared" si="24"/>
        <v>0</v>
      </c>
      <c r="S34" s="200">
        <f t="shared" si="25"/>
        <v>0</v>
      </c>
      <c r="T34" s="200">
        <f t="shared" si="26"/>
        <v>0</v>
      </c>
      <c r="U34" s="200">
        <f t="shared" si="27"/>
        <v>0</v>
      </c>
      <c r="V34" s="200">
        <f t="shared" si="28"/>
        <v>0</v>
      </c>
      <c r="W34" s="200">
        <f t="shared" si="29"/>
        <v>0</v>
      </c>
      <c r="X34" s="200">
        <f t="shared" si="30"/>
        <v>0</v>
      </c>
      <c r="Y34" s="200">
        <f t="shared" si="31"/>
        <v>0</v>
      </c>
      <c r="Z34" s="200">
        <f t="shared" si="32"/>
        <v>0</v>
      </c>
      <c r="AA34" s="200">
        <f t="shared" si="33"/>
        <v>0</v>
      </c>
      <c r="AB34" s="200">
        <f t="shared" si="34"/>
        <v>0</v>
      </c>
      <c r="AC34" s="200">
        <f t="shared" si="35"/>
        <v>0</v>
      </c>
      <c r="AD34" s="200">
        <f t="shared" si="36"/>
        <v>0</v>
      </c>
      <c r="AE34" s="200">
        <f t="shared" si="37"/>
        <v>0</v>
      </c>
      <c r="AF34" s="200">
        <f t="shared" si="38"/>
        <v>0</v>
      </c>
      <c r="AG34" s="200">
        <f t="shared" si="39"/>
        <v>0</v>
      </c>
      <c r="AH34" s="200">
        <f t="shared" si="40"/>
        <v>0</v>
      </c>
      <c r="AI34" s="200">
        <f t="shared" si="41"/>
        <v>0</v>
      </c>
      <c r="AJ34" s="200">
        <f t="shared" si="42"/>
        <v>0</v>
      </c>
      <c r="AK34" s="200">
        <f t="shared" si="43"/>
        <v>0</v>
      </c>
      <c r="AL34" s="200">
        <f t="shared" si="44"/>
        <v>0</v>
      </c>
      <c r="AM34" s="200">
        <f t="shared" si="45"/>
        <v>0</v>
      </c>
      <c r="AN34" s="200">
        <f t="shared" si="46"/>
        <v>0</v>
      </c>
      <c r="AO34" s="200">
        <f t="shared" si="47"/>
        <v>0</v>
      </c>
      <c r="AP34" s="200">
        <f t="shared" si="48"/>
        <v>0</v>
      </c>
    </row>
    <row r="35" spans="1:42" ht="15.75" customHeight="1" x14ac:dyDescent="0.2">
      <c r="A35" s="603"/>
      <c r="B35" s="604"/>
      <c r="C35" s="604"/>
      <c r="D35" s="605"/>
      <c r="E35" s="465" t="s">
        <v>178</v>
      </c>
      <c r="F35" s="200">
        <f t="shared" si="12"/>
        <v>0</v>
      </c>
      <c r="G35" s="200">
        <f t="shared" si="13"/>
        <v>0</v>
      </c>
      <c r="H35" s="200">
        <f t="shared" si="14"/>
        <v>0</v>
      </c>
      <c r="I35" s="200">
        <f t="shared" si="15"/>
        <v>0</v>
      </c>
      <c r="J35" s="200">
        <f t="shared" si="16"/>
        <v>0</v>
      </c>
      <c r="K35" s="200">
        <f t="shared" si="17"/>
        <v>0</v>
      </c>
      <c r="L35" s="200">
        <f t="shared" si="18"/>
        <v>0</v>
      </c>
      <c r="M35" s="200">
        <f t="shared" si="19"/>
        <v>0</v>
      </c>
      <c r="N35" s="200">
        <f t="shared" si="20"/>
        <v>0</v>
      </c>
      <c r="O35" s="200">
        <f t="shared" si="21"/>
        <v>0</v>
      </c>
      <c r="P35" s="200">
        <f t="shared" si="22"/>
        <v>0</v>
      </c>
      <c r="Q35" s="200">
        <f t="shared" si="23"/>
        <v>0</v>
      </c>
      <c r="R35" s="200">
        <f t="shared" si="24"/>
        <v>0</v>
      </c>
      <c r="S35" s="200">
        <f t="shared" si="25"/>
        <v>0</v>
      </c>
      <c r="T35" s="200">
        <f t="shared" si="26"/>
        <v>0</v>
      </c>
      <c r="U35" s="200">
        <f t="shared" si="27"/>
        <v>0</v>
      </c>
      <c r="V35" s="200">
        <f t="shared" si="28"/>
        <v>0</v>
      </c>
      <c r="W35" s="200">
        <f t="shared" si="29"/>
        <v>0</v>
      </c>
      <c r="X35" s="200">
        <f t="shared" si="30"/>
        <v>0</v>
      </c>
      <c r="Y35" s="200">
        <f t="shared" si="31"/>
        <v>0</v>
      </c>
      <c r="Z35" s="200">
        <f t="shared" si="32"/>
        <v>0</v>
      </c>
      <c r="AA35" s="200">
        <f t="shared" si="33"/>
        <v>0</v>
      </c>
      <c r="AB35" s="200">
        <f t="shared" si="34"/>
        <v>0</v>
      </c>
      <c r="AC35" s="200">
        <f t="shared" si="35"/>
        <v>0</v>
      </c>
      <c r="AD35" s="200">
        <f t="shared" si="36"/>
        <v>0</v>
      </c>
      <c r="AE35" s="200">
        <f t="shared" si="37"/>
        <v>0</v>
      </c>
      <c r="AF35" s="200">
        <f t="shared" si="38"/>
        <v>0</v>
      </c>
      <c r="AG35" s="200">
        <f t="shared" si="39"/>
        <v>0</v>
      </c>
      <c r="AH35" s="200">
        <f t="shared" si="40"/>
        <v>0</v>
      </c>
      <c r="AI35" s="200">
        <f t="shared" si="41"/>
        <v>0</v>
      </c>
      <c r="AJ35" s="200">
        <f t="shared" si="42"/>
        <v>0</v>
      </c>
      <c r="AK35" s="200">
        <f t="shared" si="43"/>
        <v>0</v>
      </c>
      <c r="AL35" s="200">
        <f t="shared" si="44"/>
        <v>0</v>
      </c>
      <c r="AM35" s="200">
        <f t="shared" si="45"/>
        <v>0</v>
      </c>
      <c r="AN35" s="200">
        <f t="shared" si="46"/>
        <v>0</v>
      </c>
      <c r="AO35" s="200">
        <f t="shared" si="47"/>
        <v>0</v>
      </c>
      <c r="AP35" s="200">
        <f t="shared" si="48"/>
        <v>0</v>
      </c>
    </row>
    <row r="36" spans="1:42" ht="15.75" customHeight="1" thickBot="1" x14ac:dyDescent="0.25">
      <c r="A36" s="606"/>
      <c r="B36" s="607"/>
      <c r="C36" s="607"/>
      <c r="D36" s="608"/>
      <c r="E36" s="476"/>
      <c r="F36" s="479">
        <f t="shared" si="12"/>
        <v>0</v>
      </c>
      <c r="G36" s="479">
        <f t="shared" si="13"/>
        <v>0</v>
      </c>
      <c r="H36" s="479">
        <f t="shared" si="14"/>
        <v>0</v>
      </c>
      <c r="I36" s="479">
        <f t="shared" si="15"/>
        <v>0</v>
      </c>
      <c r="J36" s="479">
        <f t="shared" si="16"/>
        <v>0</v>
      </c>
      <c r="K36" s="479">
        <f t="shared" si="17"/>
        <v>0</v>
      </c>
      <c r="L36" s="479">
        <f t="shared" si="18"/>
        <v>0</v>
      </c>
      <c r="M36" s="479">
        <f t="shared" si="19"/>
        <v>0</v>
      </c>
      <c r="N36" s="479">
        <f t="shared" si="20"/>
        <v>0</v>
      </c>
      <c r="O36" s="479">
        <f t="shared" si="21"/>
        <v>0</v>
      </c>
      <c r="P36" s="479">
        <f t="shared" si="22"/>
        <v>0</v>
      </c>
      <c r="Q36" s="479">
        <f t="shared" si="23"/>
        <v>0</v>
      </c>
      <c r="R36" s="479">
        <f t="shared" si="24"/>
        <v>0</v>
      </c>
      <c r="S36" s="479">
        <f t="shared" si="25"/>
        <v>0</v>
      </c>
      <c r="T36" s="479">
        <f t="shared" si="26"/>
        <v>0</v>
      </c>
      <c r="U36" s="479">
        <f t="shared" si="27"/>
        <v>0</v>
      </c>
      <c r="V36" s="479">
        <f t="shared" si="28"/>
        <v>0</v>
      </c>
      <c r="W36" s="479">
        <f t="shared" si="29"/>
        <v>0</v>
      </c>
      <c r="X36" s="479">
        <f t="shared" si="30"/>
        <v>0</v>
      </c>
      <c r="Y36" s="479">
        <f t="shared" si="31"/>
        <v>0</v>
      </c>
      <c r="Z36" s="479">
        <f t="shared" si="32"/>
        <v>0</v>
      </c>
      <c r="AA36" s="479">
        <f t="shared" si="33"/>
        <v>0</v>
      </c>
      <c r="AB36" s="479">
        <f t="shared" si="34"/>
        <v>0</v>
      </c>
      <c r="AC36" s="479">
        <f t="shared" si="35"/>
        <v>0</v>
      </c>
      <c r="AD36" s="479">
        <f t="shared" si="36"/>
        <v>0</v>
      </c>
      <c r="AE36" s="479">
        <f t="shared" si="37"/>
        <v>0</v>
      </c>
      <c r="AF36" s="479">
        <f t="shared" si="38"/>
        <v>0</v>
      </c>
      <c r="AG36" s="479">
        <f t="shared" si="39"/>
        <v>0</v>
      </c>
      <c r="AH36" s="479">
        <f t="shared" si="40"/>
        <v>0</v>
      </c>
      <c r="AI36" s="479">
        <f t="shared" si="41"/>
        <v>0</v>
      </c>
      <c r="AJ36" s="479">
        <f t="shared" si="42"/>
        <v>0</v>
      </c>
      <c r="AK36" s="479">
        <f t="shared" si="43"/>
        <v>0</v>
      </c>
      <c r="AL36" s="479">
        <f t="shared" si="44"/>
        <v>0</v>
      </c>
      <c r="AM36" s="479">
        <f t="shared" si="45"/>
        <v>0</v>
      </c>
      <c r="AN36" s="479">
        <f t="shared" si="46"/>
        <v>0</v>
      </c>
      <c r="AO36" s="479">
        <f t="shared" si="47"/>
        <v>0</v>
      </c>
      <c r="AP36" s="479">
        <f t="shared" si="48"/>
        <v>0</v>
      </c>
    </row>
  </sheetData>
  <mergeCells count="23">
    <mergeCell ref="A25:A30"/>
    <mergeCell ref="D25:D29"/>
    <mergeCell ref="A31:D36"/>
    <mergeCell ref="A7:A12"/>
    <mergeCell ref="D7:D11"/>
    <mergeCell ref="A13:A18"/>
    <mergeCell ref="D13:D17"/>
    <mergeCell ref="A19:A24"/>
    <mergeCell ref="D19:D23"/>
    <mergeCell ref="B1:AK1"/>
    <mergeCell ref="A2:AK2"/>
    <mergeCell ref="B3:C3"/>
    <mergeCell ref="A5:A6"/>
    <mergeCell ref="B5:B6"/>
    <mergeCell ref="C5:C6"/>
    <mergeCell ref="D5:D6"/>
    <mergeCell ref="E5:E6"/>
    <mergeCell ref="AK5:AK6"/>
    <mergeCell ref="AL5:AL6"/>
    <mergeCell ref="AM5:AM6"/>
    <mergeCell ref="AN5:AN6"/>
    <mergeCell ref="AO5:AO6"/>
    <mergeCell ref="AP5:AP6"/>
  </mergeCells>
  <phoneticPr fontId="0" type="noConversion"/>
  <pageMargins left="0.2" right="0.2" top="0.25" bottom="0" header="0.25" footer="0"/>
  <pageSetup scale="7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37"/>
  <sheetViews>
    <sheetView topLeftCell="A9" zoomScale="90" zoomScaleNormal="90" workbookViewId="0">
      <selection activeCell="A32" sqref="A32:AP37"/>
    </sheetView>
  </sheetViews>
  <sheetFormatPr defaultRowHeight="12.75" x14ac:dyDescent="0.2"/>
  <cols>
    <col min="3" max="3" width="9.140625" style="81"/>
  </cols>
  <sheetData>
    <row r="2" spans="1:70" ht="34.5" customHeight="1" x14ac:dyDescent="0.2">
      <c r="B2" s="599" t="s">
        <v>97</v>
      </c>
      <c r="C2" s="599"/>
      <c r="D2" s="599"/>
      <c r="E2" s="599"/>
      <c r="F2" s="599"/>
      <c r="G2" s="599"/>
      <c r="H2" s="599"/>
      <c r="I2" s="599"/>
      <c r="J2" s="599"/>
      <c r="K2" s="599"/>
      <c r="L2" s="599"/>
      <c r="M2" s="599"/>
      <c r="N2" s="599"/>
      <c r="O2" s="599"/>
      <c r="P2" s="599"/>
      <c r="Q2" s="599"/>
      <c r="R2" s="599"/>
      <c r="S2" s="599"/>
      <c r="T2" s="599"/>
      <c r="U2" s="599"/>
      <c r="V2" s="599"/>
      <c r="W2" s="599"/>
      <c r="X2" s="599"/>
      <c r="Y2" s="599"/>
      <c r="Z2" s="599"/>
      <c r="AA2" s="599"/>
      <c r="AB2" s="599"/>
      <c r="AC2" s="599"/>
      <c r="AD2" s="599"/>
      <c r="AE2" s="599"/>
      <c r="AF2" s="599"/>
      <c r="AG2" s="599"/>
      <c r="AH2" s="599"/>
      <c r="AI2" s="599"/>
      <c r="AJ2" s="599"/>
      <c r="AK2" s="599"/>
      <c r="AL2" s="8"/>
      <c r="AM2" s="8"/>
    </row>
    <row r="3" spans="1:70" ht="14.25" customHeight="1" x14ac:dyDescent="0.2">
      <c r="A3" s="598">
        <f>'TONG SL TP,HCM 06'!A3:AN3</f>
        <v>0</v>
      </c>
      <c r="B3" s="598"/>
      <c r="C3" s="598"/>
      <c r="D3" s="598"/>
      <c r="E3" s="598"/>
      <c r="F3" s="598"/>
      <c r="G3" s="598"/>
      <c r="H3" s="598"/>
      <c r="I3" s="598"/>
      <c r="J3" s="598"/>
      <c r="K3" s="598"/>
      <c r="L3" s="598"/>
      <c r="M3" s="598"/>
      <c r="N3" s="598"/>
      <c r="O3" s="598"/>
      <c r="P3" s="598"/>
      <c r="Q3" s="598"/>
      <c r="R3" s="598"/>
      <c r="S3" s="598"/>
      <c r="T3" s="598"/>
      <c r="U3" s="598"/>
      <c r="V3" s="598"/>
      <c r="W3" s="598"/>
      <c r="X3" s="598"/>
      <c r="Y3" s="598"/>
      <c r="Z3" s="598"/>
      <c r="AA3" s="598"/>
      <c r="AB3" s="598"/>
      <c r="AC3" s="598"/>
      <c r="AD3" s="598"/>
      <c r="AE3" s="598"/>
      <c r="AF3" s="598"/>
      <c r="AG3" s="598"/>
      <c r="AH3" s="598"/>
      <c r="AI3" s="598"/>
      <c r="AJ3" s="598"/>
      <c r="AK3" s="598"/>
      <c r="AL3" s="8"/>
      <c r="AM3" s="8"/>
    </row>
    <row r="4" spans="1:70" ht="12.75" customHeight="1" x14ac:dyDescent="0.25">
      <c r="B4" s="597"/>
      <c r="C4" s="597"/>
      <c r="D4" s="5"/>
      <c r="E4" s="469" t="s">
        <v>181</v>
      </c>
      <c r="F4" s="455"/>
      <c r="G4" s="455"/>
      <c r="H4" s="359"/>
      <c r="I4" s="359"/>
      <c r="J4" s="359"/>
      <c r="K4" s="359"/>
      <c r="L4" s="359"/>
      <c r="M4" s="108"/>
      <c r="N4" s="359"/>
      <c r="O4" s="359"/>
      <c r="P4" s="359"/>
      <c r="Q4" s="359"/>
      <c r="R4" s="359"/>
      <c r="S4" s="359"/>
      <c r="T4" s="108"/>
      <c r="U4" s="359"/>
      <c r="V4" s="359"/>
      <c r="W4" s="359"/>
      <c r="X4" s="359"/>
      <c r="Y4" s="359"/>
      <c r="Z4" s="359"/>
      <c r="AA4" s="108"/>
      <c r="AB4" s="359"/>
      <c r="AC4" s="359"/>
      <c r="AD4" s="359"/>
      <c r="AE4" s="359"/>
      <c r="AF4" s="359"/>
      <c r="AG4" s="359"/>
      <c r="AH4" s="359"/>
      <c r="AI4" s="359"/>
      <c r="AJ4" s="359"/>
      <c r="AL4" s="8"/>
      <c r="AM4" s="8"/>
    </row>
    <row r="5" spans="1:70" ht="13.5" thickBot="1" x14ac:dyDescent="0.25">
      <c r="C5" s="8"/>
      <c r="F5" s="77"/>
      <c r="M5" s="77"/>
      <c r="T5" s="77"/>
      <c r="AA5" s="77"/>
      <c r="AL5" s="8"/>
      <c r="AM5" s="8"/>
    </row>
    <row r="6" spans="1:70" s="335" customFormat="1" ht="21.75" customHeight="1" x14ac:dyDescent="0.2">
      <c r="A6" s="558" t="s">
        <v>14</v>
      </c>
      <c r="B6" s="489" t="s">
        <v>35</v>
      </c>
      <c r="C6" s="489" t="s">
        <v>7</v>
      </c>
      <c r="D6" s="491" t="s">
        <v>149</v>
      </c>
      <c r="E6" s="489" t="s">
        <v>3</v>
      </c>
      <c r="F6" s="312">
        <v>1</v>
      </c>
      <c r="G6" s="313">
        <v>2</v>
      </c>
      <c r="H6" s="313">
        <v>3</v>
      </c>
      <c r="I6" s="312">
        <v>4</v>
      </c>
      <c r="J6" s="312">
        <v>5</v>
      </c>
      <c r="K6" s="312">
        <v>6</v>
      </c>
      <c r="L6" s="312">
        <v>7</v>
      </c>
      <c r="M6" s="312">
        <v>8</v>
      </c>
      <c r="N6" s="312">
        <v>9</v>
      </c>
      <c r="O6" s="312">
        <v>10</v>
      </c>
      <c r="P6" s="312">
        <v>11</v>
      </c>
      <c r="Q6" s="312">
        <v>12</v>
      </c>
      <c r="R6" s="312">
        <v>13</v>
      </c>
      <c r="S6" s="312">
        <v>14</v>
      </c>
      <c r="T6" s="312">
        <v>15</v>
      </c>
      <c r="U6" s="312">
        <v>16</v>
      </c>
      <c r="V6" s="312">
        <v>17</v>
      </c>
      <c r="W6" s="312">
        <v>18</v>
      </c>
      <c r="X6" s="312">
        <v>19</v>
      </c>
      <c r="Y6" s="312">
        <v>20</v>
      </c>
      <c r="Z6" s="312">
        <v>21</v>
      </c>
      <c r="AA6" s="312">
        <v>22</v>
      </c>
      <c r="AB6" s="312">
        <v>23</v>
      </c>
      <c r="AC6" s="312">
        <v>24</v>
      </c>
      <c r="AD6" s="312">
        <v>25</v>
      </c>
      <c r="AE6" s="312">
        <v>26</v>
      </c>
      <c r="AF6" s="312">
        <v>27</v>
      </c>
      <c r="AG6" s="312">
        <v>28</v>
      </c>
      <c r="AH6" s="312">
        <v>29</v>
      </c>
      <c r="AI6" s="312">
        <v>30</v>
      </c>
      <c r="AJ6" s="312">
        <v>31</v>
      </c>
      <c r="AK6" s="579" t="s">
        <v>159</v>
      </c>
      <c r="AL6" s="574" t="s">
        <v>115</v>
      </c>
      <c r="AM6" s="576" t="s">
        <v>131</v>
      </c>
      <c r="AN6" s="572" t="s">
        <v>10</v>
      </c>
      <c r="AO6" s="551" t="s">
        <v>119</v>
      </c>
      <c r="AP6" s="553" t="s">
        <v>120</v>
      </c>
      <c r="AQ6" s="334"/>
      <c r="AT6" s="336" t="s">
        <v>130</v>
      </c>
    </row>
    <row r="7" spans="1:70" s="335" customFormat="1" ht="16.5" customHeight="1" thickBot="1" x14ac:dyDescent="0.25">
      <c r="A7" s="559"/>
      <c r="B7" s="538"/>
      <c r="C7" s="538"/>
      <c r="D7" s="578"/>
      <c r="E7" s="538"/>
      <c r="F7" s="360" t="s">
        <v>135</v>
      </c>
      <c r="G7" s="360"/>
      <c r="H7" s="360"/>
      <c r="I7" s="360"/>
      <c r="J7" s="360"/>
      <c r="K7" s="360"/>
      <c r="L7" s="360"/>
      <c r="M7" s="360" t="s">
        <v>135</v>
      </c>
      <c r="N7" s="360"/>
      <c r="O7" s="360"/>
      <c r="P7" s="360"/>
      <c r="Q7" s="360"/>
      <c r="R7" s="360"/>
      <c r="S7" s="360"/>
      <c r="T7" s="360" t="s">
        <v>135</v>
      </c>
      <c r="U7" s="360"/>
      <c r="V7" s="360"/>
      <c r="W7" s="360"/>
      <c r="X7" s="360"/>
      <c r="Y7" s="360"/>
      <c r="Z7" s="360"/>
      <c r="AA7" s="360" t="s">
        <v>135</v>
      </c>
      <c r="AB7" s="360"/>
      <c r="AC7" s="360"/>
      <c r="AD7" s="360"/>
      <c r="AE7" s="360"/>
      <c r="AF7" s="360"/>
      <c r="AG7" s="360"/>
      <c r="AH7" s="360" t="s">
        <v>135</v>
      </c>
      <c r="AI7" s="360"/>
      <c r="AJ7" s="360"/>
      <c r="AK7" s="580"/>
      <c r="AL7" s="575"/>
      <c r="AM7" s="577"/>
      <c r="AN7" s="573"/>
      <c r="AO7" s="552"/>
      <c r="AP7" s="554"/>
      <c r="AQ7" s="334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</row>
    <row r="8" spans="1:70" ht="15" x14ac:dyDescent="0.2">
      <c r="A8" s="555">
        <v>34</v>
      </c>
      <c r="B8" s="60"/>
      <c r="C8" s="442" t="s">
        <v>106</v>
      </c>
      <c r="D8" s="499" t="s">
        <v>151</v>
      </c>
      <c r="E8" s="385" t="s">
        <v>109</v>
      </c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94"/>
      <c r="AJ8" s="94"/>
      <c r="AK8" s="338">
        <f t="shared" ref="AK8:AK12" si="0">SUM(F8:AJ8)</f>
        <v>0</v>
      </c>
      <c r="AL8" s="386"/>
      <c r="AM8" s="386"/>
      <c r="AN8" s="387">
        <f t="shared" ref="AN8" si="1">SUM(AK8:AM8)</f>
        <v>0</v>
      </c>
      <c r="AO8" s="387"/>
      <c r="AP8" s="388" t="str">
        <f>IF(AND(AN8&gt;0,AO8&gt;0),AN8/AO8,"")</f>
        <v/>
      </c>
    </row>
    <row r="9" spans="1:70" ht="15" x14ac:dyDescent="0.2">
      <c r="A9" s="556"/>
      <c r="B9" s="59" t="s">
        <v>145</v>
      </c>
      <c r="C9" s="442" t="s">
        <v>106</v>
      </c>
      <c r="D9" s="500"/>
      <c r="E9" s="389" t="s">
        <v>31</v>
      </c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95"/>
      <c r="AJ9" s="95"/>
      <c r="AK9" s="361">
        <f t="shared" si="0"/>
        <v>0</v>
      </c>
      <c r="AL9" s="319"/>
      <c r="AM9" s="319"/>
      <c r="AN9" s="362">
        <f>SUM(AK9:AM9)</f>
        <v>0</v>
      </c>
      <c r="AO9" s="362"/>
      <c r="AP9" s="390" t="str">
        <f>IF(AND(AN9&gt;0,AO9&gt;0),AN9/AO9,"")</f>
        <v/>
      </c>
    </row>
    <row r="10" spans="1:70" ht="15" x14ac:dyDescent="0.2">
      <c r="A10" s="556"/>
      <c r="B10" s="60" t="s">
        <v>26</v>
      </c>
      <c r="C10" s="442" t="s">
        <v>106</v>
      </c>
      <c r="D10" s="500"/>
      <c r="E10" s="391" t="s">
        <v>16</v>
      </c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95"/>
      <c r="AJ10" s="95"/>
      <c r="AK10" s="361">
        <f t="shared" si="0"/>
        <v>0</v>
      </c>
      <c r="AL10" s="319"/>
      <c r="AM10" s="319"/>
      <c r="AN10" s="362">
        <f t="shared" ref="AN10:AN12" si="2">SUM(AK10:AM10)</f>
        <v>0</v>
      </c>
      <c r="AO10" s="362"/>
      <c r="AP10" s="390" t="str">
        <f>IF(AND(AN10&gt;0,AO10&gt;0),AN10/AO10,"")</f>
        <v/>
      </c>
    </row>
    <row r="11" spans="1:70" ht="15" x14ac:dyDescent="0.2">
      <c r="A11" s="556"/>
      <c r="B11" s="61" t="s">
        <v>58</v>
      </c>
      <c r="C11" s="442" t="s">
        <v>106</v>
      </c>
      <c r="D11" s="500"/>
      <c r="E11" s="392" t="s">
        <v>5</v>
      </c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95"/>
      <c r="AJ11" s="95"/>
      <c r="AK11" s="361">
        <f t="shared" si="0"/>
        <v>0</v>
      </c>
      <c r="AL11" s="319"/>
      <c r="AM11" s="319"/>
      <c r="AN11" s="362">
        <f t="shared" si="2"/>
        <v>0</v>
      </c>
      <c r="AO11" s="362"/>
      <c r="AP11" s="390" t="str">
        <f>IF(AND(AN11&gt;0,AO11&gt;0),AN11/AO11,"")</f>
        <v/>
      </c>
    </row>
    <row r="12" spans="1:70" ht="15" x14ac:dyDescent="0.2">
      <c r="A12" s="556"/>
      <c r="B12" s="61"/>
      <c r="C12" s="442" t="s">
        <v>106</v>
      </c>
      <c r="D12" s="501"/>
      <c r="E12" s="393" t="s">
        <v>178</v>
      </c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95"/>
      <c r="AJ12" s="95"/>
      <c r="AK12" s="361">
        <f t="shared" si="0"/>
        <v>0</v>
      </c>
      <c r="AL12" s="319"/>
      <c r="AM12" s="319"/>
      <c r="AN12" s="362">
        <f t="shared" si="2"/>
        <v>0</v>
      </c>
      <c r="AO12" s="362"/>
      <c r="AP12" s="390" t="str">
        <f>IF(AND(AN12&gt;0,AO12&gt;0),AN12/AO12,"")</f>
        <v/>
      </c>
    </row>
    <row r="13" spans="1:70" ht="15.75" thickBot="1" x14ac:dyDescent="0.25">
      <c r="A13" s="557"/>
      <c r="B13" s="61"/>
      <c r="C13" s="443" t="s">
        <v>106</v>
      </c>
      <c r="D13" s="357"/>
      <c r="E13" s="39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96"/>
      <c r="AJ13" s="96"/>
      <c r="AK13" s="394"/>
      <c r="AL13" s="320"/>
      <c r="AM13" s="320"/>
      <c r="AN13" s="395"/>
      <c r="AO13" s="395"/>
      <c r="AP13" s="396"/>
    </row>
    <row r="14" spans="1:70" ht="15" x14ac:dyDescent="0.2">
      <c r="A14" s="555">
        <v>35</v>
      </c>
      <c r="B14" s="58"/>
      <c r="C14" s="444" t="s">
        <v>106</v>
      </c>
      <c r="D14" s="499" t="s">
        <v>151</v>
      </c>
      <c r="E14" s="385" t="s">
        <v>109</v>
      </c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5"/>
      <c r="W14" s="245"/>
      <c r="X14" s="245"/>
      <c r="Y14" s="245"/>
      <c r="Z14" s="245"/>
      <c r="AA14" s="245"/>
      <c r="AB14" s="245"/>
      <c r="AC14" s="245"/>
      <c r="AD14" s="245"/>
      <c r="AE14" s="245"/>
      <c r="AF14" s="245"/>
      <c r="AG14" s="245"/>
      <c r="AH14" s="245"/>
      <c r="AI14" s="94"/>
      <c r="AJ14" s="94"/>
      <c r="AK14" s="338">
        <f t="shared" ref="AK14:AK18" si="3">SUM(F14:AJ14)</f>
        <v>0</v>
      </c>
      <c r="AL14" s="386"/>
      <c r="AM14" s="386"/>
      <c r="AN14" s="387">
        <f t="shared" ref="AN14" si="4">SUM(AK14:AM14)</f>
        <v>0</v>
      </c>
      <c r="AO14" s="387"/>
      <c r="AP14" s="388" t="str">
        <f>IF(AND(AN14&gt;0,AO14&gt;0),AN14/AO14,"")</f>
        <v/>
      </c>
    </row>
    <row r="15" spans="1:70" ht="15" x14ac:dyDescent="0.2">
      <c r="A15" s="556"/>
      <c r="B15" s="59" t="s">
        <v>145</v>
      </c>
      <c r="C15" s="442" t="s">
        <v>106</v>
      </c>
      <c r="D15" s="500"/>
      <c r="E15" s="389" t="s">
        <v>31</v>
      </c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95"/>
      <c r="AJ15" s="95"/>
      <c r="AK15" s="361">
        <f t="shared" si="3"/>
        <v>0</v>
      </c>
      <c r="AL15" s="319"/>
      <c r="AM15" s="319"/>
      <c r="AN15" s="362">
        <f>SUM(AK15:AM15)</f>
        <v>0</v>
      </c>
      <c r="AO15" s="362"/>
      <c r="AP15" s="390" t="str">
        <f>IF(AND(AN15&gt;0,AO15&gt;0),AN15/AO15,"")</f>
        <v/>
      </c>
    </row>
    <row r="16" spans="1:70" ht="15" x14ac:dyDescent="0.2">
      <c r="A16" s="556"/>
      <c r="B16" s="60" t="s">
        <v>21</v>
      </c>
      <c r="C16" s="442" t="s">
        <v>106</v>
      </c>
      <c r="D16" s="500"/>
      <c r="E16" s="391" t="s">
        <v>16</v>
      </c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95"/>
      <c r="AJ16" s="95"/>
      <c r="AK16" s="361">
        <f t="shared" si="3"/>
        <v>0</v>
      </c>
      <c r="AL16" s="319"/>
      <c r="AM16" s="319"/>
      <c r="AN16" s="362">
        <f t="shared" ref="AN16:AN18" si="5">SUM(AK16:AM16)</f>
        <v>0</v>
      </c>
      <c r="AO16" s="362"/>
      <c r="AP16" s="390" t="str">
        <f>IF(AND(AN16&gt;0,AO16&gt;0),AN16/AO16,"")</f>
        <v/>
      </c>
    </row>
    <row r="17" spans="1:42" ht="15" x14ac:dyDescent="0.2">
      <c r="A17" s="556"/>
      <c r="B17" s="61" t="s">
        <v>51</v>
      </c>
      <c r="C17" s="442" t="s">
        <v>106</v>
      </c>
      <c r="D17" s="500"/>
      <c r="E17" s="392" t="s">
        <v>5</v>
      </c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95"/>
      <c r="AJ17" s="95"/>
      <c r="AK17" s="361">
        <f t="shared" si="3"/>
        <v>0</v>
      </c>
      <c r="AL17" s="319"/>
      <c r="AM17" s="319"/>
      <c r="AN17" s="362">
        <f t="shared" si="5"/>
        <v>0</v>
      </c>
      <c r="AO17" s="362"/>
      <c r="AP17" s="390" t="str">
        <f>IF(AND(AN17&gt;0,AO17&gt;0),AN17/AO17,"")</f>
        <v/>
      </c>
    </row>
    <row r="18" spans="1:42" ht="15" x14ac:dyDescent="0.2">
      <c r="A18" s="556"/>
      <c r="B18" s="61"/>
      <c r="C18" s="442" t="s">
        <v>106</v>
      </c>
      <c r="D18" s="501"/>
      <c r="E18" s="393" t="s">
        <v>178</v>
      </c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95"/>
      <c r="AJ18" s="95"/>
      <c r="AK18" s="361">
        <f t="shared" si="3"/>
        <v>0</v>
      </c>
      <c r="AL18" s="319"/>
      <c r="AM18" s="319"/>
      <c r="AN18" s="362">
        <f t="shared" si="5"/>
        <v>0</v>
      </c>
      <c r="AO18" s="362"/>
      <c r="AP18" s="390" t="str">
        <f>IF(AND(AN18&gt;0,AO18&gt;0),AN18/AO18,"")</f>
        <v/>
      </c>
    </row>
    <row r="19" spans="1:42" ht="15.75" thickBot="1" x14ac:dyDescent="0.25">
      <c r="A19" s="557"/>
      <c r="B19" s="61"/>
      <c r="C19" s="445" t="s">
        <v>106</v>
      </c>
      <c r="D19" s="357"/>
      <c r="E19" s="39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96"/>
      <c r="AJ19" s="96"/>
      <c r="AK19" s="394"/>
      <c r="AL19" s="320"/>
      <c r="AM19" s="320"/>
      <c r="AN19" s="395"/>
      <c r="AO19" s="395"/>
      <c r="AP19" s="396"/>
    </row>
    <row r="20" spans="1:42" ht="15" x14ac:dyDescent="0.2">
      <c r="A20" s="555">
        <v>36</v>
      </c>
      <c r="B20" s="58"/>
      <c r="C20" s="442" t="s">
        <v>106</v>
      </c>
      <c r="D20" s="499" t="s">
        <v>58</v>
      </c>
      <c r="E20" s="385" t="s">
        <v>109</v>
      </c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5"/>
      <c r="R20" s="245"/>
      <c r="S20" s="245"/>
      <c r="T20" s="245"/>
      <c r="U20" s="245"/>
      <c r="V20" s="245"/>
      <c r="W20" s="245"/>
      <c r="X20" s="245"/>
      <c r="Y20" s="245"/>
      <c r="Z20" s="245"/>
      <c r="AA20" s="245"/>
      <c r="AB20" s="245"/>
      <c r="AC20" s="245"/>
      <c r="AD20" s="245"/>
      <c r="AE20" s="245"/>
      <c r="AF20" s="245"/>
      <c r="AG20" s="245"/>
      <c r="AH20" s="245"/>
      <c r="AI20" s="94"/>
      <c r="AJ20" s="94"/>
      <c r="AK20" s="338">
        <f t="shared" ref="AK20:AK24" si="6">SUM(F20:AJ20)</f>
        <v>0</v>
      </c>
      <c r="AL20" s="386"/>
      <c r="AM20" s="386"/>
      <c r="AN20" s="387">
        <f t="shared" ref="AN20" si="7">SUM(AK20:AM20)</f>
        <v>0</v>
      </c>
      <c r="AO20" s="387"/>
      <c r="AP20" s="388" t="str">
        <f>IF(AND(AN20&gt;0,AO20&gt;0),AN20/AO20,"")</f>
        <v/>
      </c>
    </row>
    <row r="21" spans="1:42" ht="15" x14ac:dyDescent="0.2">
      <c r="A21" s="556"/>
      <c r="B21" s="59" t="s">
        <v>145</v>
      </c>
      <c r="C21" s="442" t="s">
        <v>106</v>
      </c>
      <c r="D21" s="500"/>
      <c r="E21" s="389" t="s">
        <v>31</v>
      </c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95"/>
      <c r="AJ21" s="95"/>
      <c r="AK21" s="361">
        <f t="shared" si="6"/>
        <v>0</v>
      </c>
      <c r="AL21" s="319"/>
      <c r="AM21" s="319"/>
      <c r="AN21" s="362">
        <f>SUM(AK21:AM21)</f>
        <v>0</v>
      </c>
      <c r="AO21" s="362"/>
      <c r="AP21" s="390" t="str">
        <f>IF(AND(AN21&gt;0,AO21&gt;0),AN21/AO21,"")</f>
        <v/>
      </c>
    </row>
    <row r="22" spans="1:42" ht="15" x14ac:dyDescent="0.2">
      <c r="A22" s="556"/>
      <c r="B22" s="60" t="s">
        <v>24</v>
      </c>
      <c r="C22" s="442" t="s">
        <v>106</v>
      </c>
      <c r="D22" s="500"/>
      <c r="E22" s="391" t="s">
        <v>16</v>
      </c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95"/>
      <c r="AJ22" s="95"/>
      <c r="AK22" s="361">
        <f t="shared" si="6"/>
        <v>0</v>
      </c>
      <c r="AL22" s="319"/>
      <c r="AM22" s="319"/>
      <c r="AN22" s="362">
        <f t="shared" ref="AN22:AN24" si="8">SUM(AK22:AM22)</f>
        <v>0</v>
      </c>
      <c r="AO22" s="362"/>
      <c r="AP22" s="390" t="str">
        <f>IF(AND(AN22&gt;0,AO22&gt;0),AN22/AO22,"")</f>
        <v/>
      </c>
    </row>
    <row r="23" spans="1:42" ht="15" x14ac:dyDescent="0.2">
      <c r="A23" s="556"/>
      <c r="B23" s="61" t="s">
        <v>61</v>
      </c>
      <c r="C23" s="442" t="s">
        <v>106</v>
      </c>
      <c r="D23" s="500"/>
      <c r="E23" s="392" t="s">
        <v>5</v>
      </c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95"/>
      <c r="AJ23" s="95"/>
      <c r="AK23" s="361">
        <f t="shared" si="6"/>
        <v>0</v>
      </c>
      <c r="AL23" s="319"/>
      <c r="AM23" s="319"/>
      <c r="AN23" s="362">
        <f t="shared" si="8"/>
        <v>0</v>
      </c>
      <c r="AO23" s="362"/>
      <c r="AP23" s="390" t="str">
        <f>IF(AND(AN23&gt;0,AO23&gt;0),AN23/AO23,"")</f>
        <v/>
      </c>
    </row>
    <row r="24" spans="1:42" ht="15" x14ac:dyDescent="0.2">
      <c r="A24" s="556"/>
      <c r="B24" s="61"/>
      <c r="C24" s="442" t="s">
        <v>106</v>
      </c>
      <c r="D24" s="501"/>
      <c r="E24" s="393" t="s">
        <v>178</v>
      </c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95"/>
      <c r="AJ24" s="95"/>
      <c r="AK24" s="361">
        <f t="shared" si="6"/>
        <v>0</v>
      </c>
      <c r="AL24" s="319"/>
      <c r="AM24" s="319"/>
      <c r="AN24" s="362">
        <f t="shared" si="8"/>
        <v>0</v>
      </c>
      <c r="AO24" s="362"/>
      <c r="AP24" s="390" t="str">
        <f>IF(AND(AN24&gt;0,AO24&gt;0),AN24/AO24,"")</f>
        <v/>
      </c>
    </row>
    <row r="25" spans="1:42" ht="15.75" thickBot="1" x14ac:dyDescent="0.25">
      <c r="A25" s="557"/>
      <c r="B25" s="62"/>
      <c r="C25" s="443" t="s">
        <v>106</v>
      </c>
      <c r="D25" s="357"/>
      <c r="E25" s="39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96"/>
      <c r="AJ25" s="96"/>
      <c r="AK25" s="394"/>
      <c r="AL25" s="320"/>
      <c r="AM25" s="320"/>
      <c r="AN25" s="395"/>
      <c r="AO25" s="395"/>
      <c r="AP25" s="396"/>
    </row>
    <row r="26" spans="1:42" ht="15" x14ac:dyDescent="0.2">
      <c r="A26" s="555">
        <v>37</v>
      </c>
      <c r="B26" s="60"/>
      <c r="C26" s="444" t="s">
        <v>106</v>
      </c>
      <c r="D26" s="499" t="s">
        <v>58</v>
      </c>
      <c r="E26" s="385" t="s">
        <v>109</v>
      </c>
      <c r="F26" s="245"/>
      <c r="G26" s="245"/>
      <c r="H26" s="245"/>
      <c r="I26" s="245"/>
      <c r="J26" s="245"/>
      <c r="K26" s="245"/>
      <c r="L26" s="245"/>
      <c r="M26" s="245"/>
      <c r="N26" s="245"/>
      <c r="O26" s="245"/>
      <c r="P26" s="245"/>
      <c r="Q26" s="245"/>
      <c r="R26" s="245"/>
      <c r="S26" s="245"/>
      <c r="T26" s="245"/>
      <c r="U26" s="245"/>
      <c r="V26" s="245"/>
      <c r="W26" s="245"/>
      <c r="X26" s="245"/>
      <c r="Y26" s="245"/>
      <c r="Z26" s="245"/>
      <c r="AA26" s="245"/>
      <c r="AB26" s="245"/>
      <c r="AC26" s="245"/>
      <c r="AD26" s="245"/>
      <c r="AE26" s="245"/>
      <c r="AF26" s="245"/>
      <c r="AG26" s="245"/>
      <c r="AH26" s="245"/>
      <c r="AI26" s="94"/>
      <c r="AJ26" s="94"/>
      <c r="AK26" s="338">
        <f t="shared" ref="AK26:AK30" si="9">SUM(F26:AJ26)</f>
        <v>0</v>
      </c>
      <c r="AL26" s="386"/>
      <c r="AM26" s="386"/>
      <c r="AN26" s="387">
        <f t="shared" ref="AN26" si="10">SUM(AK26:AM26)</f>
        <v>0</v>
      </c>
      <c r="AO26" s="387"/>
      <c r="AP26" s="388" t="str">
        <f>IF(AND(AN26&gt;0,AO26&gt;0),AN26/AO26,"")</f>
        <v/>
      </c>
    </row>
    <row r="27" spans="1:42" ht="15" x14ac:dyDescent="0.2">
      <c r="A27" s="556"/>
      <c r="B27" s="59" t="s">
        <v>145</v>
      </c>
      <c r="C27" s="442" t="s">
        <v>106</v>
      </c>
      <c r="D27" s="500"/>
      <c r="E27" s="389" t="s">
        <v>31</v>
      </c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95"/>
      <c r="AJ27" s="95"/>
      <c r="AK27" s="361">
        <f t="shared" si="9"/>
        <v>0</v>
      </c>
      <c r="AL27" s="319"/>
      <c r="AM27" s="319"/>
      <c r="AN27" s="362">
        <f>SUM(AK27:AM27)</f>
        <v>0</v>
      </c>
      <c r="AO27" s="362"/>
      <c r="AP27" s="390" t="str">
        <f>IF(AND(AN27&gt;0,AO27&gt;0),AN27/AO27,"")</f>
        <v/>
      </c>
    </row>
    <row r="28" spans="1:42" ht="15" x14ac:dyDescent="0.2">
      <c r="A28" s="556"/>
      <c r="B28" s="60" t="s">
        <v>62</v>
      </c>
      <c r="C28" s="442" t="s">
        <v>106</v>
      </c>
      <c r="D28" s="500"/>
      <c r="E28" s="391" t="s">
        <v>16</v>
      </c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95"/>
      <c r="AJ28" s="95"/>
      <c r="AK28" s="361">
        <f t="shared" si="9"/>
        <v>0</v>
      </c>
      <c r="AL28" s="319"/>
      <c r="AM28" s="319"/>
      <c r="AN28" s="362">
        <f t="shared" ref="AN28:AN30" si="11">SUM(AK28:AM28)</f>
        <v>0</v>
      </c>
      <c r="AO28" s="362"/>
      <c r="AP28" s="390" t="str">
        <f>IF(AND(AN28&gt;0,AO28&gt;0),AN28/AO28,"")</f>
        <v/>
      </c>
    </row>
    <row r="29" spans="1:42" ht="15" x14ac:dyDescent="0.2">
      <c r="A29" s="556"/>
      <c r="B29" s="61" t="s">
        <v>61</v>
      </c>
      <c r="C29" s="442" t="s">
        <v>106</v>
      </c>
      <c r="D29" s="500"/>
      <c r="E29" s="392" t="s">
        <v>5</v>
      </c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95"/>
      <c r="AJ29" s="95"/>
      <c r="AK29" s="361">
        <f t="shared" si="9"/>
        <v>0</v>
      </c>
      <c r="AL29" s="319"/>
      <c r="AM29" s="319"/>
      <c r="AN29" s="362">
        <f t="shared" si="11"/>
        <v>0</v>
      </c>
      <c r="AO29" s="362"/>
      <c r="AP29" s="390" t="str">
        <f>IF(AND(AN29&gt;0,AO29&gt;0),AN29/AO29,"")</f>
        <v/>
      </c>
    </row>
    <row r="30" spans="1:42" ht="15" x14ac:dyDescent="0.2">
      <c r="A30" s="556"/>
      <c r="B30" s="61"/>
      <c r="C30" s="442" t="s">
        <v>106</v>
      </c>
      <c r="D30" s="501"/>
      <c r="E30" s="393" t="s">
        <v>178</v>
      </c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95"/>
      <c r="AJ30" s="95"/>
      <c r="AK30" s="361">
        <f t="shared" si="9"/>
        <v>0</v>
      </c>
      <c r="AL30" s="319"/>
      <c r="AM30" s="319"/>
      <c r="AN30" s="362">
        <f t="shared" si="11"/>
        <v>0</v>
      </c>
      <c r="AO30" s="362"/>
      <c r="AP30" s="390" t="str">
        <f>IF(AND(AN30&gt;0,AO30&gt;0),AN30/AO30,"")</f>
        <v/>
      </c>
    </row>
    <row r="31" spans="1:42" ht="15.75" thickBot="1" x14ac:dyDescent="0.25">
      <c r="A31" s="557"/>
      <c r="B31" s="62"/>
      <c r="C31" s="445" t="s">
        <v>106</v>
      </c>
      <c r="D31" s="357"/>
      <c r="E31" s="397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96"/>
      <c r="AJ31" s="96"/>
      <c r="AK31" s="394"/>
      <c r="AL31" s="320"/>
      <c r="AM31" s="320"/>
      <c r="AN31" s="395"/>
      <c r="AO31" s="395"/>
      <c r="AP31" s="396"/>
    </row>
    <row r="32" spans="1:42" ht="15" x14ac:dyDescent="0.2">
      <c r="A32" s="600" t="s">
        <v>182</v>
      </c>
      <c r="B32" s="601"/>
      <c r="C32" s="601"/>
      <c r="D32" s="602"/>
      <c r="E32" s="464" t="s">
        <v>109</v>
      </c>
      <c r="F32" s="467">
        <f>SUM(F14:F31)</f>
        <v>0</v>
      </c>
      <c r="G32" s="467">
        <f t="shared" ref="G32:V37" si="12">SUM(G14:G31)</f>
        <v>0</v>
      </c>
      <c r="H32" s="467">
        <f t="shared" si="12"/>
        <v>0</v>
      </c>
      <c r="I32" s="467">
        <f t="shared" si="12"/>
        <v>0</v>
      </c>
      <c r="J32" s="467">
        <f t="shared" si="12"/>
        <v>0</v>
      </c>
      <c r="K32" s="467">
        <f t="shared" si="12"/>
        <v>0</v>
      </c>
      <c r="L32" s="467">
        <f t="shared" si="12"/>
        <v>0</v>
      </c>
      <c r="M32" s="467">
        <f t="shared" si="12"/>
        <v>0</v>
      </c>
      <c r="N32" s="467">
        <f t="shared" si="12"/>
        <v>0</v>
      </c>
      <c r="O32" s="467">
        <f t="shared" si="12"/>
        <v>0</v>
      </c>
      <c r="P32" s="467">
        <f t="shared" si="12"/>
        <v>0</v>
      </c>
      <c r="Q32" s="467">
        <f t="shared" si="12"/>
        <v>0</v>
      </c>
      <c r="R32" s="467">
        <f t="shared" si="12"/>
        <v>0</v>
      </c>
      <c r="S32" s="467">
        <f t="shared" si="12"/>
        <v>0</v>
      </c>
      <c r="T32" s="467">
        <f t="shared" si="12"/>
        <v>0</v>
      </c>
      <c r="U32" s="467">
        <f t="shared" si="12"/>
        <v>0</v>
      </c>
      <c r="V32" s="467">
        <f>SUM(V14:V31)</f>
        <v>0</v>
      </c>
      <c r="W32" s="467">
        <f t="shared" ref="W32:AH37" si="13">SUM(W14:W31)</f>
        <v>0</v>
      </c>
      <c r="X32" s="467">
        <f t="shared" si="13"/>
        <v>0</v>
      </c>
      <c r="Y32" s="467">
        <f t="shared" si="13"/>
        <v>0</v>
      </c>
      <c r="Z32" s="467">
        <f t="shared" si="13"/>
        <v>0</v>
      </c>
      <c r="AA32" s="467">
        <f t="shared" si="13"/>
        <v>0</v>
      </c>
      <c r="AB32" s="467">
        <f t="shared" si="13"/>
        <v>0</v>
      </c>
      <c r="AC32" s="467">
        <f t="shared" si="13"/>
        <v>0</v>
      </c>
      <c r="AD32" s="467">
        <f t="shared" si="13"/>
        <v>0</v>
      </c>
      <c r="AE32" s="467">
        <f t="shared" si="13"/>
        <v>0</v>
      </c>
      <c r="AF32" s="467">
        <f t="shared" si="13"/>
        <v>0</v>
      </c>
      <c r="AG32" s="467">
        <f t="shared" si="13"/>
        <v>0</v>
      </c>
      <c r="AH32" s="467">
        <f>SUM(AH14:AH31)</f>
        <v>0</v>
      </c>
      <c r="AI32" s="467">
        <f t="shared" ref="AI32:AO37" si="14">SUM(AI14:AI31)</f>
        <v>0</v>
      </c>
      <c r="AJ32" s="467">
        <f t="shared" si="14"/>
        <v>0</v>
      </c>
      <c r="AK32" s="467">
        <f t="shared" si="14"/>
        <v>0</v>
      </c>
      <c r="AL32" s="467">
        <f t="shared" si="14"/>
        <v>0</v>
      </c>
      <c r="AM32" s="467">
        <f t="shared" si="14"/>
        <v>0</v>
      </c>
      <c r="AN32" s="467">
        <f t="shared" si="14"/>
        <v>0</v>
      </c>
      <c r="AO32" s="467">
        <f>SUM(AO14:AO31)</f>
        <v>0</v>
      </c>
      <c r="AP32" s="474">
        <f t="shared" ref="AP32:AP37" si="15">SUM(AP14:AP31)</f>
        <v>0</v>
      </c>
    </row>
    <row r="33" spans="1:42" ht="15" x14ac:dyDescent="0.2">
      <c r="A33" s="603"/>
      <c r="B33" s="604"/>
      <c r="C33" s="604"/>
      <c r="D33" s="605"/>
      <c r="E33" s="465" t="s">
        <v>31</v>
      </c>
      <c r="F33" s="468">
        <f t="shared" ref="F33:F37" si="16">SUM(F15:F32)</f>
        <v>0</v>
      </c>
      <c r="G33" s="468">
        <f t="shared" si="12"/>
        <v>0</v>
      </c>
      <c r="H33" s="468">
        <f t="shared" si="12"/>
        <v>0</v>
      </c>
      <c r="I33" s="468">
        <f t="shared" si="12"/>
        <v>0</v>
      </c>
      <c r="J33" s="468">
        <f t="shared" si="12"/>
        <v>0</v>
      </c>
      <c r="K33" s="468">
        <f t="shared" si="12"/>
        <v>0</v>
      </c>
      <c r="L33" s="468">
        <f t="shared" si="12"/>
        <v>0</v>
      </c>
      <c r="M33" s="468">
        <f t="shared" si="12"/>
        <v>0</v>
      </c>
      <c r="N33" s="468">
        <f t="shared" si="12"/>
        <v>0</v>
      </c>
      <c r="O33" s="468">
        <f t="shared" si="12"/>
        <v>0</v>
      </c>
      <c r="P33" s="468">
        <f t="shared" si="12"/>
        <v>0</v>
      </c>
      <c r="Q33" s="468">
        <f t="shared" si="12"/>
        <v>0</v>
      </c>
      <c r="R33" s="468">
        <f t="shared" si="12"/>
        <v>0</v>
      </c>
      <c r="S33" s="468">
        <f t="shared" si="12"/>
        <v>0</v>
      </c>
      <c r="T33" s="468">
        <f t="shared" si="12"/>
        <v>0</v>
      </c>
      <c r="U33" s="468">
        <f t="shared" si="12"/>
        <v>0</v>
      </c>
      <c r="V33" s="468">
        <f t="shared" si="12"/>
        <v>0</v>
      </c>
      <c r="W33" s="468">
        <f t="shared" si="13"/>
        <v>0</v>
      </c>
      <c r="X33" s="468">
        <f t="shared" si="13"/>
        <v>0</v>
      </c>
      <c r="Y33" s="468">
        <f t="shared" si="13"/>
        <v>0</v>
      </c>
      <c r="Z33" s="468">
        <f t="shared" si="13"/>
        <v>0</v>
      </c>
      <c r="AA33" s="468">
        <f t="shared" si="13"/>
        <v>0</v>
      </c>
      <c r="AB33" s="468">
        <f t="shared" si="13"/>
        <v>0</v>
      </c>
      <c r="AC33" s="468">
        <f t="shared" si="13"/>
        <v>0</v>
      </c>
      <c r="AD33" s="468">
        <f t="shared" si="13"/>
        <v>0</v>
      </c>
      <c r="AE33" s="468">
        <f t="shared" si="13"/>
        <v>0</v>
      </c>
      <c r="AF33" s="468">
        <f t="shared" si="13"/>
        <v>0</v>
      </c>
      <c r="AG33" s="468">
        <f t="shared" si="13"/>
        <v>0</v>
      </c>
      <c r="AH33" s="468">
        <f t="shared" si="13"/>
        <v>0</v>
      </c>
      <c r="AI33" s="468">
        <f t="shared" si="14"/>
        <v>0</v>
      </c>
      <c r="AJ33" s="468">
        <f t="shared" si="14"/>
        <v>0</v>
      </c>
      <c r="AK33" s="468">
        <f t="shared" si="14"/>
        <v>0</v>
      </c>
      <c r="AL33" s="468">
        <f t="shared" si="14"/>
        <v>0</v>
      </c>
      <c r="AM33" s="468">
        <f t="shared" si="14"/>
        <v>0</v>
      </c>
      <c r="AN33" s="468">
        <f t="shared" si="14"/>
        <v>0</v>
      </c>
      <c r="AO33" s="468">
        <f t="shared" si="14"/>
        <v>0</v>
      </c>
      <c r="AP33" s="475">
        <f t="shared" si="15"/>
        <v>0</v>
      </c>
    </row>
    <row r="34" spans="1:42" ht="15" x14ac:dyDescent="0.2">
      <c r="A34" s="603"/>
      <c r="B34" s="604"/>
      <c r="C34" s="604"/>
      <c r="D34" s="605"/>
      <c r="E34" s="465" t="s">
        <v>16</v>
      </c>
      <c r="F34" s="468">
        <f t="shared" si="16"/>
        <v>0</v>
      </c>
      <c r="G34" s="468">
        <f t="shared" si="12"/>
        <v>0</v>
      </c>
      <c r="H34" s="468">
        <f t="shared" si="12"/>
        <v>0</v>
      </c>
      <c r="I34" s="468">
        <f t="shared" si="12"/>
        <v>0</v>
      </c>
      <c r="J34" s="468">
        <f t="shared" si="12"/>
        <v>0</v>
      </c>
      <c r="K34" s="468">
        <f t="shared" si="12"/>
        <v>0</v>
      </c>
      <c r="L34" s="468">
        <f t="shared" si="12"/>
        <v>0</v>
      </c>
      <c r="M34" s="468">
        <f t="shared" si="12"/>
        <v>0</v>
      </c>
      <c r="N34" s="468">
        <f t="shared" si="12"/>
        <v>0</v>
      </c>
      <c r="O34" s="468">
        <f t="shared" si="12"/>
        <v>0</v>
      </c>
      <c r="P34" s="468">
        <f t="shared" si="12"/>
        <v>0</v>
      </c>
      <c r="Q34" s="468">
        <f t="shared" si="12"/>
        <v>0</v>
      </c>
      <c r="R34" s="468">
        <f t="shared" si="12"/>
        <v>0</v>
      </c>
      <c r="S34" s="468">
        <f t="shared" si="12"/>
        <v>0</v>
      </c>
      <c r="T34" s="468">
        <f t="shared" si="12"/>
        <v>0</v>
      </c>
      <c r="U34" s="468">
        <f t="shared" si="12"/>
        <v>0</v>
      </c>
      <c r="V34" s="468">
        <f t="shared" si="12"/>
        <v>0</v>
      </c>
      <c r="W34" s="468">
        <f t="shared" si="13"/>
        <v>0</v>
      </c>
      <c r="X34" s="468">
        <f t="shared" si="13"/>
        <v>0</v>
      </c>
      <c r="Y34" s="468">
        <f t="shared" si="13"/>
        <v>0</v>
      </c>
      <c r="Z34" s="468">
        <f t="shared" si="13"/>
        <v>0</v>
      </c>
      <c r="AA34" s="468">
        <f t="shared" si="13"/>
        <v>0</v>
      </c>
      <c r="AB34" s="468">
        <f t="shared" si="13"/>
        <v>0</v>
      </c>
      <c r="AC34" s="468">
        <f t="shared" si="13"/>
        <v>0</v>
      </c>
      <c r="AD34" s="468">
        <f t="shared" si="13"/>
        <v>0</v>
      </c>
      <c r="AE34" s="468">
        <f t="shared" si="13"/>
        <v>0</v>
      </c>
      <c r="AF34" s="468">
        <f t="shared" si="13"/>
        <v>0</v>
      </c>
      <c r="AG34" s="468">
        <f t="shared" si="13"/>
        <v>0</v>
      </c>
      <c r="AH34" s="468">
        <f t="shared" si="13"/>
        <v>0</v>
      </c>
      <c r="AI34" s="468">
        <f t="shared" si="14"/>
        <v>0</v>
      </c>
      <c r="AJ34" s="468">
        <f t="shared" si="14"/>
        <v>0</v>
      </c>
      <c r="AK34" s="468">
        <f t="shared" si="14"/>
        <v>0</v>
      </c>
      <c r="AL34" s="468">
        <f t="shared" si="14"/>
        <v>0</v>
      </c>
      <c r="AM34" s="468">
        <f t="shared" si="14"/>
        <v>0</v>
      </c>
      <c r="AN34" s="468">
        <f t="shared" si="14"/>
        <v>0</v>
      </c>
      <c r="AO34" s="468">
        <f t="shared" si="14"/>
        <v>0</v>
      </c>
      <c r="AP34" s="475">
        <f t="shared" si="15"/>
        <v>0</v>
      </c>
    </row>
    <row r="35" spans="1:42" ht="15" x14ac:dyDescent="0.2">
      <c r="A35" s="603"/>
      <c r="B35" s="604"/>
      <c r="C35" s="604"/>
      <c r="D35" s="605"/>
      <c r="E35" s="465" t="s">
        <v>5</v>
      </c>
      <c r="F35" s="468">
        <f t="shared" si="16"/>
        <v>0</v>
      </c>
      <c r="G35" s="468">
        <f t="shared" si="12"/>
        <v>0</v>
      </c>
      <c r="H35" s="468">
        <f t="shared" si="12"/>
        <v>0</v>
      </c>
      <c r="I35" s="468">
        <f t="shared" si="12"/>
        <v>0</v>
      </c>
      <c r="J35" s="468">
        <f t="shared" si="12"/>
        <v>0</v>
      </c>
      <c r="K35" s="468">
        <f t="shared" si="12"/>
        <v>0</v>
      </c>
      <c r="L35" s="468">
        <f t="shared" si="12"/>
        <v>0</v>
      </c>
      <c r="M35" s="468">
        <f t="shared" si="12"/>
        <v>0</v>
      </c>
      <c r="N35" s="468">
        <f t="shared" si="12"/>
        <v>0</v>
      </c>
      <c r="O35" s="468">
        <f t="shared" si="12"/>
        <v>0</v>
      </c>
      <c r="P35" s="468">
        <f t="shared" si="12"/>
        <v>0</v>
      </c>
      <c r="Q35" s="468">
        <f t="shared" si="12"/>
        <v>0</v>
      </c>
      <c r="R35" s="468">
        <f t="shared" si="12"/>
        <v>0</v>
      </c>
      <c r="S35" s="468">
        <f t="shared" si="12"/>
        <v>0</v>
      </c>
      <c r="T35" s="468">
        <f t="shared" si="12"/>
        <v>0</v>
      </c>
      <c r="U35" s="468">
        <f t="shared" si="12"/>
        <v>0</v>
      </c>
      <c r="V35" s="468">
        <f t="shared" si="12"/>
        <v>0</v>
      </c>
      <c r="W35" s="468">
        <f t="shared" si="13"/>
        <v>0</v>
      </c>
      <c r="X35" s="468">
        <f t="shared" si="13"/>
        <v>0</v>
      </c>
      <c r="Y35" s="468">
        <f t="shared" si="13"/>
        <v>0</v>
      </c>
      <c r="Z35" s="468">
        <f t="shared" si="13"/>
        <v>0</v>
      </c>
      <c r="AA35" s="468">
        <f t="shared" si="13"/>
        <v>0</v>
      </c>
      <c r="AB35" s="468">
        <f t="shared" si="13"/>
        <v>0</v>
      </c>
      <c r="AC35" s="468">
        <f t="shared" si="13"/>
        <v>0</v>
      </c>
      <c r="AD35" s="468">
        <f t="shared" si="13"/>
        <v>0</v>
      </c>
      <c r="AE35" s="468">
        <f t="shared" si="13"/>
        <v>0</v>
      </c>
      <c r="AF35" s="468">
        <f t="shared" si="13"/>
        <v>0</v>
      </c>
      <c r="AG35" s="468">
        <f t="shared" si="13"/>
        <v>0</v>
      </c>
      <c r="AH35" s="468">
        <f t="shared" si="13"/>
        <v>0</v>
      </c>
      <c r="AI35" s="468">
        <f t="shared" si="14"/>
        <v>0</v>
      </c>
      <c r="AJ35" s="468">
        <f t="shared" si="14"/>
        <v>0</v>
      </c>
      <c r="AK35" s="468">
        <f t="shared" si="14"/>
        <v>0</v>
      </c>
      <c r="AL35" s="468">
        <f t="shared" si="14"/>
        <v>0</v>
      </c>
      <c r="AM35" s="468">
        <f t="shared" si="14"/>
        <v>0</v>
      </c>
      <c r="AN35" s="468">
        <f t="shared" si="14"/>
        <v>0</v>
      </c>
      <c r="AO35" s="468">
        <f t="shared" si="14"/>
        <v>0</v>
      </c>
      <c r="AP35" s="475">
        <f t="shared" si="15"/>
        <v>0</v>
      </c>
    </row>
    <row r="36" spans="1:42" ht="15" x14ac:dyDescent="0.2">
      <c r="A36" s="603"/>
      <c r="B36" s="604"/>
      <c r="C36" s="604"/>
      <c r="D36" s="605"/>
      <c r="E36" s="465" t="s">
        <v>178</v>
      </c>
      <c r="F36" s="468">
        <f t="shared" si="16"/>
        <v>0</v>
      </c>
      <c r="G36" s="468">
        <f t="shared" si="12"/>
        <v>0</v>
      </c>
      <c r="H36" s="468">
        <f t="shared" si="12"/>
        <v>0</v>
      </c>
      <c r="I36" s="468">
        <f t="shared" si="12"/>
        <v>0</v>
      </c>
      <c r="J36" s="468">
        <f t="shared" si="12"/>
        <v>0</v>
      </c>
      <c r="K36" s="468">
        <f t="shared" si="12"/>
        <v>0</v>
      </c>
      <c r="L36" s="468">
        <f t="shared" si="12"/>
        <v>0</v>
      </c>
      <c r="M36" s="468">
        <f t="shared" si="12"/>
        <v>0</v>
      </c>
      <c r="N36" s="468">
        <f t="shared" si="12"/>
        <v>0</v>
      </c>
      <c r="O36" s="468">
        <f t="shared" si="12"/>
        <v>0</v>
      </c>
      <c r="P36" s="468">
        <f t="shared" si="12"/>
        <v>0</v>
      </c>
      <c r="Q36" s="468">
        <f t="shared" si="12"/>
        <v>0</v>
      </c>
      <c r="R36" s="468">
        <f t="shared" si="12"/>
        <v>0</v>
      </c>
      <c r="S36" s="468">
        <f t="shared" si="12"/>
        <v>0</v>
      </c>
      <c r="T36" s="468">
        <f t="shared" si="12"/>
        <v>0</v>
      </c>
      <c r="U36" s="468">
        <f t="shared" si="12"/>
        <v>0</v>
      </c>
      <c r="V36" s="468">
        <f t="shared" si="12"/>
        <v>0</v>
      </c>
      <c r="W36" s="468">
        <f t="shared" si="13"/>
        <v>0</v>
      </c>
      <c r="X36" s="468">
        <f t="shared" si="13"/>
        <v>0</v>
      </c>
      <c r="Y36" s="468">
        <f t="shared" si="13"/>
        <v>0</v>
      </c>
      <c r="Z36" s="468">
        <f t="shared" si="13"/>
        <v>0</v>
      </c>
      <c r="AA36" s="468">
        <f t="shared" si="13"/>
        <v>0</v>
      </c>
      <c r="AB36" s="468">
        <f t="shared" si="13"/>
        <v>0</v>
      </c>
      <c r="AC36" s="468">
        <f t="shared" si="13"/>
        <v>0</v>
      </c>
      <c r="AD36" s="468">
        <f t="shared" si="13"/>
        <v>0</v>
      </c>
      <c r="AE36" s="468">
        <f t="shared" si="13"/>
        <v>0</v>
      </c>
      <c r="AF36" s="468">
        <f t="shared" si="13"/>
        <v>0</v>
      </c>
      <c r="AG36" s="468">
        <f t="shared" si="13"/>
        <v>0</v>
      </c>
      <c r="AH36" s="468">
        <f t="shared" si="13"/>
        <v>0</v>
      </c>
      <c r="AI36" s="468">
        <f t="shared" si="14"/>
        <v>0</v>
      </c>
      <c r="AJ36" s="468">
        <f t="shared" si="14"/>
        <v>0</v>
      </c>
      <c r="AK36" s="468">
        <f t="shared" si="14"/>
        <v>0</v>
      </c>
      <c r="AL36" s="468">
        <f t="shared" si="14"/>
        <v>0</v>
      </c>
      <c r="AM36" s="468">
        <f t="shared" si="14"/>
        <v>0</v>
      </c>
      <c r="AN36" s="468">
        <f t="shared" si="14"/>
        <v>0</v>
      </c>
      <c r="AO36" s="468">
        <f t="shared" si="14"/>
        <v>0</v>
      </c>
      <c r="AP36" s="475">
        <f t="shared" si="15"/>
        <v>0</v>
      </c>
    </row>
    <row r="37" spans="1:42" ht="15.75" thickBot="1" x14ac:dyDescent="0.25">
      <c r="A37" s="606"/>
      <c r="B37" s="607"/>
      <c r="C37" s="607"/>
      <c r="D37" s="608"/>
      <c r="E37" s="476"/>
      <c r="F37" s="477">
        <f t="shared" si="16"/>
        <v>0</v>
      </c>
      <c r="G37" s="477">
        <f t="shared" si="12"/>
        <v>0</v>
      </c>
      <c r="H37" s="477">
        <f t="shared" si="12"/>
        <v>0</v>
      </c>
      <c r="I37" s="477">
        <f t="shared" si="12"/>
        <v>0</v>
      </c>
      <c r="J37" s="477">
        <f t="shared" si="12"/>
        <v>0</v>
      </c>
      <c r="K37" s="477">
        <f t="shared" si="12"/>
        <v>0</v>
      </c>
      <c r="L37" s="477">
        <f t="shared" si="12"/>
        <v>0</v>
      </c>
      <c r="M37" s="477">
        <f t="shared" si="12"/>
        <v>0</v>
      </c>
      <c r="N37" s="477">
        <f t="shared" si="12"/>
        <v>0</v>
      </c>
      <c r="O37" s="477">
        <f t="shared" si="12"/>
        <v>0</v>
      </c>
      <c r="P37" s="477">
        <f t="shared" si="12"/>
        <v>0</v>
      </c>
      <c r="Q37" s="477">
        <f t="shared" si="12"/>
        <v>0</v>
      </c>
      <c r="R37" s="477">
        <f t="shared" si="12"/>
        <v>0</v>
      </c>
      <c r="S37" s="477">
        <f t="shared" si="12"/>
        <v>0</v>
      </c>
      <c r="T37" s="477">
        <f t="shared" si="12"/>
        <v>0</v>
      </c>
      <c r="U37" s="477">
        <f t="shared" si="12"/>
        <v>0</v>
      </c>
      <c r="V37" s="477">
        <f t="shared" si="12"/>
        <v>0</v>
      </c>
      <c r="W37" s="477">
        <f t="shared" si="13"/>
        <v>0</v>
      </c>
      <c r="X37" s="477">
        <f t="shared" si="13"/>
        <v>0</v>
      </c>
      <c r="Y37" s="477">
        <f t="shared" si="13"/>
        <v>0</v>
      </c>
      <c r="Z37" s="477">
        <f t="shared" si="13"/>
        <v>0</v>
      </c>
      <c r="AA37" s="477">
        <f t="shared" si="13"/>
        <v>0</v>
      </c>
      <c r="AB37" s="477">
        <f t="shared" si="13"/>
        <v>0</v>
      </c>
      <c r="AC37" s="477">
        <f t="shared" si="13"/>
        <v>0</v>
      </c>
      <c r="AD37" s="477">
        <f t="shared" si="13"/>
        <v>0</v>
      </c>
      <c r="AE37" s="477">
        <f t="shared" si="13"/>
        <v>0</v>
      </c>
      <c r="AF37" s="477">
        <f t="shared" si="13"/>
        <v>0</v>
      </c>
      <c r="AG37" s="477">
        <f t="shared" si="13"/>
        <v>0</v>
      </c>
      <c r="AH37" s="477">
        <f t="shared" si="13"/>
        <v>0</v>
      </c>
      <c r="AI37" s="477">
        <f t="shared" si="14"/>
        <v>0</v>
      </c>
      <c r="AJ37" s="477">
        <f t="shared" si="14"/>
        <v>0</v>
      </c>
      <c r="AK37" s="477">
        <f t="shared" si="14"/>
        <v>0</v>
      </c>
      <c r="AL37" s="477">
        <f t="shared" si="14"/>
        <v>0</v>
      </c>
      <c r="AM37" s="477">
        <f t="shared" si="14"/>
        <v>0</v>
      </c>
      <c r="AN37" s="477">
        <f t="shared" si="14"/>
        <v>0</v>
      </c>
      <c r="AO37" s="477">
        <f t="shared" si="14"/>
        <v>0</v>
      </c>
      <c r="AP37" s="478">
        <f t="shared" si="15"/>
        <v>0</v>
      </c>
    </row>
  </sheetData>
  <mergeCells count="23">
    <mergeCell ref="A26:A31"/>
    <mergeCell ref="D26:D30"/>
    <mergeCell ref="A32:D37"/>
    <mergeCell ref="AO6:AO7"/>
    <mergeCell ref="AP6:AP7"/>
    <mergeCell ref="A8:A13"/>
    <mergeCell ref="D8:D12"/>
    <mergeCell ref="A14:A19"/>
    <mergeCell ref="D14:D18"/>
    <mergeCell ref="AL6:AL7"/>
    <mergeCell ref="AM6:AM7"/>
    <mergeCell ref="AN6:AN7"/>
    <mergeCell ref="A20:A25"/>
    <mergeCell ref="D20:D24"/>
    <mergeCell ref="B2:AK2"/>
    <mergeCell ref="A3:AK3"/>
    <mergeCell ref="B4:C4"/>
    <mergeCell ref="A6:A7"/>
    <mergeCell ref="B6:B7"/>
    <mergeCell ref="C6:C7"/>
    <mergeCell ref="D6:D7"/>
    <mergeCell ref="E6:E7"/>
    <mergeCell ref="AK6:AK7"/>
  </mergeCells>
  <pageMargins left="0.2" right="0.2" top="0.25" bottom="0" header="0.25" footer="0"/>
  <pageSetup scale="75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2"/>
  <sheetViews>
    <sheetView topLeftCell="A15" workbookViewId="0">
      <selection activeCell="A37" sqref="A37:AP42"/>
    </sheetView>
  </sheetViews>
  <sheetFormatPr defaultRowHeight="12.75" x14ac:dyDescent="0.2"/>
  <cols>
    <col min="3" max="3" width="9.140625" style="81"/>
  </cols>
  <sheetData>
    <row r="1" spans="1:70" ht="34.5" customHeight="1" x14ac:dyDescent="0.2">
      <c r="B1" s="599" t="s">
        <v>97</v>
      </c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599"/>
      <c r="Z1" s="599"/>
      <c r="AA1" s="599"/>
      <c r="AB1" s="599"/>
      <c r="AC1" s="599"/>
      <c r="AD1" s="599"/>
      <c r="AE1" s="599"/>
      <c r="AF1" s="599"/>
      <c r="AG1" s="599"/>
      <c r="AH1" s="599"/>
      <c r="AI1" s="599"/>
      <c r="AJ1" s="599"/>
      <c r="AK1" s="599"/>
      <c r="AL1" s="8"/>
      <c r="AM1" s="8"/>
    </row>
    <row r="2" spans="1:70" ht="14.25" customHeight="1" x14ac:dyDescent="0.2">
      <c r="A2" s="598" t="str">
        <f>'TONG SL TP,HCM 06'!A2:AN2</f>
        <v>THÁNG  06  NĂM 2014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  <c r="AG2" s="598"/>
      <c r="AH2" s="598"/>
      <c r="AI2" s="598"/>
      <c r="AJ2" s="598"/>
      <c r="AK2" s="598"/>
      <c r="AL2" s="8"/>
      <c r="AM2" s="8"/>
    </row>
    <row r="3" spans="1:70" ht="12.75" customHeight="1" x14ac:dyDescent="0.25">
      <c r="B3" s="597"/>
      <c r="C3" s="597"/>
      <c r="D3" s="5"/>
      <c r="E3" s="469" t="s">
        <v>181</v>
      </c>
      <c r="F3" s="455"/>
      <c r="G3" s="455"/>
      <c r="H3" s="359"/>
      <c r="I3" s="359"/>
      <c r="J3" s="359"/>
      <c r="K3" s="359"/>
      <c r="L3" s="359"/>
      <c r="M3" s="108"/>
      <c r="N3" s="359"/>
      <c r="O3" s="359"/>
      <c r="P3" s="359"/>
      <c r="Q3" s="359"/>
      <c r="R3" s="359"/>
      <c r="S3" s="359"/>
      <c r="T3" s="108"/>
      <c r="U3" s="359"/>
      <c r="V3" s="359"/>
      <c r="W3" s="359"/>
      <c r="X3" s="359"/>
      <c r="Y3" s="359"/>
      <c r="Z3" s="359"/>
      <c r="AA3" s="108"/>
      <c r="AB3" s="359"/>
      <c r="AC3" s="359"/>
      <c r="AD3" s="359"/>
      <c r="AE3" s="359"/>
      <c r="AF3" s="359"/>
      <c r="AG3" s="359"/>
      <c r="AH3" s="359"/>
      <c r="AI3" s="359"/>
      <c r="AJ3" s="359"/>
      <c r="AL3" s="8"/>
      <c r="AM3" s="8"/>
    </row>
    <row r="4" spans="1:70" ht="13.5" thickBot="1" x14ac:dyDescent="0.25">
      <c r="C4" s="8"/>
      <c r="F4" s="77"/>
      <c r="M4" s="77"/>
      <c r="T4" s="77"/>
      <c r="AA4" s="77"/>
      <c r="AL4" s="8"/>
      <c r="AM4" s="8"/>
    </row>
    <row r="5" spans="1:70" s="335" customFormat="1" ht="21.75" customHeight="1" x14ac:dyDescent="0.2">
      <c r="A5" s="558" t="s">
        <v>14</v>
      </c>
      <c r="B5" s="489" t="s">
        <v>35</v>
      </c>
      <c r="C5" s="489" t="s">
        <v>7</v>
      </c>
      <c r="D5" s="491" t="s">
        <v>149</v>
      </c>
      <c r="E5" s="489" t="s">
        <v>3</v>
      </c>
      <c r="F5" s="312">
        <v>1</v>
      </c>
      <c r="G5" s="313">
        <v>2</v>
      </c>
      <c r="H5" s="313">
        <v>3</v>
      </c>
      <c r="I5" s="312">
        <v>4</v>
      </c>
      <c r="J5" s="312">
        <v>5</v>
      </c>
      <c r="K5" s="312">
        <v>6</v>
      </c>
      <c r="L5" s="312">
        <v>7</v>
      </c>
      <c r="M5" s="312">
        <v>8</v>
      </c>
      <c r="N5" s="312">
        <v>9</v>
      </c>
      <c r="O5" s="312">
        <v>10</v>
      </c>
      <c r="P5" s="312">
        <v>11</v>
      </c>
      <c r="Q5" s="312">
        <v>12</v>
      </c>
      <c r="R5" s="312">
        <v>13</v>
      </c>
      <c r="S5" s="312">
        <v>14</v>
      </c>
      <c r="T5" s="312">
        <v>15</v>
      </c>
      <c r="U5" s="312">
        <v>16</v>
      </c>
      <c r="V5" s="312">
        <v>17</v>
      </c>
      <c r="W5" s="312">
        <v>18</v>
      </c>
      <c r="X5" s="312">
        <v>19</v>
      </c>
      <c r="Y5" s="312">
        <v>20</v>
      </c>
      <c r="Z5" s="312">
        <v>21</v>
      </c>
      <c r="AA5" s="312">
        <v>22</v>
      </c>
      <c r="AB5" s="312">
        <v>23</v>
      </c>
      <c r="AC5" s="312">
        <v>24</v>
      </c>
      <c r="AD5" s="312">
        <v>25</v>
      </c>
      <c r="AE5" s="312">
        <v>26</v>
      </c>
      <c r="AF5" s="312">
        <v>27</v>
      </c>
      <c r="AG5" s="312">
        <v>28</v>
      </c>
      <c r="AH5" s="312">
        <v>29</v>
      </c>
      <c r="AI5" s="312">
        <v>30</v>
      </c>
      <c r="AJ5" s="312">
        <v>31</v>
      </c>
      <c r="AK5" s="579" t="s">
        <v>159</v>
      </c>
      <c r="AL5" s="574" t="s">
        <v>115</v>
      </c>
      <c r="AM5" s="576" t="s">
        <v>131</v>
      </c>
      <c r="AN5" s="572" t="s">
        <v>10</v>
      </c>
      <c r="AO5" s="551" t="s">
        <v>119</v>
      </c>
      <c r="AP5" s="553" t="s">
        <v>120</v>
      </c>
      <c r="AQ5" s="334"/>
      <c r="AT5" s="336" t="s">
        <v>130</v>
      </c>
    </row>
    <row r="6" spans="1:70" s="335" customFormat="1" ht="16.5" customHeight="1" thickBot="1" x14ac:dyDescent="0.25">
      <c r="A6" s="559"/>
      <c r="B6" s="538"/>
      <c r="C6" s="538"/>
      <c r="D6" s="578"/>
      <c r="E6" s="538"/>
      <c r="F6" s="360" t="s">
        <v>135</v>
      </c>
      <c r="G6" s="360"/>
      <c r="H6" s="360"/>
      <c r="I6" s="360"/>
      <c r="J6" s="360"/>
      <c r="K6" s="360"/>
      <c r="L6" s="360"/>
      <c r="M6" s="360" t="s">
        <v>135</v>
      </c>
      <c r="N6" s="360"/>
      <c r="O6" s="360"/>
      <c r="P6" s="360"/>
      <c r="Q6" s="360"/>
      <c r="R6" s="360"/>
      <c r="S6" s="360"/>
      <c r="T6" s="360" t="s">
        <v>135</v>
      </c>
      <c r="U6" s="360"/>
      <c r="V6" s="360"/>
      <c r="W6" s="360"/>
      <c r="X6" s="360"/>
      <c r="Y6" s="360"/>
      <c r="Z6" s="360"/>
      <c r="AA6" s="360" t="s">
        <v>135</v>
      </c>
      <c r="AB6" s="360"/>
      <c r="AC6" s="360"/>
      <c r="AD6" s="360"/>
      <c r="AE6" s="360"/>
      <c r="AF6" s="360"/>
      <c r="AG6" s="360"/>
      <c r="AH6" s="360" t="s">
        <v>135</v>
      </c>
      <c r="AI6" s="360"/>
      <c r="AJ6" s="360"/>
      <c r="AK6" s="580"/>
      <c r="AL6" s="575"/>
      <c r="AM6" s="577"/>
      <c r="AN6" s="573"/>
      <c r="AO6" s="552"/>
      <c r="AP6" s="554"/>
      <c r="AQ6" s="334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</row>
    <row r="7" spans="1:70" ht="15" x14ac:dyDescent="0.2">
      <c r="A7" s="555">
        <v>38</v>
      </c>
      <c r="B7" s="34"/>
      <c r="C7" s="446" t="s">
        <v>93</v>
      </c>
      <c r="D7" s="499"/>
      <c r="E7" s="385" t="s">
        <v>109</v>
      </c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94"/>
      <c r="AJ7" s="94"/>
      <c r="AK7" s="338">
        <f t="shared" ref="AK7:AK11" si="0">SUM(F7:AJ7)</f>
        <v>0</v>
      </c>
      <c r="AL7" s="386"/>
      <c r="AM7" s="386"/>
      <c r="AN7" s="387">
        <f t="shared" ref="AN7" si="1">SUM(AK7:AM7)</f>
        <v>0</v>
      </c>
      <c r="AO7" s="387"/>
    </row>
    <row r="8" spans="1:70" ht="15" x14ac:dyDescent="0.2">
      <c r="A8" s="556"/>
      <c r="B8" s="35" t="s">
        <v>144</v>
      </c>
      <c r="C8" s="428" t="s">
        <v>93</v>
      </c>
      <c r="D8" s="500"/>
      <c r="E8" s="389" t="s">
        <v>31</v>
      </c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95"/>
      <c r="AJ8" s="95"/>
      <c r="AK8" s="361">
        <f t="shared" si="0"/>
        <v>0</v>
      </c>
      <c r="AL8" s="319"/>
      <c r="AM8" s="319"/>
      <c r="AN8" s="362">
        <f>SUM(AK8:AM8)</f>
        <v>0</v>
      </c>
      <c r="AO8" s="362"/>
    </row>
    <row r="9" spans="1:70" ht="15" x14ac:dyDescent="0.2">
      <c r="A9" s="556"/>
      <c r="B9" s="36" t="s">
        <v>33</v>
      </c>
      <c r="C9" s="447" t="s">
        <v>93</v>
      </c>
      <c r="D9" s="500"/>
      <c r="E9" s="391" t="s">
        <v>16</v>
      </c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95"/>
      <c r="AJ9" s="95"/>
      <c r="AK9" s="361">
        <f t="shared" si="0"/>
        <v>0</v>
      </c>
      <c r="AL9" s="319"/>
      <c r="AM9" s="319"/>
      <c r="AN9" s="362">
        <f t="shared" ref="AN9:AN11" si="2">SUM(AK9:AM9)</f>
        <v>0</v>
      </c>
      <c r="AO9" s="362"/>
    </row>
    <row r="10" spans="1:70" ht="15" x14ac:dyDescent="0.2">
      <c r="A10" s="556"/>
      <c r="B10" s="37" t="s">
        <v>86</v>
      </c>
      <c r="C10" s="447" t="s">
        <v>93</v>
      </c>
      <c r="D10" s="500"/>
      <c r="E10" s="392" t="s">
        <v>5</v>
      </c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95"/>
      <c r="AJ10" s="95"/>
      <c r="AK10" s="361">
        <f t="shared" si="0"/>
        <v>0</v>
      </c>
      <c r="AL10" s="319"/>
      <c r="AM10" s="319"/>
      <c r="AN10" s="362">
        <f t="shared" si="2"/>
        <v>0</v>
      </c>
      <c r="AO10" s="362"/>
    </row>
    <row r="11" spans="1:70" ht="15" x14ac:dyDescent="0.2">
      <c r="A11" s="556"/>
      <c r="B11" s="37"/>
      <c r="C11" s="447" t="s">
        <v>93</v>
      </c>
      <c r="D11" s="501"/>
      <c r="E11" s="393" t="s">
        <v>178</v>
      </c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95"/>
      <c r="AJ11" s="95"/>
      <c r="AK11" s="361">
        <f t="shared" si="0"/>
        <v>0</v>
      </c>
      <c r="AL11" s="319"/>
      <c r="AM11" s="319"/>
      <c r="AN11" s="362">
        <f t="shared" si="2"/>
        <v>0</v>
      </c>
      <c r="AO11" s="362"/>
    </row>
    <row r="12" spans="1:70" ht="15.75" thickBot="1" x14ac:dyDescent="0.25">
      <c r="A12" s="557"/>
      <c r="B12" s="37"/>
      <c r="C12" s="447" t="s">
        <v>93</v>
      </c>
      <c r="D12" s="357"/>
      <c r="E12" s="39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96"/>
      <c r="AJ12" s="96"/>
      <c r="AK12" s="394"/>
      <c r="AL12" s="320"/>
      <c r="AM12" s="320"/>
      <c r="AN12" s="395"/>
      <c r="AO12" s="395"/>
    </row>
    <row r="13" spans="1:70" ht="15" x14ac:dyDescent="0.2">
      <c r="A13" s="555">
        <v>39</v>
      </c>
      <c r="B13" s="34"/>
      <c r="C13" s="447" t="s">
        <v>93</v>
      </c>
      <c r="D13" s="499"/>
      <c r="E13" s="385" t="s">
        <v>109</v>
      </c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94"/>
      <c r="AJ13" s="94"/>
      <c r="AK13" s="338">
        <f t="shared" ref="AK13:AK17" si="3">SUM(F13:AJ13)</f>
        <v>0</v>
      </c>
      <c r="AL13" s="386"/>
      <c r="AM13" s="386"/>
      <c r="AN13" s="387">
        <f t="shared" ref="AN13" si="4">SUM(AK13:AM13)</f>
        <v>0</v>
      </c>
      <c r="AO13" s="387"/>
    </row>
    <row r="14" spans="1:70" ht="15" x14ac:dyDescent="0.2">
      <c r="A14" s="556"/>
      <c r="B14" s="35" t="s">
        <v>144</v>
      </c>
      <c r="C14" s="447" t="s">
        <v>93</v>
      </c>
      <c r="D14" s="500"/>
      <c r="E14" s="389" t="s">
        <v>31</v>
      </c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95"/>
      <c r="AJ14" s="95"/>
      <c r="AK14" s="361">
        <f t="shared" si="3"/>
        <v>0</v>
      </c>
      <c r="AL14" s="319"/>
      <c r="AM14" s="319"/>
      <c r="AN14" s="362">
        <f>SUM(AK14:AM14)</f>
        <v>0</v>
      </c>
      <c r="AO14" s="362"/>
    </row>
    <row r="15" spans="1:70" ht="15" x14ac:dyDescent="0.2">
      <c r="A15" s="556"/>
      <c r="B15" s="37" t="s">
        <v>87</v>
      </c>
      <c r="C15" s="447" t="s">
        <v>93</v>
      </c>
      <c r="D15" s="500"/>
      <c r="E15" s="391" t="s">
        <v>16</v>
      </c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95"/>
      <c r="AJ15" s="95"/>
      <c r="AK15" s="361">
        <f t="shared" si="3"/>
        <v>0</v>
      </c>
      <c r="AL15" s="319"/>
      <c r="AM15" s="319"/>
      <c r="AN15" s="362">
        <f t="shared" ref="AN15:AN17" si="5">SUM(AK15:AM15)</f>
        <v>0</v>
      </c>
      <c r="AO15" s="362"/>
    </row>
    <row r="16" spans="1:70" ht="15" x14ac:dyDescent="0.2">
      <c r="A16" s="556"/>
      <c r="B16" s="37" t="s">
        <v>86</v>
      </c>
      <c r="C16" s="447" t="s">
        <v>93</v>
      </c>
      <c r="D16" s="500"/>
      <c r="E16" s="392" t="s">
        <v>5</v>
      </c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95"/>
      <c r="AJ16" s="95"/>
      <c r="AK16" s="361">
        <f t="shared" si="3"/>
        <v>0</v>
      </c>
      <c r="AL16" s="319"/>
      <c r="AM16" s="319"/>
      <c r="AN16" s="362">
        <f t="shared" si="5"/>
        <v>0</v>
      </c>
      <c r="AO16" s="362"/>
    </row>
    <row r="17" spans="1:41" ht="15" x14ac:dyDescent="0.2">
      <c r="A17" s="556"/>
      <c r="B17" s="37"/>
      <c r="C17" s="447" t="s">
        <v>93</v>
      </c>
      <c r="D17" s="501"/>
      <c r="E17" s="393" t="s">
        <v>178</v>
      </c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95"/>
      <c r="AJ17" s="95"/>
      <c r="AK17" s="361">
        <f t="shared" si="3"/>
        <v>0</v>
      </c>
      <c r="AL17" s="319"/>
      <c r="AM17" s="319"/>
      <c r="AN17" s="362">
        <f t="shared" si="5"/>
        <v>0</v>
      </c>
      <c r="AO17" s="362"/>
    </row>
    <row r="18" spans="1:41" ht="15.75" thickBot="1" x14ac:dyDescent="0.25">
      <c r="A18" s="557"/>
      <c r="B18" s="38"/>
      <c r="C18" s="447" t="s">
        <v>93</v>
      </c>
      <c r="D18" s="357"/>
      <c r="E18" s="39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96"/>
      <c r="AJ18" s="96"/>
      <c r="AK18" s="394"/>
      <c r="AL18" s="320"/>
      <c r="AM18" s="320"/>
      <c r="AN18" s="395"/>
      <c r="AO18" s="395"/>
    </row>
    <row r="19" spans="1:41" ht="15" x14ac:dyDescent="0.2">
      <c r="A19" s="555">
        <v>40</v>
      </c>
      <c r="B19" s="36"/>
      <c r="C19" s="447" t="s">
        <v>93</v>
      </c>
      <c r="D19" s="499"/>
      <c r="E19" s="385" t="s">
        <v>109</v>
      </c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5"/>
      <c r="AF19" s="245"/>
      <c r="AG19" s="245"/>
      <c r="AH19" s="245"/>
      <c r="AI19" s="94"/>
      <c r="AJ19" s="94"/>
      <c r="AK19" s="338">
        <f t="shared" ref="AK19:AK23" si="6">SUM(F19:AJ19)</f>
        <v>0</v>
      </c>
      <c r="AL19" s="386"/>
      <c r="AM19" s="386"/>
      <c r="AN19" s="387">
        <f t="shared" ref="AN19" si="7">SUM(AK19:AM19)</f>
        <v>0</v>
      </c>
      <c r="AO19" s="387"/>
    </row>
    <row r="20" spans="1:41" ht="15" x14ac:dyDescent="0.2">
      <c r="A20" s="556"/>
      <c r="B20" s="35" t="s">
        <v>144</v>
      </c>
      <c r="C20" s="447" t="s">
        <v>93</v>
      </c>
      <c r="D20" s="500"/>
      <c r="E20" s="389" t="s">
        <v>31</v>
      </c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95"/>
      <c r="AJ20" s="95"/>
      <c r="AK20" s="361">
        <f t="shared" si="6"/>
        <v>0</v>
      </c>
      <c r="AL20" s="319"/>
      <c r="AM20" s="319"/>
      <c r="AN20" s="362">
        <f>SUM(AK20:AM20)</f>
        <v>0</v>
      </c>
      <c r="AO20" s="362"/>
    </row>
    <row r="21" spans="1:41" ht="15" x14ac:dyDescent="0.2">
      <c r="A21" s="556"/>
      <c r="B21" s="36" t="s">
        <v>88</v>
      </c>
      <c r="C21" s="447" t="s">
        <v>93</v>
      </c>
      <c r="D21" s="500"/>
      <c r="E21" s="391" t="s">
        <v>16</v>
      </c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95"/>
      <c r="AJ21" s="95"/>
      <c r="AK21" s="361">
        <f t="shared" si="6"/>
        <v>0</v>
      </c>
      <c r="AL21" s="319"/>
      <c r="AM21" s="319"/>
      <c r="AN21" s="362">
        <f t="shared" ref="AN21:AN23" si="8">SUM(AK21:AM21)</f>
        <v>0</v>
      </c>
      <c r="AO21" s="362"/>
    </row>
    <row r="22" spans="1:41" ht="15" x14ac:dyDescent="0.2">
      <c r="A22" s="556"/>
      <c r="B22" s="37" t="s">
        <v>86</v>
      </c>
      <c r="C22" s="447" t="s">
        <v>93</v>
      </c>
      <c r="D22" s="500"/>
      <c r="E22" s="392" t="s">
        <v>5</v>
      </c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95"/>
      <c r="AJ22" s="95"/>
      <c r="AK22" s="361">
        <f t="shared" si="6"/>
        <v>0</v>
      </c>
      <c r="AL22" s="319"/>
      <c r="AM22" s="319"/>
      <c r="AN22" s="362">
        <f t="shared" si="8"/>
        <v>0</v>
      </c>
      <c r="AO22" s="362"/>
    </row>
    <row r="23" spans="1:41" ht="15" x14ac:dyDescent="0.2">
      <c r="A23" s="556"/>
      <c r="B23" s="37"/>
      <c r="C23" s="447" t="s">
        <v>93</v>
      </c>
      <c r="D23" s="501"/>
      <c r="E23" s="393" t="s">
        <v>178</v>
      </c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95"/>
      <c r="AJ23" s="95"/>
      <c r="AK23" s="361">
        <f t="shared" si="6"/>
        <v>0</v>
      </c>
      <c r="AL23" s="319"/>
      <c r="AM23" s="319"/>
      <c r="AN23" s="362">
        <f t="shared" si="8"/>
        <v>0</v>
      </c>
      <c r="AO23" s="362"/>
    </row>
    <row r="24" spans="1:41" ht="15.75" thickBot="1" x14ac:dyDescent="0.25">
      <c r="A24" s="557"/>
      <c r="B24" s="37"/>
      <c r="C24" s="447" t="s">
        <v>93</v>
      </c>
      <c r="D24" s="357"/>
      <c r="E24" s="39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96"/>
      <c r="AJ24" s="96"/>
      <c r="AK24" s="394"/>
      <c r="AL24" s="320"/>
      <c r="AM24" s="320"/>
      <c r="AN24" s="395"/>
      <c r="AO24" s="395"/>
    </row>
    <row r="25" spans="1:41" ht="15" x14ac:dyDescent="0.2">
      <c r="A25" s="555">
        <v>41</v>
      </c>
      <c r="B25" s="34"/>
      <c r="C25" s="447" t="s">
        <v>93</v>
      </c>
      <c r="D25" s="499"/>
      <c r="E25" s="385" t="s">
        <v>109</v>
      </c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245"/>
      <c r="AB25" s="245"/>
      <c r="AC25" s="245"/>
      <c r="AD25" s="245"/>
      <c r="AE25" s="245"/>
      <c r="AF25" s="245"/>
      <c r="AG25" s="245"/>
      <c r="AH25" s="245"/>
      <c r="AI25" s="94"/>
      <c r="AJ25" s="94"/>
      <c r="AK25" s="338">
        <f t="shared" ref="AK25:AK29" si="9">SUM(F25:AJ25)</f>
        <v>0</v>
      </c>
      <c r="AL25" s="386"/>
      <c r="AM25" s="386"/>
      <c r="AN25" s="387">
        <f t="shared" ref="AN25" si="10">SUM(AK25:AM25)</f>
        <v>0</v>
      </c>
      <c r="AO25" s="387"/>
    </row>
    <row r="26" spans="1:41" ht="15" x14ac:dyDescent="0.2">
      <c r="A26" s="556"/>
      <c r="B26" s="35" t="s">
        <v>144</v>
      </c>
      <c r="C26" s="447" t="s">
        <v>93</v>
      </c>
      <c r="D26" s="500"/>
      <c r="E26" s="389" t="s">
        <v>31</v>
      </c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95"/>
      <c r="AJ26" s="95"/>
      <c r="AK26" s="361">
        <f t="shared" si="9"/>
        <v>0</v>
      </c>
      <c r="AL26" s="319"/>
      <c r="AM26" s="319"/>
      <c r="AN26" s="362">
        <f>SUM(AK26:AM26)</f>
        <v>0</v>
      </c>
      <c r="AO26" s="362"/>
    </row>
    <row r="27" spans="1:41" ht="15" x14ac:dyDescent="0.2">
      <c r="A27" s="556"/>
      <c r="B27" s="36" t="s">
        <v>34</v>
      </c>
      <c r="C27" s="447" t="s">
        <v>93</v>
      </c>
      <c r="D27" s="500"/>
      <c r="E27" s="391" t="s">
        <v>16</v>
      </c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95"/>
      <c r="AJ27" s="95"/>
      <c r="AK27" s="361">
        <f t="shared" si="9"/>
        <v>0</v>
      </c>
      <c r="AL27" s="319"/>
      <c r="AM27" s="319"/>
      <c r="AN27" s="362">
        <f t="shared" ref="AN27:AN29" si="11">SUM(AK27:AM27)</f>
        <v>0</v>
      </c>
      <c r="AO27" s="362"/>
    </row>
    <row r="28" spans="1:41" ht="15" x14ac:dyDescent="0.2">
      <c r="A28" s="556"/>
      <c r="B28" s="37" t="s">
        <v>86</v>
      </c>
      <c r="C28" s="447" t="s">
        <v>93</v>
      </c>
      <c r="D28" s="500"/>
      <c r="E28" s="392" t="s">
        <v>5</v>
      </c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95"/>
      <c r="AJ28" s="95"/>
      <c r="AK28" s="361">
        <f t="shared" si="9"/>
        <v>0</v>
      </c>
      <c r="AL28" s="319"/>
      <c r="AM28" s="319"/>
      <c r="AN28" s="362">
        <f t="shared" si="11"/>
        <v>0</v>
      </c>
      <c r="AO28" s="362"/>
    </row>
    <row r="29" spans="1:41" ht="15" x14ac:dyDescent="0.2">
      <c r="A29" s="556"/>
      <c r="B29" s="37"/>
      <c r="C29" s="447" t="s">
        <v>93</v>
      </c>
      <c r="D29" s="501"/>
      <c r="E29" s="393" t="s">
        <v>178</v>
      </c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95"/>
      <c r="AJ29" s="95"/>
      <c r="AK29" s="361">
        <f t="shared" si="9"/>
        <v>0</v>
      </c>
      <c r="AL29" s="319"/>
      <c r="AM29" s="319"/>
      <c r="AN29" s="362">
        <f t="shared" si="11"/>
        <v>0</v>
      </c>
      <c r="AO29" s="362"/>
    </row>
    <row r="30" spans="1:41" ht="15.75" thickBot="1" x14ac:dyDescent="0.25">
      <c r="A30" s="557"/>
      <c r="B30" s="38"/>
      <c r="C30" s="447" t="s">
        <v>93</v>
      </c>
      <c r="D30" s="357"/>
      <c r="E30" s="39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96"/>
      <c r="AJ30" s="96"/>
      <c r="AK30" s="394"/>
      <c r="AL30" s="320"/>
      <c r="AM30" s="320"/>
      <c r="AN30" s="395"/>
      <c r="AO30" s="395"/>
    </row>
    <row r="31" spans="1:41" ht="15" x14ac:dyDescent="0.2">
      <c r="A31" s="555">
        <v>42</v>
      </c>
      <c r="B31" s="34"/>
      <c r="C31" s="447" t="s">
        <v>93</v>
      </c>
      <c r="D31" s="499"/>
      <c r="E31" s="385" t="s">
        <v>109</v>
      </c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5"/>
      <c r="AD31" s="245"/>
      <c r="AE31" s="245"/>
      <c r="AF31" s="245"/>
      <c r="AG31" s="245"/>
      <c r="AH31" s="245"/>
      <c r="AI31" s="94"/>
      <c r="AJ31" s="94"/>
      <c r="AK31" s="338">
        <f t="shared" ref="AK31:AK35" si="12">SUM(F31:AJ31)</f>
        <v>0</v>
      </c>
      <c r="AL31" s="386"/>
      <c r="AM31" s="386"/>
      <c r="AN31" s="387">
        <f t="shared" ref="AN31" si="13">SUM(AK31:AM31)</f>
        <v>0</v>
      </c>
      <c r="AO31" s="387"/>
    </row>
    <row r="32" spans="1:41" ht="15" x14ac:dyDescent="0.2">
      <c r="A32" s="556"/>
      <c r="B32" s="35" t="s">
        <v>144</v>
      </c>
      <c r="C32" s="447" t="s">
        <v>93</v>
      </c>
      <c r="D32" s="500"/>
      <c r="E32" s="389" t="s">
        <v>31</v>
      </c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95"/>
      <c r="AJ32" s="95"/>
      <c r="AK32" s="361">
        <f t="shared" si="12"/>
        <v>0</v>
      </c>
      <c r="AL32" s="319"/>
      <c r="AM32" s="319"/>
      <c r="AN32" s="362">
        <f>SUM(AK32:AM32)</f>
        <v>0</v>
      </c>
      <c r="AO32" s="362"/>
    </row>
    <row r="33" spans="1:42" ht="15" x14ac:dyDescent="0.2">
      <c r="A33" s="556"/>
      <c r="B33" s="36" t="s">
        <v>137</v>
      </c>
      <c r="C33" s="447" t="s">
        <v>93</v>
      </c>
      <c r="D33" s="500"/>
      <c r="E33" s="391" t="s">
        <v>16</v>
      </c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95"/>
      <c r="AJ33" s="95"/>
      <c r="AK33" s="361">
        <f t="shared" si="12"/>
        <v>0</v>
      </c>
      <c r="AL33" s="319"/>
      <c r="AM33" s="319"/>
      <c r="AN33" s="362">
        <f t="shared" ref="AN33:AN35" si="14">SUM(AK33:AM33)</f>
        <v>0</v>
      </c>
      <c r="AO33" s="362"/>
    </row>
    <row r="34" spans="1:42" ht="15" x14ac:dyDescent="0.2">
      <c r="A34" s="556"/>
      <c r="B34" s="37" t="s">
        <v>86</v>
      </c>
      <c r="C34" s="447" t="s">
        <v>93</v>
      </c>
      <c r="D34" s="500"/>
      <c r="E34" s="392" t="s">
        <v>5</v>
      </c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95"/>
      <c r="AJ34" s="95"/>
      <c r="AK34" s="361">
        <f t="shared" si="12"/>
        <v>0</v>
      </c>
      <c r="AL34" s="319"/>
      <c r="AM34" s="319"/>
      <c r="AN34" s="362">
        <f t="shared" si="14"/>
        <v>0</v>
      </c>
      <c r="AO34" s="362"/>
    </row>
    <row r="35" spans="1:42" ht="15" x14ac:dyDescent="0.2">
      <c r="A35" s="556"/>
      <c r="B35" s="37"/>
      <c r="C35" s="447" t="s">
        <v>93</v>
      </c>
      <c r="D35" s="501"/>
      <c r="E35" s="393" t="s">
        <v>178</v>
      </c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95"/>
      <c r="AJ35" s="95"/>
      <c r="AK35" s="361">
        <f t="shared" si="12"/>
        <v>0</v>
      </c>
      <c r="AL35" s="319"/>
      <c r="AM35" s="319"/>
      <c r="AN35" s="362">
        <f t="shared" si="14"/>
        <v>0</v>
      </c>
      <c r="AO35" s="362"/>
    </row>
    <row r="36" spans="1:42" ht="15.75" thickBot="1" x14ac:dyDescent="0.25">
      <c r="A36" s="557"/>
      <c r="B36" s="38"/>
      <c r="C36" s="448" t="s">
        <v>93</v>
      </c>
      <c r="D36" s="357"/>
      <c r="E36" s="39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96"/>
      <c r="AJ36" s="96"/>
      <c r="AK36" s="394"/>
      <c r="AL36" s="320"/>
      <c r="AM36" s="320"/>
      <c r="AN36" s="395"/>
      <c r="AO36" s="395"/>
    </row>
    <row r="37" spans="1:42" ht="15" x14ac:dyDescent="0.2">
      <c r="A37" s="600" t="s">
        <v>182</v>
      </c>
      <c r="B37" s="601"/>
      <c r="C37" s="601"/>
      <c r="D37" s="602"/>
      <c r="E37" s="464" t="s">
        <v>109</v>
      </c>
      <c r="F37" s="467">
        <f>SUM(F19:F36)</f>
        <v>0</v>
      </c>
      <c r="G37" s="467">
        <f t="shared" ref="G37:V42" si="15">SUM(G19:G36)</f>
        <v>0</v>
      </c>
      <c r="H37" s="467">
        <f t="shared" si="15"/>
        <v>0</v>
      </c>
      <c r="I37" s="467">
        <f t="shared" si="15"/>
        <v>0</v>
      </c>
      <c r="J37" s="467">
        <f t="shared" si="15"/>
        <v>0</v>
      </c>
      <c r="K37" s="467">
        <f t="shared" si="15"/>
        <v>0</v>
      </c>
      <c r="L37" s="467">
        <f t="shared" si="15"/>
        <v>0</v>
      </c>
      <c r="M37" s="467">
        <f t="shared" si="15"/>
        <v>0</v>
      </c>
      <c r="N37" s="467">
        <f t="shared" si="15"/>
        <v>0</v>
      </c>
      <c r="O37" s="467">
        <f t="shared" si="15"/>
        <v>0</v>
      </c>
      <c r="P37" s="467">
        <f t="shared" si="15"/>
        <v>0</v>
      </c>
      <c r="Q37" s="467">
        <f t="shared" si="15"/>
        <v>0</v>
      </c>
      <c r="R37" s="467">
        <f t="shared" si="15"/>
        <v>0</v>
      </c>
      <c r="S37" s="467">
        <f t="shared" si="15"/>
        <v>0</v>
      </c>
      <c r="T37" s="467">
        <f t="shared" si="15"/>
        <v>0</v>
      </c>
      <c r="U37" s="467">
        <f t="shared" si="15"/>
        <v>0</v>
      </c>
      <c r="V37" s="467">
        <f>SUM(V19:V36)</f>
        <v>0</v>
      </c>
      <c r="W37" s="467">
        <f t="shared" ref="W37:AH42" si="16">SUM(W19:W36)</f>
        <v>0</v>
      </c>
      <c r="X37" s="467">
        <f t="shared" si="16"/>
        <v>0</v>
      </c>
      <c r="Y37" s="467">
        <f t="shared" si="16"/>
        <v>0</v>
      </c>
      <c r="Z37" s="467">
        <f t="shared" si="16"/>
        <v>0</v>
      </c>
      <c r="AA37" s="467">
        <f t="shared" si="16"/>
        <v>0</v>
      </c>
      <c r="AB37" s="467">
        <f t="shared" si="16"/>
        <v>0</v>
      </c>
      <c r="AC37" s="467">
        <f t="shared" si="16"/>
        <v>0</v>
      </c>
      <c r="AD37" s="467">
        <f t="shared" si="16"/>
        <v>0</v>
      </c>
      <c r="AE37" s="467">
        <f t="shared" si="16"/>
        <v>0</v>
      </c>
      <c r="AF37" s="467">
        <f t="shared" si="16"/>
        <v>0</v>
      </c>
      <c r="AG37" s="467">
        <f t="shared" si="16"/>
        <v>0</v>
      </c>
      <c r="AH37" s="467">
        <f>SUM(AH19:AH36)</f>
        <v>0</v>
      </c>
      <c r="AI37" s="467">
        <f t="shared" ref="AI37:AO42" si="17">SUM(AI19:AI36)</f>
        <v>0</v>
      </c>
      <c r="AJ37" s="467">
        <f t="shared" si="17"/>
        <v>0</v>
      </c>
      <c r="AK37" s="467">
        <f t="shared" si="17"/>
        <v>0</v>
      </c>
      <c r="AL37" s="467">
        <f t="shared" si="17"/>
        <v>0</v>
      </c>
      <c r="AM37" s="467">
        <f t="shared" si="17"/>
        <v>0</v>
      </c>
      <c r="AN37" s="467">
        <f t="shared" si="17"/>
        <v>0</v>
      </c>
      <c r="AO37" s="467">
        <f>SUM(AO19:AO36)</f>
        <v>0</v>
      </c>
      <c r="AP37" s="474">
        <f t="shared" ref="AP37:AP42" si="18">SUM(AP19:AP36)</f>
        <v>0</v>
      </c>
    </row>
    <row r="38" spans="1:42" ht="15" x14ac:dyDescent="0.2">
      <c r="A38" s="603"/>
      <c r="B38" s="604"/>
      <c r="C38" s="604"/>
      <c r="D38" s="605"/>
      <c r="E38" s="465" t="s">
        <v>31</v>
      </c>
      <c r="F38" s="468">
        <f t="shared" ref="F38:F42" si="19">SUM(F20:F37)</f>
        <v>0</v>
      </c>
      <c r="G38" s="468">
        <f t="shared" si="15"/>
        <v>0</v>
      </c>
      <c r="H38" s="468">
        <f t="shared" si="15"/>
        <v>0</v>
      </c>
      <c r="I38" s="468">
        <f t="shared" si="15"/>
        <v>0</v>
      </c>
      <c r="J38" s="468">
        <f t="shared" si="15"/>
        <v>0</v>
      </c>
      <c r="K38" s="468">
        <f t="shared" si="15"/>
        <v>0</v>
      </c>
      <c r="L38" s="468">
        <f t="shared" si="15"/>
        <v>0</v>
      </c>
      <c r="M38" s="468">
        <f t="shared" si="15"/>
        <v>0</v>
      </c>
      <c r="N38" s="468">
        <f t="shared" si="15"/>
        <v>0</v>
      </c>
      <c r="O38" s="468">
        <f t="shared" si="15"/>
        <v>0</v>
      </c>
      <c r="P38" s="468">
        <f t="shared" si="15"/>
        <v>0</v>
      </c>
      <c r="Q38" s="468">
        <f t="shared" si="15"/>
        <v>0</v>
      </c>
      <c r="R38" s="468">
        <f t="shared" si="15"/>
        <v>0</v>
      </c>
      <c r="S38" s="468">
        <f t="shared" si="15"/>
        <v>0</v>
      </c>
      <c r="T38" s="468">
        <f t="shared" si="15"/>
        <v>0</v>
      </c>
      <c r="U38" s="468">
        <f t="shared" si="15"/>
        <v>0</v>
      </c>
      <c r="V38" s="468">
        <f t="shared" si="15"/>
        <v>0</v>
      </c>
      <c r="W38" s="468">
        <f t="shared" si="16"/>
        <v>0</v>
      </c>
      <c r="X38" s="468">
        <f t="shared" si="16"/>
        <v>0</v>
      </c>
      <c r="Y38" s="468">
        <f t="shared" si="16"/>
        <v>0</v>
      </c>
      <c r="Z38" s="468">
        <f t="shared" si="16"/>
        <v>0</v>
      </c>
      <c r="AA38" s="468">
        <f t="shared" si="16"/>
        <v>0</v>
      </c>
      <c r="AB38" s="468">
        <f t="shared" si="16"/>
        <v>0</v>
      </c>
      <c r="AC38" s="468">
        <f t="shared" si="16"/>
        <v>0</v>
      </c>
      <c r="AD38" s="468">
        <f t="shared" si="16"/>
        <v>0</v>
      </c>
      <c r="AE38" s="468">
        <f t="shared" si="16"/>
        <v>0</v>
      </c>
      <c r="AF38" s="468">
        <f t="shared" si="16"/>
        <v>0</v>
      </c>
      <c r="AG38" s="468">
        <f t="shared" si="16"/>
        <v>0</v>
      </c>
      <c r="AH38" s="468">
        <f t="shared" si="16"/>
        <v>0</v>
      </c>
      <c r="AI38" s="468">
        <f t="shared" si="17"/>
        <v>0</v>
      </c>
      <c r="AJ38" s="468">
        <f t="shared" si="17"/>
        <v>0</v>
      </c>
      <c r="AK38" s="468">
        <f t="shared" si="17"/>
        <v>0</v>
      </c>
      <c r="AL38" s="468">
        <f t="shared" si="17"/>
        <v>0</v>
      </c>
      <c r="AM38" s="468">
        <f t="shared" si="17"/>
        <v>0</v>
      </c>
      <c r="AN38" s="468">
        <f t="shared" si="17"/>
        <v>0</v>
      </c>
      <c r="AO38" s="468">
        <f t="shared" si="17"/>
        <v>0</v>
      </c>
      <c r="AP38" s="475">
        <f t="shared" si="18"/>
        <v>0</v>
      </c>
    </row>
    <row r="39" spans="1:42" ht="15" x14ac:dyDescent="0.2">
      <c r="A39" s="603"/>
      <c r="B39" s="604"/>
      <c r="C39" s="604"/>
      <c r="D39" s="605"/>
      <c r="E39" s="465" t="s">
        <v>16</v>
      </c>
      <c r="F39" s="468">
        <f t="shared" si="19"/>
        <v>0</v>
      </c>
      <c r="G39" s="468">
        <f t="shared" si="15"/>
        <v>0</v>
      </c>
      <c r="H39" s="468">
        <f t="shared" si="15"/>
        <v>0</v>
      </c>
      <c r="I39" s="468">
        <f t="shared" si="15"/>
        <v>0</v>
      </c>
      <c r="J39" s="468">
        <f t="shared" si="15"/>
        <v>0</v>
      </c>
      <c r="K39" s="468">
        <f t="shared" si="15"/>
        <v>0</v>
      </c>
      <c r="L39" s="468">
        <f t="shared" si="15"/>
        <v>0</v>
      </c>
      <c r="M39" s="468">
        <f t="shared" si="15"/>
        <v>0</v>
      </c>
      <c r="N39" s="468">
        <f t="shared" si="15"/>
        <v>0</v>
      </c>
      <c r="O39" s="468">
        <f t="shared" si="15"/>
        <v>0</v>
      </c>
      <c r="P39" s="468">
        <f t="shared" si="15"/>
        <v>0</v>
      </c>
      <c r="Q39" s="468">
        <f t="shared" si="15"/>
        <v>0</v>
      </c>
      <c r="R39" s="468">
        <f t="shared" si="15"/>
        <v>0</v>
      </c>
      <c r="S39" s="468">
        <f t="shared" si="15"/>
        <v>0</v>
      </c>
      <c r="T39" s="468">
        <f t="shared" si="15"/>
        <v>0</v>
      </c>
      <c r="U39" s="468">
        <f t="shared" si="15"/>
        <v>0</v>
      </c>
      <c r="V39" s="468">
        <f t="shared" si="15"/>
        <v>0</v>
      </c>
      <c r="W39" s="468">
        <f t="shared" si="16"/>
        <v>0</v>
      </c>
      <c r="X39" s="468">
        <f t="shared" si="16"/>
        <v>0</v>
      </c>
      <c r="Y39" s="468">
        <f t="shared" si="16"/>
        <v>0</v>
      </c>
      <c r="Z39" s="468">
        <f t="shared" si="16"/>
        <v>0</v>
      </c>
      <c r="AA39" s="468">
        <f t="shared" si="16"/>
        <v>0</v>
      </c>
      <c r="AB39" s="468">
        <f t="shared" si="16"/>
        <v>0</v>
      </c>
      <c r="AC39" s="468">
        <f t="shared" si="16"/>
        <v>0</v>
      </c>
      <c r="AD39" s="468">
        <f t="shared" si="16"/>
        <v>0</v>
      </c>
      <c r="AE39" s="468">
        <f t="shared" si="16"/>
        <v>0</v>
      </c>
      <c r="AF39" s="468">
        <f t="shared" si="16"/>
        <v>0</v>
      </c>
      <c r="AG39" s="468">
        <f t="shared" si="16"/>
        <v>0</v>
      </c>
      <c r="AH39" s="468">
        <f t="shared" si="16"/>
        <v>0</v>
      </c>
      <c r="AI39" s="468">
        <f t="shared" si="17"/>
        <v>0</v>
      </c>
      <c r="AJ39" s="468">
        <f t="shared" si="17"/>
        <v>0</v>
      </c>
      <c r="AK39" s="468">
        <f t="shared" si="17"/>
        <v>0</v>
      </c>
      <c r="AL39" s="468">
        <f t="shared" si="17"/>
        <v>0</v>
      </c>
      <c r="AM39" s="468">
        <f t="shared" si="17"/>
        <v>0</v>
      </c>
      <c r="AN39" s="468">
        <f t="shared" si="17"/>
        <v>0</v>
      </c>
      <c r="AO39" s="468">
        <f t="shared" si="17"/>
        <v>0</v>
      </c>
      <c r="AP39" s="475">
        <f t="shared" si="18"/>
        <v>0</v>
      </c>
    </row>
    <row r="40" spans="1:42" ht="15" x14ac:dyDescent="0.2">
      <c r="A40" s="603"/>
      <c r="B40" s="604"/>
      <c r="C40" s="604"/>
      <c r="D40" s="605"/>
      <c r="E40" s="465" t="s">
        <v>5</v>
      </c>
      <c r="F40" s="468">
        <f t="shared" si="19"/>
        <v>0</v>
      </c>
      <c r="G40" s="468">
        <f t="shared" si="15"/>
        <v>0</v>
      </c>
      <c r="H40" s="468">
        <f t="shared" si="15"/>
        <v>0</v>
      </c>
      <c r="I40" s="468">
        <f t="shared" si="15"/>
        <v>0</v>
      </c>
      <c r="J40" s="468">
        <f t="shared" si="15"/>
        <v>0</v>
      </c>
      <c r="K40" s="468">
        <f t="shared" si="15"/>
        <v>0</v>
      </c>
      <c r="L40" s="468">
        <f t="shared" si="15"/>
        <v>0</v>
      </c>
      <c r="M40" s="468">
        <f t="shared" si="15"/>
        <v>0</v>
      </c>
      <c r="N40" s="468">
        <f t="shared" si="15"/>
        <v>0</v>
      </c>
      <c r="O40" s="468">
        <f t="shared" si="15"/>
        <v>0</v>
      </c>
      <c r="P40" s="468">
        <f t="shared" si="15"/>
        <v>0</v>
      </c>
      <c r="Q40" s="468">
        <f t="shared" si="15"/>
        <v>0</v>
      </c>
      <c r="R40" s="468">
        <f t="shared" si="15"/>
        <v>0</v>
      </c>
      <c r="S40" s="468">
        <f t="shared" si="15"/>
        <v>0</v>
      </c>
      <c r="T40" s="468">
        <f t="shared" si="15"/>
        <v>0</v>
      </c>
      <c r="U40" s="468">
        <f t="shared" si="15"/>
        <v>0</v>
      </c>
      <c r="V40" s="468">
        <f t="shared" si="15"/>
        <v>0</v>
      </c>
      <c r="W40" s="468">
        <f t="shared" si="16"/>
        <v>0</v>
      </c>
      <c r="X40" s="468">
        <f t="shared" si="16"/>
        <v>0</v>
      </c>
      <c r="Y40" s="468">
        <f t="shared" si="16"/>
        <v>0</v>
      </c>
      <c r="Z40" s="468">
        <f t="shared" si="16"/>
        <v>0</v>
      </c>
      <c r="AA40" s="468">
        <f t="shared" si="16"/>
        <v>0</v>
      </c>
      <c r="AB40" s="468">
        <f t="shared" si="16"/>
        <v>0</v>
      </c>
      <c r="AC40" s="468">
        <f t="shared" si="16"/>
        <v>0</v>
      </c>
      <c r="AD40" s="468">
        <f t="shared" si="16"/>
        <v>0</v>
      </c>
      <c r="AE40" s="468">
        <f t="shared" si="16"/>
        <v>0</v>
      </c>
      <c r="AF40" s="468">
        <f t="shared" si="16"/>
        <v>0</v>
      </c>
      <c r="AG40" s="468">
        <f t="shared" si="16"/>
        <v>0</v>
      </c>
      <c r="AH40" s="468">
        <f t="shared" si="16"/>
        <v>0</v>
      </c>
      <c r="AI40" s="468">
        <f t="shared" si="17"/>
        <v>0</v>
      </c>
      <c r="AJ40" s="468">
        <f t="shared" si="17"/>
        <v>0</v>
      </c>
      <c r="AK40" s="468">
        <f t="shared" si="17"/>
        <v>0</v>
      </c>
      <c r="AL40" s="468">
        <f t="shared" si="17"/>
        <v>0</v>
      </c>
      <c r="AM40" s="468">
        <f t="shared" si="17"/>
        <v>0</v>
      </c>
      <c r="AN40" s="468">
        <f t="shared" si="17"/>
        <v>0</v>
      </c>
      <c r="AO40" s="468">
        <f t="shared" si="17"/>
        <v>0</v>
      </c>
      <c r="AP40" s="475">
        <f t="shared" si="18"/>
        <v>0</v>
      </c>
    </row>
    <row r="41" spans="1:42" ht="15" x14ac:dyDescent="0.2">
      <c r="A41" s="603"/>
      <c r="B41" s="604"/>
      <c r="C41" s="604"/>
      <c r="D41" s="605"/>
      <c r="E41" s="465" t="s">
        <v>178</v>
      </c>
      <c r="F41" s="468">
        <f t="shared" si="19"/>
        <v>0</v>
      </c>
      <c r="G41" s="468">
        <f t="shared" si="15"/>
        <v>0</v>
      </c>
      <c r="H41" s="468">
        <f t="shared" si="15"/>
        <v>0</v>
      </c>
      <c r="I41" s="468">
        <f t="shared" si="15"/>
        <v>0</v>
      </c>
      <c r="J41" s="468">
        <f t="shared" si="15"/>
        <v>0</v>
      </c>
      <c r="K41" s="468">
        <f t="shared" si="15"/>
        <v>0</v>
      </c>
      <c r="L41" s="468">
        <f t="shared" si="15"/>
        <v>0</v>
      </c>
      <c r="M41" s="468">
        <f t="shared" si="15"/>
        <v>0</v>
      </c>
      <c r="N41" s="468">
        <f t="shared" si="15"/>
        <v>0</v>
      </c>
      <c r="O41" s="468">
        <f t="shared" si="15"/>
        <v>0</v>
      </c>
      <c r="P41" s="468">
        <f t="shared" si="15"/>
        <v>0</v>
      </c>
      <c r="Q41" s="468">
        <f t="shared" si="15"/>
        <v>0</v>
      </c>
      <c r="R41" s="468">
        <f t="shared" si="15"/>
        <v>0</v>
      </c>
      <c r="S41" s="468">
        <f t="shared" si="15"/>
        <v>0</v>
      </c>
      <c r="T41" s="468">
        <f t="shared" si="15"/>
        <v>0</v>
      </c>
      <c r="U41" s="468">
        <f t="shared" si="15"/>
        <v>0</v>
      </c>
      <c r="V41" s="468">
        <f t="shared" si="15"/>
        <v>0</v>
      </c>
      <c r="W41" s="468">
        <f t="shared" si="16"/>
        <v>0</v>
      </c>
      <c r="X41" s="468">
        <f t="shared" si="16"/>
        <v>0</v>
      </c>
      <c r="Y41" s="468">
        <f t="shared" si="16"/>
        <v>0</v>
      </c>
      <c r="Z41" s="468">
        <f t="shared" si="16"/>
        <v>0</v>
      </c>
      <c r="AA41" s="468">
        <f t="shared" si="16"/>
        <v>0</v>
      </c>
      <c r="AB41" s="468">
        <f t="shared" si="16"/>
        <v>0</v>
      </c>
      <c r="AC41" s="468">
        <f t="shared" si="16"/>
        <v>0</v>
      </c>
      <c r="AD41" s="468">
        <f t="shared" si="16"/>
        <v>0</v>
      </c>
      <c r="AE41" s="468">
        <f t="shared" si="16"/>
        <v>0</v>
      </c>
      <c r="AF41" s="468">
        <f t="shared" si="16"/>
        <v>0</v>
      </c>
      <c r="AG41" s="468">
        <f t="shared" si="16"/>
        <v>0</v>
      </c>
      <c r="AH41" s="468">
        <f t="shared" si="16"/>
        <v>0</v>
      </c>
      <c r="AI41" s="468">
        <f t="shared" si="17"/>
        <v>0</v>
      </c>
      <c r="AJ41" s="468">
        <f t="shared" si="17"/>
        <v>0</v>
      </c>
      <c r="AK41" s="468">
        <f t="shared" si="17"/>
        <v>0</v>
      </c>
      <c r="AL41" s="468">
        <f t="shared" si="17"/>
        <v>0</v>
      </c>
      <c r="AM41" s="468">
        <f t="shared" si="17"/>
        <v>0</v>
      </c>
      <c r="AN41" s="468">
        <f t="shared" si="17"/>
        <v>0</v>
      </c>
      <c r="AO41" s="468">
        <f t="shared" si="17"/>
        <v>0</v>
      </c>
      <c r="AP41" s="475">
        <f t="shared" si="18"/>
        <v>0</v>
      </c>
    </row>
    <row r="42" spans="1:42" ht="15.75" thickBot="1" x14ac:dyDescent="0.25">
      <c r="A42" s="606"/>
      <c r="B42" s="607"/>
      <c r="C42" s="607"/>
      <c r="D42" s="608"/>
      <c r="E42" s="476"/>
      <c r="F42" s="477">
        <f t="shared" si="19"/>
        <v>0</v>
      </c>
      <c r="G42" s="477">
        <f t="shared" si="15"/>
        <v>0</v>
      </c>
      <c r="H42" s="477">
        <f t="shared" si="15"/>
        <v>0</v>
      </c>
      <c r="I42" s="477">
        <f t="shared" si="15"/>
        <v>0</v>
      </c>
      <c r="J42" s="477">
        <f t="shared" si="15"/>
        <v>0</v>
      </c>
      <c r="K42" s="477">
        <f t="shared" si="15"/>
        <v>0</v>
      </c>
      <c r="L42" s="477">
        <f t="shared" si="15"/>
        <v>0</v>
      </c>
      <c r="M42" s="477">
        <f t="shared" si="15"/>
        <v>0</v>
      </c>
      <c r="N42" s="477">
        <f t="shared" si="15"/>
        <v>0</v>
      </c>
      <c r="O42" s="477">
        <f t="shared" si="15"/>
        <v>0</v>
      </c>
      <c r="P42" s="477">
        <f t="shared" si="15"/>
        <v>0</v>
      </c>
      <c r="Q42" s="477">
        <f t="shared" si="15"/>
        <v>0</v>
      </c>
      <c r="R42" s="477">
        <f t="shared" si="15"/>
        <v>0</v>
      </c>
      <c r="S42" s="477">
        <f t="shared" si="15"/>
        <v>0</v>
      </c>
      <c r="T42" s="477">
        <f t="shared" si="15"/>
        <v>0</v>
      </c>
      <c r="U42" s="477">
        <f t="shared" si="15"/>
        <v>0</v>
      </c>
      <c r="V42" s="477">
        <f t="shared" si="15"/>
        <v>0</v>
      </c>
      <c r="W42" s="477">
        <f t="shared" si="16"/>
        <v>0</v>
      </c>
      <c r="X42" s="477">
        <f t="shared" si="16"/>
        <v>0</v>
      </c>
      <c r="Y42" s="477">
        <f t="shared" si="16"/>
        <v>0</v>
      </c>
      <c r="Z42" s="477">
        <f t="shared" si="16"/>
        <v>0</v>
      </c>
      <c r="AA42" s="477">
        <f t="shared" si="16"/>
        <v>0</v>
      </c>
      <c r="AB42" s="477">
        <f t="shared" si="16"/>
        <v>0</v>
      </c>
      <c r="AC42" s="477">
        <f t="shared" si="16"/>
        <v>0</v>
      </c>
      <c r="AD42" s="477">
        <f t="shared" si="16"/>
        <v>0</v>
      </c>
      <c r="AE42" s="477">
        <f t="shared" si="16"/>
        <v>0</v>
      </c>
      <c r="AF42" s="477">
        <f t="shared" si="16"/>
        <v>0</v>
      </c>
      <c r="AG42" s="477">
        <f t="shared" si="16"/>
        <v>0</v>
      </c>
      <c r="AH42" s="477">
        <f t="shared" si="16"/>
        <v>0</v>
      </c>
      <c r="AI42" s="477">
        <f t="shared" si="17"/>
        <v>0</v>
      </c>
      <c r="AJ42" s="477">
        <f t="shared" si="17"/>
        <v>0</v>
      </c>
      <c r="AK42" s="477">
        <f t="shared" si="17"/>
        <v>0</v>
      </c>
      <c r="AL42" s="477">
        <f t="shared" si="17"/>
        <v>0</v>
      </c>
      <c r="AM42" s="477">
        <f t="shared" si="17"/>
        <v>0</v>
      </c>
      <c r="AN42" s="477">
        <f t="shared" si="17"/>
        <v>0</v>
      </c>
      <c r="AO42" s="477">
        <f t="shared" si="17"/>
        <v>0</v>
      </c>
      <c r="AP42" s="478">
        <f t="shared" si="18"/>
        <v>0</v>
      </c>
    </row>
  </sheetData>
  <mergeCells count="25">
    <mergeCell ref="A25:A30"/>
    <mergeCell ref="D25:D29"/>
    <mergeCell ref="A31:A36"/>
    <mergeCell ref="D31:D35"/>
    <mergeCell ref="A37:D42"/>
    <mergeCell ref="AO5:AO6"/>
    <mergeCell ref="AP5:AP6"/>
    <mergeCell ref="A7:A12"/>
    <mergeCell ref="D7:D11"/>
    <mergeCell ref="A13:A18"/>
    <mergeCell ref="D13:D17"/>
    <mergeCell ref="A5:A6"/>
    <mergeCell ref="B5:B6"/>
    <mergeCell ref="C5:C6"/>
    <mergeCell ref="D5:D6"/>
    <mergeCell ref="E5:E6"/>
    <mergeCell ref="AK5:AK6"/>
    <mergeCell ref="AL5:AL6"/>
    <mergeCell ref="AM5:AM6"/>
    <mergeCell ref="AN5:AN6"/>
    <mergeCell ref="A19:A24"/>
    <mergeCell ref="D19:D23"/>
    <mergeCell ref="B1:AK1"/>
    <mergeCell ref="A2:AK2"/>
    <mergeCell ref="B3:C3"/>
  </mergeCells>
  <pageMargins left="0.2" right="0.2" top="0.25" bottom="0" header="0.25" footer="0"/>
  <pageSetup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6"/>
  <sheetViews>
    <sheetView topLeftCell="A10" zoomScale="95" zoomScaleNormal="95" workbookViewId="0">
      <selection activeCell="A31" sqref="A31:AP36"/>
    </sheetView>
  </sheetViews>
  <sheetFormatPr defaultRowHeight="12.75" x14ac:dyDescent="0.2"/>
  <cols>
    <col min="3" max="3" width="9.140625" style="81"/>
    <col min="38" max="39" width="9.140625" style="81"/>
    <col min="40" max="40" width="9.140625" style="8"/>
  </cols>
  <sheetData>
    <row r="1" spans="1:70" ht="34.5" customHeight="1" x14ac:dyDescent="0.2">
      <c r="B1" s="599" t="s">
        <v>97</v>
      </c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599"/>
      <c r="Z1" s="599"/>
      <c r="AA1" s="599"/>
      <c r="AB1" s="599"/>
      <c r="AC1" s="599"/>
      <c r="AD1" s="599"/>
      <c r="AE1" s="599"/>
      <c r="AF1" s="599"/>
      <c r="AG1" s="599"/>
      <c r="AH1" s="599"/>
      <c r="AI1" s="599"/>
      <c r="AJ1" s="599"/>
      <c r="AK1" s="599"/>
      <c r="AL1" s="8"/>
      <c r="AM1" s="8"/>
      <c r="AN1"/>
    </row>
    <row r="2" spans="1:70" ht="14.25" customHeight="1" x14ac:dyDescent="0.2">
      <c r="A2" s="598" t="str">
        <f>'TONG SL TP,HCM 06'!A2:AN2</f>
        <v>THÁNG  06  NĂM 2014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  <c r="AG2" s="598"/>
      <c r="AH2" s="598"/>
      <c r="AI2" s="598"/>
      <c r="AJ2" s="598"/>
      <c r="AK2" s="598"/>
      <c r="AL2" s="8"/>
      <c r="AM2" s="8"/>
      <c r="AN2"/>
    </row>
    <row r="3" spans="1:70" ht="12.75" customHeight="1" x14ac:dyDescent="0.25">
      <c r="B3" s="597"/>
      <c r="C3" s="597"/>
      <c r="D3" s="5"/>
      <c r="E3" s="469" t="s">
        <v>181</v>
      </c>
      <c r="F3" s="455"/>
      <c r="G3" s="455"/>
      <c r="H3" s="359"/>
      <c r="I3" s="359"/>
      <c r="J3" s="359"/>
      <c r="K3" s="359"/>
      <c r="L3" s="359"/>
      <c r="M3" s="108"/>
      <c r="N3" s="359"/>
      <c r="O3" s="359"/>
      <c r="P3" s="359"/>
      <c r="Q3" s="359"/>
      <c r="R3" s="359"/>
      <c r="S3" s="359"/>
      <c r="T3" s="108"/>
      <c r="U3" s="359"/>
      <c r="V3" s="359"/>
      <c r="W3" s="359"/>
      <c r="X3" s="359"/>
      <c r="Y3" s="359"/>
      <c r="Z3" s="359"/>
      <c r="AA3" s="108"/>
      <c r="AB3" s="359"/>
      <c r="AC3" s="359"/>
      <c r="AD3" s="359"/>
      <c r="AE3" s="359"/>
      <c r="AF3" s="359"/>
      <c r="AG3" s="359"/>
      <c r="AH3" s="359"/>
      <c r="AI3" s="359"/>
      <c r="AJ3" s="359"/>
      <c r="AL3" s="8"/>
      <c r="AM3" s="8"/>
      <c r="AN3"/>
    </row>
    <row r="4" spans="1:70" ht="13.5" thickBot="1" x14ac:dyDescent="0.25">
      <c r="C4" s="8"/>
      <c r="F4" s="77"/>
      <c r="M4" s="77"/>
      <c r="T4" s="77"/>
      <c r="AA4" s="77"/>
      <c r="AL4" s="8"/>
      <c r="AM4" s="8"/>
      <c r="AN4"/>
    </row>
    <row r="5" spans="1:70" s="335" customFormat="1" ht="21.75" customHeight="1" x14ac:dyDescent="0.2">
      <c r="A5" s="558" t="s">
        <v>14</v>
      </c>
      <c r="B5" s="489" t="s">
        <v>35</v>
      </c>
      <c r="C5" s="489" t="s">
        <v>7</v>
      </c>
      <c r="D5" s="491" t="s">
        <v>149</v>
      </c>
      <c r="E5" s="489" t="s">
        <v>3</v>
      </c>
      <c r="F5" s="312">
        <v>1</v>
      </c>
      <c r="G5" s="313">
        <v>2</v>
      </c>
      <c r="H5" s="313">
        <v>3</v>
      </c>
      <c r="I5" s="312">
        <v>4</v>
      </c>
      <c r="J5" s="312">
        <v>5</v>
      </c>
      <c r="K5" s="312">
        <v>6</v>
      </c>
      <c r="L5" s="312">
        <v>7</v>
      </c>
      <c r="M5" s="312">
        <v>8</v>
      </c>
      <c r="N5" s="312">
        <v>9</v>
      </c>
      <c r="O5" s="312">
        <v>10</v>
      </c>
      <c r="P5" s="312">
        <v>11</v>
      </c>
      <c r="Q5" s="312">
        <v>12</v>
      </c>
      <c r="R5" s="312">
        <v>13</v>
      </c>
      <c r="S5" s="312">
        <v>14</v>
      </c>
      <c r="T5" s="312">
        <v>15</v>
      </c>
      <c r="U5" s="312">
        <v>16</v>
      </c>
      <c r="V5" s="312">
        <v>17</v>
      </c>
      <c r="W5" s="312">
        <v>18</v>
      </c>
      <c r="X5" s="312">
        <v>19</v>
      </c>
      <c r="Y5" s="312">
        <v>20</v>
      </c>
      <c r="Z5" s="312">
        <v>21</v>
      </c>
      <c r="AA5" s="312">
        <v>22</v>
      </c>
      <c r="AB5" s="312">
        <v>23</v>
      </c>
      <c r="AC5" s="312">
        <v>24</v>
      </c>
      <c r="AD5" s="312">
        <v>25</v>
      </c>
      <c r="AE5" s="312">
        <v>26</v>
      </c>
      <c r="AF5" s="312">
        <v>27</v>
      </c>
      <c r="AG5" s="312">
        <v>28</v>
      </c>
      <c r="AH5" s="312">
        <v>29</v>
      </c>
      <c r="AI5" s="312">
        <v>30</v>
      </c>
      <c r="AJ5" s="312">
        <v>31</v>
      </c>
      <c r="AK5" s="579" t="s">
        <v>159</v>
      </c>
      <c r="AL5" s="574" t="s">
        <v>115</v>
      </c>
      <c r="AM5" s="576" t="s">
        <v>131</v>
      </c>
      <c r="AN5" s="572" t="s">
        <v>10</v>
      </c>
      <c r="AO5" s="551" t="s">
        <v>119</v>
      </c>
      <c r="AP5" s="553" t="s">
        <v>120</v>
      </c>
      <c r="AQ5" s="334"/>
      <c r="AT5" s="336" t="s">
        <v>130</v>
      </c>
    </row>
    <row r="6" spans="1:70" s="335" customFormat="1" ht="16.5" customHeight="1" thickBot="1" x14ac:dyDescent="0.25">
      <c r="A6" s="559"/>
      <c r="B6" s="538"/>
      <c r="C6" s="538"/>
      <c r="D6" s="578"/>
      <c r="E6" s="538"/>
      <c r="F6" s="360" t="s">
        <v>135</v>
      </c>
      <c r="G6" s="360"/>
      <c r="H6" s="360"/>
      <c r="I6" s="360"/>
      <c r="J6" s="360"/>
      <c r="K6" s="360"/>
      <c r="L6" s="360"/>
      <c r="M6" s="360" t="s">
        <v>135</v>
      </c>
      <c r="N6" s="360"/>
      <c r="O6" s="360"/>
      <c r="P6" s="360"/>
      <c r="Q6" s="360"/>
      <c r="R6" s="360"/>
      <c r="S6" s="360"/>
      <c r="T6" s="360" t="s">
        <v>135</v>
      </c>
      <c r="U6" s="360"/>
      <c r="V6" s="360"/>
      <c r="W6" s="360"/>
      <c r="X6" s="360"/>
      <c r="Y6" s="360"/>
      <c r="Z6" s="360"/>
      <c r="AA6" s="360" t="s">
        <v>135</v>
      </c>
      <c r="AB6" s="360"/>
      <c r="AC6" s="360"/>
      <c r="AD6" s="360"/>
      <c r="AE6" s="360"/>
      <c r="AF6" s="360"/>
      <c r="AG6" s="360"/>
      <c r="AH6" s="360" t="s">
        <v>135</v>
      </c>
      <c r="AI6" s="360"/>
      <c r="AJ6" s="360"/>
      <c r="AK6" s="580"/>
      <c r="AL6" s="575"/>
      <c r="AM6" s="577"/>
      <c r="AN6" s="573"/>
      <c r="AO6" s="552"/>
      <c r="AP6" s="554"/>
      <c r="AQ6" s="334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</row>
    <row r="7" spans="1:70" ht="15" x14ac:dyDescent="0.2">
      <c r="A7" s="555">
        <v>43</v>
      </c>
      <c r="B7" s="20"/>
      <c r="C7" s="242" t="s">
        <v>146</v>
      </c>
      <c r="D7" s="499"/>
      <c r="E7" s="385" t="s">
        <v>109</v>
      </c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94"/>
      <c r="AJ7" s="94"/>
      <c r="AK7" s="338">
        <f t="shared" ref="AK7:AK11" si="0">SUM(F7:AJ7)</f>
        <v>0</v>
      </c>
      <c r="AL7" s="386"/>
      <c r="AM7" s="386"/>
      <c r="AN7" s="387">
        <f t="shared" ref="AN7" si="1">SUM(AK7:AM7)</f>
        <v>0</v>
      </c>
      <c r="AO7" s="387"/>
      <c r="AP7" s="388" t="str">
        <f>IF(AND(AN7&gt;0,AO7&gt;0),AN7/AO7,"")</f>
        <v/>
      </c>
    </row>
    <row r="8" spans="1:70" ht="15" x14ac:dyDescent="0.2">
      <c r="A8" s="556"/>
      <c r="B8" s="13" t="s">
        <v>143</v>
      </c>
      <c r="C8" s="242" t="s">
        <v>146</v>
      </c>
      <c r="D8" s="500"/>
      <c r="E8" s="389" t="s">
        <v>31</v>
      </c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95"/>
      <c r="AJ8" s="95"/>
      <c r="AK8" s="361">
        <f t="shared" si="0"/>
        <v>0</v>
      </c>
      <c r="AL8" s="319"/>
      <c r="AM8" s="319"/>
      <c r="AN8" s="362">
        <f>SUM(AK8:AM8)</f>
        <v>0</v>
      </c>
      <c r="AO8" s="362"/>
      <c r="AP8" s="390" t="str">
        <f>IF(AND(AN8&gt;0,AO8&gt;0),AN8/AO8,"")</f>
        <v/>
      </c>
    </row>
    <row r="9" spans="1:70" ht="15" x14ac:dyDescent="0.2">
      <c r="A9" s="556"/>
      <c r="B9" s="12" t="s">
        <v>92</v>
      </c>
      <c r="C9" s="243" t="s">
        <v>146</v>
      </c>
      <c r="D9" s="500"/>
      <c r="E9" s="391" t="s">
        <v>16</v>
      </c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95"/>
      <c r="AJ9" s="95"/>
      <c r="AK9" s="361">
        <f t="shared" si="0"/>
        <v>0</v>
      </c>
      <c r="AL9" s="319"/>
      <c r="AM9" s="319"/>
      <c r="AN9" s="362">
        <f t="shared" ref="AN9:AN11" si="2">SUM(AK9:AM9)</f>
        <v>0</v>
      </c>
      <c r="AO9" s="362"/>
      <c r="AP9" s="390" t="str">
        <f>IF(AND(AN9&gt;0,AO9&gt;0),AN9/AO9,"")</f>
        <v/>
      </c>
    </row>
    <row r="10" spans="1:70" ht="15" x14ac:dyDescent="0.2">
      <c r="A10" s="556"/>
      <c r="B10" s="15" t="s">
        <v>86</v>
      </c>
      <c r="C10" s="243" t="s">
        <v>146</v>
      </c>
      <c r="D10" s="500"/>
      <c r="E10" s="392" t="s">
        <v>5</v>
      </c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95"/>
      <c r="AJ10" s="95"/>
      <c r="AK10" s="361">
        <f t="shared" si="0"/>
        <v>0</v>
      </c>
      <c r="AL10" s="319"/>
      <c r="AM10" s="319"/>
      <c r="AN10" s="362">
        <f t="shared" si="2"/>
        <v>0</v>
      </c>
      <c r="AO10" s="362"/>
      <c r="AP10" s="390" t="str">
        <f>IF(AND(AN10&gt;0,AO10&gt;0),AN10/AO10,"")</f>
        <v/>
      </c>
    </row>
    <row r="11" spans="1:70" ht="15" x14ac:dyDescent="0.2">
      <c r="A11" s="556"/>
      <c r="B11" s="15"/>
      <c r="C11" s="243" t="s">
        <v>146</v>
      </c>
      <c r="D11" s="501"/>
      <c r="E11" s="393" t="s">
        <v>178</v>
      </c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95"/>
      <c r="AJ11" s="95"/>
      <c r="AK11" s="361">
        <f t="shared" si="0"/>
        <v>0</v>
      </c>
      <c r="AL11" s="319"/>
      <c r="AM11" s="319"/>
      <c r="AN11" s="362">
        <f t="shared" si="2"/>
        <v>0</v>
      </c>
      <c r="AO11" s="362"/>
      <c r="AP11" s="390" t="str">
        <f>IF(AND(AN11&gt;0,AO11&gt;0),AN11/AO11,"")</f>
        <v/>
      </c>
    </row>
    <row r="12" spans="1:70" ht="15.75" thickBot="1" x14ac:dyDescent="0.25">
      <c r="A12" s="557"/>
      <c r="B12" s="15"/>
      <c r="C12" s="449" t="s">
        <v>146</v>
      </c>
      <c r="D12" s="357"/>
      <c r="E12" s="39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96"/>
      <c r="AJ12" s="96"/>
      <c r="AK12" s="394"/>
      <c r="AL12" s="320"/>
      <c r="AM12" s="320"/>
      <c r="AN12" s="395"/>
      <c r="AO12" s="395"/>
      <c r="AP12" s="396"/>
    </row>
    <row r="13" spans="1:70" ht="15" x14ac:dyDescent="0.2">
      <c r="A13" s="555">
        <v>44</v>
      </c>
      <c r="B13" s="20"/>
      <c r="C13" s="242" t="s">
        <v>146</v>
      </c>
      <c r="D13" s="499"/>
      <c r="E13" s="385" t="s">
        <v>109</v>
      </c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94"/>
      <c r="AJ13" s="94"/>
      <c r="AK13" s="338">
        <f t="shared" ref="AK13:AK17" si="3">SUM(F13:AJ13)</f>
        <v>0</v>
      </c>
      <c r="AL13" s="386"/>
      <c r="AM13" s="386"/>
      <c r="AN13" s="387">
        <f t="shared" ref="AN13" si="4">SUM(AK13:AM13)</f>
        <v>0</v>
      </c>
      <c r="AO13" s="387"/>
      <c r="AP13" s="388" t="str">
        <f>IF(AND(AN13&gt;0,AO13&gt;0),AN13/AO13,"")</f>
        <v/>
      </c>
    </row>
    <row r="14" spans="1:70" ht="15" x14ac:dyDescent="0.2">
      <c r="A14" s="556"/>
      <c r="B14" s="13" t="s">
        <v>143</v>
      </c>
      <c r="C14" s="243" t="s">
        <v>146</v>
      </c>
      <c r="D14" s="500"/>
      <c r="E14" s="389" t="s">
        <v>31</v>
      </c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95"/>
      <c r="AJ14" s="95"/>
      <c r="AK14" s="361">
        <f t="shared" si="3"/>
        <v>0</v>
      </c>
      <c r="AL14" s="319"/>
      <c r="AM14" s="319"/>
      <c r="AN14" s="362">
        <f>SUM(AK14:AM14)</f>
        <v>0</v>
      </c>
      <c r="AO14" s="362"/>
      <c r="AP14" s="390" t="str">
        <f>IF(AND(AN14&gt;0,AO14&gt;0),AN14/AO14,"")</f>
        <v/>
      </c>
    </row>
    <row r="15" spans="1:70" ht="15" x14ac:dyDescent="0.2">
      <c r="A15" s="556"/>
      <c r="B15" s="12" t="s">
        <v>91</v>
      </c>
      <c r="C15" s="243" t="s">
        <v>146</v>
      </c>
      <c r="D15" s="500"/>
      <c r="E15" s="391" t="s">
        <v>16</v>
      </c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95"/>
      <c r="AJ15" s="95"/>
      <c r="AK15" s="361">
        <f t="shared" si="3"/>
        <v>0</v>
      </c>
      <c r="AL15" s="319"/>
      <c r="AM15" s="319"/>
      <c r="AN15" s="362">
        <f t="shared" ref="AN15:AN17" si="5">SUM(AK15:AM15)</f>
        <v>0</v>
      </c>
      <c r="AO15" s="362"/>
      <c r="AP15" s="390" t="str">
        <f>IF(AND(AN15&gt;0,AO15&gt;0),AN15/AO15,"")</f>
        <v/>
      </c>
    </row>
    <row r="16" spans="1:70" ht="15" x14ac:dyDescent="0.2">
      <c r="A16" s="556"/>
      <c r="B16" s="15" t="s">
        <v>86</v>
      </c>
      <c r="C16" s="243" t="s">
        <v>146</v>
      </c>
      <c r="D16" s="500"/>
      <c r="E16" s="392" t="s">
        <v>5</v>
      </c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95"/>
      <c r="AJ16" s="95"/>
      <c r="AK16" s="361">
        <f t="shared" si="3"/>
        <v>0</v>
      </c>
      <c r="AL16" s="319"/>
      <c r="AM16" s="319"/>
      <c r="AN16" s="362">
        <f t="shared" si="5"/>
        <v>0</v>
      </c>
      <c r="AO16" s="362"/>
      <c r="AP16" s="390" t="str">
        <f>IF(AND(AN16&gt;0,AO16&gt;0),AN16/AO16,"")</f>
        <v/>
      </c>
    </row>
    <row r="17" spans="1:42" ht="15" x14ac:dyDescent="0.2">
      <c r="A17" s="556"/>
      <c r="B17" s="15"/>
      <c r="C17" s="243" t="s">
        <v>146</v>
      </c>
      <c r="D17" s="501"/>
      <c r="E17" s="393" t="s">
        <v>178</v>
      </c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95"/>
      <c r="AJ17" s="95"/>
      <c r="AK17" s="361">
        <f t="shared" si="3"/>
        <v>0</v>
      </c>
      <c r="AL17" s="319"/>
      <c r="AM17" s="319"/>
      <c r="AN17" s="362">
        <f t="shared" si="5"/>
        <v>0</v>
      </c>
      <c r="AO17" s="362"/>
      <c r="AP17" s="390" t="str">
        <f>IF(AND(AN17&gt;0,AO17&gt;0),AN17/AO17,"")</f>
        <v/>
      </c>
    </row>
    <row r="18" spans="1:42" ht="15.75" thickBot="1" x14ac:dyDescent="0.25">
      <c r="A18" s="557"/>
      <c r="B18" s="15"/>
      <c r="C18" s="244" t="s">
        <v>146</v>
      </c>
      <c r="D18" s="357"/>
      <c r="E18" s="39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96"/>
      <c r="AJ18" s="96"/>
      <c r="AK18" s="394"/>
      <c r="AL18" s="320"/>
      <c r="AM18" s="320"/>
      <c r="AN18" s="395"/>
      <c r="AO18" s="395"/>
      <c r="AP18" s="396"/>
    </row>
    <row r="19" spans="1:42" ht="15" x14ac:dyDescent="0.2">
      <c r="A19" s="555">
        <v>45</v>
      </c>
      <c r="B19" s="20"/>
      <c r="C19" s="450" t="s">
        <v>146</v>
      </c>
      <c r="D19" s="499"/>
      <c r="E19" s="385" t="s">
        <v>109</v>
      </c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5"/>
      <c r="AF19" s="245"/>
      <c r="AG19" s="245"/>
      <c r="AH19" s="245"/>
      <c r="AI19" s="94"/>
      <c r="AJ19" s="94"/>
      <c r="AK19" s="338">
        <f t="shared" ref="AK19:AK23" si="6">SUM(F19:AJ19)</f>
        <v>0</v>
      </c>
      <c r="AL19" s="386"/>
      <c r="AM19" s="386"/>
      <c r="AN19" s="387">
        <f t="shared" ref="AN19" si="7">SUM(AK19:AM19)</f>
        <v>0</v>
      </c>
      <c r="AO19" s="387"/>
      <c r="AP19" s="388" t="str">
        <f>IF(AND(AN19&gt;0,AO19&gt;0),AN19/AO19,"")</f>
        <v/>
      </c>
    </row>
    <row r="20" spans="1:42" ht="15" x14ac:dyDescent="0.2">
      <c r="A20" s="556"/>
      <c r="B20" s="13" t="s">
        <v>143</v>
      </c>
      <c r="C20" s="243" t="s">
        <v>146</v>
      </c>
      <c r="D20" s="500"/>
      <c r="E20" s="389" t="s">
        <v>31</v>
      </c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95"/>
      <c r="AJ20" s="95"/>
      <c r="AK20" s="361">
        <f t="shared" si="6"/>
        <v>0</v>
      </c>
      <c r="AL20" s="319"/>
      <c r="AM20" s="319"/>
      <c r="AN20" s="362">
        <f>SUM(AK20:AM20)</f>
        <v>0</v>
      </c>
      <c r="AO20" s="362"/>
      <c r="AP20" s="390" t="str">
        <f>IF(AND(AN20&gt;0,AO20&gt;0),AN20/AO20,"")</f>
        <v/>
      </c>
    </row>
    <row r="21" spans="1:42" ht="15" x14ac:dyDescent="0.2">
      <c r="A21" s="556"/>
      <c r="B21" s="12" t="s">
        <v>138</v>
      </c>
      <c r="C21" s="243" t="s">
        <v>146</v>
      </c>
      <c r="D21" s="500"/>
      <c r="E21" s="391" t="s">
        <v>16</v>
      </c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95"/>
      <c r="AJ21" s="95"/>
      <c r="AK21" s="361">
        <f t="shared" si="6"/>
        <v>0</v>
      </c>
      <c r="AL21" s="319"/>
      <c r="AM21" s="319"/>
      <c r="AN21" s="362">
        <f t="shared" ref="AN21:AN23" si="8">SUM(AK21:AM21)</f>
        <v>0</v>
      </c>
      <c r="AO21" s="362"/>
      <c r="AP21" s="390" t="str">
        <f>IF(AND(AN21&gt;0,AO21&gt;0),AN21/AO21,"")</f>
        <v/>
      </c>
    </row>
    <row r="22" spans="1:42" ht="15" x14ac:dyDescent="0.2">
      <c r="A22" s="556"/>
      <c r="B22" s="15" t="s">
        <v>86</v>
      </c>
      <c r="C22" s="243" t="s">
        <v>146</v>
      </c>
      <c r="D22" s="500"/>
      <c r="E22" s="392" t="s">
        <v>5</v>
      </c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95"/>
      <c r="AJ22" s="95"/>
      <c r="AK22" s="361">
        <f t="shared" si="6"/>
        <v>0</v>
      </c>
      <c r="AL22" s="319"/>
      <c r="AM22" s="319"/>
      <c r="AN22" s="362">
        <f t="shared" si="8"/>
        <v>0</v>
      </c>
      <c r="AO22" s="362"/>
      <c r="AP22" s="390" t="str">
        <f>IF(AND(AN22&gt;0,AO22&gt;0),AN22/AO22,"")</f>
        <v/>
      </c>
    </row>
    <row r="23" spans="1:42" ht="15" x14ac:dyDescent="0.2">
      <c r="A23" s="556"/>
      <c r="B23" s="15"/>
      <c r="C23" s="243" t="s">
        <v>146</v>
      </c>
      <c r="D23" s="501"/>
      <c r="E23" s="393" t="s">
        <v>178</v>
      </c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95"/>
      <c r="AJ23" s="95"/>
      <c r="AK23" s="361">
        <f t="shared" si="6"/>
        <v>0</v>
      </c>
      <c r="AL23" s="319"/>
      <c r="AM23" s="319"/>
      <c r="AN23" s="362">
        <f t="shared" si="8"/>
        <v>0</v>
      </c>
      <c r="AO23" s="362"/>
      <c r="AP23" s="390" t="str">
        <f>IF(AND(AN23&gt;0,AO23&gt;0),AN23/AO23,"")</f>
        <v/>
      </c>
    </row>
    <row r="24" spans="1:42" ht="15.75" thickBot="1" x14ac:dyDescent="0.25">
      <c r="A24" s="557"/>
      <c r="B24" s="15"/>
      <c r="C24" s="449" t="s">
        <v>146</v>
      </c>
      <c r="D24" s="357"/>
      <c r="E24" s="39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96"/>
      <c r="AJ24" s="96"/>
      <c r="AK24" s="394"/>
      <c r="AL24" s="320"/>
      <c r="AM24" s="320"/>
      <c r="AN24" s="395"/>
      <c r="AO24" s="395"/>
      <c r="AP24" s="396"/>
    </row>
    <row r="25" spans="1:42" ht="15" x14ac:dyDescent="0.2">
      <c r="A25" s="555">
        <v>46</v>
      </c>
      <c r="B25" s="20"/>
      <c r="C25" s="242" t="s">
        <v>146</v>
      </c>
      <c r="D25" s="499"/>
      <c r="E25" s="385" t="s">
        <v>109</v>
      </c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245"/>
      <c r="AB25" s="245"/>
      <c r="AC25" s="245"/>
      <c r="AD25" s="245"/>
      <c r="AE25" s="245"/>
      <c r="AF25" s="245"/>
      <c r="AG25" s="245"/>
      <c r="AH25" s="245"/>
      <c r="AI25" s="94"/>
      <c r="AJ25" s="94"/>
      <c r="AK25" s="338">
        <f t="shared" ref="AK25:AK29" si="9">SUM(F25:AJ25)</f>
        <v>0</v>
      </c>
      <c r="AL25" s="386"/>
      <c r="AM25" s="386"/>
      <c r="AN25" s="387">
        <f t="shared" ref="AN25" si="10">SUM(AK25:AM25)</f>
        <v>0</v>
      </c>
      <c r="AO25" s="387"/>
      <c r="AP25" s="388" t="str">
        <f>IF(AND(AN25&gt;0,AO25&gt;0),AN25/AO25,"")</f>
        <v/>
      </c>
    </row>
    <row r="26" spans="1:42" ht="15" x14ac:dyDescent="0.2">
      <c r="A26" s="556"/>
      <c r="B26" s="13" t="s">
        <v>143</v>
      </c>
      <c r="C26" s="243" t="s">
        <v>146</v>
      </c>
      <c r="D26" s="500"/>
      <c r="E26" s="389" t="s">
        <v>31</v>
      </c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95"/>
      <c r="AJ26" s="95"/>
      <c r="AK26" s="361">
        <f t="shared" si="9"/>
        <v>0</v>
      </c>
      <c r="AL26" s="319"/>
      <c r="AM26" s="319"/>
      <c r="AN26" s="362">
        <f>SUM(AK26:AM26)</f>
        <v>0</v>
      </c>
      <c r="AO26" s="362"/>
      <c r="AP26" s="390" t="str">
        <f>IF(AND(AN26&gt;0,AO26&gt;0),AN26/AO26,"")</f>
        <v/>
      </c>
    </row>
    <row r="27" spans="1:42" ht="15" x14ac:dyDescent="0.2">
      <c r="A27" s="556"/>
      <c r="B27" s="12" t="s">
        <v>60</v>
      </c>
      <c r="C27" s="243" t="s">
        <v>146</v>
      </c>
      <c r="D27" s="500"/>
      <c r="E27" s="391" t="s">
        <v>16</v>
      </c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95"/>
      <c r="AJ27" s="95"/>
      <c r="AK27" s="361">
        <f t="shared" si="9"/>
        <v>0</v>
      </c>
      <c r="AL27" s="319"/>
      <c r="AM27" s="319"/>
      <c r="AN27" s="362">
        <f t="shared" ref="AN27:AN29" si="11">SUM(AK27:AM27)</f>
        <v>0</v>
      </c>
      <c r="AO27" s="362"/>
      <c r="AP27" s="390" t="str">
        <f>IF(AND(AN27&gt;0,AO27&gt;0),AN27/AO27,"")</f>
        <v/>
      </c>
    </row>
    <row r="28" spans="1:42" ht="15" x14ac:dyDescent="0.2">
      <c r="A28" s="556"/>
      <c r="B28" s="15" t="s">
        <v>86</v>
      </c>
      <c r="C28" s="243" t="s">
        <v>146</v>
      </c>
      <c r="D28" s="500"/>
      <c r="E28" s="392" t="s">
        <v>5</v>
      </c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95"/>
      <c r="AJ28" s="95"/>
      <c r="AK28" s="361">
        <f t="shared" si="9"/>
        <v>0</v>
      </c>
      <c r="AL28" s="319"/>
      <c r="AM28" s="319"/>
      <c r="AN28" s="362">
        <f t="shared" si="11"/>
        <v>0</v>
      </c>
      <c r="AO28" s="362"/>
      <c r="AP28" s="390" t="str">
        <f>IF(AND(AN28&gt;0,AO28&gt;0),AN28/AO28,"")</f>
        <v/>
      </c>
    </row>
    <row r="29" spans="1:42" ht="15" x14ac:dyDescent="0.2">
      <c r="A29" s="556"/>
      <c r="B29" s="15"/>
      <c r="C29" s="243" t="s">
        <v>146</v>
      </c>
      <c r="D29" s="501"/>
      <c r="E29" s="393" t="s">
        <v>178</v>
      </c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95"/>
      <c r="AJ29" s="95"/>
      <c r="AK29" s="361">
        <f t="shared" si="9"/>
        <v>0</v>
      </c>
      <c r="AL29" s="319"/>
      <c r="AM29" s="319"/>
      <c r="AN29" s="362">
        <f t="shared" si="11"/>
        <v>0</v>
      </c>
      <c r="AO29" s="362"/>
      <c r="AP29" s="390" t="str">
        <f>IF(AND(AN29&gt;0,AO29&gt;0),AN29/AO29,"")</f>
        <v/>
      </c>
    </row>
    <row r="30" spans="1:42" ht="15.75" thickBot="1" x14ac:dyDescent="0.25">
      <c r="A30" s="557"/>
      <c r="B30" s="19"/>
      <c r="C30" s="244" t="s">
        <v>146</v>
      </c>
      <c r="D30" s="357"/>
      <c r="E30" s="39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96"/>
      <c r="AJ30" s="96"/>
      <c r="AK30" s="394"/>
      <c r="AL30" s="320"/>
      <c r="AM30" s="320"/>
      <c r="AN30" s="395"/>
      <c r="AO30" s="395"/>
      <c r="AP30" s="396"/>
    </row>
    <row r="31" spans="1:42" ht="15" x14ac:dyDescent="0.2">
      <c r="A31" s="600" t="s">
        <v>182</v>
      </c>
      <c r="B31" s="601"/>
      <c r="C31" s="601"/>
      <c r="D31" s="602"/>
      <c r="E31" s="464" t="s">
        <v>109</v>
      </c>
      <c r="F31" s="467">
        <f>SUM(F13:F30)</f>
        <v>0</v>
      </c>
      <c r="G31" s="467">
        <f t="shared" ref="G31:V36" si="12">SUM(G13:G30)</f>
        <v>0</v>
      </c>
      <c r="H31" s="467">
        <f t="shared" si="12"/>
        <v>0</v>
      </c>
      <c r="I31" s="467">
        <f t="shared" si="12"/>
        <v>0</v>
      </c>
      <c r="J31" s="467">
        <f t="shared" si="12"/>
        <v>0</v>
      </c>
      <c r="K31" s="467">
        <f t="shared" si="12"/>
        <v>0</v>
      </c>
      <c r="L31" s="467">
        <f t="shared" si="12"/>
        <v>0</v>
      </c>
      <c r="M31" s="467">
        <f t="shared" si="12"/>
        <v>0</v>
      </c>
      <c r="N31" s="467">
        <f t="shared" si="12"/>
        <v>0</v>
      </c>
      <c r="O31" s="467">
        <f t="shared" si="12"/>
        <v>0</v>
      </c>
      <c r="P31" s="467">
        <f t="shared" si="12"/>
        <v>0</v>
      </c>
      <c r="Q31" s="467">
        <f t="shared" si="12"/>
        <v>0</v>
      </c>
      <c r="R31" s="467">
        <f t="shared" si="12"/>
        <v>0</v>
      </c>
      <c r="S31" s="467">
        <f t="shared" si="12"/>
        <v>0</v>
      </c>
      <c r="T31" s="467">
        <f t="shared" si="12"/>
        <v>0</v>
      </c>
      <c r="U31" s="467">
        <f t="shared" si="12"/>
        <v>0</v>
      </c>
      <c r="V31" s="467">
        <f>SUM(V13:V30)</f>
        <v>0</v>
      </c>
      <c r="W31" s="467">
        <f t="shared" ref="W31:AH36" si="13">SUM(W13:W30)</f>
        <v>0</v>
      </c>
      <c r="X31" s="467">
        <f t="shared" si="13"/>
        <v>0</v>
      </c>
      <c r="Y31" s="467">
        <f t="shared" si="13"/>
        <v>0</v>
      </c>
      <c r="Z31" s="467">
        <f t="shared" si="13"/>
        <v>0</v>
      </c>
      <c r="AA31" s="467">
        <f t="shared" si="13"/>
        <v>0</v>
      </c>
      <c r="AB31" s="467">
        <f t="shared" si="13"/>
        <v>0</v>
      </c>
      <c r="AC31" s="467">
        <f t="shared" si="13"/>
        <v>0</v>
      </c>
      <c r="AD31" s="467">
        <f t="shared" si="13"/>
        <v>0</v>
      </c>
      <c r="AE31" s="467">
        <f t="shared" si="13"/>
        <v>0</v>
      </c>
      <c r="AF31" s="467">
        <f t="shared" si="13"/>
        <v>0</v>
      </c>
      <c r="AG31" s="467">
        <f t="shared" si="13"/>
        <v>0</v>
      </c>
      <c r="AH31" s="467">
        <f>SUM(AH13:AH30)</f>
        <v>0</v>
      </c>
      <c r="AI31" s="467">
        <f t="shared" ref="AI31:AO36" si="14">SUM(AI13:AI30)</f>
        <v>0</v>
      </c>
      <c r="AJ31" s="467">
        <f t="shared" si="14"/>
        <v>0</v>
      </c>
      <c r="AK31" s="467">
        <f t="shared" si="14"/>
        <v>0</v>
      </c>
      <c r="AL31" s="467">
        <f t="shared" si="14"/>
        <v>0</v>
      </c>
      <c r="AM31" s="467">
        <f t="shared" si="14"/>
        <v>0</v>
      </c>
      <c r="AN31" s="467">
        <f t="shared" si="14"/>
        <v>0</v>
      </c>
      <c r="AO31" s="467">
        <f>SUM(AO13:AO30)</f>
        <v>0</v>
      </c>
      <c r="AP31" s="474">
        <f t="shared" ref="AP31:AP36" si="15">SUM(AP13:AP30)</f>
        <v>0</v>
      </c>
    </row>
    <row r="32" spans="1:42" ht="15" x14ac:dyDescent="0.2">
      <c r="A32" s="603"/>
      <c r="B32" s="604"/>
      <c r="C32" s="604"/>
      <c r="D32" s="605"/>
      <c r="E32" s="465" t="s">
        <v>31</v>
      </c>
      <c r="F32" s="468">
        <f t="shared" ref="F32:F36" si="16">SUM(F14:F31)</f>
        <v>0</v>
      </c>
      <c r="G32" s="468">
        <f t="shared" si="12"/>
        <v>0</v>
      </c>
      <c r="H32" s="468">
        <f t="shared" si="12"/>
        <v>0</v>
      </c>
      <c r="I32" s="468">
        <f t="shared" si="12"/>
        <v>0</v>
      </c>
      <c r="J32" s="468">
        <f t="shared" si="12"/>
        <v>0</v>
      </c>
      <c r="K32" s="468">
        <f t="shared" si="12"/>
        <v>0</v>
      </c>
      <c r="L32" s="468">
        <f t="shared" si="12"/>
        <v>0</v>
      </c>
      <c r="M32" s="468">
        <f t="shared" si="12"/>
        <v>0</v>
      </c>
      <c r="N32" s="468">
        <f t="shared" si="12"/>
        <v>0</v>
      </c>
      <c r="O32" s="468">
        <f t="shared" si="12"/>
        <v>0</v>
      </c>
      <c r="P32" s="468">
        <f t="shared" si="12"/>
        <v>0</v>
      </c>
      <c r="Q32" s="468">
        <f t="shared" si="12"/>
        <v>0</v>
      </c>
      <c r="R32" s="468">
        <f t="shared" si="12"/>
        <v>0</v>
      </c>
      <c r="S32" s="468">
        <f t="shared" si="12"/>
        <v>0</v>
      </c>
      <c r="T32" s="468">
        <f t="shared" si="12"/>
        <v>0</v>
      </c>
      <c r="U32" s="468">
        <f t="shared" si="12"/>
        <v>0</v>
      </c>
      <c r="V32" s="468">
        <f t="shared" si="12"/>
        <v>0</v>
      </c>
      <c r="W32" s="468">
        <f t="shared" si="13"/>
        <v>0</v>
      </c>
      <c r="X32" s="468">
        <f t="shared" si="13"/>
        <v>0</v>
      </c>
      <c r="Y32" s="468">
        <f t="shared" si="13"/>
        <v>0</v>
      </c>
      <c r="Z32" s="468">
        <f t="shared" si="13"/>
        <v>0</v>
      </c>
      <c r="AA32" s="468">
        <f t="shared" si="13"/>
        <v>0</v>
      </c>
      <c r="AB32" s="468">
        <f t="shared" si="13"/>
        <v>0</v>
      </c>
      <c r="AC32" s="468">
        <f t="shared" si="13"/>
        <v>0</v>
      </c>
      <c r="AD32" s="468">
        <f t="shared" si="13"/>
        <v>0</v>
      </c>
      <c r="AE32" s="468">
        <f t="shared" si="13"/>
        <v>0</v>
      </c>
      <c r="AF32" s="468">
        <f t="shared" si="13"/>
        <v>0</v>
      </c>
      <c r="AG32" s="468">
        <f t="shared" si="13"/>
        <v>0</v>
      </c>
      <c r="AH32" s="468">
        <f t="shared" si="13"/>
        <v>0</v>
      </c>
      <c r="AI32" s="468">
        <f t="shared" si="14"/>
        <v>0</v>
      </c>
      <c r="AJ32" s="468">
        <f t="shared" si="14"/>
        <v>0</v>
      </c>
      <c r="AK32" s="468">
        <f t="shared" si="14"/>
        <v>0</v>
      </c>
      <c r="AL32" s="468">
        <f t="shared" si="14"/>
        <v>0</v>
      </c>
      <c r="AM32" s="468">
        <f t="shared" si="14"/>
        <v>0</v>
      </c>
      <c r="AN32" s="468">
        <f t="shared" si="14"/>
        <v>0</v>
      </c>
      <c r="AO32" s="468">
        <f t="shared" si="14"/>
        <v>0</v>
      </c>
      <c r="AP32" s="475">
        <f t="shared" si="15"/>
        <v>0</v>
      </c>
    </row>
    <row r="33" spans="1:42" ht="15" x14ac:dyDescent="0.2">
      <c r="A33" s="603"/>
      <c r="B33" s="604"/>
      <c r="C33" s="604"/>
      <c r="D33" s="605"/>
      <c r="E33" s="465" t="s">
        <v>16</v>
      </c>
      <c r="F33" s="468">
        <f t="shared" si="16"/>
        <v>0</v>
      </c>
      <c r="G33" s="468">
        <f t="shared" si="12"/>
        <v>0</v>
      </c>
      <c r="H33" s="468">
        <f t="shared" si="12"/>
        <v>0</v>
      </c>
      <c r="I33" s="468">
        <f t="shared" si="12"/>
        <v>0</v>
      </c>
      <c r="J33" s="468">
        <f t="shared" si="12"/>
        <v>0</v>
      </c>
      <c r="K33" s="468">
        <f t="shared" si="12"/>
        <v>0</v>
      </c>
      <c r="L33" s="468">
        <f t="shared" si="12"/>
        <v>0</v>
      </c>
      <c r="M33" s="468">
        <f t="shared" si="12"/>
        <v>0</v>
      </c>
      <c r="N33" s="468">
        <f t="shared" si="12"/>
        <v>0</v>
      </c>
      <c r="O33" s="468">
        <f t="shared" si="12"/>
        <v>0</v>
      </c>
      <c r="P33" s="468">
        <f t="shared" si="12"/>
        <v>0</v>
      </c>
      <c r="Q33" s="468">
        <f t="shared" si="12"/>
        <v>0</v>
      </c>
      <c r="R33" s="468">
        <f t="shared" si="12"/>
        <v>0</v>
      </c>
      <c r="S33" s="468">
        <f t="shared" si="12"/>
        <v>0</v>
      </c>
      <c r="T33" s="468">
        <f t="shared" si="12"/>
        <v>0</v>
      </c>
      <c r="U33" s="468">
        <f t="shared" si="12"/>
        <v>0</v>
      </c>
      <c r="V33" s="468">
        <f t="shared" si="12"/>
        <v>0</v>
      </c>
      <c r="W33" s="468">
        <f t="shared" si="13"/>
        <v>0</v>
      </c>
      <c r="X33" s="468">
        <f t="shared" si="13"/>
        <v>0</v>
      </c>
      <c r="Y33" s="468">
        <f t="shared" si="13"/>
        <v>0</v>
      </c>
      <c r="Z33" s="468">
        <f t="shared" si="13"/>
        <v>0</v>
      </c>
      <c r="AA33" s="468">
        <f t="shared" si="13"/>
        <v>0</v>
      </c>
      <c r="AB33" s="468">
        <f t="shared" si="13"/>
        <v>0</v>
      </c>
      <c r="AC33" s="468">
        <f t="shared" si="13"/>
        <v>0</v>
      </c>
      <c r="AD33" s="468">
        <f t="shared" si="13"/>
        <v>0</v>
      </c>
      <c r="AE33" s="468">
        <f t="shared" si="13"/>
        <v>0</v>
      </c>
      <c r="AF33" s="468">
        <f t="shared" si="13"/>
        <v>0</v>
      </c>
      <c r="AG33" s="468">
        <f t="shared" si="13"/>
        <v>0</v>
      </c>
      <c r="AH33" s="468">
        <f t="shared" si="13"/>
        <v>0</v>
      </c>
      <c r="AI33" s="468">
        <f t="shared" si="14"/>
        <v>0</v>
      </c>
      <c r="AJ33" s="468">
        <f t="shared" si="14"/>
        <v>0</v>
      </c>
      <c r="AK33" s="468">
        <f t="shared" si="14"/>
        <v>0</v>
      </c>
      <c r="AL33" s="468">
        <f t="shared" si="14"/>
        <v>0</v>
      </c>
      <c r="AM33" s="468">
        <f t="shared" si="14"/>
        <v>0</v>
      </c>
      <c r="AN33" s="468">
        <f t="shared" si="14"/>
        <v>0</v>
      </c>
      <c r="AO33" s="468">
        <f t="shared" si="14"/>
        <v>0</v>
      </c>
      <c r="AP33" s="475">
        <f t="shared" si="15"/>
        <v>0</v>
      </c>
    </row>
    <row r="34" spans="1:42" ht="15" x14ac:dyDescent="0.2">
      <c r="A34" s="603"/>
      <c r="B34" s="604"/>
      <c r="C34" s="604"/>
      <c r="D34" s="605"/>
      <c r="E34" s="465" t="s">
        <v>5</v>
      </c>
      <c r="F34" s="468">
        <f t="shared" si="16"/>
        <v>0</v>
      </c>
      <c r="G34" s="468">
        <f t="shared" si="12"/>
        <v>0</v>
      </c>
      <c r="H34" s="468">
        <f t="shared" si="12"/>
        <v>0</v>
      </c>
      <c r="I34" s="468">
        <f t="shared" si="12"/>
        <v>0</v>
      </c>
      <c r="J34" s="468">
        <f t="shared" si="12"/>
        <v>0</v>
      </c>
      <c r="K34" s="468">
        <f t="shared" si="12"/>
        <v>0</v>
      </c>
      <c r="L34" s="468">
        <f t="shared" si="12"/>
        <v>0</v>
      </c>
      <c r="M34" s="468">
        <f t="shared" si="12"/>
        <v>0</v>
      </c>
      <c r="N34" s="468">
        <f t="shared" si="12"/>
        <v>0</v>
      </c>
      <c r="O34" s="468">
        <f t="shared" si="12"/>
        <v>0</v>
      </c>
      <c r="P34" s="468">
        <f t="shared" si="12"/>
        <v>0</v>
      </c>
      <c r="Q34" s="468">
        <f t="shared" si="12"/>
        <v>0</v>
      </c>
      <c r="R34" s="468">
        <f t="shared" si="12"/>
        <v>0</v>
      </c>
      <c r="S34" s="468">
        <f t="shared" si="12"/>
        <v>0</v>
      </c>
      <c r="T34" s="468">
        <f t="shared" si="12"/>
        <v>0</v>
      </c>
      <c r="U34" s="468">
        <f t="shared" si="12"/>
        <v>0</v>
      </c>
      <c r="V34" s="468">
        <f t="shared" si="12"/>
        <v>0</v>
      </c>
      <c r="W34" s="468">
        <f t="shared" si="13"/>
        <v>0</v>
      </c>
      <c r="X34" s="468">
        <f t="shared" si="13"/>
        <v>0</v>
      </c>
      <c r="Y34" s="468">
        <f t="shared" si="13"/>
        <v>0</v>
      </c>
      <c r="Z34" s="468">
        <f t="shared" si="13"/>
        <v>0</v>
      </c>
      <c r="AA34" s="468">
        <f t="shared" si="13"/>
        <v>0</v>
      </c>
      <c r="AB34" s="468">
        <f t="shared" si="13"/>
        <v>0</v>
      </c>
      <c r="AC34" s="468">
        <f t="shared" si="13"/>
        <v>0</v>
      </c>
      <c r="AD34" s="468">
        <f t="shared" si="13"/>
        <v>0</v>
      </c>
      <c r="AE34" s="468">
        <f t="shared" si="13"/>
        <v>0</v>
      </c>
      <c r="AF34" s="468">
        <f t="shared" si="13"/>
        <v>0</v>
      </c>
      <c r="AG34" s="468">
        <f t="shared" si="13"/>
        <v>0</v>
      </c>
      <c r="AH34" s="468">
        <f t="shared" si="13"/>
        <v>0</v>
      </c>
      <c r="AI34" s="468">
        <f t="shared" si="14"/>
        <v>0</v>
      </c>
      <c r="AJ34" s="468">
        <f t="shared" si="14"/>
        <v>0</v>
      </c>
      <c r="AK34" s="468">
        <f t="shared" si="14"/>
        <v>0</v>
      </c>
      <c r="AL34" s="468">
        <f t="shared" si="14"/>
        <v>0</v>
      </c>
      <c r="AM34" s="468">
        <f t="shared" si="14"/>
        <v>0</v>
      </c>
      <c r="AN34" s="468">
        <f t="shared" si="14"/>
        <v>0</v>
      </c>
      <c r="AO34" s="468">
        <f t="shared" si="14"/>
        <v>0</v>
      </c>
      <c r="AP34" s="475">
        <f t="shared" si="15"/>
        <v>0</v>
      </c>
    </row>
    <row r="35" spans="1:42" ht="15" x14ac:dyDescent="0.2">
      <c r="A35" s="603"/>
      <c r="B35" s="604"/>
      <c r="C35" s="604"/>
      <c r="D35" s="605"/>
      <c r="E35" s="465" t="s">
        <v>178</v>
      </c>
      <c r="F35" s="468">
        <f t="shared" si="16"/>
        <v>0</v>
      </c>
      <c r="G35" s="468">
        <f t="shared" si="12"/>
        <v>0</v>
      </c>
      <c r="H35" s="468">
        <f t="shared" si="12"/>
        <v>0</v>
      </c>
      <c r="I35" s="468">
        <f t="shared" si="12"/>
        <v>0</v>
      </c>
      <c r="J35" s="468">
        <f t="shared" si="12"/>
        <v>0</v>
      </c>
      <c r="K35" s="468">
        <f t="shared" si="12"/>
        <v>0</v>
      </c>
      <c r="L35" s="468">
        <f t="shared" si="12"/>
        <v>0</v>
      </c>
      <c r="M35" s="468">
        <f t="shared" si="12"/>
        <v>0</v>
      </c>
      <c r="N35" s="468">
        <f t="shared" si="12"/>
        <v>0</v>
      </c>
      <c r="O35" s="468">
        <f t="shared" si="12"/>
        <v>0</v>
      </c>
      <c r="P35" s="468">
        <f t="shared" si="12"/>
        <v>0</v>
      </c>
      <c r="Q35" s="468">
        <f t="shared" si="12"/>
        <v>0</v>
      </c>
      <c r="R35" s="468">
        <f t="shared" si="12"/>
        <v>0</v>
      </c>
      <c r="S35" s="468">
        <f t="shared" si="12"/>
        <v>0</v>
      </c>
      <c r="T35" s="468">
        <f t="shared" si="12"/>
        <v>0</v>
      </c>
      <c r="U35" s="468">
        <f t="shared" si="12"/>
        <v>0</v>
      </c>
      <c r="V35" s="468">
        <f t="shared" si="12"/>
        <v>0</v>
      </c>
      <c r="W35" s="468">
        <f t="shared" si="13"/>
        <v>0</v>
      </c>
      <c r="X35" s="468">
        <f t="shared" si="13"/>
        <v>0</v>
      </c>
      <c r="Y35" s="468">
        <f t="shared" si="13"/>
        <v>0</v>
      </c>
      <c r="Z35" s="468">
        <f t="shared" si="13"/>
        <v>0</v>
      </c>
      <c r="AA35" s="468">
        <f t="shared" si="13"/>
        <v>0</v>
      </c>
      <c r="AB35" s="468">
        <f t="shared" si="13"/>
        <v>0</v>
      </c>
      <c r="AC35" s="468">
        <f t="shared" si="13"/>
        <v>0</v>
      </c>
      <c r="AD35" s="468">
        <f t="shared" si="13"/>
        <v>0</v>
      </c>
      <c r="AE35" s="468">
        <f t="shared" si="13"/>
        <v>0</v>
      </c>
      <c r="AF35" s="468">
        <f t="shared" si="13"/>
        <v>0</v>
      </c>
      <c r="AG35" s="468">
        <f t="shared" si="13"/>
        <v>0</v>
      </c>
      <c r="AH35" s="468">
        <f t="shared" si="13"/>
        <v>0</v>
      </c>
      <c r="AI35" s="468">
        <f t="shared" si="14"/>
        <v>0</v>
      </c>
      <c r="AJ35" s="468">
        <f t="shared" si="14"/>
        <v>0</v>
      </c>
      <c r="AK35" s="468">
        <f t="shared" si="14"/>
        <v>0</v>
      </c>
      <c r="AL35" s="468">
        <f t="shared" si="14"/>
        <v>0</v>
      </c>
      <c r="AM35" s="468">
        <f t="shared" si="14"/>
        <v>0</v>
      </c>
      <c r="AN35" s="468">
        <f t="shared" si="14"/>
        <v>0</v>
      </c>
      <c r="AO35" s="468">
        <f t="shared" si="14"/>
        <v>0</v>
      </c>
      <c r="AP35" s="475">
        <f t="shared" si="15"/>
        <v>0</v>
      </c>
    </row>
    <row r="36" spans="1:42" ht="15.75" thickBot="1" x14ac:dyDescent="0.25">
      <c r="A36" s="606"/>
      <c r="B36" s="607"/>
      <c r="C36" s="607"/>
      <c r="D36" s="608"/>
      <c r="E36" s="476"/>
      <c r="F36" s="477">
        <f t="shared" si="16"/>
        <v>0</v>
      </c>
      <c r="G36" s="477">
        <f t="shared" si="12"/>
        <v>0</v>
      </c>
      <c r="H36" s="477">
        <f t="shared" si="12"/>
        <v>0</v>
      </c>
      <c r="I36" s="477">
        <f t="shared" si="12"/>
        <v>0</v>
      </c>
      <c r="J36" s="477">
        <f t="shared" si="12"/>
        <v>0</v>
      </c>
      <c r="K36" s="477">
        <f t="shared" si="12"/>
        <v>0</v>
      </c>
      <c r="L36" s="477">
        <f t="shared" si="12"/>
        <v>0</v>
      </c>
      <c r="M36" s="477">
        <f t="shared" si="12"/>
        <v>0</v>
      </c>
      <c r="N36" s="477">
        <f t="shared" si="12"/>
        <v>0</v>
      </c>
      <c r="O36" s="477">
        <f t="shared" si="12"/>
        <v>0</v>
      </c>
      <c r="P36" s="477">
        <f t="shared" si="12"/>
        <v>0</v>
      </c>
      <c r="Q36" s="477">
        <f t="shared" si="12"/>
        <v>0</v>
      </c>
      <c r="R36" s="477">
        <f t="shared" si="12"/>
        <v>0</v>
      </c>
      <c r="S36" s="477">
        <f t="shared" si="12"/>
        <v>0</v>
      </c>
      <c r="T36" s="477">
        <f t="shared" si="12"/>
        <v>0</v>
      </c>
      <c r="U36" s="477">
        <f t="shared" si="12"/>
        <v>0</v>
      </c>
      <c r="V36" s="477">
        <f t="shared" si="12"/>
        <v>0</v>
      </c>
      <c r="W36" s="477">
        <f t="shared" si="13"/>
        <v>0</v>
      </c>
      <c r="X36" s="477">
        <f t="shared" si="13"/>
        <v>0</v>
      </c>
      <c r="Y36" s="477">
        <f t="shared" si="13"/>
        <v>0</v>
      </c>
      <c r="Z36" s="477">
        <f t="shared" si="13"/>
        <v>0</v>
      </c>
      <c r="AA36" s="477">
        <f t="shared" si="13"/>
        <v>0</v>
      </c>
      <c r="AB36" s="477">
        <f t="shared" si="13"/>
        <v>0</v>
      </c>
      <c r="AC36" s="477">
        <f t="shared" si="13"/>
        <v>0</v>
      </c>
      <c r="AD36" s="477">
        <f t="shared" si="13"/>
        <v>0</v>
      </c>
      <c r="AE36" s="477">
        <f t="shared" si="13"/>
        <v>0</v>
      </c>
      <c r="AF36" s="477">
        <f t="shared" si="13"/>
        <v>0</v>
      </c>
      <c r="AG36" s="477">
        <f t="shared" si="13"/>
        <v>0</v>
      </c>
      <c r="AH36" s="477">
        <f t="shared" si="13"/>
        <v>0</v>
      </c>
      <c r="AI36" s="477">
        <f t="shared" si="14"/>
        <v>0</v>
      </c>
      <c r="AJ36" s="477">
        <f t="shared" si="14"/>
        <v>0</v>
      </c>
      <c r="AK36" s="477">
        <f t="shared" si="14"/>
        <v>0</v>
      </c>
      <c r="AL36" s="477">
        <f t="shared" si="14"/>
        <v>0</v>
      </c>
      <c r="AM36" s="477">
        <f t="shared" si="14"/>
        <v>0</v>
      </c>
      <c r="AN36" s="477">
        <f t="shared" si="14"/>
        <v>0</v>
      </c>
      <c r="AO36" s="477">
        <f t="shared" si="14"/>
        <v>0</v>
      </c>
      <c r="AP36" s="478">
        <f t="shared" si="15"/>
        <v>0</v>
      </c>
    </row>
  </sheetData>
  <mergeCells count="23">
    <mergeCell ref="A31:D36"/>
    <mergeCell ref="A13:A18"/>
    <mergeCell ref="D13:D17"/>
    <mergeCell ref="A19:A24"/>
    <mergeCell ref="D19:D23"/>
    <mergeCell ref="A25:A30"/>
    <mergeCell ref="D25:D29"/>
    <mergeCell ref="AM5:AM6"/>
    <mergeCell ref="AN5:AN6"/>
    <mergeCell ref="AO5:AO6"/>
    <mergeCell ref="AP5:AP6"/>
    <mergeCell ref="A7:A12"/>
    <mergeCell ref="D7:D11"/>
    <mergeCell ref="C5:C6"/>
    <mergeCell ref="D5:D6"/>
    <mergeCell ref="E5:E6"/>
    <mergeCell ref="AK5:AK6"/>
    <mergeCell ref="AL5:AL6"/>
    <mergeCell ref="B1:AK1"/>
    <mergeCell ref="A2:AK2"/>
    <mergeCell ref="B3:C3"/>
    <mergeCell ref="A5:A6"/>
    <mergeCell ref="B5:B6"/>
  </mergeCells>
  <pageMargins left="0" right="0" top="0.25" bottom="0.25" header="0.25" footer="0.25"/>
  <pageSetup scale="7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4"/>
  <sheetViews>
    <sheetView topLeftCell="A23" zoomScale="80" zoomScaleNormal="80" workbookViewId="0">
      <selection activeCell="A49" sqref="A49:AP54"/>
    </sheetView>
  </sheetViews>
  <sheetFormatPr defaultRowHeight="12.75" x14ac:dyDescent="0.2"/>
  <cols>
    <col min="2" max="2" width="9.140625" style="8"/>
    <col min="3" max="3" width="9.140625" style="81"/>
  </cols>
  <sheetData>
    <row r="1" spans="1:70" ht="34.5" customHeight="1" x14ac:dyDescent="0.2">
      <c r="B1" s="599" t="s">
        <v>97</v>
      </c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599"/>
      <c r="Z1" s="599"/>
      <c r="AA1" s="599"/>
      <c r="AB1" s="599"/>
      <c r="AC1" s="599"/>
      <c r="AD1" s="599"/>
      <c r="AE1" s="599"/>
      <c r="AF1" s="599"/>
      <c r="AG1" s="599"/>
      <c r="AH1" s="599"/>
      <c r="AI1" s="599"/>
      <c r="AJ1" s="599"/>
      <c r="AK1" s="599"/>
      <c r="AL1" s="8"/>
      <c r="AM1" s="8"/>
    </row>
    <row r="2" spans="1:70" ht="14.25" customHeight="1" x14ac:dyDescent="0.2">
      <c r="A2" s="598" t="str">
        <f>'TONG SL TP,HCM 06'!A2:AN2</f>
        <v>THÁNG  06  NĂM 2014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  <c r="AG2" s="598"/>
      <c r="AH2" s="598"/>
      <c r="AI2" s="598"/>
      <c r="AJ2" s="598"/>
      <c r="AK2" s="598"/>
      <c r="AL2" s="8"/>
      <c r="AM2" s="8"/>
    </row>
    <row r="3" spans="1:70" ht="12.75" customHeight="1" x14ac:dyDescent="0.25">
      <c r="B3" s="597"/>
      <c r="C3" s="597"/>
      <c r="D3" s="5"/>
      <c r="E3" s="469" t="s">
        <v>181</v>
      </c>
      <c r="F3" s="455"/>
      <c r="G3" s="455"/>
      <c r="H3" s="359"/>
      <c r="I3" s="359"/>
      <c r="J3" s="359"/>
      <c r="K3" s="359"/>
      <c r="L3" s="359"/>
      <c r="M3" s="108"/>
      <c r="N3" s="359"/>
      <c r="O3" s="359"/>
      <c r="P3" s="359"/>
      <c r="Q3" s="359"/>
      <c r="R3" s="359"/>
      <c r="S3" s="359"/>
      <c r="T3" s="108"/>
      <c r="U3" s="359"/>
      <c r="V3" s="359"/>
      <c r="W3" s="359"/>
      <c r="X3" s="359"/>
      <c r="Y3" s="359"/>
      <c r="Z3" s="359"/>
      <c r="AA3" s="108"/>
      <c r="AB3" s="359"/>
      <c r="AC3" s="359"/>
      <c r="AD3" s="359"/>
      <c r="AE3" s="359"/>
      <c r="AF3" s="359"/>
      <c r="AG3" s="359"/>
      <c r="AH3" s="359"/>
      <c r="AI3" s="359"/>
      <c r="AJ3" s="359"/>
      <c r="AL3" s="8"/>
      <c r="AM3" s="8"/>
    </row>
    <row r="4" spans="1:70" ht="13.5" thickBot="1" x14ac:dyDescent="0.25">
      <c r="B4"/>
      <c r="C4" s="8"/>
      <c r="F4" s="77"/>
      <c r="M4" s="77"/>
      <c r="T4" s="77"/>
      <c r="AA4" s="77"/>
      <c r="AL4" s="8"/>
      <c r="AM4" s="8"/>
    </row>
    <row r="5" spans="1:70" s="335" customFormat="1" ht="21.75" customHeight="1" x14ac:dyDescent="0.2">
      <c r="A5" s="558" t="s">
        <v>14</v>
      </c>
      <c r="B5" s="489" t="s">
        <v>35</v>
      </c>
      <c r="C5" s="489" t="s">
        <v>7</v>
      </c>
      <c r="D5" s="491" t="s">
        <v>149</v>
      </c>
      <c r="E5" s="489" t="s">
        <v>3</v>
      </c>
      <c r="F5" s="312">
        <v>1</v>
      </c>
      <c r="G5" s="313">
        <v>2</v>
      </c>
      <c r="H5" s="313">
        <v>3</v>
      </c>
      <c r="I5" s="312">
        <v>4</v>
      </c>
      <c r="J5" s="312">
        <v>5</v>
      </c>
      <c r="K5" s="312">
        <v>6</v>
      </c>
      <c r="L5" s="312">
        <v>7</v>
      </c>
      <c r="M5" s="312">
        <v>8</v>
      </c>
      <c r="N5" s="312">
        <v>9</v>
      </c>
      <c r="O5" s="312">
        <v>10</v>
      </c>
      <c r="P5" s="312">
        <v>11</v>
      </c>
      <c r="Q5" s="312">
        <v>12</v>
      </c>
      <c r="R5" s="312">
        <v>13</v>
      </c>
      <c r="S5" s="312">
        <v>14</v>
      </c>
      <c r="T5" s="312">
        <v>15</v>
      </c>
      <c r="U5" s="312">
        <v>16</v>
      </c>
      <c r="V5" s="312">
        <v>17</v>
      </c>
      <c r="W5" s="312">
        <v>18</v>
      </c>
      <c r="X5" s="312">
        <v>19</v>
      </c>
      <c r="Y5" s="312">
        <v>20</v>
      </c>
      <c r="Z5" s="312">
        <v>21</v>
      </c>
      <c r="AA5" s="312">
        <v>22</v>
      </c>
      <c r="AB5" s="312">
        <v>23</v>
      </c>
      <c r="AC5" s="312">
        <v>24</v>
      </c>
      <c r="AD5" s="312">
        <v>25</v>
      </c>
      <c r="AE5" s="312">
        <v>26</v>
      </c>
      <c r="AF5" s="312">
        <v>27</v>
      </c>
      <c r="AG5" s="312">
        <v>28</v>
      </c>
      <c r="AH5" s="312">
        <v>29</v>
      </c>
      <c r="AI5" s="312">
        <v>30</v>
      </c>
      <c r="AJ5" s="312">
        <v>31</v>
      </c>
      <c r="AK5" s="579" t="s">
        <v>159</v>
      </c>
      <c r="AL5" s="574" t="s">
        <v>115</v>
      </c>
      <c r="AM5" s="576" t="s">
        <v>131</v>
      </c>
      <c r="AN5" s="572" t="s">
        <v>10</v>
      </c>
      <c r="AO5" s="551" t="s">
        <v>119</v>
      </c>
      <c r="AP5" s="553" t="s">
        <v>120</v>
      </c>
      <c r="AQ5" s="334"/>
      <c r="AT5" s="336" t="s">
        <v>130</v>
      </c>
    </row>
    <row r="6" spans="1:70" s="335" customFormat="1" ht="16.5" customHeight="1" thickBot="1" x14ac:dyDescent="0.25">
      <c r="A6" s="559"/>
      <c r="B6" s="538"/>
      <c r="C6" s="538"/>
      <c r="D6" s="578"/>
      <c r="E6" s="538"/>
      <c r="F6" s="360" t="s">
        <v>135</v>
      </c>
      <c r="G6" s="360"/>
      <c r="H6" s="360"/>
      <c r="I6" s="360"/>
      <c r="J6" s="360"/>
      <c r="K6" s="360"/>
      <c r="L6" s="360"/>
      <c r="M6" s="360" t="s">
        <v>135</v>
      </c>
      <c r="N6" s="360"/>
      <c r="O6" s="360"/>
      <c r="P6" s="360"/>
      <c r="Q6" s="360"/>
      <c r="R6" s="360"/>
      <c r="S6" s="360"/>
      <c r="T6" s="360" t="s">
        <v>135</v>
      </c>
      <c r="U6" s="360"/>
      <c r="V6" s="360"/>
      <c r="W6" s="360"/>
      <c r="X6" s="360"/>
      <c r="Y6" s="360"/>
      <c r="Z6" s="360"/>
      <c r="AA6" s="360" t="s">
        <v>135</v>
      </c>
      <c r="AB6" s="360"/>
      <c r="AC6" s="360"/>
      <c r="AD6" s="360"/>
      <c r="AE6" s="360"/>
      <c r="AF6" s="360"/>
      <c r="AG6" s="360"/>
      <c r="AH6" s="360" t="s">
        <v>135</v>
      </c>
      <c r="AI6" s="360"/>
      <c r="AJ6" s="360"/>
      <c r="AK6" s="580"/>
      <c r="AL6" s="575"/>
      <c r="AM6" s="577"/>
      <c r="AN6" s="573"/>
      <c r="AO6" s="552"/>
      <c r="AP6" s="554"/>
      <c r="AQ6" s="334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</row>
    <row r="7" spans="1:70" ht="15" x14ac:dyDescent="0.2">
      <c r="A7" s="555">
        <v>47</v>
      </c>
      <c r="B7" s="22"/>
      <c r="C7" s="226" t="s">
        <v>144</v>
      </c>
      <c r="D7" s="499"/>
      <c r="E7" s="385" t="s">
        <v>109</v>
      </c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94"/>
      <c r="AJ7" s="94"/>
      <c r="AK7" s="338">
        <f t="shared" ref="AK7:AK11" si="0">SUM(F7:AJ7)</f>
        <v>0</v>
      </c>
      <c r="AL7" s="386"/>
      <c r="AM7" s="386"/>
      <c r="AN7" s="387">
        <f t="shared" ref="AN7" si="1">SUM(AK7:AM7)</f>
        <v>0</v>
      </c>
      <c r="AO7" s="387"/>
      <c r="AP7" s="388" t="str">
        <f>IF(AND(AN7&gt;0,AO7&gt;0),AN7/AO7,"")</f>
        <v/>
      </c>
    </row>
    <row r="8" spans="1:70" ht="15" x14ac:dyDescent="0.2">
      <c r="A8" s="556"/>
      <c r="B8" s="22" t="s">
        <v>142</v>
      </c>
      <c r="C8" s="226" t="s">
        <v>144</v>
      </c>
      <c r="D8" s="500"/>
      <c r="E8" s="389" t="s">
        <v>31</v>
      </c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95"/>
      <c r="AJ8" s="95"/>
      <c r="AK8" s="361">
        <f t="shared" si="0"/>
        <v>0</v>
      </c>
      <c r="AL8" s="319"/>
      <c r="AM8" s="319"/>
      <c r="AN8" s="362">
        <f>SUM(AK8:AM8)</f>
        <v>0</v>
      </c>
      <c r="AO8" s="362"/>
      <c r="AP8" s="390" t="str">
        <f>IF(AND(AN8&gt;0,AO8&gt;0),AN8/AO8,"")</f>
        <v/>
      </c>
    </row>
    <row r="9" spans="1:70" ht="15" x14ac:dyDescent="0.2">
      <c r="A9" s="556"/>
      <c r="B9" s="23" t="s">
        <v>139</v>
      </c>
      <c r="C9" s="226" t="s">
        <v>144</v>
      </c>
      <c r="D9" s="500"/>
      <c r="E9" s="391" t="s">
        <v>16</v>
      </c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95"/>
      <c r="AJ9" s="95"/>
      <c r="AK9" s="361">
        <f t="shared" si="0"/>
        <v>0</v>
      </c>
      <c r="AL9" s="319"/>
      <c r="AM9" s="319"/>
      <c r="AN9" s="362">
        <f t="shared" ref="AN9:AN11" si="2">SUM(AK9:AM9)</f>
        <v>0</v>
      </c>
      <c r="AO9" s="362"/>
      <c r="AP9" s="390" t="str">
        <f>IF(AND(AN9&gt;0,AO9&gt;0),AN9/AO9,"")</f>
        <v/>
      </c>
    </row>
    <row r="10" spans="1:70" ht="15" x14ac:dyDescent="0.2">
      <c r="A10" s="556"/>
      <c r="B10" s="24" t="s">
        <v>94</v>
      </c>
      <c r="C10" s="226" t="s">
        <v>144</v>
      </c>
      <c r="D10" s="500"/>
      <c r="E10" s="392" t="s">
        <v>5</v>
      </c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95"/>
      <c r="AJ10" s="95"/>
      <c r="AK10" s="361">
        <f t="shared" si="0"/>
        <v>0</v>
      </c>
      <c r="AL10" s="319"/>
      <c r="AM10" s="319"/>
      <c r="AN10" s="362">
        <f t="shared" si="2"/>
        <v>0</v>
      </c>
      <c r="AO10" s="362"/>
      <c r="AP10" s="390" t="str">
        <f>IF(AND(AN10&gt;0,AO10&gt;0),AN10/AO10,"")</f>
        <v/>
      </c>
    </row>
    <row r="11" spans="1:70" ht="15" x14ac:dyDescent="0.2">
      <c r="A11" s="556"/>
      <c r="B11" s="24"/>
      <c r="C11" s="226" t="s">
        <v>144</v>
      </c>
      <c r="D11" s="501"/>
      <c r="E11" s="393" t="s">
        <v>178</v>
      </c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95"/>
      <c r="AJ11" s="95"/>
      <c r="AK11" s="361">
        <f t="shared" si="0"/>
        <v>0</v>
      </c>
      <c r="AL11" s="319"/>
      <c r="AM11" s="319"/>
      <c r="AN11" s="362">
        <f t="shared" si="2"/>
        <v>0</v>
      </c>
      <c r="AO11" s="362"/>
      <c r="AP11" s="390" t="str">
        <f>IF(AND(AN11&gt;0,AO11&gt;0),AN11/AO11,"")</f>
        <v/>
      </c>
    </row>
    <row r="12" spans="1:70" ht="15.75" thickBot="1" x14ac:dyDescent="0.25">
      <c r="A12" s="557"/>
      <c r="B12" s="29"/>
      <c r="C12" s="226" t="s">
        <v>144</v>
      </c>
      <c r="D12" s="357"/>
      <c r="E12" s="39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96"/>
      <c r="AJ12" s="96"/>
      <c r="AK12" s="394"/>
      <c r="AL12" s="320"/>
      <c r="AM12" s="320"/>
      <c r="AN12" s="395"/>
      <c r="AO12" s="395"/>
      <c r="AP12" s="396"/>
    </row>
    <row r="13" spans="1:70" ht="15" x14ac:dyDescent="0.2">
      <c r="A13" s="555">
        <v>48</v>
      </c>
      <c r="B13" s="23"/>
      <c r="C13" s="226" t="s">
        <v>144</v>
      </c>
      <c r="D13" s="499"/>
      <c r="E13" s="385" t="s">
        <v>109</v>
      </c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94"/>
      <c r="AJ13" s="94"/>
      <c r="AK13" s="338">
        <f t="shared" ref="AK13:AK17" si="3">SUM(F13:AJ13)</f>
        <v>0</v>
      </c>
      <c r="AL13" s="386"/>
      <c r="AM13" s="386"/>
      <c r="AN13" s="387">
        <f t="shared" ref="AN13" si="4">SUM(AK13:AM13)</f>
        <v>0</v>
      </c>
      <c r="AO13" s="387"/>
      <c r="AP13" s="388" t="str">
        <f>IF(AND(AN13&gt;0,AO13&gt;0),AN13/AO13,"")</f>
        <v/>
      </c>
    </row>
    <row r="14" spans="1:70" ht="15" x14ac:dyDescent="0.2">
      <c r="A14" s="556"/>
      <c r="B14" s="22" t="s">
        <v>142</v>
      </c>
      <c r="C14" s="226" t="s">
        <v>144</v>
      </c>
      <c r="D14" s="500"/>
      <c r="E14" s="389" t="s">
        <v>31</v>
      </c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95"/>
      <c r="AJ14" s="95"/>
      <c r="AK14" s="361">
        <f t="shared" si="3"/>
        <v>0</v>
      </c>
      <c r="AL14" s="319"/>
      <c r="AM14" s="319"/>
      <c r="AN14" s="362">
        <f>SUM(AK14:AM14)</f>
        <v>0</v>
      </c>
      <c r="AO14" s="362"/>
      <c r="AP14" s="390" t="str">
        <f>IF(AND(AN14&gt;0,AO14&gt;0),AN14/AO14,"")</f>
        <v/>
      </c>
    </row>
    <row r="15" spans="1:70" ht="15" x14ac:dyDescent="0.2">
      <c r="A15" s="556"/>
      <c r="B15" s="23" t="s">
        <v>140</v>
      </c>
      <c r="C15" s="226" t="s">
        <v>144</v>
      </c>
      <c r="D15" s="500"/>
      <c r="E15" s="391" t="s">
        <v>16</v>
      </c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95"/>
      <c r="AJ15" s="95"/>
      <c r="AK15" s="361">
        <f t="shared" si="3"/>
        <v>0</v>
      </c>
      <c r="AL15" s="319"/>
      <c r="AM15" s="319"/>
      <c r="AN15" s="362">
        <f t="shared" ref="AN15:AN17" si="5">SUM(AK15:AM15)</f>
        <v>0</v>
      </c>
      <c r="AO15" s="362"/>
      <c r="AP15" s="390" t="str">
        <f>IF(AND(AN15&gt;0,AO15&gt;0),AN15/AO15,"")</f>
        <v/>
      </c>
    </row>
    <row r="16" spans="1:70" ht="15" x14ac:dyDescent="0.2">
      <c r="A16" s="556"/>
      <c r="B16" s="24" t="s">
        <v>94</v>
      </c>
      <c r="C16" s="226" t="s">
        <v>144</v>
      </c>
      <c r="D16" s="500"/>
      <c r="E16" s="392" t="s">
        <v>5</v>
      </c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95"/>
      <c r="AJ16" s="95"/>
      <c r="AK16" s="361">
        <f t="shared" si="3"/>
        <v>0</v>
      </c>
      <c r="AL16" s="319"/>
      <c r="AM16" s="319"/>
      <c r="AN16" s="362">
        <f t="shared" si="5"/>
        <v>0</v>
      </c>
      <c r="AO16" s="362"/>
      <c r="AP16" s="390" t="str">
        <f>IF(AND(AN16&gt;0,AO16&gt;0),AN16/AO16,"")</f>
        <v/>
      </c>
    </row>
    <row r="17" spans="1:42" ht="15" x14ac:dyDescent="0.2">
      <c r="A17" s="556"/>
      <c r="B17" s="24"/>
      <c r="C17" s="226" t="s">
        <v>144</v>
      </c>
      <c r="D17" s="501"/>
      <c r="E17" s="393" t="s">
        <v>178</v>
      </c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95"/>
      <c r="AJ17" s="95"/>
      <c r="AK17" s="361">
        <f t="shared" si="3"/>
        <v>0</v>
      </c>
      <c r="AL17" s="319"/>
      <c r="AM17" s="319"/>
      <c r="AN17" s="362">
        <f t="shared" si="5"/>
        <v>0</v>
      </c>
      <c r="AO17" s="362"/>
      <c r="AP17" s="390" t="str">
        <f>IF(AND(AN17&gt;0,AO17&gt;0),AN17/AO17,"")</f>
        <v/>
      </c>
    </row>
    <row r="18" spans="1:42" ht="15.75" thickBot="1" x14ac:dyDescent="0.25">
      <c r="A18" s="557"/>
      <c r="B18" s="24"/>
      <c r="C18" s="434" t="s">
        <v>144</v>
      </c>
      <c r="D18" s="357"/>
      <c r="E18" s="39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96"/>
      <c r="AJ18" s="96"/>
      <c r="AK18" s="394"/>
      <c r="AL18" s="320"/>
      <c r="AM18" s="320"/>
      <c r="AN18" s="395"/>
      <c r="AO18" s="395"/>
      <c r="AP18" s="396"/>
    </row>
    <row r="19" spans="1:42" ht="15" x14ac:dyDescent="0.2">
      <c r="A19" s="555">
        <v>49</v>
      </c>
      <c r="B19" s="26"/>
      <c r="C19" s="451" t="s">
        <v>144</v>
      </c>
      <c r="D19" s="499"/>
      <c r="E19" s="385" t="s">
        <v>109</v>
      </c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5"/>
      <c r="AF19" s="245"/>
      <c r="AG19" s="245"/>
      <c r="AH19" s="245"/>
      <c r="AI19" s="94"/>
      <c r="AJ19" s="94"/>
      <c r="AK19" s="338">
        <f t="shared" ref="AK19:AK23" si="6">SUM(F19:AJ19)</f>
        <v>0</v>
      </c>
      <c r="AL19" s="386"/>
      <c r="AM19" s="386"/>
      <c r="AN19" s="387">
        <f t="shared" ref="AN19" si="7">SUM(AK19:AM19)</f>
        <v>0</v>
      </c>
      <c r="AO19" s="387"/>
      <c r="AP19" s="388" t="str">
        <f>IF(AND(AN19&gt;0,AO19&gt;0),AN19/AO19,"")</f>
        <v/>
      </c>
    </row>
    <row r="20" spans="1:42" ht="15" x14ac:dyDescent="0.2">
      <c r="A20" s="556"/>
      <c r="B20" s="22" t="s">
        <v>142</v>
      </c>
      <c r="C20" s="226" t="s">
        <v>144</v>
      </c>
      <c r="D20" s="500"/>
      <c r="E20" s="389" t="s">
        <v>31</v>
      </c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95"/>
      <c r="AJ20" s="95"/>
      <c r="AK20" s="361">
        <f t="shared" si="6"/>
        <v>0</v>
      </c>
      <c r="AL20" s="319"/>
      <c r="AM20" s="319"/>
      <c r="AN20" s="362">
        <f>SUM(AK20:AM20)</f>
        <v>0</v>
      </c>
      <c r="AO20" s="362"/>
      <c r="AP20" s="390" t="str">
        <f>IF(AND(AN20&gt;0,AO20&gt;0),AN20/AO20,"")</f>
        <v/>
      </c>
    </row>
    <row r="21" spans="1:42" ht="15" x14ac:dyDescent="0.2">
      <c r="A21" s="556"/>
      <c r="B21" s="23" t="s">
        <v>95</v>
      </c>
      <c r="C21" s="226" t="s">
        <v>144</v>
      </c>
      <c r="D21" s="500"/>
      <c r="E21" s="391" t="s">
        <v>16</v>
      </c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95"/>
      <c r="AJ21" s="95"/>
      <c r="AK21" s="361">
        <f t="shared" si="6"/>
        <v>0</v>
      </c>
      <c r="AL21" s="319"/>
      <c r="AM21" s="319"/>
      <c r="AN21" s="362">
        <f t="shared" ref="AN21:AN23" si="8">SUM(AK21:AM21)</f>
        <v>0</v>
      </c>
      <c r="AO21" s="362"/>
      <c r="AP21" s="390" t="str">
        <f>IF(AND(AN21&gt;0,AO21&gt;0),AN21/AO21,"")</f>
        <v/>
      </c>
    </row>
    <row r="22" spans="1:42" ht="15" x14ac:dyDescent="0.2">
      <c r="A22" s="556"/>
      <c r="B22" s="24" t="s">
        <v>94</v>
      </c>
      <c r="C22" s="226" t="s">
        <v>144</v>
      </c>
      <c r="D22" s="500"/>
      <c r="E22" s="392" t="s">
        <v>5</v>
      </c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95"/>
      <c r="AJ22" s="95"/>
      <c r="AK22" s="361">
        <f t="shared" si="6"/>
        <v>0</v>
      </c>
      <c r="AL22" s="319"/>
      <c r="AM22" s="319"/>
      <c r="AN22" s="362">
        <f t="shared" si="8"/>
        <v>0</v>
      </c>
      <c r="AO22" s="362"/>
      <c r="AP22" s="390" t="str">
        <f>IF(AND(AN22&gt;0,AO22&gt;0),AN22/AO22,"")</f>
        <v/>
      </c>
    </row>
    <row r="23" spans="1:42" ht="15" x14ac:dyDescent="0.2">
      <c r="A23" s="556"/>
      <c r="B23" s="24"/>
      <c r="C23" s="226" t="s">
        <v>144</v>
      </c>
      <c r="D23" s="501"/>
      <c r="E23" s="393" t="s">
        <v>178</v>
      </c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95"/>
      <c r="AJ23" s="95"/>
      <c r="AK23" s="361">
        <f t="shared" si="6"/>
        <v>0</v>
      </c>
      <c r="AL23" s="319"/>
      <c r="AM23" s="319"/>
      <c r="AN23" s="362">
        <f t="shared" si="8"/>
        <v>0</v>
      </c>
      <c r="AO23" s="362"/>
      <c r="AP23" s="390" t="str">
        <f>IF(AND(AN23&gt;0,AO23&gt;0),AN23/AO23,"")</f>
        <v/>
      </c>
    </row>
    <row r="24" spans="1:42" ht="15.75" thickBot="1" x14ac:dyDescent="0.25">
      <c r="A24" s="557"/>
      <c r="B24" s="29"/>
      <c r="C24" s="436" t="s">
        <v>144</v>
      </c>
      <c r="D24" s="357"/>
      <c r="E24" s="39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96"/>
      <c r="AJ24" s="96"/>
      <c r="AK24" s="394"/>
      <c r="AL24" s="320"/>
      <c r="AM24" s="320"/>
      <c r="AN24" s="395"/>
      <c r="AO24" s="395"/>
      <c r="AP24" s="396"/>
    </row>
    <row r="25" spans="1:42" ht="15" x14ac:dyDescent="0.2">
      <c r="A25" s="555">
        <v>50</v>
      </c>
      <c r="B25" s="26"/>
      <c r="C25" s="226" t="s">
        <v>144</v>
      </c>
      <c r="D25" s="499"/>
      <c r="E25" s="385" t="s">
        <v>109</v>
      </c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245"/>
      <c r="AB25" s="245"/>
      <c r="AC25" s="245"/>
      <c r="AD25" s="245"/>
      <c r="AE25" s="245"/>
      <c r="AF25" s="245"/>
      <c r="AG25" s="245"/>
      <c r="AH25" s="245"/>
      <c r="AI25" s="94"/>
      <c r="AJ25" s="94"/>
      <c r="AK25" s="338">
        <f t="shared" ref="AK25:AK29" si="9">SUM(F25:AJ25)</f>
        <v>0</v>
      </c>
      <c r="AL25" s="386"/>
      <c r="AM25" s="386"/>
      <c r="AN25" s="387">
        <f t="shared" ref="AN25" si="10">SUM(AK25:AM25)</f>
        <v>0</v>
      </c>
      <c r="AO25" s="387"/>
      <c r="AP25" s="388" t="str">
        <f>IF(AND(AN25&gt;0,AO25&gt;0),AN25/AO25,"")</f>
        <v/>
      </c>
    </row>
    <row r="26" spans="1:42" ht="15" x14ac:dyDescent="0.2">
      <c r="A26" s="556"/>
      <c r="B26" s="22" t="s">
        <v>142</v>
      </c>
      <c r="C26" s="226" t="s">
        <v>144</v>
      </c>
      <c r="D26" s="500"/>
      <c r="E26" s="389" t="s">
        <v>31</v>
      </c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95"/>
      <c r="AJ26" s="95"/>
      <c r="AK26" s="361">
        <f t="shared" si="9"/>
        <v>0</v>
      </c>
      <c r="AL26" s="319"/>
      <c r="AM26" s="319"/>
      <c r="AN26" s="362">
        <f>SUM(AK26:AM26)</f>
        <v>0</v>
      </c>
      <c r="AO26" s="362"/>
      <c r="AP26" s="390" t="str">
        <f>IF(AND(AN26&gt;0,AO26&gt;0),AN26/AO26,"")</f>
        <v/>
      </c>
    </row>
    <row r="27" spans="1:42" ht="15" x14ac:dyDescent="0.2">
      <c r="A27" s="556"/>
      <c r="B27" s="23" t="s">
        <v>141</v>
      </c>
      <c r="C27" s="226" t="s">
        <v>144</v>
      </c>
      <c r="D27" s="500"/>
      <c r="E27" s="391" t="s">
        <v>16</v>
      </c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95"/>
      <c r="AJ27" s="95"/>
      <c r="AK27" s="361">
        <f t="shared" si="9"/>
        <v>0</v>
      </c>
      <c r="AL27" s="319"/>
      <c r="AM27" s="319"/>
      <c r="AN27" s="362">
        <f t="shared" ref="AN27:AN29" si="11">SUM(AK27:AM27)</f>
        <v>0</v>
      </c>
      <c r="AO27" s="362"/>
      <c r="AP27" s="390" t="str">
        <f>IF(AND(AN27&gt;0,AO27&gt;0),AN27/AO27,"")</f>
        <v/>
      </c>
    </row>
    <row r="28" spans="1:42" ht="15" x14ac:dyDescent="0.2">
      <c r="A28" s="556"/>
      <c r="B28" s="24" t="s">
        <v>94</v>
      </c>
      <c r="C28" s="226" t="s">
        <v>144</v>
      </c>
      <c r="D28" s="500"/>
      <c r="E28" s="392" t="s">
        <v>5</v>
      </c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95"/>
      <c r="AJ28" s="95"/>
      <c r="AK28" s="361">
        <f t="shared" si="9"/>
        <v>0</v>
      </c>
      <c r="AL28" s="319"/>
      <c r="AM28" s="319"/>
      <c r="AN28" s="362">
        <f t="shared" si="11"/>
        <v>0</v>
      </c>
      <c r="AO28" s="362"/>
      <c r="AP28" s="390" t="str">
        <f>IF(AND(AN28&gt;0,AO28&gt;0),AN28/AO28,"")</f>
        <v/>
      </c>
    </row>
    <row r="29" spans="1:42" ht="15" x14ac:dyDescent="0.2">
      <c r="A29" s="556"/>
      <c r="B29" s="24"/>
      <c r="C29" s="226" t="s">
        <v>144</v>
      </c>
      <c r="D29" s="501"/>
      <c r="E29" s="393" t="s">
        <v>178</v>
      </c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95"/>
      <c r="AJ29" s="95"/>
      <c r="AK29" s="361">
        <f t="shared" si="9"/>
        <v>0</v>
      </c>
      <c r="AL29" s="319"/>
      <c r="AM29" s="319"/>
      <c r="AN29" s="362">
        <f t="shared" si="11"/>
        <v>0</v>
      </c>
      <c r="AO29" s="362"/>
      <c r="AP29" s="390" t="str">
        <f>IF(AND(AN29&gt;0,AO29&gt;0),AN29/AO29,"")</f>
        <v/>
      </c>
    </row>
    <row r="30" spans="1:42" ht="15.75" thickBot="1" x14ac:dyDescent="0.25">
      <c r="A30" s="557"/>
      <c r="B30" s="24"/>
      <c r="C30" s="434" t="s">
        <v>144</v>
      </c>
      <c r="D30" s="357"/>
      <c r="E30" s="39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96"/>
      <c r="AJ30" s="96"/>
      <c r="AK30" s="394"/>
      <c r="AL30" s="320"/>
      <c r="AM30" s="320"/>
      <c r="AN30" s="395"/>
      <c r="AO30" s="395"/>
      <c r="AP30" s="396"/>
    </row>
    <row r="31" spans="1:42" ht="15" x14ac:dyDescent="0.2">
      <c r="A31" s="555">
        <v>51</v>
      </c>
      <c r="B31" s="26"/>
      <c r="C31" s="451" t="s">
        <v>144</v>
      </c>
      <c r="D31" s="499"/>
      <c r="E31" s="385" t="s">
        <v>109</v>
      </c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5"/>
      <c r="AD31" s="245"/>
      <c r="AE31" s="245"/>
      <c r="AF31" s="245"/>
      <c r="AG31" s="245"/>
      <c r="AH31" s="245"/>
      <c r="AI31" s="94"/>
      <c r="AJ31" s="94"/>
      <c r="AK31" s="338">
        <f t="shared" ref="AK31:AK35" si="12">SUM(F31:AJ31)</f>
        <v>0</v>
      </c>
      <c r="AL31" s="386"/>
      <c r="AM31" s="386"/>
      <c r="AN31" s="387">
        <f t="shared" ref="AN31" si="13">SUM(AK31:AM31)</f>
        <v>0</v>
      </c>
      <c r="AO31" s="387"/>
      <c r="AP31" s="388" t="str">
        <f>IF(AND(AN31&gt;0,AO31&gt;0),AN31/AO31,"")</f>
        <v/>
      </c>
    </row>
    <row r="32" spans="1:42" ht="15" x14ac:dyDescent="0.2">
      <c r="A32" s="556"/>
      <c r="B32" s="22" t="s">
        <v>142</v>
      </c>
      <c r="C32" s="226" t="s">
        <v>144</v>
      </c>
      <c r="D32" s="500"/>
      <c r="E32" s="389" t="s">
        <v>31</v>
      </c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95"/>
      <c r="AJ32" s="95"/>
      <c r="AK32" s="361">
        <f t="shared" si="12"/>
        <v>0</v>
      </c>
      <c r="AL32" s="319"/>
      <c r="AM32" s="319"/>
      <c r="AN32" s="362">
        <f>SUM(AK32:AM32)</f>
        <v>0</v>
      </c>
      <c r="AO32" s="362"/>
      <c r="AP32" s="390" t="str">
        <f>IF(AND(AN32&gt;0,AO32&gt;0),AN32/AO32,"")</f>
        <v/>
      </c>
    </row>
    <row r="33" spans="1:42" ht="15" x14ac:dyDescent="0.2">
      <c r="A33" s="556"/>
      <c r="B33" s="23" t="s">
        <v>118</v>
      </c>
      <c r="C33" s="226" t="s">
        <v>144</v>
      </c>
      <c r="D33" s="500"/>
      <c r="E33" s="391" t="s">
        <v>16</v>
      </c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95"/>
      <c r="AJ33" s="95"/>
      <c r="AK33" s="361">
        <f t="shared" si="12"/>
        <v>0</v>
      </c>
      <c r="AL33" s="319"/>
      <c r="AM33" s="319"/>
      <c r="AN33" s="362">
        <f t="shared" ref="AN33:AN35" si="14">SUM(AK33:AM33)</f>
        <v>0</v>
      </c>
      <c r="AO33" s="362"/>
      <c r="AP33" s="390" t="str">
        <f>IF(AND(AN33&gt;0,AO33&gt;0),AN33/AO33,"")</f>
        <v/>
      </c>
    </row>
    <row r="34" spans="1:42" ht="15" x14ac:dyDescent="0.2">
      <c r="A34" s="556"/>
      <c r="B34" s="24" t="s">
        <v>94</v>
      </c>
      <c r="C34" s="226" t="s">
        <v>144</v>
      </c>
      <c r="D34" s="500"/>
      <c r="E34" s="392" t="s">
        <v>5</v>
      </c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95"/>
      <c r="AJ34" s="95"/>
      <c r="AK34" s="361">
        <f t="shared" si="12"/>
        <v>0</v>
      </c>
      <c r="AL34" s="319"/>
      <c r="AM34" s="319"/>
      <c r="AN34" s="362">
        <f t="shared" si="14"/>
        <v>0</v>
      </c>
      <c r="AO34" s="362"/>
      <c r="AP34" s="390" t="str">
        <f>IF(AND(AN34&gt;0,AO34&gt;0),AN34/AO34,"")</f>
        <v/>
      </c>
    </row>
    <row r="35" spans="1:42" ht="15" x14ac:dyDescent="0.2">
      <c r="A35" s="556"/>
      <c r="B35" s="24"/>
      <c r="C35" s="226" t="s">
        <v>144</v>
      </c>
      <c r="D35" s="501"/>
      <c r="E35" s="393" t="s">
        <v>178</v>
      </c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95"/>
      <c r="AJ35" s="95"/>
      <c r="AK35" s="361">
        <f t="shared" si="12"/>
        <v>0</v>
      </c>
      <c r="AL35" s="319"/>
      <c r="AM35" s="319"/>
      <c r="AN35" s="362">
        <f t="shared" si="14"/>
        <v>0</v>
      </c>
      <c r="AO35" s="362"/>
      <c r="AP35" s="390" t="str">
        <f>IF(AND(AN35&gt;0,AO35&gt;0),AN35/AO35,"")</f>
        <v/>
      </c>
    </row>
    <row r="36" spans="1:42" ht="15.75" thickBot="1" x14ac:dyDescent="0.25">
      <c r="A36" s="557"/>
      <c r="B36" s="24"/>
      <c r="C36" s="436" t="s">
        <v>144</v>
      </c>
      <c r="D36" s="357"/>
      <c r="E36" s="39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96"/>
      <c r="AJ36" s="96"/>
      <c r="AK36" s="394"/>
      <c r="AL36" s="320"/>
      <c r="AM36" s="320"/>
      <c r="AN36" s="395"/>
      <c r="AO36" s="395"/>
      <c r="AP36" s="396"/>
    </row>
    <row r="37" spans="1:42" ht="15" x14ac:dyDescent="0.2">
      <c r="A37" s="555">
        <v>52</v>
      </c>
      <c r="B37" s="26"/>
      <c r="C37" s="226" t="s">
        <v>144</v>
      </c>
      <c r="D37" s="499"/>
      <c r="E37" s="385" t="s">
        <v>109</v>
      </c>
      <c r="F37" s="245"/>
      <c r="G37" s="245"/>
      <c r="H37" s="245"/>
      <c r="I37" s="245"/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/>
      <c r="U37" s="245"/>
      <c r="V37" s="245"/>
      <c r="W37" s="245"/>
      <c r="X37" s="245"/>
      <c r="Y37" s="245"/>
      <c r="Z37" s="245"/>
      <c r="AA37" s="245"/>
      <c r="AB37" s="245"/>
      <c r="AC37" s="245"/>
      <c r="AD37" s="245"/>
      <c r="AE37" s="245"/>
      <c r="AF37" s="245"/>
      <c r="AG37" s="245"/>
      <c r="AH37" s="245"/>
      <c r="AI37" s="94"/>
      <c r="AJ37" s="94"/>
      <c r="AK37" s="338">
        <f t="shared" ref="AK37:AK41" si="15">SUM(F37:AJ37)</f>
        <v>0</v>
      </c>
      <c r="AL37" s="386"/>
      <c r="AM37" s="386"/>
      <c r="AN37" s="387">
        <f t="shared" ref="AN37" si="16">SUM(AK37:AM37)</f>
        <v>0</v>
      </c>
      <c r="AO37" s="387"/>
      <c r="AP37" s="388" t="str">
        <f>IF(AND(AN37&gt;0,AO37&gt;0),AN37/AO37,"")</f>
        <v/>
      </c>
    </row>
    <row r="38" spans="1:42" ht="15" x14ac:dyDescent="0.2">
      <c r="A38" s="556"/>
      <c r="B38" s="22" t="s">
        <v>142</v>
      </c>
      <c r="C38" s="226" t="s">
        <v>144</v>
      </c>
      <c r="D38" s="500"/>
      <c r="E38" s="389" t="s">
        <v>31</v>
      </c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95"/>
      <c r="AJ38" s="95"/>
      <c r="AK38" s="361">
        <f t="shared" si="15"/>
        <v>0</v>
      </c>
      <c r="AL38" s="319"/>
      <c r="AM38" s="319"/>
      <c r="AN38" s="362">
        <f>SUM(AK38:AM38)</f>
        <v>0</v>
      </c>
      <c r="AO38" s="362"/>
      <c r="AP38" s="390" t="str">
        <f>IF(AND(AN38&gt;0,AO38&gt;0),AN38/AO38,"")</f>
        <v/>
      </c>
    </row>
    <row r="39" spans="1:42" ht="15" x14ac:dyDescent="0.2">
      <c r="A39" s="556"/>
      <c r="B39" s="23" t="s">
        <v>126</v>
      </c>
      <c r="C39" s="226" t="s">
        <v>144</v>
      </c>
      <c r="D39" s="500"/>
      <c r="E39" s="391" t="s">
        <v>16</v>
      </c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95"/>
      <c r="AJ39" s="95"/>
      <c r="AK39" s="361">
        <f t="shared" si="15"/>
        <v>0</v>
      </c>
      <c r="AL39" s="319"/>
      <c r="AM39" s="319"/>
      <c r="AN39" s="362">
        <f t="shared" ref="AN39:AN41" si="17">SUM(AK39:AM39)</f>
        <v>0</v>
      </c>
      <c r="AO39" s="362"/>
      <c r="AP39" s="390" t="str">
        <f>IF(AND(AN39&gt;0,AO39&gt;0),AN39/AO39,"")</f>
        <v/>
      </c>
    </row>
    <row r="40" spans="1:42" ht="15" x14ac:dyDescent="0.2">
      <c r="A40" s="556"/>
      <c r="B40" s="24" t="s">
        <v>94</v>
      </c>
      <c r="C40" s="226" t="s">
        <v>144</v>
      </c>
      <c r="D40" s="500"/>
      <c r="E40" s="392" t="s">
        <v>5</v>
      </c>
      <c r="F40" s="246"/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95"/>
      <c r="AJ40" s="95"/>
      <c r="AK40" s="361">
        <f t="shared" si="15"/>
        <v>0</v>
      </c>
      <c r="AL40" s="319"/>
      <c r="AM40" s="319"/>
      <c r="AN40" s="362">
        <f t="shared" si="17"/>
        <v>0</v>
      </c>
      <c r="AO40" s="362"/>
      <c r="AP40" s="390" t="str">
        <f>IF(AND(AN40&gt;0,AO40&gt;0),AN40/AO40,"")</f>
        <v/>
      </c>
    </row>
    <row r="41" spans="1:42" ht="15" x14ac:dyDescent="0.2">
      <c r="A41" s="556"/>
      <c r="B41" s="24"/>
      <c r="C41" s="226" t="s">
        <v>144</v>
      </c>
      <c r="D41" s="501"/>
      <c r="E41" s="393" t="s">
        <v>178</v>
      </c>
      <c r="F41" s="246"/>
      <c r="G41" s="246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95"/>
      <c r="AJ41" s="95"/>
      <c r="AK41" s="361">
        <f t="shared" si="15"/>
        <v>0</v>
      </c>
      <c r="AL41" s="319"/>
      <c r="AM41" s="319"/>
      <c r="AN41" s="362">
        <f t="shared" si="17"/>
        <v>0</v>
      </c>
      <c r="AO41" s="362"/>
      <c r="AP41" s="390" t="str">
        <f>IF(AND(AN41&gt;0,AO41&gt;0),AN41/AO41,"")</f>
        <v/>
      </c>
    </row>
    <row r="42" spans="1:42" ht="15.75" thickBot="1" x14ac:dyDescent="0.25">
      <c r="A42" s="557"/>
      <c r="B42" s="29"/>
      <c r="C42" s="434" t="s">
        <v>144</v>
      </c>
      <c r="D42" s="357"/>
      <c r="E42" s="39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96"/>
      <c r="AJ42" s="96"/>
      <c r="AK42" s="394"/>
      <c r="AL42" s="320"/>
      <c r="AM42" s="320"/>
      <c r="AN42" s="395"/>
      <c r="AO42" s="395"/>
      <c r="AP42" s="396"/>
    </row>
    <row r="43" spans="1:42" ht="15" x14ac:dyDescent="0.2">
      <c r="A43" s="581">
        <v>53</v>
      </c>
      <c r="B43" s="23"/>
      <c r="C43" s="451" t="s">
        <v>144</v>
      </c>
      <c r="D43" s="499"/>
      <c r="E43" s="385" t="s">
        <v>109</v>
      </c>
      <c r="F43" s="245"/>
      <c r="G43" s="245"/>
      <c r="H43" s="245"/>
      <c r="I43" s="245"/>
      <c r="J43" s="245"/>
      <c r="K43" s="245"/>
      <c r="L43" s="245"/>
      <c r="M43" s="245"/>
      <c r="N43" s="245"/>
      <c r="O43" s="245"/>
      <c r="P43" s="245"/>
      <c r="Q43" s="245"/>
      <c r="R43" s="245"/>
      <c r="S43" s="245"/>
      <c r="T43" s="245"/>
      <c r="U43" s="245"/>
      <c r="V43" s="245"/>
      <c r="W43" s="245"/>
      <c r="X43" s="245"/>
      <c r="Y43" s="245"/>
      <c r="Z43" s="245"/>
      <c r="AA43" s="245"/>
      <c r="AB43" s="245"/>
      <c r="AC43" s="245"/>
      <c r="AD43" s="245"/>
      <c r="AE43" s="245"/>
      <c r="AF43" s="245"/>
      <c r="AG43" s="245"/>
      <c r="AH43" s="245"/>
      <c r="AI43" s="94"/>
      <c r="AJ43" s="94"/>
      <c r="AK43" s="338">
        <f t="shared" ref="AK43:AK47" si="18">SUM(F43:AJ43)</f>
        <v>0</v>
      </c>
      <c r="AL43" s="386"/>
      <c r="AM43" s="386"/>
      <c r="AN43" s="387">
        <f t="shared" ref="AN43" si="19">SUM(AK43:AM43)</f>
        <v>0</v>
      </c>
      <c r="AO43" s="387"/>
      <c r="AP43" s="388" t="str">
        <f>IF(AND(AN43&gt;0,AO43&gt;0),AN43/AO43,"")</f>
        <v/>
      </c>
    </row>
    <row r="44" spans="1:42" ht="15" x14ac:dyDescent="0.2">
      <c r="A44" s="582"/>
      <c r="B44" s="22" t="s">
        <v>142</v>
      </c>
      <c r="C44" s="226" t="s">
        <v>144</v>
      </c>
      <c r="D44" s="500"/>
      <c r="E44" s="389" t="s">
        <v>31</v>
      </c>
      <c r="F44" s="246"/>
      <c r="G44" s="246"/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95"/>
      <c r="AJ44" s="95"/>
      <c r="AK44" s="361">
        <f t="shared" si="18"/>
        <v>0</v>
      </c>
      <c r="AL44" s="319"/>
      <c r="AM44" s="319"/>
      <c r="AN44" s="362">
        <f>SUM(AK44:AM44)</f>
        <v>0</v>
      </c>
      <c r="AO44" s="362"/>
      <c r="AP44" s="390" t="str">
        <f>IF(AND(AN44&gt;0,AO44&gt;0),AN44/AO44,"")</f>
        <v/>
      </c>
    </row>
    <row r="45" spans="1:42" ht="15" x14ac:dyDescent="0.2">
      <c r="A45" s="582"/>
      <c r="B45" s="23" t="s">
        <v>127</v>
      </c>
      <c r="C45" s="226" t="s">
        <v>144</v>
      </c>
      <c r="D45" s="500"/>
      <c r="E45" s="391" t="s">
        <v>16</v>
      </c>
      <c r="F45" s="246"/>
      <c r="G45" s="246"/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95"/>
      <c r="AJ45" s="95"/>
      <c r="AK45" s="361">
        <f t="shared" si="18"/>
        <v>0</v>
      </c>
      <c r="AL45" s="319"/>
      <c r="AM45" s="319"/>
      <c r="AN45" s="362">
        <f t="shared" ref="AN45:AN47" si="20">SUM(AK45:AM45)</f>
        <v>0</v>
      </c>
      <c r="AO45" s="362"/>
      <c r="AP45" s="390" t="str">
        <f>IF(AND(AN45&gt;0,AO45&gt;0),AN45/AO45,"")</f>
        <v/>
      </c>
    </row>
    <row r="46" spans="1:42" ht="15" x14ac:dyDescent="0.2">
      <c r="A46" s="582"/>
      <c r="B46" s="24" t="s">
        <v>94</v>
      </c>
      <c r="C46" s="226" t="s">
        <v>144</v>
      </c>
      <c r="D46" s="500"/>
      <c r="E46" s="392" t="s">
        <v>5</v>
      </c>
      <c r="F46" s="246"/>
      <c r="G46" s="246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95"/>
      <c r="AJ46" s="95"/>
      <c r="AK46" s="361">
        <f t="shared" si="18"/>
        <v>0</v>
      </c>
      <c r="AL46" s="319"/>
      <c r="AM46" s="319"/>
      <c r="AN46" s="362">
        <f t="shared" si="20"/>
        <v>0</v>
      </c>
      <c r="AO46" s="362"/>
      <c r="AP46" s="390" t="str">
        <f>IF(AND(AN46&gt;0,AO46&gt;0),AN46/AO46,"")</f>
        <v/>
      </c>
    </row>
    <row r="47" spans="1:42" ht="15" x14ac:dyDescent="0.2">
      <c r="A47" s="582"/>
      <c r="B47" s="24"/>
      <c r="C47" s="226" t="s">
        <v>144</v>
      </c>
      <c r="D47" s="501"/>
      <c r="E47" s="393" t="s">
        <v>178</v>
      </c>
      <c r="F47" s="246"/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95"/>
      <c r="AJ47" s="95"/>
      <c r="AK47" s="361">
        <f t="shared" si="18"/>
        <v>0</v>
      </c>
      <c r="AL47" s="319"/>
      <c r="AM47" s="319"/>
      <c r="AN47" s="362">
        <f t="shared" si="20"/>
        <v>0</v>
      </c>
      <c r="AO47" s="362"/>
      <c r="AP47" s="390" t="str">
        <f>IF(AND(AN47&gt;0,AO47&gt;0),AN47/AO47,"")</f>
        <v/>
      </c>
    </row>
    <row r="48" spans="1:42" ht="15.75" thickBot="1" x14ac:dyDescent="0.25">
      <c r="A48" s="583"/>
      <c r="B48" s="364"/>
      <c r="C48" s="436" t="s">
        <v>144</v>
      </c>
      <c r="D48" s="365"/>
      <c r="E48" s="39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96"/>
      <c r="AJ48" s="96"/>
      <c r="AK48" s="394"/>
      <c r="AL48" s="320"/>
      <c r="AM48" s="320"/>
      <c r="AN48" s="395"/>
      <c r="AO48" s="395"/>
      <c r="AP48" s="396"/>
    </row>
    <row r="49" spans="1:42" ht="15" x14ac:dyDescent="0.2">
      <c r="A49" s="600" t="s">
        <v>182</v>
      </c>
      <c r="B49" s="601"/>
      <c r="C49" s="601"/>
      <c r="D49" s="602"/>
      <c r="E49" s="464" t="s">
        <v>109</v>
      </c>
      <c r="F49" s="467">
        <f>SUM(F31:F48)</f>
        <v>0</v>
      </c>
      <c r="G49" s="467">
        <f t="shared" ref="G49:V54" si="21">SUM(G31:G48)</f>
        <v>0</v>
      </c>
      <c r="H49" s="467">
        <f t="shared" si="21"/>
        <v>0</v>
      </c>
      <c r="I49" s="467">
        <f t="shared" si="21"/>
        <v>0</v>
      </c>
      <c r="J49" s="467">
        <f t="shared" si="21"/>
        <v>0</v>
      </c>
      <c r="K49" s="467">
        <f t="shared" si="21"/>
        <v>0</v>
      </c>
      <c r="L49" s="467">
        <f t="shared" si="21"/>
        <v>0</v>
      </c>
      <c r="M49" s="467">
        <f t="shared" si="21"/>
        <v>0</v>
      </c>
      <c r="N49" s="467">
        <f t="shared" si="21"/>
        <v>0</v>
      </c>
      <c r="O49" s="467">
        <f t="shared" si="21"/>
        <v>0</v>
      </c>
      <c r="P49" s="467">
        <f t="shared" si="21"/>
        <v>0</v>
      </c>
      <c r="Q49" s="467">
        <f t="shared" si="21"/>
        <v>0</v>
      </c>
      <c r="R49" s="467">
        <f t="shared" si="21"/>
        <v>0</v>
      </c>
      <c r="S49" s="467">
        <f t="shared" si="21"/>
        <v>0</v>
      </c>
      <c r="T49" s="467">
        <f t="shared" si="21"/>
        <v>0</v>
      </c>
      <c r="U49" s="467">
        <f t="shared" si="21"/>
        <v>0</v>
      </c>
      <c r="V49" s="467">
        <f>SUM(V31:V48)</f>
        <v>0</v>
      </c>
      <c r="W49" s="467">
        <f t="shared" ref="W49:AH54" si="22">SUM(W31:W48)</f>
        <v>0</v>
      </c>
      <c r="X49" s="467">
        <f t="shared" si="22"/>
        <v>0</v>
      </c>
      <c r="Y49" s="467">
        <f t="shared" si="22"/>
        <v>0</v>
      </c>
      <c r="Z49" s="467">
        <f t="shared" si="22"/>
        <v>0</v>
      </c>
      <c r="AA49" s="467">
        <f t="shared" si="22"/>
        <v>0</v>
      </c>
      <c r="AB49" s="467">
        <f t="shared" si="22"/>
        <v>0</v>
      </c>
      <c r="AC49" s="467">
        <f t="shared" si="22"/>
        <v>0</v>
      </c>
      <c r="AD49" s="467">
        <f t="shared" si="22"/>
        <v>0</v>
      </c>
      <c r="AE49" s="467">
        <f t="shared" si="22"/>
        <v>0</v>
      </c>
      <c r="AF49" s="467">
        <f t="shared" si="22"/>
        <v>0</v>
      </c>
      <c r="AG49" s="467">
        <f t="shared" si="22"/>
        <v>0</v>
      </c>
      <c r="AH49" s="467">
        <f>SUM(AH31:AH48)</f>
        <v>0</v>
      </c>
      <c r="AI49" s="467">
        <f t="shared" ref="AI49:AO54" si="23">SUM(AI31:AI48)</f>
        <v>0</v>
      </c>
      <c r="AJ49" s="467">
        <f t="shared" si="23"/>
        <v>0</v>
      </c>
      <c r="AK49" s="467">
        <f t="shared" si="23"/>
        <v>0</v>
      </c>
      <c r="AL49" s="467">
        <f t="shared" si="23"/>
        <v>0</v>
      </c>
      <c r="AM49" s="467">
        <f t="shared" si="23"/>
        <v>0</v>
      </c>
      <c r="AN49" s="467">
        <f t="shared" si="23"/>
        <v>0</v>
      </c>
      <c r="AO49" s="467">
        <f>SUM(AO31:AO48)</f>
        <v>0</v>
      </c>
      <c r="AP49" s="474">
        <f t="shared" ref="AP49:AP54" si="24">SUM(AP31:AP48)</f>
        <v>0</v>
      </c>
    </row>
    <row r="50" spans="1:42" ht="15" x14ac:dyDescent="0.2">
      <c r="A50" s="603"/>
      <c r="B50" s="604"/>
      <c r="C50" s="604"/>
      <c r="D50" s="605"/>
      <c r="E50" s="465" t="s">
        <v>31</v>
      </c>
      <c r="F50" s="468">
        <f t="shared" ref="F50:F54" si="25">SUM(F32:F49)</f>
        <v>0</v>
      </c>
      <c r="G50" s="468">
        <f t="shared" si="21"/>
        <v>0</v>
      </c>
      <c r="H50" s="468">
        <f t="shared" si="21"/>
        <v>0</v>
      </c>
      <c r="I50" s="468">
        <f t="shared" si="21"/>
        <v>0</v>
      </c>
      <c r="J50" s="468">
        <f t="shared" si="21"/>
        <v>0</v>
      </c>
      <c r="K50" s="468">
        <f t="shared" si="21"/>
        <v>0</v>
      </c>
      <c r="L50" s="468">
        <f t="shared" si="21"/>
        <v>0</v>
      </c>
      <c r="M50" s="468">
        <f t="shared" si="21"/>
        <v>0</v>
      </c>
      <c r="N50" s="468">
        <f t="shared" si="21"/>
        <v>0</v>
      </c>
      <c r="O50" s="468">
        <f t="shared" si="21"/>
        <v>0</v>
      </c>
      <c r="P50" s="468">
        <f t="shared" si="21"/>
        <v>0</v>
      </c>
      <c r="Q50" s="468">
        <f t="shared" si="21"/>
        <v>0</v>
      </c>
      <c r="R50" s="468">
        <f t="shared" si="21"/>
        <v>0</v>
      </c>
      <c r="S50" s="468">
        <f t="shared" si="21"/>
        <v>0</v>
      </c>
      <c r="T50" s="468">
        <f t="shared" si="21"/>
        <v>0</v>
      </c>
      <c r="U50" s="468">
        <f t="shared" si="21"/>
        <v>0</v>
      </c>
      <c r="V50" s="468">
        <f t="shared" si="21"/>
        <v>0</v>
      </c>
      <c r="W50" s="468">
        <f t="shared" si="22"/>
        <v>0</v>
      </c>
      <c r="X50" s="468">
        <f t="shared" si="22"/>
        <v>0</v>
      </c>
      <c r="Y50" s="468">
        <f t="shared" si="22"/>
        <v>0</v>
      </c>
      <c r="Z50" s="468">
        <f t="shared" si="22"/>
        <v>0</v>
      </c>
      <c r="AA50" s="468">
        <f t="shared" si="22"/>
        <v>0</v>
      </c>
      <c r="AB50" s="468">
        <f t="shared" si="22"/>
        <v>0</v>
      </c>
      <c r="AC50" s="468">
        <f t="shared" si="22"/>
        <v>0</v>
      </c>
      <c r="AD50" s="468">
        <f t="shared" si="22"/>
        <v>0</v>
      </c>
      <c r="AE50" s="468">
        <f t="shared" si="22"/>
        <v>0</v>
      </c>
      <c r="AF50" s="468">
        <f t="shared" si="22"/>
        <v>0</v>
      </c>
      <c r="AG50" s="468">
        <f t="shared" si="22"/>
        <v>0</v>
      </c>
      <c r="AH50" s="468">
        <f t="shared" si="22"/>
        <v>0</v>
      </c>
      <c r="AI50" s="468">
        <f t="shared" si="23"/>
        <v>0</v>
      </c>
      <c r="AJ50" s="468">
        <f t="shared" si="23"/>
        <v>0</v>
      </c>
      <c r="AK50" s="468">
        <f t="shared" si="23"/>
        <v>0</v>
      </c>
      <c r="AL50" s="468">
        <f t="shared" si="23"/>
        <v>0</v>
      </c>
      <c r="AM50" s="468">
        <f t="shared" si="23"/>
        <v>0</v>
      </c>
      <c r="AN50" s="468">
        <f t="shared" si="23"/>
        <v>0</v>
      </c>
      <c r="AO50" s="468">
        <f t="shared" si="23"/>
        <v>0</v>
      </c>
      <c r="AP50" s="475">
        <f t="shared" si="24"/>
        <v>0</v>
      </c>
    </row>
    <row r="51" spans="1:42" ht="15" x14ac:dyDescent="0.2">
      <c r="A51" s="603"/>
      <c r="B51" s="604"/>
      <c r="C51" s="604"/>
      <c r="D51" s="605"/>
      <c r="E51" s="465" t="s">
        <v>16</v>
      </c>
      <c r="F51" s="468">
        <f t="shared" si="25"/>
        <v>0</v>
      </c>
      <c r="G51" s="468">
        <f t="shared" si="21"/>
        <v>0</v>
      </c>
      <c r="H51" s="468">
        <f t="shared" si="21"/>
        <v>0</v>
      </c>
      <c r="I51" s="468">
        <f t="shared" si="21"/>
        <v>0</v>
      </c>
      <c r="J51" s="468">
        <f t="shared" si="21"/>
        <v>0</v>
      </c>
      <c r="K51" s="468">
        <f t="shared" si="21"/>
        <v>0</v>
      </c>
      <c r="L51" s="468">
        <f t="shared" si="21"/>
        <v>0</v>
      </c>
      <c r="M51" s="468">
        <f t="shared" si="21"/>
        <v>0</v>
      </c>
      <c r="N51" s="468">
        <f t="shared" si="21"/>
        <v>0</v>
      </c>
      <c r="O51" s="468">
        <f t="shared" si="21"/>
        <v>0</v>
      </c>
      <c r="P51" s="468">
        <f t="shared" si="21"/>
        <v>0</v>
      </c>
      <c r="Q51" s="468">
        <f t="shared" si="21"/>
        <v>0</v>
      </c>
      <c r="R51" s="468">
        <f t="shared" si="21"/>
        <v>0</v>
      </c>
      <c r="S51" s="468">
        <f t="shared" si="21"/>
        <v>0</v>
      </c>
      <c r="T51" s="468">
        <f t="shared" si="21"/>
        <v>0</v>
      </c>
      <c r="U51" s="468">
        <f t="shared" si="21"/>
        <v>0</v>
      </c>
      <c r="V51" s="468">
        <f t="shared" si="21"/>
        <v>0</v>
      </c>
      <c r="W51" s="468">
        <f t="shared" si="22"/>
        <v>0</v>
      </c>
      <c r="X51" s="468">
        <f t="shared" si="22"/>
        <v>0</v>
      </c>
      <c r="Y51" s="468">
        <f t="shared" si="22"/>
        <v>0</v>
      </c>
      <c r="Z51" s="468">
        <f t="shared" si="22"/>
        <v>0</v>
      </c>
      <c r="AA51" s="468">
        <f t="shared" si="22"/>
        <v>0</v>
      </c>
      <c r="AB51" s="468">
        <f t="shared" si="22"/>
        <v>0</v>
      </c>
      <c r="AC51" s="468">
        <f t="shared" si="22"/>
        <v>0</v>
      </c>
      <c r="AD51" s="468">
        <f t="shared" si="22"/>
        <v>0</v>
      </c>
      <c r="AE51" s="468">
        <f t="shared" si="22"/>
        <v>0</v>
      </c>
      <c r="AF51" s="468">
        <f t="shared" si="22"/>
        <v>0</v>
      </c>
      <c r="AG51" s="468">
        <f t="shared" si="22"/>
        <v>0</v>
      </c>
      <c r="AH51" s="468">
        <f t="shared" si="22"/>
        <v>0</v>
      </c>
      <c r="AI51" s="468">
        <f t="shared" si="23"/>
        <v>0</v>
      </c>
      <c r="AJ51" s="468">
        <f t="shared" si="23"/>
        <v>0</v>
      </c>
      <c r="AK51" s="468">
        <f t="shared" si="23"/>
        <v>0</v>
      </c>
      <c r="AL51" s="468">
        <f t="shared" si="23"/>
        <v>0</v>
      </c>
      <c r="AM51" s="468">
        <f t="shared" si="23"/>
        <v>0</v>
      </c>
      <c r="AN51" s="468">
        <f t="shared" si="23"/>
        <v>0</v>
      </c>
      <c r="AO51" s="468">
        <f t="shared" si="23"/>
        <v>0</v>
      </c>
      <c r="AP51" s="475">
        <f t="shared" si="24"/>
        <v>0</v>
      </c>
    </row>
    <row r="52" spans="1:42" ht="15" x14ac:dyDescent="0.2">
      <c r="A52" s="603"/>
      <c r="B52" s="604"/>
      <c r="C52" s="604"/>
      <c r="D52" s="605"/>
      <c r="E52" s="465" t="s">
        <v>5</v>
      </c>
      <c r="F52" s="468">
        <f t="shared" si="25"/>
        <v>0</v>
      </c>
      <c r="G52" s="468">
        <f t="shared" si="21"/>
        <v>0</v>
      </c>
      <c r="H52" s="468">
        <f t="shared" si="21"/>
        <v>0</v>
      </c>
      <c r="I52" s="468">
        <f t="shared" si="21"/>
        <v>0</v>
      </c>
      <c r="J52" s="468">
        <f t="shared" si="21"/>
        <v>0</v>
      </c>
      <c r="K52" s="468">
        <f t="shared" si="21"/>
        <v>0</v>
      </c>
      <c r="L52" s="468">
        <f t="shared" si="21"/>
        <v>0</v>
      </c>
      <c r="M52" s="468">
        <f t="shared" si="21"/>
        <v>0</v>
      </c>
      <c r="N52" s="468">
        <f t="shared" si="21"/>
        <v>0</v>
      </c>
      <c r="O52" s="468">
        <f t="shared" si="21"/>
        <v>0</v>
      </c>
      <c r="P52" s="468">
        <f t="shared" si="21"/>
        <v>0</v>
      </c>
      <c r="Q52" s="468">
        <f t="shared" si="21"/>
        <v>0</v>
      </c>
      <c r="R52" s="468">
        <f t="shared" si="21"/>
        <v>0</v>
      </c>
      <c r="S52" s="468">
        <f t="shared" si="21"/>
        <v>0</v>
      </c>
      <c r="T52" s="468">
        <f t="shared" si="21"/>
        <v>0</v>
      </c>
      <c r="U52" s="468">
        <f t="shared" si="21"/>
        <v>0</v>
      </c>
      <c r="V52" s="468">
        <f t="shared" si="21"/>
        <v>0</v>
      </c>
      <c r="W52" s="468">
        <f t="shared" si="22"/>
        <v>0</v>
      </c>
      <c r="X52" s="468">
        <f t="shared" si="22"/>
        <v>0</v>
      </c>
      <c r="Y52" s="468">
        <f t="shared" si="22"/>
        <v>0</v>
      </c>
      <c r="Z52" s="468">
        <f t="shared" si="22"/>
        <v>0</v>
      </c>
      <c r="AA52" s="468">
        <f t="shared" si="22"/>
        <v>0</v>
      </c>
      <c r="AB52" s="468">
        <f t="shared" si="22"/>
        <v>0</v>
      </c>
      <c r="AC52" s="468">
        <f t="shared" si="22"/>
        <v>0</v>
      </c>
      <c r="AD52" s="468">
        <f t="shared" si="22"/>
        <v>0</v>
      </c>
      <c r="AE52" s="468">
        <f t="shared" si="22"/>
        <v>0</v>
      </c>
      <c r="AF52" s="468">
        <f t="shared" si="22"/>
        <v>0</v>
      </c>
      <c r="AG52" s="468">
        <f t="shared" si="22"/>
        <v>0</v>
      </c>
      <c r="AH52" s="468">
        <f t="shared" si="22"/>
        <v>0</v>
      </c>
      <c r="AI52" s="468">
        <f t="shared" si="23"/>
        <v>0</v>
      </c>
      <c r="AJ52" s="468">
        <f t="shared" si="23"/>
        <v>0</v>
      </c>
      <c r="AK52" s="468">
        <f t="shared" si="23"/>
        <v>0</v>
      </c>
      <c r="AL52" s="468">
        <f t="shared" si="23"/>
        <v>0</v>
      </c>
      <c r="AM52" s="468">
        <f t="shared" si="23"/>
        <v>0</v>
      </c>
      <c r="AN52" s="468">
        <f t="shared" si="23"/>
        <v>0</v>
      </c>
      <c r="AO52" s="468">
        <f t="shared" si="23"/>
        <v>0</v>
      </c>
      <c r="AP52" s="475">
        <f t="shared" si="24"/>
        <v>0</v>
      </c>
    </row>
    <row r="53" spans="1:42" ht="15" x14ac:dyDescent="0.2">
      <c r="A53" s="603"/>
      <c r="B53" s="604"/>
      <c r="C53" s="604"/>
      <c r="D53" s="605"/>
      <c r="E53" s="465" t="s">
        <v>178</v>
      </c>
      <c r="F53" s="468">
        <f t="shared" si="25"/>
        <v>0</v>
      </c>
      <c r="G53" s="468">
        <f t="shared" si="21"/>
        <v>0</v>
      </c>
      <c r="H53" s="468">
        <f t="shared" si="21"/>
        <v>0</v>
      </c>
      <c r="I53" s="468">
        <f t="shared" si="21"/>
        <v>0</v>
      </c>
      <c r="J53" s="468">
        <f t="shared" si="21"/>
        <v>0</v>
      </c>
      <c r="K53" s="468">
        <f t="shared" si="21"/>
        <v>0</v>
      </c>
      <c r="L53" s="468">
        <f t="shared" si="21"/>
        <v>0</v>
      </c>
      <c r="M53" s="468">
        <f t="shared" si="21"/>
        <v>0</v>
      </c>
      <c r="N53" s="468">
        <f t="shared" si="21"/>
        <v>0</v>
      </c>
      <c r="O53" s="468">
        <f t="shared" si="21"/>
        <v>0</v>
      </c>
      <c r="P53" s="468">
        <f t="shared" si="21"/>
        <v>0</v>
      </c>
      <c r="Q53" s="468">
        <f t="shared" si="21"/>
        <v>0</v>
      </c>
      <c r="R53" s="468">
        <f t="shared" si="21"/>
        <v>0</v>
      </c>
      <c r="S53" s="468">
        <f t="shared" si="21"/>
        <v>0</v>
      </c>
      <c r="T53" s="468">
        <f t="shared" si="21"/>
        <v>0</v>
      </c>
      <c r="U53" s="468">
        <f t="shared" si="21"/>
        <v>0</v>
      </c>
      <c r="V53" s="468">
        <f t="shared" si="21"/>
        <v>0</v>
      </c>
      <c r="W53" s="468">
        <f t="shared" si="22"/>
        <v>0</v>
      </c>
      <c r="X53" s="468">
        <f t="shared" si="22"/>
        <v>0</v>
      </c>
      <c r="Y53" s="468">
        <f t="shared" si="22"/>
        <v>0</v>
      </c>
      <c r="Z53" s="468">
        <f t="shared" si="22"/>
        <v>0</v>
      </c>
      <c r="AA53" s="468">
        <f t="shared" si="22"/>
        <v>0</v>
      </c>
      <c r="AB53" s="468">
        <f t="shared" si="22"/>
        <v>0</v>
      </c>
      <c r="AC53" s="468">
        <f t="shared" si="22"/>
        <v>0</v>
      </c>
      <c r="AD53" s="468">
        <f t="shared" si="22"/>
        <v>0</v>
      </c>
      <c r="AE53" s="468">
        <f t="shared" si="22"/>
        <v>0</v>
      </c>
      <c r="AF53" s="468">
        <f t="shared" si="22"/>
        <v>0</v>
      </c>
      <c r="AG53" s="468">
        <f t="shared" si="22"/>
        <v>0</v>
      </c>
      <c r="AH53" s="468">
        <f t="shared" si="22"/>
        <v>0</v>
      </c>
      <c r="AI53" s="468">
        <f t="shared" si="23"/>
        <v>0</v>
      </c>
      <c r="AJ53" s="468">
        <f t="shared" si="23"/>
        <v>0</v>
      </c>
      <c r="AK53" s="468">
        <f t="shared" si="23"/>
        <v>0</v>
      </c>
      <c r="AL53" s="468">
        <f t="shared" si="23"/>
        <v>0</v>
      </c>
      <c r="AM53" s="468">
        <f t="shared" si="23"/>
        <v>0</v>
      </c>
      <c r="AN53" s="468">
        <f t="shared" si="23"/>
        <v>0</v>
      </c>
      <c r="AO53" s="468">
        <f t="shared" si="23"/>
        <v>0</v>
      </c>
      <c r="AP53" s="475">
        <f t="shared" si="24"/>
        <v>0</v>
      </c>
    </row>
    <row r="54" spans="1:42" ht="15.75" thickBot="1" x14ac:dyDescent="0.25">
      <c r="A54" s="606"/>
      <c r="B54" s="607"/>
      <c r="C54" s="607"/>
      <c r="D54" s="608"/>
      <c r="E54" s="476"/>
      <c r="F54" s="477">
        <f t="shared" si="25"/>
        <v>0</v>
      </c>
      <c r="G54" s="477">
        <f t="shared" si="21"/>
        <v>0</v>
      </c>
      <c r="H54" s="477">
        <f t="shared" si="21"/>
        <v>0</v>
      </c>
      <c r="I54" s="477">
        <f t="shared" si="21"/>
        <v>0</v>
      </c>
      <c r="J54" s="477">
        <f t="shared" si="21"/>
        <v>0</v>
      </c>
      <c r="K54" s="477">
        <f t="shared" si="21"/>
        <v>0</v>
      </c>
      <c r="L54" s="477">
        <f t="shared" si="21"/>
        <v>0</v>
      </c>
      <c r="M54" s="477">
        <f t="shared" si="21"/>
        <v>0</v>
      </c>
      <c r="N54" s="477">
        <f t="shared" si="21"/>
        <v>0</v>
      </c>
      <c r="O54" s="477">
        <f t="shared" si="21"/>
        <v>0</v>
      </c>
      <c r="P54" s="477">
        <f t="shared" si="21"/>
        <v>0</v>
      </c>
      <c r="Q54" s="477">
        <f t="shared" si="21"/>
        <v>0</v>
      </c>
      <c r="R54" s="477">
        <f t="shared" si="21"/>
        <v>0</v>
      </c>
      <c r="S54" s="477">
        <f t="shared" si="21"/>
        <v>0</v>
      </c>
      <c r="T54" s="477">
        <f t="shared" si="21"/>
        <v>0</v>
      </c>
      <c r="U54" s="477">
        <f t="shared" si="21"/>
        <v>0</v>
      </c>
      <c r="V54" s="477">
        <f t="shared" si="21"/>
        <v>0</v>
      </c>
      <c r="W54" s="477">
        <f t="shared" si="22"/>
        <v>0</v>
      </c>
      <c r="X54" s="477">
        <f t="shared" si="22"/>
        <v>0</v>
      </c>
      <c r="Y54" s="477">
        <f t="shared" si="22"/>
        <v>0</v>
      </c>
      <c r="Z54" s="477">
        <f t="shared" si="22"/>
        <v>0</v>
      </c>
      <c r="AA54" s="477">
        <f t="shared" si="22"/>
        <v>0</v>
      </c>
      <c r="AB54" s="477">
        <f t="shared" si="22"/>
        <v>0</v>
      </c>
      <c r="AC54" s="477">
        <f t="shared" si="22"/>
        <v>0</v>
      </c>
      <c r="AD54" s="477">
        <f t="shared" si="22"/>
        <v>0</v>
      </c>
      <c r="AE54" s="477">
        <f t="shared" si="22"/>
        <v>0</v>
      </c>
      <c r="AF54" s="477">
        <f t="shared" si="22"/>
        <v>0</v>
      </c>
      <c r="AG54" s="477">
        <f t="shared" si="22"/>
        <v>0</v>
      </c>
      <c r="AH54" s="477">
        <f t="shared" si="22"/>
        <v>0</v>
      </c>
      <c r="AI54" s="477">
        <f t="shared" si="23"/>
        <v>0</v>
      </c>
      <c r="AJ54" s="477">
        <f t="shared" si="23"/>
        <v>0</v>
      </c>
      <c r="AK54" s="477">
        <f t="shared" si="23"/>
        <v>0</v>
      </c>
      <c r="AL54" s="477">
        <f t="shared" si="23"/>
        <v>0</v>
      </c>
      <c r="AM54" s="477">
        <f t="shared" si="23"/>
        <v>0</v>
      </c>
      <c r="AN54" s="477">
        <f t="shared" si="23"/>
        <v>0</v>
      </c>
      <c r="AO54" s="477">
        <f t="shared" si="23"/>
        <v>0</v>
      </c>
      <c r="AP54" s="478">
        <f t="shared" si="24"/>
        <v>0</v>
      </c>
    </row>
  </sheetData>
  <mergeCells count="29">
    <mergeCell ref="D37:D41"/>
    <mergeCell ref="A43:A48"/>
    <mergeCell ref="D43:D47"/>
    <mergeCell ref="A49:D54"/>
    <mergeCell ref="D19:D23"/>
    <mergeCell ref="A25:A30"/>
    <mergeCell ref="D25:D29"/>
    <mergeCell ref="A31:A36"/>
    <mergeCell ref="D31:D35"/>
    <mergeCell ref="A19:A24"/>
    <mergeCell ref="A37:A42"/>
    <mergeCell ref="AP5:AP6"/>
    <mergeCell ref="A7:A12"/>
    <mergeCell ref="D7:D11"/>
    <mergeCell ref="A13:A18"/>
    <mergeCell ref="D13:D17"/>
    <mergeCell ref="AK5:AK6"/>
    <mergeCell ref="AL5:AL6"/>
    <mergeCell ref="AM5:AM6"/>
    <mergeCell ref="AN5:AN6"/>
    <mergeCell ref="AO5:AO6"/>
    <mergeCell ref="A5:A6"/>
    <mergeCell ref="B5:B6"/>
    <mergeCell ref="B1:AK1"/>
    <mergeCell ref="A2:AK2"/>
    <mergeCell ref="B3:C3"/>
    <mergeCell ref="C5:C6"/>
    <mergeCell ref="D5:D6"/>
    <mergeCell ref="E5:E6"/>
  </mergeCells>
  <pageMargins left="0" right="0" top="0" bottom="0" header="0" footer="0"/>
  <pageSetup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zoomScale="90" zoomScaleNormal="90" workbookViewId="0">
      <pane xSplit="4" ySplit="5" topLeftCell="E15" activePane="bottomRight" state="frozen"/>
      <selection pane="topRight" activeCell="E1" sqref="E1"/>
      <selection pane="bottomLeft" activeCell="A6" sqref="A6"/>
      <selection pane="bottomRight" activeCell="E32" sqref="E32"/>
    </sheetView>
  </sheetViews>
  <sheetFormatPr defaultRowHeight="12.75" x14ac:dyDescent="0.2"/>
  <cols>
    <col min="1" max="1" width="3.7109375" customWidth="1"/>
    <col min="2" max="2" width="16.28515625" customWidth="1"/>
    <col min="3" max="3" width="4.28515625" style="8" customWidth="1"/>
    <col min="4" max="4" width="8" customWidth="1"/>
    <col min="5" max="5" width="18.140625" customWidth="1"/>
    <col min="6" max="8" width="4.7109375" customWidth="1"/>
    <col min="9" max="9" width="5.28515625" bestFit="1" customWidth="1"/>
    <col min="10" max="10" width="4" bestFit="1" customWidth="1"/>
    <col min="11" max="12" width="5.28515625" bestFit="1" customWidth="1"/>
    <col min="13" max="13" width="3" bestFit="1" customWidth="1"/>
    <col min="14" max="16" width="5.28515625" bestFit="1" customWidth="1"/>
    <col min="17" max="17" width="4" bestFit="1" customWidth="1"/>
    <col min="18" max="19" width="5.28515625" bestFit="1" customWidth="1"/>
    <col min="20" max="20" width="4" bestFit="1" customWidth="1"/>
    <col min="21" max="23" width="5.28515625" bestFit="1" customWidth="1"/>
    <col min="24" max="24" width="4" bestFit="1" customWidth="1"/>
    <col min="25" max="26" width="5.28515625" bestFit="1" customWidth="1"/>
    <col min="27" max="27" width="4" customWidth="1"/>
    <col min="28" max="31" width="3.28515625" customWidth="1"/>
    <col min="32" max="34" width="4.140625" customWidth="1"/>
    <col min="35" max="35" width="3.85546875" customWidth="1"/>
    <col min="36" max="39" width="7" customWidth="1"/>
  </cols>
  <sheetData>
    <row r="1" spans="1:40" ht="21" customHeight="1" x14ac:dyDescent="0.2">
      <c r="B1" s="599" t="s">
        <v>98</v>
      </c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599"/>
      <c r="Z1" s="599"/>
      <c r="AA1" s="599"/>
      <c r="AB1" s="599"/>
      <c r="AC1" s="599"/>
      <c r="AD1" s="599"/>
      <c r="AE1" s="599"/>
      <c r="AF1" s="599"/>
      <c r="AG1" s="599"/>
      <c r="AH1" s="599"/>
      <c r="AI1" s="599"/>
      <c r="AJ1" s="599"/>
      <c r="AK1" s="81"/>
      <c r="AL1" s="81"/>
      <c r="AM1" s="8"/>
    </row>
    <row r="2" spans="1:40" ht="14.25" x14ac:dyDescent="0.2">
      <c r="A2" s="610" t="str">
        <f>'TONG SL TP,HCM 06'!A2:AN2</f>
        <v>THÁNG  06  NĂM 2014</v>
      </c>
      <c r="B2" s="610"/>
      <c r="C2" s="610"/>
      <c r="D2" s="610"/>
      <c r="E2" s="610"/>
      <c r="F2" s="610"/>
      <c r="G2" s="610"/>
      <c r="H2" s="610"/>
      <c r="I2" s="610"/>
      <c r="J2" s="610"/>
      <c r="K2" s="610"/>
      <c r="L2" s="610"/>
      <c r="M2" s="610"/>
      <c r="N2" s="610"/>
      <c r="O2" s="610"/>
      <c r="P2" s="610"/>
      <c r="Q2" s="610"/>
      <c r="R2" s="610"/>
      <c r="S2" s="610"/>
      <c r="T2" s="610"/>
      <c r="U2" s="610"/>
      <c r="V2" s="610"/>
      <c r="W2" s="610"/>
      <c r="X2" s="610"/>
      <c r="Y2" s="610"/>
      <c r="Z2" s="610"/>
      <c r="AA2" s="610"/>
      <c r="AB2" s="610"/>
      <c r="AC2" s="610"/>
      <c r="AD2" s="610"/>
      <c r="AE2" s="610"/>
      <c r="AF2" s="610"/>
      <c r="AG2" s="610"/>
      <c r="AH2" s="610"/>
      <c r="AI2" s="610"/>
      <c r="AJ2" s="610"/>
      <c r="AK2" s="81"/>
      <c r="AL2" s="81"/>
      <c r="AM2" s="8"/>
    </row>
    <row r="3" spans="1:40" ht="14.25" x14ac:dyDescent="0.2">
      <c r="A3" s="609" t="s">
        <v>1</v>
      </c>
      <c r="B3" s="609"/>
      <c r="C3" s="609"/>
      <c r="D3" s="5" t="s">
        <v>143</v>
      </c>
      <c r="E3" s="611"/>
      <c r="F3" s="611"/>
      <c r="G3" s="61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K3" s="81"/>
      <c r="AL3" s="81"/>
      <c r="AM3" s="8"/>
    </row>
    <row r="4" spans="1:40" s="44" customFormat="1" ht="15.95" customHeight="1" x14ac:dyDescent="0.2">
      <c r="A4" s="612" t="s">
        <v>14</v>
      </c>
      <c r="B4" s="614" t="s">
        <v>2</v>
      </c>
      <c r="C4" s="489" t="s">
        <v>7</v>
      </c>
      <c r="D4" s="489" t="s">
        <v>3</v>
      </c>
      <c r="E4" s="111">
        <v>1</v>
      </c>
      <c r="F4" s="110">
        <v>2</v>
      </c>
      <c r="G4" s="110">
        <v>3</v>
      </c>
      <c r="H4" s="111">
        <v>4</v>
      </c>
      <c r="I4" s="111">
        <v>5</v>
      </c>
      <c r="J4" s="111">
        <v>6</v>
      </c>
      <c r="K4" s="111">
        <v>7</v>
      </c>
      <c r="L4" s="111">
        <v>8</v>
      </c>
      <c r="M4" s="111">
        <v>9</v>
      </c>
      <c r="N4" s="111">
        <v>10</v>
      </c>
      <c r="O4" s="111">
        <v>11</v>
      </c>
      <c r="P4" s="111">
        <v>12</v>
      </c>
      <c r="Q4" s="111">
        <v>13</v>
      </c>
      <c r="R4" s="111">
        <v>14</v>
      </c>
      <c r="S4" s="111">
        <v>15</v>
      </c>
      <c r="T4" s="111">
        <v>16</v>
      </c>
      <c r="U4" s="111">
        <v>17</v>
      </c>
      <c r="V4" s="111">
        <v>18</v>
      </c>
      <c r="W4" s="111">
        <v>19</v>
      </c>
      <c r="X4" s="111">
        <v>20</v>
      </c>
      <c r="Y4" s="111">
        <v>21</v>
      </c>
      <c r="Z4" s="111">
        <v>22</v>
      </c>
      <c r="AA4" s="111">
        <v>23</v>
      </c>
      <c r="AB4" s="111">
        <v>24</v>
      </c>
      <c r="AC4" s="111">
        <v>25</v>
      </c>
      <c r="AD4" s="111">
        <v>26</v>
      </c>
      <c r="AE4" s="111">
        <v>27</v>
      </c>
      <c r="AF4" s="111">
        <v>28</v>
      </c>
      <c r="AG4" s="111">
        <v>29</v>
      </c>
      <c r="AH4" s="111">
        <v>30</v>
      </c>
      <c r="AI4" s="111">
        <v>31</v>
      </c>
      <c r="AJ4" s="616" t="s">
        <v>115</v>
      </c>
      <c r="AK4" s="626" t="s">
        <v>176</v>
      </c>
      <c r="AL4" s="628" t="s">
        <v>4</v>
      </c>
      <c r="AM4" s="630" t="s">
        <v>119</v>
      </c>
      <c r="AN4" s="618" t="s">
        <v>120</v>
      </c>
    </row>
    <row r="5" spans="1:40" s="44" customFormat="1" ht="15.95" customHeight="1" thickBot="1" x14ac:dyDescent="0.25">
      <c r="A5" s="613"/>
      <c r="B5" s="615"/>
      <c r="C5" s="490"/>
      <c r="D5" s="490"/>
      <c r="E5" s="306"/>
      <c r="F5" s="307"/>
      <c r="G5" s="307"/>
      <c r="H5" s="307"/>
      <c r="I5" s="307"/>
      <c r="J5" s="307" t="s">
        <v>135</v>
      </c>
      <c r="K5" s="307"/>
      <c r="L5" s="307"/>
      <c r="M5" s="307" t="s">
        <v>177</v>
      </c>
      <c r="N5" s="307"/>
      <c r="O5" s="307"/>
      <c r="P5" s="307"/>
      <c r="Q5" s="307" t="s">
        <v>135</v>
      </c>
      <c r="R5" s="307"/>
      <c r="S5" s="307"/>
      <c r="T5" s="307"/>
      <c r="U5" s="307"/>
      <c r="V5" s="307"/>
      <c r="W5" s="307"/>
      <c r="X5" s="307" t="s">
        <v>135</v>
      </c>
      <c r="Y5" s="307"/>
      <c r="Z5" s="307"/>
      <c r="AA5" s="307"/>
      <c r="AB5" s="328"/>
      <c r="AC5" s="307"/>
      <c r="AD5" s="307"/>
      <c r="AE5" s="307" t="s">
        <v>135</v>
      </c>
      <c r="AF5" s="307"/>
      <c r="AG5" s="307"/>
      <c r="AH5" s="307"/>
      <c r="AI5" s="307"/>
      <c r="AJ5" s="617"/>
      <c r="AK5" s="627"/>
      <c r="AL5" s="629"/>
      <c r="AM5" s="631"/>
      <c r="AN5" s="619"/>
    </row>
    <row r="6" spans="1:40" ht="15.75" thickTop="1" x14ac:dyDescent="0.2">
      <c r="A6" s="493">
        <v>46</v>
      </c>
      <c r="B6" s="20"/>
      <c r="C6" s="241" t="s">
        <v>143</v>
      </c>
      <c r="D6" s="31" t="s">
        <v>109</v>
      </c>
      <c r="E6" s="314">
        <f>'TONG SL TP,HCM 06'!F240</f>
        <v>0</v>
      </c>
      <c r="F6" s="314">
        <f>'TONG SL TP,HCM 06'!G240</f>
        <v>0</v>
      </c>
      <c r="G6" s="314">
        <f>'TONG SL TP,HCM 06'!H240</f>
        <v>0</v>
      </c>
      <c r="H6" s="314">
        <f>'TONG SL TP,HCM 06'!I240</f>
        <v>0</v>
      </c>
      <c r="I6" s="314">
        <f>'TONG SL TP,HCM 06'!J240</f>
        <v>0</v>
      </c>
      <c r="J6" s="314">
        <f>'TONG SL TP,HCM 06'!K240</f>
        <v>0</v>
      </c>
      <c r="K6" s="314">
        <f>'TONG SL TP,HCM 06'!L240</f>
        <v>0</v>
      </c>
      <c r="L6" s="314">
        <f>'TONG SL TP,HCM 06'!M240</f>
        <v>0</v>
      </c>
      <c r="M6" s="314">
        <f>'TONG SL TP,HCM 06'!N240</f>
        <v>0</v>
      </c>
      <c r="N6" s="314">
        <f>'TONG SL TP,HCM 06'!O240</f>
        <v>0</v>
      </c>
      <c r="O6" s="314">
        <f>'TONG SL TP,HCM 06'!P240</f>
        <v>0</v>
      </c>
      <c r="P6" s="314">
        <f>'TONG SL TP,HCM 06'!Q240</f>
        <v>0</v>
      </c>
      <c r="Q6" s="314">
        <f>'TONG SL TP,HCM 06'!R240</f>
        <v>0</v>
      </c>
      <c r="R6" s="314">
        <f>'TONG SL TP,HCM 06'!S240</f>
        <v>0</v>
      </c>
      <c r="S6" s="314">
        <f>'TONG SL TP,HCM 06'!T240</f>
        <v>0</v>
      </c>
      <c r="T6" s="314">
        <f>'TONG SL TP,HCM 06'!U240</f>
        <v>0</v>
      </c>
      <c r="U6" s="314">
        <f>'TONG SL TP,HCM 06'!V240</f>
        <v>0</v>
      </c>
      <c r="V6" s="314">
        <f>'TONG SL TP,HCM 06'!W240</f>
        <v>0</v>
      </c>
      <c r="W6" s="314">
        <f>'TONG SL TP,HCM 06'!X240</f>
        <v>0</v>
      </c>
      <c r="X6" s="314">
        <f>'TONG SL TP,HCM 06'!Y240</f>
        <v>0</v>
      </c>
      <c r="Y6" s="314">
        <f>'TONG SL TP,HCM 06'!Z240</f>
        <v>0</v>
      </c>
      <c r="Z6" s="314">
        <f>'TONG SL TP,HCM 06'!AA240</f>
        <v>0</v>
      </c>
      <c r="AA6" s="314">
        <f>'TONG SL TP,HCM 06'!AB240</f>
        <v>0</v>
      </c>
      <c r="AB6" s="314">
        <f>'TONG SL TP,HCM 06'!AC240</f>
        <v>0</v>
      </c>
      <c r="AC6" s="314">
        <f>'TONG SL TP,HCM 06'!AD240</f>
        <v>0</v>
      </c>
      <c r="AD6" s="314">
        <f>'TONG SL TP,HCM 06'!AE240</f>
        <v>0</v>
      </c>
      <c r="AE6" s="314">
        <f>'TONG SL TP,HCM 06'!AF240</f>
        <v>0</v>
      </c>
      <c r="AF6" s="314">
        <f>'TONG SL TP,HCM 06'!AG240</f>
        <v>0</v>
      </c>
      <c r="AG6" s="314">
        <f>'TONG SL TP,HCM 06'!AH240</f>
        <v>0</v>
      </c>
      <c r="AH6" s="314">
        <f>'TONG SL TP,HCM 06'!AI240</f>
        <v>0</v>
      </c>
      <c r="AI6" s="314">
        <f>'TONG SL TP,HCM 06'!AJ240</f>
        <v>0</v>
      </c>
      <c r="AJ6" s="92"/>
      <c r="AK6" s="106">
        <f>'TONG SL TP,HCM 06'!AM240</f>
        <v>0</v>
      </c>
      <c r="AL6" s="98">
        <f t="shared" ref="AL6:AL30" si="0">SUM(E6:AI6)</f>
        <v>0</v>
      </c>
      <c r="AM6" s="53">
        <f>'TONG SL TP,HCM 06'!AO240</f>
        <v>0</v>
      </c>
      <c r="AN6" s="85" t="str">
        <f>IF(AND(AL6&gt;0,AM6&gt;0),AL6/AM6,"")</f>
        <v/>
      </c>
    </row>
    <row r="7" spans="1:40" ht="15" x14ac:dyDescent="0.2">
      <c r="A7" s="494"/>
      <c r="B7" s="13" t="s">
        <v>143</v>
      </c>
      <c r="C7" s="242" t="s">
        <v>143</v>
      </c>
      <c r="D7" s="14" t="s">
        <v>31</v>
      </c>
      <c r="E7" s="304">
        <f>'TONG SL TP,HCM 06'!F241</f>
        <v>0</v>
      </c>
      <c r="F7" s="304">
        <f>'TONG SL TP,HCM 06'!G241</f>
        <v>0</v>
      </c>
      <c r="G7" s="304">
        <f>'TONG SL TP,HCM 06'!H241</f>
        <v>0</v>
      </c>
      <c r="H7" s="304">
        <f>'TONG SL TP,HCM 06'!I241</f>
        <v>0</v>
      </c>
      <c r="I7" s="304">
        <f>'TONG SL TP,HCM 06'!J241</f>
        <v>0</v>
      </c>
      <c r="J7" s="304">
        <f>'TONG SL TP,HCM 06'!K241</f>
        <v>0</v>
      </c>
      <c r="K7" s="304">
        <f>'TONG SL TP,HCM 06'!L241</f>
        <v>0</v>
      </c>
      <c r="L7" s="304">
        <f>'TONG SL TP,HCM 06'!M241</f>
        <v>0</v>
      </c>
      <c r="M7" s="304">
        <f>'TONG SL TP,HCM 06'!N241</f>
        <v>0</v>
      </c>
      <c r="N7" s="304">
        <f>'TONG SL TP,HCM 06'!O241</f>
        <v>0</v>
      </c>
      <c r="O7" s="304">
        <f>'TONG SL TP,HCM 06'!P241</f>
        <v>0</v>
      </c>
      <c r="P7" s="304">
        <f>'TONG SL TP,HCM 06'!Q241</f>
        <v>0</v>
      </c>
      <c r="Q7" s="304">
        <f>'TONG SL TP,HCM 06'!R241</f>
        <v>0</v>
      </c>
      <c r="R7" s="304">
        <f>'TONG SL TP,HCM 06'!S241</f>
        <v>0</v>
      </c>
      <c r="S7" s="304">
        <f>'TONG SL TP,HCM 06'!T241</f>
        <v>0</v>
      </c>
      <c r="T7" s="304">
        <f>'TONG SL TP,HCM 06'!U241</f>
        <v>0</v>
      </c>
      <c r="U7" s="304">
        <f>'TONG SL TP,HCM 06'!V241</f>
        <v>0</v>
      </c>
      <c r="V7" s="304">
        <f>'TONG SL TP,HCM 06'!W241</f>
        <v>0</v>
      </c>
      <c r="W7" s="304">
        <f>'TONG SL TP,HCM 06'!X241</f>
        <v>0</v>
      </c>
      <c r="X7" s="304">
        <f>'TONG SL TP,HCM 06'!Y241</f>
        <v>0</v>
      </c>
      <c r="Y7" s="304">
        <f>'TONG SL TP,HCM 06'!Z241</f>
        <v>0</v>
      </c>
      <c r="Z7" s="304">
        <f>'TONG SL TP,HCM 06'!AA241</f>
        <v>0</v>
      </c>
      <c r="AA7" s="304">
        <f>'TONG SL TP,HCM 06'!AB241</f>
        <v>0</v>
      </c>
      <c r="AB7" s="304">
        <f>'TONG SL TP,HCM 06'!AC241</f>
        <v>0</v>
      </c>
      <c r="AC7" s="304">
        <f>'TONG SL TP,HCM 06'!AD241</f>
        <v>0</v>
      </c>
      <c r="AD7" s="304">
        <f>'TONG SL TP,HCM 06'!AE241</f>
        <v>0</v>
      </c>
      <c r="AE7" s="304">
        <f>'TONG SL TP,HCM 06'!AF241</f>
        <v>0</v>
      </c>
      <c r="AF7" s="304">
        <f>'TONG SL TP,HCM 06'!AG241</f>
        <v>0</v>
      </c>
      <c r="AG7" s="304">
        <f>'TONG SL TP,HCM 06'!AH241</f>
        <v>0</v>
      </c>
      <c r="AH7" s="304">
        <f>'TONG SL TP,HCM 06'!AI241</f>
        <v>0</v>
      </c>
      <c r="AI7" s="304">
        <f>'TONG SL TP,HCM 06'!AJ241</f>
        <v>0</v>
      </c>
      <c r="AJ7" s="91"/>
      <c r="AK7" s="106">
        <f>'TONG SL TP,HCM 06'!AM241</f>
        <v>0</v>
      </c>
      <c r="AL7" s="99">
        <f t="shared" si="0"/>
        <v>0</v>
      </c>
      <c r="AM7" s="53">
        <f>'TONG SL TP,HCM 06'!AO241</f>
        <v>0</v>
      </c>
      <c r="AN7" s="53"/>
    </row>
    <row r="8" spans="1:40" ht="15" x14ac:dyDescent="0.2">
      <c r="A8" s="494"/>
      <c r="B8" s="12" t="s">
        <v>92</v>
      </c>
      <c r="C8" s="243" t="s">
        <v>143</v>
      </c>
      <c r="D8" s="16" t="s">
        <v>16</v>
      </c>
      <c r="E8" s="304">
        <f>'TONG SL TP,HCM 06'!F242</f>
        <v>0</v>
      </c>
      <c r="F8" s="304">
        <f>'TONG SL TP,HCM 06'!G242</f>
        <v>0</v>
      </c>
      <c r="G8" s="304">
        <f>'TONG SL TP,HCM 06'!H242</f>
        <v>0</v>
      </c>
      <c r="H8" s="304">
        <f>'TONG SL TP,HCM 06'!I242</f>
        <v>0</v>
      </c>
      <c r="I8" s="304">
        <f>'TONG SL TP,HCM 06'!J242</f>
        <v>0</v>
      </c>
      <c r="J8" s="304">
        <f>'TONG SL TP,HCM 06'!K242</f>
        <v>0</v>
      </c>
      <c r="K8" s="304">
        <f>'TONG SL TP,HCM 06'!L242</f>
        <v>0</v>
      </c>
      <c r="L8" s="304">
        <f>'TONG SL TP,HCM 06'!M242</f>
        <v>0</v>
      </c>
      <c r="M8" s="304">
        <f>'TONG SL TP,HCM 06'!N242</f>
        <v>0</v>
      </c>
      <c r="N8" s="304">
        <f>'TONG SL TP,HCM 06'!O242</f>
        <v>0</v>
      </c>
      <c r="O8" s="304">
        <f>'TONG SL TP,HCM 06'!P242</f>
        <v>0</v>
      </c>
      <c r="P8" s="304">
        <f>'TONG SL TP,HCM 06'!Q242</f>
        <v>0</v>
      </c>
      <c r="Q8" s="304">
        <f>'TONG SL TP,HCM 06'!R242</f>
        <v>0</v>
      </c>
      <c r="R8" s="304">
        <f>'TONG SL TP,HCM 06'!S242</f>
        <v>0</v>
      </c>
      <c r="S8" s="304">
        <f>'TONG SL TP,HCM 06'!T242</f>
        <v>0</v>
      </c>
      <c r="T8" s="304">
        <f>'TONG SL TP,HCM 06'!U242</f>
        <v>0</v>
      </c>
      <c r="U8" s="304">
        <f>'TONG SL TP,HCM 06'!V242</f>
        <v>0</v>
      </c>
      <c r="V8" s="304">
        <f>'TONG SL TP,HCM 06'!W242</f>
        <v>0</v>
      </c>
      <c r="W8" s="304">
        <f>'TONG SL TP,HCM 06'!X242</f>
        <v>0</v>
      </c>
      <c r="X8" s="304">
        <f>'TONG SL TP,HCM 06'!Y242</f>
        <v>0</v>
      </c>
      <c r="Y8" s="304">
        <f>'TONG SL TP,HCM 06'!Z242</f>
        <v>0</v>
      </c>
      <c r="Z8" s="304">
        <f>'TONG SL TP,HCM 06'!AA242</f>
        <v>0</v>
      </c>
      <c r="AA8" s="304">
        <f>'TONG SL TP,HCM 06'!AB242</f>
        <v>0</v>
      </c>
      <c r="AB8" s="304">
        <f>'TONG SL TP,HCM 06'!AC242</f>
        <v>0</v>
      </c>
      <c r="AC8" s="304">
        <f>'TONG SL TP,HCM 06'!AD242</f>
        <v>0</v>
      </c>
      <c r="AD8" s="304">
        <f>'TONG SL TP,HCM 06'!AE242</f>
        <v>0</v>
      </c>
      <c r="AE8" s="304">
        <f>'TONG SL TP,HCM 06'!AF242</f>
        <v>0</v>
      </c>
      <c r="AF8" s="304">
        <f>'TONG SL TP,HCM 06'!AG242</f>
        <v>0</v>
      </c>
      <c r="AG8" s="304">
        <f>'TONG SL TP,HCM 06'!AH242</f>
        <v>0</v>
      </c>
      <c r="AH8" s="304">
        <f>'TONG SL TP,HCM 06'!AI242</f>
        <v>0</v>
      </c>
      <c r="AI8" s="304">
        <f>'TONG SL TP,HCM 06'!AJ242</f>
        <v>0</v>
      </c>
      <c r="AJ8" s="91"/>
      <c r="AK8" s="106">
        <f>'TONG SL TP,HCM 06'!AM242</f>
        <v>0</v>
      </c>
      <c r="AL8" s="99">
        <f t="shared" si="0"/>
        <v>0</v>
      </c>
      <c r="AM8" s="53">
        <f>'TONG SL TP,HCM 06'!AO242</f>
        <v>0</v>
      </c>
      <c r="AN8" s="53"/>
    </row>
    <row r="9" spans="1:40" ht="15" x14ac:dyDescent="0.2">
      <c r="A9" s="494"/>
      <c r="B9" s="15" t="s">
        <v>86</v>
      </c>
      <c r="C9" s="243" t="s">
        <v>143</v>
      </c>
      <c r="D9" s="17" t="s">
        <v>5</v>
      </c>
      <c r="E9" s="304">
        <f>'TONG SL TP,HCM 06'!F243</f>
        <v>0</v>
      </c>
      <c r="F9" s="304">
        <f>'TONG SL TP,HCM 06'!G243</f>
        <v>50</v>
      </c>
      <c r="G9" s="304">
        <f>'TONG SL TP,HCM 06'!H243</f>
        <v>50</v>
      </c>
      <c r="H9" s="304">
        <f>'TONG SL TP,HCM 06'!I243</f>
        <v>50</v>
      </c>
      <c r="I9" s="304">
        <f>'TONG SL TP,HCM 06'!J243</f>
        <v>30</v>
      </c>
      <c r="J9" s="304">
        <f>'TONG SL TP,HCM 06'!K243</f>
        <v>30</v>
      </c>
      <c r="K9" s="304">
        <f>'TONG SL TP,HCM 06'!L243</f>
        <v>40</v>
      </c>
      <c r="L9" s="304">
        <f>'TONG SL TP,HCM 06'!M243</f>
        <v>0</v>
      </c>
      <c r="M9" s="304">
        <f>'TONG SL TP,HCM 06'!N243</f>
        <v>30</v>
      </c>
      <c r="N9" s="304">
        <f>'TONG SL TP,HCM 06'!O243</f>
        <v>40</v>
      </c>
      <c r="O9" s="304">
        <f>'TONG SL TP,HCM 06'!P243</f>
        <v>0</v>
      </c>
      <c r="P9" s="304">
        <f>'TONG SL TP,HCM 06'!Q243</f>
        <v>0</v>
      </c>
      <c r="Q9" s="304">
        <f>'TONG SL TP,HCM 06'!R243</f>
        <v>0</v>
      </c>
      <c r="R9" s="304">
        <f>'TONG SL TP,HCM 06'!S243</f>
        <v>0</v>
      </c>
      <c r="S9" s="304">
        <f>'TONG SL TP,HCM 06'!T243</f>
        <v>0</v>
      </c>
      <c r="T9" s="304">
        <f>'TONG SL TP,HCM 06'!U243</f>
        <v>0</v>
      </c>
      <c r="U9" s="304">
        <f>'TONG SL TP,HCM 06'!V243</f>
        <v>0</v>
      </c>
      <c r="V9" s="304">
        <f>'TONG SL TP,HCM 06'!W243</f>
        <v>0</v>
      </c>
      <c r="W9" s="304">
        <f>'TONG SL TP,HCM 06'!X243</f>
        <v>0</v>
      </c>
      <c r="X9" s="304">
        <f>'TONG SL TP,HCM 06'!Y243</f>
        <v>0</v>
      </c>
      <c r="Y9" s="304">
        <f>'TONG SL TP,HCM 06'!Z243</f>
        <v>0</v>
      </c>
      <c r="Z9" s="304">
        <f>'TONG SL TP,HCM 06'!AA243</f>
        <v>0</v>
      </c>
      <c r="AA9" s="304">
        <f>'TONG SL TP,HCM 06'!AB243</f>
        <v>0</v>
      </c>
      <c r="AB9" s="304">
        <f>'TONG SL TP,HCM 06'!AC243</f>
        <v>0</v>
      </c>
      <c r="AC9" s="304">
        <f>'TONG SL TP,HCM 06'!AD243</f>
        <v>0</v>
      </c>
      <c r="AD9" s="304">
        <f>'TONG SL TP,HCM 06'!AE243</f>
        <v>0</v>
      </c>
      <c r="AE9" s="304">
        <f>'TONG SL TP,HCM 06'!AF243</f>
        <v>0</v>
      </c>
      <c r="AF9" s="304">
        <f>'TONG SL TP,HCM 06'!AG243</f>
        <v>0</v>
      </c>
      <c r="AG9" s="304">
        <f>'TONG SL TP,HCM 06'!AH243</f>
        <v>0</v>
      </c>
      <c r="AH9" s="304">
        <f>'TONG SL TP,HCM 06'!AI243</f>
        <v>0</v>
      </c>
      <c r="AI9" s="304">
        <f>'TONG SL TP,HCM 06'!AJ243</f>
        <v>0</v>
      </c>
      <c r="AJ9" s="91"/>
      <c r="AK9" s="106">
        <f>'TONG SL TP,HCM 06'!AM243</f>
        <v>0</v>
      </c>
      <c r="AL9" s="99">
        <f>SUM(E9:AI9)</f>
        <v>320</v>
      </c>
      <c r="AM9" s="53">
        <f>'TONG SL TP,HCM 06'!AO243</f>
        <v>0</v>
      </c>
      <c r="AN9" s="53"/>
    </row>
    <row r="10" spans="1:40" ht="15.75" thickBot="1" x14ac:dyDescent="0.25">
      <c r="A10" s="494"/>
      <c r="B10" s="15"/>
      <c r="C10" s="243" t="s">
        <v>143</v>
      </c>
      <c r="D10" s="18" t="s">
        <v>38</v>
      </c>
      <c r="E10" s="315">
        <f>'TONG SL TP,HCM 06'!F244</f>
        <v>0</v>
      </c>
      <c r="F10" s="315">
        <f>'TONG SL TP,HCM 06'!G244</f>
        <v>0</v>
      </c>
      <c r="G10" s="315">
        <f>'TONG SL TP,HCM 06'!H244</f>
        <v>0</v>
      </c>
      <c r="H10" s="315">
        <f>'TONG SL TP,HCM 06'!I244</f>
        <v>0</v>
      </c>
      <c r="I10" s="315">
        <f>'TONG SL TP,HCM 06'!J244</f>
        <v>0</v>
      </c>
      <c r="J10" s="315">
        <f>'TONG SL TP,HCM 06'!K244</f>
        <v>0</v>
      </c>
      <c r="K10" s="315">
        <f>'TONG SL TP,HCM 06'!L244</f>
        <v>0</v>
      </c>
      <c r="L10" s="315">
        <f>'TONG SL TP,HCM 06'!M244</f>
        <v>0</v>
      </c>
      <c r="M10" s="315">
        <f>'TONG SL TP,HCM 06'!N244</f>
        <v>0</v>
      </c>
      <c r="N10" s="315">
        <f>'TONG SL TP,HCM 06'!O244</f>
        <v>0</v>
      </c>
      <c r="O10" s="315">
        <f>'TONG SL TP,HCM 06'!P244</f>
        <v>0</v>
      </c>
      <c r="P10" s="315">
        <f>'TONG SL TP,HCM 06'!Q244</f>
        <v>0</v>
      </c>
      <c r="Q10" s="315">
        <f>'TONG SL TP,HCM 06'!R244</f>
        <v>0</v>
      </c>
      <c r="R10" s="315">
        <f>'TONG SL TP,HCM 06'!S244</f>
        <v>0</v>
      </c>
      <c r="S10" s="315">
        <f>'TONG SL TP,HCM 06'!T244</f>
        <v>0</v>
      </c>
      <c r="T10" s="315">
        <f>'TONG SL TP,HCM 06'!U244</f>
        <v>0</v>
      </c>
      <c r="U10" s="315">
        <f>'TONG SL TP,HCM 06'!V244</f>
        <v>0</v>
      </c>
      <c r="V10" s="315">
        <f>'TONG SL TP,HCM 06'!W244</f>
        <v>0</v>
      </c>
      <c r="W10" s="315">
        <f>'TONG SL TP,HCM 06'!X244</f>
        <v>0</v>
      </c>
      <c r="X10" s="315">
        <f>'TONG SL TP,HCM 06'!Y244</f>
        <v>0</v>
      </c>
      <c r="Y10" s="315">
        <f>'TONG SL TP,HCM 06'!Z244</f>
        <v>0</v>
      </c>
      <c r="Z10" s="315">
        <f>'TONG SL TP,HCM 06'!AA244</f>
        <v>0</v>
      </c>
      <c r="AA10" s="315">
        <f>'TONG SL TP,HCM 06'!AB244</f>
        <v>0</v>
      </c>
      <c r="AB10" s="315">
        <f>'TONG SL TP,HCM 06'!AC244</f>
        <v>0</v>
      </c>
      <c r="AC10" s="315">
        <f>'TONG SL TP,HCM 06'!AD244</f>
        <v>0</v>
      </c>
      <c r="AD10" s="315">
        <f>'TONG SL TP,HCM 06'!AE244</f>
        <v>0</v>
      </c>
      <c r="AE10" s="315">
        <f>'TONG SL TP,HCM 06'!AF244</f>
        <v>0</v>
      </c>
      <c r="AF10" s="315">
        <f>'TONG SL TP,HCM 06'!AG244</f>
        <v>0</v>
      </c>
      <c r="AG10" s="315">
        <f>'TONG SL TP,HCM 06'!AH244</f>
        <v>0</v>
      </c>
      <c r="AH10" s="315">
        <f>'TONG SL TP,HCM 06'!AI244</f>
        <v>0</v>
      </c>
      <c r="AI10" s="315">
        <f>'TONG SL TP,HCM 06'!AJ244</f>
        <v>0</v>
      </c>
      <c r="AJ10" s="93"/>
      <c r="AK10" s="106">
        <f>'TONG SL TP,HCM 06'!AM244</f>
        <v>0</v>
      </c>
      <c r="AL10" s="302">
        <f t="shared" si="0"/>
        <v>0</v>
      </c>
      <c r="AM10" s="57">
        <f>'TONG SL TP,HCM 06'!AO244</f>
        <v>0</v>
      </c>
      <c r="AN10" s="57"/>
    </row>
    <row r="11" spans="1:40" ht="15.75" thickTop="1" x14ac:dyDescent="0.2">
      <c r="A11" s="493">
        <v>47</v>
      </c>
      <c r="B11" s="20"/>
      <c r="C11" s="243" t="s">
        <v>143</v>
      </c>
      <c r="D11" s="31" t="s">
        <v>109</v>
      </c>
      <c r="E11" s="310" t="e">
        <f>'TONG SL TP,HCM 06'!#REF!</f>
        <v>#REF!</v>
      </c>
      <c r="F11" s="310" t="e">
        <f>'TONG SL TP,HCM 06'!#REF!</f>
        <v>#REF!</v>
      </c>
      <c r="G11" s="310" t="e">
        <f>'TONG SL TP,HCM 06'!#REF!</f>
        <v>#REF!</v>
      </c>
      <c r="H11" s="310" t="e">
        <f>'TONG SL TP,HCM 06'!#REF!</f>
        <v>#REF!</v>
      </c>
      <c r="I11" s="310" t="e">
        <f>'TONG SL TP,HCM 06'!#REF!</f>
        <v>#REF!</v>
      </c>
      <c r="J11" s="310" t="e">
        <f>'TONG SL TP,HCM 06'!#REF!</f>
        <v>#REF!</v>
      </c>
      <c r="K11" s="310" t="e">
        <f>'TONG SL TP,HCM 06'!#REF!</f>
        <v>#REF!</v>
      </c>
      <c r="L11" s="310" t="e">
        <f>'TONG SL TP,HCM 06'!#REF!</f>
        <v>#REF!</v>
      </c>
      <c r="M11" s="310" t="e">
        <f>'TONG SL TP,HCM 06'!#REF!</f>
        <v>#REF!</v>
      </c>
      <c r="N11" s="310" t="e">
        <f>'TONG SL TP,HCM 06'!#REF!</f>
        <v>#REF!</v>
      </c>
      <c r="O11" s="310" t="e">
        <f>'TONG SL TP,HCM 06'!#REF!</f>
        <v>#REF!</v>
      </c>
      <c r="P11" s="310" t="e">
        <f>'TONG SL TP,HCM 06'!#REF!</f>
        <v>#REF!</v>
      </c>
      <c r="Q11" s="310" t="e">
        <f>'TONG SL TP,HCM 06'!#REF!</f>
        <v>#REF!</v>
      </c>
      <c r="R11" s="310" t="e">
        <f>'TONG SL TP,HCM 06'!#REF!</f>
        <v>#REF!</v>
      </c>
      <c r="S11" s="310" t="e">
        <f>'TONG SL TP,HCM 06'!#REF!</f>
        <v>#REF!</v>
      </c>
      <c r="T11" s="310" t="e">
        <f>'TONG SL TP,HCM 06'!#REF!</f>
        <v>#REF!</v>
      </c>
      <c r="U11" s="310" t="e">
        <f>'TONG SL TP,HCM 06'!#REF!</f>
        <v>#REF!</v>
      </c>
      <c r="V11" s="310" t="e">
        <f>'TONG SL TP,HCM 06'!#REF!</f>
        <v>#REF!</v>
      </c>
      <c r="W11" s="310" t="e">
        <f>'TONG SL TP,HCM 06'!#REF!</f>
        <v>#REF!</v>
      </c>
      <c r="X11" s="310" t="e">
        <f>'TONG SL TP,HCM 06'!#REF!</f>
        <v>#REF!</v>
      </c>
      <c r="Y11" s="310" t="e">
        <f>'TONG SL TP,HCM 06'!#REF!</f>
        <v>#REF!</v>
      </c>
      <c r="Z11" s="310" t="e">
        <f>'TONG SL TP,HCM 06'!#REF!</f>
        <v>#REF!</v>
      </c>
      <c r="AA11" s="310" t="e">
        <f>'TONG SL TP,HCM 06'!#REF!</f>
        <v>#REF!</v>
      </c>
      <c r="AB11" s="310" t="e">
        <f>'TONG SL TP,HCM 06'!#REF!</f>
        <v>#REF!</v>
      </c>
      <c r="AC11" s="310" t="e">
        <f>'TONG SL TP,HCM 06'!#REF!</f>
        <v>#REF!</v>
      </c>
      <c r="AD11" s="310" t="e">
        <f>'TONG SL TP,HCM 06'!#REF!</f>
        <v>#REF!</v>
      </c>
      <c r="AE11" s="310" t="e">
        <f>'TONG SL TP,HCM 06'!#REF!</f>
        <v>#REF!</v>
      </c>
      <c r="AF11" s="310" t="e">
        <f>'TONG SL TP,HCM 06'!#REF!</f>
        <v>#REF!</v>
      </c>
      <c r="AG11" s="310" t="e">
        <f>'TONG SL TP,HCM 06'!#REF!</f>
        <v>#REF!</v>
      </c>
      <c r="AH11" s="310" t="e">
        <f>'TONG SL TP,HCM 06'!#REF!</f>
        <v>#REF!</v>
      </c>
      <c r="AI11" s="310" t="e">
        <f>'TONG SL TP,HCM 06'!#REF!</f>
        <v>#REF!</v>
      </c>
      <c r="AJ11" s="308"/>
      <c r="AK11" s="106" t="e">
        <f>'TONG SL TP,HCM 06'!#REF!</f>
        <v>#REF!</v>
      </c>
      <c r="AL11" s="323" t="e">
        <f t="shared" si="0"/>
        <v>#REF!</v>
      </c>
      <c r="AM11" s="101" t="e">
        <f>'TONG SL TP,HCM 06'!#REF!</f>
        <v>#REF!</v>
      </c>
      <c r="AN11" s="101"/>
    </row>
    <row r="12" spans="1:40" ht="15" x14ac:dyDescent="0.2">
      <c r="A12" s="494"/>
      <c r="B12" s="13" t="s">
        <v>143</v>
      </c>
      <c r="C12" s="243" t="s">
        <v>143</v>
      </c>
      <c r="D12" s="14" t="s">
        <v>31</v>
      </c>
      <c r="E12" s="304" t="e">
        <f>'TONG SL TP,HCM 06'!#REF!</f>
        <v>#REF!</v>
      </c>
      <c r="F12" s="304" t="e">
        <f>'TONG SL TP,HCM 06'!#REF!</f>
        <v>#REF!</v>
      </c>
      <c r="G12" s="304" t="e">
        <f>'TONG SL TP,HCM 06'!#REF!</f>
        <v>#REF!</v>
      </c>
      <c r="H12" s="304" t="e">
        <f>'TONG SL TP,HCM 06'!#REF!</f>
        <v>#REF!</v>
      </c>
      <c r="I12" s="304" t="e">
        <f>'TONG SL TP,HCM 06'!#REF!</f>
        <v>#REF!</v>
      </c>
      <c r="J12" s="304" t="e">
        <f>'TONG SL TP,HCM 06'!#REF!</f>
        <v>#REF!</v>
      </c>
      <c r="K12" s="304" t="e">
        <f>'TONG SL TP,HCM 06'!#REF!</f>
        <v>#REF!</v>
      </c>
      <c r="L12" s="304" t="e">
        <f>'TONG SL TP,HCM 06'!#REF!</f>
        <v>#REF!</v>
      </c>
      <c r="M12" s="304" t="e">
        <f>'TONG SL TP,HCM 06'!#REF!</f>
        <v>#REF!</v>
      </c>
      <c r="N12" s="304" t="e">
        <f>'TONG SL TP,HCM 06'!#REF!</f>
        <v>#REF!</v>
      </c>
      <c r="O12" s="304" t="e">
        <f>'TONG SL TP,HCM 06'!#REF!</f>
        <v>#REF!</v>
      </c>
      <c r="P12" s="304" t="e">
        <f>'TONG SL TP,HCM 06'!#REF!</f>
        <v>#REF!</v>
      </c>
      <c r="Q12" s="304" t="e">
        <f>'TONG SL TP,HCM 06'!#REF!</f>
        <v>#REF!</v>
      </c>
      <c r="R12" s="304" t="e">
        <f>'TONG SL TP,HCM 06'!#REF!</f>
        <v>#REF!</v>
      </c>
      <c r="S12" s="304" t="e">
        <f>'TONG SL TP,HCM 06'!#REF!</f>
        <v>#REF!</v>
      </c>
      <c r="T12" s="304" t="e">
        <f>'TONG SL TP,HCM 06'!#REF!</f>
        <v>#REF!</v>
      </c>
      <c r="U12" s="304" t="e">
        <f>'TONG SL TP,HCM 06'!#REF!</f>
        <v>#REF!</v>
      </c>
      <c r="V12" s="304" t="e">
        <f>'TONG SL TP,HCM 06'!#REF!</f>
        <v>#REF!</v>
      </c>
      <c r="W12" s="304" t="e">
        <f>'TONG SL TP,HCM 06'!#REF!</f>
        <v>#REF!</v>
      </c>
      <c r="X12" s="304" t="e">
        <f>'TONG SL TP,HCM 06'!#REF!</f>
        <v>#REF!</v>
      </c>
      <c r="Y12" s="304" t="e">
        <f>'TONG SL TP,HCM 06'!#REF!</f>
        <v>#REF!</v>
      </c>
      <c r="Z12" s="304" t="e">
        <f>'TONG SL TP,HCM 06'!#REF!</f>
        <v>#REF!</v>
      </c>
      <c r="AA12" s="304" t="e">
        <f>'TONG SL TP,HCM 06'!#REF!</f>
        <v>#REF!</v>
      </c>
      <c r="AB12" s="304" t="e">
        <f>'TONG SL TP,HCM 06'!#REF!</f>
        <v>#REF!</v>
      </c>
      <c r="AC12" s="304" t="e">
        <f>'TONG SL TP,HCM 06'!#REF!</f>
        <v>#REF!</v>
      </c>
      <c r="AD12" s="304" t="e">
        <f>'TONG SL TP,HCM 06'!#REF!</f>
        <v>#REF!</v>
      </c>
      <c r="AE12" s="304" t="e">
        <f>'TONG SL TP,HCM 06'!#REF!</f>
        <v>#REF!</v>
      </c>
      <c r="AF12" s="304" t="e">
        <f>'TONG SL TP,HCM 06'!#REF!</f>
        <v>#REF!</v>
      </c>
      <c r="AG12" s="304" t="e">
        <f>'TONG SL TP,HCM 06'!#REF!</f>
        <v>#REF!</v>
      </c>
      <c r="AH12" s="304" t="e">
        <f>'TONG SL TP,HCM 06'!#REF!</f>
        <v>#REF!</v>
      </c>
      <c r="AI12" s="304" t="e">
        <f>'TONG SL TP,HCM 06'!#REF!</f>
        <v>#REF!</v>
      </c>
      <c r="AJ12" s="91"/>
      <c r="AK12" s="106" t="e">
        <f>'TONG SL TP,HCM 06'!#REF!</f>
        <v>#REF!</v>
      </c>
      <c r="AL12" s="99" t="e">
        <f t="shared" si="0"/>
        <v>#REF!</v>
      </c>
      <c r="AM12" s="53" t="e">
        <f>'TONG SL TP,HCM 06'!#REF!</f>
        <v>#REF!</v>
      </c>
      <c r="AN12" s="53"/>
    </row>
    <row r="13" spans="1:40" ht="15" x14ac:dyDescent="0.2">
      <c r="A13" s="494"/>
      <c r="B13" s="12" t="s">
        <v>90</v>
      </c>
      <c r="C13" s="243" t="s">
        <v>143</v>
      </c>
      <c r="D13" s="16" t="s">
        <v>16</v>
      </c>
      <c r="E13" s="304" t="e">
        <f>'TONG SL TP,HCM 06'!#REF!</f>
        <v>#REF!</v>
      </c>
      <c r="F13" s="304" t="e">
        <f>'TONG SL TP,HCM 06'!#REF!</f>
        <v>#REF!</v>
      </c>
      <c r="G13" s="304" t="e">
        <f>'TONG SL TP,HCM 06'!#REF!</f>
        <v>#REF!</v>
      </c>
      <c r="H13" s="304" t="e">
        <f>'TONG SL TP,HCM 06'!#REF!</f>
        <v>#REF!</v>
      </c>
      <c r="I13" s="304" t="e">
        <f>'TONG SL TP,HCM 06'!#REF!</f>
        <v>#REF!</v>
      </c>
      <c r="J13" s="304" t="e">
        <f>'TONG SL TP,HCM 06'!#REF!</f>
        <v>#REF!</v>
      </c>
      <c r="K13" s="304" t="e">
        <f>'TONG SL TP,HCM 06'!#REF!</f>
        <v>#REF!</v>
      </c>
      <c r="L13" s="304" t="e">
        <f>'TONG SL TP,HCM 06'!#REF!</f>
        <v>#REF!</v>
      </c>
      <c r="M13" s="304" t="e">
        <f>'TONG SL TP,HCM 06'!#REF!</f>
        <v>#REF!</v>
      </c>
      <c r="N13" s="304" t="e">
        <f>'TONG SL TP,HCM 06'!#REF!</f>
        <v>#REF!</v>
      </c>
      <c r="O13" s="304" t="e">
        <f>'TONG SL TP,HCM 06'!#REF!</f>
        <v>#REF!</v>
      </c>
      <c r="P13" s="304" t="e">
        <f>'TONG SL TP,HCM 06'!#REF!</f>
        <v>#REF!</v>
      </c>
      <c r="Q13" s="304" t="e">
        <f>'TONG SL TP,HCM 06'!#REF!</f>
        <v>#REF!</v>
      </c>
      <c r="R13" s="304" t="e">
        <f>'TONG SL TP,HCM 06'!#REF!</f>
        <v>#REF!</v>
      </c>
      <c r="S13" s="304" t="e">
        <f>'TONG SL TP,HCM 06'!#REF!</f>
        <v>#REF!</v>
      </c>
      <c r="T13" s="304" t="e">
        <f>'TONG SL TP,HCM 06'!#REF!</f>
        <v>#REF!</v>
      </c>
      <c r="U13" s="304" t="e">
        <f>'TONG SL TP,HCM 06'!#REF!</f>
        <v>#REF!</v>
      </c>
      <c r="V13" s="304" t="e">
        <f>'TONG SL TP,HCM 06'!#REF!</f>
        <v>#REF!</v>
      </c>
      <c r="W13" s="304" t="e">
        <f>'TONG SL TP,HCM 06'!#REF!</f>
        <v>#REF!</v>
      </c>
      <c r="X13" s="304" t="e">
        <f>'TONG SL TP,HCM 06'!#REF!</f>
        <v>#REF!</v>
      </c>
      <c r="Y13" s="304" t="e">
        <f>'TONG SL TP,HCM 06'!#REF!</f>
        <v>#REF!</v>
      </c>
      <c r="Z13" s="304" t="e">
        <f>'TONG SL TP,HCM 06'!#REF!</f>
        <v>#REF!</v>
      </c>
      <c r="AA13" s="304" t="e">
        <f>'TONG SL TP,HCM 06'!#REF!</f>
        <v>#REF!</v>
      </c>
      <c r="AB13" s="304" t="e">
        <f>'TONG SL TP,HCM 06'!#REF!</f>
        <v>#REF!</v>
      </c>
      <c r="AC13" s="304" t="e">
        <f>'TONG SL TP,HCM 06'!#REF!</f>
        <v>#REF!</v>
      </c>
      <c r="AD13" s="304" t="e">
        <f>'TONG SL TP,HCM 06'!#REF!</f>
        <v>#REF!</v>
      </c>
      <c r="AE13" s="304" t="e">
        <f>'TONG SL TP,HCM 06'!#REF!</f>
        <v>#REF!</v>
      </c>
      <c r="AF13" s="304" t="e">
        <f>'TONG SL TP,HCM 06'!#REF!</f>
        <v>#REF!</v>
      </c>
      <c r="AG13" s="304" t="e">
        <f>'TONG SL TP,HCM 06'!#REF!</f>
        <v>#REF!</v>
      </c>
      <c r="AH13" s="304" t="e">
        <f>'TONG SL TP,HCM 06'!#REF!</f>
        <v>#REF!</v>
      </c>
      <c r="AI13" s="304" t="e">
        <f>'TONG SL TP,HCM 06'!#REF!</f>
        <v>#REF!</v>
      </c>
      <c r="AJ13" s="91"/>
      <c r="AK13" s="106" t="e">
        <f>'TONG SL TP,HCM 06'!#REF!</f>
        <v>#REF!</v>
      </c>
      <c r="AL13" s="99" t="e">
        <f t="shared" si="0"/>
        <v>#REF!</v>
      </c>
      <c r="AM13" s="53" t="e">
        <f>'TONG SL TP,HCM 06'!#REF!</f>
        <v>#REF!</v>
      </c>
      <c r="AN13" s="53"/>
    </row>
    <row r="14" spans="1:40" ht="15" x14ac:dyDescent="0.2">
      <c r="A14" s="494"/>
      <c r="B14" s="15" t="s">
        <v>86</v>
      </c>
      <c r="C14" s="243" t="s">
        <v>143</v>
      </c>
      <c r="D14" s="17" t="s">
        <v>5</v>
      </c>
      <c r="E14" s="304" t="e">
        <f>'TONG SL TP,HCM 06'!#REF!</f>
        <v>#REF!</v>
      </c>
      <c r="F14" s="304" t="e">
        <f>'TONG SL TP,HCM 06'!#REF!</f>
        <v>#REF!</v>
      </c>
      <c r="G14" s="304" t="e">
        <f>'TONG SL TP,HCM 06'!#REF!</f>
        <v>#REF!</v>
      </c>
      <c r="H14" s="304" t="e">
        <f>'TONG SL TP,HCM 06'!#REF!</f>
        <v>#REF!</v>
      </c>
      <c r="I14" s="304" t="e">
        <f>'TONG SL TP,HCM 06'!#REF!</f>
        <v>#REF!</v>
      </c>
      <c r="J14" s="304" t="e">
        <f>'TONG SL TP,HCM 06'!#REF!</f>
        <v>#REF!</v>
      </c>
      <c r="K14" s="304" t="e">
        <f>'TONG SL TP,HCM 06'!#REF!</f>
        <v>#REF!</v>
      </c>
      <c r="L14" s="304" t="e">
        <f>'TONG SL TP,HCM 06'!#REF!</f>
        <v>#REF!</v>
      </c>
      <c r="M14" s="304" t="e">
        <f>'TONG SL TP,HCM 06'!#REF!</f>
        <v>#REF!</v>
      </c>
      <c r="N14" s="304" t="e">
        <f>'TONG SL TP,HCM 06'!#REF!</f>
        <v>#REF!</v>
      </c>
      <c r="O14" s="304" t="e">
        <f>'TONG SL TP,HCM 06'!#REF!</f>
        <v>#REF!</v>
      </c>
      <c r="P14" s="304" t="e">
        <f>'TONG SL TP,HCM 06'!#REF!</f>
        <v>#REF!</v>
      </c>
      <c r="Q14" s="304" t="e">
        <f>'TONG SL TP,HCM 06'!#REF!</f>
        <v>#REF!</v>
      </c>
      <c r="R14" s="304" t="e">
        <f>'TONG SL TP,HCM 06'!#REF!</f>
        <v>#REF!</v>
      </c>
      <c r="S14" s="304" t="e">
        <f>'TONG SL TP,HCM 06'!#REF!</f>
        <v>#REF!</v>
      </c>
      <c r="T14" s="304" t="e">
        <f>'TONG SL TP,HCM 06'!#REF!</f>
        <v>#REF!</v>
      </c>
      <c r="U14" s="304" t="e">
        <f>'TONG SL TP,HCM 06'!#REF!</f>
        <v>#REF!</v>
      </c>
      <c r="V14" s="304" t="e">
        <f>'TONG SL TP,HCM 06'!#REF!</f>
        <v>#REF!</v>
      </c>
      <c r="W14" s="304" t="e">
        <f>'TONG SL TP,HCM 06'!#REF!</f>
        <v>#REF!</v>
      </c>
      <c r="X14" s="304" t="e">
        <f>'TONG SL TP,HCM 06'!#REF!</f>
        <v>#REF!</v>
      </c>
      <c r="Y14" s="304" t="e">
        <f>'TONG SL TP,HCM 06'!#REF!</f>
        <v>#REF!</v>
      </c>
      <c r="Z14" s="304" t="e">
        <f>'TONG SL TP,HCM 06'!#REF!</f>
        <v>#REF!</v>
      </c>
      <c r="AA14" s="304" t="e">
        <f>'TONG SL TP,HCM 06'!#REF!</f>
        <v>#REF!</v>
      </c>
      <c r="AB14" s="304" t="e">
        <f>'TONG SL TP,HCM 06'!#REF!</f>
        <v>#REF!</v>
      </c>
      <c r="AC14" s="304" t="e">
        <f>'TONG SL TP,HCM 06'!#REF!</f>
        <v>#REF!</v>
      </c>
      <c r="AD14" s="304" t="e">
        <f>'TONG SL TP,HCM 06'!#REF!</f>
        <v>#REF!</v>
      </c>
      <c r="AE14" s="304" t="e">
        <f>'TONG SL TP,HCM 06'!#REF!</f>
        <v>#REF!</v>
      </c>
      <c r="AF14" s="304" t="e">
        <f>'TONG SL TP,HCM 06'!#REF!</f>
        <v>#REF!</v>
      </c>
      <c r="AG14" s="304" t="e">
        <f>'TONG SL TP,HCM 06'!#REF!</f>
        <v>#REF!</v>
      </c>
      <c r="AH14" s="304" t="e">
        <f>'TONG SL TP,HCM 06'!#REF!</f>
        <v>#REF!</v>
      </c>
      <c r="AI14" s="304" t="e">
        <f>'TONG SL TP,HCM 06'!#REF!</f>
        <v>#REF!</v>
      </c>
      <c r="AJ14" s="91"/>
      <c r="AK14" s="106" t="e">
        <f>'TONG SL TP,HCM 06'!#REF!</f>
        <v>#REF!</v>
      </c>
      <c r="AL14" s="99" t="e">
        <f>SUM(E14:AI14)</f>
        <v>#REF!</v>
      </c>
      <c r="AM14" s="53" t="e">
        <f>'TONG SL TP,HCM 06'!#REF!</f>
        <v>#REF!</v>
      </c>
      <c r="AN14" s="53"/>
    </row>
    <row r="15" spans="1:40" ht="15.75" thickBot="1" x14ac:dyDescent="0.25">
      <c r="A15" s="494"/>
      <c r="B15" s="19"/>
      <c r="C15" s="243" t="s">
        <v>143</v>
      </c>
      <c r="D15" s="18" t="s">
        <v>38</v>
      </c>
      <c r="E15" s="311" t="e">
        <f>'TONG SL TP,HCM 06'!#REF!</f>
        <v>#REF!</v>
      </c>
      <c r="F15" s="311" t="e">
        <f>'TONG SL TP,HCM 06'!#REF!</f>
        <v>#REF!</v>
      </c>
      <c r="G15" s="311" t="e">
        <f>'TONG SL TP,HCM 06'!#REF!</f>
        <v>#REF!</v>
      </c>
      <c r="H15" s="311" t="e">
        <f>'TONG SL TP,HCM 06'!#REF!</f>
        <v>#REF!</v>
      </c>
      <c r="I15" s="311" t="e">
        <f>'TONG SL TP,HCM 06'!#REF!</f>
        <v>#REF!</v>
      </c>
      <c r="J15" s="311" t="e">
        <f>'TONG SL TP,HCM 06'!#REF!</f>
        <v>#REF!</v>
      </c>
      <c r="K15" s="311" t="e">
        <f>'TONG SL TP,HCM 06'!#REF!</f>
        <v>#REF!</v>
      </c>
      <c r="L15" s="311" t="e">
        <f>'TONG SL TP,HCM 06'!#REF!</f>
        <v>#REF!</v>
      </c>
      <c r="M15" s="311" t="e">
        <f>'TONG SL TP,HCM 06'!#REF!</f>
        <v>#REF!</v>
      </c>
      <c r="N15" s="311" t="e">
        <f>'TONG SL TP,HCM 06'!#REF!</f>
        <v>#REF!</v>
      </c>
      <c r="O15" s="311" t="e">
        <f>'TONG SL TP,HCM 06'!#REF!</f>
        <v>#REF!</v>
      </c>
      <c r="P15" s="311" t="e">
        <f>'TONG SL TP,HCM 06'!#REF!</f>
        <v>#REF!</v>
      </c>
      <c r="Q15" s="311" t="e">
        <f>'TONG SL TP,HCM 06'!#REF!</f>
        <v>#REF!</v>
      </c>
      <c r="R15" s="311" t="e">
        <f>'TONG SL TP,HCM 06'!#REF!</f>
        <v>#REF!</v>
      </c>
      <c r="S15" s="311" t="e">
        <f>'TONG SL TP,HCM 06'!#REF!</f>
        <v>#REF!</v>
      </c>
      <c r="T15" s="311" t="e">
        <f>'TONG SL TP,HCM 06'!#REF!</f>
        <v>#REF!</v>
      </c>
      <c r="U15" s="311" t="e">
        <f>'TONG SL TP,HCM 06'!#REF!</f>
        <v>#REF!</v>
      </c>
      <c r="V15" s="311" t="e">
        <f>'TONG SL TP,HCM 06'!#REF!</f>
        <v>#REF!</v>
      </c>
      <c r="W15" s="311" t="e">
        <f>'TONG SL TP,HCM 06'!#REF!</f>
        <v>#REF!</v>
      </c>
      <c r="X15" s="311" t="e">
        <f>'TONG SL TP,HCM 06'!#REF!</f>
        <v>#REF!</v>
      </c>
      <c r="Y15" s="311" t="e">
        <f>'TONG SL TP,HCM 06'!#REF!</f>
        <v>#REF!</v>
      </c>
      <c r="Z15" s="311" t="e">
        <f>'TONG SL TP,HCM 06'!#REF!</f>
        <v>#REF!</v>
      </c>
      <c r="AA15" s="311" t="e">
        <f>'TONG SL TP,HCM 06'!#REF!</f>
        <v>#REF!</v>
      </c>
      <c r="AB15" s="311" t="e">
        <f>'TONG SL TP,HCM 06'!#REF!</f>
        <v>#REF!</v>
      </c>
      <c r="AC15" s="311" t="e">
        <f>'TONG SL TP,HCM 06'!#REF!</f>
        <v>#REF!</v>
      </c>
      <c r="AD15" s="311" t="e">
        <f>'TONG SL TP,HCM 06'!#REF!</f>
        <v>#REF!</v>
      </c>
      <c r="AE15" s="311" t="e">
        <f>'TONG SL TP,HCM 06'!#REF!</f>
        <v>#REF!</v>
      </c>
      <c r="AF15" s="311" t="e">
        <f>'TONG SL TP,HCM 06'!#REF!</f>
        <v>#REF!</v>
      </c>
      <c r="AG15" s="311" t="e">
        <f>'TONG SL TP,HCM 06'!#REF!</f>
        <v>#REF!</v>
      </c>
      <c r="AH15" s="311" t="e">
        <f>'TONG SL TP,HCM 06'!#REF!</f>
        <v>#REF!</v>
      </c>
      <c r="AI15" s="311" t="e">
        <f>'TONG SL TP,HCM 06'!#REF!</f>
        <v>#REF!</v>
      </c>
      <c r="AJ15" s="309"/>
      <c r="AK15" s="106" t="e">
        <f>'TONG SL TP,HCM 06'!#REF!</f>
        <v>#REF!</v>
      </c>
      <c r="AL15" s="100" t="e">
        <f t="shared" si="0"/>
        <v>#REF!</v>
      </c>
      <c r="AM15" s="102" t="e">
        <f>'TONG SL TP,HCM 06'!#REF!</f>
        <v>#REF!</v>
      </c>
      <c r="AN15" s="102"/>
    </row>
    <row r="16" spans="1:40" ht="15.75" thickTop="1" x14ac:dyDescent="0.2">
      <c r="A16" s="493">
        <v>48</v>
      </c>
      <c r="B16" s="20"/>
      <c r="C16" s="243" t="s">
        <v>143</v>
      </c>
      <c r="D16" s="31" t="s">
        <v>109</v>
      </c>
      <c r="E16" s="305">
        <f>'TONG SL TP,HCM 06'!F246</f>
        <v>0</v>
      </c>
      <c r="F16" s="305">
        <f>'TONG SL TP,HCM 06'!G246</f>
        <v>0</v>
      </c>
      <c r="G16" s="305">
        <f>'TONG SL TP,HCM 06'!H246</f>
        <v>0</v>
      </c>
      <c r="H16" s="305">
        <f>'TONG SL TP,HCM 06'!I246</f>
        <v>0</v>
      </c>
      <c r="I16" s="305">
        <f>'TONG SL TP,HCM 06'!J246</f>
        <v>0</v>
      </c>
      <c r="J16" s="305">
        <f>'TONG SL TP,HCM 06'!K246</f>
        <v>0</v>
      </c>
      <c r="K16" s="305">
        <f>'TONG SL TP,HCM 06'!L246</f>
        <v>0</v>
      </c>
      <c r="L16" s="305">
        <f>'TONG SL TP,HCM 06'!M246</f>
        <v>0</v>
      </c>
      <c r="M16" s="305">
        <f>'TONG SL TP,HCM 06'!N246</f>
        <v>0</v>
      </c>
      <c r="N16" s="305">
        <f>'TONG SL TP,HCM 06'!O246</f>
        <v>0</v>
      </c>
      <c r="O16" s="305">
        <f>'TONG SL TP,HCM 06'!P246</f>
        <v>0</v>
      </c>
      <c r="P16" s="305">
        <f>'TONG SL TP,HCM 06'!Q246</f>
        <v>0</v>
      </c>
      <c r="Q16" s="305">
        <f>'TONG SL TP,HCM 06'!R246</f>
        <v>0</v>
      </c>
      <c r="R16" s="305">
        <f>'TONG SL TP,HCM 06'!S246</f>
        <v>0</v>
      </c>
      <c r="S16" s="305">
        <f>'TONG SL TP,HCM 06'!T246</f>
        <v>0</v>
      </c>
      <c r="T16" s="305">
        <f>'TONG SL TP,HCM 06'!U246</f>
        <v>0</v>
      </c>
      <c r="U16" s="305">
        <f>'TONG SL TP,HCM 06'!V246</f>
        <v>0</v>
      </c>
      <c r="V16" s="305">
        <f>'TONG SL TP,HCM 06'!W246</f>
        <v>0</v>
      </c>
      <c r="W16" s="305">
        <f>'TONG SL TP,HCM 06'!X246</f>
        <v>0</v>
      </c>
      <c r="X16" s="305">
        <f>'TONG SL TP,HCM 06'!Y246</f>
        <v>0</v>
      </c>
      <c r="Y16" s="305">
        <f>'TONG SL TP,HCM 06'!Z246</f>
        <v>0</v>
      </c>
      <c r="Z16" s="305">
        <f>'TONG SL TP,HCM 06'!AA246</f>
        <v>0</v>
      </c>
      <c r="AA16" s="305">
        <f>'TONG SL TP,HCM 06'!AB246</f>
        <v>0</v>
      </c>
      <c r="AB16" s="305">
        <f>'TONG SL TP,HCM 06'!AC246</f>
        <v>0</v>
      </c>
      <c r="AC16" s="305">
        <f>'TONG SL TP,HCM 06'!AD246</f>
        <v>0</v>
      </c>
      <c r="AD16" s="305">
        <f>'TONG SL TP,HCM 06'!AE246</f>
        <v>0</v>
      </c>
      <c r="AE16" s="305">
        <f>'TONG SL TP,HCM 06'!AF246</f>
        <v>0</v>
      </c>
      <c r="AF16" s="305">
        <f>'TONG SL TP,HCM 06'!AG246</f>
        <v>0</v>
      </c>
      <c r="AG16" s="305">
        <f>'TONG SL TP,HCM 06'!AH246</f>
        <v>0</v>
      </c>
      <c r="AH16" s="305">
        <f>'TONG SL TP,HCM 06'!AI246</f>
        <v>0</v>
      </c>
      <c r="AI16" s="305">
        <f>'TONG SL TP,HCM 06'!AJ246</f>
        <v>0</v>
      </c>
      <c r="AJ16" s="128"/>
      <c r="AK16" s="106">
        <f>'TONG SL TP,HCM 06'!AM246</f>
        <v>0</v>
      </c>
      <c r="AL16" s="303">
        <f t="shared" si="0"/>
        <v>0</v>
      </c>
      <c r="AM16" s="66">
        <f>'TONG SL TP,HCM 06'!AO246</f>
        <v>0</v>
      </c>
      <c r="AN16" s="66"/>
    </row>
    <row r="17" spans="1:40" ht="15" x14ac:dyDescent="0.2">
      <c r="A17" s="494"/>
      <c r="B17" s="13" t="s">
        <v>143</v>
      </c>
      <c r="C17" s="243" t="s">
        <v>143</v>
      </c>
      <c r="D17" s="14" t="s">
        <v>31</v>
      </c>
      <c r="E17" s="304">
        <f>'TONG SL TP,HCM 06'!F247</f>
        <v>0</v>
      </c>
      <c r="F17" s="304">
        <f>'TONG SL TP,HCM 06'!G247</f>
        <v>0</v>
      </c>
      <c r="G17" s="304">
        <f>'TONG SL TP,HCM 06'!H247</f>
        <v>0</v>
      </c>
      <c r="H17" s="304">
        <f>'TONG SL TP,HCM 06'!I247</f>
        <v>0</v>
      </c>
      <c r="I17" s="304">
        <f>'TONG SL TP,HCM 06'!J247</f>
        <v>0</v>
      </c>
      <c r="J17" s="304">
        <f>'TONG SL TP,HCM 06'!K247</f>
        <v>0</v>
      </c>
      <c r="K17" s="304">
        <f>'TONG SL TP,HCM 06'!L247</f>
        <v>0</v>
      </c>
      <c r="L17" s="304">
        <f>'TONG SL TP,HCM 06'!M247</f>
        <v>0</v>
      </c>
      <c r="M17" s="304">
        <f>'TONG SL TP,HCM 06'!N247</f>
        <v>0</v>
      </c>
      <c r="N17" s="304">
        <f>'TONG SL TP,HCM 06'!O247</f>
        <v>0</v>
      </c>
      <c r="O17" s="304">
        <f>'TONG SL TP,HCM 06'!P247</f>
        <v>0</v>
      </c>
      <c r="P17" s="304">
        <f>'TONG SL TP,HCM 06'!Q247</f>
        <v>0</v>
      </c>
      <c r="Q17" s="304">
        <f>'TONG SL TP,HCM 06'!R247</f>
        <v>0</v>
      </c>
      <c r="R17" s="304">
        <f>'TONG SL TP,HCM 06'!S247</f>
        <v>0</v>
      </c>
      <c r="S17" s="304">
        <f>'TONG SL TP,HCM 06'!T247</f>
        <v>0</v>
      </c>
      <c r="T17" s="304">
        <f>'TONG SL TP,HCM 06'!U247</f>
        <v>0</v>
      </c>
      <c r="U17" s="304">
        <f>'TONG SL TP,HCM 06'!V247</f>
        <v>0</v>
      </c>
      <c r="V17" s="304">
        <f>'TONG SL TP,HCM 06'!W247</f>
        <v>0</v>
      </c>
      <c r="W17" s="304">
        <f>'TONG SL TP,HCM 06'!X247</f>
        <v>0</v>
      </c>
      <c r="X17" s="304">
        <f>'TONG SL TP,HCM 06'!Y247</f>
        <v>0</v>
      </c>
      <c r="Y17" s="304">
        <f>'TONG SL TP,HCM 06'!Z247</f>
        <v>0</v>
      </c>
      <c r="Z17" s="304">
        <f>'TONG SL TP,HCM 06'!AA247</f>
        <v>0</v>
      </c>
      <c r="AA17" s="304">
        <f>'TONG SL TP,HCM 06'!AB247</f>
        <v>0</v>
      </c>
      <c r="AB17" s="304">
        <f>'TONG SL TP,HCM 06'!AC247</f>
        <v>0</v>
      </c>
      <c r="AC17" s="304">
        <f>'TONG SL TP,HCM 06'!AD247</f>
        <v>0</v>
      </c>
      <c r="AD17" s="304">
        <f>'TONG SL TP,HCM 06'!AE247</f>
        <v>0</v>
      </c>
      <c r="AE17" s="304">
        <f>'TONG SL TP,HCM 06'!AF247</f>
        <v>0</v>
      </c>
      <c r="AF17" s="304">
        <f>'TONG SL TP,HCM 06'!AG247</f>
        <v>0</v>
      </c>
      <c r="AG17" s="304">
        <f>'TONG SL TP,HCM 06'!AH247</f>
        <v>0</v>
      </c>
      <c r="AH17" s="304">
        <f>'TONG SL TP,HCM 06'!AI247</f>
        <v>0</v>
      </c>
      <c r="AI17" s="304">
        <f>'TONG SL TP,HCM 06'!AJ247</f>
        <v>0</v>
      </c>
      <c r="AJ17" s="91"/>
      <c r="AK17" s="106">
        <f>'TONG SL TP,HCM 06'!AM247</f>
        <v>0</v>
      </c>
      <c r="AL17" s="99">
        <f t="shared" si="0"/>
        <v>0</v>
      </c>
      <c r="AM17" s="53">
        <f>'TONG SL TP,HCM 06'!AO247</f>
        <v>0</v>
      </c>
      <c r="AN17" s="53"/>
    </row>
    <row r="18" spans="1:40" ht="15" x14ac:dyDescent="0.2">
      <c r="A18" s="494"/>
      <c r="B18" s="12" t="s">
        <v>91</v>
      </c>
      <c r="C18" s="243" t="s">
        <v>143</v>
      </c>
      <c r="D18" s="16" t="s">
        <v>16</v>
      </c>
      <c r="E18" s="304">
        <f>'TONG SL TP,HCM 06'!F248</f>
        <v>0</v>
      </c>
      <c r="F18" s="304">
        <f>'TONG SL TP,HCM 06'!G248</f>
        <v>0</v>
      </c>
      <c r="G18" s="304">
        <f>'TONG SL TP,HCM 06'!H248</f>
        <v>0</v>
      </c>
      <c r="H18" s="304">
        <f>'TONG SL TP,HCM 06'!I248</f>
        <v>0</v>
      </c>
      <c r="I18" s="304">
        <f>'TONG SL TP,HCM 06'!J248</f>
        <v>0</v>
      </c>
      <c r="J18" s="304">
        <f>'TONG SL TP,HCM 06'!K248</f>
        <v>0</v>
      </c>
      <c r="K18" s="304">
        <f>'TONG SL TP,HCM 06'!L248</f>
        <v>0</v>
      </c>
      <c r="L18" s="304">
        <f>'TONG SL TP,HCM 06'!M248</f>
        <v>0</v>
      </c>
      <c r="M18" s="304">
        <f>'TONG SL TP,HCM 06'!N248</f>
        <v>0</v>
      </c>
      <c r="N18" s="304">
        <f>'TONG SL TP,HCM 06'!O248</f>
        <v>0</v>
      </c>
      <c r="O18" s="304">
        <f>'TONG SL TP,HCM 06'!P248</f>
        <v>0</v>
      </c>
      <c r="P18" s="304">
        <f>'TONG SL TP,HCM 06'!Q248</f>
        <v>0</v>
      </c>
      <c r="Q18" s="304">
        <f>'TONG SL TP,HCM 06'!R248</f>
        <v>0</v>
      </c>
      <c r="R18" s="304">
        <f>'TONG SL TP,HCM 06'!S248</f>
        <v>0</v>
      </c>
      <c r="S18" s="304">
        <f>'TONG SL TP,HCM 06'!T248</f>
        <v>0</v>
      </c>
      <c r="T18" s="304">
        <f>'TONG SL TP,HCM 06'!U248</f>
        <v>0</v>
      </c>
      <c r="U18" s="304">
        <f>'TONG SL TP,HCM 06'!V248</f>
        <v>0</v>
      </c>
      <c r="V18" s="304">
        <f>'TONG SL TP,HCM 06'!W248</f>
        <v>0</v>
      </c>
      <c r="W18" s="304">
        <f>'TONG SL TP,HCM 06'!X248</f>
        <v>0</v>
      </c>
      <c r="X18" s="304">
        <f>'TONG SL TP,HCM 06'!Y248</f>
        <v>0</v>
      </c>
      <c r="Y18" s="304">
        <f>'TONG SL TP,HCM 06'!Z248</f>
        <v>0</v>
      </c>
      <c r="Z18" s="304">
        <f>'TONG SL TP,HCM 06'!AA248</f>
        <v>0</v>
      </c>
      <c r="AA18" s="304">
        <f>'TONG SL TP,HCM 06'!AB248</f>
        <v>0</v>
      </c>
      <c r="AB18" s="304">
        <f>'TONG SL TP,HCM 06'!AC248</f>
        <v>0</v>
      </c>
      <c r="AC18" s="304">
        <f>'TONG SL TP,HCM 06'!AD248</f>
        <v>0</v>
      </c>
      <c r="AD18" s="304">
        <f>'TONG SL TP,HCM 06'!AE248</f>
        <v>0</v>
      </c>
      <c r="AE18" s="304">
        <f>'TONG SL TP,HCM 06'!AF248</f>
        <v>0</v>
      </c>
      <c r="AF18" s="304">
        <f>'TONG SL TP,HCM 06'!AG248</f>
        <v>0</v>
      </c>
      <c r="AG18" s="304">
        <f>'TONG SL TP,HCM 06'!AH248</f>
        <v>0</v>
      </c>
      <c r="AH18" s="304">
        <f>'TONG SL TP,HCM 06'!AI248</f>
        <v>0</v>
      </c>
      <c r="AI18" s="304">
        <f>'TONG SL TP,HCM 06'!AJ248</f>
        <v>0</v>
      </c>
      <c r="AJ18" s="91"/>
      <c r="AK18" s="106">
        <f>'TONG SL TP,HCM 06'!AM248</f>
        <v>0</v>
      </c>
      <c r="AL18" s="99">
        <f t="shared" si="0"/>
        <v>0</v>
      </c>
      <c r="AM18" s="53">
        <f>'TONG SL TP,HCM 06'!AO248</f>
        <v>0</v>
      </c>
      <c r="AN18" s="53"/>
    </row>
    <row r="19" spans="1:40" ht="15" x14ac:dyDescent="0.2">
      <c r="A19" s="494"/>
      <c r="B19" s="15" t="s">
        <v>86</v>
      </c>
      <c r="C19" s="243" t="s">
        <v>143</v>
      </c>
      <c r="D19" s="17" t="s">
        <v>5</v>
      </c>
      <c r="E19" s="304">
        <f>'TONG SL TP,HCM 06'!F249</f>
        <v>0</v>
      </c>
      <c r="F19" s="304">
        <f>'TONG SL TP,HCM 06'!G249</f>
        <v>40</v>
      </c>
      <c r="G19" s="304">
        <f>'TONG SL TP,HCM 06'!H249</f>
        <v>40</v>
      </c>
      <c r="H19" s="304">
        <f>'TONG SL TP,HCM 06'!I249</f>
        <v>50</v>
      </c>
      <c r="I19" s="304">
        <f>'TONG SL TP,HCM 06'!J249</f>
        <v>30</v>
      </c>
      <c r="J19" s="304">
        <f>'TONG SL TP,HCM 06'!K249</f>
        <v>40</v>
      </c>
      <c r="K19" s="304">
        <f>'TONG SL TP,HCM 06'!L249</f>
        <v>40</v>
      </c>
      <c r="L19" s="304">
        <f>'TONG SL TP,HCM 06'!M249</f>
        <v>0</v>
      </c>
      <c r="M19" s="304">
        <f>'TONG SL TP,HCM 06'!N249</f>
        <v>50</v>
      </c>
      <c r="N19" s="304">
        <f>'TONG SL TP,HCM 06'!O249</f>
        <v>50</v>
      </c>
      <c r="O19" s="304">
        <f>'TONG SL TP,HCM 06'!P249</f>
        <v>0</v>
      </c>
      <c r="P19" s="304">
        <f>'TONG SL TP,HCM 06'!Q249</f>
        <v>0</v>
      </c>
      <c r="Q19" s="304">
        <f>'TONG SL TP,HCM 06'!R249</f>
        <v>0</v>
      </c>
      <c r="R19" s="304">
        <f>'TONG SL TP,HCM 06'!S249</f>
        <v>0</v>
      </c>
      <c r="S19" s="304">
        <f>'TONG SL TP,HCM 06'!T249</f>
        <v>0</v>
      </c>
      <c r="T19" s="304">
        <f>'TONG SL TP,HCM 06'!U249</f>
        <v>0</v>
      </c>
      <c r="U19" s="304">
        <f>'TONG SL TP,HCM 06'!V249</f>
        <v>0</v>
      </c>
      <c r="V19" s="304">
        <f>'TONG SL TP,HCM 06'!W249</f>
        <v>0</v>
      </c>
      <c r="W19" s="304">
        <f>'TONG SL TP,HCM 06'!X249</f>
        <v>0</v>
      </c>
      <c r="X19" s="304">
        <f>'TONG SL TP,HCM 06'!Y249</f>
        <v>0</v>
      </c>
      <c r="Y19" s="304">
        <f>'TONG SL TP,HCM 06'!Z249</f>
        <v>0</v>
      </c>
      <c r="Z19" s="304">
        <f>'TONG SL TP,HCM 06'!AA249</f>
        <v>0</v>
      </c>
      <c r="AA19" s="304">
        <f>'TONG SL TP,HCM 06'!AB249</f>
        <v>0</v>
      </c>
      <c r="AB19" s="304">
        <f>'TONG SL TP,HCM 06'!AC249</f>
        <v>0</v>
      </c>
      <c r="AC19" s="304">
        <f>'TONG SL TP,HCM 06'!AD249</f>
        <v>0</v>
      </c>
      <c r="AD19" s="304">
        <f>'TONG SL TP,HCM 06'!AE249</f>
        <v>0</v>
      </c>
      <c r="AE19" s="304">
        <f>'TONG SL TP,HCM 06'!AF249</f>
        <v>0</v>
      </c>
      <c r="AF19" s="304">
        <f>'TONG SL TP,HCM 06'!AG249</f>
        <v>0</v>
      </c>
      <c r="AG19" s="304">
        <f>'TONG SL TP,HCM 06'!AH249</f>
        <v>0</v>
      </c>
      <c r="AH19" s="304">
        <f>'TONG SL TP,HCM 06'!AI249</f>
        <v>0</v>
      </c>
      <c r="AI19" s="304">
        <f>'TONG SL TP,HCM 06'!AJ249</f>
        <v>0</v>
      </c>
      <c r="AJ19" s="91"/>
      <c r="AK19" s="106">
        <f>'TONG SL TP,HCM 06'!AM249</f>
        <v>0</v>
      </c>
      <c r="AL19" s="99">
        <f t="shared" si="0"/>
        <v>340</v>
      </c>
      <c r="AM19" s="53">
        <f>'TONG SL TP,HCM 06'!AO249</f>
        <v>0</v>
      </c>
      <c r="AN19" s="53"/>
    </row>
    <row r="20" spans="1:40" ht="15.75" thickBot="1" x14ac:dyDescent="0.25">
      <c r="A20" s="494"/>
      <c r="B20" s="15"/>
      <c r="C20" s="243" t="s">
        <v>143</v>
      </c>
      <c r="D20" s="18" t="s">
        <v>38</v>
      </c>
      <c r="E20" s="315">
        <f>'TONG SL TP,HCM 06'!F250</f>
        <v>0</v>
      </c>
      <c r="F20" s="315">
        <f>'TONG SL TP,HCM 06'!G250</f>
        <v>0</v>
      </c>
      <c r="G20" s="315">
        <f>'TONG SL TP,HCM 06'!H250</f>
        <v>0</v>
      </c>
      <c r="H20" s="315">
        <f>'TONG SL TP,HCM 06'!I250</f>
        <v>0</v>
      </c>
      <c r="I20" s="315">
        <f>'TONG SL TP,HCM 06'!J250</f>
        <v>0</v>
      </c>
      <c r="J20" s="315">
        <f>'TONG SL TP,HCM 06'!K250</f>
        <v>0</v>
      </c>
      <c r="K20" s="315">
        <f>'TONG SL TP,HCM 06'!L250</f>
        <v>0</v>
      </c>
      <c r="L20" s="315">
        <f>'TONG SL TP,HCM 06'!M250</f>
        <v>0</v>
      </c>
      <c r="M20" s="315">
        <f>'TONG SL TP,HCM 06'!N250</f>
        <v>0</v>
      </c>
      <c r="N20" s="315">
        <f>'TONG SL TP,HCM 06'!O250</f>
        <v>0</v>
      </c>
      <c r="O20" s="315">
        <f>'TONG SL TP,HCM 06'!P250</f>
        <v>0</v>
      </c>
      <c r="P20" s="315">
        <f>'TONG SL TP,HCM 06'!Q250</f>
        <v>0</v>
      </c>
      <c r="Q20" s="315">
        <f>'TONG SL TP,HCM 06'!R250</f>
        <v>0</v>
      </c>
      <c r="R20" s="315">
        <f>'TONG SL TP,HCM 06'!S250</f>
        <v>0</v>
      </c>
      <c r="S20" s="315">
        <f>'TONG SL TP,HCM 06'!T250</f>
        <v>0</v>
      </c>
      <c r="T20" s="315">
        <f>'TONG SL TP,HCM 06'!U250</f>
        <v>0</v>
      </c>
      <c r="U20" s="315">
        <f>'TONG SL TP,HCM 06'!V250</f>
        <v>0</v>
      </c>
      <c r="V20" s="315">
        <f>'TONG SL TP,HCM 06'!W250</f>
        <v>0</v>
      </c>
      <c r="W20" s="315">
        <f>'TONG SL TP,HCM 06'!X250</f>
        <v>0</v>
      </c>
      <c r="X20" s="315">
        <f>'TONG SL TP,HCM 06'!Y250</f>
        <v>0</v>
      </c>
      <c r="Y20" s="315">
        <f>'TONG SL TP,HCM 06'!Z250</f>
        <v>0</v>
      </c>
      <c r="Z20" s="315">
        <f>'TONG SL TP,HCM 06'!AA250</f>
        <v>0</v>
      </c>
      <c r="AA20" s="315">
        <f>'TONG SL TP,HCM 06'!AB250</f>
        <v>0</v>
      </c>
      <c r="AB20" s="315">
        <f>'TONG SL TP,HCM 06'!AC250</f>
        <v>0</v>
      </c>
      <c r="AC20" s="315">
        <f>'TONG SL TP,HCM 06'!AD250</f>
        <v>0</v>
      </c>
      <c r="AD20" s="315">
        <f>'TONG SL TP,HCM 06'!AE250</f>
        <v>0</v>
      </c>
      <c r="AE20" s="315">
        <f>'TONG SL TP,HCM 06'!AF250</f>
        <v>0</v>
      </c>
      <c r="AF20" s="315">
        <f>'TONG SL TP,HCM 06'!AG250</f>
        <v>0</v>
      </c>
      <c r="AG20" s="315">
        <f>'TONG SL TP,HCM 06'!AH250</f>
        <v>0</v>
      </c>
      <c r="AH20" s="315">
        <f>'TONG SL TP,HCM 06'!AI250</f>
        <v>0</v>
      </c>
      <c r="AI20" s="315">
        <f>'TONG SL TP,HCM 06'!AJ250</f>
        <v>0</v>
      </c>
      <c r="AJ20" s="93"/>
      <c r="AK20" s="106">
        <f>'TONG SL TP,HCM 06'!AM250</f>
        <v>0</v>
      </c>
      <c r="AL20" s="302">
        <f t="shared" si="0"/>
        <v>0</v>
      </c>
      <c r="AM20" s="57">
        <f>'TONG SL TP,HCM 06'!AO250</f>
        <v>0</v>
      </c>
      <c r="AN20" s="57"/>
    </row>
    <row r="21" spans="1:40" ht="15.75" thickTop="1" x14ac:dyDescent="0.2">
      <c r="A21" s="493">
        <v>49</v>
      </c>
      <c r="B21" s="20"/>
      <c r="C21" s="243" t="s">
        <v>143</v>
      </c>
      <c r="D21" s="31" t="s">
        <v>109</v>
      </c>
      <c r="E21" s="310">
        <f>'TONG SL TP,HCM 06'!F252</f>
        <v>0</v>
      </c>
      <c r="F21" s="310">
        <f>'TONG SL TP,HCM 06'!G252</f>
        <v>0</v>
      </c>
      <c r="G21" s="310">
        <f>'TONG SL TP,HCM 06'!H252</f>
        <v>0</v>
      </c>
      <c r="H21" s="310">
        <f>'TONG SL TP,HCM 06'!I252</f>
        <v>0</v>
      </c>
      <c r="I21" s="310">
        <f>'TONG SL TP,HCM 06'!J252</f>
        <v>0</v>
      </c>
      <c r="J21" s="310">
        <f>'TONG SL TP,HCM 06'!K252</f>
        <v>0</v>
      </c>
      <c r="K21" s="310">
        <f>'TONG SL TP,HCM 06'!L252</f>
        <v>0</v>
      </c>
      <c r="L21" s="310">
        <f>'TONG SL TP,HCM 06'!M252</f>
        <v>0</v>
      </c>
      <c r="M21" s="310">
        <f>'TONG SL TP,HCM 06'!N252</f>
        <v>0</v>
      </c>
      <c r="N21" s="310">
        <f>'TONG SL TP,HCM 06'!O252</f>
        <v>0</v>
      </c>
      <c r="O21" s="310">
        <f>'TONG SL TP,HCM 06'!P252</f>
        <v>0</v>
      </c>
      <c r="P21" s="310">
        <f>'TONG SL TP,HCM 06'!Q252</f>
        <v>0</v>
      </c>
      <c r="Q21" s="310">
        <f>'TONG SL TP,HCM 06'!R252</f>
        <v>0</v>
      </c>
      <c r="R21" s="310">
        <f>'TONG SL TP,HCM 06'!S252</f>
        <v>0</v>
      </c>
      <c r="S21" s="310">
        <f>'TONG SL TP,HCM 06'!T252</f>
        <v>0</v>
      </c>
      <c r="T21" s="310">
        <f>'TONG SL TP,HCM 06'!U252</f>
        <v>0</v>
      </c>
      <c r="U21" s="310">
        <f>'TONG SL TP,HCM 06'!V252</f>
        <v>0</v>
      </c>
      <c r="V21" s="310">
        <f>'TONG SL TP,HCM 06'!W252</f>
        <v>0</v>
      </c>
      <c r="W21" s="310">
        <f>'TONG SL TP,HCM 06'!X252</f>
        <v>0</v>
      </c>
      <c r="X21" s="310">
        <f>'TONG SL TP,HCM 06'!Y252</f>
        <v>0</v>
      </c>
      <c r="Y21" s="310">
        <f>'TONG SL TP,HCM 06'!Z252</f>
        <v>0</v>
      </c>
      <c r="Z21" s="310">
        <f>'TONG SL TP,HCM 06'!AA252</f>
        <v>0</v>
      </c>
      <c r="AA21" s="310">
        <f>'TONG SL TP,HCM 06'!AB252</f>
        <v>0</v>
      </c>
      <c r="AB21" s="310">
        <f>'TONG SL TP,HCM 06'!AC252</f>
        <v>0</v>
      </c>
      <c r="AC21" s="310">
        <f>'TONG SL TP,HCM 06'!AD252</f>
        <v>0</v>
      </c>
      <c r="AD21" s="310">
        <f>'TONG SL TP,HCM 06'!AE252</f>
        <v>0</v>
      </c>
      <c r="AE21" s="310">
        <f>'TONG SL TP,HCM 06'!AF252</f>
        <v>0</v>
      </c>
      <c r="AF21" s="310">
        <f>'TONG SL TP,HCM 06'!AG252</f>
        <v>0</v>
      </c>
      <c r="AG21" s="310">
        <f>'TONG SL TP,HCM 06'!AH252</f>
        <v>0</v>
      </c>
      <c r="AH21" s="310">
        <f>'TONG SL TP,HCM 06'!AI252</f>
        <v>0</v>
      </c>
      <c r="AI21" s="310">
        <f>'TONG SL TP,HCM 06'!AJ252</f>
        <v>0</v>
      </c>
      <c r="AJ21" s="308"/>
      <c r="AK21" s="106">
        <f>'TONG SL TP,HCM 06'!AM252</f>
        <v>0</v>
      </c>
      <c r="AL21" s="323">
        <f t="shared" si="0"/>
        <v>0</v>
      </c>
      <c r="AM21" s="101">
        <f>'TONG SL TP,HCM 06'!AO252</f>
        <v>0</v>
      </c>
      <c r="AN21" s="101"/>
    </row>
    <row r="22" spans="1:40" ht="15" x14ac:dyDescent="0.2">
      <c r="A22" s="494"/>
      <c r="B22" s="13" t="s">
        <v>143</v>
      </c>
      <c r="C22" s="243" t="s">
        <v>143</v>
      </c>
      <c r="D22" s="14" t="s">
        <v>31</v>
      </c>
      <c r="E22" s="304">
        <f>'TONG SL TP,HCM 06'!F253</f>
        <v>0</v>
      </c>
      <c r="F22" s="304">
        <f>'TONG SL TP,HCM 06'!G253</f>
        <v>0</v>
      </c>
      <c r="G22" s="304">
        <f>'TONG SL TP,HCM 06'!H253</f>
        <v>0</v>
      </c>
      <c r="H22" s="304">
        <f>'TONG SL TP,HCM 06'!I253</f>
        <v>0</v>
      </c>
      <c r="I22" s="304">
        <f>'TONG SL TP,HCM 06'!J253</f>
        <v>0</v>
      </c>
      <c r="J22" s="304">
        <f>'TONG SL TP,HCM 06'!K253</f>
        <v>0</v>
      </c>
      <c r="K22" s="304">
        <f>'TONG SL TP,HCM 06'!L253</f>
        <v>0</v>
      </c>
      <c r="L22" s="304">
        <f>'TONG SL TP,HCM 06'!M253</f>
        <v>0</v>
      </c>
      <c r="M22" s="304">
        <f>'TONG SL TP,HCM 06'!N253</f>
        <v>0</v>
      </c>
      <c r="N22" s="304">
        <f>'TONG SL TP,HCM 06'!O253</f>
        <v>0</v>
      </c>
      <c r="O22" s="304">
        <f>'TONG SL TP,HCM 06'!P253</f>
        <v>0</v>
      </c>
      <c r="P22" s="304">
        <f>'TONG SL TP,HCM 06'!Q253</f>
        <v>0</v>
      </c>
      <c r="Q22" s="304">
        <f>'TONG SL TP,HCM 06'!R253</f>
        <v>0</v>
      </c>
      <c r="R22" s="304">
        <f>'TONG SL TP,HCM 06'!S253</f>
        <v>0</v>
      </c>
      <c r="S22" s="304">
        <f>'TONG SL TP,HCM 06'!T253</f>
        <v>0</v>
      </c>
      <c r="T22" s="304">
        <f>'TONG SL TP,HCM 06'!U253</f>
        <v>0</v>
      </c>
      <c r="U22" s="304">
        <f>'TONG SL TP,HCM 06'!V253</f>
        <v>0</v>
      </c>
      <c r="V22" s="304">
        <f>'TONG SL TP,HCM 06'!W253</f>
        <v>0</v>
      </c>
      <c r="W22" s="304">
        <f>'TONG SL TP,HCM 06'!X253</f>
        <v>0</v>
      </c>
      <c r="X22" s="304">
        <f>'TONG SL TP,HCM 06'!Y253</f>
        <v>0</v>
      </c>
      <c r="Y22" s="304">
        <f>'TONG SL TP,HCM 06'!Z253</f>
        <v>0</v>
      </c>
      <c r="Z22" s="304">
        <f>'TONG SL TP,HCM 06'!AA253</f>
        <v>0</v>
      </c>
      <c r="AA22" s="304">
        <f>'TONG SL TP,HCM 06'!AB253</f>
        <v>0</v>
      </c>
      <c r="AB22" s="304">
        <f>'TONG SL TP,HCM 06'!AC253</f>
        <v>0</v>
      </c>
      <c r="AC22" s="304">
        <f>'TONG SL TP,HCM 06'!AD253</f>
        <v>0</v>
      </c>
      <c r="AD22" s="304">
        <f>'TONG SL TP,HCM 06'!AE253</f>
        <v>0</v>
      </c>
      <c r="AE22" s="304">
        <f>'TONG SL TP,HCM 06'!AF253</f>
        <v>0</v>
      </c>
      <c r="AF22" s="304">
        <f>'TONG SL TP,HCM 06'!AG253</f>
        <v>0</v>
      </c>
      <c r="AG22" s="304">
        <f>'TONG SL TP,HCM 06'!AH253</f>
        <v>0</v>
      </c>
      <c r="AH22" s="304">
        <f>'TONG SL TP,HCM 06'!AI253</f>
        <v>0</v>
      </c>
      <c r="AI22" s="304">
        <f>'TONG SL TP,HCM 06'!AJ253</f>
        <v>0</v>
      </c>
      <c r="AJ22" s="91"/>
      <c r="AK22" s="106">
        <f>'TONG SL TP,HCM 06'!AM253</f>
        <v>0</v>
      </c>
      <c r="AL22" s="99">
        <f t="shared" si="0"/>
        <v>0</v>
      </c>
      <c r="AM22" s="53">
        <f>'TONG SL TP,HCM 06'!AO253</f>
        <v>0</v>
      </c>
      <c r="AN22" s="53"/>
    </row>
    <row r="23" spans="1:40" ht="15" x14ac:dyDescent="0.2">
      <c r="A23" s="494"/>
      <c r="B23" s="12" t="s">
        <v>138</v>
      </c>
      <c r="C23" s="243" t="s">
        <v>143</v>
      </c>
      <c r="D23" s="16" t="s">
        <v>16</v>
      </c>
      <c r="E23" s="304">
        <f>'TONG SL TP,HCM 06'!F254</f>
        <v>0</v>
      </c>
      <c r="F23" s="304">
        <f>'TONG SL TP,HCM 06'!G254</f>
        <v>0</v>
      </c>
      <c r="G23" s="304">
        <f>'TONG SL TP,HCM 06'!H254</f>
        <v>0</v>
      </c>
      <c r="H23" s="304">
        <f>'TONG SL TP,HCM 06'!I254</f>
        <v>0</v>
      </c>
      <c r="I23" s="304">
        <f>'TONG SL TP,HCM 06'!J254</f>
        <v>0</v>
      </c>
      <c r="J23" s="304">
        <f>'TONG SL TP,HCM 06'!K254</f>
        <v>0</v>
      </c>
      <c r="K23" s="304">
        <f>'TONG SL TP,HCM 06'!L254</f>
        <v>0</v>
      </c>
      <c r="L23" s="304">
        <f>'TONG SL TP,HCM 06'!M254</f>
        <v>0</v>
      </c>
      <c r="M23" s="304">
        <f>'TONG SL TP,HCM 06'!N254</f>
        <v>0</v>
      </c>
      <c r="N23" s="304">
        <f>'TONG SL TP,HCM 06'!O254</f>
        <v>0</v>
      </c>
      <c r="O23" s="304">
        <f>'TONG SL TP,HCM 06'!P254</f>
        <v>0</v>
      </c>
      <c r="P23" s="304">
        <f>'TONG SL TP,HCM 06'!Q254</f>
        <v>0</v>
      </c>
      <c r="Q23" s="304">
        <f>'TONG SL TP,HCM 06'!R254</f>
        <v>0</v>
      </c>
      <c r="R23" s="304">
        <f>'TONG SL TP,HCM 06'!S254</f>
        <v>0</v>
      </c>
      <c r="S23" s="304">
        <f>'TONG SL TP,HCM 06'!T254</f>
        <v>0</v>
      </c>
      <c r="T23" s="304">
        <f>'TONG SL TP,HCM 06'!U254</f>
        <v>0</v>
      </c>
      <c r="U23" s="304">
        <f>'TONG SL TP,HCM 06'!V254</f>
        <v>0</v>
      </c>
      <c r="V23" s="304">
        <f>'TONG SL TP,HCM 06'!W254</f>
        <v>0</v>
      </c>
      <c r="W23" s="304">
        <f>'TONG SL TP,HCM 06'!X254</f>
        <v>0</v>
      </c>
      <c r="X23" s="304">
        <f>'TONG SL TP,HCM 06'!Y254</f>
        <v>0</v>
      </c>
      <c r="Y23" s="304">
        <f>'TONG SL TP,HCM 06'!Z254</f>
        <v>0</v>
      </c>
      <c r="Z23" s="304">
        <f>'TONG SL TP,HCM 06'!AA254</f>
        <v>0</v>
      </c>
      <c r="AA23" s="304">
        <f>'TONG SL TP,HCM 06'!AB254</f>
        <v>0</v>
      </c>
      <c r="AB23" s="304">
        <f>'TONG SL TP,HCM 06'!AC254</f>
        <v>0</v>
      </c>
      <c r="AC23" s="304">
        <f>'TONG SL TP,HCM 06'!AD254</f>
        <v>0</v>
      </c>
      <c r="AD23" s="304">
        <f>'TONG SL TP,HCM 06'!AE254</f>
        <v>0</v>
      </c>
      <c r="AE23" s="304">
        <f>'TONG SL TP,HCM 06'!AF254</f>
        <v>0</v>
      </c>
      <c r="AF23" s="304">
        <f>'TONG SL TP,HCM 06'!AG254</f>
        <v>0</v>
      </c>
      <c r="AG23" s="304">
        <f>'TONG SL TP,HCM 06'!AH254</f>
        <v>0</v>
      </c>
      <c r="AH23" s="304">
        <f>'TONG SL TP,HCM 06'!AI254</f>
        <v>0</v>
      </c>
      <c r="AI23" s="304">
        <f>'TONG SL TP,HCM 06'!AJ254</f>
        <v>0</v>
      </c>
      <c r="AJ23" s="91"/>
      <c r="AK23" s="106">
        <f>'TONG SL TP,HCM 06'!AM254</f>
        <v>0</v>
      </c>
      <c r="AL23" s="99">
        <f t="shared" si="0"/>
        <v>0</v>
      </c>
      <c r="AM23" s="53">
        <f>'TONG SL TP,HCM 06'!AO254</f>
        <v>0</v>
      </c>
      <c r="AN23" s="53"/>
    </row>
    <row r="24" spans="1:40" ht="15" x14ac:dyDescent="0.2">
      <c r="A24" s="494"/>
      <c r="B24" s="15" t="s">
        <v>86</v>
      </c>
      <c r="C24" s="243" t="s">
        <v>143</v>
      </c>
      <c r="D24" s="17" t="s">
        <v>5</v>
      </c>
      <c r="E24" s="304">
        <f>'TONG SL TP,HCM 06'!F255</f>
        <v>0</v>
      </c>
      <c r="F24" s="304">
        <f>'TONG SL TP,HCM 06'!G255</f>
        <v>40</v>
      </c>
      <c r="G24" s="304">
        <f>'TONG SL TP,HCM 06'!H255</f>
        <v>30</v>
      </c>
      <c r="H24" s="304">
        <f>'TONG SL TP,HCM 06'!I255</f>
        <v>30</v>
      </c>
      <c r="I24" s="304">
        <f>'TONG SL TP,HCM 06'!J255</f>
        <v>40</v>
      </c>
      <c r="J24" s="304">
        <f>'TONG SL TP,HCM 06'!K255</f>
        <v>30</v>
      </c>
      <c r="K24" s="304">
        <f>'TONG SL TP,HCM 06'!L255</f>
        <v>40</v>
      </c>
      <c r="L24" s="304">
        <f>'TONG SL TP,HCM 06'!M255</f>
        <v>0</v>
      </c>
      <c r="M24" s="304">
        <f>'TONG SL TP,HCM 06'!N255</f>
        <v>30</v>
      </c>
      <c r="N24" s="304">
        <f>'TONG SL TP,HCM 06'!O255</f>
        <v>30</v>
      </c>
      <c r="O24" s="304">
        <f>'TONG SL TP,HCM 06'!P255</f>
        <v>0</v>
      </c>
      <c r="P24" s="304">
        <f>'TONG SL TP,HCM 06'!Q255</f>
        <v>0</v>
      </c>
      <c r="Q24" s="304">
        <f>'TONG SL TP,HCM 06'!R255</f>
        <v>0</v>
      </c>
      <c r="R24" s="304">
        <f>'TONG SL TP,HCM 06'!S255</f>
        <v>0</v>
      </c>
      <c r="S24" s="304">
        <f>'TONG SL TP,HCM 06'!T255</f>
        <v>0</v>
      </c>
      <c r="T24" s="304">
        <f>'TONG SL TP,HCM 06'!U255</f>
        <v>0</v>
      </c>
      <c r="U24" s="304">
        <f>'TONG SL TP,HCM 06'!V255</f>
        <v>0</v>
      </c>
      <c r="V24" s="304">
        <f>'TONG SL TP,HCM 06'!W255</f>
        <v>0</v>
      </c>
      <c r="W24" s="304">
        <f>'TONG SL TP,HCM 06'!X255</f>
        <v>0</v>
      </c>
      <c r="X24" s="304">
        <f>'TONG SL TP,HCM 06'!Y255</f>
        <v>0</v>
      </c>
      <c r="Y24" s="304">
        <f>'TONG SL TP,HCM 06'!Z255</f>
        <v>0</v>
      </c>
      <c r="Z24" s="304">
        <f>'TONG SL TP,HCM 06'!AA255</f>
        <v>0</v>
      </c>
      <c r="AA24" s="304">
        <f>'TONG SL TP,HCM 06'!AB255</f>
        <v>0</v>
      </c>
      <c r="AB24" s="304">
        <f>'TONG SL TP,HCM 06'!AC255</f>
        <v>0</v>
      </c>
      <c r="AC24" s="304">
        <f>'TONG SL TP,HCM 06'!AD255</f>
        <v>0</v>
      </c>
      <c r="AD24" s="304">
        <f>'TONG SL TP,HCM 06'!AE255</f>
        <v>0</v>
      </c>
      <c r="AE24" s="304">
        <f>'TONG SL TP,HCM 06'!AF255</f>
        <v>0</v>
      </c>
      <c r="AF24" s="304">
        <f>'TONG SL TP,HCM 06'!AG255</f>
        <v>0</v>
      </c>
      <c r="AG24" s="304">
        <f>'TONG SL TP,HCM 06'!AH255</f>
        <v>0</v>
      </c>
      <c r="AH24" s="304">
        <f>'TONG SL TP,HCM 06'!AI255</f>
        <v>0</v>
      </c>
      <c r="AI24" s="304">
        <f>'TONG SL TP,HCM 06'!AJ255</f>
        <v>0</v>
      </c>
      <c r="AJ24" s="91"/>
      <c r="AK24" s="106">
        <f>'TONG SL TP,HCM 06'!AM255</f>
        <v>0</v>
      </c>
      <c r="AL24" s="99">
        <f>SUM(E24:AI24)</f>
        <v>270</v>
      </c>
      <c r="AM24" s="53">
        <f>'TONG SL TP,HCM 06'!AO255</f>
        <v>0</v>
      </c>
      <c r="AN24" s="53"/>
    </row>
    <row r="25" spans="1:40" ht="15.75" thickBot="1" x14ac:dyDescent="0.25">
      <c r="A25" s="494"/>
      <c r="B25" s="19"/>
      <c r="C25" s="243" t="s">
        <v>143</v>
      </c>
      <c r="D25" s="18" t="s">
        <v>38</v>
      </c>
      <c r="E25" s="311">
        <f>'TONG SL TP,HCM 06'!F256</f>
        <v>0</v>
      </c>
      <c r="F25" s="311">
        <f>'TONG SL TP,HCM 06'!G256</f>
        <v>0</v>
      </c>
      <c r="G25" s="311">
        <f>'TONG SL TP,HCM 06'!H256</f>
        <v>0</v>
      </c>
      <c r="H25" s="311">
        <f>'TONG SL TP,HCM 06'!I256</f>
        <v>0</v>
      </c>
      <c r="I25" s="311">
        <f>'TONG SL TP,HCM 06'!J256</f>
        <v>0</v>
      </c>
      <c r="J25" s="311">
        <f>'TONG SL TP,HCM 06'!K256</f>
        <v>0</v>
      </c>
      <c r="K25" s="311">
        <f>'TONG SL TP,HCM 06'!L256</f>
        <v>0</v>
      </c>
      <c r="L25" s="311">
        <f>'TONG SL TP,HCM 06'!M256</f>
        <v>0</v>
      </c>
      <c r="M25" s="311">
        <f>'TONG SL TP,HCM 06'!N256</f>
        <v>0</v>
      </c>
      <c r="N25" s="311">
        <f>'TONG SL TP,HCM 06'!O256</f>
        <v>0</v>
      </c>
      <c r="O25" s="311">
        <f>'TONG SL TP,HCM 06'!P256</f>
        <v>0</v>
      </c>
      <c r="P25" s="311">
        <f>'TONG SL TP,HCM 06'!Q256</f>
        <v>0</v>
      </c>
      <c r="Q25" s="311">
        <f>'TONG SL TP,HCM 06'!R256</f>
        <v>0</v>
      </c>
      <c r="R25" s="311">
        <f>'TONG SL TP,HCM 06'!S256</f>
        <v>0</v>
      </c>
      <c r="S25" s="311">
        <f>'TONG SL TP,HCM 06'!T256</f>
        <v>0</v>
      </c>
      <c r="T25" s="311">
        <f>'TONG SL TP,HCM 06'!U256</f>
        <v>0</v>
      </c>
      <c r="U25" s="311">
        <f>'TONG SL TP,HCM 06'!V256</f>
        <v>0</v>
      </c>
      <c r="V25" s="311">
        <f>'TONG SL TP,HCM 06'!W256</f>
        <v>0</v>
      </c>
      <c r="W25" s="311">
        <f>'TONG SL TP,HCM 06'!X256</f>
        <v>0</v>
      </c>
      <c r="X25" s="311">
        <f>'TONG SL TP,HCM 06'!Y256</f>
        <v>0</v>
      </c>
      <c r="Y25" s="311">
        <f>'TONG SL TP,HCM 06'!Z256</f>
        <v>0</v>
      </c>
      <c r="Z25" s="311">
        <f>'TONG SL TP,HCM 06'!AA256</f>
        <v>0</v>
      </c>
      <c r="AA25" s="311">
        <f>'TONG SL TP,HCM 06'!AB256</f>
        <v>0</v>
      </c>
      <c r="AB25" s="311">
        <f>'TONG SL TP,HCM 06'!AC256</f>
        <v>0</v>
      </c>
      <c r="AC25" s="311">
        <f>'TONG SL TP,HCM 06'!AD256</f>
        <v>0</v>
      </c>
      <c r="AD25" s="311">
        <f>'TONG SL TP,HCM 06'!AE256</f>
        <v>0</v>
      </c>
      <c r="AE25" s="311">
        <f>'TONG SL TP,HCM 06'!AF256</f>
        <v>0</v>
      </c>
      <c r="AF25" s="311">
        <f>'TONG SL TP,HCM 06'!AG256</f>
        <v>0</v>
      </c>
      <c r="AG25" s="311">
        <f>'TONG SL TP,HCM 06'!AH256</f>
        <v>0</v>
      </c>
      <c r="AH25" s="311">
        <f>'TONG SL TP,HCM 06'!AI256</f>
        <v>0</v>
      </c>
      <c r="AI25" s="311">
        <f>'TONG SL TP,HCM 06'!AJ256</f>
        <v>0</v>
      </c>
      <c r="AJ25" s="309"/>
      <c r="AK25" s="106">
        <f>'TONG SL TP,HCM 06'!AM256</f>
        <v>0</v>
      </c>
      <c r="AL25" s="100">
        <f t="shared" si="0"/>
        <v>0</v>
      </c>
      <c r="AM25" s="102">
        <f>'TONG SL TP,HCM 06'!AO256</f>
        <v>0</v>
      </c>
      <c r="AN25" s="102"/>
    </row>
    <row r="26" spans="1:40" ht="15.75" thickTop="1" x14ac:dyDescent="0.2">
      <c r="A26" s="493">
        <v>50</v>
      </c>
      <c r="B26" s="20"/>
      <c r="C26" s="243" t="s">
        <v>143</v>
      </c>
      <c r="D26" s="31" t="s">
        <v>109</v>
      </c>
      <c r="E26" s="305">
        <f>'TONG SL TP,HCM 06'!F258</f>
        <v>0</v>
      </c>
      <c r="F26" s="305">
        <f>'TONG SL TP,HCM 06'!G258</f>
        <v>0</v>
      </c>
      <c r="G26" s="305">
        <f>'TONG SL TP,HCM 06'!H258</f>
        <v>0</v>
      </c>
      <c r="H26" s="305">
        <f>'TONG SL TP,HCM 06'!I258</f>
        <v>0</v>
      </c>
      <c r="I26" s="305">
        <f>'TONG SL TP,HCM 06'!J258</f>
        <v>0</v>
      </c>
      <c r="J26" s="305">
        <f>'TONG SL TP,HCM 06'!K258</f>
        <v>0</v>
      </c>
      <c r="K26" s="305">
        <f>'TONG SL TP,HCM 06'!L258</f>
        <v>0</v>
      </c>
      <c r="L26" s="305">
        <f>'TONG SL TP,HCM 06'!M258</f>
        <v>0</v>
      </c>
      <c r="M26" s="305">
        <f>'TONG SL TP,HCM 06'!N258</f>
        <v>0</v>
      </c>
      <c r="N26" s="305">
        <f>'TONG SL TP,HCM 06'!O258</f>
        <v>0</v>
      </c>
      <c r="O26" s="305">
        <f>'TONG SL TP,HCM 06'!P258</f>
        <v>0</v>
      </c>
      <c r="P26" s="305">
        <f>'TONG SL TP,HCM 06'!Q258</f>
        <v>0</v>
      </c>
      <c r="Q26" s="305">
        <f>'TONG SL TP,HCM 06'!R258</f>
        <v>0</v>
      </c>
      <c r="R26" s="305">
        <f>'TONG SL TP,HCM 06'!S258</f>
        <v>0</v>
      </c>
      <c r="S26" s="305">
        <f>'TONG SL TP,HCM 06'!T258</f>
        <v>0</v>
      </c>
      <c r="T26" s="305">
        <f>'TONG SL TP,HCM 06'!U258</f>
        <v>0</v>
      </c>
      <c r="U26" s="305">
        <f>'TONG SL TP,HCM 06'!V258</f>
        <v>0</v>
      </c>
      <c r="V26" s="305">
        <f>'TONG SL TP,HCM 06'!W258</f>
        <v>0</v>
      </c>
      <c r="W26" s="305">
        <f>'TONG SL TP,HCM 06'!X258</f>
        <v>0</v>
      </c>
      <c r="X26" s="305">
        <f>'TONG SL TP,HCM 06'!Y258</f>
        <v>0</v>
      </c>
      <c r="Y26" s="305">
        <f>'TONG SL TP,HCM 06'!Z258</f>
        <v>0</v>
      </c>
      <c r="Z26" s="305">
        <f>'TONG SL TP,HCM 06'!AA258</f>
        <v>0</v>
      </c>
      <c r="AA26" s="305">
        <f>'TONG SL TP,HCM 06'!AB258</f>
        <v>0</v>
      </c>
      <c r="AB26" s="305">
        <f>'TONG SL TP,HCM 06'!AC258</f>
        <v>0</v>
      </c>
      <c r="AC26" s="305">
        <f>'TONG SL TP,HCM 06'!AD258</f>
        <v>0</v>
      </c>
      <c r="AD26" s="305">
        <f>'TONG SL TP,HCM 06'!AE258</f>
        <v>0</v>
      </c>
      <c r="AE26" s="305">
        <f>'TONG SL TP,HCM 06'!AF258</f>
        <v>0</v>
      </c>
      <c r="AF26" s="305">
        <f>'TONG SL TP,HCM 06'!AG258</f>
        <v>0</v>
      </c>
      <c r="AG26" s="305">
        <f>'TONG SL TP,HCM 06'!AH258</f>
        <v>0</v>
      </c>
      <c r="AH26" s="305">
        <f>'TONG SL TP,HCM 06'!AI258</f>
        <v>0</v>
      </c>
      <c r="AI26" s="305">
        <f>'TONG SL TP,HCM 06'!AJ258</f>
        <v>0</v>
      </c>
      <c r="AJ26" s="128"/>
      <c r="AK26" s="106">
        <f>'TONG SL TP,HCM 06'!AM258</f>
        <v>0</v>
      </c>
      <c r="AL26" s="303">
        <f t="shared" si="0"/>
        <v>0</v>
      </c>
      <c r="AM26" s="66">
        <f>'TONG SL TP,HCM 06'!AO258</f>
        <v>0</v>
      </c>
      <c r="AN26" s="66"/>
    </row>
    <row r="27" spans="1:40" ht="15" x14ac:dyDescent="0.2">
      <c r="A27" s="494"/>
      <c r="B27" s="13" t="s">
        <v>143</v>
      </c>
      <c r="C27" s="243" t="s">
        <v>143</v>
      </c>
      <c r="D27" s="14" t="s">
        <v>31</v>
      </c>
      <c r="E27" s="304">
        <f>'TONG SL TP,HCM 06'!F259</f>
        <v>0</v>
      </c>
      <c r="F27" s="304">
        <f>'TONG SL TP,HCM 06'!G259</f>
        <v>0</v>
      </c>
      <c r="G27" s="304">
        <f>'TONG SL TP,HCM 06'!H259</f>
        <v>0</v>
      </c>
      <c r="H27" s="304">
        <f>'TONG SL TP,HCM 06'!I259</f>
        <v>0</v>
      </c>
      <c r="I27" s="304">
        <f>'TONG SL TP,HCM 06'!J259</f>
        <v>0</v>
      </c>
      <c r="J27" s="304">
        <f>'TONG SL TP,HCM 06'!K259</f>
        <v>0</v>
      </c>
      <c r="K27" s="304">
        <f>'TONG SL TP,HCM 06'!L259</f>
        <v>0</v>
      </c>
      <c r="L27" s="304">
        <f>'TONG SL TP,HCM 06'!M259</f>
        <v>0</v>
      </c>
      <c r="M27" s="304">
        <f>'TONG SL TP,HCM 06'!N259</f>
        <v>0</v>
      </c>
      <c r="N27" s="304">
        <f>'TONG SL TP,HCM 06'!O259</f>
        <v>0</v>
      </c>
      <c r="O27" s="304">
        <f>'TONG SL TP,HCM 06'!P259</f>
        <v>0</v>
      </c>
      <c r="P27" s="304">
        <f>'TONG SL TP,HCM 06'!Q259</f>
        <v>0</v>
      </c>
      <c r="Q27" s="304">
        <f>'TONG SL TP,HCM 06'!R259</f>
        <v>0</v>
      </c>
      <c r="R27" s="304">
        <f>'TONG SL TP,HCM 06'!S259</f>
        <v>0</v>
      </c>
      <c r="S27" s="304">
        <f>'TONG SL TP,HCM 06'!T259</f>
        <v>0</v>
      </c>
      <c r="T27" s="304">
        <f>'TONG SL TP,HCM 06'!U259</f>
        <v>0</v>
      </c>
      <c r="U27" s="304">
        <f>'TONG SL TP,HCM 06'!V259</f>
        <v>0</v>
      </c>
      <c r="V27" s="304">
        <f>'TONG SL TP,HCM 06'!W259</f>
        <v>0</v>
      </c>
      <c r="W27" s="304">
        <f>'TONG SL TP,HCM 06'!X259</f>
        <v>0</v>
      </c>
      <c r="X27" s="304">
        <f>'TONG SL TP,HCM 06'!Y259</f>
        <v>0</v>
      </c>
      <c r="Y27" s="304">
        <f>'TONG SL TP,HCM 06'!Z259</f>
        <v>0</v>
      </c>
      <c r="Z27" s="304">
        <f>'TONG SL TP,HCM 06'!AA259</f>
        <v>0</v>
      </c>
      <c r="AA27" s="304">
        <f>'TONG SL TP,HCM 06'!AB259</f>
        <v>0</v>
      </c>
      <c r="AB27" s="304">
        <f>'TONG SL TP,HCM 06'!AC259</f>
        <v>0</v>
      </c>
      <c r="AC27" s="304">
        <f>'TONG SL TP,HCM 06'!AD259</f>
        <v>0</v>
      </c>
      <c r="AD27" s="304">
        <f>'TONG SL TP,HCM 06'!AE259</f>
        <v>0</v>
      </c>
      <c r="AE27" s="304">
        <f>'TONG SL TP,HCM 06'!AF259</f>
        <v>0</v>
      </c>
      <c r="AF27" s="304">
        <f>'TONG SL TP,HCM 06'!AG259</f>
        <v>0</v>
      </c>
      <c r="AG27" s="304">
        <f>'TONG SL TP,HCM 06'!AH259</f>
        <v>0</v>
      </c>
      <c r="AH27" s="304">
        <f>'TONG SL TP,HCM 06'!AI259</f>
        <v>0</v>
      </c>
      <c r="AI27" s="304">
        <f>'TONG SL TP,HCM 06'!AJ259</f>
        <v>0</v>
      </c>
      <c r="AJ27" s="91"/>
      <c r="AK27" s="106">
        <f>'TONG SL TP,HCM 06'!AM259</f>
        <v>0</v>
      </c>
      <c r="AL27" s="99">
        <f t="shared" si="0"/>
        <v>0</v>
      </c>
      <c r="AM27" s="53">
        <f>'TONG SL TP,HCM 06'!AO259</f>
        <v>0</v>
      </c>
      <c r="AN27" s="53"/>
    </row>
    <row r="28" spans="1:40" ht="15" x14ac:dyDescent="0.2">
      <c r="A28" s="494"/>
      <c r="B28" s="12" t="s">
        <v>60</v>
      </c>
      <c r="C28" s="243" t="s">
        <v>143</v>
      </c>
      <c r="D28" s="16" t="s">
        <v>16</v>
      </c>
      <c r="E28" s="304">
        <f>'TONG SL TP,HCM 06'!F260</f>
        <v>0</v>
      </c>
      <c r="F28" s="304">
        <f>'TONG SL TP,HCM 06'!G260</f>
        <v>0</v>
      </c>
      <c r="G28" s="304">
        <f>'TONG SL TP,HCM 06'!H260</f>
        <v>0</v>
      </c>
      <c r="H28" s="304">
        <f>'TONG SL TP,HCM 06'!I260</f>
        <v>0</v>
      </c>
      <c r="I28" s="304">
        <f>'TONG SL TP,HCM 06'!J260</f>
        <v>0</v>
      </c>
      <c r="J28" s="304">
        <f>'TONG SL TP,HCM 06'!K260</f>
        <v>0</v>
      </c>
      <c r="K28" s="304">
        <f>'TONG SL TP,HCM 06'!L260</f>
        <v>0</v>
      </c>
      <c r="L28" s="304">
        <f>'TONG SL TP,HCM 06'!M260</f>
        <v>0</v>
      </c>
      <c r="M28" s="304">
        <f>'TONG SL TP,HCM 06'!N260</f>
        <v>0</v>
      </c>
      <c r="N28" s="304">
        <f>'TONG SL TP,HCM 06'!O260</f>
        <v>0</v>
      </c>
      <c r="O28" s="304">
        <f>'TONG SL TP,HCM 06'!P260</f>
        <v>0</v>
      </c>
      <c r="P28" s="304">
        <f>'TONG SL TP,HCM 06'!Q260</f>
        <v>0</v>
      </c>
      <c r="Q28" s="304">
        <f>'TONG SL TP,HCM 06'!R260</f>
        <v>0</v>
      </c>
      <c r="R28" s="304">
        <f>'TONG SL TP,HCM 06'!S260</f>
        <v>0</v>
      </c>
      <c r="S28" s="304">
        <f>'TONG SL TP,HCM 06'!T260</f>
        <v>0</v>
      </c>
      <c r="T28" s="304">
        <f>'TONG SL TP,HCM 06'!U260</f>
        <v>0</v>
      </c>
      <c r="U28" s="304">
        <f>'TONG SL TP,HCM 06'!V260</f>
        <v>0</v>
      </c>
      <c r="V28" s="304">
        <f>'TONG SL TP,HCM 06'!W260</f>
        <v>0</v>
      </c>
      <c r="W28" s="304">
        <f>'TONG SL TP,HCM 06'!X260</f>
        <v>0</v>
      </c>
      <c r="X28" s="304">
        <f>'TONG SL TP,HCM 06'!Y260</f>
        <v>0</v>
      </c>
      <c r="Y28" s="304">
        <f>'TONG SL TP,HCM 06'!Z260</f>
        <v>0</v>
      </c>
      <c r="Z28" s="304">
        <f>'TONG SL TP,HCM 06'!AA260</f>
        <v>0</v>
      </c>
      <c r="AA28" s="304">
        <f>'TONG SL TP,HCM 06'!AB260</f>
        <v>0</v>
      </c>
      <c r="AB28" s="304">
        <f>'TONG SL TP,HCM 06'!AC260</f>
        <v>0</v>
      </c>
      <c r="AC28" s="304">
        <f>'TONG SL TP,HCM 06'!AD260</f>
        <v>0</v>
      </c>
      <c r="AD28" s="304">
        <f>'TONG SL TP,HCM 06'!AE260</f>
        <v>0</v>
      </c>
      <c r="AE28" s="304">
        <f>'TONG SL TP,HCM 06'!AF260</f>
        <v>0</v>
      </c>
      <c r="AF28" s="304">
        <f>'TONG SL TP,HCM 06'!AG260</f>
        <v>0</v>
      </c>
      <c r="AG28" s="304">
        <f>'TONG SL TP,HCM 06'!AH260</f>
        <v>0</v>
      </c>
      <c r="AH28" s="304">
        <f>'TONG SL TP,HCM 06'!AI260</f>
        <v>0</v>
      </c>
      <c r="AI28" s="304">
        <f>'TONG SL TP,HCM 06'!AJ260</f>
        <v>0</v>
      </c>
      <c r="AJ28" s="91"/>
      <c r="AK28" s="106">
        <f>'TONG SL TP,HCM 06'!AM260</f>
        <v>0</v>
      </c>
      <c r="AL28" s="99">
        <f t="shared" si="0"/>
        <v>0</v>
      </c>
      <c r="AM28" s="53">
        <f>'TONG SL TP,HCM 06'!AO260</f>
        <v>0</v>
      </c>
      <c r="AN28" s="53"/>
    </row>
    <row r="29" spans="1:40" ht="15" x14ac:dyDescent="0.2">
      <c r="A29" s="494"/>
      <c r="B29" s="15" t="s">
        <v>86</v>
      </c>
      <c r="C29" s="243" t="s">
        <v>143</v>
      </c>
      <c r="D29" s="17" t="s">
        <v>5</v>
      </c>
      <c r="E29" s="304">
        <f>'TONG SL TP,HCM 06'!F261</f>
        <v>0</v>
      </c>
      <c r="F29" s="304">
        <f>'TONG SL TP,HCM 06'!G261</f>
        <v>50</v>
      </c>
      <c r="G29" s="304">
        <f>'TONG SL TP,HCM 06'!H261</f>
        <v>40</v>
      </c>
      <c r="H29" s="304">
        <f>'TONG SL TP,HCM 06'!I261</f>
        <v>40</v>
      </c>
      <c r="I29" s="304">
        <f>'TONG SL TP,HCM 06'!J261</f>
        <v>50</v>
      </c>
      <c r="J29" s="304">
        <f>'TONG SL TP,HCM 06'!K261</f>
        <v>50</v>
      </c>
      <c r="K29" s="304">
        <f>'TONG SL TP,HCM 06'!L261</f>
        <v>50</v>
      </c>
      <c r="L29" s="304">
        <f>'TONG SL TP,HCM 06'!M261</f>
        <v>0</v>
      </c>
      <c r="M29" s="304">
        <f>'TONG SL TP,HCM 06'!N261</f>
        <v>50</v>
      </c>
      <c r="N29" s="304">
        <f>'TONG SL TP,HCM 06'!O261</f>
        <v>50</v>
      </c>
      <c r="O29" s="304">
        <f>'TONG SL TP,HCM 06'!P261</f>
        <v>0</v>
      </c>
      <c r="P29" s="304">
        <f>'TONG SL TP,HCM 06'!Q261</f>
        <v>0</v>
      </c>
      <c r="Q29" s="304">
        <f>'TONG SL TP,HCM 06'!R261</f>
        <v>0</v>
      </c>
      <c r="R29" s="304">
        <f>'TONG SL TP,HCM 06'!S261</f>
        <v>0</v>
      </c>
      <c r="S29" s="304">
        <f>'TONG SL TP,HCM 06'!T261</f>
        <v>0</v>
      </c>
      <c r="T29" s="304">
        <f>'TONG SL TP,HCM 06'!U261</f>
        <v>0</v>
      </c>
      <c r="U29" s="304">
        <f>'TONG SL TP,HCM 06'!V261</f>
        <v>0</v>
      </c>
      <c r="V29" s="304">
        <f>'TONG SL TP,HCM 06'!W261</f>
        <v>0</v>
      </c>
      <c r="W29" s="304">
        <f>'TONG SL TP,HCM 06'!X261</f>
        <v>0</v>
      </c>
      <c r="X29" s="304">
        <f>'TONG SL TP,HCM 06'!Y261</f>
        <v>0</v>
      </c>
      <c r="Y29" s="304">
        <f>'TONG SL TP,HCM 06'!Z261</f>
        <v>0</v>
      </c>
      <c r="Z29" s="304">
        <f>'TONG SL TP,HCM 06'!AA261</f>
        <v>0</v>
      </c>
      <c r="AA29" s="304">
        <f>'TONG SL TP,HCM 06'!AB261</f>
        <v>0</v>
      </c>
      <c r="AB29" s="304">
        <f>'TONG SL TP,HCM 06'!AC261</f>
        <v>0</v>
      </c>
      <c r="AC29" s="304">
        <f>'TONG SL TP,HCM 06'!AD261</f>
        <v>0</v>
      </c>
      <c r="AD29" s="304">
        <f>'TONG SL TP,HCM 06'!AE261</f>
        <v>0</v>
      </c>
      <c r="AE29" s="304">
        <f>'TONG SL TP,HCM 06'!AF261</f>
        <v>0</v>
      </c>
      <c r="AF29" s="304">
        <f>'TONG SL TP,HCM 06'!AG261</f>
        <v>0</v>
      </c>
      <c r="AG29" s="304">
        <f>'TONG SL TP,HCM 06'!AH261</f>
        <v>0</v>
      </c>
      <c r="AH29" s="304">
        <f>'TONG SL TP,HCM 06'!AI261</f>
        <v>0</v>
      </c>
      <c r="AI29" s="304">
        <f>'TONG SL TP,HCM 06'!AJ261</f>
        <v>0</v>
      </c>
      <c r="AJ29" s="91"/>
      <c r="AK29" s="106">
        <f>'TONG SL TP,HCM 06'!AM261</f>
        <v>0</v>
      </c>
      <c r="AL29" s="99">
        <f>SUM(E29:AI29)</f>
        <v>380</v>
      </c>
      <c r="AM29" s="53">
        <f>'TONG SL TP,HCM 06'!AO261</f>
        <v>0</v>
      </c>
      <c r="AN29" s="53"/>
    </row>
    <row r="30" spans="1:40" ht="15.75" thickBot="1" x14ac:dyDescent="0.25">
      <c r="A30" s="494"/>
      <c r="B30" s="15"/>
      <c r="C30" s="244" t="s">
        <v>143</v>
      </c>
      <c r="D30" s="18" t="s">
        <v>38</v>
      </c>
      <c r="E30" s="311">
        <f>'TONG SL TP,HCM 06'!F262</f>
        <v>0</v>
      </c>
      <c r="F30" s="311">
        <f>'TONG SL TP,HCM 06'!G262</f>
        <v>0</v>
      </c>
      <c r="G30" s="311">
        <f>'TONG SL TP,HCM 06'!H262</f>
        <v>0</v>
      </c>
      <c r="H30" s="311">
        <f>'TONG SL TP,HCM 06'!I262</f>
        <v>0</v>
      </c>
      <c r="I30" s="311">
        <f>'TONG SL TP,HCM 06'!J262</f>
        <v>0</v>
      </c>
      <c r="J30" s="311">
        <f>'TONG SL TP,HCM 06'!K262</f>
        <v>0</v>
      </c>
      <c r="K30" s="311">
        <f>'TONG SL TP,HCM 06'!L262</f>
        <v>0</v>
      </c>
      <c r="L30" s="311">
        <f>'TONG SL TP,HCM 06'!M262</f>
        <v>0</v>
      </c>
      <c r="M30" s="311">
        <f>'TONG SL TP,HCM 06'!N262</f>
        <v>0</v>
      </c>
      <c r="N30" s="311">
        <f>'TONG SL TP,HCM 06'!O262</f>
        <v>0</v>
      </c>
      <c r="O30" s="311">
        <f>'TONG SL TP,HCM 06'!P262</f>
        <v>0</v>
      </c>
      <c r="P30" s="311">
        <f>'TONG SL TP,HCM 06'!Q262</f>
        <v>0</v>
      </c>
      <c r="Q30" s="311">
        <f>'TONG SL TP,HCM 06'!R262</f>
        <v>0</v>
      </c>
      <c r="R30" s="311">
        <f>'TONG SL TP,HCM 06'!S262</f>
        <v>0</v>
      </c>
      <c r="S30" s="311">
        <f>'TONG SL TP,HCM 06'!T262</f>
        <v>0</v>
      </c>
      <c r="T30" s="311">
        <f>'TONG SL TP,HCM 06'!U262</f>
        <v>0</v>
      </c>
      <c r="U30" s="311">
        <f>'TONG SL TP,HCM 06'!V262</f>
        <v>0</v>
      </c>
      <c r="V30" s="311">
        <f>'TONG SL TP,HCM 06'!W262</f>
        <v>0</v>
      </c>
      <c r="W30" s="311">
        <f>'TONG SL TP,HCM 06'!X262</f>
        <v>0</v>
      </c>
      <c r="X30" s="311">
        <f>'TONG SL TP,HCM 06'!Y262</f>
        <v>0</v>
      </c>
      <c r="Y30" s="311">
        <f>'TONG SL TP,HCM 06'!Z262</f>
        <v>0</v>
      </c>
      <c r="Z30" s="311">
        <f>'TONG SL TP,HCM 06'!AA262</f>
        <v>0</v>
      </c>
      <c r="AA30" s="311">
        <f>'TONG SL TP,HCM 06'!AB262</f>
        <v>0</v>
      </c>
      <c r="AB30" s="311">
        <f>'TONG SL TP,HCM 06'!AC262</f>
        <v>0</v>
      </c>
      <c r="AC30" s="311">
        <f>'TONG SL TP,HCM 06'!AD262</f>
        <v>0</v>
      </c>
      <c r="AD30" s="311">
        <f>'TONG SL TP,HCM 06'!AE262</f>
        <v>0</v>
      </c>
      <c r="AE30" s="311">
        <f>'TONG SL TP,HCM 06'!AF262</f>
        <v>0</v>
      </c>
      <c r="AF30" s="311">
        <f>'TONG SL TP,HCM 06'!AG262</f>
        <v>0</v>
      </c>
      <c r="AG30" s="311">
        <f>'TONG SL TP,HCM 06'!AH262</f>
        <v>0</v>
      </c>
      <c r="AH30" s="311">
        <f>'TONG SL TP,HCM 06'!AI262</f>
        <v>0</v>
      </c>
      <c r="AI30" s="311">
        <f>'TONG SL TP,HCM 06'!AJ262</f>
        <v>0</v>
      </c>
      <c r="AJ30" s="93"/>
      <c r="AK30" s="106">
        <f>'TONG SL TP,HCM 06'!AM262</f>
        <v>0</v>
      </c>
      <c r="AL30" s="302">
        <f t="shared" si="0"/>
        <v>0</v>
      </c>
      <c r="AM30" s="57">
        <f>'TONG SL TP,HCM 06'!AO262</f>
        <v>0</v>
      </c>
      <c r="AN30" s="57"/>
    </row>
    <row r="31" spans="1:40" ht="15.75" thickTop="1" x14ac:dyDescent="0.2">
      <c r="A31" s="620" t="s">
        <v>4</v>
      </c>
      <c r="B31" s="621"/>
      <c r="C31" s="222"/>
      <c r="D31" s="201" t="s">
        <v>109</v>
      </c>
      <c r="E31" s="265" t="e">
        <f>SUMIF($D$6:$D$30,$D31,E$6:E$30)</f>
        <v>#REF!</v>
      </c>
      <c r="F31" s="266" t="e">
        <f t="shared" ref="F31:AK35" si="1">SUMIF($D$6:$D$30,$D31,F$6:F$30)</f>
        <v>#REF!</v>
      </c>
      <c r="G31" s="266" t="e">
        <f t="shared" si="1"/>
        <v>#REF!</v>
      </c>
      <c r="H31" s="266" t="e">
        <f t="shared" si="1"/>
        <v>#REF!</v>
      </c>
      <c r="I31" s="266" t="e">
        <f t="shared" si="1"/>
        <v>#REF!</v>
      </c>
      <c r="J31" s="266" t="e">
        <f t="shared" si="1"/>
        <v>#REF!</v>
      </c>
      <c r="K31" s="266" t="e">
        <f t="shared" si="1"/>
        <v>#REF!</v>
      </c>
      <c r="L31" s="266" t="e">
        <f t="shared" si="1"/>
        <v>#REF!</v>
      </c>
      <c r="M31" s="266" t="e">
        <f t="shared" si="1"/>
        <v>#REF!</v>
      </c>
      <c r="N31" s="266" t="e">
        <f t="shared" si="1"/>
        <v>#REF!</v>
      </c>
      <c r="O31" s="266" t="e">
        <f t="shared" si="1"/>
        <v>#REF!</v>
      </c>
      <c r="P31" s="266" t="e">
        <f t="shared" si="1"/>
        <v>#REF!</v>
      </c>
      <c r="Q31" s="266" t="e">
        <f t="shared" si="1"/>
        <v>#REF!</v>
      </c>
      <c r="R31" s="266" t="e">
        <f t="shared" si="1"/>
        <v>#REF!</v>
      </c>
      <c r="S31" s="266" t="e">
        <f t="shared" si="1"/>
        <v>#REF!</v>
      </c>
      <c r="T31" s="266" t="e">
        <f t="shared" si="1"/>
        <v>#REF!</v>
      </c>
      <c r="U31" s="266" t="e">
        <f t="shared" si="1"/>
        <v>#REF!</v>
      </c>
      <c r="V31" s="266" t="e">
        <f t="shared" si="1"/>
        <v>#REF!</v>
      </c>
      <c r="W31" s="266" t="e">
        <f t="shared" si="1"/>
        <v>#REF!</v>
      </c>
      <c r="X31" s="266" t="e">
        <f t="shared" si="1"/>
        <v>#REF!</v>
      </c>
      <c r="Y31" s="266" t="e">
        <f t="shared" si="1"/>
        <v>#REF!</v>
      </c>
      <c r="Z31" s="266" t="e">
        <f t="shared" si="1"/>
        <v>#REF!</v>
      </c>
      <c r="AA31" s="266" t="e">
        <f t="shared" si="1"/>
        <v>#REF!</v>
      </c>
      <c r="AB31" s="266" t="e">
        <f t="shared" si="1"/>
        <v>#REF!</v>
      </c>
      <c r="AC31" s="266" t="e">
        <f t="shared" si="1"/>
        <v>#REF!</v>
      </c>
      <c r="AD31" s="266" t="e">
        <f t="shared" si="1"/>
        <v>#REF!</v>
      </c>
      <c r="AE31" s="266" t="e">
        <f t="shared" si="1"/>
        <v>#REF!</v>
      </c>
      <c r="AF31" s="266" t="e">
        <f t="shared" si="1"/>
        <v>#REF!</v>
      </c>
      <c r="AG31" s="266" t="e">
        <f t="shared" si="1"/>
        <v>#REF!</v>
      </c>
      <c r="AH31" s="266" t="e">
        <f t="shared" si="1"/>
        <v>#REF!</v>
      </c>
      <c r="AI31" s="266" t="e">
        <f t="shared" si="1"/>
        <v>#REF!</v>
      </c>
      <c r="AJ31" s="266">
        <f t="shared" si="1"/>
        <v>0</v>
      </c>
      <c r="AK31" s="271" t="e">
        <f t="shared" si="1"/>
        <v>#REF!</v>
      </c>
      <c r="AL31" s="206" t="e">
        <f t="shared" ref="AL31:AM35" si="2">SUMIF($D$6:$D$30,$D31,AL$6:AL$30)</f>
        <v>#REF!</v>
      </c>
      <c r="AM31" s="206" t="e">
        <f t="shared" si="2"/>
        <v>#REF!</v>
      </c>
      <c r="AN31" s="207" t="e">
        <f>IF(AND(AL31&gt;0,AM31&gt;0),AL31/AM31,"")</f>
        <v>#REF!</v>
      </c>
    </row>
    <row r="32" spans="1:40" ht="15" x14ac:dyDescent="0.2">
      <c r="A32" s="622"/>
      <c r="B32" s="623"/>
      <c r="C32" s="223"/>
      <c r="D32" s="202" t="s">
        <v>31</v>
      </c>
      <c r="E32" s="267" t="e">
        <f t="shared" ref="E32:U35" si="3">SUMIF($D$6:$D$30,$D32,E$6:E$30)</f>
        <v>#REF!</v>
      </c>
      <c r="F32" s="268" t="e">
        <f t="shared" si="3"/>
        <v>#REF!</v>
      </c>
      <c r="G32" s="268" t="e">
        <f t="shared" si="3"/>
        <v>#REF!</v>
      </c>
      <c r="H32" s="268" t="e">
        <f t="shared" si="3"/>
        <v>#REF!</v>
      </c>
      <c r="I32" s="268" t="e">
        <f t="shared" si="3"/>
        <v>#REF!</v>
      </c>
      <c r="J32" s="268" t="e">
        <f t="shared" si="3"/>
        <v>#REF!</v>
      </c>
      <c r="K32" s="268" t="e">
        <f t="shared" si="3"/>
        <v>#REF!</v>
      </c>
      <c r="L32" s="268" t="e">
        <f t="shared" si="3"/>
        <v>#REF!</v>
      </c>
      <c r="M32" s="268" t="e">
        <f t="shared" si="3"/>
        <v>#REF!</v>
      </c>
      <c r="N32" s="268" t="e">
        <f t="shared" si="3"/>
        <v>#REF!</v>
      </c>
      <c r="O32" s="268" t="e">
        <f t="shared" si="3"/>
        <v>#REF!</v>
      </c>
      <c r="P32" s="268" t="e">
        <f t="shared" si="3"/>
        <v>#REF!</v>
      </c>
      <c r="Q32" s="268" t="e">
        <f t="shared" si="3"/>
        <v>#REF!</v>
      </c>
      <c r="R32" s="268" t="e">
        <f t="shared" si="3"/>
        <v>#REF!</v>
      </c>
      <c r="S32" s="268" t="e">
        <f t="shared" si="3"/>
        <v>#REF!</v>
      </c>
      <c r="T32" s="268" t="e">
        <f t="shared" si="3"/>
        <v>#REF!</v>
      </c>
      <c r="U32" s="268" t="e">
        <f t="shared" si="3"/>
        <v>#REF!</v>
      </c>
      <c r="V32" s="268" t="e">
        <f t="shared" si="1"/>
        <v>#REF!</v>
      </c>
      <c r="W32" s="268" t="e">
        <f t="shared" si="1"/>
        <v>#REF!</v>
      </c>
      <c r="X32" s="268" t="e">
        <f t="shared" si="1"/>
        <v>#REF!</v>
      </c>
      <c r="Y32" s="268" t="e">
        <f t="shared" si="1"/>
        <v>#REF!</v>
      </c>
      <c r="Z32" s="268" t="e">
        <f t="shared" si="1"/>
        <v>#REF!</v>
      </c>
      <c r="AA32" s="268" t="e">
        <f t="shared" si="1"/>
        <v>#REF!</v>
      </c>
      <c r="AB32" s="268" t="e">
        <f t="shared" si="1"/>
        <v>#REF!</v>
      </c>
      <c r="AC32" s="268" t="e">
        <f t="shared" si="1"/>
        <v>#REF!</v>
      </c>
      <c r="AD32" s="268" t="e">
        <f t="shared" si="1"/>
        <v>#REF!</v>
      </c>
      <c r="AE32" s="268" t="e">
        <f t="shared" si="1"/>
        <v>#REF!</v>
      </c>
      <c r="AF32" s="268" t="e">
        <f t="shared" si="1"/>
        <v>#REF!</v>
      </c>
      <c r="AG32" s="268" t="e">
        <f t="shared" si="1"/>
        <v>#REF!</v>
      </c>
      <c r="AH32" s="268" t="e">
        <f t="shared" si="1"/>
        <v>#REF!</v>
      </c>
      <c r="AI32" s="268" t="e">
        <f t="shared" si="1"/>
        <v>#REF!</v>
      </c>
      <c r="AJ32" s="268">
        <f t="shared" si="1"/>
        <v>0</v>
      </c>
      <c r="AK32" s="272" t="e">
        <f t="shared" si="1"/>
        <v>#REF!</v>
      </c>
      <c r="AL32" s="200" t="e">
        <f t="shared" si="2"/>
        <v>#REF!</v>
      </c>
      <c r="AM32" s="200" t="e">
        <f t="shared" si="2"/>
        <v>#REF!</v>
      </c>
      <c r="AN32" s="208" t="e">
        <f>IF(AND(AL32&gt;0,AM32&gt;0),AL32/AM32,"")</f>
        <v>#REF!</v>
      </c>
    </row>
    <row r="33" spans="1:40" ht="15" x14ac:dyDescent="0.2">
      <c r="A33" s="622"/>
      <c r="B33" s="623"/>
      <c r="C33" s="223"/>
      <c r="D33" s="203" t="s">
        <v>16</v>
      </c>
      <c r="E33" s="267" t="e">
        <f t="shared" si="3"/>
        <v>#REF!</v>
      </c>
      <c r="F33" s="268" t="e">
        <f t="shared" si="3"/>
        <v>#REF!</v>
      </c>
      <c r="G33" s="268" t="e">
        <f t="shared" si="3"/>
        <v>#REF!</v>
      </c>
      <c r="H33" s="268" t="e">
        <f t="shared" si="3"/>
        <v>#REF!</v>
      </c>
      <c r="I33" s="268" t="e">
        <f t="shared" si="3"/>
        <v>#REF!</v>
      </c>
      <c r="J33" s="268" t="e">
        <f t="shared" si="3"/>
        <v>#REF!</v>
      </c>
      <c r="K33" s="268" t="e">
        <f t="shared" si="3"/>
        <v>#REF!</v>
      </c>
      <c r="L33" s="268" t="e">
        <f t="shared" si="3"/>
        <v>#REF!</v>
      </c>
      <c r="M33" s="268" t="e">
        <f t="shared" si="3"/>
        <v>#REF!</v>
      </c>
      <c r="N33" s="268" t="e">
        <f t="shared" si="3"/>
        <v>#REF!</v>
      </c>
      <c r="O33" s="268" t="e">
        <f t="shared" si="3"/>
        <v>#REF!</v>
      </c>
      <c r="P33" s="268" t="e">
        <f t="shared" si="3"/>
        <v>#REF!</v>
      </c>
      <c r="Q33" s="268" t="e">
        <f t="shared" si="3"/>
        <v>#REF!</v>
      </c>
      <c r="R33" s="268" t="e">
        <f t="shared" si="3"/>
        <v>#REF!</v>
      </c>
      <c r="S33" s="268" t="e">
        <f t="shared" si="3"/>
        <v>#REF!</v>
      </c>
      <c r="T33" s="268" t="e">
        <f t="shared" si="3"/>
        <v>#REF!</v>
      </c>
      <c r="U33" s="268" t="e">
        <f t="shared" si="1"/>
        <v>#REF!</v>
      </c>
      <c r="V33" s="268" t="e">
        <f t="shared" si="1"/>
        <v>#REF!</v>
      </c>
      <c r="W33" s="268" t="e">
        <f t="shared" si="1"/>
        <v>#REF!</v>
      </c>
      <c r="X33" s="268" t="e">
        <f t="shared" si="1"/>
        <v>#REF!</v>
      </c>
      <c r="Y33" s="268" t="e">
        <f t="shared" si="1"/>
        <v>#REF!</v>
      </c>
      <c r="Z33" s="268" t="e">
        <f t="shared" si="1"/>
        <v>#REF!</v>
      </c>
      <c r="AA33" s="268" t="e">
        <f t="shared" si="1"/>
        <v>#REF!</v>
      </c>
      <c r="AB33" s="268" t="e">
        <f t="shared" si="1"/>
        <v>#REF!</v>
      </c>
      <c r="AC33" s="268" t="e">
        <f t="shared" si="1"/>
        <v>#REF!</v>
      </c>
      <c r="AD33" s="268" t="e">
        <f t="shared" si="1"/>
        <v>#REF!</v>
      </c>
      <c r="AE33" s="268" t="e">
        <f t="shared" si="1"/>
        <v>#REF!</v>
      </c>
      <c r="AF33" s="268" t="e">
        <f t="shared" si="1"/>
        <v>#REF!</v>
      </c>
      <c r="AG33" s="268" t="e">
        <f t="shared" si="1"/>
        <v>#REF!</v>
      </c>
      <c r="AH33" s="268" t="e">
        <f t="shared" si="1"/>
        <v>#REF!</v>
      </c>
      <c r="AI33" s="268" t="e">
        <f t="shared" si="1"/>
        <v>#REF!</v>
      </c>
      <c r="AJ33" s="268">
        <f t="shared" si="1"/>
        <v>0</v>
      </c>
      <c r="AK33" s="272" t="e">
        <f t="shared" si="1"/>
        <v>#REF!</v>
      </c>
      <c r="AL33" s="200" t="e">
        <f t="shared" si="2"/>
        <v>#REF!</v>
      </c>
      <c r="AM33" s="200" t="e">
        <f t="shared" si="2"/>
        <v>#REF!</v>
      </c>
      <c r="AN33" s="208" t="e">
        <f>IF(AND(AL33&gt;0,AM33&gt;0),AL33/AM33,"")</f>
        <v>#REF!</v>
      </c>
    </row>
    <row r="34" spans="1:40" ht="15" x14ac:dyDescent="0.2">
      <c r="A34" s="622"/>
      <c r="B34" s="623"/>
      <c r="C34" s="223"/>
      <c r="D34" s="204" t="s">
        <v>5</v>
      </c>
      <c r="E34" s="267" t="e">
        <f t="shared" si="3"/>
        <v>#REF!</v>
      </c>
      <c r="F34" s="268" t="e">
        <f t="shared" si="3"/>
        <v>#REF!</v>
      </c>
      <c r="G34" s="268" t="e">
        <f t="shared" si="3"/>
        <v>#REF!</v>
      </c>
      <c r="H34" s="268" t="e">
        <f t="shared" si="3"/>
        <v>#REF!</v>
      </c>
      <c r="I34" s="268" t="e">
        <f t="shared" si="3"/>
        <v>#REF!</v>
      </c>
      <c r="J34" s="268" t="e">
        <f t="shared" si="3"/>
        <v>#REF!</v>
      </c>
      <c r="K34" s="268" t="e">
        <f t="shared" si="3"/>
        <v>#REF!</v>
      </c>
      <c r="L34" s="268" t="e">
        <f t="shared" si="3"/>
        <v>#REF!</v>
      </c>
      <c r="M34" s="268" t="e">
        <f t="shared" si="3"/>
        <v>#REF!</v>
      </c>
      <c r="N34" s="268" t="e">
        <f t="shared" si="3"/>
        <v>#REF!</v>
      </c>
      <c r="O34" s="268" t="e">
        <f t="shared" si="3"/>
        <v>#REF!</v>
      </c>
      <c r="P34" s="268" t="e">
        <f t="shared" si="3"/>
        <v>#REF!</v>
      </c>
      <c r="Q34" s="268" t="e">
        <f t="shared" si="3"/>
        <v>#REF!</v>
      </c>
      <c r="R34" s="268" t="e">
        <f t="shared" si="3"/>
        <v>#REF!</v>
      </c>
      <c r="S34" s="268" t="e">
        <f t="shared" si="3"/>
        <v>#REF!</v>
      </c>
      <c r="T34" s="268" t="e">
        <f t="shared" si="3"/>
        <v>#REF!</v>
      </c>
      <c r="U34" s="268" t="e">
        <f t="shared" si="1"/>
        <v>#REF!</v>
      </c>
      <c r="V34" s="268" t="e">
        <f t="shared" si="1"/>
        <v>#REF!</v>
      </c>
      <c r="W34" s="268" t="e">
        <f t="shared" si="1"/>
        <v>#REF!</v>
      </c>
      <c r="X34" s="268" t="e">
        <f t="shared" si="1"/>
        <v>#REF!</v>
      </c>
      <c r="Y34" s="268" t="e">
        <f t="shared" si="1"/>
        <v>#REF!</v>
      </c>
      <c r="Z34" s="268" t="e">
        <f t="shared" si="1"/>
        <v>#REF!</v>
      </c>
      <c r="AA34" s="268" t="e">
        <f t="shared" si="1"/>
        <v>#REF!</v>
      </c>
      <c r="AB34" s="268" t="e">
        <f t="shared" si="1"/>
        <v>#REF!</v>
      </c>
      <c r="AC34" s="268" t="e">
        <f t="shared" si="1"/>
        <v>#REF!</v>
      </c>
      <c r="AD34" s="268" t="e">
        <f t="shared" si="1"/>
        <v>#REF!</v>
      </c>
      <c r="AE34" s="268" t="e">
        <f t="shared" si="1"/>
        <v>#REF!</v>
      </c>
      <c r="AF34" s="268" t="e">
        <f t="shared" si="1"/>
        <v>#REF!</v>
      </c>
      <c r="AG34" s="268" t="e">
        <f t="shared" si="1"/>
        <v>#REF!</v>
      </c>
      <c r="AH34" s="268" t="e">
        <f t="shared" si="1"/>
        <v>#REF!</v>
      </c>
      <c r="AI34" s="268" t="e">
        <f t="shared" si="1"/>
        <v>#REF!</v>
      </c>
      <c r="AJ34" s="268">
        <f t="shared" si="1"/>
        <v>0</v>
      </c>
      <c r="AK34" s="272" t="e">
        <f t="shared" si="1"/>
        <v>#REF!</v>
      </c>
      <c r="AL34" s="200" t="e">
        <f>SUMIF($D$6:$D$30,$D34,AL$6:AL$30)</f>
        <v>#REF!</v>
      </c>
      <c r="AM34" s="200" t="e">
        <f>SUMIF($D$6:$D$30,$D34,AM$6:AM$30)</f>
        <v>#REF!</v>
      </c>
      <c r="AN34" s="208" t="e">
        <f>IF(AND(AL34&gt;0,AM34&gt;0),AL34/AM34,"")</f>
        <v>#REF!</v>
      </c>
    </row>
    <row r="35" spans="1:40" ht="15.75" thickBot="1" x14ac:dyDescent="0.25">
      <c r="A35" s="624"/>
      <c r="B35" s="625"/>
      <c r="C35" s="224"/>
      <c r="D35" s="205" t="s">
        <v>38</v>
      </c>
      <c r="E35" s="269" t="e">
        <f t="shared" si="3"/>
        <v>#REF!</v>
      </c>
      <c r="F35" s="270" t="e">
        <f t="shared" si="3"/>
        <v>#REF!</v>
      </c>
      <c r="G35" s="270" t="e">
        <f t="shared" si="3"/>
        <v>#REF!</v>
      </c>
      <c r="H35" s="270" t="e">
        <f t="shared" si="3"/>
        <v>#REF!</v>
      </c>
      <c r="I35" s="270" t="e">
        <f t="shared" si="3"/>
        <v>#REF!</v>
      </c>
      <c r="J35" s="270" t="e">
        <f t="shared" si="3"/>
        <v>#REF!</v>
      </c>
      <c r="K35" s="270" t="e">
        <f t="shared" si="3"/>
        <v>#REF!</v>
      </c>
      <c r="L35" s="270" t="e">
        <f t="shared" si="3"/>
        <v>#REF!</v>
      </c>
      <c r="M35" s="270" t="e">
        <f t="shared" si="3"/>
        <v>#REF!</v>
      </c>
      <c r="N35" s="270" t="e">
        <f t="shared" si="3"/>
        <v>#REF!</v>
      </c>
      <c r="O35" s="270" t="e">
        <f t="shared" si="3"/>
        <v>#REF!</v>
      </c>
      <c r="P35" s="270" t="e">
        <f t="shared" si="3"/>
        <v>#REF!</v>
      </c>
      <c r="Q35" s="270" t="e">
        <f t="shared" si="3"/>
        <v>#REF!</v>
      </c>
      <c r="R35" s="270" t="e">
        <f t="shared" si="3"/>
        <v>#REF!</v>
      </c>
      <c r="S35" s="270" t="e">
        <f t="shared" si="3"/>
        <v>#REF!</v>
      </c>
      <c r="T35" s="270" t="e">
        <f t="shared" si="3"/>
        <v>#REF!</v>
      </c>
      <c r="U35" s="270" t="e">
        <f t="shared" si="1"/>
        <v>#REF!</v>
      </c>
      <c r="V35" s="270" t="e">
        <f t="shared" si="1"/>
        <v>#REF!</v>
      </c>
      <c r="W35" s="270" t="e">
        <f t="shared" si="1"/>
        <v>#REF!</v>
      </c>
      <c r="X35" s="270" t="e">
        <f t="shared" si="1"/>
        <v>#REF!</v>
      </c>
      <c r="Y35" s="270" t="e">
        <f t="shared" si="1"/>
        <v>#REF!</v>
      </c>
      <c r="Z35" s="270" t="e">
        <f t="shared" si="1"/>
        <v>#REF!</v>
      </c>
      <c r="AA35" s="270" t="e">
        <f t="shared" si="1"/>
        <v>#REF!</v>
      </c>
      <c r="AB35" s="270" t="e">
        <f t="shared" si="1"/>
        <v>#REF!</v>
      </c>
      <c r="AC35" s="270" t="e">
        <f t="shared" si="1"/>
        <v>#REF!</v>
      </c>
      <c r="AD35" s="270" t="e">
        <f t="shared" si="1"/>
        <v>#REF!</v>
      </c>
      <c r="AE35" s="270" t="e">
        <f t="shared" si="1"/>
        <v>#REF!</v>
      </c>
      <c r="AF35" s="270" t="e">
        <f t="shared" si="1"/>
        <v>#REF!</v>
      </c>
      <c r="AG35" s="270" t="e">
        <f t="shared" si="1"/>
        <v>#REF!</v>
      </c>
      <c r="AH35" s="270" t="e">
        <f t="shared" si="1"/>
        <v>#REF!</v>
      </c>
      <c r="AI35" s="270" t="e">
        <f t="shared" si="1"/>
        <v>#REF!</v>
      </c>
      <c r="AJ35" s="270">
        <f t="shared" si="1"/>
        <v>0</v>
      </c>
      <c r="AK35" s="273" t="e">
        <f t="shared" si="1"/>
        <v>#REF!</v>
      </c>
      <c r="AL35" s="248" t="e">
        <f t="shared" si="2"/>
        <v>#REF!</v>
      </c>
      <c r="AM35" s="248" t="e">
        <f t="shared" si="2"/>
        <v>#REF!</v>
      </c>
      <c r="AN35" s="324" t="e">
        <f>IF(AND(AL35&gt;0,AM35&gt;0),AL35/AM35,"")</f>
        <v>#REF!</v>
      </c>
    </row>
    <row r="36" spans="1:40" ht="13.5" thickTop="1" x14ac:dyDescent="0.2"/>
  </sheetData>
  <mergeCells count="19">
    <mergeCell ref="AN4:AN5"/>
    <mergeCell ref="A21:A25"/>
    <mergeCell ref="A26:A30"/>
    <mergeCell ref="A31:B35"/>
    <mergeCell ref="AK4:AK5"/>
    <mergeCell ref="AL4:AL5"/>
    <mergeCell ref="AM4:AM5"/>
    <mergeCell ref="A6:A10"/>
    <mergeCell ref="A11:A15"/>
    <mergeCell ref="A3:C3"/>
    <mergeCell ref="A16:A20"/>
    <mergeCell ref="B1:AJ1"/>
    <mergeCell ref="A2:AJ2"/>
    <mergeCell ref="E3:G3"/>
    <mergeCell ref="A4:A5"/>
    <mergeCell ref="B4:B5"/>
    <mergeCell ref="C4:C5"/>
    <mergeCell ref="D4:D5"/>
    <mergeCell ref="AJ4:AJ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workbookViewId="0">
      <pane xSplit="4" ySplit="5" topLeftCell="E21" activePane="bottomRight" state="frozen"/>
      <selection pane="topRight" activeCell="E1" sqref="E1"/>
      <selection pane="bottomLeft" activeCell="A6" sqref="A6"/>
      <selection pane="bottomRight" activeCell="G34" sqref="G34"/>
    </sheetView>
  </sheetViews>
  <sheetFormatPr defaultRowHeight="12.75" x14ac:dyDescent="0.2"/>
  <cols>
    <col min="1" max="1" width="4.140625" customWidth="1"/>
    <col min="2" max="2" width="14.7109375" customWidth="1"/>
    <col min="3" max="3" width="5.42578125" hidden="1" customWidth="1"/>
    <col min="4" max="4" width="7" customWidth="1"/>
    <col min="5" max="5" width="4.7109375" bestFit="1" customWidth="1"/>
    <col min="6" max="6" width="3.140625" bestFit="1" customWidth="1"/>
    <col min="7" max="8" width="4.7109375" customWidth="1"/>
    <col min="9" max="9" width="4" customWidth="1"/>
    <col min="10" max="10" width="3.140625" bestFit="1" customWidth="1"/>
    <col min="11" max="12" width="4.7109375" bestFit="1" customWidth="1"/>
    <col min="13" max="13" width="3.140625" bestFit="1" customWidth="1"/>
    <col min="14" max="14" width="4.7109375" bestFit="1" customWidth="1"/>
    <col min="15" max="15" width="3.7109375" customWidth="1"/>
    <col min="16" max="16" width="4.7109375" bestFit="1" customWidth="1"/>
    <col min="17" max="17" width="3.140625" bestFit="1" customWidth="1"/>
    <col min="18" max="19" width="4.7109375" bestFit="1" customWidth="1"/>
    <col min="20" max="20" width="3.140625" bestFit="1" customWidth="1"/>
    <col min="21" max="23" width="4.7109375" bestFit="1" customWidth="1"/>
    <col min="24" max="24" width="3.140625" bestFit="1" customWidth="1"/>
    <col min="25" max="25" width="5.140625" bestFit="1" customWidth="1"/>
    <col min="26" max="26" width="4.7109375" customWidth="1"/>
    <col min="27" max="27" width="3" customWidth="1"/>
    <col min="28" max="29" width="4.7109375" customWidth="1"/>
    <col min="30" max="33" width="4.140625" customWidth="1"/>
    <col min="34" max="34" width="3.140625" bestFit="1" customWidth="1"/>
    <col min="35" max="35" width="5.140625" bestFit="1" customWidth="1"/>
    <col min="36" max="36" width="6.140625" customWidth="1"/>
    <col min="37" max="37" width="6.85546875" customWidth="1"/>
    <col min="38" max="38" width="6.140625" bestFit="1" customWidth="1"/>
    <col min="39" max="39" width="6.7109375" customWidth="1"/>
    <col min="40" max="40" width="6" customWidth="1"/>
  </cols>
  <sheetData>
    <row r="1" spans="1:40" ht="21" customHeight="1" x14ac:dyDescent="0.2">
      <c r="B1" s="599" t="s">
        <v>98</v>
      </c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599"/>
      <c r="Z1" s="599"/>
      <c r="AA1" s="599"/>
      <c r="AB1" s="599"/>
      <c r="AC1" s="599"/>
      <c r="AD1" s="599"/>
      <c r="AE1" s="599"/>
      <c r="AF1" s="599"/>
      <c r="AG1" s="599"/>
      <c r="AH1" s="599"/>
      <c r="AI1" s="599"/>
      <c r="AJ1" s="599"/>
      <c r="AK1" s="81"/>
      <c r="AL1" s="81"/>
      <c r="AM1" s="8"/>
    </row>
    <row r="2" spans="1:40" ht="14.25" x14ac:dyDescent="0.2">
      <c r="A2" s="610" t="str">
        <f>'TONG SL TP,HCM 06'!A2:AN2</f>
        <v>THÁNG  06  NĂM 2014</v>
      </c>
      <c r="B2" s="610"/>
      <c r="C2" s="610"/>
      <c r="D2" s="610"/>
      <c r="E2" s="610"/>
      <c r="F2" s="610"/>
      <c r="G2" s="610"/>
      <c r="H2" s="610"/>
      <c r="I2" s="610"/>
      <c r="J2" s="610"/>
      <c r="K2" s="610"/>
      <c r="L2" s="610"/>
      <c r="M2" s="610"/>
      <c r="N2" s="610"/>
      <c r="O2" s="610"/>
      <c r="P2" s="610"/>
      <c r="Q2" s="610"/>
      <c r="R2" s="610"/>
      <c r="S2" s="610"/>
      <c r="T2" s="610"/>
      <c r="U2" s="610"/>
      <c r="V2" s="610"/>
      <c r="W2" s="610"/>
      <c r="X2" s="610"/>
      <c r="Y2" s="610"/>
      <c r="Z2" s="610"/>
      <c r="AA2" s="610"/>
      <c r="AB2" s="610"/>
      <c r="AC2" s="610"/>
      <c r="AD2" s="610"/>
      <c r="AE2" s="610"/>
      <c r="AF2" s="610"/>
      <c r="AG2" s="610"/>
      <c r="AH2" s="610"/>
      <c r="AI2" s="610"/>
      <c r="AJ2" s="610"/>
      <c r="AK2" s="81"/>
      <c r="AL2" s="81"/>
      <c r="AM2" s="8"/>
    </row>
    <row r="3" spans="1:40" ht="14.25" x14ac:dyDescent="0.2">
      <c r="A3" s="609" t="s">
        <v>1</v>
      </c>
      <c r="B3" s="609"/>
      <c r="C3" s="609"/>
      <c r="D3" s="5" t="s">
        <v>8</v>
      </c>
      <c r="E3" s="611"/>
      <c r="F3" s="611"/>
      <c r="G3" s="61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K3" s="81"/>
      <c r="AL3" s="81"/>
      <c r="AM3" s="8"/>
    </row>
    <row r="4" spans="1:40" s="44" customFormat="1" ht="15.95" customHeight="1" x14ac:dyDescent="0.2">
      <c r="A4" s="612" t="s">
        <v>14</v>
      </c>
      <c r="B4" s="614" t="s">
        <v>2</v>
      </c>
      <c r="C4" s="489" t="s">
        <v>7</v>
      </c>
      <c r="D4" s="489" t="s">
        <v>3</v>
      </c>
      <c r="E4" s="111">
        <v>1</v>
      </c>
      <c r="F4" s="110">
        <v>2</v>
      </c>
      <c r="G4" s="110">
        <v>3</v>
      </c>
      <c r="H4" s="111">
        <v>4</v>
      </c>
      <c r="I4" s="111">
        <v>5</v>
      </c>
      <c r="J4" s="111">
        <v>6</v>
      </c>
      <c r="K4" s="111">
        <v>7</v>
      </c>
      <c r="L4" s="111">
        <v>8</v>
      </c>
      <c r="M4" s="111">
        <v>9</v>
      </c>
      <c r="N4" s="111">
        <v>10</v>
      </c>
      <c r="O4" s="111">
        <v>11</v>
      </c>
      <c r="P4" s="111">
        <v>12</v>
      </c>
      <c r="Q4" s="111">
        <v>13</v>
      </c>
      <c r="R4" s="111">
        <v>14</v>
      </c>
      <c r="S4" s="111">
        <v>15</v>
      </c>
      <c r="T4" s="111">
        <v>16</v>
      </c>
      <c r="U4" s="111">
        <v>17</v>
      </c>
      <c r="V4" s="111">
        <v>18</v>
      </c>
      <c r="W4" s="111">
        <v>19</v>
      </c>
      <c r="X4" s="111">
        <v>20</v>
      </c>
      <c r="Y4" s="111">
        <v>21</v>
      </c>
      <c r="Z4" s="111">
        <v>22</v>
      </c>
      <c r="AA4" s="111">
        <v>23</v>
      </c>
      <c r="AB4" s="111">
        <v>24</v>
      </c>
      <c r="AC4" s="111">
        <v>25</v>
      </c>
      <c r="AD4" s="111">
        <v>26</v>
      </c>
      <c r="AE4" s="111">
        <v>27</v>
      </c>
      <c r="AF4" s="111">
        <v>28</v>
      </c>
      <c r="AG4" s="111">
        <v>29</v>
      </c>
      <c r="AH4" s="111">
        <v>30</v>
      </c>
      <c r="AI4" s="111">
        <v>31</v>
      </c>
      <c r="AJ4" s="616" t="s">
        <v>176</v>
      </c>
      <c r="AK4" s="634" t="s">
        <v>131</v>
      </c>
      <c r="AL4" s="628" t="s">
        <v>4</v>
      </c>
      <c r="AM4" s="630" t="s">
        <v>119</v>
      </c>
      <c r="AN4" s="354" t="s">
        <v>120</v>
      </c>
    </row>
    <row r="5" spans="1:40" s="44" customFormat="1" ht="15.95" customHeight="1" thickBot="1" x14ac:dyDescent="0.25">
      <c r="A5" s="613"/>
      <c r="B5" s="615"/>
      <c r="C5" s="490"/>
      <c r="D5" s="490"/>
      <c r="E5" s="306"/>
      <c r="F5" s="307"/>
      <c r="G5" s="307"/>
      <c r="H5" s="307"/>
      <c r="I5" s="307"/>
      <c r="J5" s="307" t="s">
        <v>135</v>
      </c>
      <c r="K5" s="307"/>
      <c r="L5" s="307"/>
      <c r="M5" s="307" t="s">
        <v>177</v>
      </c>
      <c r="N5" s="307"/>
      <c r="O5" s="307"/>
      <c r="P5" s="307"/>
      <c r="Q5" s="307" t="s">
        <v>135</v>
      </c>
      <c r="R5" s="307"/>
      <c r="S5" s="307"/>
      <c r="T5" s="307"/>
      <c r="U5" s="307"/>
      <c r="V5" s="307"/>
      <c r="W5" s="307"/>
      <c r="X5" s="307" t="s">
        <v>135</v>
      </c>
      <c r="Y5" s="307"/>
      <c r="Z5" s="307"/>
      <c r="AA5" s="307"/>
      <c r="AB5" s="307"/>
      <c r="AC5" s="307"/>
      <c r="AD5" s="307"/>
      <c r="AE5" s="307" t="s">
        <v>135</v>
      </c>
      <c r="AF5" s="307"/>
      <c r="AG5" s="307"/>
      <c r="AH5" s="307"/>
      <c r="AI5" s="307"/>
      <c r="AJ5" s="617"/>
      <c r="AK5" s="635"/>
      <c r="AL5" s="629"/>
      <c r="AM5" s="631"/>
      <c r="AN5" s="355"/>
    </row>
    <row r="6" spans="1:40" ht="15" thickTop="1" x14ac:dyDescent="0.2">
      <c r="A6" s="632">
        <v>51</v>
      </c>
      <c r="B6" s="225"/>
      <c r="C6" s="226" t="s">
        <v>142</v>
      </c>
      <c r="D6" s="227" t="s">
        <v>109</v>
      </c>
      <c r="E6" s="314">
        <f>'TONG SL TP,HCM 06'!F264</f>
        <v>0</v>
      </c>
      <c r="F6" s="314">
        <f>'TONG SL TP,HCM 06'!G264</f>
        <v>0</v>
      </c>
      <c r="G6" s="314">
        <f>'TONG SL TP,HCM 06'!H264</f>
        <v>0</v>
      </c>
      <c r="H6" s="314">
        <f>'TONG SL TP,HCM 06'!I264</f>
        <v>0</v>
      </c>
      <c r="I6" s="314">
        <f>'TONG SL TP,HCM 06'!J264</f>
        <v>0</v>
      </c>
      <c r="J6" s="314">
        <f>'TONG SL TP,HCM 06'!K264</f>
        <v>0</v>
      </c>
      <c r="K6" s="314">
        <f>'TONG SL TP,HCM 06'!L264</f>
        <v>0</v>
      </c>
      <c r="L6" s="314">
        <f>'TONG SL TP,HCM 06'!M264</f>
        <v>0</v>
      </c>
      <c r="M6" s="314">
        <f>'TONG SL TP,HCM 06'!N264</f>
        <v>0</v>
      </c>
      <c r="N6" s="314">
        <f>'TONG SL TP,HCM 06'!O264</f>
        <v>0</v>
      </c>
      <c r="O6" s="314">
        <f>'TONG SL TP,HCM 06'!P264</f>
        <v>0</v>
      </c>
      <c r="P6" s="314">
        <f>'TONG SL TP,HCM 06'!Q264</f>
        <v>0</v>
      </c>
      <c r="Q6" s="314">
        <f>'TONG SL TP,HCM 06'!R264</f>
        <v>0</v>
      </c>
      <c r="R6" s="314">
        <f>'TONG SL TP,HCM 06'!S264</f>
        <v>0</v>
      </c>
      <c r="S6" s="314">
        <f>'TONG SL TP,HCM 06'!T264</f>
        <v>0</v>
      </c>
      <c r="T6" s="314">
        <f>'TONG SL TP,HCM 06'!U264</f>
        <v>0</v>
      </c>
      <c r="U6" s="314">
        <f>'TONG SL TP,HCM 06'!V264</f>
        <v>0</v>
      </c>
      <c r="V6" s="314">
        <f>'TONG SL TP,HCM 06'!W264</f>
        <v>0</v>
      </c>
      <c r="W6" s="314">
        <f>'TONG SL TP,HCM 06'!X264</f>
        <v>0</v>
      </c>
      <c r="X6" s="314">
        <f>'TONG SL TP,HCM 06'!Y264</f>
        <v>0</v>
      </c>
      <c r="Y6" s="314">
        <f>'TONG SL TP,HCM 06'!Z264</f>
        <v>0</v>
      </c>
      <c r="Z6" s="314">
        <f>'TONG SL TP,HCM 06'!AA264</f>
        <v>0</v>
      </c>
      <c r="AA6" s="314">
        <f>'TONG SL TP,HCM 06'!AB264</f>
        <v>0</v>
      </c>
      <c r="AB6" s="314">
        <f>'TONG SL TP,HCM 06'!AC264</f>
        <v>0</v>
      </c>
      <c r="AC6" s="314">
        <f>'TONG SL TP,HCM 06'!AD264</f>
        <v>0</v>
      </c>
      <c r="AD6" s="314">
        <f>'TONG SL TP,HCM 06'!AE264</f>
        <v>0</v>
      </c>
      <c r="AE6" s="314">
        <f>'TONG SL TP,HCM 06'!AF264</f>
        <v>0</v>
      </c>
      <c r="AF6" s="314">
        <f>'TONG SL TP,HCM 06'!AG264</f>
        <v>0</v>
      </c>
      <c r="AG6" s="314">
        <f>'TONG SL TP,HCM 06'!AH264</f>
        <v>0</v>
      </c>
      <c r="AH6" s="314">
        <f>'TONG SL TP,HCM 06'!AI264</f>
        <v>0</v>
      </c>
      <c r="AI6" s="314">
        <f>'TONG SL TP,HCM 06'!AJ264</f>
        <v>0</v>
      </c>
      <c r="AJ6" s="233">
        <f>'TONG SL TP,HCM 06'!AM264</f>
        <v>0</v>
      </c>
      <c r="AK6" s="228"/>
      <c r="AL6" s="229">
        <f>SUM(E6:AI6)</f>
        <v>0</v>
      </c>
      <c r="AM6" s="230">
        <f>'TONG SL TP,HCM 06'!AO264</f>
        <v>0</v>
      </c>
      <c r="AN6" s="231" t="str">
        <f>IF(AND(AL6&gt;0,AM6&gt;0),AL6/AM6,"")</f>
        <v/>
      </c>
    </row>
    <row r="7" spans="1:40" ht="14.25" x14ac:dyDescent="0.2">
      <c r="A7" s="633"/>
      <c r="B7" s="24" t="s">
        <v>142</v>
      </c>
      <c r="C7" s="232" t="s">
        <v>142</v>
      </c>
      <c r="D7" s="54" t="s">
        <v>31</v>
      </c>
      <c r="E7" s="304">
        <f>'TONG SL TP,HCM 06'!F265</f>
        <v>0</v>
      </c>
      <c r="F7" s="304">
        <f>'TONG SL TP,HCM 06'!G265</f>
        <v>0</v>
      </c>
      <c r="G7" s="304">
        <f>'TONG SL TP,HCM 06'!H265</f>
        <v>0</v>
      </c>
      <c r="H7" s="304">
        <f>'TONG SL TP,HCM 06'!I265</f>
        <v>0</v>
      </c>
      <c r="I7" s="304">
        <f>'TONG SL TP,HCM 06'!J265</f>
        <v>0</v>
      </c>
      <c r="J7" s="304">
        <f>'TONG SL TP,HCM 06'!K265</f>
        <v>0</v>
      </c>
      <c r="K7" s="304">
        <f>'TONG SL TP,HCM 06'!L265</f>
        <v>0</v>
      </c>
      <c r="L7" s="304">
        <f>'TONG SL TP,HCM 06'!M265</f>
        <v>0</v>
      </c>
      <c r="M7" s="304">
        <f>'TONG SL TP,HCM 06'!N265</f>
        <v>0</v>
      </c>
      <c r="N7" s="304">
        <f>'TONG SL TP,HCM 06'!O265</f>
        <v>0</v>
      </c>
      <c r="O7" s="304">
        <f>'TONG SL TP,HCM 06'!P265</f>
        <v>0</v>
      </c>
      <c r="P7" s="304">
        <f>'TONG SL TP,HCM 06'!Q265</f>
        <v>0</v>
      </c>
      <c r="Q7" s="304">
        <f>'TONG SL TP,HCM 06'!R265</f>
        <v>0</v>
      </c>
      <c r="R7" s="304">
        <f>'TONG SL TP,HCM 06'!S265</f>
        <v>0</v>
      </c>
      <c r="S7" s="304">
        <f>'TONG SL TP,HCM 06'!T265</f>
        <v>0</v>
      </c>
      <c r="T7" s="304">
        <f>'TONG SL TP,HCM 06'!U265</f>
        <v>0</v>
      </c>
      <c r="U7" s="304">
        <f>'TONG SL TP,HCM 06'!V265</f>
        <v>0</v>
      </c>
      <c r="V7" s="304">
        <f>'TONG SL TP,HCM 06'!W265</f>
        <v>0</v>
      </c>
      <c r="W7" s="304">
        <f>'TONG SL TP,HCM 06'!X265</f>
        <v>0</v>
      </c>
      <c r="X7" s="304">
        <f>'TONG SL TP,HCM 06'!Y265</f>
        <v>0</v>
      </c>
      <c r="Y7" s="304">
        <f>'TONG SL TP,HCM 06'!Z265</f>
        <v>0</v>
      </c>
      <c r="Z7" s="304">
        <f>'TONG SL TP,HCM 06'!AA265</f>
        <v>0</v>
      </c>
      <c r="AA7" s="304">
        <f>'TONG SL TP,HCM 06'!AB265</f>
        <v>0</v>
      </c>
      <c r="AB7" s="304">
        <f>'TONG SL TP,HCM 06'!AC265</f>
        <v>0</v>
      </c>
      <c r="AC7" s="304">
        <f>'TONG SL TP,HCM 06'!AD265</f>
        <v>0</v>
      </c>
      <c r="AD7" s="304">
        <f>'TONG SL TP,HCM 06'!AE265</f>
        <v>0</v>
      </c>
      <c r="AE7" s="304">
        <f>'TONG SL TP,HCM 06'!AF265</f>
        <v>0</v>
      </c>
      <c r="AF7" s="304">
        <f>'TONG SL TP,HCM 06'!AG265</f>
        <v>0</v>
      </c>
      <c r="AG7" s="304">
        <f>'TONG SL TP,HCM 06'!AH265</f>
        <v>0</v>
      </c>
      <c r="AH7" s="304">
        <f>'TONG SL TP,HCM 06'!AI265</f>
        <v>0</v>
      </c>
      <c r="AI7" s="304">
        <f>'TONG SL TP,HCM 06'!AJ265</f>
        <v>0</v>
      </c>
      <c r="AJ7" s="233">
        <f>'TONG SL TP,HCM 06'!AM265</f>
        <v>0</v>
      </c>
      <c r="AK7" s="234"/>
      <c r="AL7" s="235">
        <f t="shared" ref="AL7:AL45" si="0">SUM(E7:AI7)</f>
        <v>0</v>
      </c>
      <c r="AM7" s="230">
        <f>'TONG SL TP,HCM 06'!AO265</f>
        <v>0</v>
      </c>
      <c r="AN7" s="236" t="str">
        <f>IF(AND(AL7&gt;0,AM7&gt;0),AL7/AM7,"")</f>
        <v/>
      </c>
    </row>
    <row r="8" spans="1:40" ht="14.25" x14ac:dyDescent="0.2">
      <c r="A8" s="633"/>
      <c r="B8" s="24" t="s">
        <v>139</v>
      </c>
      <c r="C8" s="232" t="s">
        <v>142</v>
      </c>
      <c r="D8" s="55" t="s">
        <v>16</v>
      </c>
      <c r="E8" s="304">
        <f>'TONG SL TP,HCM 06'!F266</f>
        <v>0</v>
      </c>
      <c r="F8" s="304">
        <f>'TONG SL TP,HCM 06'!G266</f>
        <v>0</v>
      </c>
      <c r="G8" s="304">
        <f>'TONG SL TP,HCM 06'!H266</f>
        <v>0</v>
      </c>
      <c r="H8" s="304">
        <f>'TONG SL TP,HCM 06'!I266</f>
        <v>0</v>
      </c>
      <c r="I8" s="304">
        <f>'TONG SL TP,HCM 06'!J266</f>
        <v>0</v>
      </c>
      <c r="J8" s="304">
        <f>'TONG SL TP,HCM 06'!K266</f>
        <v>0</v>
      </c>
      <c r="K8" s="304">
        <f>'TONG SL TP,HCM 06'!L266</f>
        <v>0</v>
      </c>
      <c r="L8" s="304">
        <f>'TONG SL TP,HCM 06'!M266</f>
        <v>0</v>
      </c>
      <c r="M8" s="304">
        <f>'TONG SL TP,HCM 06'!N266</f>
        <v>0</v>
      </c>
      <c r="N8" s="304">
        <f>'TONG SL TP,HCM 06'!O266</f>
        <v>0</v>
      </c>
      <c r="O8" s="304">
        <f>'TONG SL TP,HCM 06'!P266</f>
        <v>0</v>
      </c>
      <c r="P8" s="304">
        <f>'TONG SL TP,HCM 06'!Q266</f>
        <v>0</v>
      </c>
      <c r="Q8" s="304">
        <f>'TONG SL TP,HCM 06'!R266</f>
        <v>0</v>
      </c>
      <c r="R8" s="304">
        <f>'TONG SL TP,HCM 06'!S266</f>
        <v>0</v>
      </c>
      <c r="S8" s="304">
        <f>'TONG SL TP,HCM 06'!T266</f>
        <v>0</v>
      </c>
      <c r="T8" s="304">
        <f>'TONG SL TP,HCM 06'!U266</f>
        <v>0</v>
      </c>
      <c r="U8" s="304">
        <f>'TONG SL TP,HCM 06'!V266</f>
        <v>0</v>
      </c>
      <c r="V8" s="304">
        <f>'TONG SL TP,HCM 06'!W266</f>
        <v>0</v>
      </c>
      <c r="W8" s="304">
        <f>'TONG SL TP,HCM 06'!X266</f>
        <v>0</v>
      </c>
      <c r="X8" s="304">
        <f>'TONG SL TP,HCM 06'!Y266</f>
        <v>0</v>
      </c>
      <c r="Y8" s="304">
        <f>'TONG SL TP,HCM 06'!Z266</f>
        <v>0</v>
      </c>
      <c r="Z8" s="304">
        <f>'TONG SL TP,HCM 06'!AA266</f>
        <v>0</v>
      </c>
      <c r="AA8" s="304">
        <f>'TONG SL TP,HCM 06'!AB266</f>
        <v>0</v>
      </c>
      <c r="AB8" s="304">
        <f>'TONG SL TP,HCM 06'!AC266</f>
        <v>0</v>
      </c>
      <c r="AC8" s="304">
        <f>'TONG SL TP,HCM 06'!AD266</f>
        <v>0</v>
      </c>
      <c r="AD8" s="304">
        <f>'TONG SL TP,HCM 06'!AE266</f>
        <v>0</v>
      </c>
      <c r="AE8" s="304">
        <f>'TONG SL TP,HCM 06'!AF266</f>
        <v>0</v>
      </c>
      <c r="AF8" s="304">
        <f>'TONG SL TP,HCM 06'!AG266</f>
        <v>0</v>
      </c>
      <c r="AG8" s="304">
        <f>'TONG SL TP,HCM 06'!AH266</f>
        <v>0</v>
      </c>
      <c r="AH8" s="304">
        <f>'TONG SL TP,HCM 06'!AI266</f>
        <v>0</v>
      </c>
      <c r="AI8" s="304">
        <f>'TONG SL TP,HCM 06'!AJ266</f>
        <v>0</v>
      </c>
      <c r="AJ8" s="233">
        <f>'TONG SL TP,HCM 06'!AM266</f>
        <v>0</v>
      </c>
      <c r="AK8" s="234"/>
      <c r="AL8" s="235">
        <f t="shared" si="0"/>
        <v>0</v>
      </c>
      <c r="AM8" s="230">
        <f>'TONG SL TP,HCM 06'!AO266</f>
        <v>0</v>
      </c>
      <c r="AN8" s="236" t="str">
        <f>IF(AND(AL8&gt;0,AM8&gt;0),AL8/AM8,"")</f>
        <v/>
      </c>
    </row>
    <row r="9" spans="1:40" ht="14.25" x14ac:dyDescent="0.2">
      <c r="A9" s="633"/>
      <c r="B9" s="24" t="s">
        <v>94</v>
      </c>
      <c r="C9" s="232" t="s">
        <v>142</v>
      </c>
      <c r="D9" s="56" t="s">
        <v>5</v>
      </c>
      <c r="E9" s="304">
        <f>'TONG SL TP,HCM 06'!F267</f>
        <v>0</v>
      </c>
      <c r="F9" s="304">
        <f>'TONG SL TP,HCM 06'!G267</f>
        <v>20</v>
      </c>
      <c r="G9" s="304">
        <f>'TONG SL TP,HCM 06'!H267</f>
        <v>0</v>
      </c>
      <c r="H9" s="304">
        <f>'TONG SL TP,HCM 06'!I267</f>
        <v>18</v>
      </c>
      <c r="I9" s="304">
        <f>'TONG SL TP,HCM 06'!J267</f>
        <v>26</v>
      </c>
      <c r="J9" s="304">
        <f>'TONG SL TP,HCM 06'!K267</f>
        <v>20</v>
      </c>
      <c r="K9" s="304">
        <f>'TONG SL TP,HCM 06'!L267</f>
        <v>56</v>
      </c>
      <c r="L9" s="304">
        <f>'TONG SL TP,HCM 06'!M267</f>
        <v>0</v>
      </c>
      <c r="M9" s="304">
        <f>'TONG SL TP,HCM 06'!N267</f>
        <v>20</v>
      </c>
      <c r="N9" s="304">
        <f>'TONG SL TP,HCM 06'!O267</f>
        <v>40</v>
      </c>
      <c r="O9" s="304">
        <f>'TONG SL TP,HCM 06'!P267</f>
        <v>0</v>
      </c>
      <c r="P9" s="304">
        <f>'TONG SL TP,HCM 06'!Q267</f>
        <v>0</v>
      </c>
      <c r="Q9" s="304">
        <f>'TONG SL TP,HCM 06'!R267</f>
        <v>0</v>
      </c>
      <c r="R9" s="304">
        <f>'TONG SL TP,HCM 06'!S267</f>
        <v>0</v>
      </c>
      <c r="S9" s="304">
        <f>'TONG SL TP,HCM 06'!T267</f>
        <v>0</v>
      </c>
      <c r="T9" s="304">
        <f>'TONG SL TP,HCM 06'!U267</f>
        <v>0</v>
      </c>
      <c r="U9" s="304">
        <f>'TONG SL TP,HCM 06'!V267</f>
        <v>0</v>
      </c>
      <c r="V9" s="304">
        <f>'TONG SL TP,HCM 06'!W267</f>
        <v>0</v>
      </c>
      <c r="W9" s="304">
        <f>'TONG SL TP,HCM 06'!X267</f>
        <v>0</v>
      </c>
      <c r="X9" s="304">
        <f>'TONG SL TP,HCM 06'!Y267</f>
        <v>0</v>
      </c>
      <c r="Y9" s="304">
        <f>'TONG SL TP,HCM 06'!Z267</f>
        <v>0</v>
      </c>
      <c r="Z9" s="304">
        <f>'TONG SL TP,HCM 06'!AA267</f>
        <v>0</v>
      </c>
      <c r="AA9" s="304">
        <f>'TONG SL TP,HCM 06'!AB267</f>
        <v>0</v>
      </c>
      <c r="AB9" s="304">
        <f>'TONG SL TP,HCM 06'!AC267</f>
        <v>0</v>
      </c>
      <c r="AC9" s="304">
        <f>'TONG SL TP,HCM 06'!AD267</f>
        <v>0</v>
      </c>
      <c r="AD9" s="304">
        <f>'TONG SL TP,HCM 06'!AE267</f>
        <v>0</v>
      </c>
      <c r="AE9" s="304">
        <f>'TONG SL TP,HCM 06'!AF267</f>
        <v>0</v>
      </c>
      <c r="AF9" s="304">
        <f>'TONG SL TP,HCM 06'!AG267</f>
        <v>0</v>
      </c>
      <c r="AG9" s="304">
        <f>'TONG SL TP,HCM 06'!AH267</f>
        <v>0</v>
      </c>
      <c r="AH9" s="304">
        <f>'TONG SL TP,HCM 06'!AI267</f>
        <v>0</v>
      </c>
      <c r="AI9" s="304">
        <f>'TONG SL TP,HCM 06'!AJ267</f>
        <v>0</v>
      </c>
      <c r="AJ9" s="233">
        <f>'TONG SL TP,HCM 06'!AM267</f>
        <v>0</v>
      </c>
      <c r="AK9" s="234"/>
      <c r="AL9" s="235">
        <f>SUM(E9:AI9)</f>
        <v>200</v>
      </c>
      <c r="AM9" s="230">
        <f>'TONG SL TP,HCM 06'!AO267</f>
        <v>0</v>
      </c>
      <c r="AN9" s="236" t="str">
        <f>IF(AND(AL9&gt;0,AM9&gt;0),AL9/AM9,"")</f>
        <v/>
      </c>
    </row>
    <row r="10" spans="1:40" ht="15" thickBot="1" x14ac:dyDescent="0.25">
      <c r="A10" s="633"/>
      <c r="B10" s="29"/>
      <c r="C10" s="232" t="s">
        <v>142</v>
      </c>
      <c r="D10" s="237" t="s">
        <v>38</v>
      </c>
      <c r="E10" s="315">
        <f>'TONG SL TP,HCM 06'!F268</f>
        <v>0</v>
      </c>
      <c r="F10" s="315">
        <f>'TONG SL TP,HCM 06'!G268</f>
        <v>0</v>
      </c>
      <c r="G10" s="315">
        <f>'TONG SL TP,HCM 06'!H268</f>
        <v>0</v>
      </c>
      <c r="H10" s="315">
        <f>'TONG SL TP,HCM 06'!I268</f>
        <v>0</v>
      </c>
      <c r="I10" s="315">
        <f>'TONG SL TP,HCM 06'!J268</f>
        <v>0</v>
      </c>
      <c r="J10" s="315">
        <f>'TONG SL TP,HCM 06'!K268</f>
        <v>0</v>
      </c>
      <c r="K10" s="315">
        <f>'TONG SL TP,HCM 06'!L268</f>
        <v>0</v>
      </c>
      <c r="L10" s="315">
        <f>'TONG SL TP,HCM 06'!M268</f>
        <v>0</v>
      </c>
      <c r="M10" s="315">
        <f>'TONG SL TP,HCM 06'!N268</f>
        <v>0</v>
      </c>
      <c r="N10" s="315">
        <f>'TONG SL TP,HCM 06'!O268</f>
        <v>0</v>
      </c>
      <c r="O10" s="315">
        <f>'TONG SL TP,HCM 06'!P268</f>
        <v>0</v>
      </c>
      <c r="P10" s="315">
        <f>'TONG SL TP,HCM 06'!Q268</f>
        <v>0</v>
      </c>
      <c r="Q10" s="315">
        <f>'TONG SL TP,HCM 06'!R268</f>
        <v>0</v>
      </c>
      <c r="R10" s="315">
        <f>'TONG SL TP,HCM 06'!S268</f>
        <v>0</v>
      </c>
      <c r="S10" s="315">
        <f>'TONG SL TP,HCM 06'!T268</f>
        <v>0</v>
      </c>
      <c r="T10" s="315">
        <f>'TONG SL TP,HCM 06'!U268</f>
        <v>0</v>
      </c>
      <c r="U10" s="315">
        <f>'TONG SL TP,HCM 06'!V268</f>
        <v>0</v>
      </c>
      <c r="V10" s="315">
        <f>'TONG SL TP,HCM 06'!W268</f>
        <v>0</v>
      </c>
      <c r="W10" s="315">
        <f>'TONG SL TP,HCM 06'!X268</f>
        <v>0</v>
      </c>
      <c r="X10" s="315">
        <f>'TONG SL TP,HCM 06'!Y268</f>
        <v>0</v>
      </c>
      <c r="Y10" s="315">
        <f>'TONG SL TP,HCM 06'!Z268</f>
        <v>0</v>
      </c>
      <c r="Z10" s="315">
        <f>'TONG SL TP,HCM 06'!AA268</f>
        <v>0</v>
      </c>
      <c r="AA10" s="315">
        <f>'TONG SL TP,HCM 06'!AB268</f>
        <v>0</v>
      </c>
      <c r="AB10" s="315">
        <f>'TONG SL TP,HCM 06'!AC268</f>
        <v>0</v>
      </c>
      <c r="AC10" s="315">
        <f>'TONG SL TP,HCM 06'!AD268</f>
        <v>0</v>
      </c>
      <c r="AD10" s="315">
        <f>'TONG SL TP,HCM 06'!AE268</f>
        <v>0</v>
      </c>
      <c r="AE10" s="315">
        <f>'TONG SL TP,HCM 06'!AF268</f>
        <v>0</v>
      </c>
      <c r="AF10" s="315">
        <f>'TONG SL TP,HCM 06'!AG268</f>
        <v>0</v>
      </c>
      <c r="AG10" s="315">
        <f>'TONG SL TP,HCM 06'!AH268</f>
        <v>0</v>
      </c>
      <c r="AH10" s="315">
        <f>'TONG SL TP,HCM 06'!AI268</f>
        <v>0</v>
      </c>
      <c r="AI10" s="315">
        <f>'TONG SL TP,HCM 06'!AJ268</f>
        <v>0</v>
      </c>
      <c r="AJ10" s="233">
        <f>'TONG SL TP,HCM 06'!AM268</f>
        <v>0</v>
      </c>
      <c r="AK10" s="238"/>
      <c r="AL10" s="239">
        <f t="shared" si="0"/>
        <v>0</v>
      </c>
      <c r="AM10" s="230">
        <f>'TONG SL TP,HCM 06'!AO268</f>
        <v>0</v>
      </c>
      <c r="AN10" s="236" t="str">
        <f>IF(AND(AL10&gt;0,AM10&gt;0),AL10/AM10,"")</f>
        <v/>
      </c>
    </row>
    <row r="11" spans="1:40" ht="15" thickTop="1" x14ac:dyDescent="0.2">
      <c r="A11" s="632">
        <v>52</v>
      </c>
      <c r="B11" s="225"/>
      <c r="C11" s="232" t="s">
        <v>142</v>
      </c>
      <c r="D11" s="227" t="s">
        <v>109</v>
      </c>
      <c r="E11" s="310">
        <f>'TONG SL TP,HCM 06'!F270</f>
        <v>0</v>
      </c>
      <c r="F11" s="310">
        <f>'TONG SL TP,HCM 06'!G270</f>
        <v>0</v>
      </c>
      <c r="G11" s="310">
        <f>'TONG SL TP,HCM 06'!H270</f>
        <v>0</v>
      </c>
      <c r="H11" s="310">
        <f>'TONG SL TP,HCM 06'!I270</f>
        <v>0</v>
      </c>
      <c r="I11" s="310">
        <f>'TONG SL TP,HCM 06'!J270</f>
        <v>0</v>
      </c>
      <c r="J11" s="310">
        <f>'TONG SL TP,HCM 06'!K270</f>
        <v>0</v>
      </c>
      <c r="K11" s="310">
        <f>'TONG SL TP,HCM 06'!L270</f>
        <v>0</v>
      </c>
      <c r="L11" s="310">
        <f>'TONG SL TP,HCM 06'!M270</f>
        <v>0</v>
      </c>
      <c r="M11" s="310">
        <f>'TONG SL TP,HCM 06'!N270</f>
        <v>0</v>
      </c>
      <c r="N11" s="310">
        <f>'TONG SL TP,HCM 06'!O270</f>
        <v>0</v>
      </c>
      <c r="O11" s="310">
        <f>'TONG SL TP,HCM 06'!P270</f>
        <v>0</v>
      </c>
      <c r="P11" s="310">
        <f>'TONG SL TP,HCM 06'!Q270</f>
        <v>0</v>
      </c>
      <c r="Q11" s="310">
        <f>'TONG SL TP,HCM 06'!R270</f>
        <v>0</v>
      </c>
      <c r="R11" s="310">
        <f>'TONG SL TP,HCM 06'!S270</f>
        <v>0</v>
      </c>
      <c r="S11" s="310">
        <f>'TONG SL TP,HCM 06'!T270</f>
        <v>0</v>
      </c>
      <c r="T11" s="310">
        <f>'TONG SL TP,HCM 06'!U270</f>
        <v>0</v>
      </c>
      <c r="U11" s="310">
        <f>'TONG SL TP,HCM 06'!V270</f>
        <v>0</v>
      </c>
      <c r="V11" s="310">
        <f>'TONG SL TP,HCM 06'!W270</f>
        <v>0</v>
      </c>
      <c r="W11" s="310">
        <f>'TONG SL TP,HCM 06'!X270</f>
        <v>0</v>
      </c>
      <c r="X11" s="310">
        <f>'TONG SL TP,HCM 06'!Y270</f>
        <v>0</v>
      </c>
      <c r="Y11" s="310">
        <f>'TONG SL TP,HCM 06'!Z270</f>
        <v>0</v>
      </c>
      <c r="Z11" s="310">
        <f>'TONG SL TP,HCM 06'!AA270</f>
        <v>0</v>
      </c>
      <c r="AA11" s="310">
        <f>'TONG SL TP,HCM 06'!AB270</f>
        <v>0</v>
      </c>
      <c r="AB11" s="310">
        <f>'TONG SL TP,HCM 06'!AC270</f>
        <v>0</v>
      </c>
      <c r="AC11" s="310">
        <f>'TONG SL TP,HCM 06'!AD270</f>
        <v>0</v>
      </c>
      <c r="AD11" s="310">
        <f>'TONG SL TP,HCM 06'!AE270</f>
        <v>0</v>
      </c>
      <c r="AE11" s="310">
        <f>'TONG SL TP,HCM 06'!AF270</f>
        <v>0</v>
      </c>
      <c r="AF11" s="310">
        <f>'TONG SL TP,HCM 06'!AG270</f>
        <v>0</v>
      </c>
      <c r="AG11" s="310">
        <f>'TONG SL TP,HCM 06'!AH270</f>
        <v>0</v>
      </c>
      <c r="AH11" s="310">
        <f>'TONG SL TP,HCM 06'!AI270</f>
        <v>0</v>
      </c>
      <c r="AI11" s="310">
        <f>'TONG SL TP,HCM 06'!AJ270</f>
        <v>0</v>
      </c>
      <c r="AJ11" s="233">
        <f>'TONG SL TP,HCM 06'!AM270</f>
        <v>0</v>
      </c>
      <c r="AK11" s="316"/>
      <c r="AL11" s="229">
        <f t="shared" si="0"/>
        <v>0</v>
      </c>
      <c r="AM11" s="230">
        <f>'TONG SL TP,HCM 06'!AO270</f>
        <v>0</v>
      </c>
      <c r="AN11" s="231" t="str">
        <f t="shared" ref="AN11:AN45" si="1">IF(AND(AL11&gt;0,AM11&gt;0),AL11/AM11,"")</f>
        <v/>
      </c>
    </row>
    <row r="12" spans="1:40" ht="14.25" x14ac:dyDescent="0.2">
      <c r="A12" s="633"/>
      <c r="B12" s="24" t="s">
        <v>142</v>
      </c>
      <c r="C12" s="232" t="s">
        <v>142</v>
      </c>
      <c r="D12" s="54" t="s">
        <v>31</v>
      </c>
      <c r="E12" s="304">
        <f>'TONG SL TP,HCM 06'!F271</f>
        <v>0</v>
      </c>
      <c r="F12" s="304">
        <f>'TONG SL TP,HCM 06'!G271</f>
        <v>0</v>
      </c>
      <c r="G12" s="304">
        <f>'TONG SL TP,HCM 06'!H271</f>
        <v>0</v>
      </c>
      <c r="H12" s="304">
        <f>'TONG SL TP,HCM 06'!I271</f>
        <v>0</v>
      </c>
      <c r="I12" s="304">
        <f>'TONG SL TP,HCM 06'!J271</f>
        <v>0</v>
      </c>
      <c r="J12" s="304">
        <f>'TONG SL TP,HCM 06'!K271</f>
        <v>0</v>
      </c>
      <c r="K12" s="304">
        <f>'TONG SL TP,HCM 06'!L271</f>
        <v>0</v>
      </c>
      <c r="L12" s="304">
        <f>'TONG SL TP,HCM 06'!M271</f>
        <v>0</v>
      </c>
      <c r="M12" s="304">
        <f>'TONG SL TP,HCM 06'!N271</f>
        <v>0</v>
      </c>
      <c r="N12" s="304">
        <f>'TONG SL TP,HCM 06'!O271</f>
        <v>0</v>
      </c>
      <c r="O12" s="304">
        <f>'TONG SL TP,HCM 06'!P271</f>
        <v>0</v>
      </c>
      <c r="P12" s="304">
        <f>'TONG SL TP,HCM 06'!Q271</f>
        <v>0</v>
      </c>
      <c r="Q12" s="304">
        <f>'TONG SL TP,HCM 06'!R271</f>
        <v>0</v>
      </c>
      <c r="R12" s="304">
        <f>'TONG SL TP,HCM 06'!S271</f>
        <v>0</v>
      </c>
      <c r="S12" s="304">
        <f>'TONG SL TP,HCM 06'!T271</f>
        <v>0</v>
      </c>
      <c r="T12" s="304">
        <f>'TONG SL TP,HCM 06'!U271</f>
        <v>0</v>
      </c>
      <c r="U12" s="304">
        <f>'TONG SL TP,HCM 06'!V271</f>
        <v>0</v>
      </c>
      <c r="V12" s="304">
        <f>'TONG SL TP,HCM 06'!W271</f>
        <v>0</v>
      </c>
      <c r="W12" s="304">
        <f>'TONG SL TP,HCM 06'!X271</f>
        <v>0</v>
      </c>
      <c r="X12" s="304">
        <f>'TONG SL TP,HCM 06'!Y271</f>
        <v>0</v>
      </c>
      <c r="Y12" s="304">
        <f>'TONG SL TP,HCM 06'!Z271</f>
        <v>0</v>
      </c>
      <c r="Z12" s="304">
        <f>'TONG SL TP,HCM 06'!AA271</f>
        <v>0</v>
      </c>
      <c r="AA12" s="304">
        <f>'TONG SL TP,HCM 06'!AB271</f>
        <v>0</v>
      </c>
      <c r="AB12" s="304">
        <f>'TONG SL TP,HCM 06'!AC271</f>
        <v>0</v>
      </c>
      <c r="AC12" s="304">
        <f>'TONG SL TP,HCM 06'!AD271</f>
        <v>0</v>
      </c>
      <c r="AD12" s="304">
        <f>'TONG SL TP,HCM 06'!AE271</f>
        <v>0</v>
      </c>
      <c r="AE12" s="304">
        <f>'TONG SL TP,HCM 06'!AF271</f>
        <v>0</v>
      </c>
      <c r="AF12" s="304">
        <f>'TONG SL TP,HCM 06'!AG271</f>
        <v>0</v>
      </c>
      <c r="AG12" s="304">
        <f>'TONG SL TP,HCM 06'!AH271</f>
        <v>0</v>
      </c>
      <c r="AH12" s="304">
        <f>'TONG SL TP,HCM 06'!AI271</f>
        <v>0</v>
      </c>
      <c r="AI12" s="304">
        <f>'TONG SL TP,HCM 06'!AJ271</f>
        <v>0</v>
      </c>
      <c r="AJ12" s="233">
        <f>'TONG SL TP,HCM 06'!AM271</f>
        <v>0</v>
      </c>
      <c r="AK12" s="317"/>
      <c r="AL12" s="235">
        <f t="shared" si="0"/>
        <v>0</v>
      </c>
      <c r="AM12" s="230">
        <f>'TONG SL TP,HCM 06'!AO271</f>
        <v>0</v>
      </c>
      <c r="AN12" s="236" t="str">
        <f t="shared" si="1"/>
        <v/>
      </c>
    </row>
    <row r="13" spans="1:40" ht="14.25" x14ac:dyDescent="0.2">
      <c r="A13" s="633"/>
      <c r="B13" s="24" t="s">
        <v>140</v>
      </c>
      <c r="C13" s="232" t="s">
        <v>142</v>
      </c>
      <c r="D13" s="55" t="s">
        <v>16</v>
      </c>
      <c r="E13" s="304">
        <f>'TONG SL TP,HCM 06'!F272</f>
        <v>0</v>
      </c>
      <c r="F13" s="304">
        <f>'TONG SL TP,HCM 06'!G272</f>
        <v>0</v>
      </c>
      <c r="G13" s="304">
        <f>'TONG SL TP,HCM 06'!H272</f>
        <v>0</v>
      </c>
      <c r="H13" s="304">
        <f>'TONG SL TP,HCM 06'!I272</f>
        <v>0</v>
      </c>
      <c r="I13" s="304">
        <f>'TONG SL TP,HCM 06'!J272</f>
        <v>0</v>
      </c>
      <c r="J13" s="304">
        <f>'TONG SL TP,HCM 06'!K272</f>
        <v>0</v>
      </c>
      <c r="K13" s="304">
        <f>'TONG SL TP,HCM 06'!L272</f>
        <v>0</v>
      </c>
      <c r="L13" s="304">
        <f>'TONG SL TP,HCM 06'!M272</f>
        <v>0</v>
      </c>
      <c r="M13" s="304">
        <f>'TONG SL TP,HCM 06'!N272</f>
        <v>0</v>
      </c>
      <c r="N13" s="304">
        <f>'TONG SL TP,HCM 06'!O272</f>
        <v>0</v>
      </c>
      <c r="O13" s="304">
        <f>'TONG SL TP,HCM 06'!P272</f>
        <v>0</v>
      </c>
      <c r="P13" s="304">
        <f>'TONG SL TP,HCM 06'!Q272</f>
        <v>0</v>
      </c>
      <c r="Q13" s="304">
        <f>'TONG SL TP,HCM 06'!R272</f>
        <v>0</v>
      </c>
      <c r="R13" s="304">
        <f>'TONG SL TP,HCM 06'!S272</f>
        <v>0</v>
      </c>
      <c r="S13" s="304">
        <f>'TONG SL TP,HCM 06'!T272</f>
        <v>0</v>
      </c>
      <c r="T13" s="304">
        <f>'TONG SL TP,HCM 06'!U272</f>
        <v>0</v>
      </c>
      <c r="U13" s="304">
        <f>'TONG SL TP,HCM 06'!V272</f>
        <v>0</v>
      </c>
      <c r="V13" s="304">
        <f>'TONG SL TP,HCM 06'!W272</f>
        <v>0</v>
      </c>
      <c r="W13" s="304">
        <f>'TONG SL TP,HCM 06'!X272</f>
        <v>0</v>
      </c>
      <c r="X13" s="304">
        <f>'TONG SL TP,HCM 06'!Y272</f>
        <v>0</v>
      </c>
      <c r="Y13" s="304">
        <f>'TONG SL TP,HCM 06'!Z272</f>
        <v>0</v>
      </c>
      <c r="Z13" s="304">
        <f>'TONG SL TP,HCM 06'!AA272</f>
        <v>0</v>
      </c>
      <c r="AA13" s="304">
        <f>'TONG SL TP,HCM 06'!AB272</f>
        <v>0</v>
      </c>
      <c r="AB13" s="304">
        <f>'TONG SL TP,HCM 06'!AC272</f>
        <v>0</v>
      </c>
      <c r="AC13" s="304">
        <f>'TONG SL TP,HCM 06'!AD272</f>
        <v>0</v>
      </c>
      <c r="AD13" s="304">
        <f>'TONG SL TP,HCM 06'!AE272</f>
        <v>0</v>
      </c>
      <c r="AE13" s="304">
        <f>'TONG SL TP,HCM 06'!AF272</f>
        <v>0</v>
      </c>
      <c r="AF13" s="304">
        <f>'TONG SL TP,HCM 06'!AG272</f>
        <v>0</v>
      </c>
      <c r="AG13" s="304">
        <f>'TONG SL TP,HCM 06'!AH272</f>
        <v>0</v>
      </c>
      <c r="AH13" s="304">
        <f>'TONG SL TP,HCM 06'!AI272</f>
        <v>0</v>
      </c>
      <c r="AI13" s="304">
        <f>'TONG SL TP,HCM 06'!AJ272</f>
        <v>0</v>
      </c>
      <c r="AJ13" s="233">
        <f>'TONG SL TP,HCM 06'!AM272</f>
        <v>0</v>
      </c>
      <c r="AK13" s="317"/>
      <c r="AL13" s="235">
        <f t="shared" si="0"/>
        <v>0</v>
      </c>
      <c r="AM13" s="230">
        <f>'TONG SL TP,HCM 06'!AO272</f>
        <v>0</v>
      </c>
      <c r="AN13" s="236" t="str">
        <f t="shared" si="1"/>
        <v/>
      </c>
    </row>
    <row r="14" spans="1:40" ht="14.25" x14ac:dyDescent="0.2">
      <c r="A14" s="633"/>
      <c r="B14" s="24" t="s">
        <v>94</v>
      </c>
      <c r="C14" s="232" t="s">
        <v>142</v>
      </c>
      <c r="D14" s="56" t="s">
        <v>5</v>
      </c>
      <c r="E14" s="304">
        <f>'TONG SL TP,HCM 06'!F273</f>
        <v>0</v>
      </c>
      <c r="F14" s="304">
        <f>'TONG SL TP,HCM 06'!G273</f>
        <v>10</v>
      </c>
      <c r="G14" s="304">
        <f>'TONG SL TP,HCM 06'!H273</f>
        <v>20</v>
      </c>
      <c r="H14" s="304">
        <f>'TONG SL TP,HCM 06'!I273</f>
        <v>10</v>
      </c>
      <c r="I14" s="304">
        <f>'TONG SL TP,HCM 06'!J273</f>
        <v>40</v>
      </c>
      <c r="J14" s="304">
        <f>'TONG SL TP,HCM 06'!K273</f>
        <v>38</v>
      </c>
      <c r="K14" s="304">
        <f>'TONG SL TP,HCM 06'!L273</f>
        <v>45</v>
      </c>
      <c r="L14" s="304">
        <f>'TONG SL TP,HCM 06'!M273</f>
        <v>0</v>
      </c>
      <c r="M14" s="304">
        <f>'TONG SL TP,HCM 06'!N273</f>
        <v>50</v>
      </c>
      <c r="N14" s="304">
        <f>'TONG SL TP,HCM 06'!O273</f>
        <v>25</v>
      </c>
      <c r="O14" s="304">
        <f>'TONG SL TP,HCM 06'!P273</f>
        <v>0</v>
      </c>
      <c r="P14" s="304">
        <f>'TONG SL TP,HCM 06'!Q273</f>
        <v>0</v>
      </c>
      <c r="Q14" s="304">
        <f>'TONG SL TP,HCM 06'!R273</f>
        <v>0</v>
      </c>
      <c r="R14" s="304">
        <f>'TONG SL TP,HCM 06'!S273</f>
        <v>0</v>
      </c>
      <c r="S14" s="304">
        <f>'TONG SL TP,HCM 06'!T273</f>
        <v>0</v>
      </c>
      <c r="T14" s="304">
        <f>'TONG SL TP,HCM 06'!U273</f>
        <v>0</v>
      </c>
      <c r="U14" s="304">
        <f>'TONG SL TP,HCM 06'!V273</f>
        <v>0</v>
      </c>
      <c r="V14" s="304">
        <f>'TONG SL TP,HCM 06'!W273</f>
        <v>0</v>
      </c>
      <c r="W14" s="304">
        <f>'TONG SL TP,HCM 06'!X273</f>
        <v>0</v>
      </c>
      <c r="X14" s="304">
        <f>'TONG SL TP,HCM 06'!Y273</f>
        <v>0</v>
      </c>
      <c r="Y14" s="304">
        <f>'TONG SL TP,HCM 06'!Z273</f>
        <v>0</v>
      </c>
      <c r="Z14" s="304">
        <f>'TONG SL TP,HCM 06'!AA273</f>
        <v>0</v>
      </c>
      <c r="AA14" s="304">
        <f>'TONG SL TP,HCM 06'!AB273</f>
        <v>0</v>
      </c>
      <c r="AB14" s="304">
        <f>'TONG SL TP,HCM 06'!AC273</f>
        <v>0</v>
      </c>
      <c r="AC14" s="304">
        <f>'TONG SL TP,HCM 06'!AD273</f>
        <v>0</v>
      </c>
      <c r="AD14" s="304">
        <f>'TONG SL TP,HCM 06'!AE273</f>
        <v>0</v>
      </c>
      <c r="AE14" s="304">
        <f>'TONG SL TP,HCM 06'!AF273</f>
        <v>0</v>
      </c>
      <c r="AF14" s="304">
        <f>'TONG SL TP,HCM 06'!AG273</f>
        <v>0</v>
      </c>
      <c r="AG14" s="304">
        <f>'TONG SL TP,HCM 06'!AH273</f>
        <v>0</v>
      </c>
      <c r="AH14" s="304">
        <f>'TONG SL TP,HCM 06'!AI273</f>
        <v>0</v>
      </c>
      <c r="AI14" s="304">
        <f>'TONG SL TP,HCM 06'!AJ273</f>
        <v>0</v>
      </c>
      <c r="AJ14" s="233">
        <f>'TONG SL TP,HCM 06'!AM273</f>
        <v>0</v>
      </c>
      <c r="AK14" s="317"/>
      <c r="AL14" s="235">
        <f>SUM(E14:AI14)</f>
        <v>238</v>
      </c>
      <c r="AM14" s="230">
        <f>'TONG SL TP,HCM 06'!AO273</f>
        <v>0</v>
      </c>
      <c r="AN14" s="236" t="str">
        <f t="shared" si="1"/>
        <v/>
      </c>
    </row>
    <row r="15" spans="1:40" ht="15" thickBot="1" x14ac:dyDescent="0.25">
      <c r="A15" s="633"/>
      <c r="B15" s="24"/>
      <c r="C15" s="232" t="s">
        <v>142</v>
      </c>
      <c r="D15" s="237" t="s">
        <v>38</v>
      </c>
      <c r="E15" s="311">
        <f>'TONG SL TP,HCM 06'!F274</f>
        <v>0</v>
      </c>
      <c r="F15" s="311">
        <f>'TONG SL TP,HCM 06'!G274</f>
        <v>0</v>
      </c>
      <c r="G15" s="311">
        <f>'TONG SL TP,HCM 06'!H274</f>
        <v>0</v>
      </c>
      <c r="H15" s="311">
        <f>'TONG SL TP,HCM 06'!I274</f>
        <v>0</v>
      </c>
      <c r="I15" s="311">
        <f>'TONG SL TP,HCM 06'!J274</f>
        <v>0</v>
      </c>
      <c r="J15" s="311">
        <f>'TONG SL TP,HCM 06'!K274</f>
        <v>0</v>
      </c>
      <c r="K15" s="311">
        <f>'TONG SL TP,HCM 06'!L274</f>
        <v>0</v>
      </c>
      <c r="L15" s="311">
        <f>'TONG SL TP,HCM 06'!M274</f>
        <v>0</v>
      </c>
      <c r="M15" s="311">
        <f>'TONG SL TP,HCM 06'!N274</f>
        <v>0</v>
      </c>
      <c r="N15" s="311">
        <f>'TONG SL TP,HCM 06'!O274</f>
        <v>0</v>
      </c>
      <c r="O15" s="311">
        <f>'TONG SL TP,HCM 06'!P274</f>
        <v>0</v>
      </c>
      <c r="P15" s="311">
        <f>'TONG SL TP,HCM 06'!Q274</f>
        <v>0</v>
      </c>
      <c r="Q15" s="311">
        <f>'TONG SL TP,HCM 06'!R274</f>
        <v>0</v>
      </c>
      <c r="R15" s="311">
        <f>'TONG SL TP,HCM 06'!S274</f>
        <v>0</v>
      </c>
      <c r="S15" s="311">
        <f>'TONG SL TP,HCM 06'!T274</f>
        <v>0</v>
      </c>
      <c r="T15" s="311">
        <f>'TONG SL TP,HCM 06'!U274</f>
        <v>0</v>
      </c>
      <c r="U15" s="311">
        <f>'TONG SL TP,HCM 06'!V274</f>
        <v>0</v>
      </c>
      <c r="V15" s="311">
        <f>'TONG SL TP,HCM 06'!W274</f>
        <v>0</v>
      </c>
      <c r="W15" s="311">
        <f>'TONG SL TP,HCM 06'!X274</f>
        <v>0</v>
      </c>
      <c r="X15" s="311">
        <f>'TONG SL TP,HCM 06'!Y274</f>
        <v>0</v>
      </c>
      <c r="Y15" s="311">
        <f>'TONG SL TP,HCM 06'!Z274</f>
        <v>0</v>
      </c>
      <c r="Z15" s="311">
        <f>'TONG SL TP,HCM 06'!AA274</f>
        <v>0</v>
      </c>
      <c r="AA15" s="311">
        <f>'TONG SL TP,HCM 06'!AB274</f>
        <v>0</v>
      </c>
      <c r="AB15" s="311">
        <f>'TONG SL TP,HCM 06'!AC274</f>
        <v>0</v>
      </c>
      <c r="AC15" s="311">
        <f>'TONG SL TP,HCM 06'!AD274</f>
        <v>0</v>
      </c>
      <c r="AD15" s="311">
        <f>'TONG SL TP,HCM 06'!AE274</f>
        <v>0</v>
      </c>
      <c r="AE15" s="311">
        <f>'TONG SL TP,HCM 06'!AF274</f>
        <v>0</v>
      </c>
      <c r="AF15" s="311">
        <f>'TONG SL TP,HCM 06'!AG274</f>
        <v>0</v>
      </c>
      <c r="AG15" s="311">
        <f>'TONG SL TP,HCM 06'!AH274</f>
        <v>0</v>
      </c>
      <c r="AH15" s="311">
        <f>'TONG SL TP,HCM 06'!AI274</f>
        <v>0</v>
      </c>
      <c r="AI15" s="311">
        <f>'TONG SL TP,HCM 06'!AJ274</f>
        <v>0</v>
      </c>
      <c r="AJ15" s="233">
        <f>'TONG SL TP,HCM 06'!AM274</f>
        <v>0</v>
      </c>
      <c r="AK15" s="318"/>
      <c r="AL15" s="239">
        <f t="shared" si="0"/>
        <v>0</v>
      </c>
      <c r="AM15" s="230">
        <f>'TONG SL TP,HCM 06'!AO274</f>
        <v>0</v>
      </c>
      <c r="AN15" s="236" t="str">
        <f t="shared" si="1"/>
        <v/>
      </c>
    </row>
    <row r="16" spans="1:40" ht="15" thickTop="1" x14ac:dyDescent="0.2">
      <c r="A16" s="632">
        <v>53</v>
      </c>
      <c r="B16" s="225"/>
      <c r="C16" s="232" t="s">
        <v>142</v>
      </c>
      <c r="D16" s="227" t="s">
        <v>109</v>
      </c>
      <c r="E16" s="310">
        <f>'TONG SL TP,HCM 06'!F276</f>
        <v>0</v>
      </c>
      <c r="F16" s="310">
        <f>'TONG SL TP,HCM 06'!G276</f>
        <v>0</v>
      </c>
      <c r="G16" s="310">
        <f>'TONG SL TP,HCM 06'!H276</f>
        <v>0</v>
      </c>
      <c r="H16" s="310">
        <f>'TONG SL TP,HCM 06'!I276</f>
        <v>0</v>
      </c>
      <c r="I16" s="310">
        <f>'TONG SL TP,HCM 06'!J276</f>
        <v>0</v>
      </c>
      <c r="J16" s="310">
        <f>'TONG SL TP,HCM 06'!K276</f>
        <v>0</v>
      </c>
      <c r="K16" s="310">
        <f>'TONG SL TP,HCM 06'!L276</f>
        <v>0</v>
      </c>
      <c r="L16" s="310">
        <f>'TONG SL TP,HCM 06'!M276</f>
        <v>0</v>
      </c>
      <c r="M16" s="310">
        <f>'TONG SL TP,HCM 06'!N276</f>
        <v>0</v>
      </c>
      <c r="N16" s="310">
        <f>'TONG SL TP,HCM 06'!O276</f>
        <v>0</v>
      </c>
      <c r="O16" s="310">
        <f>'TONG SL TP,HCM 06'!P276</f>
        <v>0</v>
      </c>
      <c r="P16" s="310">
        <f>'TONG SL TP,HCM 06'!Q276</f>
        <v>0</v>
      </c>
      <c r="Q16" s="310">
        <f>'TONG SL TP,HCM 06'!R276</f>
        <v>0</v>
      </c>
      <c r="R16" s="310">
        <f>'TONG SL TP,HCM 06'!S276</f>
        <v>0</v>
      </c>
      <c r="S16" s="310">
        <f>'TONG SL TP,HCM 06'!T276</f>
        <v>0</v>
      </c>
      <c r="T16" s="310">
        <f>'TONG SL TP,HCM 06'!U276</f>
        <v>0</v>
      </c>
      <c r="U16" s="310">
        <f>'TONG SL TP,HCM 06'!V276</f>
        <v>0</v>
      </c>
      <c r="V16" s="310">
        <f>'TONG SL TP,HCM 06'!W276</f>
        <v>0</v>
      </c>
      <c r="W16" s="310">
        <f>'TONG SL TP,HCM 06'!X276</f>
        <v>0</v>
      </c>
      <c r="X16" s="310">
        <f>'TONG SL TP,HCM 06'!Y276</f>
        <v>0</v>
      </c>
      <c r="Y16" s="310">
        <f>'TONG SL TP,HCM 06'!Z276</f>
        <v>0</v>
      </c>
      <c r="Z16" s="310">
        <f>'TONG SL TP,HCM 06'!AA276</f>
        <v>0</v>
      </c>
      <c r="AA16" s="310">
        <f>'TONG SL TP,HCM 06'!AB276</f>
        <v>0</v>
      </c>
      <c r="AB16" s="310">
        <f>'TONG SL TP,HCM 06'!AC276</f>
        <v>0</v>
      </c>
      <c r="AC16" s="310">
        <f>'TONG SL TP,HCM 06'!AD276</f>
        <v>0</v>
      </c>
      <c r="AD16" s="310">
        <f>'TONG SL TP,HCM 06'!AE276</f>
        <v>0</v>
      </c>
      <c r="AE16" s="310">
        <f>'TONG SL TP,HCM 06'!AF276</f>
        <v>0</v>
      </c>
      <c r="AF16" s="310">
        <f>'TONG SL TP,HCM 06'!AG276</f>
        <v>0</v>
      </c>
      <c r="AG16" s="310">
        <f>'TONG SL TP,HCM 06'!AH276</f>
        <v>0</v>
      </c>
      <c r="AH16" s="310">
        <f>'TONG SL TP,HCM 06'!AI276</f>
        <v>0</v>
      </c>
      <c r="AI16" s="310">
        <f>'TONG SL TP,HCM 06'!AJ276</f>
        <v>0</v>
      </c>
      <c r="AJ16" s="233">
        <f>'TONG SL TP,HCM 06'!AM276</f>
        <v>0</v>
      </c>
      <c r="AK16" s="316"/>
      <c r="AL16" s="229">
        <f t="shared" si="0"/>
        <v>0</v>
      </c>
      <c r="AM16" s="230">
        <f>'TONG SL TP,HCM 06'!AO276</f>
        <v>0</v>
      </c>
      <c r="AN16" s="231" t="str">
        <f t="shared" si="1"/>
        <v/>
      </c>
    </row>
    <row r="17" spans="1:40" ht="14.25" x14ac:dyDescent="0.2">
      <c r="A17" s="633"/>
      <c r="B17" s="24" t="s">
        <v>142</v>
      </c>
      <c r="C17" s="232" t="s">
        <v>142</v>
      </c>
      <c r="D17" s="54" t="s">
        <v>31</v>
      </c>
      <c r="E17" s="304">
        <f>'TONG SL TP,HCM 06'!F277</f>
        <v>0</v>
      </c>
      <c r="F17" s="304">
        <f>'TONG SL TP,HCM 06'!G277</f>
        <v>0</v>
      </c>
      <c r="G17" s="310">
        <f>'TONG SL TP,HCM 06'!H277</f>
        <v>0</v>
      </c>
      <c r="H17" s="304">
        <f>'TONG SL TP,HCM 06'!I277</f>
        <v>0</v>
      </c>
      <c r="I17" s="304">
        <f>'TONG SL TP,HCM 06'!J277</f>
        <v>0</v>
      </c>
      <c r="J17" s="304">
        <f>'TONG SL TP,HCM 06'!K277</f>
        <v>0</v>
      </c>
      <c r="K17" s="304">
        <f>'TONG SL TP,HCM 06'!L277</f>
        <v>0</v>
      </c>
      <c r="L17" s="304">
        <f>'TONG SL TP,HCM 06'!M277</f>
        <v>0</v>
      </c>
      <c r="M17" s="304">
        <f>'TONG SL TP,HCM 06'!N277</f>
        <v>0</v>
      </c>
      <c r="N17" s="304">
        <f>'TONG SL TP,HCM 06'!O277</f>
        <v>0</v>
      </c>
      <c r="O17" s="304">
        <f>'TONG SL TP,HCM 06'!P277</f>
        <v>0</v>
      </c>
      <c r="P17" s="304">
        <f>'TONG SL TP,HCM 06'!Q277</f>
        <v>0</v>
      </c>
      <c r="Q17" s="304">
        <f>'TONG SL TP,HCM 06'!R277</f>
        <v>0</v>
      </c>
      <c r="R17" s="304">
        <f>'TONG SL TP,HCM 06'!S277</f>
        <v>0</v>
      </c>
      <c r="S17" s="304">
        <f>'TONG SL TP,HCM 06'!T277</f>
        <v>0</v>
      </c>
      <c r="T17" s="304">
        <f>'TONG SL TP,HCM 06'!U277</f>
        <v>0</v>
      </c>
      <c r="U17" s="304">
        <f>'TONG SL TP,HCM 06'!V277</f>
        <v>0</v>
      </c>
      <c r="V17" s="304">
        <f>'TONG SL TP,HCM 06'!W277</f>
        <v>0</v>
      </c>
      <c r="W17" s="304">
        <f>'TONG SL TP,HCM 06'!X277</f>
        <v>0</v>
      </c>
      <c r="X17" s="304">
        <f>'TONG SL TP,HCM 06'!Y277</f>
        <v>0</v>
      </c>
      <c r="Y17" s="304">
        <f>'TONG SL TP,HCM 06'!Z277</f>
        <v>0</v>
      </c>
      <c r="Z17" s="304">
        <f>'TONG SL TP,HCM 06'!AA277</f>
        <v>0</v>
      </c>
      <c r="AA17" s="304">
        <f>'TONG SL TP,HCM 06'!AB277</f>
        <v>0</v>
      </c>
      <c r="AB17" s="304">
        <f>'TONG SL TP,HCM 06'!AC277</f>
        <v>0</v>
      </c>
      <c r="AC17" s="304">
        <f>'TONG SL TP,HCM 06'!AD277</f>
        <v>0</v>
      </c>
      <c r="AD17" s="304">
        <f>'TONG SL TP,HCM 06'!AE277</f>
        <v>0</v>
      </c>
      <c r="AE17" s="304">
        <f>'TONG SL TP,HCM 06'!AF277</f>
        <v>0</v>
      </c>
      <c r="AF17" s="304">
        <f>'TONG SL TP,HCM 06'!AG277</f>
        <v>0</v>
      </c>
      <c r="AG17" s="304">
        <f>'TONG SL TP,HCM 06'!AH277</f>
        <v>0</v>
      </c>
      <c r="AH17" s="304">
        <f>'TONG SL TP,HCM 06'!AI277</f>
        <v>0</v>
      </c>
      <c r="AI17" s="304">
        <f>'TONG SL TP,HCM 06'!AJ277</f>
        <v>0</v>
      </c>
      <c r="AJ17" s="233">
        <f>'TONG SL TP,HCM 06'!AM277</f>
        <v>0</v>
      </c>
      <c r="AK17" s="317"/>
      <c r="AL17" s="235">
        <f t="shared" si="0"/>
        <v>0</v>
      </c>
      <c r="AM17" s="230">
        <f>'TONG SL TP,HCM 06'!AO277</f>
        <v>0</v>
      </c>
      <c r="AN17" s="236" t="str">
        <f t="shared" si="1"/>
        <v/>
      </c>
    </row>
    <row r="18" spans="1:40" ht="14.25" x14ac:dyDescent="0.2">
      <c r="A18" s="633"/>
      <c r="B18" s="24" t="s">
        <v>95</v>
      </c>
      <c r="C18" s="232" t="s">
        <v>142</v>
      </c>
      <c r="D18" s="55" t="s">
        <v>16</v>
      </c>
      <c r="E18" s="304">
        <f>'TONG SL TP,HCM 06'!F278</f>
        <v>0</v>
      </c>
      <c r="F18" s="304">
        <f>'TONG SL TP,HCM 06'!G278</f>
        <v>0</v>
      </c>
      <c r="G18" s="310">
        <f>'TONG SL TP,HCM 06'!H278</f>
        <v>0</v>
      </c>
      <c r="H18" s="304">
        <f>'TONG SL TP,HCM 06'!I278</f>
        <v>0</v>
      </c>
      <c r="I18" s="304">
        <f>'TONG SL TP,HCM 06'!J278</f>
        <v>0</v>
      </c>
      <c r="J18" s="304">
        <f>'TONG SL TP,HCM 06'!K278</f>
        <v>0</v>
      </c>
      <c r="K18" s="304">
        <f>'TONG SL TP,HCM 06'!L278</f>
        <v>0</v>
      </c>
      <c r="L18" s="304">
        <f>'TONG SL TP,HCM 06'!M278</f>
        <v>0</v>
      </c>
      <c r="M18" s="304">
        <f>'TONG SL TP,HCM 06'!N278</f>
        <v>0</v>
      </c>
      <c r="N18" s="304">
        <f>'TONG SL TP,HCM 06'!O278</f>
        <v>0</v>
      </c>
      <c r="O18" s="304">
        <f>'TONG SL TP,HCM 06'!P278</f>
        <v>0</v>
      </c>
      <c r="P18" s="304">
        <f>'TONG SL TP,HCM 06'!Q278</f>
        <v>0</v>
      </c>
      <c r="Q18" s="304">
        <f>'TONG SL TP,HCM 06'!R278</f>
        <v>0</v>
      </c>
      <c r="R18" s="304">
        <f>'TONG SL TP,HCM 06'!S278</f>
        <v>0</v>
      </c>
      <c r="S18" s="304">
        <f>'TONG SL TP,HCM 06'!T278</f>
        <v>0</v>
      </c>
      <c r="T18" s="304">
        <f>'TONG SL TP,HCM 06'!U278</f>
        <v>0</v>
      </c>
      <c r="U18" s="304">
        <f>'TONG SL TP,HCM 06'!V278</f>
        <v>0</v>
      </c>
      <c r="V18" s="304">
        <f>'TONG SL TP,HCM 06'!W278</f>
        <v>0</v>
      </c>
      <c r="W18" s="304">
        <f>'TONG SL TP,HCM 06'!X278</f>
        <v>0</v>
      </c>
      <c r="X18" s="304">
        <f>'TONG SL TP,HCM 06'!Y278</f>
        <v>0</v>
      </c>
      <c r="Y18" s="304">
        <f>'TONG SL TP,HCM 06'!Z278</f>
        <v>0</v>
      </c>
      <c r="Z18" s="304">
        <f>'TONG SL TP,HCM 06'!AA278</f>
        <v>0</v>
      </c>
      <c r="AA18" s="304">
        <f>'TONG SL TP,HCM 06'!AB278</f>
        <v>0</v>
      </c>
      <c r="AB18" s="304">
        <f>'TONG SL TP,HCM 06'!AC278</f>
        <v>0</v>
      </c>
      <c r="AC18" s="304">
        <f>'TONG SL TP,HCM 06'!AD278</f>
        <v>0</v>
      </c>
      <c r="AD18" s="304">
        <f>'TONG SL TP,HCM 06'!AE278</f>
        <v>0</v>
      </c>
      <c r="AE18" s="304">
        <f>'TONG SL TP,HCM 06'!AF278</f>
        <v>0</v>
      </c>
      <c r="AF18" s="304">
        <f>'TONG SL TP,HCM 06'!AG278</f>
        <v>0</v>
      </c>
      <c r="AG18" s="304">
        <f>'TONG SL TP,HCM 06'!AH278</f>
        <v>0</v>
      </c>
      <c r="AH18" s="304">
        <f>'TONG SL TP,HCM 06'!AI278</f>
        <v>0</v>
      </c>
      <c r="AI18" s="304">
        <f>'TONG SL TP,HCM 06'!AJ278</f>
        <v>0</v>
      </c>
      <c r="AJ18" s="233">
        <f>'TONG SL TP,HCM 06'!AM278</f>
        <v>0</v>
      </c>
      <c r="AK18" s="317"/>
      <c r="AL18" s="235">
        <f t="shared" si="0"/>
        <v>0</v>
      </c>
      <c r="AM18" s="230">
        <f>'TONG SL TP,HCM 06'!AO278</f>
        <v>0</v>
      </c>
      <c r="AN18" s="236" t="str">
        <f t="shared" si="1"/>
        <v/>
      </c>
    </row>
    <row r="19" spans="1:40" ht="14.25" x14ac:dyDescent="0.2">
      <c r="A19" s="633"/>
      <c r="B19" s="24" t="s">
        <v>94</v>
      </c>
      <c r="C19" s="232" t="s">
        <v>142</v>
      </c>
      <c r="D19" s="56" t="s">
        <v>5</v>
      </c>
      <c r="E19" s="304">
        <f>'TONG SL TP,HCM 06'!F279</f>
        <v>0</v>
      </c>
      <c r="F19" s="304">
        <f>'TONG SL TP,HCM 06'!G279</f>
        <v>20</v>
      </c>
      <c r="G19" s="310">
        <f>'TONG SL TP,HCM 06'!H279</f>
        <v>30</v>
      </c>
      <c r="H19" s="304">
        <f>'TONG SL TP,HCM 06'!I279</f>
        <v>30</v>
      </c>
      <c r="I19" s="304">
        <f>'TONG SL TP,HCM 06'!J279</f>
        <v>20</v>
      </c>
      <c r="J19" s="304">
        <f>'TONG SL TP,HCM 06'!K279</f>
        <v>30</v>
      </c>
      <c r="K19" s="304">
        <f>'TONG SL TP,HCM 06'!L279</f>
        <v>50</v>
      </c>
      <c r="L19" s="304">
        <f>'TONG SL TP,HCM 06'!M279</f>
        <v>0</v>
      </c>
      <c r="M19" s="304">
        <f>'TONG SL TP,HCM 06'!N279</f>
        <v>50</v>
      </c>
      <c r="N19" s="304">
        <f>'TONG SL TP,HCM 06'!O279</f>
        <v>0</v>
      </c>
      <c r="O19" s="304">
        <f>'TONG SL TP,HCM 06'!P279</f>
        <v>0</v>
      </c>
      <c r="P19" s="304">
        <f>'TONG SL TP,HCM 06'!Q279</f>
        <v>0</v>
      </c>
      <c r="Q19" s="304">
        <f>'TONG SL TP,HCM 06'!R279</f>
        <v>0</v>
      </c>
      <c r="R19" s="304">
        <f>'TONG SL TP,HCM 06'!S279</f>
        <v>0</v>
      </c>
      <c r="S19" s="304">
        <f>'TONG SL TP,HCM 06'!T279</f>
        <v>0</v>
      </c>
      <c r="T19" s="304">
        <f>'TONG SL TP,HCM 06'!U279</f>
        <v>0</v>
      </c>
      <c r="U19" s="304">
        <f>'TONG SL TP,HCM 06'!V279</f>
        <v>0</v>
      </c>
      <c r="V19" s="304">
        <f>'TONG SL TP,HCM 06'!W279</f>
        <v>0</v>
      </c>
      <c r="W19" s="304">
        <f>'TONG SL TP,HCM 06'!X279</f>
        <v>0</v>
      </c>
      <c r="X19" s="304">
        <f>'TONG SL TP,HCM 06'!Y279</f>
        <v>0</v>
      </c>
      <c r="Y19" s="304">
        <f>'TONG SL TP,HCM 06'!Z279</f>
        <v>0</v>
      </c>
      <c r="Z19" s="304">
        <f>'TONG SL TP,HCM 06'!AA279</f>
        <v>0</v>
      </c>
      <c r="AA19" s="304">
        <f>'TONG SL TP,HCM 06'!AB279</f>
        <v>0</v>
      </c>
      <c r="AB19" s="304">
        <f>'TONG SL TP,HCM 06'!AC279</f>
        <v>0</v>
      </c>
      <c r="AC19" s="304">
        <f>'TONG SL TP,HCM 06'!AD279</f>
        <v>0</v>
      </c>
      <c r="AD19" s="304">
        <f>'TONG SL TP,HCM 06'!AE279</f>
        <v>0</v>
      </c>
      <c r="AE19" s="304">
        <f>'TONG SL TP,HCM 06'!AF279</f>
        <v>0</v>
      </c>
      <c r="AF19" s="304">
        <f>'TONG SL TP,HCM 06'!AG279</f>
        <v>0</v>
      </c>
      <c r="AG19" s="304">
        <f>'TONG SL TP,HCM 06'!AH279</f>
        <v>0</v>
      </c>
      <c r="AH19" s="304">
        <f>'TONG SL TP,HCM 06'!AI279</f>
        <v>0</v>
      </c>
      <c r="AI19" s="304">
        <f>'TONG SL TP,HCM 06'!AJ279</f>
        <v>0</v>
      </c>
      <c r="AJ19" s="233">
        <f>'TONG SL TP,HCM 06'!AM279</f>
        <v>0</v>
      </c>
      <c r="AK19" s="317"/>
      <c r="AL19" s="235">
        <f>SUM(E19:AI19)</f>
        <v>230</v>
      </c>
      <c r="AM19" s="230">
        <f>'TONG SL TP,HCM 06'!AO279</f>
        <v>0</v>
      </c>
      <c r="AN19" s="236" t="str">
        <f t="shared" si="1"/>
        <v/>
      </c>
    </row>
    <row r="20" spans="1:40" ht="15" thickBot="1" x14ac:dyDescent="0.25">
      <c r="A20" s="633"/>
      <c r="B20" s="29"/>
      <c r="C20" s="232" t="s">
        <v>142</v>
      </c>
      <c r="D20" s="237" t="s">
        <v>38</v>
      </c>
      <c r="E20" s="311">
        <f>'TONG SL TP,HCM 06'!F280</f>
        <v>0</v>
      </c>
      <c r="F20" s="311">
        <f>'TONG SL TP,HCM 06'!G280</f>
        <v>0</v>
      </c>
      <c r="G20" s="310">
        <f>'TONG SL TP,HCM 06'!H280</f>
        <v>0</v>
      </c>
      <c r="H20" s="311">
        <f>'TONG SL TP,HCM 06'!I280</f>
        <v>0</v>
      </c>
      <c r="I20" s="311">
        <f>'TONG SL TP,HCM 06'!J280</f>
        <v>0</v>
      </c>
      <c r="J20" s="311">
        <f>'TONG SL TP,HCM 06'!K280</f>
        <v>0</v>
      </c>
      <c r="K20" s="311">
        <f>'TONG SL TP,HCM 06'!L280</f>
        <v>0</v>
      </c>
      <c r="L20" s="311">
        <f>'TONG SL TP,HCM 06'!M280</f>
        <v>0</v>
      </c>
      <c r="M20" s="311">
        <f>'TONG SL TP,HCM 06'!N280</f>
        <v>0</v>
      </c>
      <c r="N20" s="311">
        <f>'TONG SL TP,HCM 06'!O280</f>
        <v>0</v>
      </c>
      <c r="O20" s="311">
        <f>'TONG SL TP,HCM 06'!P280</f>
        <v>0</v>
      </c>
      <c r="P20" s="311">
        <f>'TONG SL TP,HCM 06'!Q280</f>
        <v>0</v>
      </c>
      <c r="Q20" s="311">
        <f>'TONG SL TP,HCM 06'!R280</f>
        <v>0</v>
      </c>
      <c r="R20" s="311">
        <f>'TONG SL TP,HCM 06'!S280</f>
        <v>0</v>
      </c>
      <c r="S20" s="311">
        <f>'TONG SL TP,HCM 06'!T280</f>
        <v>0</v>
      </c>
      <c r="T20" s="311">
        <f>'TONG SL TP,HCM 06'!U280</f>
        <v>0</v>
      </c>
      <c r="U20" s="311">
        <f>'TONG SL TP,HCM 06'!V280</f>
        <v>0</v>
      </c>
      <c r="V20" s="311">
        <f>'TONG SL TP,HCM 06'!W280</f>
        <v>0</v>
      </c>
      <c r="W20" s="311">
        <f>'TONG SL TP,HCM 06'!X280</f>
        <v>0</v>
      </c>
      <c r="X20" s="311">
        <f>'TONG SL TP,HCM 06'!Y280</f>
        <v>0</v>
      </c>
      <c r="Y20" s="311">
        <f>'TONG SL TP,HCM 06'!Z280</f>
        <v>0</v>
      </c>
      <c r="Z20" s="311">
        <f>'TONG SL TP,HCM 06'!AA280</f>
        <v>0</v>
      </c>
      <c r="AA20" s="311">
        <f>'TONG SL TP,HCM 06'!AB280</f>
        <v>0</v>
      </c>
      <c r="AB20" s="311">
        <f>'TONG SL TP,HCM 06'!AC280</f>
        <v>0</v>
      </c>
      <c r="AC20" s="311">
        <f>'TONG SL TP,HCM 06'!AD280</f>
        <v>0</v>
      </c>
      <c r="AD20" s="311">
        <f>'TONG SL TP,HCM 06'!AE280</f>
        <v>0</v>
      </c>
      <c r="AE20" s="311">
        <f>'TONG SL TP,HCM 06'!AF280</f>
        <v>0</v>
      </c>
      <c r="AF20" s="311">
        <f>'TONG SL TP,HCM 06'!AG280</f>
        <v>0</v>
      </c>
      <c r="AG20" s="311">
        <f>'TONG SL TP,HCM 06'!AH280</f>
        <v>0</v>
      </c>
      <c r="AH20" s="311">
        <f>'TONG SL TP,HCM 06'!AI280</f>
        <v>0</v>
      </c>
      <c r="AI20" s="311">
        <f>'TONG SL TP,HCM 06'!AJ280</f>
        <v>0</v>
      </c>
      <c r="AJ20" s="233">
        <f>'TONG SL TP,HCM 06'!AM280</f>
        <v>0</v>
      </c>
      <c r="AK20" s="318"/>
      <c r="AL20" s="239">
        <f t="shared" si="0"/>
        <v>0</v>
      </c>
      <c r="AM20" s="230">
        <f>'TONG SL TP,HCM 06'!AO280</f>
        <v>0</v>
      </c>
      <c r="AN20" s="236" t="str">
        <f t="shared" si="1"/>
        <v/>
      </c>
    </row>
    <row r="21" spans="1:40" ht="15" thickTop="1" x14ac:dyDescent="0.2">
      <c r="A21" s="632">
        <v>54</v>
      </c>
      <c r="B21" s="225"/>
      <c r="C21" s="232" t="s">
        <v>142</v>
      </c>
      <c r="D21" s="227" t="s">
        <v>109</v>
      </c>
      <c r="E21" s="305">
        <f>'TONG SL TP,HCM 06'!F282</f>
        <v>0</v>
      </c>
      <c r="F21" s="305">
        <f>'TONG SL TP,HCM 06'!G282</f>
        <v>0</v>
      </c>
      <c r="G21" s="305">
        <f>'TONG SL TP,HCM 06'!H282</f>
        <v>0</v>
      </c>
      <c r="H21" s="305">
        <f>'TONG SL TP,HCM 06'!I282</f>
        <v>0</v>
      </c>
      <c r="I21" s="305">
        <f>'TONG SL TP,HCM 06'!J282</f>
        <v>0</v>
      </c>
      <c r="J21" s="305">
        <f>'TONG SL TP,HCM 06'!K282</f>
        <v>0</v>
      </c>
      <c r="K21" s="305">
        <f>'TONG SL TP,HCM 06'!L282</f>
        <v>0</v>
      </c>
      <c r="L21" s="305">
        <f>'TONG SL TP,HCM 06'!M282</f>
        <v>0</v>
      </c>
      <c r="M21" s="305">
        <f>'TONG SL TP,HCM 06'!N282</f>
        <v>0</v>
      </c>
      <c r="N21" s="305">
        <f>'TONG SL TP,HCM 06'!O282</f>
        <v>0</v>
      </c>
      <c r="O21" s="305">
        <f>'TONG SL TP,HCM 06'!P282</f>
        <v>0</v>
      </c>
      <c r="P21" s="305">
        <f>'TONG SL TP,HCM 06'!Q282</f>
        <v>0</v>
      </c>
      <c r="Q21" s="305">
        <f>'TONG SL TP,HCM 06'!R282</f>
        <v>0</v>
      </c>
      <c r="R21" s="305">
        <f>'TONG SL TP,HCM 06'!S282</f>
        <v>0</v>
      </c>
      <c r="S21" s="305">
        <f>'TONG SL TP,HCM 06'!T282</f>
        <v>0</v>
      </c>
      <c r="T21" s="305">
        <f>'TONG SL TP,HCM 06'!U282</f>
        <v>0</v>
      </c>
      <c r="U21" s="305">
        <f>'TONG SL TP,HCM 06'!V282</f>
        <v>0</v>
      </c>
      <c r="V21" s="305">
        <f>'TONG SL TP,HCM 06'!W282</f>
        <v>0</v>
      </c>
      <c r="W21" s="305">
        <f>'TONG SL TP,HCM 06'!X282</f>
        <v>0</v>
      </c>
      <c r="X21" s="305">
        <f>'TONG SL TP,HCM 06'!Y282</f>
        <v>0</v>
      </c>
      <c r="Y21" s="305">
        <f>'TONG SL TP,HCM 06'!Z282</f>
        <v>0</v>
      </c>
      <c r="Z21" s="305">
        <f>'TONG SL TP,HCM 06'!AA282</f>
        <v>0</v>
      </c>
      <c r="AA21" s="305">
        <f>'TONG SL TP,HCM 06'!AB282</f>
        <v>0</v>
      </c>
      <c r="AB21" s="305">
        <f>'TONG SL TP,HCM 06'!AC282</f>
        <v>0</v>
      </c>
      <c r="AC21" s="305">
        <f>'TONG SL TP,HCM 06'!AD282</f>
        <v>0</v>
      </c>
      <c r="AD21" s="305">
        <f>'TONG SL TP,HCM 06'!AE282</f>
        <v>0</v>
      </c>
      <c r="AE21" s="305">
        <f>'TONG SL TP,HCM 06'!AF282</f>
        <v>0</v>
      </c>
      <c r="AF21" s="305">
        <f>'TONG SL TP,HCM 06'!AG282</f>
        <v>0</v>
      </c>
      <c r="AG21" s="305">
        <f>'TONG SL TP,HCM 06'!AH282</f>
        <v>0</v>
      </c>
      <c r="AH21" s="305">
        <f>'TONG SL TP,HCM 06'!AI282</f>
        <v>0</v>
      </c>
      <c r="AI21" s="305">
        <f>'TONG SL TP,HCM 06'!AJ282</f>
        <v>0</v>
      </c>
      <c r="AJ21" s="233">
        <f>'TONG SL TP,HCM 06'!AM282</f>
        <v>0</v>
      </c>
      <c r="AK21" s="228"/>
      <c r="AL21" s="229">
        <f t="shared" si="0"/>
        <v>0</v>
      </c>
      <c r="AM21" s="230">
        <f>'TONG SL TP,HCM 06'!AO282</f>
        <v>0</v>
      </c>
      <c r="AN21" s="231" t="str">
        <f t="shared" si="1"/>
        <v/>
      </c>
    </row>
    <row r="22" spans="1:40" ht="14.25" x14ac:dyDescent="0.2">
      <c r="A22" s="633"/>
      <c r="B22" s="24" t="s">
        <v>142</v>
      </c>
      <c r="C22" s="232" t="s">
        <v>142</v>
      </c>
      <c r="D22" s="54" t="s">
        <v>31</v>
      </c>
      <c r="E22" s="304">
        <f>'TONG SL TP,HCM 06'!F283</f>
        <v>0</v>
      </c>
      <c r="F22" s="304">
        <f>'TONG SL TP,HCM 06'!G283</f>
        <v>0</v>
      </c>
      <c r="G22" s="304">
        <f>'TONG SL TP,HCM 06'!H283</f>
        <v>0</v>
      </c>
      <c r="H22" s="304">
        <f>'TONG SL TP,HCM 06'!I283</f>
        <v>0</v>
      </c>
      <c r="I22" s="304">
        <f>'TONG SL TP,HCM 06'!J283</f>
        <v>0</v>
      </c>
      <c r="J22" s="304">
        <f>'TONG SL TP,HCM 06'!K283</f>
        <v>0</v>
      </c>
      <c r="K22" s="304">
        <f>'TONG SL TP,HCM 06'!L283</f>
        <v>0</v>
      </c>
      <c r="L22" s="304">
        <f>'TONG SL TP,HCM 06'!M283</f>
        <v>0</v>
      </c>
      <c r="M22" s="304">
        <f>'TONG SL TP,HCM 06'!N283</f>
        <v>0</v>
      </c>
      <c r="N22" s="304">
        <f>'TONG SL TP,HCM 06'!O283</f>
        <v>0</v>
      </c>
      <c r="O22" s="304">
        <f>'TONG SL TP,HCM 06'!P283</f>
        <v>0</v>
      </c>
      <c r="P22" s="304">
        <f>'TONG SL TP,HCM 06'!Q283</f>
        <v>0</v>
      </c>
      <c r="Q22" s="304">
        <f>'TONG SL TP,HCM 06'!R283</f>
        <v>0</v>
      </c>
      <c r="R22" s="304">
        <f>'TONG SL TP,HCM 06'!S283</f>
        <v>0</v>
      </c>
      <c r="S22" s="304">
        <f>'TONG SL TP,HCM 06'!T283</f>
        <v>0</v>
      </c>
      <c r="T22" s="304">
        <f>'TONG SL TP,HCM 06'!U283</f>
        <v>0</v>
      </c>
      <c r="U22" s="304">
        <f>'TONG SL TP,HCM 06'!V283</f>
        <v>0</v>
      </c>
      <c r="V22" s="304">
        <f>'TONG SL TP,HCM 06'!W283</f>
        <v>0</v>
      </c>
      <c r="W22" s="304">
        <f>'TONG SL TP,HCM 06'!X283</f>
        <v>0</v>
      </c>
      <c r="X22" s="304">
        <f>'TONG SL TP,HCM 06'!Y283</f>
        <v>0</v>
      </c>
      <c r="Y22" s="304">
        <f>'TONG SL TP,HCM 06'!Z283</f>
        <v>0</v>
      </c>
      <c r="Z22" s="304">
        <f>'TONG SL TP,HCM 06'!AA283</f>
        <v>0</v>
      </c>
      <c r="AA22" s="304">
        <f>'TONG SL TP,HCM 06'!AB283</f>
        <v>0</v>
      </c>
      <c r="AB22" s="304">
        <f>'TONG SL TP,HCM 06'!AC283</f>
        <v>0</v>
      </c>
      <c r="AC22" s="304">
        <f>'TONG SL TP,HCM 06'!AD283</f>
        <v>0</v>
      </c>
      <c r="AD22" s="304">
        <f>'TONG SL TP,HCM 06'!AE283</f>
        <v>0</v>
      </c>
      <c r="AE22" s="304">
        <f>'TONG SL TP,HCM 06'!AF283</f>
        <v>0</v>
      </c>
      <c r="AF22" s="304">
        <f>'TONG SL TP,HCM 06'!AG283</f>
        <v>0</v>
      </c>
      <c r="AG22" s="304">
        <f>'TONG SL TP,HCM 06'!AH283</f>
        <v>0</v>
      </c>
      <c r="AH22" s="304">
        <f>'TONG SL TP,HCM 06'!AI283</f>
        <v>0</v>
      </c>
      <c r="AI22" s="304">
        <f>'TONG SL TP,HCM 06'!AJ283</f>
        <v>0</v>
      </c>
      <c r="AJ22" s="233">
        <f>'TONG SL TP,HCM 06'!AM283</f>
        <v>0</v>
      </c>
      <c r="AK22" s="234"/>
      <c r="AL22" s="235">
        <f t="shared" si="0"/>
        <v>0</v>
      </c>
      <c r="AM22" s="230">
        <f>'TONG SL TP,HCM 06'!AO283</f>
        <v>0</v>
      </c>
      <c r="AN22" s="236" t="str">
        <f t="shared" si="1"/>
        <v/>
      </c>
    </row>
    <row r="23" spans="1:40" ht="14.25" x14ac:dyDescent="0.2">
      <c r="A23" s="633"/>
      <c r="B23" s="24" t="s">
        <v>141</v>
      </c>
      <c r="C23" s="232" t="s">
        <v>142</v>
      </c>
      <c r="D23" s="55" t="s">
        <v>16</v>
      </c>
      <c r="E23" s="304">
        <f>'TONG SL TP,HCM 06'!F284</f>
        <v>0</v>
      </c>
      <c r="F23" s="304">
        <f>'TONG SL TP,HCM 06'!G284</f>
        <v>0</v>
      </c>
      <c r="G23" s="304">
        <f>'TONG SL TP,HCM 06'!H284</f>
        <v>0</v>
      </c>
      <c r="H23" s="304">
        <f>'TONG SL TP,HCM 06'!I284</f>
        <v>0</v>
      </c>
      <c r="I23" s="304">
        <f>'TONG SL TP,HCM 06'!J284</f>
        <v>0</v>
      </c>
      <c r="J23" s="304">
        <f>'TONG SL TP,HCM 06'!K284</f>
        <v>0</v>
      </c>
      <c r="K23" s="304">
        <f>'TONG SL TP,HCM 06'!L284</f>
        <v>0</v>
      </c>
      <c r="L23" s="304">
        <f>'TONG SL TP,HCM 06'!M284</f>
        <v>0</v>
      </c>
      <c r="M23" s="304">
        <f>'TONG SL TP,HCM 06'!N284</f>
        <v>0</v>
      </c>
      <c r="N23" s="304">
        <f>'TONG SL TP,HCM 06'!O284</f>
        <v>0</v>
      </c>
      <c r="O23" s="304">
        <f>'TONG SL TP,HCM 06'!P284</f>
        <v>0</v>
      </c>
      <c r="P23" s="304">
        <f>'TONG SL TP,HCM 06'!Q284</f>
        <v>0</v>
      </c>
      <c r="Q23" s="304">
        <f>'TONG SL TP,HCM 06'!R284</f>
        <v>0</v>
      </c>
      <c r="R23" s="304">
        <f>'TONG SL TP,HCM 06'!S284</f>
        <v>0</v>
      </c>
      <c r="S23" s="304">
        <f>'TONG SL TP,HCM 06'!T284</f>
        <v>0</v>
      </c>
      <c r="T23" s="304">
        <f>'TONG SL TP,HCM 06'!U284</f>
        <v>0</v>
      </c>
      <c r="U23" s="304">
        <f>'TONG SL TP,HCM 06'!V284</f>
        <v>0</v>
      </c>
      <c r="V23" s="304">
        <f>'TONG SL TP,HCM 06'!W284</f>
        <v>0</v>
      </c>
      <c r="W23" s="304">
        <f>'TONG SL TP,HCM 06'!X284</f>
        <v>0</v>
      </c>
      <c r="X23" s="304">
        <f>'TONG SL TP,HCM 06'!Y284</f>
        <v>0</v>
      </c>
      <c r="Y23" s="304">
        <f>'TONG SL TP,HCM 06'!Z284</f>
        <v>0</v>
      </c>
      <c r="Z23" s="304">
        <f>'TONG SL TP,HCM 06'!AA284</f>
        <v>0</v>
      </c>
      <c r="AA23" s="304">
        <f>'TONG SL TP,HCM 06'!AB284</f>
        <v>0</v>
      </c>
      <c r="AB23" s="304">
        <f>'TONG SL TP,HCM 06'!AC284</f>
        <v>0</v>
      </c>
      <c r="AC23" s="304">
        <f>'TONG SL TP,HCM 06'!AD284</f>
        <v>0</v>
      </c>
      <c r="AD23" s="304">
        <f>'TONG SL TP,HCM 06'!AE284</f>
        <v>0</v>
      </c>
      <c r="AE23" s="304">
        <f>'TONG SL TP,HCM 06'!AF284</f>
        <v>0</v>
      </c>
      <c r="AF23" s="304">
        <f>'TONG SL TP,HCM 06'!AG284</f>
        <v>0</v>
      </c>
      <c r="AG23" s="304">
        <f>'TONG SL TP,HCM 06'!AH284</f>
        <v>0</v>
      </c>
      <c r="AH23" s="304">
        <f>'TONG SL TP,HCM 06'!AI284</f>
        <v>0</v>
      </c>
      <c r="AI23" s="304">
        <f>'TONG SL TP,HCM 06'!AJ284</f>
        <v>0</v>
      </c>
      <c r="AJ23" s="233">
        <f>'TONG SL TP,HCM 06'!AM284</f>
        <v>0</v>
      </c>
      <c r="AK23" s="234"/>
      <c r="AL23" s="235">
        <f t="shared" si="0"/>
        <v>0</v>
      </c>
      <c r="AM23" s="230">
        <f>'TONG SL TP,HCM 06'!AO284</f>
        <v>0</v>
      </c>
      <c r="AN23" s="236" t="str">
        <f t="shared" si="1"/>
        <v/>
      </c>
    </row>
    <row r="24" spans="1:40" ht="14.25" x14ac:dyDescent="0.2">
      <c r="A24" s="633"/>
      <c r="B24" s="24" t="s">
        <v>94</v>
      </c>
      <c r="C24" s="232" t="s">
        <v>142</v>
      </c>
      <c r="D24" s="56" t="s">
        <v>5</v>
      </c>
      <c r="E24" s="304">
        <f>'TONG SL TP,HCM 06'!F285</f>
        <v>0</v>
      </c>
      <c r="F24" s="304">
        <f>'TONG SL TP,HCM 06'!G285</f>
        <v>0</v>
      </c>
      <c r="G24" s="304">
        <f>'TONG SL TP,HCM 06'!H285</f>
        <v>20</v>
      </c>
      <c r="H24" s="304">
        <f>'TONG SL TP,HCM 06'!I285</f>
        <v>30</v>
      </c>
      <c r="I24" s="304">
        <f>'TONG SL TP,HCM 06'!J285</f>
        <v>20</v>
      </c>
      <c r="J24" s="304">
        <f>'TONG SL TP,HCM 06'!K285</f>
        <v>20</v>
      </c>
      <c r="K24" s="304">
        <f>'TONG SL TP,HCM 06'!L285</f>
        <v>30</v>
      </c>
      <c r="L24" s="304">
        <f>'TONG SL TP,HCM 06'!M285</f>
        <v>0</v>
      </c>
      <c r="M24" s="304">
        <f>'TONG SL TP,HCM 06'!N285</f>
        <v>50</v>
      </c>
      <c r="N24" s="304">
        <f>'TONG SL TP,HCM 06'!O285</f>
        <v>0</v>
      </c>
      <c r="O24" s="304">
        <f>'TONG SL TP,HCM 06'!P285</f>
        <v>0</v>
      </c>
      <c r="P24" s="304">
        <f>'TONG SL TP,HCM 06'!Q285</f>
        <v>0</v>
      </c>
      <c r="Q24" s="304">
        <f>'TONG SL TP,HCM 06'!R285</f>
        <v>0</v>
      </c>
      <c r="R24" s="304">
        <f>'TONG SL TP,HCM 06'!S285</f>
        <v>0</v>
      </c>
      <c r="S24" s="304">
        <f>'TONG SL TP,HCM 06'!T285</f>
        <v>0</v>
      </c>
      <c r="T24" s="304">
        <f>'TONG SL TP,HCM 06'!U285</f>
        <v>0</v>
      </c>
      <c r="U24" s="304">
        <f>'TONG SL TP,HCM 06'!V285</f>
        <v>0</v>
      </c>
      <c r="V24" s="304">
        <f>'TONG SL TP,HCM 06'!W285</f>
        <v>0</v>
      </c>
      <c r="W24" s="304">
        <f>'TONG SL TP,HCM 06'!X285</f>
        <v>0</v>
      </c>
      <c r="X24" s="304">
        <f>'TONG SL TP,HCM 06'!Y285</f>
        <v>0</v>
      </c>
      <c r="Y24" s="304">
        <f>'TONG SL TP,HCM 06'!Z285</f>
        <v>0</v>
      </c>
      <c r="Z24" s="304">
        <f>'TONG SL TP,HCM 06'!AA285</f>
        <v>0</v>
      </c>
      <c r="AA24" s="304">
        <f>'TONG SL TP,HCM 06'!AB285</f>
        <v>0</v>
      </c>
      <c r="AB24" s="304">
        <f>'TONG SL TP,HCM 06'!AC285</f>
        <v>0</v>
      </c>
      <c r="AC24" s="304">
        <f>'TONG SL TP,HCM 06'!AD285</f>
        <v>0</v>
      </c>
      <c r="AD24" s="304">
        <f>'TONG SL TP,HCM 06'!AE285</f>
        <v>0</v>
      </c>
      <c r="AE24" s="304">
        <f>'TONG SL TP,HCM 06'!AF285</f>
        <v>0</v>
      </c>
      <c r="AF24" s="304">
        <f>'TONG SL TP,HCM 06'!AG285</f>
        <v>0</v>
      </c>
      <c r="AG24" s="304">
        <f>'TONG SL TP,HCM 06'!AH285</f>
        <v>0</v>
      </c>
      <c r="AH24" s="304">
        <f>'TONG SL TP,HCM 06'!AI285</f>
        <v>0</v>
      </c>
      <c r="AI24" s="304">
        <f>'TONG SL TP,HCM 06'!AJ285</f>
        <v>0</v>
      </c>
      <c r="AJ24" s="233">
        <f>'TONG SL TP,HCM 06'!AM285</f>
        <v>0</v>
      </c>
      <c r="AK24" s="234"/>
      <c r="AL24" s="235">
        <f t="shared" si="0"/>
        <v>170</v>
      </c>
      <c r="AM24" s="230">
        <f>'TONG SL TP,HCM 06'!AO285</f>
        <v>0</v>
      </c>
      <c r="AN24" s="236" t="str">
        <f t="shared" si="1"/>
        <v/>
      </c>
    </row>
    <row r="25" spans="1:40" ht="15" thickBot="1" x14ac:dyDescent="0.25">
      <c r="A25" s="633"/>
      <c r="B25" s="24"/>
      <c r="C25" s="232" t="s">
        <v>142</v>
      </c>
      <c r="D25" s="237" t="s">
        <v>38</v>
      </c>
      <c r="E25" s="315">
        <f>'TONG SL TP,HCM 06'!F286</f>
        <v>0</v>
      </c>
      <c r="F25" s="315">
        <f>'TONG SL TP,HCM 06'!G286</f>
        <v>0</v>
      </c>
      <c r="G25" s="315">
        <f>'TONG SL TP,HCM 06'!H286</f>
        <v>0</v>
      </c>
      <c r="H25" s="315">
        <f>'TONG SL TP,HCM 06'!I286</f>
        <v>0</v>
      </c>
      <c r="I25" s="315">
        <f>'TONG SL TP,HCM 06'!J286</f>
        <v>0</v>
      </c>
      <c r="J25" s="315">
        <f>'TONG SL TP,HCM 06'!K286</f>
        <v>0</v>
      </c>
      <c r="K25" s="315">
        <f>'TONG SL TP,HCM 06'!L286</f>
        <v>0</v>
      </c>
      <c r="L25" s="315">
        <f>'TONG SL TP,HCM 06'!M286</f>
        <v>0</v>
      </c>
      <c r="M25" s="315">
        <f>'TONG SL TP,HCM 06'!N286</f>
        <v>0</v>
      </c>
      <c r="N25" s="315">
        <f>'TONG SL TP,HCM 06'!O286</f>
        <v>0</v>
      </c>
      <c r="O25" s="315">
        <f>'TONG SL TP,HCM 06'!P286</f>
        <v>0</v>
      </c>
      <c r="P25" s="315">
        <f>'TONG SL TP,HCM 06'!Q286</f>
        <v>0</v>
      </c>
      <c r="Q25" s="315">
        <f>'TONG SL TP,HCM 06'!R286</f>
        <v>0</v>
      </c>
      <c r="R25" s="315">
        <f>'TONG SL TP,HCM 06'!S286</f>
        <v>0</v>
      </c>
      <c r="S25" s="315">
        <f>'TONG SL TP,HCM 06'!T286</f>
        <v>0</v>
      </c>
      <c r="T25" s="315">
        <f>'TONG SL TP,HCM 06'!U286</f>
        <v>0</v>
      </c>
      <c r="U25" s="315">
        <f>'TONG SL TP,HCM 06'!V286</f>
        <v>0</v>
      </c>
      <c r="V25" s="315">
        <f>'TONG SL TP,HCM 06'!W286</f>
        <v>0</v>
      </c>
      <c r="W25" s="315">
        <f>'TONG SL TP,HCM 06'!X286</f>
        <v>0</v>
      </c>
      <c r="X25" s="315">
        <f>'TONG SL TP,HCM 06'!Y286</f>
        <v>0</v>
      </c>
      <c r="Y25" s="315">
        <f>'TONG SL TP,HCM 06'!Z286</f>
        <v>0</v>
      </c>
      <c r="Z25" s="315">
        <f>'TONG SL TP,HCM 06'!AA286</f>
        <v>0</v>
      </c>
      <c r="AA25" s="315">
        <f>'TONG SL TP,HCM 06'!AB286</f>
        <v>0</v>
      </c>
      <c r="AB25" s="315">
        <f>'TONG SL TP,HCM 06'!AC286</f>
        <v>0</v>
      </c>
      <c r="AC25" s="315">
        <f>'TONG SL TP,HCM 06'!AD286</f>
        <v>0</v>
      </c>
      <c r="AD25" s="315">
        <f>'TONG SL TP,HCM 06'!AE286</f>
        <v>0</v>
      </c>
      <c r="AE25" s="315">
        <f>'TONG SL TP,HCM 06'!AF286</f>
        <v>0</v>
      </c>
      <c r="AF25" s="315">
        <f>'TONG SL TP,HCM 06'!AG286</f>
        <v>0</v>
      </c>
      <c r="AG25" s="315">
        <f>'TONG SL TP,HCM 06'!AH286</f>
        <v>0</v>
      </c>
      <c r="AH25" s="315">
        <f>'TONG SL TP,HCM 06'!AI286</f>
        <v>0</v>
      </c>
      <c r="AI25" s="315">
        <f>'TONG SL TP,HCM 06'!AJ286</f>
        <v>0</v>
      </c>
      <c r="AJ25" s="233">
        <f>'TONG SL TP,HCM 06'!AM286</f>
        <v>0</v>
      </c>
      <c r="AK25" s="238"/>
      <c r="AL25" s="239">
        <f t="shared" si="0"/>
        <v>0</v>
      </c>
      <c r="AM25" s="230">
        <f>'TONG SL TP,HCM 06'!AO286</f>
        <v>0</v>
      </c>
      <c r="AN25" s="236" t="str">
        <f t="shared" si="1"/>
        <v/>
      </c>
    </row>
    <row r="26" spans="1:40" ht="15" hidden="1" thickTop="1" x14ac:dyDescent="0.2">
      <c r="A26" s="632">
        <v>55</v>
      </c>
      <c r="B26" s="225"/>
      <c r="C26" s="232" t="s">
        <v>142</v>
      </c>
      <c r="D26" s="227" t="s">
        <v>109</v>
      </c>
      <c r="E26" s="310" t="e">
        <f>'TONG SL TP,HCM 06'!#REF!</f>
        <v>#REF!</v>
      </c>
      <c r="F26" s="310" t="e">
        <f>'TONG SL TP,HCM 06'!#REF!</f>
        <v>#REF!</v>
      </c>
      <c r="G26" s="310" t="e">
        <f>'TONG SL TP,HCM 06'!#REF!</f>
        <v>#REF!</v>
      </c>
      <c r="H26" s="310" t="e">
        <f>'TONG SL TP,HCM 06'!#REF!</f>
        <v>#REF!</v>
      </c>
      <c r="I26" s="310" t="e">
        <f>'TONG SL TP,HCM 06'!#REF!</f>
        <v>#REF!</v>
      </c>
      <c r="J26" s="310" t="e">
        <f>'TONG SL TP,HCM 06'!#REF!</f>
        <v>#REF!</v>
      </c>
      <c r="K26" s="310" t="e">
        <f>'TONG SL TP,HCM 06'!#REF!</f>
        <v>#REF!</v>
      </c>
      <c r="L26" s="310" t="e">
        <f>'TONG SL TP,HCM 06'!#REF!</f>
        <v>#REF!</v>
      </c>
      <c r="M26" s="310" t="e">
        <f>'TONG SL TP,HCM 06'!#REF!</f>
        <v>#REF!</v>
      </c>
      <c r="N26" s="310" t="e">
        <f>'TONG SL TP,HCM 06'!#REF!</f>
        <v>#REF!</v>
      </c>
      <c r="O26" s="310" t="e">
        <f>'TONG SL TP,HCM 06'!#REF!</f>
        <v>#REF!</v>
      </c>
      <c r="P26" s="310" t="e">
        <f>'TONG SL TP,HCM 06'!#REF!</f>
        <v>#REF!</v>
      </c>
      <c r="Q26" s="310" t="e">
        <f>'TONG SL TP,HCM 06'!#REF!</f>
        <v>#REF!</v>
      </c>
      <c r="R26" s="310" t="e">
        <f>'TONG SL TP,HCM 06'!#REF!</f>
        <v>#REF!</v>
      </c>
      <c r="S26" s="310" t="e">
        <f>'TONG SL TP,HCM 06'!#REF!</f>
        <v>#REF!</v>
      </c>
      <c r="T26" s="310" t="e">
        <f>'TONG SL TP,HCM 06'!#REF!</f>
        <v>#REF!</v>
      </c>
      <c r="U26" s="310" t="e">
        <f>'TONG SL TP,HCM 06'!#REF!</f>
        <v>#REF!</v>
      </c>
      <c r="V26" s="310" t="e">
        <f>'TONG SL TP,HCM 06'!#REF!</f>
        <v>#REF!</v>
      </c>
      <c r="W26" s="310" t="e">
        <f>'TONG SL TP,HCM 06'!#REF!</f>
        <v>#REF!</v>
      </c>
      <c r="X26" s="310" t="e">
        <f>'TONG SL TP,HCM 06'!#REF!</f>
        <v>#REF!</v>
      </c>
      <c r="Y26" s="310" t="e">
        <f>'TONG SL TP,HCM 06'!#REF!</f>
        <v>#REF!</v>
      </c>
      <c r="Z26" s="310" t="e">
        <f>'TONG SL TP,HCM 06'!#REF!</f>
        <v>#REF!</v>
      </c>
      <c r="AA26" s="310" t="e">
        <f>'TONG SL TP,HCM 06'!#REF!</f>
        <v>#REF!</v>
      </c>
      <c r="AB26" s="310" t="e">
        <f>'TONG SL TP,HCM 06'!#REF!</f>
        <v>#REF!</v>
      </c>
      <c r="AC26" s="310" t="e">
        <f>'TONG SL TP,HCM 06'!#REF!</f>
        <v>#REF!</v>
      </c>
      <c r="AD26" s="310" t="e">
        <f>'TONG SL TP,HCM 06'!#REF!</f>
        <v>#REF!</v>
      </c>
      <c r="AE26" s="310" t="e">
        <f>'TONG SL TP,HCM 06'!#REF!</f>
        <v>#REF!</v>
      </c>
      <c r="AF26" s="310" t="e">
        <f>'TONG SL TP,HCM 06'!#REF!</f>
        <v>#REF!</v>
      </c>
      <c r="AG26" s="310" t="e">
        <f>'TONG SL TP,HCM 06'!#REF!</f>
        <v>#REF!</v>
      </c>
      <c r="AH26" s="310" t="e">
        <f>'TONG SL TP,HCM 06'!#REF!</f>
        <v>#REF!</v>
      </c>
      <c r="AI26" s="310" t="e">
        <f>'TONG SL TP,HCM 06'!#REF!</f>
        <v>#REF!</v>
      </c>
      <c r="AJ26" s="233" t="e">
        <f>'TONG SL TP,HCM 06'!#REF!</f>
        <v>#REF!</v>
      </c>
      <c r="AK26" s="316"/>
      <c r="AL26" s="229" t="e">
        <f t="shared" si="0"/>
        <v>#REF!</v>
      </c>
      <c r="AM26" s="230" t="e">
        <f>'TONG SL TP,HCM 06'!#REF!</f>
        <v>#REF!</v>
      </c>
      <c r="AN26" s="231" t="e">
        <f t="shared" si="1"/>
        <v>#REF!</v>
      </c>
    </row>
    <row r="27" spans="1:40" ht="14.25" hidden="1" x14ac:dyDescent="0.2">
      <c r="A27" s="633"/>
      <c r="B27" s="24" t="s">
        <v>142</v>
      </c>
      <c r="C27" s="232" t="s">
        <v>142</v>
      </c>
      <c r="D27" s="54" t="s">
        <v>31</v>
      </c>
      <c r="E27" s="304" t="e">
        <f>'TONG SL TP,HCM 06'!#REF!</f>
        <v>#REF!</v>
      </c>
      <c r="F27" s="304" t="e">
        <f>'TONG SL TP,HCM 06'!#REF!</f>
        <v>#REF!</v>
      </c>
      <c r="G27" s="304" t="e">
        <f>'TONG SL TP,HCM 06'!#REF!</f>
        <v>#REF!</v>
      </c>
      <c r="H27" s="304" t="e">
        <f>'TONG SL TP,HCM 06'!#REF!</f>
        <v>#REF!</v>
      </c>
      <c r="I27" s="304" t="e">
        <f>'TONG SL TP,HCM 06'!#REF!</f>
        <v>#REF!</v>
      </c>
      <c r="J27" s="304" t="e">
        <f>'TONG SL TP,HCM 06'!#REF!</f>
        <v>#REF!</v>
      </c>
      <c r="K27" s="304" t="e">
        <f>'TONG SL TP,HCM 06'!#REF!</f>
        <v>#REF!</v>
      </c>
      <c r="L27" s="304" t="e">
        <f>'TONG SL TP,HCM 06'!#REF!</f>
        <v>#REF!</v>
      </c>
      <c r="M27" s="304" t="e">
        <f>'TONG SL TP,HCM 06'!#REF!</f>
        <v>#REF!</v>
      </c>
      <c r="N27" s="304" t="e">
        <f>'TONG SL TP,HCM 06'!#REF!</f>
        <v>#REF!</v>
      </c>
      <c r="O27" s="304" t="e">
        <f>'TONG SL TP,HCM 06'!#REF!</f>
        <v>#REF!</v>
      </c>
      <c r="P27" s="304" t="e">
        <f>'TONG SL TP,HCM 06'!#REF!</f>
        <v>#REF!</v>
      </c>
      <c r="Q27" s="304" t="e">
        <f>'TONG SL TP,HCM 06'!#REF!</f>
        <v>#REF!</v>
      </c>
      <c r="R27" s="304" t="e">
        <f>'TONG SL TP,HCM 06'!#REF!</f>
        <v>#REF!</v>
      </c>
      <c r="S27" s="304" t="e">
        <f>'TONG SL TP,HCM 06'!#REF!</f>
        <v>#REF!</v>
      </c>
      <c r="T27" s="304" t="e">
        <f>'TONG SL TP,HCM 06'!#REF!</f>
        <v>#REF!</v>
      </c>
      <c r="U27" s="304" t="e">
        <f>'TONG SL TP,HCM 06'!#REF!</f>
        <v>#REF!</v>
      </c>
      <c r="V27" s="304" t="e">
        <f>'TONG SL TP,HCM 06'!#REF!</f>
        <v>#REF!</v>
      </c>
      <c r="W27" s="304" t="e">
        <f>'TONG SL TP,HCM 06'!#REF!</f>
        <v>#REF!</v>
      </c>
      <c r="X27" s="304" t="e">
        <f>'TONG SL TP,HCM 06'!#REF!</f>
        <v>#REF!</v>
      </c>
      <c r="Y27" s="304" t="e">
        <f>'TONG SL TP,HCM 06'!#REF!</f>
        <v>#REF!</v>
      </c>
      <c r="Z27" s="304" t="e">
        <f>'TONG SL TP,HCM 06'!#REF!</f>
        <v>#REF!</v>
      </c>
      <c r="AA27" s="304" t="e">
        <f>'TONG SL TP,HCM 06'!#REF!</f>
        <v>#REF!</v>
      </c>
      <c r="AB27" s="304" t="e">
        <f>'TONG SL TP,HCM 06'!#REF!</f>
        <v>#REF!</v>
      </c>
      <c r="AC27" s="304" t="e">
        <f>'TONG SL TP,HCM 06'!#REF!</f>
        <v>#REF!</v>
      </c>
      <c r="AD27" s="304" t="e">
        <f>'TONG SL TP,HCM 06'!#REF!</f>
        <v>#REF!</v>
      </c>
      <c r="AE27" s="304" t="e">
        <f>'TONG SL TP,HCM 06'!#REF!</f>
        <v>#REF!</v>
      </c>
      <c r="AF27" s="304" t="e">
        <f>'TONG SL TP,HCM 06'!#REF!</f>
        <v>#REF!</v>
      </c>
      <c r="AG27" s="304" t="e">
        <f>'TONG SL TP,HCM 06'!#REF!</f>
        <v>#REF!</v>
      </c>
      <c r="AH27" s="304" t="e">
        <f>'TONG SL TP,HCM 06'!#REF!</f>
        <v>#REF!</v>
      </c>
      <c r="AI27" s="304" t="e">
        <f>'TONG SL TP,HCM 06'!#REF!</f>
        <v>#REF!</v>
      </c>
      <c r="AJ27" s="233" t="e">
        <f>'TONG SL TP,HCM 06'!#REF!</f>
        <v>#REF!</v>
      </c>
      <c r="AK27" s="317"/>
      <c r="AL27" s="235" t="e">
        <f t="shared" si="0"/>
        <v>#REF!</v>
      </c>
      <c r="AM27" s="230" t="e">
        <f>'TONG SL TP,HCM 06'!#REF!</f>
        <v>#REF!</v>
      </c>
      <c r="AN27" s="236" t="e">
        <f t="shared" si="1"/>
        <v>#REF!</v>
      </c>
    </row>
    <row r="28" spans="1:40" ht="14.25" hidden="1" x14ac:dyDescent="0.2">
      <c r="A28" s="633"/>
      <c r="B28" s="24"/>
      <c r="C28" s="232" t="s">
        <v>142</v>
      </c>
      <c r="D28" s="55" t="s">
        <v>16</v>
      </c>
      <c r="E28" s="304" t="e">
        <f>'TONG SL TP,HCM 06'!#REF!</f>
        <v>#REF!</v>
      </c>
      <c r="F28" s="304" t="e">
        <f>'TONG SL TP,HCM 06'!#REF!</f>
        <v>#REF!</v>
      </c>
      <c r="G28" s="304" t="e">
        <f>'TONG SL TP,HCM 06'!#REF!</f>
        <v>#REF!</v>
      </c>
      <c r="H28" s="304" t="e">
        <f>'TONG SL TP,HCM 06'!#REF!</f>
        <v>#REF!</v>
      </c>
      <c r="I28" s="304" t="e">
        <f>'TONG SL TP,HCM 06'!#REF!</f>
        <v>#REF!</v>
      </c>
      <c r="J28" s="304" t="e">
        <f>'TONG SL TP,HCM 06'!#REF!</f>
        <v>#REF!</v>
      </c>
      <c r="K28" s="304" t="e">
        <f>'TONG SL TP,HCM 06'!#REF!</f>
        <v>#REF!</v>
      </c>
      <c r="L28" s="304" t="e">
        <f>'TONG SL TP,HCM 06'!#REF!</f>
        <v>#REF!</v>
      </c>
      <c r="M28" s="304" t="e">
        <f>'TONG SL TP,HCM 06'!#REF!</f>
        <v>#REF!</v>
      </c>
      <c r="N28" s="304" t="e">
        <f>'TONG SL TP,HCM 06'!#REF!</f>
        <v>#REF!</v>
      </c>
      <c r="O28" s="304" t="e">
        <f>'TONG SL TP,HCM 06'!#REF!</f>
        <v>#REF!</v>
      </c>
      <c r="P28" s="304" t="e">
        <f>'TONG SL TP,HCM 06'!#REF!</f>
        <v>#REF!</v>
      </c>
      <c r="Q28" s="304" t="e">
        <f>'TONG SL TP,HCM 06'!#REF!</f>
        <v>#REF!</v>
      </c>
      <c r="R28" s="304" t="e">
        <f>'TONG SL TP,HCM 06'!#REF!</f>
        <v>#REF!</v>
      </c>
      <c r="S28" s="304" t="e">
        <f>'TONG SL TP,HCM 06'!#REF!</f>
        <v>#REF!</v>
      </c>
      <c r="T28" s="304" t="e">
        <f>'TONG SL TP,HCM 06'!#REF!</f>
        <v>#REF!</v>
      </c>
      <c r="U28" s="304" t="e">
        <f>'TONG SL TP,HCM 06'!#REF!</f>
        <v>#REF!</v>
      </c>
      <c r="V28" s="304" t="e">
        <f>'TONG SL TP,HCM 06'!#REF!</f>
        <v>#REF!</v>
      </c>
      <c r="W28" s="304" t="e">
        <f>'TONG SL TP,HCM 06'!#REF!</f>
        <v>#REF!</v>
      </c>
      <c r="X28" s="304" t="e">
        <f>'TONG SL TP,HCM 06'!#REF!</f>
        <v>#REF!</v>
      </c>
      <c r="Y28" s="304" t="e">
        <f>'TONG SL TP,HCM 06'!#REF!</f>
        <v>#REF!</v>
      </c>
      <c r="Z28" s="304" t="e">
        <f>'TONG SL TP,HCM 06'!#REF!</f>
        <v>#REF!</v>
      </c>
      <c r="AA28" s="304" t="e">
        <f>'TONG SL TP,HCM 06'!#REF!</f>
        <v>#REF!</v>
      </c>
      <c r="AB28" s="304" t="e">
        <f>'TONG SL TP,HCM 06'!#REF!</f>
        <v>#REF!</v>
      </c>
      <c r="AC28" s="304" t="e">
        <f>'TONG SL TP,HCM 06'!#REF!</f>
        <v>#REF!</v>
      </c>
      <c r="AD28" s="304" t="e">
        <f>'TONG SL TP,HCM 06'!#REF!</f>
        <v>#REF!</v>
      </c>
      <c r="AE28" s="304" t="e">
        <f>'TONG SL TP,HCM 06'!#REF!</f>
        <v>#REF!</v>
      </c>
      <c r="AF28" s="304" t="e">
        <f>'TONG SL TP,HCM 06'!#REF!</f>
        <v>#REF!</v>
      </c>
      <c r="AG28" s="304" t="e">
        <f>'TONG SL TP,HCM 06'!#REF!</f>
        <v>#REF!</v>
      </c>
      <c r="AH28" s="304" t="e">
        <f>'TONG SL TP,HCM 06'!#REF!</f>
        <v>#REF!</v>
      </c>
      <c r="AI28" s="304" t="e">
        <f>'TONG SL TP,HCM 06'!#REF!</f>
        <v>#REF!</v>
      </c>
      <c r="AJ28" s="233" t="e">
        <f>'TONG SL TP,HCM 06'!#REF!</f>
        <v>#REF!</v>
      </c>
      <c r="AK28" s="317"/>
      <c r="AL28" s="235" t="e">
        <f t="shared" si="0"/>
        <v>#REF!</v>
      </c>
      <c r="AM28" s="230" t="e">
        <f>'TONG SL TP,HCM 06'!#REF!</f>
        <v>#REF!</v>
      </c>
      <c r="AN28" s="236" t="e">
        <f t="shared" si="1"/>
        <v>#REF!</v>
      </c>
    </row>
    <row r="29" spans="1:40" ht="14.25" hidden="1" x14ac:dyDescent="0.2">
      <c r="A29" s="633"/>
      <c r="B29" s="24" t="s">
        <v>94</v>
      </c>
      <c r="C29" s="232" t="s">
        <v>142</v>
      </c>
      <c r="D29" s="56" t="s">
        <v>5</v>
      </c>
      <c r="E29" s="304" t="e">
        <f>'TONG SL TP,HCM 06'!#REF!</f>
        <v>#REF!</v>
      </c>
      <c r="F29" s="304" t="e">
        <f>'TONG SL TP,HCM 06'!#REF!</f>
        <v>#REF!</v>
      </c>
      <c r="G29" s="304" t="e">
        <f>'TONG SL TP,HCM 06'!#REF!</f>
        <v>#REF!</v>
      </c>
      <c r="H29" s="304" t="e">
        <f>'TONG SL TP,HCM 06'!#REF!</f>
        <v>#REF!</v>
      </c>
      <c r="I29" s="304" t="e">
        <f>'TONG SL TP,HCM 06'!#REF!</f>
        <v>#REF!</v>
      </c>
      <c r="J29" s="304" t="e">
        <f>'TONG SL TP,HCM 06'!#REF!</f>
        <v>#REF!</v>
      </c>
      <c r="K29" s="304" t="e">
        <f>'TONG SL TP,HCM 06'!#REF!</f>
        <v>#REF!</v>
      </c>
      <c r="L29" s="304" t="e">
        <f>'TONG SL TP,HCM 06'!#REF!</f>
        <v>#REF!</v>
      </c>
      <c r="M29" s="304" t="e">
        <f>'TONG SL TP,HCM 06'!#REF!</f>
        <v>#REF!</v>
      </c>
      <c r="N29" s="304" t="e">
        <f>'TONG SL TP,HCM 06'!#REF!</f>
        <v>#REF!</v>
      </c>
      <c r="O29" s="304" t="e">
        <f>'TONG SL TP,HCM 06'!#REF!</f>
        <v>#REF!</v>
      </c>
      <c r="P29" s="304" t="e">
        <f>'TONG SL TP,HCM 06'!#REF!</f>
        <v>#REF!</v>
      </c>
      <c r="Q29" s="304" t="e">
        <f>'TONG SL TP,HCM 06'!#REF!</f>
        <v>#REF!</v>
      </c>
      <c r="R29" s="304" t="e">
        <f>'TONG SL TP,HCM 06'!#REF!</f>
        <v>#REF!</v>
      </c>
      <c r="S29" s="304" t="e">
        <f>'TONG SL TP,HCM 06'!#REF!</f>
        <v>#REF!</v>
      </c>
      <c r="T29" s="304" t="e">
        <f>'TONG SL TP,HCM 06'!#REF!</f>
        <v>#REF!</v>
      </c>
      <c r="U29" s="304" t="e">
        <f>'TONG SL TP,HCM 06'!#REF!</f>
        <v>#REF!</v>
      </c>
      <c r="V29" s="304" t="e">
        <f>'TONG SL TP,HCM 06'!#REF!</f>
        <v>#REF!</v>
      </c>
      <c r="W29" s="304" t="e">
        <f>'TONG SL TP,HCM 06'!#REF!</f>
        <v>#REF!</v>
      </c>
      <c r="X29" s="304" t="e">
        <f>'TONG SL TP,HCM 06'!#REF!</f>
        <v>#REF!</v>
      </c>
      <c r="Y29" s="304" t="e">
        <f>'TONG SL TP,HCM 06'!#REF!</f>
        <v>#REF!</v>
      </c>
      <c r="Z29" s="304" t="e">
        <f>'TONG SL TP,HCM 06'!#REF!</f>
        <v>#REF!</v>
      </c>
      <c r="AA29" s="304" t="e">
        <f>'TONG SL TP,HCM 06'!#REF!</f>
        <v>#REF!</v>
      </c>
      <c r="AB29" s="304" t="e">
        <f>'TONG SL TP,HCM 06'!#REF!</f>
        <v>#REF!</v>
      </c>
      <c r="AC29" s="304" t="e">
        <f>'TONG SL TP,HCM 06'!#REF!</f>
        <v>#REF!</v>
      </c>
      <c r="AD29" s="304" t="e">
        <f>'TONG SL TP,HCM 06'!#REF!</f>
        <v>#REF!</v>
      </c>
      <c r="AE29" s="304" t="e">
        <f>'TONG SL TP,HCM 06'!#REF!</f>
        <v>#REF!</v>
      </c>
      <c r="AF29" s="304" t="e">
        <f>'TONG SL TP,HCM 06'!#REF!</f>
        <v>#REF!</v>
      </c>
      <c r="AG29" s="304" t="e">
        <f>'TONG SL TP,HCM 06'!#REF!</f>
        <v>#REF!</v>
      </c>
      <c r="AH29" s="304" t="e">
        <f>'TONG SL TP,HCM 06'!#REF!</f>
        <v>#REF!</v>
      </c>
      <c r="AI29" s="304" t="e">
        <f>'TONG SL TP,HCM 06'!#REF!</f>
        <v>#REF!</v>
      </c>
      <c r="AJ29" s="233" t="e">
        <f>'TONG SL TP,HCM 06'!#REF!</f>
        <v>#REF!</v>
      </c>
      <c r="AK29" s="317"/>
      <c r="AL29" s="235" t="e">
        <f t="shared" si="0"/>
        <v>#REF!</v>
      </c>
      <c r="AM29" s="230" t="e">
        <f>'TONG SL TP,HCM 06'!#REF!</f>
        <v>#REF!</v>
      </c>
      <c r="AN29" s="236" t="e">
        <f t="shared" si="1"/>
        <v>#REF!</v>
      </c>
    </row>
    <row r="30" spans="1:40" ht="15" hidden="1" thickBot="1" x14ac:dyDescent="0.25">
      <c r="A30" s="633"/>
      <c r="B30" s="29"/>
      <c r="C30" s="232" t="s">
        <v>142</v>
      </c>
      <c r="D30" s="237" t="s">
        <v>38</v>
      </c>
      <c r="E30" s="311" t="e">
        <f>'TONG SL TP,HCM 06'!#REF!</f>
        <v>#REF!</v>
      </c>
      <c r="F30" s="311" t="e">
        <f>'TONG SL TP,HCM 06'!#REF!</f>
        <v>#REF!</v>
      </c>
      <c r="G30" s="311" t="e">
        <f>'TONG SL TP,HCM 06'!#REF!</f>
        <v>#REF!</v>
      </c>
      <c r="H30" s="311" t="e">
        <f>'TONG SL TP,HCM 06'!#REF!</f>
        <v>#REF!</v>
      </c>
      <c r="I30" s="311" t="e">
        <f>'TONG SL TP,HCM 06'!#REF!</f>
        <v>#REF!</v>
      </c>
      <c r="J30" s="311" t="e">
        <f>'TONG SL TP,HCM 06'!#REF!</f>
        <v>#REF!</v>
      </c>
      <c r="K30" s="311" t="e">
        <f>'TONG SL TP,HCM 06'!#REF!</f>
        <v>#REF!</v>
      </c>
      <c r="L30" s="311" t="e">
        <f>'TONG SL TP,HCM 06'!#REF!</f>
        <v>#REF!</v>
      </c>
      <c r="M30" s="311" t="e">
        <f>'TONG SL TP,HCM 06'!#REF!</f>
        <v>#REF!</v>
      </c>
      <c r="N30" s="311" t="e">
        <f>'TONG SL TP,HCM 06'!#REF!</f>
        <v>#REF!</v>
      </c>
      <c r="O30" s="311" t="e">
        <f>'TONG SL TP,HCM 06'!#REF!</f>
        <v>#REF!</v>
      </c>
      <c r="P30" s="311" t="e">
        <f>'TONG SL TP,HCM 06'!#REF!</f>
        <v>#REF!</v>
      </c>
      <c r="Q30" s="311" t="e">
        <f>'TONG SL TP,HCM 06'!#REF!</f>
        <v>#REF!</v>
      </c>
      <c r="R30" s="311" t="e">
        <f>'TONG SL TP,HCM 06'!#REF!</f>
        <v>#REF!</v>
      </c>
      <c r="S30" s="311" t="e">
        <f>'TONG SL TP,HCM 06'!#REF!</f>
        <v>#REF!</v>
      </c>
      <c r="T30" s="311" t="e">
        <f>'TONG SL TP,HCM 06'!#REF!</f>
        <v>#REF!</v>
      </c>
      <c r="U30" s="311" t="e">
        <f>'TONG SL TP,HCM 06'!#REF!</f>
        <v>#REF!</v>
      </c>
      <c r="V30" s="311" t="e">
        <f>'TONG SL TP,HCM 06'!#REF!</f>
        <v>#REF!</v>
      </c>
      <c r="W30" s="311" t="e">
        <f>'TONG SL TP,HCM 06'!#REF!</f>
        <v>#REF!</v>
      </c>
      <c r="X30" s="311" t="e">
        <f>'TONG SL TP,HCM 06'!#REF!</f>
        <v>#REF!</v>
      </c>
      <c r="Y30" s="311" t="e">
        <f>'TONG SL TP,HCM 06'!#REF!</f>
        <v>#REF!</v>
      </c>
      <c r="Z30" s="311" t="e">
        <f>'TONG SL TP,HCM 06'!#REF!</f>
        <v>#REF!</v>
      </c>
      <c r="AA30" s="311" t="e">
        <f>'TONG SL TP,HCM 06'!#REF!</f>
        <v>#REF!</v>
      </c>
      <c r="AB30" s="311" t="e">
        <f>'TONG SL TP,HCM 06'!#REF!</f>
        <v>#REF!</v>
      </c>
      <c r="AC30" s="311" t="e">
        <f>'TONG SL TP,HCM 06'!#REF!</f>
        <v>#REF!</v>
      </c>
      <c r="AD30" s="311" t="e">
        <f>'TONG SL TP,HCM 06'!#REF!</f>
        <v>#REF!</v>
      </c>
      <c r="AE30" s="311" t="e">
        <f>'TONG SL TP,HCM 06'!#REF!</f>
        <v>#REF!</v>
      </c>
      <c r="AF30" s="311" t="e">
        <f>'TONG SL TP,HCM 06'!#REF!</f>
        <v>#REF!</v>
      </c>
      <c r="AG30" s="311" t="e">
        <f>'TONG SL TP,HCM 06'!#REF!</f>
        <v>#REF!</v>
      </c>
      <c r="AH30" s="311" t="e">
        <f>'TONG SL TP,HCM 06'!#REF!</f>
        <v>#REF!</v>
      </c>
      <c r="AI30" s="311" t="e">
        <f>'TONG SL TP,HCM 06'!#REF!</f>
        <v>#REF!</v>
      </c>
      <c r="AJ30" s="233" t="e">
        <f>'TONG SL TP,HCM 06'!#REF!</f>
        <v>#REF!</v>
      </c>
      <c r="AK30" s="318"/>
      <c r="AL30" s="239" t="e">
        <f t="shared" si="0"/>
        <v>#REF!</v>
      </c>
      <c r="AM30" s="230" t="e">
        <f>'TONG SL TP,HCM 06'!#REF!</f>
        <v>#REF!</v>
      </c>
      <c r="AN30" s="236" t="e">
        <f t="shared" si="1"/>
        <v>#REF!</v>
      </c>
    </row>
    <row r="31" spans="1:40" ht="15" thickTop="1" x14ac:dyDescent="0.2">
      <c r="A31" s="632">
        <v>56</v>
      </c>
      <c r="B31" s="225"/>
      <c r="C31" s="232" t="s">
        <v>142</v>
      </c>
      <c r="D31" s="227" t="s">
        <v>109</v>
      </c>
      <c r="E31" s="310">
        <f>'TONG SL TP,HCM 06'!F288</f>
        <v>0</v>
      </c>
      <c r="F31" s="310">
        <f>'TONG SL TP,HCM 06'!G288</f>
        <v>0</v>
      </c>
      <c r="G31" s="310">
        <f>'TONG SL TP,HCM 06'!H288</f>
        <v>0</v>
      </c>
      <c r="H31" s="310">
        <f>'TONG SL TP,HCM 06'!I288</f>
        <v>0</v>
      </c>
      <c r="I31" s="310">
        <f>'TONG SL TP,HCM 06'!J288</f>
        <v>0</v>
      </c>
      <c r="J31" s="310">
        <f>'TONG SL TP,HCM 06'!K288</f>
        <v>0</v>
      </c>
      <c r="K31" s="310">
        <f>'TONG SL TP,HCM 06'!L288</f>
        <v>0</v>
      </c>
      <c r="L31" s="310">
        <f>'TONG SL TP,HCM 06'!M288</f>
        <v>0</v>
      </c>
      <c r="M31" s="310">
        <f>'TONG SL TP,HCM 06'!N288</f>
        <v>0</v>
      </c>
      <c r="N31" s="310">
        <f>'TONG SL TP,HCM 06'!O288</f>
        <v>0</v>
      </c>
      <c r="O31" s="310">
        <f>'TONG SL TP,HCM 06'!P288</f>
        <v>0</v>
      </c>
      <c r="P31" s="310">
        <f>'TONG SL TP,HCM 06'!Q288</f>
        <v>0</v>
      </c>
      <c r="Q31" s="310">
        <f>'TONG SL TP,HCM 06'!R288</f>
        <v>0</v>
      </c>
      <c r="R31" s="310">
        <f>'TONG SL TP,HCM 06'!S288</f>
        <v>0</v>
      </c>
      <c r="S31" s="310">
        <f>'TONG SL TP,HCM 06'!T288</f>
        <v>0</v>
      </c>
      <c r="T31" s="310">
        <f>'TONG SL TP,HCM 06'!U288</f>
        <v>0</v>
      </c>
      <c r="U31" s="310">
        <f>'TONG SL TP,HCM 06'!V288</f>
        <v>0</v>
      </c>
      <c r="V31" s="310">
        <f>'TONG SL TP,HCM 06'!W288</f>
        <v>0</v>
      </c>
      <c r="W31" s="310">
        <f>'TONG SL TP,HCM 06'!X288</f>
        <v>0</v>
      </c>
      <c r="X31" s="310">
        <f>'TONG SL TP,HCM 06'!Y288</f>
        <v>0</v>
      </c>
      <c r="Y31" s="310">
        <f>'TONG SL TP,HCM 06'!Z288</f>
        <v>0</v>
      </c>
      <c r="Z31" s="310">
        <f>'TONG SL TP,HCM 06'!AA288</f>
        <v>0</v>
      </c>
      <c r="AA31" s="310">
        <f>'TONG SL TP,HCM 06'!AB288</f>
        <v>0</v>
      </c>
      <c r="AB31" s="310">
        <f>'TONG SL TP,HCM 06'!AC288</f>
        <v>0</v>
      </c>
      <c r="AC31" s="310">
        <f>'TONG SL TP,HCM 06'!AD288</f>
        <v>0</v>
      </c>
      <c r="AD31" s="310">
        <f>'TONG SL TP,HCM 06'!AE288</f>
        <v>0</v>
      </c>
      <c r="AE31" s="310">
        <f>'TONG SL TP,HCM 06'!AF288</f>
        <v>0</v>
      </c>
      <c r="AF31" s="310">
        <f>'TONG SL TP,HCM 06'!AG288</f>
        <v>0</v>
      </c>
      <c r="AG31" s="310">
        <f>'TONG SL TP,HCM 06'!AH288</f>
        <v>0</v>
      </c>
      <c r="AH31" s="310">
        <f>'TONG SL TP,HCM 06'!AI288</f>
        <v>0</v>
      </c>
      <c r="AI31" s="310">
        <f>'TONG SL TP,HCM 06'!AJ288</f>
        <v>0</v>
      </c>
      <c r="AJ31" s="233">
        <f>'TONG SL TP,HCM 06'!AM288</f>
        <v>0</v>
      </c>
      <c r="AK31" s="228"/>
      <c r="AL31" s="229">
        <f t="shared" si="0"/>
        <v>0</v>
      </c>
      <c r="AM31" s="230">
        <f>'TONG SL TP,HCM 06'!AO288</f>
        <v>0</v>
      </c>
      <c r="AN31" s="231" t="str">
        <f t="shared" si="1"/>
        <v/>
      </c>
    </row>
    <row r="32" spans="1:40" ht="14.25" x14ac:dyDescent="0.2">
      <c r="A32" s="633"/>
      <c r="B32" s="24" t="s">
        <v>142</v>
      </c>
      <c r="C32" s="232" t="s">
        <v>142</v>
      </c>
      <c r="D32" s="54" t="s">
        <v>31</v>
      </c>
      <c r="E32" s="304">
        <f>'TONG SL TP,HCM 06'!F289</f>
        <v>0</v>
      </c>
      <c r="F32" s="304">
        <f>'TONG SL TP,HCM 06'!G289</f>
        <v>0</v>
      </c>
      <c r="G32" s="304">
        <f>'TONG SL TP,HCM 06'!H289</f>
        <v>0</v>
      </c>
      <c r="H32" s="304">
        <f>'TONG SL TP,HCM 06'!I289</f>
        <v>0</v>
      </c>
      <c r="I32" s="304">
        <f>'TONG SL TP,HCM 06'!J289</f>
        <v>0</v>
      </c>
      <c r="J32" s="304">
        <f>'TONG SL TP,HCM 06'!K289</f>
        <v>0</v>
      </c>
      <c r="K32" s="304">
        <f>'TONG SL TP,HCM 06'!L289</f>
        <v>0</v>
      </c>
      <c r="L32" s="304">
        <f>'TONG SL TP,HCM 06'!M289</f>
        <v>0</v>
      </c>
      <c r="M32" s="304">
        <f>'TONG SL TP,HCM 06'!N289</f>
        <v>0</v>
      </c>
      <c r="N32" s="304">
        <f>'TONG SL TP,HCM 06'!O289</f>
        <v>0</v>
      </c>
      <c r="O32" s="304">
        <f>'TONG SL TP,HCM 06'!P289</f>
        <v>0</v>
      </c>
      <c r="P32" s="304">
        <f>'TONG SL TP,HCM 06'!Q289</f>
        <v>0</v>
      </c>
      <c r="Q32" s="304">
        <f>'TONG SL TP,HCM 06'!R289</f>
        <v>0</v>
      </c>
      <c r="R32" s="304">
        <f>'TONG SL TP,HCM 06'!S289</f>
        <v>0</v>
      </c>
      <c r="S32" s="304">
        <f>'TONG SL TP,HCM 06'!T289</f>
        <v>0</v>
      </c>
      <c r="T32" s="304">
        <f>'TONG SL TP,HCM 06'!U289</f>
        <v>0</v>
      </c>
      <c r="U32" s="304">
        <f>'TONG SL TP,HCM 06'!V289</f>
        <v>0</v>
      </c>
      <c r="V32" s="304">
        <f>'TONG SL TP,HCM 06'!W289</f>
        <v>0</v>
      </c>
      <c r="W32" s="304">
        <f>'TONG SL TP,HCM 06'!X289</f>
        <v>0</v>
      </c>
      <c r="X32" s="304">
        <f>'TONG SL TP,HCM 06'!Y289</f>
        <v>0</v>
      </c>
      <c r="Y32" s="304">
        <f>'TONG SL TP,HCM 06'!Z289</f>
        <v>0</v>
      </c>
      <c r="Z32" s="304">
        <f>'TONG SL TP,HCM 06'!AA289</f>
        <v>0</v>
      </c>
      <c r="AA32" s="304">
        <f>'TONG SL TP,HCM 06'!AB289</f>
        <v>0</v>
      </c>
      <c r="AB32" s="304">
        <f>'TONG SL TP,HCM 06'!AC289</f>
        <v>0</v>
      </c>
      <c r="AC32" s="304">
        <f>'TONG SL TP,HCM 06'!AD289</f>
        <v>0</v>
      </c>
      <c r="AD32" s="304">
        <f>'TONG SL TP,HCM 06'!AE289</f>
        <v>0</v>
      </c>
      <c r="AE32" s="304">
        <f>'TONG SL TP,HCM 06'!AF289</f>
        <v>0</v>
      </c>
      <c r="AF32" s="304">
        <f>'TONG SL TP,HCM 06'!AG289</f>
        <v>0</v>
      </c>
      <c r="AG32" s="304">
        <f>'TONG SL TP,HCM 06'!AH289</f>
        <v>0</v>
      </c>
      <c r="AH32" s="304">
        <f>'TONG SL TP,HCM 06'!AI289</f>
        <v>0</v>
      </c>
      <c r="AI32" s="304">
        <f>'TONG SL TP,HCM 06'!AJ289</f>
        <v>0</v>
      </c>
      <c r="AJ32" s="233">
        <f>'TONG SL TP,HCM 06'!AM289</f>
        <v>0</v>
      </c>
      <c r="AK32" s="234"/>
      <c r="AL32" s="235">
        <f t="shared" si="0"/>
        <v>0</v>
      </c>
      <c r="AM32" s="230">
        <f>'TONG SL TP,HCM 06'!AO289</f>
        <v>0</v>
      </c>
      <c r="AN32" s="236" t="str">
        <f t="shared" si="1"/>
        <v/>
      </c>
    </row>
    <row r="33" spans="1:40" ht="14.25" x14ac:dyDescent="0.2">
      <c r="A33" s="633"/>
      <c r="B33" s="24" t="s">
        <v>118</v>
      </c>
      <c r="C33" s="232" t="s">
        <v>142</v>
      </c>
      <c r="D33" s="55" t="s">
        <v>16</v>
      </c>
      <c r="E33" s="304">
        <f>'TONG SL TP,HCM 06'!F290</f>
        <v>0</v>
      </c>
      <c r="F33" s="304">
        <f>'TONG SL TP,HCM 06'!G290</f>
        <v>0</v>
      </c>
      <c r="G33" s="304">
        <f>'TONG SL TP,HCM 06'!H290</f>
        <v>0</v>
      </c>
      <c r="H33" s="304">
        <f>'TONG SL TP,HCM 06'!I290</f>
        <v>0</v>
      </c>
      <c r="I33" s="304">
        <f>'TONG SL TP,HCM 06'!J290</f>
        <v>0</v>
      </c>
      <c r="J33" s="304">
        <f>'TONG SL TP,HCM 06'!K290</f>
        <v>0</v>
      </c>
      <c r="K33" s="304">
        <f>'TONG SL TP,HCM 06'!L290</f>
        <v>0</v>
      </c>
      <c r="L33" s="304">
        <f>'TONG SL TP,HCM 06'!M290</f>
        <v>0</v>
      </c>
      <c r="M33" s="304">
        <f>'TONG SL TP,HCM 06'!N290</f>
        <v>0</v>
      </c>
      <c r="N33" s="304">
        <f>'TONG SL TP,HCM 06'!O290</f>
        <v>0</v>
      </c>
      <c r="O33" s="304">
        <f>'TONG SL TP,HCM 06'!P290</f>
        <v>0</v>
      </c>
      <c r="P33" s="304">
        <f>'TONG SL TP,HCM 06'!Q290</f>
        <v>0</v>
      </c>
      <c r="Q33" s="304">
        <f>'TONG SL TP,HCM 06'!R290</f>
        <v>0</v>
      </c>
      <c r="R33" s="304">
        <f>'TONG SL TP,HCM 06'!S290</f>
        <v>0</v>
      </c>
      <c r="S33" s="304">
        <f>'TONG SL TP,HCM 06'!T290</f>
        <v>0</v>
      </c>
      <c r="T33" s="304">
        <f>'TONG SL TP,HCM 06'!U290</f>
        <v>0</v>
      </c>
      <c r="U33" s="304">
        <f>'TONG SL TP,HCM 06'!V290</f>
        <v>0</v>
      </c>
      <c r="V33" s="304">
        <f>'TONG SL TP,HCM 06'!W290</f>
        <v>0</v>
      </c>
      <c r="W33" s="304">
        <f>'TONG SL TP,HCM 06'!X290</f>
        <v>0</v>
      </c>
      <c r="X33" s="304">
        <f>'TONG SL TP,HCM 06'!Y290</f>
        <v>0</v>
      </c>
      <c r="Y33" s="304">
        <f>'TONG SL TP,HCM 06'!Z290</f>
        <v>0</v>
      </c>
      <c r="Z33" s="304">
        <f>'TONG SL TP,HCM 06'!AA290</f>
        <v>0</v>
      </c>
      <c r="AA33" s="304">
        <f>'TONG SL TP,HCM 06'!AB290</f>
        <v>0</v>
      </c>
      <c r="AB33" s="304">
        <f>'TONG SL TP,HCM 06'!AC290</f>
        <v>0</v>
      </c>
      <c r="AC33" s="304">
        <f>'TONG SL TP,HCM 06'!AD290</f>
        <v>0</v>
      </c>
      <c r="AD33" s="304">
        <f>'TONG SL TP,HCM 06'!AE290</f>
        <v>0</v>
      </c>
      <c r="AE33" s="304">
        <f>'TONG SL TP,HCM 06'!AF290</f>
        <v>0</v>
      </c>
      <c r="AF33" s="304">
        <f>'TONG SL TP,HCM 06'!AG290</f>
        <v>0</v>
      </c>
      <c r="AG33" s="304">
        <f>'TONG SL TP,HCM 06'!AH290</f>
        <v>0</v>
      </c>
      <c r="AH33" s="304">
        <f>'TONG SL TP,HCM 06'!AI290</f>
        <v>0</v>
      </c>
      <c r="AI33" s="304">
        <f>'TONG SL TP,HCM 06'!AJ290</f>
        <v>0</v>
      </c>
      <c r="AJ33" s="233">
        <f>'TONG SL TP,HCM 06'!AM290</f>
        <v>0</v>
      </c>
      <c r="AK33" s="234"/>
      <c r="AL33" s="235">
        <f t="shared" si="0"/>
        <v>0</v>
      </c>
      <c r="AM33" s="230">
        <f>'TONG SL TP,HCM 06'!AO290</f>
        <v>0</v>
      </c>
      <c r="AN33" s="236" t="str">
        <f t="shared" si="1"/>
        <v/>
      </c>
    </row>
    <row r="34" spans="1:40" ht="14.25" x14ac:dyDescent="0.2">
      <c r="A34" s="633"/>
      <c r="B34" s="24" t="s">
        <v>94</v>
      </c>
      <c r="C34" s="232" t="s">
        <v>142</v>
      </c>
      <c r="D34" s="56" t="s">
        <v>5</v>
      </c>
      <c r="E34" s="304">
        <f>'TONG SL TP,HCM 06'!F291</f>
        <v>0</v>
      </c>
      <c r="F34" s="304">
        <f>'TONG SL TP,HCM 06'!G291</f>
        <v>10</v>
      </c>
      <c r="G34" s="304">
        <f>'TONG SL TP,HCM 06'!H291</f>
        <v>20</v>
      </c>
      <c r="H34" s="304">
        <f>'TONG SL TP,HCM 06'!I291</f>
        <v>20</v>
      </c>
      <c r="I34" s="304">
        <f>'TONG SL TP,HCM 06'!J291</f>
        <v>20</v>
      </c>
      <c r="J34" s="304">
        <f>'TONG SL TP,HCM 06'!K291</f>
        <v>15</v>
      </c>
      <c r="K34" s="304">
        <f>'TONG SL TP,HCM 06'!L291</f>
        <v>20</v>
      </c>
      <c r="L34" s="304">
        <f>'TONG SL TP,HCM 06'!M291</f>
        <v>0</v>
      </c>
      <c r="M34" s="304">
        <f>'TONG SL TP,HCM 06'!N291</f>
        <v>15</v>
      </c>
      <c r="N34" s="304">
        <f>'TONG SL TP,HCM 06'!O291</f>
        <v>10</v>
      </c>
      <c r="O34" s="304">
        <f>'TONG SL TP,HCM 06'!P291</f>
        <v>0</v>
      </c>
      <c r="P34" s="327">
        <f>'TONG SL TP,HCM 06'!Q291</f>
        <v>0</v>
      </c>
      <c r="Q34" s="304">
        <f>'TONG SL TP,HCM 06'!R291</f>
        <v>0</v>
      </c>
      <c r="R34" s="304">
        <f>'TONG SL TP,HCM 06'!S291</f>
        <v>0</v>
      </c>
      <c r="S34" s="304">
        <f>'TONG SL TP,HCM 06'!T291</f>
        <v>0</v>
      </c>
      <c r="T34" s="304">
        <f>'TONG SL TP,HCM 06'!U291</f>
        <v>0</v>
      </c>
      <c r="U34" s="304">
        <f>'TONG SL TP,HCM 06'!V291</f>
        <v>0</v>
      </c>
      <c r="V34" s="304">
        <f>'TONG SL TP,HCM 06'!W291</f>
        <v>0</v>
      </c>
      <c r="W34" s="304">
        <f>'TONG SL TP,HCM 06'!X291</f>
        <v>0</v>
      </c>
      <c r="X34" s="304">
        <f>'TONG SL TP,HCM 06'!Y291</f>
        <v>0</v>
      </c>
      <c r="Y34" s="304">
        <f>'TONG SL TP,HCM 06'!Z291</f>
        <v>0</v>
      </c>
      <c r="Z34" s="304">
        <f>'TONG SL TP,HCM 06'!AA291</f>
        <v>0</v>
      </c>
      <c r="AA34" s="304">
        <f>'TONG SL TP,HCM 06'!AB291</f>
        <v>0</v>
      </c>
      <c r="AB34" s="304">
        <f>'TONG SL TP,HCM 06'!AC291</f>
        <v>0</v>
      </c>
      <c r="AC34" s="304">
        <f>'TONG SL TP,HCM 06'!AD291</f>
        <v>0</v>
      </c>
      <c r="AD34" s="304">
        <f>'TONG SL TP,HCM 06'!AE291</f>
        <v>0</v>
      </c>
      <c r="AE34" s="304">
        <f>'TONG SL TP,HCM 06'!AF291</f>
        <v>0</v>
      </c>
      <c r="AF34" s="304">
        <f>'TONG SL TP,HCM 06'!AG291</f>
        <v>0</v>
      </c>
      <c r="AG34" s="304">
        <f>'TONG SL TP,HCM 06'!AH291</f>
        <v>0</v>
      </c>
      <c r="AH34" s="304">
        <f>'TONG SL TP,HCM 06'!AI291</f>
        <v>0</v>
      </c>
      <c r="AI34" s="304">
        <f>'TONG SL TP,HCM 06'!AJ291</f>
        <v>0</v>
      </c>
      <c r="AJ34" s="233">
        <f>'TONG SL TP,HCM 06'!AM291</f>
        <v>0</v>
      </c>
      <c r="AK34" s="234"/>
      <c r="AL34" s="235">
        <f>SUM(E34:AI34)</f>
        <v>130</v>
      </c>
      <c r="AM34" s="230">
        <f>'TONG SL TP,HCM 06'!AO291</f>
        <v>0</v>
      </c>
      <c r="AN34" s="236" t="str">
        <f t="shared" si="1"/>
        <v/>
      </c>
    </row>
    <row r="35" spans="1:40" ht="15" thickBot="1" x14ac:dyDescent="0.25">
      <c r="A35" s="633"/>
      <c r="B35" s="24"/>
      <c r="C35" s="232" t="s">
        <v>142</v>
      </c>
      <c r="D35" s="237" t="s">
        <v>38</v>
      </c>
      <c r="E35" s="311">
        <f>'TONG SL TP,HCM 06'!F292</f>
        <v>0</v>
      </c>
      <c r="F35" s="311">
        <f>'TONG SL TP,HCM 06'!G292</f>
        <v>0</v>
      </c>
      <c r="G35" s="311">
        <f>'TONG SL TP,HCM 06'!H292</f>
        <v>0</v>
      </c>
      <c r="H35" s="311">
        <f>'TONG SL TP,HCM 06'!I292</f>
        <v>0</v>
      </c>
      <c r="I35" s="311">
        <f>'TONG SL TP,HCM 06'!J292</f>
        <v>0</v>
      </c>
      <c r="J35" s="311">
        <f>'TONG SL TP,HCM 06'!K292</f>
        <v>0</v>
      </c>
      <c r="K35" s="311">
        <f>'TONG SL TP,HCM 06'!L292</f>
        <v>0</v>
      </c>
      <c r="L35" s="311">
        <f>'TONG SL TP,HCM 06'!M292</f>
        <v>0</v>
      </c>
      <c r="M35" s="311">
        <f>'TONG SL TP,HCM 06'!N292</f>
        <v>0</v>
      </c>
      <c r="N35" s="311">
        <f>'TONG SL TP,HCM 06'!O292</f>
        <v>0</v>
      </c>
      <c r="O35" s="311">
        <f>'TONG SL TP,HCM 06'!P292</f>
        <v>0</v>
      </c>
      <c r="P35" s="311">
        <f>'TONG SL TP,HCM 06'!Q292</f>
        <v>0</v>
      </c>
      <c r="Q35" s="311">
        <f>'TONG SL TP,HCM 06'!R292</f>
        <v>0</v>
      </c>
      <c r="R35" s="311">
        <f>'TONG SL TP,HCM 06'!S292</f>
        <v>0</v>
      </c>
      <c r="S35" s="311">
        <f>'TONG SL TP,HCM 06'!T292</f>
        <v>0</v>
      </c>
      <c r="T35" s="311">
        <f>'TONG SL TP,HCM 06'!U292</f>
        <v>0</v>
      </c>
      <c r="U35" s="311">
        <f>'TONG SL TP,HCM 06'!V292</f>
        <v>0</v>
      </c>
      <c r="V35" s="311">
        <f>'TONG SL TP,HCM 06'!W292</f>
        <v>0</v>
      </c>
      <c r="W35" s="311">
        <f>'TONG SL TP,HCM 06'!X292</f>
        <v>0</v>
      </c>
      <c r="X35" s="311">
        <f>'TONG SL TP,HCM 06'!Y292</f>
        <v>0</v>
      </c>
      <c r="Y35" s="311">
        <f>'TONG SL TP,HCM 06'!Z292</f>
        <v>0</v>
      </c>
      <c r="Z35" s="311">
        <f>'TONG SL TP,HCM 06'!AA292</f>
        <v>0</v>
      </c>
      <c r="AA35" s="311">
        <f>'TONG SL TP,HCM 06'!AB292</f>
        <v>0</v>
      </c>
      <c r="AB35" s="311">
        <f>'TONG SL TP,HCM 06'!AC292</f>
        <v>0</v>
      </c>
      <c r="AC35" s="311">
        <f>'TONG SL TP,HCM 06'!AD292</f>
        <v>0</v>
      </c>
      <c r="AD35" s="311">
        <f>'TONG SL TP,HCM 06'!AE292</f>
        <v>0</v>
      </c>
      <c r="AE35" s="311">
        <f>'TONG SL TP,HCM 06'!AF292</f>
        <v>0</v>
      </c>
      <c r="AF35" s="311">
        <f>'TONG SL TP,HCM 06'!AG292</f>
        <v>0</v>
      </c>
      <c r="AG35" s="311">
        <f>'TONG SL TP,HCM 06'!AH292</f>
        <v>0</v>
      </c>
      <c r="AH35" s="311">
        <f>'TONG SL TP,HCM 06'!AI292</f>
        <v>0</v>
      </c>
      <c r="AI35" s="311">
        <f>'TONG SL TP,HCM 06'!AJ292</f>
        <v>0</v>
      </c>
      <c r="AJ35" s="233">
        <f>'TONG SL TP,HCM 06'!AM292</f>
        <v>0</v>
      </c>
      <c r="AK35" s="238"/>
      <c r="AL35" s="239">
        <f t="shared" si="0"/>
        <v>0</v>
      </c>
      <c r="AM35" s="230">
        <f>'TONG SL TP,HCM 06'!AO292</f>
        <v>0</v>
      </c>
      <c r="AN35" s="236" t="str">
        <f t="shared" si="1"/>
        <v/>
      </c>
    </row>
    <row r="36" spans="1:40" ht="15" thickTop="1" x14ac:dyDescent="0.2">
      <c r="A36" s="632">
        <v>57</v>
      </c>
      <c r="B36" s="225"/>
      <c r="C36" s="232" t="s">
        <v>142</v>
      </c>
      <c r="D36" s="227" t="s">
        <v>109</v>
      </c>
      <c r="E36" s="310">
        <f>'TONG SL TP,HCM 06'!F294</f>
        <v>0</v>
      </c>
      <c r="F36" s="310">
        <f>'TONG SL TP,HCM 06'!G294</f>
        <v>0</v>
      </c>
      <c r="G36" s="310">
        <f>'TONG SL TP,HCM 06'!H294</f>
        <v>0</v>
      </c>
      <c r="H36" s="310">
        <f>'TONG SL TP,HCM 06'!I294</f>
        <v>0</v>
      </c>
      <c r="I36" s="310">
        <f>'TONG SL TP,HCM 06'!J294</f>
        <v>0</v>
      </c>
      <c r="J36" s="310">
        <f>'TONG SL TP,HCM 06'!K294</f>
        <v>0</v>
      </c>
      <c r="K36" s="310">
        <f>'TONG SL TP,HCM 06'!L294</f>
        <v>0</v>
      </c>
      <c r="L36" s="310">
        <f>'TONG SL TP,HCM 06'!M294</f>
        <v>0</v>
      </c>
      <c r="M36" s="310">
        <f>'TONG SL TP,HCM 06'!N294</f>
        <v>0</v>
      </c>
      <c r="N36" s="310">
        <f>'TONG SL TP,HCM 06'!O294</f>
        <v>0</v>
      </c>
      <c r="O36" s="310">
        <f>'TONG SL TP,HCM 06'!P294</f>
        <v>0</v>
      </c>
      <c r="P36" s="310">
        <f>'TONG SL TP,HCM 06'!Q294</f>
        <v>0</v>
      </c>
      <c r="Q36" s="310">
        <f>'TONG SL TP,HCM 06'!R294</f>
        <v>0</v>
      </c>
      <c r="R36" s="310">
        <f>'TONG SL TP,HCM 06'!S294</f>
        <v>0</v>
      </c>
      <c r="S36" s="310">
        <f>'TONG SL TP,HCM 06'!T294</f>
        <v>0</v>
      </c>
      <c r="T36" s="310">
        <f>'TONG SL TP,HCM 06'!U294</f>
        <v>0</v>
      </c>
      <c r="U36" s="310">
        <f>'TONG SL TP,HCM 06'!V294</f>
        <v>0</v>
      </c>
      <c r="V36" s="310">
        <f>'TONG SL TP,HCM 06'!W294</f>
        <v>0</v>
      </c>
      <c r="W36" s="310">
        <f>'TONG SL TP,HCM 06'!X294</f>
        <v>0</v>
      </c>
      <c r="X36" s="310">
        <f>'TONG SL TP,HCM 06'!Y294</f>
        <v>0</v>
      </c>
      <c r="Y36" s="310">
        <f>'TONG SL TP,HCM 06'!Z294</f>
        <v>0</v>
      </c>
      <c r="Z36" s="310">
        <f>'TONG SL TP,HCM 06'!AA294</f>
        <v>0</v>
      </c>
      <c r="AA36" s="310">
        <f>'TONG SL TP,HCM 06'!AB294</f>
        <v>0</v>
      </c>
      <c r="AB36" s="310">
        <f>'TONG SL TP,HCM 06'!AC294</f>
        <v>0</v>
      </c>
      <c r="AC36" s="310">
        <f>'TONG SL TP,HCM 06'!AD294</f>
        <v>0</v>
      </c>
      <c r="AD36" s="310">
        <f>'TONG SL TP,HCM 06'!AE294</f>
        <v>0</v>
      </c>
      <c r="AE36" s="310">
        <f>'TONG SL TP,HCM 06'!AF294</f>
        <v>0</v>
      </c>
      <c r="AF36" s="310">
        <f>'TONG SL TP,HCM 06'!AG294</f>
        <v>0</v>
      </c>
      <c r="AG36" s="310">
        <f>'TONG SL TP,HCM 06'!AH294</f>
        <v>0</v>
      </c>
      <c r="AH36" s="310">
        <f>'TONG SL TP,HCM 06'!AI294</f>
        <v>0</v>
      </c>
      <c r="AI36" s="310">
        <f>'TONG SL TP,HCM 06'!AJ294</f>
        <v>0</v>
      </c>
      <c r="AJ36" s="233">
        <f>'TONG SL TP,HCM 06'!AM294</f>
        <v>0</v>
      </c>
      <c r="AK36" s="316"/>
      <c r="AL36" s="229">
        <f t="shared" si="0"/>
        <v>0</v>
      </c>
      <c r="AM36" s="230">
        <f>'TONG SL TP,HCM 06'!AO294</f>
        <v>0</v>
      </c>
      <c r="AN36" s="236" t="str">
        <f t="shared" si="1"/>
        <v/>
      </c>
    </row>
    <row r="37" spans="1:40" ht="14.25" x14ac:dyDescent="0.2">
      <c r="A37" s="633"/>
      <c r="B37" s="24" t="s">
        <v>142</v>
      </c>
      <c r="C37" s="232" t="s">
        <v>142</v>
      </c>
      <c r="D37" s="54" t="s">
        <v>31</v>
      </c>
      <c r="E37" s="304">
        <f>'TONG SL TP,HCM 06'!F295</f>
        <v>0</v>
      </c>
      <c r="F37" s="304">
        <f>'TONG SL TP,HCM 06'!G295</f>
        <v>0</v>
      </c>
      <c r="G37" s="304">
        <f>'TONG SL TP,HCM 06'!H295</f>
        <v>0</v>
      </c>
      <c r="H37" s="304">
        <f>'TONG SL TP,HCM 06'!I295</f>
        <v>0</v>
      </c>
      <c r="I37" s="304">
        <f>'TONG SL TP,HCM 06'!J295</f>
        <v>0</v>
      </c>
      <c r="J37" s="304">
        <f>'TONG SL TP,HCM 06'!K295</f>
        <v>0</v>
      </c>
      <c r="K37" s="304">
        <f>'TONG SL TP,HCM 06'!L295</f>
        <v>0</v>
      </c>
      <c r="L37" s="304">
        <f>'TONG SL TP,HCM 06'!M295</f>
        <v>0</v>
      </c>
      <c r="M37" s="304">
        <f>'TONG SL TP,HCM 06'!N295</f>
        <v>0</v>
      </c>
      <c r="N37" s="304">
        <f>'TONG SL TP,HCM 06'!O295</f>
        <v>0</v>
      </c>
      <c r="O37" s="304">
        <f>'TONG SL TP,HCM 06'!P295</f>
        <v>0</v>
      </c>
      <c r="P37" s="304">
        <f>'TONG SL TP,HCM 06'!Q295</f>
        <v>0</v>
      </c>
      <c r="Q37" s="304">
        <f>'TONG SL TP,HCM 06'!R295</f>
        <v>0</v>
      </c>
      <c r="R37" s="304">
        <f>'TONG SL TP,HCM 06'!S295</f>
        <v>0</v>
      </c>
      <c r="S37" s="304">
        <f>'TONG SL TP,HCM 06'!T295</f>
        <v>0</v>
      </c>
      <c r="T37" s="304">
        <f>'TONG SL TP,HCM 06'!U295</f>
        <v>0</v>
      </c>
      <c r="U37" s="304">
        <f>'TONG SL TP,HCM 06'!V295</f>
        <v>0</v>
      </c>
      <c r="V37" s="304">
        <f>'TONG SL TP,HCM 06'!W295</f>
        <v>0</v>
      </c>
      <c r="W37" s="304">
        <f>'TONG SL TP,HCM 06'!X295</f>
        <v>0</v>
      </c>
      <c r="X37" s="304">
        <f>'TONG SL TP,HCM 06'!Y295</f>
        <v>0</v>
      </c>
      <c r="Y37" s="304">
        <f>'TONG SL TP,HCM 06'!Z295</f>
        <v>0</v>
      </c>
      <c r="Z37" s="304">
        <f>'TONG SL TP,HCM 06'!AA295</f>
        <v>0</v>
      </c>
      <c r="AA37" s="304">
        <f>'TONG SL TP,HCM 06'!AB295</f>
        <v>0</v>
      </c>
      <c r="AB37" s="304">
        <f>'TONG SL TP,HCM 06'!AC295</f>
        <v>0</v>
      </c>
      <c r="AC37" s="304">
        <f>'TONG SL TP,HCM 06'!AD295</f>
        <v>0</v>
      </c>
      <c r="AD37" s="304">
        <f>'TONG SL TP,HCM 06'!AE295</f>
        <v>0</v>
      </c>
      <c r="AE37" s="304">
        <f>'TONG SL TP,HCM 06'!AF295</f>
        <v>0</v>
      </c>
      <c r="AF37" s="304">
        <f>'TONG SL TP,HCM 06'!AG295</f>
        <v>0</v>
      </c>
      <c r="AG37" s="304">
        <f>'TONG SL TP,HCM 06'!AH295</f>
        <v>0</v>
      </c>
      <c r="AH37" s="304">
        <f>'TONG SL TP,HCM 06'!AI295</f>
        <v>0</v>
      </c>
      <c r="AI37" s="304">
        <f>'TONG SL TP,HCM 06'!AJ295</f>
        <v>0</v>
      </c>
      <c r="AJ37" s="233">
        <f>'TONG SL TP,HCM 06'!AM295</f>
        <v>0</v>
      </c>
      <c r="AK37" s="317"/>
      <c r="AL37" s="235">
        <f t="shared" si="0"/>
        <v>0</v>
      </c>
      <c r="AM37" s="230">
        <f>'TONG SL TP,HCM 06'!AO295</f>
        <v>0</v>
      </c>
      <c r="AN37" s="236" t="str">
        <f>IF(AND(AL37&gt;0,AM37&gt;0),AL37/AM37,"")</f>
        <v/>
      </c>
    </row>
    <row r="38" spans="1:40" ht="14.25" x14ac:dyDescent="0.2">
      <c r="A38" s="633"/>
      <c r="B38" s="24" t="s">
        <v>126</v>
      </c>
      <c r="C38" s="232" t="s">
        <v>142</v>
      </c>
      <c r="D38" s="55" t="s">
        <v>16</v>
      </c>
      <c r="E38" s="304">
        <f>'TONG SL TP,HCM 06'!F296</f>
        <v>0</v>
      </c>
      <c r="F38" s="304">
        <f>'TONG SL TP,HCM 06'!G296</f>
        <v>0</v>
      </c>
      <c r="G38" s="304">
        <f>'TONG SL TP,HCM 06'!H296</f>
        <v>0</v>
      </c>
      <c r="H38" s="304">
        <f>'TONG SL TP,HCM 06'!I296</f>
        <v>0</v>
      </c>
      <c r="I38" s="304">
        <f>'TONG SL TP,HCM 06'!J296</f>
        <v>0</v>
      </c>
      <c r="J38" s="304">
        <f>'TONG SL TP,HCM 06'!K296</f>
        <v>0</v>
      </c>
      <c r="K38" s="304">
        <f>'TONG SL TP,HCM 06'!L296</f>
        <v>0</v>
      </c>
      <c r="L38" s="304">
        <f>'TONG SL TP,HCM 06'!M296</f>
        <v>0</v>
      </c>
      <c r="M38" s="304">
        <f>'TONG SL TP,HCM 06'!N296</f>
        <v>0</v>
      </c>
      <c r="N38" s="304">
        <f>'TONG SL TP,HCM 06'!O296</f>
        <v>0</v>
      </c>
      <c r="O38" s="304">
        <f>'TONG SL TP,HCM 06'!P296</f>
        <v>0</v>
      </c>
      <c r="P38" s="304">
        <f>'TONG SL TP,HCM 06'!Q296</f>
        <v>0</v>
      </c>
      <c r="Q38" s="304">
        <f>'TONG SL TP,HCM 06'!R296</f>
        <v>0</v>
      </c>
      <c r="R38" s="304">
        <f>'TONG SL TP,HCM 06'!S296</f>
        <v>0</v>
      </c>
      <c r="S38" s="304">
        <f>'TONG SL TP,HCM 06'!T296</f>
        <v>0</v>
      </c>
      <c r="T38" s="304">
        <f>'TONG SL TP,HCM 06'!U296</f>
        <v>0</v>
      </c>
      <c r="U38" s="304">
        <f>'TONG SL TP,HCM 06'!V296</f>
        <v>0</v>
      </c>
      <c r="V38" s="304">
        <f>'TONG SL TP,HCM 06'!W296</f>
        <v>0</v>
      </c>
      <c r="W38" s="304">
        <f>'TONG SL TP,HCM 06'!X296</f>
        <v>0</v>
      </c>
      <c r="X38" s="304">
        <f>'TONG SL TP,HCM 06'!Y296</f>
        <v>0</v>
      </c>
      <c r="Y38" s="304">
        <f>'TONG SL TP,HCM 06'!Z296</f>
        <v>0</v>
      </c>
      <c r="Z38" s="304">
        <f>'TONG SL TP,HCM 06'!AA296</f>
        <v>0</v>
      </c>
      <c r="AA38" s="304">
        <f>'TONG SL TP,HCM 06'!AB296</f>
        <v>0</v>
      </c>
      <c r="AB38" s="304">
        <f>'TONG SL TP,HCM 06'!AC296</f>
        <v>0</v>
      </c>
      <c r="AC38" s="304">
        <f>'TONG SL TP,HCM 06'!AD296</f>
        <v>0</v>
      </c>
      <c r="AD38" s="304">
        <f>'TONG SL TP,HCM 06'!AE296</f>
        <v>0</v>
      </c>
      <c r="AE38" s="304">
        <f>'TONG SL TP,HCM 06'!AF296</f>
        <v>0</v>
      </c>
      <c r="AF38" s="304">
        <f>'TONG SL TP,HCM 06'!AG296</f>
        <v>0</v>
      </c>
      <c r="AG38" s="304">
        <f>'TONG SL TP,HCM 06'!AH296</f>
        <v>0</v>
      </c>
      <c r="AH38" s="304">
        <f>'TONG SL TP,HCM 06'!AI296</f>
        <v>0</v>
      </c>
      <c r="AI38" s="304">
        <f>'TONG SL TP,HCM 06'!AJ296</f>
        <v>0</v>
      </c>
      <c r="AJ38" s="233">
        <f>'TONG SL TP,HCM 06'!AM296</f>
        <v>0</v>
      </c>
      <c r="AK38" s="317"/>
      <c r="AL38" s="235">
        <f t="shared" si="0"/>
        <v>0</v>
      </c>
      <c r="AM38" s="230">
        <f>'TONG SL TP,HCM 06'!AO296</f>
        <v>0</v>
      </c>
      <c r="AN38" s="236" t="str">
        <f t="shared" si="1"/>
        <v/>
      </c>
    </row>
    <row r="39" spans="1:40" ht="14.25" x14ac:dyDescent="0.2">
      <c r="A39" s="633"/>
      <c r="B39" s="24" t="s">
        <v>94</v>
      </c>
      <c r="C39" s="232" t="s">
        <v>142</v>
      </c>
      <c r="D39" s="56" t="s">
        <v>5</v>
      </c>
      <c r="E39" s="304">
        <f>'TONG SL TP,HCM 06'!F297</f>
        <v>0</v>
      </c>
      <c r="F39" s="304">
        <f>'TONG SL TP,HCM 06'!G297</f>
        <v>42</v>
      </c>
      <c r="G39" s="304">
        <f>'TONG SL TP,HCM 06'!H297</f>
        <v>20</v>
      </c>
      <c r="H39" s="304">
        <f>'TONG SL TP,HCM 06'!I297</f>
        <v>28</v>
      </c>
      <c r="I39" s="304">
        <f>'TONG SL TP,HCM 06'!J297</f>
        <v>30</v>
      </c>
      <c r="J39" s="304">
        <f>'TONG SL TP,HCM 06'!K297</f>
        <v>50</v>
      </c>
      <c r="K39" s="304">
        <f>'TONG SL TP,HCM 06'!L297</f>
        <v>20</v>
      </c>
      <c r="L39" s="304">
        <f>'TONG SL TP,HCM 06'!M297</f>
        <v>0</v>
      </c>
      <c r="M39" s="304">
        <f>'TONG SL TP,HCM 06'!N297</f>
        <v>23</v>
      </c>
      <c r="N39" s="304">
        <f>'TONG SL TP,HCM 06'!O297</f>
        <v>27</v>
      </c>
      <c r="O39" s="304">
        <f>'TONG SL TP,HCM 06'!P297</f>
        <v>0</v>
      </c>
      <c r="P39" s="304">
        <f>'TONG SL TP,HCM 06'!Q297</f>
        <v>0</v>
      </c>
      <c r="Q39" s="304">
        <f>'TONG SL TP,HCM 06'!R297</f>
        <v>0</v>
      </c>
      <c r="R39" s="304">
        <f>'TONG SL TP,HCM 06'!S297</f>
        <v>0</v>
      </c>
      <c r="S39" s="304">
        <f>'TONG SL TP,HCM 06'!T297</f>
        <v>0</v>
      </c>
      <c r="T39" s="304">
        <f>'TONG SL TP,HCM 06'!U297</f>
        <v>0</v>
      </c>
      <c r="U39" s="304">
        <f>'TONG SL TP,HCM 06'!V297</f>
        <v>0</v>
      </c>
      <c r="V39" s="304">
        <f>'TONG SL TP,HCM 06'!W297</f>
        <v>0</v>
      </c>
      <c r="W39" s="304">
        <f>'TONG SL TP,HCM 06'!X297</f>
        <v>0</v>
      </c>
      <c r="X39" s="304">
        <f>'TONG SL TP,HCM 06'!Y297</f>
        <v>0</v>
      </c>
      <c r="Y39" s="304">
        <f>'TONG SL TP,HCM 06'!Z297</f>
        <v>0</v>
      </c>
      <c r="Z39" s="304">
        <f>'TONG SL TP,HCM 06'!AA297</f>
        <v>0</v>
      </c>
      <c r="AA39" s="304">
        <f>'TONG SL TP,HCM 06'!AB297</f>
        <v>0</v>
      </c>
      <c r="AB39" s="304">
        <f>'TONG SL TP,HCM 06'!AC297</f>
        <v>0</v>
      </c>
      <c r="AC39" s="304">
        <f>'TONG SL TP,HCM 06'!AD297</f>
        <v>0</v>
      </c>
      <c r="AD39" s="304">
        <f>'TONG SL TP,HCM 06'!AE297</f>
        <v>0</v>
      </c>
      <c r="AE39" s="304">
        <f>'TONG SL TP,HCM 06'!AF297</f>
        <v>0</v>
      </c>
      <c r="AF39" s="304">
        <f>'TONG SL TP,HCM 06'!AG297</f>
        <v>0</v>
      </c>
      <c r="AG39" s="304">
        <f>'TONG SL TP,HCM 06'!AH297</f>
        <v>0</v>
      </c>
      <c r="AH39" s="304">
        <f>'TONG SL TP,HCM 06'!AI297</f>
        <v>0</v>
      </c>
      <c r="AI39" s="304">
        <f>'TONG SL TP,HCM 06'!AJ297</f>
        <v>0</v>
      </c>
      <c r="AJ39" s="233">
        <f>'TONG SL TP,HCM 06'!AM297</f>
        <v>0</v>
      </c>
      <c r="AK39" s="317"/>
      <c r="AL39" s="235">
        <f t="shared" si="0"/>
        <v>240</v>
      </c>
      <c r="AM39" s="230">
        <f>'TONG SL TP,HCM 06'!AO297</f>
        <v>0</v>
      </c>
      <c r="AN39" s="236" t="str">
        <f t="shared" si="1"/>
        <v/>
      </c>
    </row>
    <row r="40" spans="1:40" ht="15" thickBot="1" x14ac:dyDescent="0.25">
      <c r="A40" s="633"/>
      <c r="B40" s="29"/>
      <c r="C40" s="232" t="s">
        <v>142</v>
      </c>
      <c r="D40" s="237" t="s">
        <v>38</v>
      </c>
      <c r="E40" s="311">
        <f>'TONG SL TP,HCM 06'!F298</f>
        <v>0</v>
      </c>
      <c r="F40" s="311">
        <f>'TONG SL TP,HCM 06'!G298</f>
        <v>0</v>
      </c>
      <c r="G40" s="311">
        <f>'TONG SL TP,HCM 06'!H298</f>
        <v>0</v>
      </c>
      <c r="H40" s="311">
        <f>'TONG SL TP,HCM 06'!I298</f>
        <v>0</v>
      </c>
      <c r="I40" s="311">
        <f>'TONG SL TP,HCM 06'!J298</f>
        <v>0</v>
      </c>
      <c r="J40" s="311">
        <f>'TONG SL TP,HCM 06'!K298</f>
        <v>0</v>
      </c>
      <c r="K40" s="311">
        <f>'TONG SL TP,HCM 06'!L298</f>
        <v>0</v>
      </c>
      <c r="L40" s="311">
        <f>'TONG SL TP,HCM 06'!M298</f>
        <v>0</v>
      </c>
      <c r="M40" s="311">
        <f>'TONG SL TP,HCM 06'!N298</f>
        <v>0</v>
      </c>
      <c r="N40" s="311">
        <f>'TONG SL TP,HCM 06'!O298</f>
        <v>0</v>
      </c>
      <c r="O40" s="311">
        <f>'TONG SL TP,HCM 06'!P298</f>
        <v>0</v>
      </c>
      <c r="P40" s="311">
        <f>'TONG SL TP,HCM 06'!Q298</f>
        <v>0</v>
      </c>
      <c r="Q40" s="311">
        <f>'TONG SL TP,HCM 06'!R298</f>
        <v>0</v>
      </c>
      <c r="R40" s="311">
        <f>'TONG SL TP,HCM 06'!S298</f>
        <v>0</v>
      </c>
      <c r="S40" s="311">
        <f>'TONG SL TP,HCM 06'!T298</f>
        <v>0</v>
      </c>
      <c r="T40" s="311">
        <f>'TONG SL TP,HCM 06'!U298</f>
        <v>0</v>
      </c>
      <c r="U40" s="311">
        <f>'TONG SL TP,HCM 06'!V298</f>
        <v>0</v>
      </c>
      <c r="V40" s="311">
        <f>'TONG SL TP,HCM 06'!W298</f>
        <v>0</v>
      </c>
      <c r="W40" s="311">
        <f>'TONG SL TP,HCM 06'!X298</f>
        <v>0</v>
      </c>
      <c r="X40" s="311">
        <f>'TONG SL TP,HCM 06'!Y298</f>
        <v>0</v>
      </c>
      <c r="Y40" s="311">
        <f>'TONG SL TP,HCM 06'!Z298</f>
        <v>0</v>
      </c>
      <c r="Z40" s="311">
        <f>'TONG SL TP,HCM 06'!AA298</f>
        <v>0</v>
      </c>
      <c r="AA40" s="311">
        <f>'TONG SL TP,HCM 06'!AB298</f>
        <v>0</v>
      </c>
      <c r="AB40" s="311">
        <f>'TONG SL TP,HCM 06'!AC298</f>
        <v>0</v>
      </c>
      <c r="AC40" s="311">
        <f>'TONG SL TP,HCM 06'!AD298</f>
        <v>0</v>
      </c>
      <c r="AD40" s="311">
        <f>'TONG SL TP,HCM 06'!AE298</f>
        <v>0</v>
      </c>
      <c r="AE40" s="311">
        <f>'TONG SL TP,HCM 06'!AF298</f>
        <v>0</v>
      </c>
      <c r="AF40" s="311">
        <f>'TONG SL TP,HCM 06'!AG298</f>
        <v>0</v>
      </c>
      <c r="AG40" s="311">
        <f>'TONG SL TP,HCM 06'!AH298</f>
        <v>0</v>
      </c>
      <c r="AH40" s="311">
        <f>'TONG SL TP,HCM 06'!AI298</f>
        <v>0</v>
      </c>
      <c r="AI40" s="311">
        <f>'TONG SL TP,HCM 06'!AJ298</f>
        <v>0</v>
      </c>
      <c r="AJ40" s="233">
        <f>'TONG SL TP,HCM 06'!AM298</f>
        <v>0</v>
      </c>
      <c r="AK40" s="318"/>
      <c r="AL40" s="239">
        <f t="shared" si="0"/>
        <v>0</v>
      </c>
      <c r="AM40" s="230">
        <f>'TONG SL TP,HCM 06'!AO298</f>
        <v>0</v>
      </c>
      <c r="AN40" s="236" t="str">
        <f t="shared" si="1"/>
        <v/>
      </c>
    </row>
    <row r="41" spans="1:40" ht="15" thickTop="1" x14ac:dyDescent="0.2">
      <c r="A41" s="632">
        <v>58</v>
      </c>
      <c r="B41" s="24"/>
      <c r="C41" s="232" t="s">
        <v>142</v>
      </c>
      <c r="D41" s="227" t="s">
        <v>109</v>
      </c>
      <c r="E41" s="305">
        <f>'TONG SL TP,HCM 06'!F300</f>
        <v>0</v>
      </c>
      <c r="F41" s="305">
        <f>'TONG SL TP,HCM 06'!G300</f>
        <v>0</v>
      </c>
      <c r="G41" s="305">
        <f>'TONG SL TP,HCM 06'!H300</f>
        <v>0</v>
      </c>
      <c r="H41" s="305">
        <f>'TONG SL TP,HCM 06'!I300</f>
        <v>0</v>
      </c>
      <c r="I41" s="305">
        <f>'TONG SL TP,HCM 06'!J300</f>
        <v>0</v>
      </c>
      <c r="J41" s="305">
        <f>'TONG SL TP,HCM 06'!K300</f>
        <v>0</v>
      </c>
      <c r="K41" s="305">
        <f>'TONG SL TP,HCM 06'!L300</f>
        <v>0</v>
      </c>
      <c r="L41" s="305">
        <f>'TONG SL TP,HCM 06'!M300</f>
        <v>0</v>
      </c>
      <c r="M41" s="305">
        <f>'TONG SL TP,HCM 06'!N300</f>
        <v>0</v>
      </c>
      <c r="N41" s="305">
        <f>'TONG SL TP,HCM 06'!O300</f>
        <v>0</v>
      </c>
      <c r="O41" s="305">
        <f>'TONG SL TP,HCM 06'!P300</f>
        <v>0</v>
      </c>
      <c r="P41" s="305">
        <f>'TONG SL TP,HCM 06'!Q300</f>
        <v>0</v>
      </c>
      <c r="Q41" s="305">
        <f>'TONG SL TP,HCM 06'!R300</f>
        <v>0</v>
      </c>
      <c r="R41" s="305">
        <f>'TONG SL TP,HCM 06'!S300</f>
        <v>0</v>
      </c>
      <c r="S41" s="305">
        <f>'TONG SL TP,HCM 06'!T300</f>
        <v>0</v>
      </c>
      <c r="T41" s="305">
        <f>'TONG SL TP,HCM 06'!U300</f>
        <v>0</v>
      </c>
      <c r="U41" s="305">
        <f>'TONG SL TP,HCM 06'!V300</f>
        <v>0</v>
      </c>
      <c r="V41" s="305">
        <f>'TONG SL TP,HCM 06'!W300</f>
        <v>0</v>
      </c>
      <c r="W41" s="305">
        <f>'TONG SL TP,HCM 06'!X300</f>
        <v>0</v>
      </c>
      <c r="X41" s="305">
        <f>'TONG SL TP,HCM 06'!Y300</f>
        <v>0</v>
      </c>
      <c r="Y41" s="305">
        <f>'TONG SL TP,HCM 06'!Z300</f>
        <v>0</v>
      </c>
      <c r="Z41" s="305">
        <f>'TONG SL TP,HCM 06'!AA300</f>
        <v>0</v>
      </c>
      <c r="AA41" s="305">
        <f>'TONG SL TP,HCM 06'!AB300</f>
        <v>0</v>
      </c>
      <c r="AB41" s="305">
        <f>'TONG SL TP,HCM 06'!AC300</f>
        <v>0</v>
      </c>
      <c r="AC41" s="305">
        <f>'TONG SL TP,HCM 06'!AD300</f>
        <v>0</v>
      </c>
      <c r="AD41" s="305">
        <f>'TONG SL TP,HCM 06'!AE300</f>
        <v>0</v>
      </c>
      <c r="AE41" s="305">
        <f>'TONG SL TP,HCM 06'!AF300</f>
        <v>0</v>
      </c>
      <c r="AF41" s="305">
        <f>'TONG SL TP,HCM 06'!AG300</f>
        <v>0</v>
      </c>
      <c r="AG41" s="305">
        <f>'TONG SL TP,HCM 06'!AH300</f>
        <v>0</v>
      </c>
      <c r="AH41" s="305">
        <f>'TONG SL TP,HCM 06'!AI300</f>
        <v>0</v>
      </c>
      <c r="AI41" s="305">
        <f>'TONG SL TP,HCM 06'!AJ300</f>
        <v>0</v>
      </c>
      <c r="AJ41" s="233">
        <f>'TONG SL TP,HCM 06'!AM300</f>
        <v>0</v>
      </c>
      <c r="AK41" s="228"/>
      <c r="AL41" s="229">
        <f t="shared" si="0"/>
        <v>0</v>
      </c>
      <c r="AM41" s="230">
        <f>'TONG SL TP,HCM 06'!AO300</f>
        <v>0</v>
      </c>
      <c r="AN41" s="231" t="str">
        <f t="shared" si="1"/>
        <v/>
      </c>
    </row>
    <row r="42" spans="1:40" ht="14.25" x14ac:dyDescent="0.2">
      <c r="A42" s="633"/>
      <c r="B42" s="24" t="s">
        <v>142</v>
      </c>
      <c r="C42" s="232" t="s">
        <v>142</v>
      </c>
      <c r="D42" s="54" t="s">
        <v>31</v>
      </c>
      <c r="E42" s="304">
        <f>'TONG SL TP,HCM 06'!F301</f>
        <v>0</v>
      </c>
      <c r="F42" s="304">
        <f>'TONG SL TP,HCM 06'!G301</f>
        <v>0</v>
      </c>
      <c r="G42" s="304">
        <f>'TONG SL TP,HCM 06'!H301</f>
        <v>0</v>
      </c>
      <c r="H42" s="304">
        <f>'TONG SL TP,HCM 06'!I301</f>
        <v>0</v>
      </c>
      <c r="I42" s="304">
        <f>'TONG SL TP,HCM 06'!J301</f>
        <v>0</v>
      </c>
      <c r="J42" s="304">
        <f>'TONG SL TP,HCM 06'!K301</f>
        <v>0</v>
      </c>
      <c r="K42" s="304">
        <f>'TONG SL TP,HCM 06'!L301</f>
        <v>0</v>
      </c>
      <c r="L42" s="304">
        <f>'TONG SL TP,HCM 06'!M301</f>
        <v>0</v>
      </c>
      <c r="M42" s="304">
        <f>'TONG SL TP,HCM 06'!N301</f>
        <v>0</v>
      </c>
      <c r="N42" s="304">
        <f>'TONG SL TP,HCM 06'!O301</f>
        <v>0</v>
      </c>
      <c r="O42" s="304">
        <f>'TONG SL TP,HCM 06'!P301</f>
        <v>0</v>
      </c>
      <c r="P42" s="304">
        <f>'TONG SL TP,HCM 06'!Q301</f>
        <v>0</v>
      </c>
      <c r="Q42" s="304">
        <f>'TONG SL TP,HCM 06'!R301</f>
        <v>0</v>
      </c>
      <c r="R42" s="304">
        <f>'TONG SL TP,HCM 06'!S301</f>
        <v>0</v>
      </c>
      <c r="S42" s="304">
        <f>'TONG SL TP,HCM 06'!T301</f>
        <v>0</v>
      </c>
      <c r="T42" s="304">
        <f>'TONG SL TP,HCM 06'!U301</f>
        <v>0</v>
      </c>
      <c r="U42" s="304">
        <f>'TONG SL TP,HCM 06'!V301</f>
        <v>0</v>
      </c>
      <c r="V42" s="304">
        <f>'TONG SL TP,HCM 06'!W301</f>
        <v>0</v>
      </c>
      <c r="W42" s="304">
        <f>'TONG SL TP,HCM 06'!X301</f>
        <v>0</v>
      </c>
      <c r="X42" s="304">
        <f>'TONG SL TP,HCM 06'!Y301</f>
        <v>0</v>
      </c>
      <c r="Y42" s="304">
        <f>'TONG SL TP,HCM 06'!Z301</f>
        <v>0</v>
      </c>
      <c r="Z42" s="304">
        <f>'TONG SL TP,HCM 06'!AA301</f>
        <v>0</v>
      </c>
      <c r="AA42" s="304">
        <f>'TONG SL TP,HCM 06'!AB301</f>
        <v>0</v>
      </c>
      <c r="AB42" s="304">
        <f>'TONG SL TP,HCM 06'!AC301</f>
        <v>0</v>
      </c>
      <c r="AC42" s="304">
        <f>'TONG SL TP,HCM 06'!AD301</f>
        <v>0</v>
      </c>
      <c r="AD42" s="304">
        <f>'TONG SL TP,HCM 06'!AE301</f>
        <v>0</v>
      </c>
      <c r="AE42" s="304">
        <f>'TONG SL TP,HCM 06'!AF301</f>
        <v>0</v>
      </c>
      <c r="AF42" s="304">
        <f>'TONG SL TP,HCM 06'!AG301</f>
        <v>0</v>
      </c>
      <c r="AG42" s="304">
        <f>'TONG SL TP,HCM 06'!AH301</f>
        <v>0</v>
      </c>
      <c r="AH42" s="304">
        <f>'TONG SL TP,HCM 06'!AI301</f>
        <v>0</v>
      </c>
      <c r="AI42" s="304">
        <f>'TONG SL TP,HCM 06'!AJ301</f>
        <v>0</v>
      </c>
      <c r="AJ42" s="233">
        <f>'TONG SL TP,HCM 06'!AM301</f>
        <v>0</v>
      </c>
      <c r="AK42" s="234"/>
      <c r="AL42" s="235">
        <f>SUM(E42:AI42)</f>
        <v>0</v>
      </c>
      <c r="AM42" s="230">
        <f>'TONG SL TP,HCM 06'!AO301</f>
        <v>0</v>
      </c>
      <c r="AN42" s="236" t="str">
        <f t="shared" si="1"/>
        <v/>
      </c>
    </row>
    <row r="43" spans="1:40" ht="14.25" x14ac:dyDescent="0.2">
      <c r="A43" s="633"/>
      <c r="B43" s="24" t="s">
        <v>127</v>
      </c>
      <c r="C43" s="232" t="s">
        <v>142</v>
      </c>
      <c r="D43" s="55" t="s">
        <v>16</v>
      </c>
      <c r="E43" s="304">
        <f>'TONG SL TP,HCM 06'!F302</f>
        <v>0</v>
      </c>
      <c r="F43" s="304">
        <f>'TONG SL TP,HCM 06'!G302</f>
        <v>0</v>
      </c>
      <c r="G43" s="304">
        <f>'TONG SL TP,HCM 06'!H302</f>
        <v>0</v>
      </c>
      <c r="H43" s="304">
        <f>'TONG SL TP,HCM 06'!I302</f>
        <v>0</v>
      </c>
      <c r="I43" s="304">
        <f>'TONG SL TP,HCM 06'!J302</f>
        <v>0</v>
      </c>
      <c r="J43" s="304">
        <f>'TONG SL TP,HCM 06'!K302</f>
        <v>0</v>
      </c>
      <c r="K43" s="304">
        <f>'TONG SL TP,HCM 06'!L302</f>
        <v>0</v>
      </c>
      <c r="L43" s="304">
        <f>'TONG SL TP,HCM 06'!M302</f>
        <v>0</v>
      </c>
      <c r="M43" s="304">
        <f>'TONG SL TP,HCM 06'!N302</f>
        <v>0</v>
      </c>
      <c r="N43" s="304">
        <f>'TONG SL TP,HCM 06'!O302</f>
        <v>0</v>
      </c>
      <c r="O43" s="304">
        <f>'TONG SL TP,HCM 06'!P302</f>
        <v>0</v>
      </c>
      <c r="P43" s="304">
        <f>'TONG SL TP,HCM 06'!Q302</f>
        <v>0</v>
      </c>
      <c r="Q43" s="304">
        <f>'TONG SL TP,HCM 06'!R302</f>
        <v>0</v>
      </c>
      <c r="R43" s="304">
        <f>'TONG SL TP,HCM 06'!S302</f>
        <v>0</v>
      </c>
      <c r="S43" s="304">
        <f>'TONG SL TP,HCM 06'!T302</f>
        <v>0</v>
      </c>
      <c r="T43" s="304">
        <f>'TONG SL TP,HCM 06'!U302</f>
        <v>0</v>
      </c>
      <c r="U43" s="304">
        <f>'TONG SL TP,HCM 06'!V302</f>
        <v>0</v>
      </c>
      <c r="V43" s="304">
        <f>'TONG SL TP,HCM 06'!W302</f>
        <v>0</v>
      </c>
      <c r="W43" s="304">
        <f>'TONG SL TP,HCM 06'!X302</f>
        <v>0</v>
      </c>
      <c r="X43" s="304">
        <f>'TONG SL TP,HCM 06'!Y302</f>
        <v>0</v>
      </c>
      <c r="Y43" s="304">
        <f>'TONG SL TP,HCM 06'!Z302</f>
        <v>0</v>
      </c>
      <c r="Z43" s="304">
        <f>'TONG SL TP,HCM 06'!AA302</f>
        <v>0</v>
      </c>
      <c r="AA43" s="304">
        <f>'TONG SL TP,HCM 06'!AB302</f>
        <v>0</v>
      </c>
      <c r="AB43" s="304">
        <f>'TONG SL TP,HCM 06'!AC302</f>
        <v>0</v>
      </c>
      <c r="AC43" s="304">
        <f>'TONG SL TP,HCM 06'!AD302</f>
        <v>0</v>
      </c>
      <c r="AD43" s="304">
        <f>'TONG SL TP,HCM 06'!AE302</f>
        <v>0</v>
      </c>
      <c r="AE43" s="304">
        <f>'TONG SL TP,HCM 06'!AF302</f>
        <v>0</v>
      </c>
      <c r="AF43" s="304">
        <f>'TONG SL TP,HCM 06'!AG302</f>
        <v>0</v>
      </c>
      <c r="AG43" s="304">
        <f>'TONG SL TP,HCM 06'!AH302</f>
        <v>0</v>
      </c>
      <c r="AH43" s="304">
        <f>'TONG SL TP,HCM 06'!AI302</f>
        <v>0</v>
      </c>
      <c r="AI43" s="304">
        <f>'TONG SL TP,HCM 06'!AJ302</f>
        <v>0</v>
      </c>
      <c r="AJ43" s="233">
        <f>'TONG SL TP,HCM 06'!AM302</f>
        <v>0</v>
      </c>
      <c r="AK43" s="234"/>
      <c r="AL43" s="235">
        <f t="shared" si="0"/>
        <v>0</v>
      </c>
      <c r="AM43" s="230">
        <f>'TONG SL TP,HCM 06'!AO302</f>
        <v>0</v>
      </c>
      <c r="AN43" s="236" t="str">
        <f t="shared" si="1"/>
        <v/>
      </c>
    </row>
    <row r="44" spans="1:40" ht="14.25" x14ac:dyDescent="0.2">
      <c r="A44" s="633"/>
      <c r="B44" s="24" t="s">
        <v>94</v>
      </c>
      <c r="C44" s="232" t="s">
        <v>142</v>
      </c>
      <c r="D44" s="56" t="s">
        <v>5</v>
      </c>
      <c r="E44" s="304">
        <f>'TONG SL TP,HCM 06'!F303</f>
        <v>0</v>
      </c>
      <c r="F44" s="304">
        <f>'TONG SL TP,HCM 06'!G303</f>
        <v>12</v>
      </c>
      <c r="G44" s="304">
        <f>'TONG SL TP,HCM 06'!H303</f>
        <v>15</v>
      </c>
      <c r="H44" s="304">
        <f>'TONG SL TP,HCM 06'!I303</f>
        <v>25</v>
      </c>
      <c r="I44" s="304">
        <f>'TONG SL TP,HCM 06'!J303</f>
        <v>20</v>
      </c>
      <c r="J44" s="304">
        <f>'TONG SL TP,HCM 06'!K303</f>
        <v>40</v>
      </c>
      <c r="K44" s="304">
        <f>'TONG SL TP,HCM 06'!L303</f>
        <v>50</v>
      </c>
      <c r="L44" s="304">
        <f>'TONG SL TP,HCM 06'!M303</f>
        <v>0</v>
      </c>
      <c r="M44" s="304">
        <f>'TONG SL TP,HCM 06'!N303</f>
        <v>0</v>
      </c>
      <c r="N44" s="304">
        <f>'TONG SL TP,HCM 06'!O303</f>
        <v>0</v>
      </c>
      <c r="O44" s="304">
        <f>'TONG SL TP,HCM 06'!P303</f>
        <v>0</v>
      </c>
      <c r="P44" s="304">
        <f>'TONG SL TP,HCM 06'!Q303</f>
        <v>0</v>
      </c>
      <c r="Q44" s="304">
        <f>'TONG SL TP,HCM 06'!R303</f>
        <v>0</v>
      </c>
      <c r="R44" s="304">
        <f>'TONG SL TP,HCM 06'!S303</f>
        <v>0</v>
      </c>
      <c r="S44" s="304">
        <f>'TONG SL TP,HCM 06'!T303</f>
        <v>0</v>
      </c>
      <c r="T44" s="304">
        <f>'TONG SL TP,HCM 06'!U303</f>
        <v>0</v>
      </c>
      <c r="U44" s="304">
        <f>'TONG SL TP,HCM 06'!V303</f>
        <v>0</v>
      </c>
      <c r="V44" s="304">
        <f>'TONG SL TP,HCM 06'!W303</f>
        <v>0</v>
      </c>
      <c r="W44" s="304">
        <f>'TONG SL TP,HCM 06'!X303</f>
        <v>0</v>
      </c>
      <c r="X44" s="304">
        <f>'TONG SL TP,HCM 06'!Y303</f>
        <v>0</v>
      </c>
      <c r="Y44" s="304">
        <f>'TONG SL TP,HCM 06'!Z303</f>
        <v>0</v>
      </c>
      <c r="Z44" s="304">
        <f>'TONG SL TP,HCM 06'!AA303</f>
        <v>0</v>
      </c>
      <c r="AA44" s="304">
        <f>'TONG SL TP,HCM 06'!AB303</f>
        <v>0</v>
      </c>
      <c r="AB44" s="304">
        <f>'TONG SL TP,HCM 06'!AC303</f>
        <v>0</v>
      </c>
      <c r="AC44" s="304">
        <f>'TONG SL TP,HCM 06'!AD303</f>
        <v>0</v>
      </c>
      <c r="AD44" s="304">
        <f>'TONG SL TP,HCM 06'!AE303</f>
        <v>0</v>
      </c>
      <c r="AE44" s="304">
        <f>'TONG SL TP,HCM 06'!AF303</f>
        <v>0</v>
      </c>
      <c r="AF44" s="304">
        <f>'TONG SL TP,HCM 06'!AG303</f>
        <v>0</v>
      </c>
      <c r="AG44" s="304">
        <f>'TONG SL TP,HCM 06'!AH303</f>
        <v>0</v>
      </c>
      <c r="AH44" s="304">
        <f>'TONG SL TP,HCM 06'!AI303</f>
        <v>0</v>
      </c>
      <c r="AI44" s="304">
        <f>'TONG SL TP,HCM 06'!AJ303</f>
        <v>0</v>
      </c>
      <c r="AJ44" s="233">
        <f>'TONG SL TP,HCM 06'!AM303</f>
        <v>0</v>
      </c>
      <c r="AK44" s="234"/>
      <c r="AL44" s="235">
        <f t="shared" si="0"/>
        <v>162</v>
      </c>
      <c r="AM44" s="230">
        <f>'TONG SL TP,HCM 06'!AO303</f>
        <v>0</v>
      </c>
      <c r="AN44" s="236" t="str">
        <f t="shared" si="1"/>
        <v/>
      </c>
    </row>
    <row r="45" spans="1:40" ht="15" thickBot="1" x14ac:dyDescent="0.25">
      <c r="A45" s="633"/>
      <c r="B45" s="24"/>
      <c r="C45" s="232" t="s">
        <v>142</v>
      </c>
      <c r="D45" s="237" t="s">
        <v>38</v>
      </c>
      <c r="E45" s="311">
        <f>'TONG SL TP,HCM 06'!F304</f>
        <v>0</v>
      </c>
      <c r="F45" s="311">
        <f>'TONG SL TP,HCM 06'!G304</f>
        <v>0</v>
      </c>
      <c r="G45" s="311">
        <f>'TONG SL TP,HCM 06'!H304</f>
        <v>0</v>
      </c>
      <c r="H45" s="311">
        <f>'TONG SL TP,HCM 06'!I304</f>
        <v>0</v>
      </c>
      <c r="I45" s="311">
        <f>'TONG SL TP,HCM 06'!J304</f>
        <v>0</v>
      </c>
      <c r="J45" s="311">
        <f>'TONG SL TP,HCM 06'!K304</f>
        <v>0</v>
      </c>
      <c r="K45" s="311">
        <f>'TONG SL TP,HCM 06'!L304</f>
        <v>0</v>
      </c>
      <c r="L45" s="311">
        <f>'TONG SL TP,HCM 06'!M304</f>
        <v>0</v>
      </c>
      <c r="M45" s="311">
        <f>'TONG SL TP,HCM 06'!N304</f>
        <v>0</v>
      </c>
      <c r="N45" s="311">
        <f>'TONG SL TP,HCM 06'!O304</f>
        <v>0</v>
      </c>
      <c r="O45" s="311">
        <f>'TONG SL TP,HCM 06'!P304</f>
        <v>0</v>
      </c>
      <c r="P45" s="311">
        <f>'TONG SL TP,HCM 06'!Q304</f>
        <v>0</v>
      </c>
      <c r="Q45" s="311">
        <f>'TONG SL TP,HCM 06'!R304</f>
        <v>0</v>
      </c>
      <c r="R45" s="311">
        <f>'TONG SL TP,HCM 06'!S304</f>
        <v>0</v>
      </c>
      <c r="S45" s="311">
        <f>'TONG SL TP,HCM 06'!T304</f>
        <v>0</v>
      </c>
      <c r="T45" s="311">
        <f>'TONG SL TP,HCM 06'!U304</f>
        <v>0</v>
      </c>
      <c r="U45" s="311">
        <f>'TONG SL TP,HCM 06'!V304</f>
        <v>0</v>
      </c>
      <c r="V45" s="311">
        <f>'TONG SL TP,HCM 06'!W304</f>
        <v>0</v>
      </c>
      <c r="W45" s="311">
        <f>'TONG SL TP,HCM 06'!X304</f>
        <v>0</v>
      </c>
      <c r="X45" s="311">
        <f>'TONG SL TP,HCM 06'!Y304</f>
        <v>0</v>
      </c>
      <c r="Y45" s="311">
        <f>'TONG SL TP,HCM 06'!Z304</f>
        <v>0</v>
      </c>
      <c r="Z45" s="311">
        <f>'TONG SL TP,HCM 06'!AA304</f>
        <v>0</v>
      </c>
      <c r="AA45" s="311">
        <f>'TONG SL TP,HCM 06'!AB304</f>
        <v>0</v>
      </c>
      <c r="AB45" s="311">
        <f>'TONG SL TP,HCM 06'!AC304</f>
        <v>0</v>
      </c>
      <c r="AC45" s="311">
        <f>'TONG SL TP,HCM 06'!AD304</f>
        <v>0</v>
      </c>
      <c r="AD45" s="311">
        <f>'TONG SL TP,HCM 06'!AE304</f>
        <v>0</v>
      </c>
      <c r="AE45" s="311">
        <f>'TONG SL TP,HCM 06'!AF304</f>
        <v>0</v>
      </c>
      <c r="AF45" s="311">
        <f>'TONG SL TP,HCM 06'!AG304</f>
        <v>0</v>
      </c>
      <c r="AG45" s="311">
        <f>'TONG SL TP,HCM 06'!AH304</f>
        <v>0</v>
      </c>
      <c r="AH45" s="311">
        <f>'TONG SL TP,HCM 06'!AI304</f>
        <v>0</v>
      </c>
      <c r="AI45" s="311">
        <f>'TONG SL TP,HCM 06'!AJ304</f>
        <v>0</v>
      </c>
      <c r="AJ45" s="233">
        <f>'TONG SL TP,HCM 06'!AM304</f>
        <v>0</v>
      </c>
      <c r="AK45" s="238"/>
      <c r="AL45" s="325">
        <f t="shared" si="0"/>
        <v>0</v>
      </c>
      <c r="AM45" s="240">
        <f>'TONG SL TP,HCM 06'!AO304</f>
        <v>0</v>
      </c>
      <c r="AN45" s="236" t="str">
        <f t="shared" si="1"/>
        <v/>
      </c>
    </row>
    <row r="46" spans="1:40" ht="15.75" thickTop="1" x14ac:dyDescent="0.2">
      <c r="A46" s="620" t="s">
        <v>4</v>
      </c>
      <c r="B46" s="621"/>
      <c r="C46" s="222"/>
      <c r="D46" s="201" t="s">
        <v>109</v>
      </c>
      <c r="E46" s="265" t="e">
        <f>SUMIF($D$6:$D$45,$D46,E$6:E$45)</f>
        <v>#REF!</v>
      </c>
      <c r="F46" s="266" t="e">
        <f t="shared" ref="F46:AJ50" si="2">SUMIF($D$6:$D$45,$D46,F$6:F$45)</f>
        <v>#REF!</v>
      </c>
      <c r="G46" s="266" t="e">
        <f t="shared" si="2"/>
        <v>#REF!</v>
      </c>
      <c r="H46" s="266" t="e">
        <f t="shared" si="2"/>
        <v>#REF!</v>
      </c>
      <c r="I46" s="266" t="e">
        <f t="shared" si="2"/>
        <v>#REF!</v>
      </c>
      <c r="J46" s="266" t="e">
        <f t="shared" si="2"/>
        <v>#REF!</v>
      </c>
      <c r="K46" s="266" t="e">
        <f t="shared" si="2"/>
        <v>#REF!</v>
      </c>
      <c r="L46" s="266" t="e">
        <f t="shared" si="2"/>
        <v>#REF!</v>
      </c>
      <c r="M46" s="266" t="e">
        <f t="shared" si="2"/>
        <v>#REF!</v>
      </c>
      <c r="N46" s="266" t="e">
        <f t="shared" si="2"/>
        <v>#REF!</v>
      </c>
      <c r="O46" s="266" t="e">
        <f t="shared" si="2"/>
        <v>#REF!</v>
      </c>
      <c r="P46" s="266" t="e">
        <f t="shared" si="2"/>
        <v>#REF!</v>
      </c>
      <c r="Q46" s="266" t="e">
        <f t="shared" si="2"/>
        <v>#REF!</v>
      </c>
      <c r="R46" s="266" t="e">
        <f t="shared" si="2"/>
        <v>#REF!</v>
      </c>
      <c r="S46" s="266" t="e">
        <f t="shared" si="2"/>
        <v>#REF!</v>
      </c>
      <c r="T46" s="266" t="e">
        <f t="shared" si="2"/>
        <v>#REF!</v>
      </c>
      <c r="U46" s="266" t="e">
        <f t="shared" si="2"/>
        <v>#REF!</v>
      </c>
      <c r="V46" s="266" t="e">
        <f t="shared" si="2"/>
        <v>#REF!</v>
      </c>
      <c r="W46" s="266" t="e">
        <f t="shared" si="2"/>
        <v>#REF!</v>
      </c>
      <c r="X46" s="266" t="e">
        <f t="shared" si="2"/>
        <v>#REF!</v>
      </c>
      <c r="Y46" s="266" t="e">
        <f t="shared" si="2"/>
        <v>#REF!</v>
      </c>
      <c r="Z46" s="266" t="e">
        <f t="shared" si="2"/>
        <v>#REF!</v>
      </c>
      <c r="AA46" s="266" t="e">
        <f t="shared" si="2"/>
        <v>#REF!</v>
      </c>
      <c r="AB46" s="266" t="e">
        <f t="shared" si="2"/>
        <v>#REF!</v>
      </c>
      <c r="AC46" s="266" t="e">
        <f t="shared" si="2"/>
        <v>#REF!</v>
      </c>
      <c r="AD46" s="266" t="e">
        <f t="shared" si="2"/>
        <v>#REF!</v>
      </c>
      <c r="AE46" s="266" t="e">
        <f t="shared" si="2"/>
        <v>#REF!</v>
      </c>
      <c r="AF46" s="266" t="e">
        <f t="shared" si="2"/>
        <v>#REF!</v>
      </c>
      <c r="AG46" s="266" t="e">
        <f t="shared" si="2"/>
        <v>#REF!</v>
      </c>
      <c r="AH46" s="266" t="e">
        <f t="shared" si="2"/>
        <v>#REF!</v>
      </c>
      <c r="AI46" s="266" t="e">
        <f>SUMIF($D$6:$D$45,$D46,AI$6:AI$45)</f>
        <v>#REF!</v>
      </c>
      <c r="AJ46" s="266" t="e">
        <f t="shared" si="2"/>
        <v>#REF!</v>
      </c>
      <c r="AK46" s="271">
        <f t="shared" ref="AI46:AM50" si="3">SUMIF($D$6:$D$45,$D46,AK$6:AK$45)</f>
        <v>0</v>
      </c>
      <c r="AL46" s="321" t="e">
        <f t="shared" si="3"/>
        <v>#REF!</v>
      </c>
      <c r="AM46" s="321" t="e">
        <f t="shared" si="3"/>
        <v>#REF!</v>
      </c>
      <c r="AN46" s="207" t="e">
        <f>IF(AND(AL46&gt;0,AM46&gt;0),AL46/AM46,"")</f>
        <v>#REF!</v>
      </c>
    </row>
    <row r="47" spans="1:40" ht="15" x14ac:dyDescent="0.2">
      <c r="A47" s="622"/>
      <c r="B47" s="623"/>
      <c r="C47" s="223"/>
      <c r="D47" s="202" t="s">
        <v>31</v>
      </c>
      <c r="E47" s="267" t="e">
        <f t="shared" ref="E47:T50" si="4">SUMIF($D$6:$D$45,$D47,E$6:E$45)</f>
        <v>#REF!</v>
      </c>
      <c r="F47" s="268" t="e">
        <f t="shared" si="4"/>
        <v>#REF!</v>
      </c>
      <c r="G47" s="268" t="e">
        <f t="shared" si="4"/>
        <v>#REF!</v>
      </c>
      <c r="H47" s="268" t="e">
        <f t="shared" si="4"/>
        <v>#REF!</v>
      </c>
      <c r="I47" s="268" t="e">
        <f t="shared" si="4"/>
        <v>#REF!</v>
      </c>
      <c r="J47" s="268" t="e">
        <f t="shared" si="4"/>
        <v>#REF!</v>
      </c>
      <c r="K47" s="268" t="e">
        <f t="shared" si="4"/>
        <v>#REF!</v>
      </c>
      <c r="L47" s="268" t="e">
        <f t="shared" si="4"/>
        <v>#REF!</v>
      </c>
      <c r="M47" s="268" t="e">
        <f t="shared" si="4"/>
        <v>#REF!</v>
      </c>
      <c r="N47" s="268" t="e">
        <f t="shared" si="4"/>
        <v>#REF!</v>
      </c>
      <c r="O47" s="268" t="e">
        <f t="shared" si="4"/>
        <v>#REF!</v>
      </c>
      <c r="P47" s="268" t="e">
        <f t="shared" si="4"/>
        <v>#REF!</v>
      </c>
      <c r="Q47" s="268" t="e">
        <f t="shared" si="4"/>
        <v>#REF!</v>
      </c>
      <c r="R47" s="268" t="e">
        <f t="shared" si="4"/>
        <v>#REF!</v>
      </c>
      <c r="S47" s="268" t="e">
        <f t="shared" si="4"/>
        <v>#REF!</v>
      </c>
      <c r="T47" s="268" t="e">
        <f t="shared" si="4"/>
        <v>#REF!</v>
      </c>
      <c r="U47" s="268" t="e">
        <f t="shared" si="2"/>
        <v>#REF!</v>
      </c>
      <c r="V47" s="268" t="e">
        <f t="shared" si="2"/>
        <v>#REF!</v>
      </c>
      <c r="W47" s="268" t="e">
        <f t="shared" si="2"/>
        <v>#REF!</v>
      </c>
      <c r="X47" s="268" t="e">
        <f t="shared" si="2"/>
        <v>#REF!</v>
      </c>
      <c r="Y47" s="268" t="e">
        <f t="shared" si="2"/>
        <v>#REF!</v>
      </c>
      <c r="Z47" s="268" t="e">
        <f t="shared" si="2"/>
        <v>#REF!</v>
      </c>
      <c r="AA47" s="268" t="e">
        <f t="shared" si="2"/>
        <v>#REF!</v>
      </c>
      <c r="AB47" s="268" t="e">
        <f t="shared" si="2"/>
        <v>#REF!</v>
      </c>
      <c r="AC47" s="268" t="e">
        <f t="shared" si="2"/>
        <v>#REF!</v>
      </c>
      <c r="AD47" s="268" t="e">
        <f t="shared" si="2"/>
        <v>#REF!</v>
      </c>
      <c r="AE47" s="268" t="e">
        <f t="shared" si="2"/>
        <v>#REF!</v>
      </c>
      <c r="AF47" s="268" t="e">
        <f t="shared" si="2"/>
        <v>#REF!</v>
      </c>
      <c r="AG47" s="268" t="e">
        <f t="shared" si="2"/>
        <v>#REF!</v>
      </c>
      <c r="AH47" s="268" t="e">
        <f t="shared" si="2"/>
        <v>#REF!</v>
      </c>
      <c r="AI47" s="268" t="e">
        <f t="shared" si="2"/>
        <v>#REF!</v>
      </c>
      <c r="AJ47" s="268" t="e">
        <f t="shared" si="2"/>
        <v>#REF!</v>
      </c>
      <c r="AK47" s="272">
        <f t="shared" si="3"/>
        <v>0</v>
      </c>
      <c r="AL47" s="322" t="e">
        <f>SUMIF($D$6:$D$45,$D47,AL$6:AL$45)</f>
        <v>#REF!</v>
      </c>
      <c r="AM47" s="322" t="e">
        <f t="shared" si="3"/>
        <v>#REF!</v>
      </c>
      <c r="AN47" s="208" t="e">
        <f>IF(AND(AL47&gt;0,AM47&gt;0),AL47/AM47,"")</f>
        <v>#REF!</v>
      </c>
    </row>
    <row r="48" spans="1:40" ht="15" x14ac:dyDescent="0.2">
      <c r="A48" s="622"/>
      <c r="B48" s="623"/>
      <c r="C48" s="223"/>
      <c r="D48" s="203" t="s">
        <v>16</v>
      </c>
      <c r="E48" s="267" t="e">
        <f t="shared" si="4"/>
        <v>#REF!</v>
      </c>
      <c r="F48" s="268" t="e">
        <f t="shared" si="4"/>
        <v>#REF!</v>
      </c>
      <c r="G48" s="268" t="e">
        <f t="shared" si="4"/>
        <v>#REF!</v>
      </c>
      <c r="H48" s="268" t="e">
        <f t="shared" si="4"/>
        <v>#REF!</v>
      </c>
      <c r="I48" s="268" t="e">
        <f t="shared" si="4"/>
        <v>#REF!</v>
      </c>
      <c r="J48" s="268" t="e">
        <f t="shared" si="4"/>
        <v>#REF!</v>
      </c>
      <c r="K48" s="268" t="e">
        <f t="shared" si="4"/>
        <v>#REF!</v>
      </c>
      <c r="L48" s="268" t="e">
        <f t="shared" si="4"/>
        <v>#REF!</v>
      </c>
      <c r="M48" s="268" t="e">
        <f t="shared" si="4"/>
        <v>#REF!</v>
      </c>
      <c r="N48" s="268" t="e">
        <f t="shared" si="4"/>
        <v>#REF!</v>
      </c>
      <c r="O48" s="268" t="e">
        <f t="shared" si="4"/>
        <v>#REF!</v>
      </c>
      <c r="P48" s="268" t="e">
        <f t="shared" si="4"/>
        <v>#REF!</v>
      </c>
      <c r="Q48" s="268" t="e">
        <f t="shared" si="4"/>
        <v>#REF!</v>
      </c>
      <c r="R48" s="268" t="e">
        <f t="shared" si="4"/>
        <v>#REF!</v>
      </c>
      <c r="S48" s="268" t="e">
        <f t="shared" si="2"/>
        <v>#REF!</v>
      </c>
      <c r="T48" s="268" t="e">
        <f t="shared" si="2"/>
        <v>#REF!</v>
      </c>
      <c r="U48" s="268" t="e">
        <f t="shared" si="2"/>
        <v>#REF!</v>
      </c>
      <c r="V48" s="268" t="e">
        <f t="shared" si="2"/>
        <v>#REF!</v>
      </c>
      <c r="W48" s="268" t="e">
        <f t="shared" si="2"/>
        <v>#REF!</v>
      </c>
      <c r="X48" s="268" t="e">
        <f t="shared" si="2"/>
        <v>#REF!</v>
      </c>
      <c r="Y48" s="268" t="e">
        <f t="shared" si="2"/>
        <v>#REF!</v>
      </c>
      <c r="Z48" s="268" t="e">
        <f t="shared" si="2"/>
        <v>#REF!</v>
      </c>
      <c r="AA48" s="268" t="e">
        <f t="shared" si="2"/>
        <v>#REF!</v>
      </c>
      <c r="AB48" s="268" t="e">
        <f t="shared" si="2"/>
        <v>#REF!</v>
      </c>
      <c r="AC48" s="268" t="e">
        <f t="shared" si="2"/>
        <v>#REF!</v>
      </c>
      <c r="AD48" s="268" t="e">
        <f t="shared" si="2"/>
        <v>#REF!</v>
      </c>
      <c r="AE48" s="268" t="e">
        <f t="shared" si="2"/>
        <v>#REF!</v>
      </c>
      <c r="AF48" s="268" t="e">
        <f t="shared" si="2"/>
        <v>#REF!</v>
      </c>
      <c r="AG48" s="268" t="e">
        <f t="shared" si="2"/>
        <v>#REF!</v>
      </c>
      <c r="AH48" s="268" t="e">
        <f t="shared" si="2"/>
        <v>#REF!</v>
      </c>
      <c r="AI48" s="268" t="e">
        <f t="shared" si="3"/>
        <v>#REF!</v>
      </c>
      <c r="AJ48" s="268" t="e">
        <f t="shared" si="3"/>
        <v>#REF!</v>
      </c>
      <c r="AK48" s="272">
        <f t="shared" si="3"/>
        <v>0</v>
      </c>
      <c r="AL48" s="322" t="e">
        <f t="shared" si="3"/>
        <v>#REF!</v>
      </c>
      <c r="AM48" s="322" t="e">
        <f t="shared" si="3"/>
        <v>#REF!</v>
      </c>
      <c r="AN48" s="208" t="e">
        <f>IF(AND(AL48&gt;0,AM48&gt;0),AL48/AM48,"")</f>
        <v>#REF!</v>
      </c>
    </row>
    <row r="49" spans="1:40" ht="15" x14ac:dyDescent="0.2">
      <c r="A49" s="622"/>
      <c r="B49" s="623"/>
      <c r="C49" s="223"/>
      <c r="D49" s="204" t="s">
        <v>5</v>
      </c>
      <c r="E49" s="267" t="e">
        <f t="shared" si="4"/>
        <v>#REF!</v>
      </c>
      <c r="F49" s="268" t="e">
        <f t="shared" si="4"/>
        <v>#REF!</v>
      </c>
      <c r="G49" s="268" t="e">
        <f t="shared" si="4"/>
        <v>#REF!</v>
      </c>
      <c r="H49" s="268" t="e">
        <f t="shared" si="4"/>
        <v>#REF!</v>
      </c>
      <c r="I49" s="268" t="e">
        <f t="shared" si="4"/>
        <v>#REF!</v>
      </c>
      <c r="J49" s="268" t="e">
        <f t="shared" si="4"/>
        <v>#REF!</v>
      </c>
      <c r="K49" s="268" t="e">
        <f t="shared" si="4"/>
        <v>#REF!</v>
      </c>
      <c r="L49" s="268" t="e">
        <f t="shared" si="4"/>
        <v>#REF!</v>
      </c>
      <c r="M49" s="268" t="e">
        <f t="shared" si="4"/>
        <v>#REF!</v>
      </c>
      <c r="N49" s="268" t="e">
        <f t="shared" si="4"/>
        <v>#REF!</v>
      </c>
      <c r="O49" s="268" t="e">
        <f t="shared" si="4"/>
        <v>#REF!</v>
      </c>
      <c r="P49" s="268" t="e">
        <f t="shared" si="4"/>
        <v>#REF!</v>
      </c>
      <c r="Q49" s="268" t="e">
        <f t="shared" si="4"/>
        <v>#REF!</v>
      </c>
      <c r="R49" s="268" t="e">
        <f t="shared" si="4"/>
        <v>#REF!</v>
      </c>
      <c r="S49" s="268" t="e">
        <f t="shared" si="2"/>
        <v>#REF!</v>
      </c>
      <c r="T49" s="268" t="e">
        <f t="shared" si="2"/>
        <v>#REF!</v>
      </c>
      <c r="U49" s="268" t="e">
        <f t="shared" si="2"/>
        <v>#REF!</v>
      </c>
      <c r="V49" s="268" t="e">
        <f t="shared" si="2"/>
        <v>#REF!</v>
      </c>
      <c r="W49" s="268" t="e">
        <f t="shared" si="2"/>
        <v>#REF!</v>
      </c>
      <c r="X49" s="268" t="e">
        <f t="shared" si="2"/>
        <v>#REF!</v>
      </c>
      <c r="Y49" s="268" t="e">
        <f t="shared" si="2"/>
        <v>#REF!</v>
      </c>
      <c r="Z49" s="268" t="e">
        <f t="shared" si="2"/>
        <v>#REF!</v>
      </c>
      <c r="AA49" s="268" t="e">
        <f t="shared" si="2"/>
        <v>#REF!</v>
      </c>
      <c r="AB49" s="268" t="e">
        <f t="shared" si="2"/>
        <v>#REF!</v>
      </c>
      <c r="AC49" s="268" t="e">
        <f t="shared" si="2"/>
        <v>#REF!</v>
      </c>
      <c r="AD49" s="268" t="e">
        <f t="shared" si="2"/>
        <v>#REF!</v>
      </c>
      <c r="AE49" s="268" t="e">
        <f t="shared" si="2"/>
        <v>#REF!</v>
      </c>
      <c r="AF49" s="268" t="e">
        <f t="shared" si="2"/>
        <v>#REF!</v>
      </c>
      <c r="AG49" s="268" t="e">
        <f t="shared" si="2"/>
        <v>#REF!</v>
      </c>
      <c r="AH49" s="268" t="e">
        <f t="shared" si="2"/>
        <v>#REF!</v>
      </c>
      <c r="AI49" s="268" t="e">
        <f t="shared" si="3"/>
        <v>#REF!</v>
      </c>
      <c r="AJ49" s="268" t="e">
        <f t="shared" si="3"/>
        <v>#REF!</v>
      </c>
      <c r="AK49" s="272">
        <f t="shared" si="3"/>
        <v>0</v>
      </c>
      <c r="AL49" s="322" t="e">
        <f>SUMIF($D$6:$D$45,$D49,AL$6:AL$45)</f>
        <v>#REF!</v>
      </c>
      <c r="AM49" s="322" t="e">
        <f>SUMIF($D$6:$D$45,$D49,AM$6:AM$45)</f>
        <v>#REF!</v>
      </c>
      <c r="AN49" s="208" t="e">
        <f>IF(AND(AL49&gt;0,AM49&gt;0),AL49/AM49,"")</f>
        <v>#REF!</v>
      </c>
    </row>
    <row r="50" spans="1:40" ht="15.75" thickBot="1" x14ac:dyDescent="0.25">
      <c r="A50" s="624"/>
      <c r="B50" s="625"/>
      <c r="C50" s="224"/>
      <c r="D50" s="205" t="s">
        <v>38</v>
      </c>
      <c r="E50" s="269" t="e">
        <f t="shared" si="4"/>
        <v>#REF!</v>
      </c>
      <c r="F50" s="270" t="e">
        <f t="shared" si="4"/>
        <v>#REF!</v>
      </c>
      <c r="G50" s="270" t="e">
        <f t="shared" si="4"/>
        <v>#REF!</v>
      </c>
      <c r="H50" s="270" t="e">
        <f t="shared" si="4"/>
        <v>#REF!</v>
      </c>
      <c r="I50" s="270" t="e">
        <f t="shared" si="4"/>
        <v>#REF!</v>
      </c>
      <c r="J50" s="270" t="e">
        <f t="shared" si="4"/>
        <v>#REF!</v>
      </c>
      <c r="K50" s="270" t="e">
        <f t="shared" si="4"/>
        <v>#REF!</v>
      </c>
      <c r="L50" s="270" t="e">
        <f t="shared" si="4"/>
        <v>#REF!</v>
      </c>
      <c r="M50" s="270" t="e">
        <f t="shared" si="4"/>
        <v>#REF!</v>
      </c>
      <c r="N50" s="270" t="e">
        <f t="shared" si="4"/>
        <v>#REF!</v>
      </c>
      <c r="O50" s="270" t="e">
        <f t="shared" si="4"/>
        <v>#REF!</v>
      </c>
      <c r="P50" s="270" t="e">
        <f t="shared" si="4"/>
        <v>#REF!</v>
      </c>
      <c r="Q50" s="270" t="e">
        <f t="shared" si="4"/>
        <v>#REF!</v>
      </c>
      <c r="R50" s="270" t="e">
        <f t="shared" si="4"/>
        <v>#REF!</v>
      </c>
      <c r="S50" s="270" t="e">
        <f t="shared" si="2"/>
        <v>#REF!</v>
      </c>
      <c r="T50" s="270" t="e">
        <f t="shared" si="2"/>
        <v>#REF!</v>
      </c>
      <c r="U50" s="270" t="e">
        <f t="shared" si="2"/>
        <v>#REF!</v>
      </c>
      <c r="V50" s="270" t="e">
        <f t="shared" si="2"/>
        <v>#REF!</v>
      </c>
      <c r="W50" s="270" t="e">
        <f t="shared" si="2"/>
        <v>#REF!</v>
      </c>
      <c r="X50" s="270" t="e">
        <f t="shared" si="2"/>
        <v>#REF!</v>
      </c>
      <c r="Y50" s="270" t="e">
        <f t="shared" si="2"/>
        <v>#REF!</v>
      </c>
      <c r="Z50" s="270" t="e">
        <f t="shared" si="2"/>
        <v>#REF!</v>
      </c>
      <c r="AA50" s="270" t="e">
        <f t="shared" si="2"/>
        <v>#REF!</v>
      </c>
      <c r="AB50" s="270" t="e">
        <f t="shared" si="2"/>
        <v>#REF!</v>
      </c>
      <c r="AC50" s="270" t="e">
        <f t="shared" si="2"/>
        <v>#REF!</v>
      </c>
      <c r="AD50" s="270" t="e">
        <f t="shared" si="2"/>
        <v>#REF!</v>
      </c>
      <c r="AE50" s="270" t="e">
        <f t="shared" si="2"/>
        <v>#REF!</v>
      </c>
      <c r="AF50" s="270" t="e">
        <f t="shared" si="2"/>
        <v>#REF!</v>
      </c>
      <c r="AG50" s="270" t="e">
        <f t="shared" si="2"/>
        <v>#REF!</v>
      </c>
      <c r="AH50" s="270" t="e">
        <f t="shared" si="2"/>
        <v>#REF!</v>
      </c>
      <c r="AI50" s="270" t="e">
        <f t="shared" si="3"/>
        <v>#REF!</v>
      </c>
      <c r="AJ50" s="270" t="e">
        <f t="shared" si="3"/>
        <v>#REF!</v>
      </c>
      <c r="AK50" s="273">
        <f t="shared" si="3"/>
        <v>0</v>
      </c>
      <c r="AL50" s="326" t="e">
        <f>SUMIF($D$6:$D$45,$D50,AL$6:AL$45)</f>
        <v>#REF!</v>
      </c>
      <c r="AM50" s="326" t="e">
        <f>SUMIF($D$6:$D$45,$D50,AM$6:AM$45)</f>
        <v>#REF!</v>
      </c>
      <c r="AN50" s="209" t="e">
        <f>IF(AND(AL50&gt;0,AM50&gt;0),AL50/AM50,"")</f>
        <v>#REF!</v>
      </c>
    </row>
    <row r="51" spans="1:40" ht="13.5" thickTop="1" x14ac:dyDescent="0.2"/>
  </sheetData>
  <mergeCells count="21">
    <mergeCell ref="AM4:AM5"/>
    <mergeCell ref="A31:A35"/>
    <mergeCell ref="A36:A40"/>
    <mergeCell ref="A41:A45"/>
    <mergeCell ref="A46:B50"/>
    <mergeCell ref="B4:B5"/>
    <mergeCell ref="A21:A25"/>
    <mergeCell ref="A26:A30"/>
    <mergeCell ref="A16:A20"/>
    <mergeCell ref="AK4:AK5"/>
    <mergeCell ref="AL4:AL5"/>
    <mergeCell ref="A6:A10"/>
    <mergeCell ref="A11:A15"/>
    <mergeCell ref="B1:AJ1"/>
    <mergeCell ref="A2:AJ2"/>
    <mergeCell ref="E3:G3"/>
    <mergeCell ref="A4:A5"/>
    <mergeCell ref="D4:D5"/>
    <mergeCell ref="AJ4:AJ5"/>
    <mergeCell ref="C4:C5"/>
    <mergeCell ref="A3:C3"/>
  </mergeCells>
  <pageMargins left="0" right="0" top="0" bottom="0" header="0" footer="0"/>
  <pageSetup scale="75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A7" workbookViewId="0">
      <selection activeCell="F25" sqref="F25"/>
    </sheetView>
  </sheetViews>
  <sheetFormatPr defaultRowHeight="14.25" x14ac:dyDescent="0.25"/>
  <cols>
    <col min="1" max="16" width="9.140625" style="73"/>
    <col min="17" max="17" width="9.140625" style="74"/>
    <col min="18" max="16384" width="9.140625" style="73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D14" sqref="D14:H16"/>
    </sheetView>
  </sheetViews>
  <sheetFormatPr defaultRowHeight="12.75" x14ac:dyDescent="0.2"/>
  <cols>
    <col min="1" max="1" width="4.28515625" customWidth="1"/>
    <col min="2" max="2" width="17.5703125" customWidth="1"/>
    <col min="3" max="3" width="4.140625" style="81" customWidth="1"/>
    <col min="4" max="4" width="7.7109375" customWidth="1"/>
    <col min="5" max="5" width="9.28515625" customWidth="1"/>
    <col min="6" max="6" width="6.85546875" customWidth="1"/>
    <col min="7" max="7" width="9.140625" customWidth="1"/>
    <col min="8" max="8" width="6.85546875" customWidth="1"/>
    <col min="9" max="16" width="9.140625" customWidth="1"/>
  </cols>
  <sheetData>
    <row r="1" spans="1:17" x14ac:dyDescent="0.2">
      <c r="A1" s="505" t="s">
        <v>11</v>
      </c>
      <c r="B1" s="505"/>
      <c r="C1" s="505"/>
      <c r="D1" s="505"/>
      <c r="E1" s="505"/>
      <c r="F1" s="6"/>
      <c r="G1" s="3"/>
      <c r="H1" s="3"/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s="505" t="s">
        <v>12</v>
      </c>
      <c r="B2" s="505"/>
      <c r="C2" s="505"/>
      <c r="D2" s="505"/>
      <c r="E2" s="505"/>
      <c r="F2" s="6"/>
      <c r="G2" s="3"/>
      <c r="H2" s="3"/>
      <c r="I2" s="2"/>
      <c r="J2" s="2"/>
      <c r="K2" s="2"/>
      <c r="L2" s="2"/>
      <c r="M2" s="2"/>
      <c r="N2" s="2"/>
      <c r="O2" s="2"/>
      <c r="P2" s="2"/>
      <c r="Q2" s="2"/>
    </row>
    <row r="3" spans="1:17" ht="15.75" x14ac:dyDescent="0.25">
      <c r="A3" s="536" t="s">
        <v>172</v>
      </c>
      <c r="B3" s="536"/>
      <c r="C3" s="536"/>
      <c r="D3" s="536"/>
      <c r="E3" s="536"/>
      <c r="F3" s="536"/>
      <c r="G3" s="536"/>
      <c r="H3" s="536"/>
      <c r="I3" s="536"/>
      <c r="J3" s="536"/>
      <c r="K3" s="536"/>
      <c r="L3" s="536"/>
      <c r="M3" s="536"/>
      <c r="N3" s="536"/>
      <c r="O3" s="536"/>
      <c r="P3" s="536"/>
      <c r="Q3" s="536"/>
    </row>
    <row r="4" spans="1:17" x14ac:dyDescent="0.2">
      <c r="A4" s="537" t="s">
        <v>13</v>
      </c>
      <c r="B4" s="537"/>
      <c r="C4" s="537"/>
      <c r="D4" s="537"/>
      <c r="E4" s="537"/>
      <c r="F4" s="537"/>
      <c r="G4" s="537"/>
      <c r="H4" s="537"/>
      <c r="I4" s="537"/>
      <c r="J4" s="537"/>
      <c r="K4" s="537"/>
      <c r="L4" s="537"/>
      <c r="M4" s="537"/>
      <c r="N4" s="537"/>
      <c r="O4" s="537"/>
      <c r="P4" s="537"/>
      <c r="Q4" s="537"/>
    </row>
    <row r="5" spans="1:17" x14ac:dyDescent="0.2">
      <c r="A5" s="505" t="s">
        <v>173</v>
      </c>
      <c r="B5" s="505"/>
      <c r="C5" s="505"/>
      <c r="D5" s="505"/>
      <c r="E5" s="505"/>
      <c r="F5" s="505"/>
      <c r="G5" s="505"/>
      <c r="H5" s="505"/>
      <c r="I5" s="505"/>
      <c r="J5" s="505"/>
      <c r="K5" s="505"/>
      <c r="L5" s="505"/>
      <c r="M5" s="505"/>
      <c r="N5" s="505"/>
      <c r="O5" s="505"/>
      <c r="P5" s="505"/>
      <c r="Q5" s="505"/>
    </row>
    <row r="6" spans="1:17" x14ac:dyDescent="0.2">
      <c r="L6" s="86" t="s">
        <v>123</v>
      </c>
    </row>
    <row r="7" spans="1:17" x14ac:dyDescent="0.2">
      <c r="A7" s="489" t="s">
        <v>14</v>
      </c>
      <c r="B7" s="539" t="s">
        <v>17</v>
      </c>
      <c r="C7" s="542" t="s">
        <v>107</v>
      </c>
      <c r="D7" s="545" t="s">
        <v>30</v>
      </c>
      <c r="E7" s="546"/>
      <c r="F7" s="546"/>
      <c r="G7" s="546"/>
      <c r="H7" s="547"/>
      <c r="I7" s="548" t="s">
        <v>132</v>
      </c>
      <c r="J7" s="549"/>
      <c r="K7" s="549"/>
      <c r="L7" s="88" t="s">
        <v>125</v>
      </c>
      <c r="M7" s="550" t="s">
        <v>122</v>
      </c>
      <c r="N7" s="550"/>
      <c r="O7" s="526" t="s">
        <v>108</v>
      </c>
      <c r="P7" s="527"/>
      <c r="Q7" s="530" t="s">
        <v>15</v>
      </c>
    </row>
    <row r="8" spans="1:17" x14ac:dyDescent="0.2">
      <c r="A8" s="538"/>
      <c r="B8" s="540"/>
      <c r="C8" s="543"/>
      <c r="D8" s="43" t="s">
        <v>116</v>
      </c>
      <c r="E8" s="45" t="s">
        <v>31</v>
      </c>
      <c r="F8" s="46" t="s">
        <v>16</v>
      </c>
      <c r="G8" s="49" t="s">
        <v>5</v>
      </c>
      <c r="H8" s="48" t="s">
        <v>38</v>
      </c>
      <c r="I8" s="82" t="s">
        <v>31</v>
      </c>
      <c r="J8" s="83" t="s">
        <v>133</v>
      </c>
      <c r="K8" s="83" t="s">
        <v>134</v>
      </c>
      <c r="L8" s="89" t="s">
        <v>124</v>
      </c>
      <c r="M8" s="82" t="s">
        <v>31</v>
      </c>
      <c r="N8" s="48" t="s">
        <v>38</v>
      </c>
      <c r="O8" s="84" t="s">
        <v>171</v>
      </c>
      <c r="P8" s="49" t="s">
        <v>5</v>
      </c>
      <c r="Q8" s="531"/>
    </row>
    <row r="9" spans="1:17" x14ac:dyDescent="0.2">
      <c r="A9" s="490"/>
      <c r="B9" s="541"/>
      <c r="C9" s="544"/>
      <c r="D9" s="533" t="s">
        <v>174</v>
      </c>
      <c r="E9" s="534"/>
      <c r="F9" s="534"/>
      <c r="G9" s="534"/>
      <c r="H9" s="535"/>
      <c r="I9" s="75" t="s">
        <v>117</v>
      </c>
      <c r="J9" s="75" t="s">
        <v>117</v>
      </c>
      <c r="K9" s="75" t="s">
        <v>117</v>
      </c>
      <c r="L9" s="75"/>
      <c r="M9" s="75"/>
      <c r="N9" s="47"/>
      <c r="O9" s="47"/>
      <c r="P9" s="50"/>
      <c r="Q9" s="532"/>
    </row>
    <row r="10" spans="1:17" ht="12.75" customHeight="1" x14ac:dyDescent="0.2">
      <c r="A10" s="286">
        <v>1</v>
      </c>
      <c r="B10" s="195" t="s">
        <v>41</v>
      </c>
      <c r="C10" s="274" t="s">
        <v>99</v>
      </c>
      <c r="D10" s="51"/>
      <c r="E10" s="51"/>
      <c r="F10" s="51"/>
      <c r="G10" s="51"/>
      <c r="H10" s="51"/>
      <c r="I10" s="11"/>
      <c r="J10" s="11"/>
      <c r="K10" s="11"/>
      <c r="L10" s="285">
        <f>E10/20</f>
        <v>0</v>
      </c>
      <c r="M10" s="11"/>
      <c r="N10" s="11"/>
      <c r="O10" s="11"/>
      <c r="P10" s="11"/>
      <c r="Q10" s="11"/>
    </row>
    <row r="11" spans="1:17" ht="12.75" customHeight="1" x14ac:dyDescent="0.2">
      <c r="A11" s="286">
        <v>2</v>
      </c>
      <c r="B11" s="195" t="s">
        <v>42</v>
      </c>
      <c r="C11" s="275" t="s">
        <v>99</v>
      </c>
      <c r="D11" s="52"/>
      <c r="E11" s="52"/>
      <c r="F11" s="52"/>
      <c r="G11" s="52"/>
      <c r="H11" s="52"/>
      <c r="I11" s="9"/>
      <c r="J11" s="9"/>
      <c r="K11" s="9"/>
      <c r="L11" s="294">
        <f>E11/20</f>
        <v>0</v>
      </c>
      <c r="M11" s="9"/>
      <c r="N11" s="9"/>
      <c r="O11" s="9"/>
      <c r="P11" s="9"/>
      <c r="Q11" s="9"/>
    </row>
    <row r="12" spans="1:17" ht="12.75" customHeight="1" x14ac:dyDescent="0.2">
      <c r="A12" s="286">
        <v>3</v>
      </c>
      <c r="B12" s="195" t="s">
        <v>46</v>
      </c>
      <c r="C12" s="290" t="s">
        <v>99</v>
      </c>
      <c r="D12" s="52"/>
      <c r="E12" s="52"/>
      <c r="F12" s="52"/>
      <c r="G12" s="52"/>
      <c r="H12" s="52"/>
      <c r="I12" s="9"/>
      <c r="J12" s="9"/>
      <c r="K12" s="9"/>
      <c r="L12" s="295">
        <f>E12/20</f>
        <v>0</v>
      </c>
      <c r="M12" s="9"/>
      <c r="N12" s="9"/>
      <c r="O12" s="9"/>
      <c r="P12" s="9"/>
      <c r="Q12" s="9"/>
    </row>
    <row r="13" spans="1:17" ht="18" customHeight="1" x14ac:dyDescent="0.2">
      <c r="A13" s="84" t="s">
        <v>160</v>
      </c>
      <c r="B13" s="292" t="s">
        <v>161</v>
      </c>
      <c r="C13" s="293"/>
      <c r="D13" s="289">
        <f>SUM(D10:D12)</f>
        <v>0</v>
      </c>
      <c r="E13" s="289">
        <f>SUM(E10:E12)</f>
        <v>0</v>
      </c>
      <c r="F13" s="289">
        <f>SUM(F10:F12)</f>
        <v>0</v>
      </c>
      <c r="G13" s="289">
        <f>SUM(G10:G12)</f>
        <v>0</v>
      </c>
      <c r="H13" s="289">
        <f>SUM(H10:H12)</f>
        <v>0</v>
      </c>
      <c r="I13" s="284"/>
      <c r="J13" s="284"/>
      <c r="K13" s="284"/>
      <c r="L13" s="284"/>
      <c r="M13" s="284"/>
      <c r="N13" s="284"/>
      <c r="O13" s="284"/>
      <c r="P13" s="284"/>
      <c r="Q13" s="284"/>
    </row>
    <row r="14" spans="1:17" ht="12.75" customHeight="1" x14ac:dyDescent="0.2">
      <c r="A14" s="286">
        <v>4</v>
      </c>
      <c r="B14" s="187" t="s">
        <v>22</v>
      </c>
      <c r="C14" s="291" t="s">
        <v>147</v>
      </c>
      <c r="D14" s="51"/>
      <c r="E14" s="51"/>
      <c r="F14" s="51"/>
      <c r="G14" s="51"/>
      <c r="H14" s="51"/>
      <c r="I14" s="11"/>
      <c r="J14" s="11"/>
      <c r="K14" s="11"/>
      <c r="L14" s="11"/>
      <c r="M14" s="11"/>
      <c r="N14" s="11"/>
      <c r="O14" s="11"/>
      <c r="P14" s="11"/>
      <c r="Q14" s="11"/>
    </row>
    <row r="15" spans="1:17" ht="12.75" customHeight="1" x14ac:dyDescent="0.2">
      <c r="A15" s="287">
        <v>5</v>
      </c>
      <c r="B15" s="187" t="s">
        <v>39</v>
      </c>
      <c r="C15" s="210" t="s">
        <v>147</v>
      </c>
      <c r="D15" s="52"/>
      <c r="E15" s="52"/>
      <c r="F15" s="52"/>
      <c r="G15" s="52"/>
      <c r="H15" s="52"/>
      <c r="I15" s="9"/>
      <c r="J15" s="9"/>
      <c r="K15" s="9"/>
      <c r="L15" s="9"/>
      <c r="M15" s="9"/>
      <c r="N15" s="9"/>
      <c r="O15" s="9"/>
      <c r="P15" s="9"/>
      <c r="Q15" s="9"/>
    </row>
    <row r="16" spans="1:17" ht="12.75" customHeight="1" x14ac:dyDescent="0.2">
      <c r="A16" s="287">
        <v>6</v>
      </c>
      <c r="B16" s="187" t="s">
        <v>23</v>
      </c>
      <c r="C16" s="210" t="s">
        <v>147</v>
      </c>
      <c r="D16" s="107"/>
      <c r="E16" s="107"/>
      <c r="F16" s="107"/>
      <c r="G16" s="107"/>
      <c r="H16" s="107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15.75" customHeight="1" x14ac:dyDescent="0.2">
      <c r="A17" s="84" t="s">
        <v>160</v>
      </c>
      <c r="B17" s="292" t="s">
        <v>162</v>
      </c>
      <c r="C17" s="293"/>
      <c r="D17" s="289">
        <f>SUM(D14:D16)</f>
        <v>0</v>
      </c>
      <c r="E17" s="289">
        <f>SUM(E14:E16)</f>
        <v>0</v>
      </c>
      <c r="F17" s="289">
        <f>SUM(F14:F16)</f>
        <v>0</v>
      </c>
      <c r="G17" s="289">
        <f>SUM(G14:G16)</f>
        <v>0</v>
      </c>
      <c r="H17" s="289">
        <f>SUM(H14:H16)</f>
        <v>0</v>
      </c>
      <c r="I17" s="284"/>
      <c r="J17" s="284"/>
      <c r="K17" s="284"/>
      <c r="L17" s="284"/>
      <c r="M17" s="284"/>
      <c r="N17" s="284"/>
      <c r="O17" s="284"/>
      <c r="P17" s="284"/>
      <c r="Q17" s="284"/>
    </row>
    <row r="18" spans="1:17" ht="12.75" customHeight="1" x14ac:dyDescent="0.2">
      <c r="A18" s="286">
        <v>7</v>
      </c>
      <c r="B18" s="180" t="s">
        <v>110</v>
      </c>
      <c r="C18" s="276" t="s">
        <v>100</v>
      </c>
      <c r="D18" s="51"/>
      <c r="E18" s="51"/>
      <c r="F18" s="51"/>
      <c r="G18" s="51"/>
      <c r="H18" s="51"/>
      <c r="I18" s="11"/>
      <c r="J18" s="11"/>
      <c r="K18" s="11"/>
      <c r="L18" s="11"/>
      <c r="M18" s="11"/>
      <c r="N18" s="11"/>
      <c r="O18" s="11"/>
      <c r="P18" s="11"/>
      <c r="Q18" s="11"/>
    </row>
    <row r="19" spans="1:17" ht="12.75" customHeight="1" x14ac:dyDescent="0.2">
      <c r="A19" s="287">
        <v>8</v>
      </c>
      <c r="B19" s="180" t="s">
        <v>20</v>
      </c>
      <c r="C19" s="277" t="s">
        <v>100</v>
      </c>
      <c r="D19" s="52"/>
      <c r="E19" s="52"/>
      <c r="F19" s="52"/>
      <c r="G19" s="52"/>
      <c r="H19" s="52"/>
      <c r="I19" s="9"/>
      <c r="J19" s="9"/>
      <c r="K19" s="9"/>
      <c r="L19" s="9"/>
      <c r="M19" s="9"/>
      <c r="N19" s="9"/>
      <c r="O19" s="9"/>
      <c r="P19" s="9"/>
      <c r="Q19" s="9"/>
    </row>
    <row r="20" spans="1:17" ht="12.75" customHeight="1" x14ac:dyDescent="0.2">
      <c r="A20" s="287">
        <v>9</v>
      </c>
      <c r="B20" s="180" t="s">
        <v>56</v>
      </c>
      <c r="C20" s="277" t="s">
        <v>100</v>
      </c>
      <c r="D20" s="52"/>
      <c r="E20" s="52"/>
      <c r="F20" s="52"/>
      <c r="G20" s="52"/>
      <c r="H20" s="52"/>
      <c r="I20" s="9"/>
      <c r="J20" s="9"/>
      <c r="K20" s="9"/>
      <c r="L20" s="9"/>
      <c r="M20" s="9"/>
      <c r="N20" s="9"/>
      <c r="O20" s="9"/>
      <c r="P20" s="9"/>
      <c r="Q20" s="9"/>
    </row>
    <row r="21" spans="1:17" ht="12.75" customHeight="1" x14ac:dyDescent="0.2">
      <c r="A21" s="287">
        <v>10</v>
      </c>
      <c r="B21" s="180" t="s">
        <v>25</v>
      </c>
      <c r="C21" s="277" t="s">
        <v>100</v>
      </c>
      <c r="D21" s="107"/>
      <c r="E21" s="107"/>
      <c r="F21" s="107"/>
      <c r="G21" s="107"/>
      <c r="H21" s="107"/>
      <c r="I21" s="10"/>
      <c r="J21" s="10"/>
      <c r="K21" s="10"/>
      <c r="L21" s="10"/>
      <c r="M21" s="10"/>
      <c r="N21" s="10"/>
      <c r="O21" s="10"/>
      <c r="P21" s="10"/>
      <c r="Q21" s="10"/>
    </row>
    <row r="22" spans="1:17" ht="12.75" customHeight="1" x14ac:dyDescent="0.2">
      <c r="A22" s="84" t="s">
        <v>160</v>
      </c>
      <c r="B22" s="292" t="s">
        <v>163</v>
      </c>
      <c r="C22" s="293"/>
      <c r="D22" s="289">
        <f>SUM(D18:D21)</f>
        <v>0</v>
      </c>
      <c r="E22" s="289">
        <f>SUM(E18:E21)</f>
        <v>0</v>
      </c>
      <c r="F22" s="289">
        <f>SUM(F18:F21)</f>
        <v>0</v>
      </c>
      <c r="G22" s="289">
        <f>SUM(G18:G21)</f>
        <v>0</v>
      </c>
      <c r="H22" s="289">
        <f>SUM(H18:H21)</f>
        <v>0</v>
      </c>
      <c r="I22" s="284"/>
      <c r="J22" s="284"/>
      <c r="K22" s="284"/>
      <c r="L22" s="284"/>
      <c r="M22" s="284"/>
      <c r="N22" s="284"/>
      <c r="O22" s="284"/>
      <c r="P22" s="284"/>
      <c r="Q22" s="284"/>
    </row>
    <row r="23" spans="1:17" ht="12.75" customHeight="1" x14ac:dyDescent="0.2">
      <c r="A23" s="286">
        <v>11</v>
      </c>
      <c r="B23" s="170" t="s">
        <v>21</v>
      </c>
      <c r="C23" s="211" t="s">
        <v>101</v>
      </c>
      <c r="D23" s="51"/>
      <c r="E23" s="51"/>
      <c r="F23" s="51"/>
      <c r="G23" s="51"/>
      <c r="H23" s="51"/>
      <c r="I23" s="11"/>
      <c r="J23" s="11"/>
      <c r="K23" s="11"/>
      <c r="L23" s="11"/>
      <c r="M23" s="11"/>
      <c r="N23" s="11"/>
      <c r="O23" s="11"/>
      <c r="P23" s="11"/>
      <c r="Q23" s="11"/>
    </row>
    <row r="24" spans="1:17" ht="12.75" customHeight="1" x14ac:dyDescent="0.2">
      <c r="A24" s="287">
        <v>12</v>
      </c>
      <c r="B24" s="170" t="s">
        <v>52</v>
      </c>
      <c r="C24" s="212" t="s">
        <v>101</v>
      </c>
      <c r="D24" s="52"/>
      <c r="E24" s="52"/>
      <c r="F24" s="52"/>
      <c r="G24" s="52"/>
      <c r="H24" s="52"/>
      <c r="I24" s="9"/>
      <c r="J24" s="9"/>
      <c r="K24" s="9"/>
      <c r="L24" s="9"/>
      <c r="M24" s="9"/>
      <c r="N24" s="9"/>
      <c r="O24" s="9"/>
      <c r="P24" s="9"/>
      <c r="Q24" s="9"/>
    </row>
    <row r="25" spans="1:17" ht="12.75" customHeight="1" x14ac:dyDescent="0.2">
      <c r="A25" s="287">
        <v>13</v>
      </c>
      <c r="B25" s="170" t="s">
        <v>55</v>
      </c>
      <c r="C25" s="212" t="s">
        <v>101</v>
      </c>
      <c r="D25" s="107"/>
      <c r="E25" s="107"/>
      <c r="F25" s="107"/>
      <c r="G25" s="107"/>
      <c r="H25" s="107"/>
      <c r="I25" s="10"/>
      <c r="J25" s="10"/>
      <c r="K25" s="10"/>
      <c r="L25" s="10"/>
      <c r="M25" s="10"/>
      <c r="N25" s="10"/>
      <c r="O25" s="10"/>
      <c r="P25" s="10"/>
      <c r="Q25" s="10"/>
    </row>
    <row r="26" spans="1:17" ht="12.75" customHeight="1" x14ac:dyDescent="0.2">
      <c r="A26" s="84" t="s">
        <v>160</v>
      </c>
      <c r="B26" s="292" t="s">
        <v>156</v>
      </c>
      <c r="C26" s="293"/>
      <c r="D26" s="289">
        <f>SUM(D23:D25)</f>
        <v>0</v>
      </c>
      <c r="E26" s="289">
        <f>SUM(E23:E25)</f>
        <v>0</v>
      </c>
      <c r="F26" s="289">
        <f>SUM(F23:F25)</f>
        <v>0</v>
      </c>
      <c r="G26" s="289">
        <f>SUM(G23:G25)</f>
        <v>0</v>
      </c>
      <c r="H26" s="289">
        <f>SUM(H23:H25)</f>
        <v>0</v>
      </c>
      <c r="I26" s="284"/>
      <c r="J26" s="284"/>
      <c r="K26" s="284"/>
      <c r="L26" s="284"/>
      <c r="M26" s="284"/>
      <c r="N26" s="284"/>
      <c r="O26" s="284"/>
      <c r="P26" s="284"/>
      <c r="Q26" s="284"/>
    </row>
    <row r="27" spans="1:17" ht="12.75" hidden="1" customHeight="1" x14ac:dyDescent="0.2">
      <c r="A27" s="286">
        <v>14</v>
      </c>
      <c r="B27" s="115" t="s">
        <v>84</v>
      </c>
      <c r="C27" s="213" t="s">
        <v>102</v>
      </c>
      <c r="D27" s="51"/>
      <c r="E27" s="51"/>
      <c r="F27" s="51"/>
      <c r="G27" s="51"/>
      <c r="H27" s="51"/>
      <c r="I27" s="11"/>
      <c r="J27" s="11"/>
      <c r="K27" s="11"/>
      <c r="L27" s="11"/>
      <c r="M27" s="11"/>
      <c r="N27" s="11"/>
      <c r="O27" s="11"/>
      <c r="P27" s="11"/>
      <c r="Q27" s="11"/>
    </row>
    <row r="28" spans="1:17" ht="12.75" hidden="1" customHeight="1" x14ac:dyDescent="0.2">
      <c r="A28" s="287">
        <v>15</v>
      </c>
      <c r="B28" s="215" t="s">
        <v>121</v>
      </c>
      <c r="C28" s="214" t="s">
        <v>102</v>
      </c>
      <c r="D28" s="52"/>
      <c r="E28" s="52"/>
      <c r="F28" s="52"/>
      <c r="G28" s="52"/>
      <c r="H28" s="52"/>
      <c r="I28" s="9"/>
      <c r="J28" s="9"/>
      <c r="K28" s="9"/>
      <c r="L28" s="9"/>
      <c r="M28" s="9"/>
      <c r="N28" s="9"/>
      <c r="O28" s="9"/>
      <c r="P28" s="9"/>
      <c r="Q28" s="9"/>
    </row>
    <row r="29" spans="1:17" ht="12.75" customHeight="1" x14ac:dyDescent="0.2">
      <c r="A29" s="287">
        <v>16</v>
      </c>
      <c r="B29" s="115" t="s">
        <v>70</v>
      </c>
      <c r="C29" s="214" t="s">
        <v>102</v>
      </c>
      <c r="D29" s="52"/>
      <c r="E29" s="52"/>
      <c r="F29" s="52"/>
      <c r="G29" s="52"/>
      <c r="H29" s="52"/>
      <c r="I29" s="9"/>
      <c r="J29" s="9"/>
      <c r="K29" s="9"/>
      <c r="L29" s="9"/>
      <c r="M29" s="9"/>
      <c r="N29" s="9"/>
      <c r="O29" s="9"/>
      <c r="P29" s="9"/>
      <c r="Q29" s="9"/>
    </row>
    <row r="30" spans="1:17" ht="12.75" customHeight="1" x14ac:dyDescent="0.2">
      <c r="A30" s="287">
        <v>17</v>
      </c>
      <c r="B30" s="115" t="s">
        <v>68</v>
      </c>
      <c r="C30" s="214" t="s">
        <v>102</v>
      </c>
      <c r="D30" s="52"/>
      <c r="E30" s="52"/>
      <c r="F30" s="52"/>
      <c r="G30" s="52"/>
      <c r="H30" s="52"/>
      <c r="I30" s="9"/>
      <c r="J30" s="9"/>
      <c r="K30" s="9"/>
      <c r="L30" s="9"/>
      <c r="M30" s="9"/>
      <c r="N30" s="9"/>
      <c r="O30" s="9"/>
      <c r="P30" s="9"/>
      <c r="Q30" s="9"/>
    </row>
    <row r="31" spans="1:17" ht="12.75" customHeight="1" x14ac:dyDescent="0.2">
      <c r="A31" s="288">
        <v>18</v>
      </c>
      <c r="B31" s="115" t="s">
        <v>19</v>
      </c>
      <c r="C31" s="214" t="s">
        <v>102</v>
      </c>
      <c r="D31" s="107"/>
      <c r="E31" s="107"/>
      <c r="F31" s="107"/>
      <c r="G31" s="107"/>
      <c r="H31" s="107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2.75" customHeight="1" x14ac:dyDescent="0.2">
      <c r="A32" s="84" t="s">
        <v>160</v>
      </c>
      <c r="B32" s="292" t="s">
        <v>164</v>
      </c>
      <c r="C32" s="293"/>
      <c r="D32" s="289">
        <f>SUM(D29:D31)</f>
        <v>0</v>
      </c>
      <c r="E32" s="289">
        <f>SUM(E29:E31)</f>
        <v>0</v>
      </c>
      <c r="F32" s="289">
        <f>SUM(F29:F31)</f>
        <v>0</v>
      </c>
      <c r="G32" s="289">
        <f>SUM(G29:G31)</f>
        <v>0</v>
      </c>
      <c r="H32" s="289">
        <f>SUM(H29:H31)</f>
        <v>0</v>
      </c>
      <c r="I32" s="284"/>
      <c r="J32" s="284"/>
      <c r="K32" s="284"/>
      <c r="L32" s="284"/>
      <c r="M32" s="284"/>
      <c r="N32" s="284"/>
      <c r="O32" s="284"/>
      <c r="P32" s="284"/>
      <c r="Q32" s="284"/>
    </row>
    <row r="33" spans="1:17" ht="12.75" customHeight="1" x14ac:dyDescent="0.2">
      <c r="A33" s="286">
        <v>19</v>
      </c>
      <c r="B33" s="120" t="s">
        <v>28</v>
      </c>
      <c r="C33" s="216" t="s">
        <v>103</v>
      </c>
      <c r="D33" s="51"/>
      <c r="E33" s="51"/>
      <c r="F33" s="51"/>
      <c r="G33" s="51"/>
      <c r="H33" s="51"/>
      <c r="I33" s="11"/>
      <c r="J33" s="11"/>
      <c r="K33" s="11"/>
      <c r="L33" s="11"/>
      <c r="M33" s="11"/>
      <c r="N33" s="11"/>
      <c r="O33" s="11"/>
      <c r="P33" s="11"/>
      <c r="Q33" s="11"/>
    </row>
    <row r="34" spans="1:17" ht="12.75" customHeight="1" x14ac:dyDescent="0.2">
      <c r="A34" s="287">
        <v>20</v>
      </c>
      <c r="B34" s="37" t="s">
        <v>67</v>
      </c>
      <c r="C34" s="216" t="s">
        <v>103</v>
      </c>
      <c r="D34" s="52"/>
      <c r="E34" s="52"/>
      <c r="F34" s="52"/>
      <c r="G34" s="52"/>
      <c r="H34" s="52"/>
      <c r="I34" s="9"/>
      <c r="J34" s="9"/>
      <c r="K34" s="9"/>
      <c r="L34" s="9"/>
      <c r="M34" s="9"/>
      <c r="N34" s="9"/>
      <c r="O34" s="9"/>
      <c r="P34" s="9"/>
      <c r="Q34" s="9"/>
    </row>
    <row r="35" spans="1:17" ht="12.75" customHeight="1" x14ac:dyDescent="0.2">
      <c r="A35" s="287">
        <v>21</v>
      </c>
      <c r="B35" s="37" t="s">
        <v>27</v>
      </c>
      <c r="C35" s="216" t="s">
        <v>103</v>
      </c>
      <c r="D35" s="52"/>
      <c r="E35" s="52"/>
      <c r="F35" s="52"/>
      <c r="G35" s="52"/>
      <c r="H35" s="52"/>
      <c r="I35" s="9"/>
      <c r="J35" s="9"/>
      <c r="K35" s="9"/>
      <c r="L35" s="9"/>
      <c r="M35" s="9"/>
      <c r="N35" s="9"/>
      <c r="O35" s="9"/>
      <c r="P35" s="9"/>
      <c r="Q35" s="9"/>
    </row>
    <row r="36" spans="1:17" ht="12.75" customHeight="1" x14ac:dyDescent="0.2">
      <c r="A36" s="287">
        <v>22</v>
      </c>
      <c r="B36" s="37" t="s">
        <v>71</v>
      </c>
      <c r="C36" s="216" t="s">
        <v>103</v>
      </c>
      <c r="D36" s="107"/>
      <c r="E36" s="107"/>
      <c r="F36" s="107"/>
      <c r="G36" s="107"/>
      <c r="H36" s="107"/>
      <c r="I36" s="10"/>
      <c r="J36" s="10"/>
      <c r="K36" s="10"/>
      <c r="L36" s="10"/>
      <c r="M36" s="10"/>
      <c r="N36" s="10"/>
      <c r="O36" s="10"/>
      <c r="P36" s="10"/>
      <c r="Q36" s="10"/>
    </row>
    <row r="37" spans="1:17" ht="12.75" customHeight="1" x14ac:dyDescent="0.2">
      <c r="A37" s="84" t="s">
        <v>160</v>
      </c>
      <c r="B37" s="292" t="s">
        <v>165</v>
      </c>
      <c r="C37" s="293"/>
      <c r="D37" s="289">
        <f>SUM(D33:D36)</f>
        <v>0</v>
      </c>
      <c r="E37" s="289">
        <f>SUM(E33:E36)</f>
        <v>0</v>
      </c>
      <c r="F37" s="289">
        <f>SUM(F33:F36)</f>
        <v>0</v>
      </c>
      <c r="G37" s="289">
        <f>SUM(G33:G36)</f>
        <v>0</v>
      </c>
      <c r="H37" s="289">
        <f>SUM(H33:H36)</f>
        <v>0</v>
      </c>
      <c r="I37" s="284"/>
      <c r="J37" s="284"/>
      <c r="K37" s="284"/>
      <c r="L37" s="284"/>
      <c r="M37" s="284"/>
      <c r="N37" s="284"/>
      <c r="O37" s="284"/>
      <c r="P37" s="284"/>
      <c r="Q37" s="284"/>
    </row>
    <row r="38" spans="1:17" ht="12.75" customHeight="1" x14ac:dyDescent="0.2">
      <c r="A38" s="286">
        <v>23</v>
      </c>
      <c r="B38" s="156" t="s">
        <v>18</v>
      </c>
      <c r="C38" s="217" t="s">
        <v>104</v>
      </c>
      <c r="D38" s="51"/>
      <c r="E38" s="51"/>
      <c r="F38" s="51"/>
      <c r="G38" s="51"/>
      <c r="H38" s="51"/>
      <c r="I38" s="11"/>
      <c r="J38" s="11"/>
      <c r="K38" s="11"/>
      <c r="L38" s="11"/>
      <c r="M38" s="11"/>
      <c r="N38" s="11"/>
      <c r="O38" s="11"/>
      <c r="P38" s="11"/>
      <c r="Q38" s="11"/>
    </row>
    <row r="39" spans="1:17" ht="12.75" customHeight="1" x14ac:dyDescent="0.2">
      <c r="A39" s="287">
        <v>24</v>
      </c>
      <c r="B39" s="156" t="s">
        <v>74</v>
      </c>
      <c r="C39" s="218" t="s">
        <v>104</v>
      </c>
      <c r="D39" s="52"/>
      <c r="E39" s="52"/>
      <c r="F39" s="52"/>
      <c r="G39" s="52"/>
      <c r="H39" s="52"/>
      <c r="I39" s="9"/>
      <c r="J39" s="9"/>
      <c r="K39" s="9"/>
      <c r="L39" s="9"/>
      <c r="M39" s="9"/>
      <c r="N39" s="9"/>
      <c r="O39" s="9"/>
      <c r="P39" s="9"/>
      <c r="Q39" s="9"/>
    </row>
    <row r="40" spans="1:17" ht="12.75" customHeight="1" x14ac:dyDescent="0.2">
      <c r="A40" s="287">
        <v>25</v>
      </c>
      <c r="B40" s="156" t="s">
        <v>75</v>
      </c>
      <c r="C40" s="218" t="s">
        <v>104</v>
      </c>
      <c r="D40" s="52"/>
      <c r="E40" s="52"/>
      <c r="F40" s="52"/>
      <c r="G40" s="52"/>
      <c r="H40" s="52"/>
      <c r="I40" s="9"/>
      <c r="J40" s="9"/>
      <c r="K40" s="9"/>
      <c r="L40" s="9"/>
      <c r="M40" s="9"/>
      <c r="N40" s="9"/>
      <c r="O40" s="9"/>
      <c r="P40" s="9"/>
      <c r="Q40" s="9"/>
    </row>
    <row r="41" spans="1:17" ht="12.75" customHeight="1" x14ac:dyDescent="0.2">
      <c r="A41" s="287">
        <v>26</v>
      </c>
      <c r="B41" s="156" t="s">
        <v>32</v>
      </c>
      <c r="C41" s="218" t="s">
        <v>104</v>
      </c>
      <c r="D41" s="52"/>
      <c r="E41" s="52"/>
      <c r="F41" s="52"/>
      <c r="G41" s="52"/>
      <c r="H41" s="52"/>
      <c r="I41" s="9"/>
      <c r="J41" s="9"/>
      <c r="K41" s="9"/>
      <c r="L41" s="9"/>
      <c r="M41" s="9"/>
      <c r="N41" s="9"/>
      <c r="O41" s="9"/>
      <c r="P41" s="9"/>
      <c r="Q41" s="9"/>
    </row>
    <row r="42" spans="1:17" ht="12.75" customHeight="1" x14ac:dyDescent="0.2">
      <c r="A42" s="287">
        <v>27</v>
      </c>
      <c r="B42" s="156" t="s">
        <v>48</v>
      </c>
      <c r="C42" s="218" t="s">
        <v>104</v>
      </c>
      <c r="D42" s="107"/>
      <c r="E42" s="107"/>
      <c r="F42" s="107"/>
      <c r="G42" s="107"/>
      <c r="H42" s="107"/>
      <c r="I42" s="10"/>
      <c r="J42" s="10"/>
      <c r="K42" s="10"/>
      <c r="L42" s="10"/>
      <c r="M42" s="10"/>
      <c r="N42" s="10"/>
      <c r="O42" s="10"/>
      <c r="P42" s="10"/>
      <c r="Q42" s="10"/>
    </row>
    <row r="43" spans="1:17" ht="12.75" customHeight="1" x14ac:dyDescent="0.2">
      <c r="A43" s="84" t="s">
        <v>160</v>
      </c>
      <c r="B43" s="292" t="s">
        <v>166</v>
      </c>
      <c r="C43" s="293"/>
      <c r="D43" s="289">
        <f>SUM(D38:D42)</f>
        <v>0</v>
      </c>
      <c r="E43" s="289">
        <f>SUM(E38:E42)</f>
        <v>0</v>
      </c>
      <c r="F43" s="289">
        <f>SUM(F38:F42)</f>
        <v>0</v>
      </c>
      <c r="G43" s="289">
        <f>SUM(G38:G42)</f>
        <v>0</v>
      </c>
      <c r="H43" s="289">
        <f>SUM(H38:H42)</f>
        <v>0</v>
      </c>
      <c r="I43" s="284"/>
      <c r="J43" s="284"/>
      <c r="K43" s="284"/>
      <c r="L43" s="284"/>
      <c r="M43" s="284"/>
      <c r="N43" s="284"/>
      <c r="O43" s="284"/>
      <c r="P43" s="284"/>
      <c r="Q43" s="284"/>
    </row>
    <row r="44" spans="1:17" ht="12.75" customHeight="1" x14ac:dyDescent="0.2">
      <c r="A44" s="287">
        <v>28</v>
      </c>
      <c r="B44" s="23" t="s">
        <v>76</v>
      </c>
      <c r="C44" s="219" t="s">
        <v>105</v>
      </c>
      <c r="D44" s="51"/>
      <c r="E44" s="51"/>
      <c r="F44" s="51"/>
      <c r="G44" s="51"/>
      <c r="H44" s="51"/>
      <c r="I44" s="11"/>
      <c r="J44" s="11"/>
      <c r="K44" s="11"/>
      <c r="L44" s="11"/>
      <c r="M44" s="11"/>
      <c r="N44" s="11"/>
      <c r="O44" s="11"/>
      <c r="P44" s="11"/>
      <c r="Q44" s="11"/>
    </row>
    <row r="45" spans="1:17" ht="12.75" customHeight="1" x14ac:dyDescent="0.2">
      <c r="A45" s="287">
        <v>29</v>
      </c>
      <c r="B45" s="23" t="s">
        <v>78</v>
      </c>
      <c r="C45" s="220" t="s">
        <v>105</v>
      </c>
      <c r="D45" s="52"/>
      <c r="E45" s="52"/>
      <c r="F45" s="52"/>
      <c r="G45" s="52"/>
      <c r="H45" s="52"/>
      <c r="I45" s="9"/>
      <c r="J45" s="9"/>
      <c r="K45" s="9"/>
      <c r="L45" s="9"/>
      <c r="M45" s="9"/>
      <c r="N45" s="9"/>
      <c r="O45" s="9"/>
      <c r="P45" s="9"/>
      <c r="Q45" s="9"/>
    </row>
    <row r="46" spans="1:17" ht="12.75" customHeight="1" x14ac:dyDescent="0.2">
      <c r="A46" s="287">
        <v>30</v>
      </c>
      <c r="B46" s="23" t="s">
        <v>80</v>
      </c>
      <c r="C46" s="220" t="s">
        <v>105</v>
      </c>
      <c r="D46" s="107"/>
      <c r="E46" s="107"/>
      <c r="F46" s="107"/>
      <c r="G46" s="107"/>
      <c r="H46" s="107"/>
      <c r="I46" s="10"/>
      <c r="J46" s="10"/>
      <c r="K46" s="10"/>
      <c r="L46" s="10"/>
      <c r="M46" s="10"/>
      <c r="N46" s="10"/>
      <c r="O46" s="10"/>
      <c r="P46" s="10"/>
      <c r="Q46" s="10"/>
    </row>
    <row r="47" spans="1:17" ht="12.75" customHeight="1" x14ac:dyDescent="0.2">
      <c r="A47" s="84" t="s">
        <v>160</v>
      </c>
      <c r="B47" s="292" t="s">
        <v>167</v>
      </c>
      <c r="C47" s="293"/>
      <c r="D47" s="289">
        <f>SUM(D44:D46)</f>
        <v>0</v>
      </c>
      <c r="E47" s="289">
        <f>SUM(E44:E46)</f>
        <v>0</v>
      </c>
      <c r="F47" s="289">
        <f>SUM(F44:F46)</f>
        <v>0</v>
      </c>
      <c r="G47" s="289">
        <f>SUM(G44:G46)</f>
        <v>0</v>
      </c>
      <c r="H47" s="289">
        <f>SUM(H42:H46)</f>
        <v>0</v>
      </c>
      <c r="I47" s="284"/>
      <c r="J47" s="284"/>
      <c r="K47" s="284"/>
      <c r="L47" s="284"/>
      <c r="M47" s="284"/>
      <c r="N47" s="284"/>
      <c r="O47" s="284"/>
      <c r="P47" s="284"/>
      <c r="Q47" s="284"/>
    </row>
    <row r="48" spans="1:17" ht="12.75" customHeight="1" x14ac:dyDescent="0.2">
      <c r="A48" s="286">
        <v>31</v>
      </c>
      <c r="B48" s="145" t="s">
        <v>63</v>
      </c>
      <c r="C48" s="278" t="s">
        <v>106</v>
      </c>
      <c r="D48" s="51"/>
      <c r="E48" s="51"/>
      <c r="F48" s="51"/>
      <c r="G48" s="51"/>
      <c r="H48" s="51"/>
      <c r="I48" s="11"/>
      <c r="J48" s="11"/>
      <c r="K48" s="11"/>
      <c r="L48" s="11"/>
      <c r="M48" s="11"/>
      <c r="N48" s="11"/>
      <c r="O48" s="11"/>
      <c r="P48" s="11"/>
      <c r="Q48" s="11"/>
    </row>
    <row r="49" spans="1:17" ht="12.75" customHeight="1" x14ac:dyDescent="0.2">
      <c r="A49" s="287">
        <v>32</v>
      </c>
      <c r="B49" s="145" t="s">
        <v>65</v>
      </c>
      <c r="C49" s="279" t="s">
        <v>106</v>
      </c>
      <c r="D49" s="52"/>
      <c r="E49" s="52"/>
      <c r="F49" s="52"/>
      <c r="G49" s="52"/>
      <c r="H49" s="52"/>
      <c r="I49" s="9"/>
      <c r="J49" s="9"/>
      <c r="K49" s="9"/>
      <c r="L49" s="9"/>
      <c r="M49" s="9"/>
      <c r="N49" s="9"/>
      <c r="O49" s="9"/>
      <c r="P49" s="9"/>
      <c r="Q49" s="9"/>
    </row>
    <row r="50" spans="1:17" ht="12.75" customHeight="1" x14ac:dyDescent="0.2">
      <c r="A50" s="287">
        <v>33</v>
      </c>
      <c r="B50" s="145" t="s">
        <v>50</v>
      </c>
      <c r="C50" s="279" t="s">
        <v>106</v>
      </c>
      <c r="D50" s="107"/>
      <c r="E50" s="107"/>
      <c r="F50" s="107"/>
      <c r="G50" s="107"/>
      <c r="H50" s="107"/>
      <c r="I50" s="10"/>
      <c r="J50" s="10"/>
      <c r="K50" s="10"/>
      <c r="L50" s="10"/>
      <c r="M50" s="10"/>
      <c r="N50" s="10"/>
      <c r="O50" s="10"/>
      <c r="P50" s="10"/>
      <c r="Q50" s="10"/>
    </row>
    <row r="51" spans="1:17" ht="12.75" customHeight="1" x14ac:dyDescent="0.2">
      <c r="A51" s="84" t="s">
        <v>160</v>
      </c>
      <c r="B51" s="292" t="s">
        <v>168</v>
      </c>
      <c r="C51" s="293"/>
      <c r="D51" s="289">
        <f>SUM(D48:D50)</f>
        <v>0</v>
      </c>
      <c r="E51" s="289">
        <f>SUM(E48:E50)</f>
        <v>0</v>
      </c>
      <c r="F51" s="289">
        <f>SUM(F48:F50)</f>
        <v>0</v>
      </c>
      <c r="G51" s="289">
        <f>SUM(G48:G50)</f>
        <v>0</v>
      </c>
      <c r="H51" s="289">
        <f>SUM(H48:H50)</f>
        <v>0</v>
      </c>
      <c r="I51" s="284"/>
      <c r="J51" s="284"/>
      <c r="K51" s="284"/>
      <c r="L51" s="284"/>
      <c r="M51" s="284"/>
      <c r="N51" s="284"/>
      <c r="O51" s="284"/>
      <c r="P51" s="284"/>
      <c r="Q51" s="284"/>
    </row>
    <row r="52" spans="1:17" ht="12.75" customHeight="1" x14ac:dyDescent="0.2">
      <c r="A52" s="286">
        <v>34</v>
      </c>
      <c r="B52" s="138" t="s">
        <v>148</v>
      </c>
      <c r="C52" s="280" t="s">
        <v>93</v>
      </c>
      <c r="D52" s="51"/>
      <c r="E52" s="51"/>
      <c r="F52" s="51"/>
      <c r="G52" s="51"/>
      <c r="H52" s="51"/>
      <c r="I52" s="11"/>
      <c r="J52" s="11"/>
      <c r="K52" s="11"/>
      <c r="L52" s="11"/>
      <c r="M52" s="11"/>
      <c r="N52" s="11"/>
      <c r="O52" s="11"/>
      <c r="P52" s="11"/>
      <c r="Q52" s="11"/>
    </row>
    <row r="53" spans="1:17" ht="12.75" customHeight="1" x14ac:dyDescent="0.2">
      <c r="A53" s="287">
        <v>35</v>
      </c>
      <c r="B53" s="138" t="s">
        <v>29</v>
      </c>
      <c r="C53" s="281" t="s">
        <v>93</v>
      </c>
      <c r="D53" s="107"/>
      <c r="E53" s="107"/>
      <c r="F53" s="107"/>
      <c r="G53" s="107"/>
      <c r="H53" s="107"/>
      <c r="I53" s="10"/>
      <c r="J53" s="10"/>
      <c r="K53" s="10"/>
      <c r="L53" s="10"/>
      <c r="M53" s="10"/>
      <c r="N53" s="10"/>
      <c r="O53" s="10"/>
      <c r="P53" s="10"/>
      <c r="Q53" s="10"/>
    </row>
    <row r="54" spans="1:17" ht="12.75" customHeight="1" x14ac:dyDescent="0.2">
      <c r="A54" s="84" t="s">
        <v>160</v>
      </c>
      <c r="B54" s="292" t="s">
        <v>168</v>
      </c>
      <c r="C54" s="293"/>
      <c r="D54" s="289">
        <f>SUM(D52:D53)</f>
        <v>0</v>
      </c>
      <c r="E54" s="289">
        <f>SUM(E52:E53)</f>
        <v>0</v>
      </c>
      <c r="F54" s="289">
        <f>SUM(F52:F53)</f>
        <v>0</v>
      </c>
      <c r="G54" s="289">
        <f>SUM(G52:G53)</f>
        <v>0</v>
      </c>
      <c r="H54" s="289">
        <f>SUM(H52:H53)</f>
        <v>0</v>
      </c>
      <c r="I54" s="284"/>
      <c r="J54" s="284"/>
      <c r="K54" s="284"/>
      <c r="L54" s="284"/>
      <c r="M54" s="284"/>
      <c r="N54" s="284"/>
      <c r="O54" s="284"/>
      <c r="P54" s="284"/>
      <c r="Q54" s="284"/>
    </row>
    <row r="55" spans="1:17" ht="13.5" x14ac:dyDescent="0.2">
      <c r="A55" s="287">
        <v>36</v>
      </c>
      <c r="B55" s="60" t="s">
        <v>26</v>
      </c>
      <c r="C55" s="282" t="s">
        <v>146</v>
      </c>
      <c r="D55" s="51"/>
      <c r="E55" s="51"/>
      <c r="F55" s="51"/>
      <c r="G55" s="51"/>
      <c r="H55" s="51"/>
      <c r="I55" s="11"/>
      <c r="J55" s="11"/>
      <c r="K55" s="11"/>
      <c r="L55" s="11"/>
      <c r="M55" s="11"/>
      <c r="N55" s="11"/>
      <c r="O55" s="11"/>
      <c r="P55" s="11"/>
      <c r="Q55" s="11"/>
    </row>
    <row r="56" spans="1:17" ht="13.5" x14ac:dyDescent="0.2">
      <c r="A56" s="130">
        <v>37</v>
      </c>
      <c r="B56" s="60" t="s">
        <v>59</v>
      </c>
      <c r="C56" s="282" t="s">
        <v>146</v>
      </c>
      <c r="D56" s="52"/>
      <c r="E56" s="52"/>
      <c r="F56" s="52"/>
      <c r="G56" s="52"/>
      <c r="H56" s="52"/>
      <c r="I56" s="9"/>
      <c r="J56" s="9"/>
      <c r="K56" s="9"/>
      <c r="L56" s="9"/>
      <c r="M56" s="9"/>
      <c r="N56" s="9"/>
      <c r="O56" s="9"/>
      <c r="P56" s="9"/>
      <c r="Q56" s="9"/>
    </row>
    <row r="57" spans="1:17" ht="13.5" x14ac:dyDescent="0.2">
      <c r="A57" s="130">
        <v>38</v>
      </c>
      <c r="B57" s="60" t="s">
        <v>24</v>
      </c>
      <c r="C57" s="282" t="s">
        <v>146</v>
      </c>
      <c r="D57" s="52"/>
      <c r="E57" s="52"/>
      <c r="F57" s="52"/>
      <c r="G57" s="52"/>
      <c r="H57" s="52"/>
      <c r="I57" s="9"/>
      <c r="J57" s="9"/>
      <c r="K57" s="9"/>
      <c r="L57" s="9"/>
      <c r="M57" s="9"/>
      <c r="N57" s="9"/>
      <c r="O57" s="9"/>
      <c r="P57" s="9"/>
      <c r="Q57" s="9"/>
    </row>
    <row r="58" spans="1:17" ht="13.5" x14ac:dyDescent="0.2">
      <c r="A58" s="130">
        <v>39</v>
      </c>
      <c r="B58" s="60" t="s">
        <v>62</v>
      </c>
      <c r="C58" s="282" t="s">
        <v>146</v>
      </c>
      <c r="D58" s="107"/>
      <c r="E58" s="107"/>
      <c r="F58" s="107"/>
      <c r="G58" s="107"/>
      <c r="H58" s="107"/>
      <c r="I58" s="10"/>
      <c r="J58" s="10"/>
      <c r="K58" s="10"/>
      <c r="L58" s="10"/>
      <c r="M58" s="10"/>
      <c r="N58" s="10"/>
      <c r="O58" s="10"/>
      <c r="P58" s="10"/>
      <c r="Q58" s="10"/>
    </row>
    <row r="59" spans="1:17" x14ac:dyDescent="0.2">
      <c r="A59" s="84" t="s">
        <v>160</v>
      </c>
      <c r="B59" s="292" t="s">
        <v>168</v>
      </c>
      <c r="C59" s="293"/>
      <c r="D59" s="289">
        <f>SUM(D55:D58)</f>
        <v>0</v>
      </c>
      <c r="E59" s="289">
        <f>SUM(E55:E58)</f>
        <v>0</v>
      </c>
      <c r="F59" s="289">
        <f>SUM(F55:F58)</f>
        <v>0</v>
      </c>
      <c r="G59" s="289">
        <f>SUM(G55:G58)</f>
        <v>0</v>
      </c>
      <c r="H59" s="289">
        <f>SUM(H55:H58)</f>
        <v>0</v>
      </c>
      <c r="I59" s="284"/>
      <c r="J59" s="284"/>
      <c r="K59" s="284"/>
      <c r="L59" s="284"/>
      <c r="M59" s="284"/>
      <c r="N59" s="284"/>
      <c r="O59" s="284"/>
      <c r="P59" s="284"/>
      <c r="Q59" s="284"/>
    </row>
    <row r="60" spans="1:17" ht="12.75" customHeight="1" x14ac:dyDescent="0.2">
      <c r="A60" s="297">
        <v>40</v>
      </c>
      <c r="B60" s="37" t="s">
        <v>33</v>
      </c>
      <c r="C60" s="264" t="s">
        <v>144</v>
      </c>
      <c r="D60" s="51"/>
      <c r="E60" s="51"/>
      <c r="F60" s="51"/>
      <c r="G60" s="51"/>
      <c r="H60" s="51"/>
      <c r="I60" s="11"/>
      <c r="J60" s="11"/>
      <c r="K60" s="11"/>
      <c r="L60" s="11"/>
      <c r="M60" s="11"/>
      <c r="N60" s="11"/>
      <c r="O60" s="11"/>
      <c r="P60" s="11"/>
      <c r="Q60" s="11"/>
    </row>
    <row r="61" spans="1:17" ht="12.75" customHeight="1" x14ac:dyDescent="0.2">
      <c r="A61" s="298">
        <v>41</v>
      </c>
      <c r="B61" s="296" t="s">
        <v>87</v>
      </c>
      <c r="C61" s="216" t="s">
        <v>144</v>
      </c>
      <c r="D61" s="52"/>
      <c r="E61" s="52"/>
      <c r="F61" s="52"/>
      <c r="G61" s="52"/>
      <c r="H61" s="52"/>
      <c r="I61" s="9"/>
      <c r="J61" s="9"/>
      <c r="K61" s="9"/>
      <c r="L61" s="9"/>
      <c r="M61" s="9"/>
      <c r="N61" s="9"/>
      <c r="O61" s="9"/>
      <c r="P61" s="9"/>
      <c r="Q61" s="9"/>
    </row>
    <row r="62" spans="1:17" ht="12.75" customHeight="1" x14ac:dyDescent="0.2">
      <c r="A62" s="298">
        <v>42</v>
      </c>
      <c r="B62" s="37" t="s">
        <v>88</v>
      </c>
      <c r="C62" s="216" t="s">
        <v>144</v>
      </c>
      <c r="D62" s="52"/>
      <c r="E62" s="52"/>
      <c r="F62" s="52"/>
      <c r="G62" s="52"/>
      <c r="H62" s="52"/>
      <c r="I62" s="9"/>
      <c r="J62" s="9"/>
      <c r="K62" s="9"/>
      <c r="L62" s="9"/>
      <c r="M62" s="9"/>
      <c r="N62" s="9"/>
      <c r="O62" s="9"/>
      <c r="P62" s="9"/>
      <c r="Q62" s="9"/>
    </row>
    <row r="63" spans="1:17" ht="12.75" customHeight="1" x14ac:dyDescent="0.2">
      <c r="A63" s="298">
        <v>43</v>
      </c>
      <c r="B63" s="37" t="s">
        <v>34</v>
      </c>
      <c r="C63" s="216" t="s">
        <v>144</v>
      </c>
      <c r="D63" s="52"/>
      <c r="E63" s="52"/>
      <c r="F63" s="52"/>
      <c r="G63" s="52"/>
      <c r="H63" s="52"/>
      <c r="I63" s="9"/>
      <c r="J63" s="9"/>
      <c r="K63" s="9"/>
      <c r="L63" s="9"/>
      <c r="M63" s="9"/>
      <c r="N63" s="9"/>
      <c r="O63" s="9"/>
      <c r="P63" s="9"/>
      <c r="Q63" s="9"/>
    </row>
    <row r="64" spans="1:17" ht="12.75" customHeight="1" x14ac:dyDescent="0.2">
      <c r="A64" s="298">
        <v>44</v>
      </c>
      <c r="B64" s="37" t="s">
        <v>89</v>
      </c>
      <c r="C64" s="216" t="s">
        <v>144</v>
      </c>
      <c r="D64" s="52"/>
      <c r="E64" s="52"/>
      <c r="F64" s="52"/>
      <c r="G64" s="52"/>
      <c r="H64" s="52"/>
      <c r="I64" s="9"/>
      <c r="J64" s="9"/>
      <c r="K64" s="9"/>
      <c r="L64" s="9"/>
      <c r="M64" s="9"/>
      <c r="N64" s="9"/>
      <c r="O64" s="9"/>
      <c r="P64" s="9"/>
      <c r="Q64" s="9"/>
    </row>
    <row r="65" spans="1:17" ht="12.75" customHeight="1" x14ac:dyDescent="0.2">
      <c r="A65" s="299">
        <v>45</v>
      </c>
      <c r="B65" s="37" t="s">
        <v>137</v>
      </c>
      <c r="C65" s="216" t="s">
        <v>144</v>
      </c>
      <c r="D65" s="107"/>
      <c r="E65" s="107"/>
      <c r="F65" s="107"/>
      <c r="G65" s="107"/>
      <c r="H65" s="107"/>
      <c r="I65" s="10"/>
      <c r="J65" s="10"/>
      <c r="K65" s="10"/>
      <c r="L65" s="10"/>
      <c r="M65" s="10"/>
      <c r="N65" s="10"/>
      <c r="O65" s="10"/>
      <c r="P65" s="10"/>
      <c r="Q65" s="10"/>
    </row>
    <row r="66" spans="1:17" ht="12.75" customHeight="1" x14ac:dyDescent="0.2">
      <c r="A66" s="84" t="s">
        <v>160</v>
      </c>
      <c r="B66" s="292" t="s">
        <v>169</v>
      </c>
      <c r="C66" s="293"/>
      <c r="D66" s="289">
        <f t="shared" ref="D66:I66" si="0">SUM(D60:D65)</f>
        <v>0</v>
      </c>
      <c r="E66" s="289">
        <f t="shared" si="0"/>
        <v>0</v>
      </c>
      <c r="F66" s="289">
        <f t="shared" si="0"/>
        <v>0</v>
      </c>
      <c r="G66" s="289">
        <f t="shared" si="0"/>
        <v>0</v>
      </c>
      <c r="H66" s="289">
        <f t="shared" si="0"/>
        <v>0</v>
      </c>
      <c r="I66" s="289">
        <f t="shared" si="0"/>
        <v>0</v>
      </c>
      <c r="J66" s="284"/>
      <c r="K66" s="284"/>
      <c r="L66" s="284"/>
      <c r="M66" s="284"/>
      <c r="N66" s="284"/>
      <c r="O66" s="284"/>
      <c r="P66" s="284"/>
      <c r="Q66" s="284"/>
    </row>
    <row r="67" spans="1:17" ht="12.75" customHeight="1" x14ac:dyDescent="0.2">
      <c r="A67" s="286">
        <v>46</v>
      </c>
      <c r="B67" s="15" t="s">
        <v>92</v>
      </c>
      <c r="C67" s="278" t="s">
        <v>143</v>
      </c>
      <c r="D67" s="51"/>
      <c r="E67" s="51"/>
      <c r="F67" s="51"/>
      <c r="G67" s="51"/>
      <c r="H67" s="51"/>
      <c r="I67" s="11"/>
      <c r="J67" s="11"/>
      <c r="K67" s="11"/>
      <c r="L67" s="11"/>
      <c r="M67" s="11"/>
      <c r="N67" s="11"/>
      <c r="O67" s="11"/>
      <c r="P67" s="11"/>
      <c r="Q67" s="11"/>
    </row>
    <row r="68" spans="1:17" ht="12.75" customHeight="1" x14ac:dyDescent="0.2">
      <c r="A68" s="287">
        <v>47</v>
      </c>
      <c r="B68" s="15" t="s">
        <v>90</v>
      </c>
      <c r="C68" s="279" t="s">
        <v>143</v>
      </c>
      <c r="D68" s="52"/>
      <c r="E68" s="52"/>
      <c r="F68" s="52"/>
      <c r="G68" s="52"/>
      <c r="H68" s="52"/>
      <c r="I68" s="9"/>
      <c r="J68" s="9"/>
      <c r="K68" s="9"/>
      <c r="L68" s="9"/>
      <c r="M68" s="9"/>
      <c r="N68" s="9"/>
      <c r="O68" s="9"/>
      <c r="P68" s="9"/>
      <c r="Q68" s="9"/>
    </row>
    <row r="69" spans="1:17" ht="12.75" customHeight="1" x14ac:dyDescent="0.2">
      <c r="A69" s="287">
        <v>48</v>
      </c>
      <c r="B69" s="15" t="s">
        <v>91</v>
      </c>
      <c r="C69" s="279" t="s">
        <v>143</v>
      </c>
      <c r="D69" s="52"/>
      <c r="E69" s="52"/>
      <c r="F69" s="52"/>
      <c r="G69" s="52"/>
      <c r="H69" s="52"/>
      <c r="I69" s="9"/>
      <c r="J69" s="9"/>
      <c r="K69" s="9"/>
      <c r="L69" s="9"/>
      <c r="M69" s="9"/>
      <c r="N69" s="9"/>
      <c r="O69" s="9"/>
      <c r="P69" s="9"/>
      <c r="Q69" s="9"/>
    </row>
    <row r="70" spans="1:17" ht="12.75" customHeight="1" x14ac:dyDescent="0.2">
      <c r="A70" s="287">
        <v>49</v>
      </c>
      <c r="B70" s="15" t="s">
        <v>138</v>
      </c>
      <c r="C70" s="279" t="s">
        <v>143</v>
      </c>
      <c r="D70" s="52"/>
      <c r="E70" s="52"/>
      <c r="F70" s="52"/>
      <c r="G70" s="52"/>
      <c r="H70" s="52"/>
      <c r="I70" s="9"/>
      <c r="J70" s="9"/>
      <c r="K70" s="9"/>
      <c r="L70" s="9"/>
      <c r="M70" s="9"/>
      <c r="N70" s="9"/>
      <c r="O70" s="9"/>
      <c r="P70" s="9"/>
      <c r="Q70" s="9"/>
    </row>
    <row r="71" spans="1:17" ht="12.75" customHeight="1" x14ac:dyDescent="0.2">
      <c r="A71" s="288">
        <v>50</v>
      </c>
      <c r="B71" s="15" t="s">
        <v>60</v>
      </c>
      <c r="C71" s="283" t="s">
        <v>143</v>
      </c>
      <c r="D71" s="107"/>
      <c r="E71" s="107"/>
      <c r="F71" s="107"/>
      <c r="G71" s="107"/>
      <c r="H71" s="107"/>
      <c r="I71" s="10"/>
      <c r="J71" s="10"/>
      <c r="K71" s="10"/>
      <c r="L71" s="10"/>
      <c r="M71" s="10"/>
      <c r="N71" s="10"/>
      <c r="O71" s="10"/>
      <c r="P71" s="10"/>
      <c r="Q71" s="10"/>
    </row>
    <row r="72" spans="1:17" ht="12.75" customHeight="1" x14ac:dyDescent="0.2">
      <c r="A72" s="84" t="s">
        <v>160</v>
      </c>
      <c r="B72" s="292" t="s">
        <v>169</v>
      </c>
      <c r="C72" s="293"/>
      <c r="D72" s="289">
        <f>SUM(D67:D71)</f>
        <v>0</v>
      </c>
      <c r="E72" s="289">
        <f>SUM(E67:E71)</f>
        <v>0</v>
      </c>
      <c r="F72" s="289">
        <f>SUM(F67:F71)</f>
        <v>0</v>
      </c>
      <c r="G72" s="289">
        <f>SUM(G67:G71)</f>
        <v>0</v>
      </c>
      <c r="H72" s="289">
        <f>SUM(H67:H71)</f>
        <v>0</v>
      </c>
      <c r="I72" s="289"/>
      <c r="J72" s="284"/>
      <c r="K72" s="284"/>
      <c r="L72" s="284"/>
      <c r="M72" s="284"/>
      <c r="N72" s="284"/>
      <c r="O72" s="284"/>
      <c r="P72" s="284"/>
      <c r="Q72" s="284"/>
    </row>
    <row r="73" spans="1:17" ht="12.75" customHeight="1" x14ac:dyDescent="0.2">
      <c r="A73" s="297">
        <v>51</v>
      </c>
      <c r="B73" s="24" t="s">
        <v>139</v>
      </c>
      <c r="C73" s="219" t="s">
        <v>142</v>
      </c>
      <c r="D73" s="51"/>
      <c r="E73" s="51"/>
      <c r="F73" s="51"/>
      <c r="G73" s="51"/>
      <c r="H73" s="51"/>
      <c r="I73" s="11"/>
      <c r="J73" s="11"/>
      <c r="K73" s="11"/>
      <c r="L73" s="11"/>
      <c r="M73" s="11"/>
      <c r="N73" s="11"/>
      <c r="O73" s="11"/>
      <c r="P73" s="11"/>
      <c r="Q73" s="11"/>
    </row>
    <row r="74" spans="1:17" ht="12.75" customHeight="1" x14ac:dyDescent="0.2">
      <c r="A74" s="298">
        <v>52</v>
      </c>
      <c r="B74" s="24" t="s">
        <v>140</v>
      </c>
      <c r="C74" s="220" t="s">
        <v>142</v>
      </c>
      <c r="D74" s="52"/>
      <c r="E74" s="52"/>
      <c r="F74" s="52"/>
      <c r="G74" s="52"/>
      <c r="H74" s="52"/>
      <c r="I74" s="9"/>
      <c r="J74" s="9"/>
      <c r="K74" s="9"/>
      <c r="L74" s="9"/>
      <c r="M74" s="9"/>
      <c r="N74" s="9"/>
      <c r="O74" s="9"/>
      <c r="P74" s="9"/>
      <c r="Q74" s="9"/>
    </row>
    <row r="75" spans="1:17" ht="12.75" customHeight="1" x14ac:dyDescent="0.2">
      <c r="A75" s="298">
        <v>53</v>
      </c>
      <c r="B75" s="24" t="s">
        <v>95</v>
      </c>
      <c r="C75" s="220" t="s">
        <v>142</v>
      </c>
      <c r="D75" s="52"/>
      <c r="E75" s="52"/>
      <c r="F75" s="52"/>
      <c r="G75" s="52"/>
      <c r="H75" s="52"/>
      <c r="I75" s="9"/>
      <c r="J75" s="9"/>
      <c r="K75" s="9"/>
      <c r="L75" s="9"/>
      <c r="M75" s="9"/>
      <c r="N75" s="9"/>
      <c r="O75" s="9"/>
      <c r="P75" s="9"/>
      <c r="Q75" s="9"/>
    </row>
    <row r="76" spans="1:17" ht="12.75" customHeight="1" x14ac:dyDescent="0.2">
      <c r="A76" s="298">
        <v>54</v>
      </c>
      <c r="B76" s="24" t="s">
        <v>141</v>
      </c>
      <c r="C76" s="220" t="s">
        <v>142</v>
      </c>
      <c r="D76" s="52"/>
      <c r="E76" s="52"/>
      <c r="F76" s="52"/>
      <c r="G76" s="52"/>
      <c r="H76" s="52"/>
      <c r="I76" s="9"/>
      <c r="J76" s="9"/>
      <c r="K76" s="9"/>
      <c r="L76" s="9"/>
      <c r="M76" s="9"/>
      <c r="N76" s="9"/>
      <c r="O76" s="9"/>
      <c r="P76" s="9"/>
      <c r="Q76" s="9"/>
    </row>
    <row r="77" spans="1:17" ht="12.75" customHeight="1" x14ac:dyDescent="0.2">
      <c r="A77" s="298">
        <v>55</v>
      </c>
      <c r="B77" s="24" t="s">
        <v>96</v>
      </c>
      <c r="C77" s="220" t="s">
        <v>142</v>
      </c>
      <c r="D77" s="52"/>
      <c r="E77" s="52"/>
      <c r="F77" s="52"/>
      <c r="G77" s="52"/>
      <c r="H77" s="52"/>
      <c r="I77" s="9"/>
      <c r="J77" s="9"/>
      <c r="K77" s="9"/>
      <c r="L77" s="9"/>
      <c r="M77" s="9"/>
      <c r="N77" s="9"/>
      <c r="O77" s="9"/>
      <c r="P77" s="9"/>
      <c r="Q77" s="9"/>
    </row>
    <row r="78" spans="1:17" ht="12.75" customHeight="1" x14ac:dyDescent="0.2">
      <c r="A78" s="298">
        <v>56</v>
      </c>
      <c r="B78" s="24" t="s">
        <v>118</v>
      </c>
      <c r="C78" s="220" t="s">
        <v>142</v>
      </c>
      <c r="D78" s="52"/>
      <c r="E78" s="52"/>
      <c r="F78" s="52"/>
      <c r="G78" s="52"/>
      <c r="H78" s="52"/>
      <c r="I78" s="9"/>
      <c r="J78" s="9"/>
      <c r="K78" s="9"/>
      <c r="L78" s="9"/>
      <c r="M78" s="9"/>
      <c r="N78" s="9"/>
      <c r="O78" s="9"/>
      <c r="P78" s="9"/>
      <c r="Q78" s="9"/>
    </row>
    <row r="79" spans="1:17" ht="12.75" customHeight="1" x14ac:dyDescent="0.2">
      <c r="A79" s="298">
        <v>57</v>
      </c>
      <c r="B79" s="24" t="s">
        <v>126</v>
      </c>
      <c r="C79" s="220" t="s">
        <v>142</v>
      </c>
      <c r="D79" s="52"/>
      <c r="E79" s="52"/>
      <c r="F79" s="52"/>
      <c r="G79" s="52"/>
      <c r="H79" s="52"/>
      <c r="I79" s="9"/>
      <c r="J79" s="9"/>
      <c r="K79" s="9"/>
      <c r="L79" s="9"/>
      <c r="M79" s="9"/>
      <c r="N79" s="9"/>
      <c r="O79" s="9"/>
      <c r="P79" s="9"/>
      <c r="Q79" s="9"/>
    </row>
    <row r="80" spans="1:17" ht="12.75" customHeight="1" x14ac:dyDescent="0.2">
      <c r="A80" s="299">
        <v>58</v>
      </c>
      <c r="B80" s="24" t="s">
        <v>127</v>
      </c>
      <c r="C80" s="220" t="s">
        <v>142</v>
      </c>
      <c r="D80" s="107"/>
      <c r="E80" s="107"/>
      <c r="F80" s="107"/>
      <c r="G80" s="107"/>
      <c r="H80" s="107"/>
      <c r="I80" s="10"/>
      <c r="J80" s="10"/>
      <c r="K80" s="10"/>
      <c r="L80" s="10"/>
      <c r="M80" s="10"/>
      <c r="N80" s="10"/>
      <c r="O80" s="10"/>
      <c r="P80" s="10"/>
      <c r="Q80" s="10"/>
    </row>
    <row r="81" spans="1:17" ht="12.75" customHeight="1" x14ac:dyDescent="0.2">
      <c r="A81" s="84" t="s">
        <v>160</v>
      </c>
      <c r="B81" s="292" t="s">
        <v>170</v>
      </c>
      <c r="C81" s="293"/>
      <c r="D81" s="289">
        <f>SUM(D73:D80)</f>
        <v>0</v>
      </c>
      <c r="E81" s="289">
        <f>SUM(E73:E80)</f>
        <v>0</v>
      </c>
      <c r="F81" s="289">
        <f>SUM(F73:F80)</f>
        <v>0</v>
      </c>
      <c r="G81" s="289">
        <f>SUM(G73:G80)</f>
        <v>0</v>
      </c>
      <c r="H81" s="289">
        <f>SUM(H73:H80)</f>
        <v>0</v>
      </c>
      <c r="I81" s="289"/>
      <c r="J81" s="284"/>
      <c r="K81" s="284"/>
      <c r="L81" s="284"/>
      <c r="M81" s="284"/>
      <c r="N81" s="284"/>
      <c r="O81" s="284"/>
      <c r="P81" s="284"/>
      <c r="Q81" s="284"/>
    </row>
    <row r="82" spans="1:17" ht="18" customHeight="1" x14ac:dyDescent="0.2">
      <c r="A82" s="528" t="s">
        <v>10</v>
      </c>
      <c r="B82" s="529"/>
      <c r="C82" s="300"/>
      <c r="D82" s="301">
        <f t="shared" ref="D82:I82" si="1">D13+D17+D22+D26+D32+D37+D43+D47+D51+D54+D59+D66+D72+D81</f>
        <v>0</v>
      </c>
      <c r="E82" s="301">
        <f t="shared" si="1"/>
        <v>0</v>
      </c>
      <c r="F82" s="301">
        <f t="shared" si="1"/>
        <v>0</v>
      </c>
      <c r="G82" s="301">
        <f t="shared" si="1"/>
        <v>0</v>
      </c>
      <c r="H82" s="301">
        <f t="shared" si="1"/>
        <v>0</v>
      </c>
      <c r="I82" s="301">
        <f t="shared" si="1"/>
        <v>0</v>
      </c>
      <c r="J82" s="284"/>
      <c r="K82" s="284"/>
      <c r="L82" s="284"/>
      <c r="M82" s="284"/>
      <c r="N82" s="284"/>
      <c r="O82" s="284"/>
      <c r="P82" s="284"/>
      <c r="Q82" s="284"/>
    </row>
  </sheetData>
  <mergeCells count="15">
    <mergeCell ref="O7:P7"/>
    <mergeCell ref="A82:B82"/>
    <mergeCell ref="Q7:Q9"/>
    <mergeCell ref="D9:H9"/>
    <mergeCell ref="A1:E1"/>
    <mergeCell ref="A2:E2"/>
    <mergeCell ref="A3:Q3"/>
    <mergeCell ref="A4:Q4"/>
    <mergeCell ref="A5:Q5"/>
    <mergeCell ref="A7:A9"/>
    <mergeCell ref="B7:B9"/>
    <mergeCell ref="C7:C9"/>
    <mergeCell ref="D7:H7"/>
    <mergeCell ref="I7:K7"/>
    <mergeCell ref="M7:N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21"/>
  <sheetViews>
    <sheetView zoomScale="78" zoomScaleNormal="78" zoomScaleSheetLayoutView="100" workbookViewId="0">
      <pane xSplit="5" ySplit="5" topLeftCell="F184" activePane="bottomRight" state="frozen"/>
      <selection pane="topRight" activeCell="E1" sqref="E1"/>
      <selection pane="bottomLeft" activeCell="A6" sqref="A6"/>
      <selection pane="bottomRight" activeCell="D204" sqref="D204:D208"/>
    </sheetView>
  </sheetViews>
  <sheetFormatPr defaultRowHeight="13.5" x14ac:dyDescent="0.2"/>
  <cols>
    <col min="1" max="1" width="3.28515625" style="345" customWidth="1"/>
    <col min="2" max="2" width="20.7109375" style="28" customWidth="1"/>
    <col min="3" max="3" width="6.140625" style="454" customWidth="1"/>
    <col min="4" max="4" width="7" style="260" customWidth="1"/>
    <col min="5" max="5" width="14.42578125" style="348" customWidth="1"/>
    <col min="6" max="6" width="4.140625" style="78" bestFit="1" customWidth="1"/>
    <col min="7" max="8" width="8" style="78" bestFit="1" customWidth="1"/>
    <col min="9" max="9" width="7.5703125" style="78" bestFit="1" customWidth="1"/>
    <col min="10" max="10" width="8" style="78" bestFit="1" customWidth="1"/>
    <col min="11" max="11" width="7.7109375" style="78" bestFit="1" customWidth="1"/>
    <col min="12" max="12" width="7.5703125" style="78" customWidth="1"/>
    <col min="13" max="13" width="5.140625" style="78" bestFit="1" customWidth="1"/>
    <col min="14" max="14" width="8" style="78" bestFit="1" customWidth="1"/>
    <col min="15" max="15" width="7.7109375" style="78" bestFit="1" customWidth="1"/>
    <col min="16" max="16" width="4.140625" style="78" bestFit="1" customWidth="1"/>
    <col min="17" max="18" width="8" style="78" bestFit="1" customWidth="1"/>
    <col min="19" max="19" width="7.5703125" style="78" customWidth="1"/>
    <col min="20" max="20" width="5.140625" style="78" bestFit="1" customWidth="1"/>
    <col min="21" max="21" width="8.28515625" style="78" customWidth="1"/>
    <col min="22" max="22" width="8.140625" style="78" customWidth="1"/>
    <col min="23" max="23" width="4.140625" style="78" bestFit="1" customWidth="1"/>
    <col min="24" max="25" width="8" style="78" bestFit="1" customWidth="1"/>
    <col min="26" max="26" width="7.85546875" style="78" customWidth="1"/>
    <col min="27" max="27" width="5.140625" style="78" bestFit="1" customWidth="1"/>
    <col min="28" max="28" width="7.5703125" style="78" customWidth="1"/>
    <col min="29" max="29" width="7.85546875" style="78" bestFit="1" customWidth="1"/>
    <col min="30" max="30" width="4.140625" style="78" bestFit="1" customWidth="1"/>
    <col min="31" max="31" width="7.42578125" style="78" customWidth="1"/>
    <col min="32" max="32" width="7.7109375" style="78" bestFit="1" customWidth="1"/>
    <col min="33" max="34" width="8" style="78" bestFit="1" customWidth="1"/>
    <col min="35" max="35" width="7.28515625" style="78" customWidth="1"/>
    <col min="36" max="36" width="8" style="78" customWidth="1"/>
    <col min="37" max="37" width="10.5703125" style="78" bestFit="1" customWidth="1"/>
    <col min="38" max="38" width="8.85546875" style="103" customWidth="1"/>
    <col min="39" max="39" width="8.7109375" style="103" bestFit="1" customWidth="1"/>
    <col min="40" max="40" width="8.7109375" style="103" customWidth="1"/>
    <col min="41" max="41" width="10" style="333" bestFit="1" customWidth="1"/>
    <col min="42" max="42" width="9.140625" style="78" customWidth="1"/>
    <col min="43" max="43" width="8.5703125" style="78" bestFit="1" customWidth="1"/>
    <col min="44" max="44" width="7.7109375" style="77" customWidth="1"/>
    <col min="45" max="45" width="6.85546875" style="77" bestFit="1" customWidth="1"/>
    <col min="46" max="46" width="8.7109375" style="77" customWidth="1"/>
    <col min="47" max="16384" width="9.140625" style="77"/>
  </cols>
  <sheetData>
    <row r="1" spans="1:70" ht="36.75" customHeight="1" x14ac:dyDescent="0.2">
      <c r="A1" s="571" t="s">
        <v>0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571"/>
      <c r="O1" s="571"/>
      <c r="P1" s="571"/>
      <c r="Q1" s="571"/>
      <c r="R1" s="571"/>
      <c r="S1" s="571"/>
      <c r="T1" s="571"/>
      <c r="U1" s="571"/>
      <c r="V1" s="571"/>
      <c r="W1" s="571"/>
      <c r="X1" s="571"/>
      <c r="Y1" s="571"/>
      <c r="Z1" s="571"/>
      <c r="AA1" s="571"/>
      <c r="AB1" s="571"/>
      <c r="AC1" s="571"/>
      <c r="AD1" s="571"/>
      <c r="AE1" s="571"/>
      <c r="AF1" s="571"/>
      <c r="AG1" s="571"/>
      <c r="AH1" s="571"/>
      <c r="AI1" s="571"/>
      <c r="AJ1" s="571"/>
      <c r="AK1" s="571"/>
      <c r="AL1" s="571"/>
      <c r="AM1" s="571"/>
      <c r="AN1" s="571"/>
      <c r="AO1" s="330"/>
      <c r="AP1" s="331"/>
      <c r="AQ1" s="331"/>
    </row>
    <row r="2" spans="1:70" ht="21.75" customHeight="1" x14ac:dyDescent="0.2">
      <c r="A2" s="570" t="s">
        <v>179</v>
      </c>
      <c r="B2" s="570"/>
      <c r="C2" s="570"/>
      <c r="D2" s="570"/>
      <c r="E2" s="570"/>
      <c r="F2" s="570"/>
      <c r="G2" s="570"/>
      <c r="H2" s="570"/>
      <c r="I2" s="570"/>
      <c r="J2" s="570"/>
      <c r="K2" s="570"/>
      <c r="L2" s="570"/>
      <c r="M2" s="570"/>
      <c r="N2" s="570"/>
      <c r="O2" s="570"/>
      <c r="P2" s="570"/>
      <c r="Q2" s="570"/>
      <c r="R2" s="570"/>
      <c r="S2" s="570"/>
      <c r="T2" s="570"/>
      <c r="U2" s="570"/>
      <c r="V2" s="570"/>
      <c r="W2" s="570"/>
      <c r="X2" s="570"/>
      <c r="Y2" s="570"/>
      <c r="Z2" s="570"/>
      <c r="AA2" s="570"/>
      <c r="AB2" s="570"/>
      <c r="AC2" s="570"/>
      <c r="AD2" s="570"/>
      <c r="AE2" s="570"/>
      <c r="AF2" s="570"/>
      <c r="AG2" s="570"/>
      <c r="AH2" s="570"/>
      <c r="AI2" s="570"/>
      <c r="AJ2" s="570"/>
      <c r="AK2" s="570"/>
      <c r="AL2" s="570"/>
      <c r="AM2" s="570"/>
      <c r="AN2" s="570"/>
      <c r="AO2" s="332"/>
      <c r="AP2" s="108"/>
      <c r="AQ2" s="108"/>
    </row>
    <row r="3" spans="1:70" thickBot="1" x14ac:dyDescent="0.25">
      <c r="A3" s="77"/>
      <c r="B3"/>
      <c r="C3" s="8"/>
      <c r="D3" s="254"/>
      <c r="E3"/>
    </row>
    <row r="4" spans="1:70" s="335" customFormat="1" ht="21.75" customHeight="1" x14ac:dyDescent="0.2">
      <c r="A4" s="558" t="s">
        <v>14</v>
      </c>
      <c r="B4" s="489" t="s">
        <v>35</v>
      </c>
      <c r="C4" s="489" t="s">
        <v>7</v>
      </c>
      <c r="D4" s="491" t="s">
        <v>149</v>
      </c>
      <c r="E4" s="489" t="s">
        <v>3</v>
      </c>
      <c r="F4" s="312">
        <v>1</v>
      </c>
      <c r="G4" s="313">
        <v>2</v>
      </c>
      <c r="H4" s="313">
        <v>3</v>
      </c>
      <c r="I4" s="312">
        <v>4</v>
      </c>
      <c r="J4" s="312">
        <v>5</v>
      </c>
      <c r="K4" s="312">
        <v>6</v>
      </c>
      <c r="L4" s="312">
        <v>7</v>
      </c>
      <c r="M4" s="312">
        <v>8</v>
      </c>
      <c r="N4" s="312">
        <v>9</v>
      </c>
      <c r="O4" s="312">
        <v>10</v>
      </c>
      <c r="P4" s="312">
        <v>11</v>
      </c>
      <c r="Q4" s="312">
        <v>12</v>
      </c>
      <c r="R4" s="312">
        <v>13</v>
      </c>
      <c r="S4" s="312">
        <v>14</v>
      </c>
      <c r="T4" s="312">
        <v>15</v>
      </c>
      <c r="U4" s="312">
        <v>16</v>
      </c>
      <c r="V4" s="312">
        <v>17</v>
      </c>
      <c r="W4" s="312">
        <v>18</v>
      </c>
      <c r="X4" s="312">
        <v>19</v>
      </c>
      <c r="Y4" s="312">
        <v>20</v>
      </c>
      <c r="Z4" s="312">
        <v>21</v>
      </c>
      <c r="AA4" s="312">
        <v>22</v>
      </c>
      <c r="AB4" s="312">
        <v>23</v>
      </c>
      <c r="AC4" s="312">
        <v>24</v>
      </c>
      <c r="AD4" s="312">
        <v>25</v>
      </c>
      <c r="AE4" s="312">
        <v>26</v>
      </c>
      <c r="AF4" s="312">
        <v>27</v>
      </c>
      <c r="AG4" s="312">
        <v>28</v>
      </c>
      <c r="AH4" s="312">
        <v>29</v>
      </c>
      <c r="AI4" s="312">
        <v>30</v>
      </c>
      <c r="AJ4" s="312">
        <v>31</v>
      </c>
      <c r="AK4" s="579" t="s">
        <v>159</v>
      </c>
      <c r="AL4" s="574" t="s">
        <v>115</v>
      </c>
      <c r="AM4" s="576" t="s">
        <v>131</v>
      </c>
      <c r="AN4" s="572" t="s">
        <v>10</v>
      </c>
      <c r="AO4" s="551" t="s">
        <v>119</v>
      </c>
      <c r="AP4" s="553" t="s">
        <v>120</v>
      </c>
      <c r="AQ4" s="334"/>
      <c r="AT4" s="336" t="s">
        <v>130</v>
      </c>
    </row>
    <row r="5" spans="1:70" s="335" customFormat="1" ht="16.5" customHeight="1" thickBot="1" x14ac:dyDescent="0.25">
      <c r="A5" s="559"/>
      <c r="B5" s="538"/>
      <c r="C5" s="538"/>
      <c r="D5" s="578"/>
      <c r="E5" s="538"/>
      <c r="F5" s="360" t="s">
        <v>135</v>
      </c>
      <c r="G5" s="360"/>
      <c r="H5" s="360"/>
      <c r="I5" s="360"/>
      <c r="J5" s="360"/>
      <c r="K5" s="360"/>
      <c r="L5" s="360"/>
      <c r="M5" s="360" t="s">
        <v>135</v>
      </c>
      <c r="N5" s="360"/>
      <c r="O5" s="360"/>
      <c r="P5" s="360"/>
      <c r="Q5" s="360"/>
      <c r="R5" s="360"/>
      <c r="S5" s="360"/>
      <c r="T5" s="360" t="s">
        <v>135</v>
      </c>
      <c r="U5" s="360"/>
      <c r="V5" s="360"/>
      <c r="W5" s="360"/>
      <c r="X5" s="360"/>
      <c r="Y5" s="360"/>
      <c r="Z5" s="360"/>
      <c r="AA5" s="360" t="s">
        <v>135</v>
      </c>
      <c r="AB5" s="360"/>
      <c r="AC5" s="360"/>
      <c r="AD5" s="360"/>
      <c r="AE5" s="360"/>
      <c r="AF5" s="360"/>
      <c r="AG5" s="360"/>
      <c r="AH5" s="360" t="s">
        <v>135</v>
      </c>
      <c r="AI5" s="360"/>
      <c r="AJ5" s="360"/>
      <c r="AK5" s="580"/>
      <c r="AL5" s="575"/>
      <c r="AM5" s="577"/>
      <c r="AN5" s="573"/>
      <c r="AO5" s="552"/>
      <c r="AP5" s="554"/>
      <c r="AQ5" s="334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</row>
    <row r="6" spans="1:70" ht="15" customHeight="1" x14ac:dyDescent="0.2">
      <c r="A6" s="555">
        <v>1</v>
      </c>
      <c r="B6" s="380"/>
      <c r="C6" s="404" t="s">
        <v>99</v>
      </c>
      <c r="D6" s="568">
        <v>8</v>
      </c>
      <c r="E6" s="385" t="s">
        <v>109</v>
      </c>
      <c r="F6" s="245"/>
      <c r="G6" s="245">
        <v>10</v>
      </c>
      <c r="H6" s="245">
        <v>0</v>
      </c>
      <c r="I6" s="245">
        <v>10</v>
      </c>
      <c r="J6" s="245">
        <v>0</v>
      </c>
      <c r="K6" s="245">
        <v>0</v>
      </c>
      <c r="L6" s="245">
        <v>10</v>
      </c>
      <c r="M6" s="245"/>
      <c r="N6" s="245">
        <v>0</v>
      </c>
      <c r="O6" s="245">
        <v>20</v>
      </c>
      <c r="P6" s="245"/>
      <c r="Q6" s="245"/>
      <c r="R6" s="245"/>
      <c r="S6" s="245"/>
      <c r="T6" s="245"/>
      <c r="U6" s="245"/>
      <c r="V6" s="245"/>
      <c r="W6" s="245"/>
      <c r="X6" s="245"/>
      <c r="Y6" s="245"/>
      <c r="Z6" s="245"/>
      <c r="AA6" s="245"/>
      <c r="AB6" s="245"/>
      <c r="AC6" s="245"/>
      <c r="AD6" s="245"/>
      <c r="AE6" s="245"/>
      <c r="AF6" s="245"/>
      <c r="AG6" s="245"/>
      <c r="AH6" s="245"/>
      <c r="AI6" s="94"/>
      <c r="AJ6" s="94"/>
      <c r="AK6" s="338">
        <f t="shared" ref="AK6:AK10" si="0">SUM(F6:AJ6)</f>
        <v>50</v>
      </c>
      <c r="AL6" s="386"/>
      <c r="AM6" s="386"/>
      <c r="AN6" s="387">
        <f t="shared" ref="AN6:AN10" si="1">SUM(AK6:AM6)</f>
        <v>50</v>
      </c>
      <c r="AO6" s="387"/>
      <c r="AP6" s="388" t="str">
        <f>IF(AND(AN6&gt;0,AO6&gt;0),AN6/AO6,"")</f>
        <v/>
      </c>
      <c r="AQ6" s="337"/>
    </row>
    <row r="7" spans="1:70" ht="15" customHeight="1" x14ac:dyDescent="0.2">
      <c r="A7" s="556"/>
      <c r="B7" s="381" t="s">
        <v>9</v>
      </c>
      <c r="C7" s="405" t="s">
        <v>99</v>
      </c>
      <c r="D7" s="569"/>
      <c r="E7" s="389" t="s">
        <v>31</v>
      </c>
      <c r="F7" s="246"/>
      <c r="G7" s="246">
        <v>0</v>
      </c>
      <c r="H7" s="246">
        <v>0</v>
      </c>
      <c r="I7" s="246">
        <v>40</v>
      </c>
      <c r="J7" s="246">
        <v>40</v>
      </c>
      <c r="K7" s="246">
        <v>0</v>
      </c>
      <c r="L7" s="246">
        <v>20</v>
      </c>
      <c r="M7" s="246"/>
      <c r="N7" s="246">
        <v>0</v>
      </c>
      <c r="O7" s="246">
        <v>20</v>
      </c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95"/>
      <c r="AJ7" s="95"/>
      <c r="AK7" s="361">
        <f t="shared" si="0"/>
        <v>120</v>
      </c>
      <c r="AL7" s="319"/>
      <c r="AM7" s="319"/>
      <c r="AN7" s="362">
        <f>SUM(AK7:AM7)</f>
        <v>120</v>
      </c>
      <c r="AO7" s="362"/>
      <c r="AP7" s="390" t="str">
        <f>IF(AND(AN7&gt;0,AO7&gt;0),AN7/AO7,"")</f>
        <v/>
      </c>
      <c r="AQ7" s="337"/>
    </row>
    <row r="8" spans="1:70" ht="15" customHeight="1" x14ac:dyDescent="0.2">
      <c r="A8" s="556"/>
      <c r="B8" s="382" t="s">
        <v>41</v>
      </c>
      <c r="C8" s="405" t="s">
        <v>99</v>
      </c>
      <c r="D8" s="569"/>
      <c r="E8" s="391" t="s">
        <v>16</v>
      </c>
      <c r="F8" s="246"/>
      <c r="G8" s="246">
        <v>0</v>
      </c>
      <c r="H8" s="246">
        <v>0</v>
      </c>
      <c r="I8" s="246">
        <v>0</v>
      </c>
      <c r="J8" s="246">
        <v>0</v>
      </c>
      <c r="K8" s="246">
        <v>0</v>
      </c>
      <c r="L8" s="246">
        <v>10</v>
      </c>
      <c r="M8" s="246"/>
      <c r="N8" s="246">
        <v>0</v>
      </c>
      <c r="O8" s="246">
        <v>0</v>
      </c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95"/>
      <c r="AJ8" s="95"/>
      <c r="AK8" s="361">
        <f t="shared" si="0"/>
        <v>10</v>
      </c>
      <c r="AL8" s="319"/>
      <c r="AM8" s="319"/>
      <c r="AN8" s="362">
        <f t="shared" si="1"/>
        <v>10</v>
      </c>
      <c r="AO8" s="362"/>
      <c r="AP8" s="390" t="str">
        <f>IF(AND(AN8&gt;0,AO8&gt;0),AN8/AO8,"")</f>
        <v/>
      </c>
      <c r="AQ8" s="337"/>
    </row>
    <row r="9" spans="1:70" ht="15" customHeight="1" x14ac:dyDescent="0.2">
      <c r="A9" s="556"/>
      <c r="B9" s="382" t="s">
        <v>40</v>
      </c>
      <c r="C9" s="405" t="s">
        <v>99</v>
      </c>
      <c r="D9" s="569"/>
      <c r="E9" s="392" t="s">
        <v>5</v>
      </c>
      <c r="F9" s="246"/>
      <c r="G9" s="246">
        <v>100</v>
      </c>
      <c r="H9" s="246">
        <v>100</v>
      </c>
      <c r="I9" s="246">
        <v>100</v>
      </c>
      <c r="J9" s="246">
        <v>90</v>
      </c>
      <c r="K9" s="246">
        <v>90</v>
      </c>
      <c r="L9" s="246">
        <v>90</v>
      </c>
      <c r="M9" s="246"/>
      <c r="N9" s="246">
        <v>110</v>
      </c>
      <c r="O9" s="246">
        <v>100</v>
      </c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95"/>
      <c r="AJ9" s="95"/>
      <c r="AK9" s="361">
        <f t="shared" si="0"/>
        <v>780</v>
      </c>
      <c r="AL9" s="319"/>
      <c r="AM9" s="319"/>
      <c r="AN9" s="362">
        <f t="shared" si="1"/>
        <v>780</v>
      </c>
      <c r="AO9" s="362"/>
      <c r="AP9" s="390" t="str">
        <f>IF(AND(AN9&gt;0,AO9&gt;0),AN9/AO9,"")</f>
        <v/>
      </c>
      <c r="AQ9" s="337"/>
    </row>
    <row r="10" spans="1:70" ht="15" customHeight="1" x14ac:dyDescent="0.2">
      <c r="A10" s="556"/>
      <c r="B10" s="382"/>
      <c r="C10" s="405" t="s">
        <v>99</v>
      </c>
      <c r="D10" s="569"/>
      <c r="E10" s="393" t="s">
        <v>188</v>
      </c>
      <c r="F10" s="246"/>
      <c r="G10" s="356">
        <v>0</v>
      </c>
      <c r="H10" s="356">
        <v>0</v>
      </c>
      <c r="I10" s="356">
        <v>0</v>
      </c>
      <c r="J10" s="356">
        <v>0</v>
      </c>
      <c r="K10" s="356">
        <v>0</v>
      </c>
      <c r="L10" s="356">
        <v>0</v>
      </c>
      <c r="M10" s="246"/>
      <c r="N10" s="356">
        <v>0</v>
      </c>
      <c r="O10" s="356">
        <v>0</v>
      </c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95"/>
      <c r="AJ10" s="95"/>
      <c r="AK10" s="361">
        <f t="shared" si="0"/>
        <v>0</v>
      </c>
      <c r="AL10" s="319"/>
      <c r="AM10" s="319"/>
      <c r="AN10" s="362">
        <f t="shared" si="1"/>
        <v>0</v>
      </c>
      <c r="AO10" s="362"/>
      <c r="AP10" s="390" t="str">
        <f>IF(AND(AN10&gt;0,AO10&gt;0),AN10/AO10,"")</f>
        <v/>
      </c>
      <c r="AQ10" s="337"/>
    </row>
    <row r="11" spans="1:70" ht="15" customHeight="1" thickBot="1" x14ac:dyDescent="0.25">
      <c r="A11" s="557"/>
      <c r="B11" s="383"/>
      <c r="C11" s="406"/>
      <c r="D11" s="384"/>
      <c r="E11" s="397"/>
      <c r="F11" s="247"/>
      <c r="G11" s="247">
        <v>0</v>
      </c>
      <c r="H11" s="247">
        <v>0</v>
      </c>
      <c r="I11" s="247">
        <v>0</v>
      </c>
      <c r="J11" s="247">
        <v>0</v>
      </c>
      <c r="K11" s="247">
        <v>0</v>
      </c>
      <c r="L11" s="247">
        <v>0</v>
      </c>
      <c r="M11" s="247"/>
      <c r="N11" s="247">
        <v>0</v>
      </c>
      <c r="O11" s="247">
        <v>0</v>
      </c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96"/>
      <c r="AJ11" s="96"/>
      <c r="AK11" s="394"/>
      <c r="AL11" s="320"/>
      <c r="AM11" s="320"/>
      <c r="AN11" s="395"/>
      <c r="AO11" s="395"/>
      <c r="AP11" s="396"/>
      <c r="AQ11" s="337"/>
    </row>
    <row r="12" spans="1:70" ht="15" customHeight="1" x14ac:dyDescent="0.2">
      <c r="A12" s="555">
        <v>2</v>
      </c>
      <c r="B12" s="379"/>
      <c r="C12" s="407" t="s">
        <v>99</v>
      </c>
      <c r="D12" s="497">
        <v>1</v>
      </c>
      <c r="E12" s="385" t="s">
        <v>109</v>
      </c>
      <c r="F12" s="245"/>
      <c r="G12" s="245">
        <v>20</v>
      </c>
      <c r="H12" s="245">
        <v>10</v>
      </c>
      <c r="I12" s="245">
        <v>20</v>
      </c>
      <c r="J12" s="245">
        <v>20</v>
      </c>
      <c r="K12" s="245">
        <v>20</v>
      </c>
      <c r="L12" s="245">
        <v>0</v>
      </c>
      <c r="M12" s="245"/>
      <c r="N12" s="245">
        <v>20</v>
      </c>
      <c r="O12" s="245">
        <v>20</v>
      </c>
      <c r="P12" s="245"/>
      <c r="Q12" s="245"/>
      <c r="R12" s="245"/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245"/>
      <c r="AF12" s="245"/>
      <c r="AG12" s="245"/>
      <c r="AH12" s="245"/>
      <c r="AI12" s="94"/>
      <c r="AJ12" s="94"/>
      <c r="AK12" s="338">
        <f t="shared" ref="AK12:AK16" si="2">SUM(F12:AJ12)</f>
        <v>130</v>
      </c>
      <c r="AL12" s="386"/>
      <c r="AM12" s="386"/>
      <c r="AN12" s="387">
        <f t="shared" ref="AN12" si="3">SUM(AK12:AM12)</f>
        <v>130</v>
      </c>
      <c r="AO12" s="387"/>
      <c r="AP12" s="388" t="str">
        <f>IF(AND(AN12&gt;0,AO12&gt;0),AN12/AO12,"")</f>
        <v/>
      </c>
      <c r="AQ12" s="337"/>
    </row>
    <row r="13" spans="1:70" ht="15" customHeight="1" x14ac:dyDescent="0.2">
      <c r="A13" s="556"/>
      <c r="B13" s="193" t="s">
        <v>9</v>
      </c>
      <c r="C13" s="408" t="s">
        <v>99</v>
      </c>
      <c r="D13" s="497"/>
      <c r="E13" s="389" t="s">
        <v>31</v>
      </c>
      <c r="F13" s="246"/>
      <c r="G13" s="246">
        <v>0</v>
      </c>
      <c r="H13" s="246">
        <v>20</v>
      </c>
      <c r="I13" s="246">
        <v>0</v>
      </c>
      <c r="J13" s="246">
        <v>0</v>
      </c>
      <c r="K13" s="246">
        <v>20</v>
      </c>
      <c r="L13" s="246">
        <v>20</v>
      </c>
      <c r="M13" s="246"/>
      <c r="N13" s="246">
        <v>10</v>
      </c>
      <c r="O13" s="246">
        <v>20</v>
      </c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95"/>
      <c r="AJ13" s="95"/>
      <c r="AK13" s="361">
        <f t="shared" si="2"/>
        <v>90</v>
      </c>
      <c r="AL13" s="319"/>
      <c r="AM13" s="319"/>
      <c r="AN13" s="362">
        <f>SUM(AK13:AM13)</f>
        <v>90</v>
      </c>
      <c r="AO13" s="362"/>
      <c r="AP13" s="390" t="str">
        <f>IF(AND(AN13&gt;0,AO13&gt;0),AN13/AO13,"")</f>
        <v/>
      </c>
      <c r="AQ13" s="337"/>
    </row>
    <row r="14" spans="1:70" ht="15" customHeight="1" x14ac:dyDescent="0.2">
      <c r="A14" s="556"/>
      <c r="B14" s="195" t="s">
        <v>42</v>
      </c>
      <c r="C14" s="408" t="s">
        <v>99</v>
      </c>
      <c r="D14" s="497"/>
      <c r="E14" s="391" t="s">
        <v>16</v>
      </c>
      <c r="F14" s="246"/>
      <c r="G14" s="246">
        <v>10</v>
      </c>
      <c r="H14" s="246">
        <v>0</v>
      </c>
      <c r="I14" s="246">
        <v>0</v>
      </c>
      <c r="J14" s="246">
        <v>20</v>
      </c>
      <c r="K14" s="246">
        <v>0</v>
      </c>
      <c r="L14" s="246">
        <v>0</v>
      </c>
      <c r="M14" s="246"/>
      <c r="N14" s="246">
        <v>0</v>
      </c>
      <c r="O14" s="246">
        <v>10</v>
      </c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95"/>
      <c r="AJ14" s="95"/>
      <c r="AK14" s="361">
        <f t="shared" si="2"/>
        <v>40</v>
      </c>
      <c r="AL14" s="319"/>
      <c r="AM14" s="319"/>
      <c r="AN14" s="362">
        <f t="shared" ref="AN14:AN16" si="4">SUM(AK14:AM14)</f>
        <v>40</v>
      </c>
      <c r="AO14" s="362"/>
      <c r="AP14" s="390" t="str">
        <f>IF(AND(AN14&gt;0,AO14&gt;0),AN14/AO14,"")</f>
        <v/>
      </c>
      <c r="AQ14" s="337"/>
    </row>
    <row r="15" spans="1:70" ht="15" customHeight="1" x14ac:dyDescent="0.2">
      <c r="A15" s="556"/>
      <c r="B15" s="195" t="s">
        <v>43</v>
      </c>
      <c r="C15" s="408" t="s">
        <v>99</v>
      </c>
      <c r="D15" s="497"/>
      <c r="E15" s="392" t="s">
        <v>5</v>
      </c>
      <c r="F15" s="246"/>
      <c r="G15" s="246">
        <v>150</v>
      </c>
      <c r="H15" s="246">
        <v>120</v>
      </c>
      <c r="I15" s="246">
        <v>120</v>
      </c>
      <c r="J15" s="246">
        <v>100</v>
      </c>
      <c r="K15" s="246">
        <v>110</v>
      </c>
      <c r="L15" s="246">
        <v>90</v>
      </c>
      <c r="M15" s="246"/>
      <c r="N15" s="246">
        <v>110</v>
      </c>
      <c r="O15" s="246">
        <v>110</v>
      </c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95"/>
      <c r="AJ15" s="95"/>
      <c r="AK15" s="361">
        <f t="shared" si="2"/>
        <v>910</v>
      </c>
      <c r="AL15" s="319"/>
      <c r="AM15" s="319"/>
      <c r="AN15" s="362">
        <f t="shared" si="4"/>
        <v>910</v>
      </c>
      <c r="AO15" s="362"/>
      <c r="AP15" s="390" t="str">
        <f>IF(AND(AN15&gt;0,AO15&gt;0),AN15/AO15,"")</f>
        <v/>
      </c>
      <c r="AQ15" s="337"/>
    </row>
    <row r="16" spans="1:70" ht="15" customHeight="1" x14ac:dyDescent="0.2">
      <c r="A16" s="556"/>
      <c r="B16" s="195"/>
      <c r="C16" s="408" t="s">
        <v>99</v>
      </c>
      <c r="D16" s="498"/>
      <c r="E16" s="393" t="s">
        <v>188</v>
      </c>
      <c r="F16" s="246"/>
      <c r="G16" s="356">
        <v>5</v>
      </c>
      <c r="H16" s="356">
        <v>6</v>
      </c>
      <c r="I16" s="356">
        <v>0</v>
      </c>
      <c r="J16" s="356">
        <v>10</v>
      </c>
      <c r="K16" s="356">
        <v>0</v>
      </c>
      <c r="L16" s="356">
        <v>5</v>
      </c>
      <c r="M16" s="246"/>
      <c r="N16" s="356">
        <v>0</v>
      </c>
      <c r="O16" s="356">
        <v>0</v>
      </c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95"/>
      <c r="AJ16" s="95"/>
      <c r="AK16" s="361">
        <f t="shared" si="2"/>
        <v>26</v>
      </c>
      <c r="AL16" s="319"/>
      <c r="AM16" s="319"/>
      <c r="AN16" s="362">
        <f t="shared" si="4"/>
        <v>26</v>
      </c>
      <c r="AO16" s="362"/>
      <c r="AP16" s="390" t="str">
        <f>IF(AND(AN16&gt;0,AO16&gt;0),AN16/AO16,"")</f>
        <v/>
      </c>
      <c r="AQ16" s="337"/>
    </row>
    <row r="17" spans="1:43" ht="15" customHeight="1" thickBot="1" x14ac:dyDescent="0.25">
      <c r="A17" s="557"/>
      <c r="B17" s="195"/>
      <c r="C17" s="409"/>
      <c r="D17" s="358"/>
      <c r="E17" s="397"/>
      <c r="F17" s="247"/>
      <c r="G17" s="247">
        <v>0</v>
      </c>
      <c r="H17" s="247">
        <v>0</v>
      </c>
      <c r="I17" s="247">
        <v>0</v>
      </c>
      <c r="J17" s="247">
        <v>0</v>
      </c>
      <c r="K17" s="247">
        <v>0</v>
      </c>
      <c r="L17" s="247">
        <v>0</v>
      </c>
      <c r="M17" s="247"/>
      <c r="N17" s="247">
        <v>0</v>
      </c>
      <c r="O17" s="247">
        <v>0</v>
      </c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96"/>
      <c r="AJ17" s="96"/>
      <c r="AK17" s="394"/>
      <c r="AL17" s="320"/>
      <c r="AM17" s="320"/>
      <c r="AN17" s="395"/>
      <c r="AO17" s="395"/>
      <c r="AP17" s="396"/>
      <c r="AQ17" s="337"/>
    </row>
    <row r="18" spans="1:43" ht="15" customHeight="1" x14ac:dyDescent="0.2">
      <c r="A18" s="555">
        <v>3</v>
      </c>
      <c r="B18" s="198"/>
      <c r="C18" s="404" t="s">
        <v>99</v>
      </c>
      <c r="D18" s="496">
        <v>4</v>
      </c>
      <c r="E18" s="385" t="s">
        <v>109</v>
      </c>
      <c r="F18" s="245"/>
      <c r="G18" s="245">
        <v>10</v>
      </c>
      <c r="H18" s="245">
        <v>10</v>
      </c>
      <c r="I18" s="245">
        <v>0</v>
      </c>
      <c r="J18" s="245">
        <v>0</v>
      </c>
      <c r="K18" s="245">
        <v>0</v>
      </c>
      <c r="L18" s="245">
        <v>20</v>
      </c>
      <c r="M18" s="245"/>
      <c r="N18" s="245">
        <v>20</v>
      </c>
      <c r="O18" s="245">
        <v>10</v>
      </c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5"/>
      <c r="AD18" s="245"/>
      <c r="AE18" s="245"/>
      <c r="AF18" s="245"/>
      <c r="AG18" s="245"/>
      <c r="AH18" s="245"/>
      <c r="AI18" s="94"/>
      <c r="AJ18" s="94"/>
      <c r="AK18" s="338">
        <f t="shared" ref="AK18:AK22" si="5">SUM(F18:AJ18)</f>
        <v>70</v>
      </c>
      <c r="AL18" s="386"/>
      <c r="AM18" s="386"/>
      <c r="AN18" s="387">
        <f t="shared" ref="AN18" si="6">SUM(AK18:AM18)</f>
        <v>70</v>
      </c>
      <c r="AO18" s="387"/>
      <c r="AP18" s="388" t="str">
        <f>IF(AND(AN18&gt;0,AO18&gt;0),AN18/AO18,"")</f>
        <v/>
      </c>
      <c r="AQ18" s="339">
        <f>AO6+AO12+AO18</f>
        <v>0</v>
      </c>
    </row>
    <row r="19" spans="1:43" ht="15" customHeight="1" x14ac:dyDescent="0.2">
      <c r="A19" s="556"/>
      <c r="B19" s="193" t="s">
        <v>9</v>
      </c>
      <c r="C19" s="405" t="s">
        <v>99</v>
      </c>
      <c r="D19" s="497"/>
      <c r="E19" s="389" t="s">
        <v>31</v>
      </c>
      <c r="F19" s="246"/>
      <c r="G19" s="246">
        <v>10</v>
      </c>
      <c r="H19" s="246">
        <v>40</v>
      </c>
      <c r="I19" s="246">
        <v>20</v>
      </c>
      <c r="J19" s="246">
        <v>0</v>
      </c>
      <c r="K19" s="246">
        <v>40</v>
      </c>
      <c r="L19" s="246">
        <v>0</v>
      </c>
      <c r="M19" s="246"/>
      <c r="N19" s="246">
        <v>20</v>
      </c>
      <c r="O19" s="246">
        <v>30</v>
      </c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95"/>
      <c r="AJ19" s="95"/>
      <c r="AK19" s="361">
        <f t="shared" si="5"/>
        <v>160</v>
      </c>
      <c r="AL19" s="319"/>
      <c r="AM19" s="319"/>
      <c r="AN19" s="362">
        <f>SUM(AK19:AM19)</f>
        <v>160</v>
      </c>
      <c r="AO19" s="362"/>
      <c r="AP19" s="390" t="str">
        <f>IF(AND(AN19&gt;0,AO19&gt;0),AN19/AO19,"")</f>
        <v/>
      </c>
      <c r="AQ19" s="339">
        <f>AO7+AO13+AO19</f>
        <v>0</v>
      </c>
    </row>
    <row r="20" spans="1:43" ht="15" customHeight="1" x14ac:dyDescent="0.2">
      <c r="A20" s="556"/>
      <c r="B20" s="195" t="s">
        <v>46</v>
      </c>
      <c r="C20" s="405" t="s">
        <v>99</v>
      </c>
      <c r="D20" s="497"/>
      <c r="E20" s="391" t="s">
        <v>16</v>
      </c>
      <c r="F20" s="246"/>
      <c r="G20" s="246">
        <v>0</v>
      </c>
      <c r="H20" s="246">
        <v>0</v>
      </c>
      <c r="I20" s="246">
        <v>20</v>
      </c>
      <c r="J20" s="246">
        <v>0</v>
      </c>
      <c r="K20" s="246">
        <v>10</v>
      </c>
      <c r="L20" s="246">
        <v>0</v>
      </c>
      <c r="M20" s="246"/>
      <c r="N20" s="246">
        <v>0</v>
      </c>
      <c r="O20" s="246">
        <v>20</v>
      </c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95"/>
      <c r="AJ20" s="95"/>
      <c r="AK20" s="361">
        <f t="shared" si="5"/>
        <v>50</v>
      </c>
      <c r="AL20" s="319"/>
      <c r="AM20" s="319"/>
      <c r="AN20" s="362">
        <f t="shared" ref="AN20:AN22" si="7">SUM(AK20:AM20)</f>
        <v>50</v>
      </c>
      <c r="AO20" s="362"/>
      <c r="AP20" s="390" t="str">
        <f>IF(AND(AN20&gt;0,AO20&gt;0),AN20/AO20,"")</f>
        <v/>
      </c>
      <c r="AQ20" s="339">
        <f>AO8+AO14+AO20</f>
        <v>0</v>
      </c>
    </row>
    <row r="21" spans="1:43" ht="15" customHeight="1" x14ac:dyDescent="0.2">
      <c r="A21" s="556"/>
      <c r="B21" s="195" t="s">
        <v>45</v>
      </c>
      <c r="C21" s="405" t="s">
        <v>99</v>
      </c>
      <c r="D21" s="497"/>
      <c r="E21" s="392" t="s">
        <v>5</v>
      </c>
      <c r="F21" s="246"/>
      <c r="G21" s="246">
        <v>80</v>
      </c>
      <c r="H21" s="246">
        <v>90</v>
      </c>
      <c r="I21" s="246">
        <v>100</v>
      </c>
      <c r="J21" s="246">
        <v>120</v>
      </c>
      <c r="K21" s="246">
        <v>110</v>
      </c>
      <c r="L21" s="246">
        <v>100</v>
      </c>
      <c r="M21" s="246"/>
      <c r="N21" s="246">
        <v>110</v>
      </c>
      <c r="O21" s="246">
        <v>120</v>
      </c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95"/>
      <c r="AJ21" s="95"/>
      <c r="AK21" s="361">
        <f t="shared" si="5"/>
        <v>830</v>
      </c>
      <c r="AL21" s="319"/>
      <c r="AM21" s="319"/>
      <c r="AN21" s="362">
        <f t="shared" si="7"/>
        <v>830</v>
      </c>
      <c r="AO21" s="362"/>
      <c r="AP21" s="390" t="str">
        <f>IF(AND(AN21&gt;0,AO21&gt;0),AN21/AO21,"")</f>
        <v/>
      </c>
      <c r="AQ21" s="339">
        <f>AO9+AO15+AO21</f>
        <v>0</v>
      </c>
    </row>
    <row r="22" spans="1:43" ht="15" customHeight="1" x14ac:dyDescent="0.2">
      <c r="A22" s="556"/>
      <c r="B22" s="195"/>
      <c r="C22" s="405" t="s">
        <v>99</v>
      </c>
      <c r="D22" s="498"/>
      <c r="E22" s="393" t="s">
        <v>188</v>
      </c>
      <c r="F22" s="246"/>
      <c r="G22" s="356">
        <v>0</v>
      </c>
      <c r="H22" s="356">
        <v>0</v>
      </c>
      <c r="I22" s="356">
        <v>0</v>
      </c>
      <c r="J22" s="356">
        <v>0</v>
      </c>
      <c r="K22" s="356">
        <v>0</v>
      </c>
      <c r="L22" s="356">
        <v>0</v>
      </c>
      <c r="M22" s="246"/>
      <c r="N22" s="356">
        <v>0</v>
      </c>
      <c r="O22" s="356">
        <v>0</v>
      </c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95"/>
      <c r="AJ22" s="95"/>
      <c r="AK22" s="361">
        <f t="shared" si="5"/>
        <v>0</v>
      </c>
      <c r="AL22" s="319"/>
      <c r="AM22" s="319"/>
      <c r="AN22" s="362">
        <f t="shared" si="7"/>
        <v>0</v>
      </c>
      <c r="AO22" s="362"/>
      <c r="AP22" s="390" t="str">
        <f>IF(AND(AN22&gt;0,AO22&gt;0),AN22/AO22,"")</f>
        <v/>
      </c>
      <c r="AQ22" s="337"/>
    </row>
    <row r="23" spans="1:43" ht="15" customHeight="1" thickBot="1" x14ac:dyDescent="0.25">
      <c r="A23" s="557"/>
      <c r="B23" s="196"/>
      <c r="C23" s="406"/>
      <c r="D23" s="358"/>
      <c r="E23" s="397"/>
      <c r="F23" s="247"/>
      <c r="G23" s="247">
        <v>0</v>
      </c>
      <c r="H23" s="247">
        <v>0</v>
      </c>
      <c r="I23" s="247">
        <v>0</v>
      </c>
      <c r="J23" s="247">
        <v>0</v>
      </c>
      <c r="K23" s="247">
        <v>0</v>
      </c>
      <c r="L23" s="247">
        <v>0</v>
      </c>
      <c r="M23" s="247"/>
      <c r="N23" s="247">
        <v>0</v>
      </c>
      <c r="O23" s="247">
        <v>0</v>
      </c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96"/>
      <c r="AJ23" s="96"/>
      <c r="AK23" s="394"/>
      <c r="AL23" s="320"/>
      <c r="AM23" s="320"/>
      <c r="AN23" s="395"/>
      <c r="AO23" s="395"/>
      <c r="AP23" s="396"/>
      <c r="AQ23" s="337"/>
    </row>
    <row r="24" spans="1:43" ht="15" customHeight="1" x14ac:dyDescent="0.2">
      <c r="A24" s="555">
        <v>4</v>
      </c>
      <c r="B24" s="183"/>
      <c r="C24" s="410" t="s">
        <v>147</v>
      </c>
      <c r="D24" s="499" t="s">
        <v>150</v>
      </c>
      <c r="E24" s="385" t="s">
        <v>109</v>
      </c>
      <c r="F24" s="245"/>
      <c r="G24" s="483">
        <v>0</v>
      </c>
      <c r="H24" s="483">
        <v>0</v>
      </c>
      <c r="I24" s="483">
        <v>10</v>
      </c>
      <c r="J24" s="483">
        <v>10</v>
      </c>
      <c r="K24" s="483">
        <v>50</v>
      </c>
      <c r="L24" s="483">
        <v>0</v>
      </c>
      <c r="M24" s="483"/>
      <c r="N24" s="483">
        <v>40</v>
      </c>
      <c r="O24" s="483">
        <v>10</v>
      </c>
      <c r="P24" s="245"/>
      <c r="Q24" s="245"/>
      <c r="R24" s="245"/>
      <c r="S24" s="245"/>
      <c r="T24" s="245"/>
      <c r="U24" s="245"/>
      <c r="V24" s="245"/>
      <c r="W24" s="245"/>
      <c r="X24" s="245"/>
      <c r="Y24" s="245"/>
      <c r="Z24" s="245"/>
      <c r="AA24" s="245"/>
      <c r="AB24" s="245"/>
      <c r="AC24" s="245"/>
      <c r="AD24" s="245"/>
      <c r="AE24" s="245"/>
      <c r="AF24" s="245"/>
      <c r="AG24" s="245"/>
      <c r="AH24" s="245"/>
      <c r="AI24" s="94"/>
      <c r="AJ24" s="94"/>
      <c r="AK24" s="338">
        <f t="shared" ref="AK24:AK28" si="8">SUM(F24:AJ24)</f>
        <v>120</v>
      </c>
      <c r="AL24" s="386"/>
      <c r="AM24" s="386"/>
      <c r="AN24" s="387">
        <f t="shared" ref="AN24" si="9">SUM(AK24:AM24)</f>
        <v>120</v>
      </c>
      <c r="AO24" s="387"/>
      <c r="AP24" s="388" t="str">
        <f>IF(AND(AN24&gt;0,AO24&gt;0),AN24/AO24,"")</f>
        <v/>
      </c>
      <c r="AQ24" s="337"/>
    </row>
    <row r="25" spans="1:43" ht="15" customHeight="1" x14ac:dyDescent="0.2">
      <c r="A25" s="556"/>
      <c r="B25" s="185" t="s">
        <v>158</v>
      </c>
      <c r="C25" s="411" t="s">
        <v>147</v>
      </c>
      <c r="D25" s="500"/>
      <c r="E25" s="389" t="s">
        <v>31</v>
      </c>
      <c r="F25" s="246"/>
      <c r="G25" s="246">
        <v>0</v>
      </c>
      <c r="H25" s="246">
        <v>0</v>
      </c>
      <c r="I25" s="246">
        <v>30</v>
      </c>
      <c r="J25" s="246">
        <v>10</v>
      </c>
      <c r="K25" s="246">
        <v>0</v>
      </c>
      <c r="L25" s="246">
        <v>0</v>
      </c>
      <c r="M25" s="246"/>
      <c r="N25" s="246">
        <v>0</v>
      </c>
      <c r="O25" s="246">
        <v>50</v>
      </c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95"/>
      <c r="AJ25" s="95"/>
      <c r="AK25" s="361">
        <f t="shared" si="8"/>
        <v>90</v>
      </c>
      <c r="AL25" s="319"/>
      <c r="AM25" s="319"/>
      <c r="AN25" s="362">
        <f>SUM(AK25:AM25)</f>
        <v>90</v>
      </c>
      <c r="AO25" s="362"/>
      <c r="AP25" s="390" t="str">
        <f>IF(AND(AN25&gt;0,AO25&gt;0),AN25/AO25,"")</f>
        <v/>
      </c>
      <c r="AQ25" s="337"/>
    </row>
    <row r="26" spans="1:43" ht="15" customHeight="1" x14ac:dyDescent="0.2">
      <c r="A26" s="556"/>
      <c r="B26" s="187" t="s">
        <v>22</v>
      </c>
      <c r="C26" s="411" t="s">
        <v>147</v>
      </c>
      <c r="D26" s="500"/>
      <c r="E26" s="391" t="s">
        <v>16</v>
      </c>
      <c r="F26" s="246"/>
      <c r="G26" s="246">
        <v>0</v>
      </c>
      <c r="H26" s="246">
        <v>0</v>
      </c>
      <c r="I26" s="246">
        <v>10</v>
      </c>
      <c r="J26" s="246">
        <v>0</v>
      </c>
      <c r="K26" s="246">
        <v>0</v>
      </c>
      <c r="L26" s="246">
        <v>0</v>
      </c>
      <c r="M26" s="246"/>
      <c r="N26" s="246">
        <v>10</v>
      </c>
      <c r="O26" s="246">
        <v>30</v>
      </c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95"/>
      <c r="AJ26" s="95"/>
      <c r="AK26" s="361">
        <f t="shared" si="8"/>
        <v>50</v>
      </c>
      <c r="AL26" s="319"/>
      <c r="AM26" s="319"/>
      <c r="AN26" s="362">
        <f t="shared" ref="AN26:AN28" si="10">SUM(AK26:AM26)</f>
        <v>50</v>
      </c>
      <c r="AO26" s="362"/>
      <c r="AP26" s="390" t="str">
        <f>IF(AND(AN26&gt;0,AO26&gt;0),AN26/AO26,"")</f>
        <v/>
      </c>
      <c r="AQ26" s="337"/>
    </row>
    <row r="27" spans="1:43" ht="15" customHeight="1" x14ac:dyDescent="0.2">
      <c r="A27" s="556"/>
      <c r="B27" s="187" t="s">
        <v>37</v>
      </c>
      <c r="C27" s="411" t="s">
        <v>147</v>
      </c>
      <c r="D27" s="500"/>
      <c r="E27" s="392" t="s">
        <v>5</v>
      </c>
      <c r="F27" s="246"/>
      <c r="G27" s="246">
        <v>0</v>
      </c>
      <c r="H27" s="246">
        <v>0</v>
      </c>
      <c r="I27" s="246">
        <v>50</v>
      </c>
      <c r="J27" s="246">
        <v>70</v>
      </c>
      <c r="K27" s="246">
        <v>70</v>
      </c>
      <c r="L27" s="246">
        <v>50</v>
      </c>
      <c r="M27" s="246"/>
      <c r="N27" s="246">
        <v>70</v>
      </c>
      <c r="O27" s="246">
        <v>50</v>
      </c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95"/>
      <c r="AJ27" s="95"/>
      <c r="AK27" s="361">
        <f t="shared" si="8"/>
        <v>360</v>
      </c>
      <c r="AL27" s="319"/>
      <c r="AM27" s="319"/>
      <c r="AN27" s="362">
        <f t="shared" si="10"/>
        <v>360</v>
      </c>
      <c r="AO27" s="362"/>
      <c r="AP27" s="390" t="str">
        <f>IF(AND(AN27&gt;0,AO27&gt;0),AN27/AO27,"")</f>
        <v/>
      </c>
      <c r="AQ27" s="337"/>
    </row>
    <row r="28" spans="1:43" ht="15" customHeight="1" x14ac:dyDescent="0.2">
      <c r="A28" s="556"/>
      <c r="B28" s="187"/>
      <c r="C28" s="411" t="s">
        <v>147</v>
      </c>
      <c r="D28" s="501"/>
      <c r="E28" s="393" t="s">
        <v>188</v>
      </c>
      <c r="F28" s="246"/>
      <c r="G28" s="356">
        <v>0</v>
      </c>
      <c r="H28" s="356">
        <v>0</v>
      </c>
      <c r="I28" s="356">
        <v>0</v>
      </c>
      <c r="J28" s="356">
        <v>0</v>
      </c>
      <c r="K28" s="356">
        <v>0</v>
      </c>
      <c r="L28" s="356">
        <v>0</v>
      </c>
      <c r="M28" s="246"/>
      <c r="N28" s="356">
        <v>0</v>
      </c>
      <c r="O28" s="356">
        <v>0</v>
      </c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95"/>
      <c r="AJ28" s="95"/>
      <c r="AK28" s="361">
        <f t="shared" si="8"/>
        <v>0</v>
      </c>
      <c r="AL28" s="319"/>
      <c r="AM28" s="319"/>
      <c r="AN28" s="362">
        <f t="shared" si="10"/>
        <v>0</v>
      </c>
      <c r="AO28" s="362"/>
      <c r="AP28" s="390" t="str">
        <f>IF(AND(AN28&gt;0,AO28&gt;0),AN28/AO28,"")</f>
        <v/>
      </c>
      <c r="AQ28" s="337"/>
    </row>
    <row r="29" spans="1:43" ht="15" customHeight="1" thickBot="1" x14ac:dyDescent="0.25">
      <c r="A29" s="557"/>
      <c r="B29" s="187"/>
      <c r="C29" s="411"/>
      <c r="D29" s="357"/>
      <c r="E29" s="397"/>
      <c r="F29" s="247"/>
      <c r="G29" s="247">
        <v>0</v>
      </c>
      <c r="H29" s="247">
        <v>0</v>
      </c>
      <c r="I29" s="247">
        <v>0</v>
      </c>
      <c r="J29" s="247">
        <v>0</v>
      </c>
      <c r="K29" s="247">
        <v>0</v>
      </c>
      <c r="L29" s="247">
        <v>0</v>
      </c>
      <c r="M29" s="247"/>
      <c r="N29" s="247">
        <v>0</v>
      </c>
      <c r="O29" s="247">
        <v>0</v>
      </c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96"/>
      <c r="AJ29" s="96"/>
      <c r="AK29" s="394"/>
      <c r="AL29" s="320"/>
      <c r="AM29" s="320"/>
      <c r="AN29" s="395"/>
      <c r="AO29" s="395"/>
      <c r="AP29" s="396"/>
      <c r="AQ29" s="337"/>
    </row>
    <row r="30" spans="1:43" ht="15" customHeight="1" x14ac:dyDescent="0.2">
      <c r="A30" s="555">
        <v>5</v>
      </c>
      <c r="B30" s="188"/>
      <c r="C30" s="411" t="s">
        <v>147</v>
      </c>
      <c r="D30" s="496">
        <v>7</v>
      </c>
      <c r="E30" s="385" t="s">
        <v>109</v>
      </c>
      <c r="F30" s="245"/>
      <c r="G30" s="245">
        <v>30</v>
      </c>
      <c r="H30" s="245">
        <v>30</v>
      </c>
      <c r="I30" s="245"/>
      <c r="J30" s="245">
        <v>0</v>
      </c>
      <c r="K30" s="245">
        <v>10</v>
      </c>
      <c r="L30" s="245">
        <v>30</v>
      </c>
      <c r="M30" s="245"/>
      <c r="N30" s="245">
        <v>0</v>
      </c>
      <c r="O30" s="245">
        <v>10</v>
      </c>
      <c r="P30" s="245"/>
      <c r="Q30" s="245"/>
      <c r="R30" s="245"/>
      <c r="S30" s="245"/>
      <c r="T30" s="245"/>
      <c r="U30" s="245"/>
      <c r="V30" s="245"/>
      <c r="W30" s="245"/>
      <c r="X30" s="245"/>
      <c r="Y30" s="245"/>
      <c r="Z30" s="245"/>
      <c r="AA30" s="245"/>
      <c r="AB30" s="245"/>
      <c r="AC30" s="245"/>
      <c r="AD30" s="245"/>
      <c r="AE30" s="245"/>
      <c r="AF30" s="245"/>
      <c r="AG30" s="245"/>
      <c r="AH30" s="245"/>
      <c r="AI30" s="94"/>
      <c r="AJ30" s="94"/>
      <c r="AK30" s="338">
        <f t="shared" ref="AK30:AK34" si="11">SUM(F30:AJ30)</f>
        <v>110</v>
      </c>
      <c r="AL30" s="386"/>
      <c r="AM30" s="386"/>
      <c r="AN30" s="387">
        <f t="shared" ref="AN30" si="12">SUM(AK30:AM30)</f>
        <v>110</v>
      </c>
      <c r="AO30" s="387"/>
      <c r="AP30" s="388" t="str">
        <f>IF(AND(AN30&gt;0,AO30&gt;0),AN30/AO30,"")</f>
        <v/>
      </c>
      <c r="AQ30" s="337"/>
    </row>
    <row r="31" spans="1:43" ht="15" customHeight="1" x14ac:dyDescent="0.2">
      <c r="A31" s="556"/>
      <c r="B31" s="185" t="s">
        <v>158</v>
      </c>
      <c r="C31" s="411" t="s">
        <v>147</v>
      </c>
      <c r="D31" s="497"/>
      <c r="E31" s="389" t="s">
        <v>31</v>
      </c>
      <c r="F31" s="246"/>
      <c r="G31" s="246">
        <v>0</v>
      </c>
      <c r="H31" s="246">
        <v>20</v>
      </c>
      <c r="I31" s="246"/>
      <c r="J31" s="246">
        <v>40</v>
      </c>
      <c r="K31" s="246">
        <v>0</v>
      </c>
      <c r="L31" s="246">
        <v>20</v>
      </c>
      <c r="M31" s="246"/>
      <c r="N31" s="246">
        <v>0</v>
      </c>
      <c r="O31" s="246">
        <v>10</v>
      </c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95"/>
      <c r="AJ31" s="95"/>
      <c r="AK31" s="361">
        <f t="shared" si="11"/>
        <v>90</v>
      </c>
      <c r="AL31" s="319"/>
      <c r="AM31" s="319"/>
      <c r="AN31" s="362">
        <f>SUM(AK31:AM31)</f>
        <v>90</v>
      </c>
      <c r="AO31" s="362"/>
      <c r="AP31" s="390" t="str">
        <f>IF(AND(AN31&gt;0,AO31&gt;0),AN31/AO31,"")</f>
        <v/>
      </c>
      <c r="AQ31" s="337"/>
    </row>
    <row r="32" spans="1:43" ht="15" customHeight="1" x14ac:dyDescent="0.2">
      <c r="A32" s="556"/>
      <c r="B32" s="187" t="s">
        <v>39</v>
      </c>
      <c r="C32" s="411" t="s">
        <v>147</v>
      </c>
      <c r="D32" s="497"/>
      <c r="E32" s="391" t="s">
        <v>16</v>
      </c>
      <c r="F32" s="246"/>
      <c r="G32" s="246">
        <v>0</v>
      </c>
      <c r="H32" s="246">
        <v>10</v>
      </c>
      <c r="I32" s="246"/>
      <c r="J32" s="246">
        <v>20</v>
      </c>
      <c r="K32" s="246">
        <v>10</v>
      </c>
      <c r="L32" s="246">
        <v>20</v>
      </c>
      <c r="M32" s="246"/>
      <c r="N32" s="246">
        <v>20</v>
      </c>
      <c r="O32" s="246">
        <v>10</v>
      </c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95"/>
      <c r="AJ32" s="95"/>
      <c r="AK32" s="361">
        <f t="shared" si="11"/>
        <v>90</v>
      </c>
      <c r="AL32" s="319"/>
      <c r="AM32" s="319"/>
      <c r="AN32" s="362">
        <f t="shared" ref="AN32:AN34" si="13">SUM(AK32:AM32)</f>
        <v>90</v>
      </c>
      <c r="AO32" s="362"/>
      <c r="AP32" s="390" t="str">
        <f>IF(AND(AN32&gt;0,AO32&gt;0),AN32/AO32,"")</f>
        <v/>
      </c>
      <c r="AQ32" s="337"/>
    </row>
    <row r="33" spans="1:43" ht="15" customHeight="1" x14ac:dyDescent="0.2">
      <c r="A33" s="556"/>
      <c r="B33" s="187" t="s">
        <v>37</v>
      </c>
      <c r="C33" s="411" t="s">
        <v>147</v>
      </c>
      <c r="D33" s="497"/>
      <c r="E33" s="392" t="s">
        <v>5</v>
      </c>
      <c r="F33" s="246"/>
      <c r="G33" s="246">
        <v>90</v>
      </c>
      <c r="H33" s="246">
        <v>130</v>
      </c>
      <c r="I33" s="246"/>
      <c r="J33" s="246">
        <v>60</v>
      </c>
      <c r="K33" s="246">
        <v>80</v>
      </c>
      <c r="L33" s="246">
        <v>100</v>
      </c>
      <c r="M33" s="246"/>
      <c r="N33" s="246">
        <v>90</v>
      </c>
      <c r="O33" s="246">
        <v>140</v>
      </c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95"/>
      <c r="AJ33" s="95"/>
      <c r="AK33" s="361">
        <f t="shared" si="11"/>
        <v>690</v>
      </c>
      <c r="AL33" s="319"/>
      <c r="AM33" s="319"/>
      <c r="AN33" s="362">
        <f t="shared" si="13"/>
        <v>690</v>
      </c>
      <c r="AO33" s="362"/>
      <c r="AP33" s="390" t="str">
        <f>IF(AND(AN33&gt;0,AO33&gt;0),AN33/AO33,"")</f>
        <v/>
      </c>
      <c r="AQ33" s="337"/>
    </row>
    <row r="34" spans="1:43" ht="15" customHeight="1" x14ac:dyDescent="0.2">
      <c r="A34" s="556"/>
      <c r="B34" s="187"/>
      <c r="C34" s="411" t="s">
        <v>147</v>
      </c>
      <c r="D34" s="498"/>
      <c r="E34" s="393" t="s">
        <v>188</v>
      </c>
      <c r="F34" s="246"/>
      <c r="G34" s="356">
        <v>0</v>
      </c>
      <c r="H34" s="356">
        <v>0</v>
      </c>
      <c r="I34" s="356"/>
      <c r="J34" s="356">
        <v>0</v>
      </c>
      <c r="K34" s="356">
        <v>0</v>
      </c>
      <c r="L34" s="356">
        <v>0</v>
      </c>
      <c r="M34" s="246"/>
      <c r="N34" s="356">
        <v>0</v>
      </c>
      <c r="O34" s="356">
        <v>0</v>
      </c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95"/>
      <c r="AJ34" s="95"/>
      <c r="AK34" s="361">
        <f t="shared" si="11"/>
        <v>0</v>
      </c>
      <c r="AL34" s="319"/>
      <c r="AM34" s="319"/>
      <c r="AN34" s="362">
        <f t="shared" si="13"/>
        <v>0</v>
      </c>
      <c r="AO34" s="362"/>
      <c r="AP34" s="390" t="str">
        <f>IF(AND(AN34&gt;0,AO34&gt;0),AN34/AO34,"")</f>
        <v/>
      </c>
      <c r="AQ34" s="337"/>
    </row>
    <row r="35" spans="1:43" ht="15" customHeight="1" thickBot="1" x14ac:dyDescent="0.25">
      <c r="A35" s="557"/>
      <c r="B35" s="187"/>
      <c r="C35" s="412"/>
      <c r="D35" s="358"/>
      <c r="E35" s="397"/>
      <c r="F35" s="247"/>
      <c r="G35" s="247">
        <v>0</v>
      </c>
      <c r="H35" s="247">
        <v>0</v>
      </c>
      <c r="I35" s="247"/>
      <c r="J35" s="247">
        <v>0</v>
      </c>
      <c r="K35" s="247">
        <v>0</v>
      </c>
      <c r="L35" s="247">
        <v>0</v>
      </c>
      <c r="M35" s="247"/>
      <c r="N35" s="247">
        <v>0</v>
      </c>
      <c r="O35" s="247">
        <v>0</v>
      </c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96"/>
      <c r="AJ35" s="96"/>
      <c r="AK35" s="394"/>
      <c r="AL35" s="320"/>
      <c r="AM35" s="320"/>
      <c r="AN35" s="395"/>
      <c r="AO35" s="395"/>
      <c r="AP35" s="396"/>
      <c r="AQ35" s="337"/>
    </row>
    <row r="36" spans="1:43" ht="15" customHeight="1" x14ac:dyDescent="0.2">
      <c r="A36" s="555">
        <v>6</v>
      </c>
      <c r="B36" s="189"/>
      <c r="C36" s="410" t="s">
        <v>147</v>
      </c>
      <c r="D36" s="496">
        <v>8</v>
      </c>
      <c r="E36" s="385" t="s">
        <v>109</v>
      </c>
      <c r="F36" s="245"/>
      <c r="G36" s="245"/>
      <c r="H36" s="245">
        <v>20</v>
      </c>
      <c r="I36" s="245">
        <v>40</v>
      </c>
      <c r="J36" s="245">
        <v>0</v>
      </c>
      <c r="K36" s="245">
        <v>50</v>
      </c>
      <c r="L36" s="245">
        <v>0</v>
      </c>
      <c r="M36" s="245"/>
      <c r="N36" s="245">
        <v>0</v>
      </c>
      <c r="O36" s="245">
        <v>30</v>
      </c>
      <c r="P36" s="245"/>
      <c r="Q36" s="245"/>
      <c r="R36" s="245"/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5"/>
      <c r="AH36" s="245"/>
      <c r="AI36" s="94"/>
      <c r="AJ36" s="94"/>
      <c r="AK36" s="338">
        <f t="shared" ref="AK36:AK40" si="14">SUM(F36:AJ36)</f>
        <v>140</v>
      </c>
      <c r="AL36" s="386"/>
      <c r="AM36" s="386"/>
      <c r="AN36" s="387">
        <f t="shared" ref="AN36" si="15">SUM(AK36:AM36)</f>
        <v>140</v>
      </c>
      <c r="AO36" s="387"/>
      <c r="AP36" s="388" t="str">
        <f>IF(AND(AN36&gt;0,AO36&gt;0),AN36/AO36,"")</f>
        <v/>
      </c>
      <c r="AQ36" s="339">
        <f>AO24+AO30+AO36</f>
        <v>0</v>
      </c>
    </row>
    <row r="37" spans="1:43" ht="15" customHeight="1" x14ac:dyDescent="0.2">
      <c r="A37" s="556"/>
      <c r="B37" s="185" t="s">
        <v>158</v>
      </c>
      <c r="C37" s="413" t="s">
        <v>147</v>
      </c>
      <c r="D37" s="497"/>
      <c r="E37" s="389" t="s">
        <v>31</v>
      </c>
      <c r="F37" s="246"/>
      <c r="G37" s="246"/>
      <c r="H37" s="246">
        <v>20</v>
      </c>
      <c r="I37" s="246">
        <v>30</v>
      </c>
      <c r="J37" s="246">
        <v>50</v>
      </c>
      <c r="K37" s="246">
        <v>50</v>
      </c>
      <c r="L37" s="246">
        <v>50</v>
      </c>
      <c r="M37" s="246"/>
      <c r="N37" s="246">
        <v>50</v>
      </c>
      <c r="O37" s="246">
        <v>50</v>
      </c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95"/>
      <c r="AJ37" s="95"/>
      <c r="AK37" s="361">
        <f t="shared" si="14"/>
        <v>300</v>
      </c>
      <c r="AL37" s="319"/>
      <c r="AM37" s="319"/>
      <c r="AN37" s="362">
        <f>SUM(AK37:AM37)</f>
        <v>300</v>
      </c>
      <c r="AO37" s="362"/>
      <c r="AP37" s="390" t="str">
        <f>IF(AND(AN37&gt;0,AO37&gt;0),AN37/AO37,"")</f>
        <v/>
      </c>
      <c r="AQ37" s="339">
        <f>AO25+AO31+AO37</f>
        <v>0</v>
      </c>
    </row>
    <row r="38" spans="1:43" ht="15" customHeight="1" x14ac:dyDescent="0.2">
      <c r="A38" s="556"/>
      <c r="B38" s="187" t="s">
        <v>23</v>
      </c>
      <c r="C38" s="413" t="s">
        <v>147</v>
      </c>
      <c r="D38" s="497"/>
      <c r="E38" s="391" t="s">
        <v>16</v>
      </c>
      <c r="F38" s="246"/>
      <c r="G38" s="246"/>
      <c r="H38" s="246">
        <v>0</v>
      </c>
      <c r="I38" s="246">
        <v>50</v>
      </c>
      <c r="J38" s="246">
        <v>50</v>
      </c>
      <c r="K38" s="246">
        <v>0</v>
      </c>
      <c r="L38" s="246">
        <v>0</v>
      </c>
      <c r="M38" s="246"/>
      <c r="N38" s="246">
        <v>0</v>
      </c>
      <c r="O38" s="246">
        <v>0</v>
      </c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95"/>
      <c r="AJ38" s="95"/>
      <c r="AK38" s="361">
        <f t="shared" si="14"/>
        <v>100</v>
      </c>
      <c r="AL38" s="319"/>
      <c r="AM38" s="319"/>
      <c r="AN38" s="362">
        <f t="shared" ref="AN38:AN40" si="16">SUM(AK38:AM38)</f>
        <v>100</v>
      </c>
      <c r="AO38" s="362"/>
      <c r="AP38" s="390" t="str">
        <f>IF(AND(AN38&gt;0,AO38&gt;0),AN38/AO38,"")</f>
        <v/>
      </c>
      <c r="AQ38" s="339">
        <f>AO26+AO32+AO38</f>
        <v>0</v>
      </c>
    </row>
    <row r="39" spans="1:43" ht="15" customHeight="1" x14ac:dyDescent="0.2">
      <c r="A39" s="556"/>
      <c r="B39" s="187" t="s">
        <v>40</v>
      </c>
      <c r="C39" s="413" t="s">
        <v>147</v>
      </c>
      <c r="D39" s="497"/>
      <c r="E39" s="392" t="s">
        <v>5</v>
      </c>
      <c r="F39" s="246"/>
      <c r="G39" s="246"/>
      <c r="H39" s="246">
        <v>100</v>
      </c>
      <c r="I39" s="246">
        <v>80</v>
      </c>
      <c r="J39" s="246">
        <v>100</v>
      </c>
      <c r="K39" s="246">
        <v>110</v>
      </c>
      <c r="L39" s="246">
        <v>100</v>
      </c>
      <c r="M39" s="246"/>
      <c r="N39" s="246">
        <v>100</v>
      </c>
      <c r="O39" s="246">
        <v>100</v>
      </c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95"/>
      <c r="AJ39" s="95"/>
      <c r="AK39" s="361">
        <f t="shared" si="14"/>
        <v>690</v>
      </c>
      <c r="AL39" s="319"/>
      <c r="AM39" s="319"/>
      <c r="AN39" s="362">
        <f t="shared" si="16"/>
        <v>690</v>
      </c>
      <c r="AO39" s="362"/>
      <c r="AP39" s="390" t="str">
        <f>IF(AND(AN39&gt;0,AO39&gt;0),AN39/AO39,"")</f>
        <v/>
      </c>
      <c r="AQ39" s="339">
        <f>AO27+AO33+AO39</f>
        <v>0</v>
      </c>
    </row>
    <row r="40" spans="1:43" ht="15" customHeight="1" x14ac:dyDescent="0.2">
      <c r="A40" s="556"/>
      <c r="B40" s="187"/>
      <c r="C40" s="413" t="s">
        <v>147</v>
      </c>
      <c r="D40" s="498"/>
      <c r="E40" s="393" t="s">
        <v>188</v>
      </c>
      <c r="F40" s="246"/>
      <c r="G40" s="356"/>
      <c r="H40" s="356">
        <v>0</v>
      </c>
      <c r="I40" s="356">
        <v>0</v>
      </c>
      <c r="J40" s="356">
        <v>0</v>
      </c>
      <c r="K40" s="356">
        <v>0</v>
      </c>
      <c r="L40" s="356">
        <v>0</v>
      </c>
      <c r="M40" s="246"/>
      <c r="N40" s="356">
        <v>0</v>
      </c>
      <c r="O40" s="356">
        <v>0</v>
      </c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95"/>
      <c r="AJ40" s="95"/>
      <c r="AK40" s="361">
        <f t="shared" si="14"/>
        <v>0</v>
      </c>
      <c r="AL40" s="319"/>
      <c r="AM40" s="319"/>
      <c r="AN40" s="362">
        <f t="shared" si="16"/>
        <v>0</v>
      </c>
      <c r="AO40" s="362"/>
      <c r="AP40" s="390" t="str">
        <f>IF(AND(AN40&gt;0,AO40&gt;0),AN40/AO40,"")</f>
        <v/>
      </c>
      <c r="AQ40" s="337"/>
    </row>
    <row r="41" spans="1:43" ht="15" customHeight="1" thickBot="1" x14ac:dyDescent="0.25">
      <c r="A41" s="557"/>
      <c r="B41" s="398"/>
      <c r="C41" s="414"/>
      <c r="D41" s="358"/>
      <c r="E41" s="397"/>
      <c r="F41" s="247"/>
      <c r="G41" s="247"/>
      <c r="H41" s="247">
        <v>0</v>
      </c>
      <c r="I41" s="247">
        <v>0</v>
      </c>
      <c r="J41" s="247">
        <v>0</v>
      </c>
      <c r="K41" s="247">
        <v>0</v>
      </c>
      <c r="L41" s="247">
        <v>0</v>
      </c>
      <c r="M41" s="247"/>
      <c r="N41" s="247">
        <v>0</v>
      </c>
      <c r="O41" s="247">
        <v>0</v>
      </c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96"/>
      <c r="AJ41" s="96"/>
      <c r="AK41" s="394"/>
      <c r="AL41" s="320"/>
      <c r="AM41" s="320"/>
      <c r="AN41" s="395"/>
      <c r="AO41" s="395"/>
      <c r="AP41" s="396"/>
      <c r="AQ41" s="337"/>
    </row>
    <row r="42" spans="1:43" ht="15" customHeight="1" x14ac:dyDescent="0.2">
      <c r="A42" s="555">
        <v>7</v>
      </c>
      <c r="B42" s="175"/>
      <c r="C42" s="415" t="s">
        <v>100</v>
      </c>
      <c r="D42" s="499" t="s">
        <v>54</v>
      </c>
      <c r="E42" s="385" t="s">
        <v>109</v>
      </c>
      <c r="F42" s="245"/>
      <c r="G42" s="483">
        <v>60</v>
      </c>
      <c r="H42" s="483">
        <v>20</v>
      </c>
      <c r="I42" s="483">
        <v>50</v>
      </c>
      <c r="J42" s="483">
        <v>20</v>
      </c>
      <c r="K42" s="483">
        <v>10</v>
      </c>
      <c r="L42" s="483">
        <v>0</v>
      </c>
      <c r="M42" s="483"/>
      <c r="N42" s="483">
        <v>30</v>
      </c>
      <c r="O42" s="483">
        <v>10</v>
      </c>
      <c r="P42" s="245"/>
      <c r="Q42" s="245"/>
      <c r="R42" s="245"/>
      <c r="S42" s="245"/>
      <c r="T42" s="245"/>
      <c r="U42" s="245"/>
      <c r="V42" s="245"/>
      <c r="W42" s="245"/>
      <c r="X42" s="245"/>
      <c r="Y42" s="245"/>
      <c r="Z42" s="245"/>
      <c r="AA42" s="245"/>
      <c r="AB42" s="245"/>
      <c r="AC42" s="245"/>
      <c r="AD42" s="245"/>
      <c r="AE42" s="245"/>
      <c r="AF42" s="245"/>
      <c r="AG42" s="245"/>
      <c r="AH42" s="245"/>
      <c r="AI42" s="94"/>
      <c r="AJ42" s="94"/>
      <c r="AK42" s="338">
        <f t="shared" ref="AK42:AK46" si="17">SUM(F42:AJ42)</f>
        <v>200</v>
      </c>
      <c r="AL42" s="386"/>
      <c r="AM42" s="386"/>
      <c r="AN42" s="387">
        <f t="shared" ref="AN42" si="18">SUM(AK42:AM42)</f>
        <v>200</v>
      </c>
      <c r="AO42" s="387"/>
      <c r="AP42" s="388" t="str">
        <f>IF(AND(AN42&gt;0,AO42&gt;0),AN42/AO42,"")</f>
        <v/>
      </c>
      <c r="AQ42" s="337"/>
    </row>
    <row r="43" spans="1:43" ht="15" customHeight="1" x14ac:dyDescent="0.2">
      <c r="A43" s="556"/>
      <c r="B43" s="177" t="s">
        <v>8</v>
      </c>
      <c r="C43" s="416" t="s">
        <v>100</v>
      </c>
      <c r="D43" s="500"/>
      <c r="E43" s="389" t="s">
        <v>31</v>
      </c>
      <c r="F43" s="246"/>
      <c r="G43" s="246">
        <v>50</v>
      </c>
      <c r="H43" s="246">
        <v>0</v>
      </c>
      <c r="I43" s="246">
        <v>0</v>
      </c>
      <c r="J43" s="246">
        <v>0</v>
      </c>
      <c r="K43" s="246">
        <v>20</v>
      </c>
      <c r="L43" s="246">
        <v>20</v>
      </c>
      <c r="M43" s="246"/>
      <c r="N43" s="246">
        <v>20</v>
      </c>
      <c r="O43" s="246">
        <v>0</v>
      </c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95"/>
      <c r="AJ43" s="95"/>
      <c r="AK43" s="361">
        <f t="shared" si="17"/>
        <v>110</v>
      </c>
      <c r="AL43" s="319"/>
      <c r="AM43" s="319"/>
      <c r="AN43" s="362">
        <f>SUM(AK43:AM43)</f>
        <v>110</v>
      </c>
      <c r="AO43" s="362"/>
      <c r="AP43" s="390" t="str">
        <f>IF(AND(AN43&gt;0,AO43&gt;0),AN43/AO43,"")</f>
        <v/>
      </c>
      <c r="AQ43" s="337"/>
    </row>
    <row r="44" spans="1:43" ht="15" customHeight="1" x14ac:dyDescent="0.2">
      <c r="A44" s="556"/>
      <c r="B44" s="179" t="s">
        <v>110</v>
      </c>
      <c r="C44" s="416" t="s">
        <v>100</v>
      </c>
      <c r="D44" s="500"/>
      <c r="E44" s="391" t="s">
        <v>16</v>
      </c>
      <c r="F44" s="246"/>
      <c r="G44" s="246">
        <v>10</v>
      </c>
      <c r="H44" s="246">
        <v>0</v>
      </c>
      <c r="I44" s="246">
        <v>0</v>
      </c>
      <c r="J44" s="246">
        <v>0</v>
      </c>
      <c r="K44" s="246">
        <v>0</v>
      </c>
      <c r="L44" s="246">
        <v>0</v>
      </c>
      <c r="M44" s="246"/>
      <c r="N44" s="246">
        <v>0</v>
      </c>
      <c r="O44" s="246">
        <v>0</v>
      </c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95"/>
      <c r="AJ44" s="95"/>
      <c r="AK44" s="361">
        <f t="shared" si="17"/>
        <v>10</v>
      </c>
      <c r="AL44" s="319"/>
      <c r="AM44" s="319"/>
      <c r="AN44" s="362">
        <f t="shared" ref="AN44:AN46" si="19">SUM(AK44:AM44)</f>
        <v>10</v>
      </c>
      <c r="AO44" s="362"/>
      <c r="AP44" s="390" t="str">
        <f>IF(AND(AN44&gt;0,AO44&gt;0),AN44/AO44,"")</f>
        <v/>
      </c>
      <c r="AQ44" s="337"/>
    </row>
    <row r="45" spans="1:43" ht="15" customHeight="1" x14ac:dyDescent="0.2">
      <c r="A45" s="556"/>
      <c r="B45" s="180" t="s">
        <v>54</v>
      </c>
      <c r="C45" s="416" t="s">
        <v>100</v>
      </c>
      <c r="D45" s="500"/>
      <c r="E45" s="392" t="s">
        <v>5</v>
      </c>
      <c r="F45" s="246"/>
      <c r="G45" s="246">
        <v>50</v>
      </c>
      <c r="H45" s="246">
        <v>50</v>
      </c>
      <c r="I45" s="246">
        <v>70</v>
      </c>
      <c r="J45" s="246">
        <v>50</v>
      </c>
      <c r="K45" s="246">
        <v>50</v>
      </c>
      <c r="L45" s="246">
        <v>50</v>
      </c>
      <c r="M45" s="246"/>
      <c r="N45" s="246">
        <v>30</v>
      </c>
      <c r="O45" s="246">
        <v>50</v>
      </c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95"/>
      <c r="AJ45" s="95"/>
      <c r="AK45" s="361">
        <f t="shared" si="17"/>
        <v>400</v>
      </c>
      <c r="AL45" s="319"/>
      <c r="AM45" s="319"/>
      <c r="AN45" s="362">
        <f t="shared" si="19"/>
        <v>400</v>
      </c>
      <c r="AO45" s="362"/>
      <c r="AP45" s="390" t="str">
        <f>IF(AND(AN45&gt;0,AO45&gt;0),AN45/AO45,"")</f>
        <v/>
      </c>
      <c r="AQ45" s="337"/>
    </row>
    <row r="46" spans="1:43" ht="15" customHeight="1" x14ac:dyDescent="0.2">
      <c r="A46" s="556"/>
      <c r="B46" s="180"/>
      <c r="C46" s="416" t="s">
        <v>100</v>
      </c>
      <c r="D46" s="501"/>
      <c r="E46" s="393" t="s">
        <v>188</v>
      </c>
      <c r="F46" s="246"/>
      <c r="G46" s="356">
        <v>0</v>
      </c>
      <c r="H46" s="356">
        <v>0</v>
      </c>
      <c r="I46" s="356">
        <v>0</v>
      </c>
      <c r="J46" s="356">
        <v>0</v>
      </c>
      <c r="K46" s="356">
        <v>0</v>
      </c>
      <c r="L46" s="356">
        <v>0</v>
      </c>
      <c r="M46" s="246"/>
      <c r="N46" s="356">
        <v>0</v>
      </c>
      <c r="O46" s="356">
        <v>0</v>
      </c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95"/>
      <c r="AJ46" s="95"/>
      <c r="AK46" s="361">
        <f t="shared" si="17"/>
        <v>0</v>
      </c>
      <c r="AL46" s="319"/>
      <c r="AM46" s="319"/>
      <c r="AN46" s="362">
        <f t="shared" si="19"/>
        <v>0</v>
      </c>
      <c r="AO46" s="362"/>
      <c r="AP46" s="390" t="str">
        <f>IF(AND(AN46&gt;0,AO46&gt;0),AN46/AO46,"")</f>
        <v/>
      </c>
      <c r="AQ46" s="337"/>
    </row>
    <row r="47" spans="1:43" ht="15" customHeight="1" thickBot="1" x14ac:dyDescent="0.25">
      <c r="A47" s="557"/>
      <c r="B47" s="181"/>
      <c r="C47" s="417"/>
      <c r="D47" s="357"/>
      <c r="E47" s="397"/>
      <c r="F47" s="247"/>
      <c r="G47" s="247">
        <v>0</v>
      </c>
      <c r="H47" s="247">
        <v>0</v>
      </c>
      <c r="I47" s="247">
        <v>0</v>
      </c>
      <c r="J47" s="247">
        <v>0</v>
      </c>
      <c r="K47" s="247">
        <v>0</v>
      </c>
      <c r="L47" s="247">
        <v>0</v>
      </c>
      <c r="M47" s="247"/>
      <c r="N47" s="247">
        <v>0</v>
      </c>
      <c r="O47" s="247">
        <v>0</v>
      </c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96"/>
      <c r="AJ47" s="96"/>
      <c r="AK47" s="394"/>
      <c r="AL47" s="320"/>
      <c r="AM47" s="320"/>
      <c r="AN47" s="395"/>
      <c r="AO47" s="395"/>
      <c r="AP47" s="396"/>
      <c r="AQ47" s="337"/>
    </row>
    <row r="48" spans="1:43" ht="15" customHeight="1" x14ac:dyDescent="0.2">
      <c r="A48" s="555">
        <v>8</v>
      </c>
      <c r="B48" s="175"/>
      <c r="C48" s="415" t="s">
        <v>100</v>
      </c>
      <c r="D48" s="499" t="s">
        <v>54</v>
      </c>
      <c r="E48" s="385" t="s">
        <v>109</v>
      </c>
      <c r="F48" s="245"/>
      <c r="G48" s="483">
        <v>40</v>
      </c>
      <c r="H48" s="483">
        <v>10</v>
      </c>
      <c r="I48" s="483">
        <v>60</v>
      </c>
      <c r="J48" s="483">
        <v>30</v>
      </c>
      <c r="K48" s="483">
        <v>50</v>
      </c>
      <c r="L48" s="483">
        <v>20</v>
      </c>
      <c r="M48" s="245"/>
      <c r="N48" s="483">
        <v>40</v>
      </c>
      <c r="O48" s="483">
        <v>60</v>
      </c>
      <c r="P48" s="245"/>
      <c r="Q48" s="245"/>
      <c r="R48" s="245"/>
      <c r="S48" s="245"/>
      <c r="T48" s="245"/>
      <c r="U48" s="245"/>
      <c r="V48" s="245"/>
      <c r="W48" s="245"/>
      <c r="X48" s="245"/>
      <c r="Y48" s="245"/>
      <c r="Z48" s="245"/>
      <c r="AA48" s="245"/>
      <c r="AB48" s="245"/>
      <c r="AC48" s="245"/>
      <c r="AD48" s="245"/>
      <c r="AE48" s="245"/>
      <c r="AF48" s="245"/>
      <c r="AG48" s="245"/>
      <c r="AH48" s="245"/>
      <c r="AI48" s="94"/>
      <c r="AJ48" s="94"/>
      <c r="AK48" s="338">
        <f t="shared" ref="AK48:AK52" si="20">SUM(F48:AJ48)</f>
        <v>310</v>
      </c>
      <c r="AL48" s="386"/>
      <c r="AM48" s="386"/>
      <c r="AN48" s="387">
        <f t="shared" ref="AN48" si="21">SUM(AK48:AM48)</f>
        <v>310</v>
      </c>
      <c r="AO48" s="387"/>
      <c r="AP48" s="388" t="str">
        <f>IF(AND(AN48&gt;0,AO48&gt;0),AN48/AO48,"")</f>
        <v/>
      </c>
      <c r="AQ48" s="337"/>
    </row>
    <row r="49" spans="1:45" ht="15" customHeight="1" x14ac:dyDescent="0.2">
      <c r="A49" s="556"/>
      <c r="B49" s="177" t="s">
        <v>8</v>
      </c>
      <c r="C49" s="416" t="s">
        <v>100</v>
      </c>
      <c r="D49" s="500"/>
      <c r="E49" s="389" t="s">
        <v>31</v>
      </c>
      <c r="F49" s="246"/>
      <c r="G49" s="246">
        <v>20</v>
      </c>
      <c r="H49" s="246">
        <v>20</v>
      </c>
      <c r="I49" s="246">
        <v>40</v>
      </c>
      <c r="J49" s="246">
        <v>60</v>
      </c>
      <c r="K49" s="246">
        <v>40</v>
      </c>
      <c r="L49" s="246">
        <v>20</v>
      </c>
      <c r="M49" s="246"/>
      <c r="N49" s="246">
        <v>0</v>
      </c>
      <c r="O49" s="246">
        <v>40</v>
      </c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95"/>
      <c r="AJ49" s="95"/>
      <c r="AK49" s="361">
        <f t="shared" si="20"/>
        <v>240</v>
      </c>
      <c r="AL49" s="319"/>
      <c r="AM49" s="319"/>
      <c r="AN49" s="362">
        <f>SUM(AK49:AM49)</f>
        <v>240</v>
      </c>
      <c r="AO49" s="362"/>
      <c r="AP49" s="390" t="str">
        <f>IF(AND(AN49&gt;0,AO49&gt;0),AN49/AO49,"")</f>
        <v/>
      </c>
      <c r="AQ49" s="337"/>
    </row>
    <row r="50" spans="1:45" ht="15" customHeight="1" x14ac:dyDescent="0.2">
      <c r="A50" s="556"/>
      <c r="B50" s="179" t="s">
        <v>20</v>
      </c>
      <c r="C50" s="416" t="s">
        <v>100</v>
      </c>
      <c r="D50" s="500"/>
      <c r="E50" s="391" t="s">
        <v>16</v>
      </c>
      <c r="F50" s="246"/>
      <c r="G50" s="246">
        <v>0</v>
      </c>
      <c r="H50" s="246">
        <v>0</v>
      </c>
      <c r="I50" s="246">
        <v>0</v>
      </c>
      <c r="J50" s="246">
        <v>0</v>
      </c>
      <c r="K50" s="246">
        <v>0</v>
      </c>
      <c r="L50" s="246">
        <v>0</v>
      </c>
      <c r="M50" s="246"/>
      <c r="N50" s="246">
        <v>10</v>
      </c>
      <c r="O50" s="246">
        <v>0</v>
      </c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95"/>
      <c r="AJ50" s="95"/>
      <c r="AK50" s="361">
        <f t="shared" si="20"/>
        <v>10</v>
      </c>
      <c r="AL50" s="319"/>
      <c r="AM50" s="319"/>
      <c r="AN50" s="362">
        <f t="shared" ref="AN50:AN52" si="22">SUM(AK50:AM50)</f>
        <v>10</v>
      </c>
      <c r="AO50" s="362"/>
      <c r="AP50" s="390" t="str">
        <f>IF(AND(AN50&gt;0,AO50&gt;0),AN50/AO50,"")</f>
        <v/>
      </c>
      <c r="AQ50" s="337"/>
    </row>
    <row r="51" spans="1:45" ht="15" customHeight="1" x14ac:dyDescent="0.2">
      <c r="A51" s="556"/>
      <c r="B51" s="180" t="s">
        <v>54</v>
      </c>
      <c r="C51" s="416" t="s">
        <v>100</v>
      </c>
      <c r="D51" s="500"/>
      <c r="E51" s="392" t="s">
        <v>5</v>
      </c>
      <c r="F51" s="246"/>
      <c r="G51" s="246">
        <v>40</v>
      </c>
      <c r="H51" s="246">
        <v>40</v>
      </c>
      <c r="I51" s="246">
        <v>20</v>
      </c>
      <c r="J51" s="246">
        <v>20</v>
      </c>
      <c r="K51" s="246">
        <v>20</v>
      </c>
      <c r="L51" s="246">
        <v>20</v>
      </c>
      <c r="M51" s="246"/>
      <c r="N51" s="246">
        <v>40</v>
      </c>
      <c r="O51" s="246">
        <v>20</v>
      </c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95"/>
      <c r="AJ51" s="95"/>
      <c r="AK51" s="361">
        <f t="shared" si="20"/>
        <v>220</v>
      </c>
      <c r="AL51" s="319"/>
      <c r="AM51" s="319"/>
      <c r="AN51" s="362">
        <f t="shared" si="22"/>
        <v>220</v>
      </c>
      <c r="AO51" s="362"/>
      <c r="AP51" s="390" t="str">
        <f>IF(AND(AN51&gt;0,AO51&gt;0),AN51/AO51,"")</f>
        <v/>
      </c>
      <c r="AQ51" s="337"/>
    </row>
    <row r="52" spans="1:45" ht="15" customHeight="1" x14ac:dyDescent="0.2">
      <c r="A52" s="556"/>
      <c r="B52" s="180"/>
      <c r="C52" s="416" t="s">
        <v>100</v>
      </c>
      <c r="D52" s="501"/>
      <c r="E52" s="393" t="s">
        <v>188</v>
      </c>
      <c r="F52" s="246"/>
      <c r="G52" s="356">
        <v>3</v>
      </c>
      <c r="H52" s="356">
        <v>0</v>
      </c>
      <c r="I52" s="356">
        <v>7</v>
      </c>
      <c r="J52" s="356">
        <v>0</v>
      </c>
      <c r="K52" s="356">
        <v>0</v>
      </c>
      <c r="L52" s="356">
        <v>0</v>
      </c>
      <c r="M52" s="246"/>
      <c r="N52" s="356">
        <v>10</v>
      </c>
      <c r="O52" s="356">
        <v>0</v>
      </c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95"/>
      <c r="AJ52" s="95"/>
      <c r="AK52" s="361">
        <f t="shared" si="20"/>
        <v>20</v>
      </c>
      <c r="AL52" s="319"/>
      <c r="AM52" s="319"/>
      <c r="AN52" s="362">
        <f t="shared" si="22"/>
        <v>20</v>
      </c>
      <c r="AO52" s="362"/>
      <c r="AP52" s="390" t="str">
        <f>IF(AND(AN52&gt;0,AO52&gt;0),AN52/AO52,"")</f>
        <v/>
      </c>
      <c r="AQ52" s="337"/>
    </row>
    <row r="53" spans="1:45" ht="15" customHeight="1" thickBot="1" x14ac:dyDescent="0.25">
      <c r="A53" s="557"/>
      <c r="B53" s="181"/>
      <c r="C53" s="417"/>
      <c r="D53" s="357"/>
      <c r="E53" s="397"/>
      <c r="F53" s="247"/>
      <c r="G53" s="247">
        <v>0</v>
      </c>
      <c r="H53" s="247">
        <v>0</v>
      </c>
      <c r="I53" s="247">
        <v>0</v>
      </c>
      <c r="J53" s="247">
        <v>0</v>
      </c>
      <c r="K53" s="247">
        <v>0</v>
      </c>
      <c r="L53" s="247">
        <v>0</v>
      </c>
      <c r="M53" s="247"/>
      <c r="N53" s="247">
        <v>0</v>
      </c>
      <c r="O53" s="247">
        <v>0</v>
      </c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7"/>
      <c r="AB53" s="247"/>
      <c r="AC53" s="247"/>
      <c r="AD53" s="247"/>
      <c r="AE53" s="247"/>
      <c r="AF53" s="247"/>
      <c r="AG53" s="247"/>
      <c r="AH53" s="247"/>
      <c r="AI53" s="96"/>
      <c r="AJ53" s="96"/>
      <c r="AK53" s="394"/>
      <c r="AL53" s="320"/>
      <c r="AM53" s="320"/>
      <c r="AN53" s="395"/>
      <c r="AO53" s="395"/>
      <c r="AP53" s="396"/>
      <c r="AQ53" s="337"/>
    </row>
    <row r="54" spans="1:45" ht="15" customHeight="1" x14ac:dyDescent="0.2">
      <c r="A54" s="555">
        <v>9</v>
      </c>
      <c r="B54" s="179"/>
      <c r="C54" s="418" t="s">
        <v>100</v>
      </c>
      <c r="D54" s="499" t="s">
        <v>57</v>
      </c>
      <c r="E54" s="385" t="s">
        <v>109</v>
      </c>
      <c r="F54" s="245"/>
      <c r="G54" s="245"/>
      <c r="H54" s="245">
        <v>30</v>
      </c>
      <c r="I54" s="245">
        <v>20</v>
      </c>
      <c r="J54" s="245">
        <v>20</v>
      </c>
      <c r="K54" s="245">
        <v>10</v>
      </c>
      <c r="L54" s="245">
        <v>0</v>
      </c>
      <c r="M54" s="245"/>
      <c r="N54" s="245">
        <v>10</v>
      </c>
      <c r="O54" s="245">
        <v>40</v>
      </c>
      <c r="P54" s="245"/>
      <c r="Q54" s="245"/>
      <c r="R54" s="245"/>
      <c r="S54" s="245"/>
      <c r="T54" s="245"/>
      <c r="U54" s="245"/>
      <c r="V54" s="245"/>
      <c r="W54" s="245"/>
      <c r="X54" s="245"/>
      <c r="Y54" s="245"/>
      <c r="Z54" s="245"/>
      <c r="AA54" s="245"/>
      <c r="AB54" s="245"/>
      <c r="AC54" s="245"/>
      <c r="AD54" s="245"/>
      <c r="AE54" s="245"/>
      <c r="AF54" s="245"/>
      <c r="AG54" s="245"/>
      <c r="AH54" s="245"/>
      <c r="AI54" s="94"/>
      <c r="AJ54" s="94"/>
      <c r="AK54" s="338">
        <f t="shared" ref="AK54:AK58" si="23">SUM(F54:AJ54)</f>
        <v>130</v>
      </c>
      <c r="AL54" s="386"/>
      <c r="AM54" s="386"/>
      <c r="AN54" s="387">
        <f t="shared" ref="AN54" si="24">SUM(AK54:AM54)</f>
        <v>130</v>
      </c>
      <c r="AO54" s="387"/>
      <c r="AP54" s="388" t="str">
        <f>IF(AND(AN54&gt;0,AO54&gt;0),AN54/AO54,"")</f>
        <v/>
      </c>
      <c r="AQ54" s="337"/>
      <c r="AR54" s="76"/>
      <c r="AS54" s="76"/>
    </row>
    <row r="55" spans="1:45" ht="15" customHeight="1" x14ac:dyDescent="0.2">
      <c r="A55" s="556"/>
      <c r="B55" s="177" t="s">
        <v>8</v>
      </c>
      <c r="C55" s="221" t="s">
        <v>100</v>
      </c>
      <c r="D55" s="500"/>
      <c r="E55" s="389" t="s">
        <v>31</v>
      </c>
      <c r="F55" s="246"/>
      <c r="G55" s="246"/>
      <c r="H55" s="246">
        <v>60</v>
      </c>
      <c r="I55" s="246">
        <v>20</v>
      </c>
      <c r="J55" s="246">
        <v>80</v>
      </c>
      <c r="K55" s="246">
        <v>20</v>
      </c>
      <c r="L55" s="246">
        <v>0</v>
      </c>
      <c r="M55" s="246"/>
      <c r="N55" s="246">
        <v>50</v>
      </c>
      <c r="O55" s="246">
        <v>140</v>
      </c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95"/>
      <c r="AJ55" s="95"/>
      <c r="AK55" s="361">
        <f t="shared" si="23"/>
        <v>370</v>
      </c>
      <c r="AL55" s="319"/>
      <c r="AM55" s="319"/>
      <c r="AN55" s="362">
        <f>SUM(AK55:AM55)</f>
        <v>370</v>
      </c>
      <c r="AO55" s="362"/>
      <c r="AP55" s="390" t="str">
        <f>IF(AND(AN55&gt;0,AO55&gt;0),AN55/AO55,"")</f>
        <v/>
      </c>
      <c r="AQ55" s="337"/>
      <c r="AR55" s="76"/>
    </row>
    <row r="56" spans="1:45" ht="15" customHeight="1" x14ac:dyDescent="0.2">
      <c r="A56" s="556"/>
      <c r="B56" s="179" t="s">
        <v>56</v>
      </c>
      <c r="C56" s="221" t="s">
        <v>100</v>
      </c>
      <c r="D56" s="500"/>
      <c r="E56" s="391" t="s">
        <v>16</v>
      </c>
      <c r="F56" s="246"/>
      <c r="G56" s="246"/>
      <c r="H56" s="246">
        <v>0</v>
      </c>
      <c r="I56" s="246">
        <v>0</v>
      </c>
      <c r="J56" s="246">
        <v>30</v>
      </c>
      <c r="K56" s="246">
        <v>0</v>
      </c>
      <c r="L56" s="246">
        <v>0</v>
      </c>
      <c r="M56" s="246"/>
      <c r="N56" s="246">
        <v>10</v>
      </c>
      <c r="O56" s="246">
        <v>30</v>
      </c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95"/>
      <c r="AJ56" s="95"/>
      <c r="AK56" s="361">
        <f t="shared" si="23"/>
        <v>70</v>
      </c>
      <c r="AL56" s="319"/>
      <c r="AM56" s="319"/>
      <c r="AN56" s="362">
        <f t="shared" ref="AN56:AN58" si="25">SUM(AK56:AM56)</f>
        <v>70</v>
      </c>
      <c r="AO56" s="362"/>
      <c r="AP56" s="390" t="str">
        <f>IF(AND(AN56&gt;0,AO56&gt;0),AN56/AO56,"")</f>
        <v/>
      </c>
      <c r="AQ56" s="337"/>
      <c r="AR56" s="76"/>
    </row>
    <row r="57" spans="1:45" ht="15" customHeight="1" x14ac:dyDescent="0.2">
      <c r="A57" s="556"/>
      <c r="B57" s="180" t="s">
        <v>57</v>
      </c>
      <c r="C57" s="221" t="s">
        <v>100</v>
      </c>
      <c r="D57" s="500"/>
      <c r="E57" s="392" t="s">
        <v>5</v>
      </c>
      <c r="F57" s="246"/>
      <c r="G57" s="246"/>
      <c r="H57" s="246">
        <v>70</v>
      </c>
      <c r="I57" s="246">
        <v>20</v>
      </c>
      <c r="J57" s="246">
        <v>60</v>
      </c>
      <c r="K57" s="246">
        <v>20</v>
      </c>
      <c r="L57" s="246">
        <v>0</v>
      </c>
      <c r="M57" s="246"/>
      <c r="N57" s="246">
        <v>0</v>
      </c>
      <c r="O57" s="246">
        <v>50</v>
      </c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95"/>
      <c r="AJ57" s="95"/>
      <c r="AK57" s="361">
        <f t="shared" si="23"/>
        <v>220</v>
      </c>
      <c r="AL57" s="319"/>
      <c r="AM57" s="319"/>
      <c r="AN57" s="362">
        <f t="shared" si="25"/>
        <v>220</v>
      </c>
      <c r="AO57" s="362"/>
      <c r="AP57" s="390" t="str">
        <f>IF(AND(AN57&gt;0,AO57&gt;0),AN57/AO57,"")</f>
        <v/>
      </c>
      <c r="AQ57" s="337"/>
      <c r="AR57" s="76"/>
    </row>
    <row r="58" spans="1:45" ht="15" customHeight="1" x14ac:dyDescent="0.2">
      <c r="A58" s="556"/>
      <c r="B58" s="180"/>
      <c r="C58" s="221" t="s">
        <v>100</v>
      </c>
      <c r="D58" s="500"/>
      <c r="E58" s="393" t="s">
        <v>188</v>
      </c>
      <c r="F58" s="246"/>
      <c r="G58" s="356"/>
      <c r="H58" s="356">
        <v>5</v>
      </c>
      <c r="I58" s="356">
        <v>5</v>
      </c>
      <c r="J58" s="356">
        <v>0</v>
      </c>
      <c r="K58" s="356">
        <v>0</v>
      </c>
      <c r="L58" s="356">
        <v>0</v>
      </c>
      <c r="M58" s="246"/>
      <c r="N58" s="356">
        <v>0</v>
      </c>
      <c r="O58" s="356">
        <v>0</v>
      </c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95"/>
      <c r="AJ58" s="95"/>
      <c r="AK58" s="361">
        <f t="shared" si="23"/>
        <v>10</v>
      </c>
      <c r="AL58" s="319"/>
      <c r="AM58" s="319"/>
      <c r="AN58" s="362">
        <f t="shared" si="25"/>
        <v>10</v>
      </c>
      <c r="AO58" s="362"/>
      <c r="AP58" s="390" t="str">
        <f>IF(AND(AN58&gt;0,AO58&gt;0),AN58/AO58,"")</f>
        <v/>
      </c>
      <c r="AQ58" s="337"/>
      <c r="AR58" s="76"/>
    </row>
    <row r="59" spans="1:45" ht="15" customHeight="1" thickBot="1" x14ac:dyDescent="0.25">
      <c r="A59" s="557"/>
      <c r="B59" s="180"/>
      <c r="C59" s="419" t="s">
        <v>100</v>
      </c>
      <c r="D59" s="501"/>
      <c r="E59" s="397"/>
      <c r="F59" s="247"/>
      <c r="G59" s="247"/>
      <c r="H59" s="247">
        <v>0</v>
      </c>
      <c r="I59" s="247">
        <v>0</v>
      </c>
      <c r="J59" s="247">
        <v>0</v>
      </c>
      <c r="K59" s="247">
        <v>0</v>
      </c>
      <c r="L59" s="247">
        <v>0</v>
      </c>
      <c r="M59" s="247"/>
      <c r="N59" s="247">
        <v>0</v>
      </c>
      <c r="O59" s="247">
        <v>0</v>
      </c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96"/>
      <c r="AJ59" s="96"/>
      <c r="AK59" s="394"/>
      <c r="AL59" s="320"/>
      <c r="AM59" s="320"/>
      <c r="AN59" s="395"/>
      <c r="AO59" s="395"/>
      <c r="AP59" s="396"/>
      <c r="AQ59" s="337"/>
      <c r="AR59" s="76"/>
    </row>
    <row r="60" spans="1:45" ht="15" customHeight="1" x14ac:dyDescent="0.2">
      <c r="A60" s="555">
        <v>10</v>
      </c>
      <c r="B60" s="175"/>
      <c r="C60" s="415" t="s">
        <v>100</v>
      </c>
      <c r="D60" s="499" t="s">
        <v>57</v>
      </c>
      <c r="E60" s="385" t="s">
        <v>109</v>
      </c>
      <c r="F60" s="245"/>
      <c r="G60" s="245"/>
      <c r="H60" s="245">
        <v>0</v>
      </c>
      <c r="I60" s="245">
        <v>10</v>
      </c>
      <c r="J60" s="245">
        <v>0</v>
      </c>
      <c r="K60" s="245">
        <v>10</v>
      </c>
      <c r="L60" s="245">
        <v>0</v>
      </c>
      <c r="M60" s="245"/>
      <c r="N60" s="245">
        <v>0</v>
      </c>
      <c r="O60" s="245">
        <v>0</v>
      </c>
      <c r="P60" s="245"/>
      <c r="Q60" s="245"/>
      <c r="R60" s="245"/>
      <c r="S60" s="245"/>
      <c r="T60" s="245"/>
      <c r="U60" s="245"/>
      <c r="V60" s="245"/>
      <c r="W60" s="245"/>
      <c r="X60" s="245"/>
      <c r="Y60" s="245"/>
      <c r="Z60" s="245"/>
      <c r="AA60" s="245"/>
      <c r="AB60" s="245"/>
      <c r="AC60" s="245"/>
      <c r="AD60" s="245"/>
      <c r="AE60" s="245"/>
      <c r="AF60" s="245"/>
      <c r="AG60" s="245"/>
      <c r="AH60" s="245"/>
      <c r="AI60" s="94"/>
      <c r="AJ60" s="94"/>
      <c r="AK60" s="338">
        <f t="shared" ref="AK60:AK64" si="26">SUM(F60:AJ60)</f>
        <v>20</v>
      </c>
      <c r="AL60" s="386"/>
      <c r="AM60" s="386"/>
      <c r="AN60" s="387">
        <f t="shared" ref="AN60" si="27">SUM(AK60:AM60)</f>
        <v>20</v>
      </c>
      <c r="AO60" s="387"/>
      <c r="AP60" s="388" t="str">
        <f>IF(AND(AN60&gt;0,AO60&gt;0),AN60/AO60,"")</f>
        <v/>
      </c>
      <c r="AQ60" s="339">
        <f>AN42+AN48+AN54+AN60</f>
        <v>660</v>
      </c>
    </row>
    <row r="61" spans="1:45" ht="15" customHeight="1" x14ac:dyDescent="0.2">
      <c r="A61" s="556"/>
      <c r="B61" s="177" t="s">
        <v>157</v>
      </c>
      <c r="C61" s="416" t="s">
        <v>100</v>
      </c>
      <c r="D61" s="500"/>
      <c r="E61" s="389" t="s">
        <v>31</v>
      </c>
      <c r="F61" s="246"/>
      <c r="G61" s="246"/>
      <c r="H61" s="246">
        <v>100</v>
      </c>
      <c r="I61" s="246">
        <v>20</v>
      </c>
      <c r="J61" s="246">
        <v>0</v>
      </c>
      <c r="K61" s="246">
        <v>0</v>
      </c>
      <c r="L61" s="246">
        <v>0</v>
      </c>
      <c r="M61" s="246"/>
      <c r="N61" s="246">
        <v>20</v>
      </c>
      <c r="O61" s="246">
        <v>20</v>
      </c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95"/>
      <c r="AJ61" s="95"/>
      <c r="AK61" s="361">
        <f t="shared" si="26"/>
        <v>160</v>
      </c>
      <c r="AL61" s="319"/>
      <c r="AM61" s="319"/>
      <c r="AN61" s="362">
        <f>SUM(AK61:AM61)</f>
        <v>160</v>
      </c>
      <c r="AO61" s="362"/>
      <c r="AP61" s="390" t="str">
        <f>IF(AND(AN61&gt;0,AO61&gt;0),AN61/AO61,"")</f>
        <v/>
      </c>
      <c r="AQ61" s="339">
        <f>AN43+AN49+AN55+AN61</f>
        <v>880</v>
      </c>
    </row>
    <row r="62" spans="1:45" ht="15" customHeight="1" x14ac:dyDescent="0.2">
      <c r="A62" s="556"/>
      <c r="B62" s="179" t="s">
        <v>55</v>
      </c>
      <c r="C62" s="416" t="s">
        <v>100</v>
      </c>
      <c r="D62" s="500"/>
      <c r="E62" s="391" t="s">
        <v>16</v>
      </c>
      <c r="F62" s="246"/>
      <c r="G62" s="246"/>
      <c r="H62" s="246">
        <v>0</v>
      </c>
      <c r="I62" s="246">
        <v>20</v>
      </c>
      <c r="J62" s="246">
        <v>0</v>
      </c>
      <c r="K62" s="246">
        <v>0</v>
      </c>
      <c r="L62" s="246">
        <v>0</v>
      </c>
      <c r="M62" s="246"/>
      <c r="N62" s="246">
        <v>0</v>
      </c>
      <c r="O62" s="246">
        <v>0</v>
      </c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95"/>
      <c r="AJ62" s="95"/>
      <c r="AK62" s="361">
        <f t="shared" si="26"/>
        <v>20</v>
      </c>
      <c r="AL62" s="319"/>
      <c r="AM62" s="319"/>
      <c r="AN62" s="362">
        <f t="shared" ref="AN62:AN64" si="28">SUM(AK62:AM62)</f>
        <v>20</v>
      </c>
      <c r="AO62" s="362"/>
      <c r="AP62" s="390" t="str">
        <f>IF(AND(AN62&gt;0,AO62&gt;0),AN62/AO62,"")</f>
        <v/>
      </c>
      <c r="AQ62" s="339">
        <f>AN44+AN50+AN56+AN62</f>
        <v>110</v>
      </c>
    </row>
    <row r="63" spans="1:45" ht="15" customHeight="1" x14ac:dyDescent="0.2">
      <c r="A63" s="556"/>
      <c r="B63" s="180" t="s">
        <v>54</v>
      </c>
      <c r="C63" s="416" t="s">
        <v>100</v>
      </c>
      <c r="D63" s="500"/>
      <c r="E63" s="392" t="s">
        <v>5</v>
      </c>
      <c r="F63" s="246"/>
      <c r="G63" s="246"/>
      <c r="H63" s="246">
        <v>100</v>
      </c>
      <c r="I63" s="246">
        <v>150</v>
      </c>
      <c r="J63" s="246">
        <v>110</v>
      </c>
      <c r="K63" s="246">
        <v>100</v>
      </c>
      <c r="L63" s="246">
        <v>70</v>
      </c>
      <c r="M63" s="246"/>
      <c r="N63" s="246">
        <v>110</v>
      </c>
      <c r="O63" s="246">
        <v>120</v>
      </c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95"/>
      <c r="AJ63" s="95"/>
      <c r="AK63" s="361">
        <f t="shared" si="26"/>
        <v>760</v>
      </c>
      <c r="AL63" s="319"/>
      <c r="AM63" s="319"/>
      <c r="AN63" s="362">
        <f t="shared" si="28"/>
        <v>760</v>
      </c>
      <c r="AO63" s="362"/>
      <c r="AP63" s="390" t="str">
        <f>IF(AND(AN63&gt;0,AO63&gt;0),AN63/AO63,"")</f>
        <v/>
      </c>
      <c r="AQ63" s="339">
        <f>AN45+AN51+AN57+AN63</f>
        <v>1600</v>
      </c>
    </row>
    <row r="64" spans="1:45" ht="15" customHeight="1" x14ac:dyDescent="0.2">
      <c r="A64" s="556"/>
      <c r="B64" s="180"/>
      <c r="C64" s="416" t="s">
        <v>100</v>
      </c>
      <c r="D64" s="501"/>
      <c r="E64" s="393" t="s">
        <v>188</v>
      </c>
      <c r="F64" s="246"/>
      <c r="G64" s="356"/>
      <c r="H64" s="356">
        <v>0</v>
      </c>
      <c r="I64" s="356">
        <v>0</v>
      </c>
      <c r="J64" s="356">
        <v>0</v>
      </c>
      <c r="K64" s="356">
        <v>0</v>
      </c>
      <c r="L64" s="356">
        <v>0</v>
      </c>
      <c r="M64" s="246"/>
      <c r="N64" s="356">
        <v>0</v>
      </c>
      <c r="O64" s="356">
        <v>0</v>
      </c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95"/>
      <c r="AJ64" s="95"/>
      <c r="AK64" s="361">
        <f t="shared" si="26"/>
        <v>0</v>
      </c>
      <c r="AL64" s="319"/>
      <c r="AM64" s="319"/>
      <c r="AN64" s="362">
        <f t="shared" si="28"/>
        <v>0</v>
      </c>
      <c r="AO64" s="362"/>
      <c r="AP64" s="390" t="str">
        <f>IF(AND(AN64&gt;0,AO64&gt;0),AN64/AO64,"")</f>
        <v/>
      </c>
      <c r="AQ64" s="337"/>
    </row>
    <row r="65" spans="1:43" ht="15" customHeight="1" thickBot="1" x14ac:dyDescent="0.25">
      <c r="A65" s="557"/>
      <c r="B65" s="181"/>
      <c r="C65" s="417"/>
      <c r="D65" s="357"/>
      <c r="E65" s="397"/>
      <c r="F65" s="247"/>
      <c r="G65" s="247"/>
      <c r="H65" s="247">
        <v>0</v>
      </c>
      <c r="I65" s="247">
        <v>0</v>
      </c>
      <c r="J65" s="247">
        <v>0</v>
      </c>
      <c r="K65" s="247">
        <v>0</v>
      </c>
      <c r="L65" s="356">
        <v>0</v>
      </c>
      <c r="M65" s="247"/>
      <c r="N65" s="356">
        <v>0</v>
      </c>
      <c r="O65" s="356">
        <v>0</v>
      </c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96"/>
      <c r="AJ65" s="96"/>
      <c r="AK65" s="394"/>
      <c r="AL65" s="320"/>
      <c r="AM65" s="320"/>
      <c r="AN65" s="395"/>
      <c r="AO65" s="395"/>
      <c r="AP65" s="396"/>
      <c r="AQ65" s="337"/>
    </row>
    <row r="66" spans="1:43" ht="15" customHeight="1" x14ac:dyDescent="0.2">
      <c r="A66" s="555">
        <v>14</v>
      </c>
      <c r="B66" s="112"/>
      <c r="C66" s="420" t="s">
        <v>101</v>
      </c>
      <c r="D66" s="499" t="s">
        <v>128</v>
      </c>
      <c r="E66" s="385" t="s">
        <v>109</v>
      </c>
      <c r="F66" s="245"/>
      <c r="G66" s="484"/>
      <c r="H66" s="483"/>
      <c r="I66" s="483"/>
      <c r="J66" s="483"/>
      <c r="K66" s="484"/>
      <c r="L66" s="245"/>
      <c r="M66" s="245"/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5"/>
      <c r="AG66" s="245"/>
      <c r="AH66" s="245"/>
      <c r="AI66" s="94"/>
      <c r="AJ66" s="94"/>
      <c r="AK66" s="338">
        <f t="shared" ref="AK66:AK70" si="29">SUM(F66:AJ66)</f>
        <v>0</v>
      </c>
      <c r="AL66" s="386"/>
      <c r="AM66" s="386"/>
      <c r="AN66" s="387">
        <f t="shared" ref="AN66" si="30">SUM(AK66:AM66)</f>
        <v>0</v>
      </c>
      <c r="AO66" s="387"/>
      <c r="AP66" s="388" t="str">
        <f>IF(AND(AN66&gt;0,AO66&gt;0),AN66/AO66,"")</f>
        <v/>
      </c>
      <c r="AQ66" s="337"/>
    </row>
    <row r="67" spans="1:43" ht="15" customHeight="1" x14ac:dyDescent="0.2">
      <c r="A67" s="556"/>
      <c r="B67" s="113" t="s">
        <v>6</v>
      </c>
      <c r="C67" s="421" t="s">
        <v>101</v>
      </c>
      <c r="D67" s="500"/>
      <c r="E67" s="389" t="s">
        <v>31</v>
      </c>
      <c r="F67" s="246"/>
      <c r="G67" s="95"/>
      <c r="H67" s="246"/>
      <c r="I67" s="246"/>
      <c r="J67" s="246"/>
      <c r="K67" s="95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95"/>
      <c r="AJ67" s="95"/>
      <c r="AK67" s="361">
        <f t="shared" si="29"/>
        <v>0</v>
      </c>
      <c r="AL67" s="319"/>
      <c r="AM67" s="319"/>
      <c r="AN67" s="362">
        <f>SUM(AK67:AM67)</f>
        <v>0</v>
      </c>
      <c r="AO67" s="362"/>
      <c r="AP67" s="390" t="str">
        <f>IF(AND(AN67&gt;0,AO67&gt;0),AN67/AO67,"")</f>
        <v/>
      </c>
      <c r="AQ67" s="337"/>
    </row>
    <row r="68" spans="1:43" ht="15" customHeight="1" x14ac:dyDescent="0.2">
      <c r="A68" s="556"/>
      <c r="B68" s="114" t="s">
        <v>84</v>
      </c>
      <c r="C68" s="422" t="s">
        <v>101</v>
      </c>
      <c r="D68" s="500"/>
      <c r="E68" s="391" t="s">
        <v>16</v>
      </c>
      <c r="F68" s="246"/>
      <c r="G68" s="95"/>
      <c r="H68" s="246"/>
      <c r="I68" s="246"/>
      <c r="J68" s="246"/>
      <c r="K68" s="95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95"/>
      <c r="AJ68" s="95"/>
      <c r="AK68" s="361">
        <f t="shared" si="29"/>
        <v>0</v>
      </c>
      <c r="AL68" s="319"/>
      <c r="AM68" s="319"/>
      <c r="AN68" s="362">
        <f t="shared" ref="AN68:AN70" si="31">SUM(AK68:AM68)</f>
        <v>0</v>
      </c>
      <c r="AO68" s="362"/>
      <c r="AP68" s="390" t="str">
        <f>IF(AND(AN68&gt;0,AO68&gt;0),AN68/AO68,"")</f>
        <v/>
      </c>
      <c r="AQ68" s="337"/>
    </row>
    <row r="69" spans="1:43" ht="15" customHeight="1" x14ac:dyDescent="0.2">
      <c r="A69" s="556"/>
      <c r="B69" s="114" t="s">
        <v>128</v>
      </c>
      <c r="C69" s="422" t="s">
        <v>101</v>
      </c>
      <c r="D69" s="500"/>
      <c r="E69" s="392" t="s">
        <v>5</v>
      </c>
      <c r="F69" s="246"/>
      <c r="G69" s="95"/>
      <c r="H69" s="246"/>
      <c r="I69" s="246"/>
      <c r="J69" s="246"/>
      <c r="K69" s="95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95"/>
      <c r="AJ69" s="95"/>
      <c r="AK69" s="361">
        <f t="shared" si="29"/>
        <v>0</v>
      </c>
      <c r="AL69" s="319"/>
      <c r="AM69" s="319"/>
      <c r="AN69" s="362">
        <f t="shared" si="31"/>
        <v>0</v>
      </c>
      <c r="AO69" s="362"/>
      <c r="AP69" s="390" t="str">
        <f>IF(AND(AN69&gt;0,AO69&gt;0),AN69/AO69,"")</f>
        <v/>
      </c>
      <c r="AQ69" s="337"/>
    </row>
    <row r="70" spans="1:43" ht="15" customHeight="1" x14ac:dyDescent="0.2">
      <c r="A70" s="556"/>
      <c r="B70" s="114"/>
      <c r="C70" s="422" t="s">
        <v>101</v>
      </c>
      <c r="D70" s="501"/>
      <c r="E70" s="393" t="s">
        <v>188</v>
      </c>
      <c r="F70" s="246"/>
      <c r="G70" s="97"/>
      <c r="H70" s="246"/>
      <c r="I70" s="246"/>
      <c r="J70" s="246"/>
      <c r="K70" s="97"/>
      <c r="L70" s="246"/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95"/>
      <c r="AJ70" s="95"/>
      <c r="AK70" s="361">
        <f t="shared" si="29"/>
        <v>0</v>
      </c>
      <c r="AL70" s="319"/>
      <c r="AM70" s="319"/>
      <c r="AN70" s="362">
        <f t="shared" si="31"/>
        <v>0</v>
      </c>
      <c r="AO70" s="362"/>
      <c r="AP70" s="390" t="str">
        <f>IF(AND(AN70&gt;0,AO70&gt;0),AN70/AO70,"")</f>
        <v/>
      </c>
      <c r="AQ70" s="337"/>
    </row>
    <row r="71" spans="1:43" ht="15" customHeight="1" thickBot="1" x14ac:dyDescent="0.25">
      <c r="A71" s="557"/>
      <c r="B71" s="399"/>
      <c r="C71" s="423" t="s">
        <v>101</v>
      </c>
      <c r="D71" s="357"/>
      <c r="E71" s="397"/>
      <c r="F71" s="247"/>
      <c r="G71" s="96"/>
      <c r="H71" s="247"/>
      <c r="I71" s="247"/>
      <c r="J71" s="247"/>
      <c r="K71" s="96"/>
      <c r="L71" s="247"/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96"/>
      <c r="AJ71" s="96"/>
      <c r="AK71" s="394"/>
      <c r="AL71" s="320"/>
      <c r="AM71" s="320"/>
      <c r="AN71" s="395"/>
      <c r="AO71" s="395"/>
      <c r="AP71" s="396"/>
      <c r="AQ71" s="337"/>
    </row>
    <row r="72" spans="1:43" ht="15" customHeight="1" x14ac:dyDescent="0.2">
      <c r="A72" s="555">
        <v>15</v>
      </c>
      <c r="B72" s="164"/>
      <c r="C72" s="421" t="s">
        <v>101</v>
      </c>
      <c r="D72" s="499" t="s">
        <v>128</v>
      </c>
      <c r="E72" s="385" t="s">
        <v>109</v>
      </c>
      <c r="F72" s="245"/>
      <c r="G72" s="94"/>
      <c r="H72" s="245"/>
      <c r="I72" s="245"/>
      <c r="J72" s="245"/>
      <c r="K72" s="94"/>
      <c r="L72" s="245"/>
      <c r="M72" s="245"/>
      <c r="N72" s="245"/>
      <c r="O72" s="245"/>
      <c r="P72" s="245"/>
      <c r="Q72" s="245"/>
      <c r="R72" s="245"/>
      <c r="S72" s="245"/>
      <c r="T72" s="245"/>
      <c r="U72" s="245"/>
      <c r="V72" s="245"/>
      <c r="W72" s="245"/>
      <c r="X72" s="245"/>
      <c r="Y72" s="245"/>
      <c r="Z72" s="245"/>
      <c r="AA72" s="245"/>
      <c r="AB72" s="245"/>
      <c r="AC72" s="245"/>
      <c r="AD72" s="245"/>
      <c r="AE72" s="245"/>
      <c r="AF72" s="245"/>
      <c r="AG72" s="245"/>
      <c r="AH72" s="245"/>
      <c r="AI72" s="94"/>
      <c r="AJ72" s="94"/>
      <c r="AK72" s="338">
        <f t="shared" ref="AK72:AK76" si="32">SUM(F72:AJ72)</f>
        <v>0</v>
      </c>
      <c r="AL72" s="386"/>
      <c r="AM72" s="386"/>
      <c r="AN72" s="387">
        <f t="shared" ref="AN72" si="33">SUM(AK72:AM72)</f>
        <v>0</v>
      </c>
      <c r="AO72" s="387"/>
      <c r="AP72" s="388" t="str">
        <f>IF(AND(AN72&gt;0,AO72&gt;0),AN72/AO72,"")</f>
        <v/>
      </c>
      <c r="AQ72" s="337"/>
    </row>
    <row r="73" spans="1:43" ht="15" customHeight="1" x14ac:dyDescent="0.2">
      <c r="A73" s="556"/>
      <c r="B73" s="113" t="s">
        <v>6</v>
      </c>
      <c r="C73" s="422" t="s">
        <v>101</v>
      </c>
      <c r="D73" s="500"/>
      <c r="E73" s="389" t="s">
        <v>31</v>
      </c>
      <c r="F73" s="246"/>
      <c r="G73" s="95"/>
      <c r="H73" s="246"/>
      <c r="I73" s="246"/>
      <c r="J73" s="246"/>
      <c r="K73" s="95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95"/>
      <c r="AJ73" s="95"/>
      <c r="AK73" s="361">
        <f t="shared" si="32"/>
        <v>0</v>
      </c>
      <c r="AL73" s="319"/>
      <c r="AM73" s="319"/>
      <c r="AN73" s="362">
        <f>SUM(AK73:AM73)</f>
        <v>0</v>
      </c>
      <c r="AO73" s="362"/>
      <c r="AP73" s="390" t="str">
        <f>IF(AND(AN73&gt;0,AO73&gt;0),AN73/AO73,"")</f>
        <v/>
      </c>
      <c r="AQ73" s="337"/>
    </row>
    <row r="74" spans="1:43" ht="15" customHeight="1" x14ac:dyDescent="0.2">
      <c r="A74" s="556"/>
      <c r="B74" s="164" t="s">
        <v>136</v>
      </c>
      <c r="C74" s="422" t="s">
        <v>101</v>
      </c>
      <c r="D74" s="500"/>
      <c r="E74" s="391" t="s">
        <v>16</v>
      </c>
      <c r="F74" s="246"/>
      <c r="G74" s="95"/>
      <c r="H74" s="246"/>
      <c r="I74" s="246"/>
      <c r="J74" s="246"/>
      <c r="K74" s="95"/>
      <c r="L74" s="246"/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95"/>
      <c r="AJ74" s="95"/>
      <c r="AK74" s="361">
        <f t="shared" si="32"/>
        <v>0</v>
      </c>
      <c r="AL74" s="319"/>
      <c r="AM74" s="319"/>
      <c r="AN74" s="362">
        <f t="shared" ref="AN74:AN76" si="34">SUM(AK74:AM74)</f>
        <v>0</v>
      </c>
      <c r="AO74" s="362"/>
      <c r="AP74" s="390" t="str">
        <f>IF(AND(AN74&gt;0,AO74&gt;0),AN74/AO74,"")</f>
        <v/>
      </c>
      <c r="AQ74" s="337"/>
    </row>
    <row r="75" spans="1:43" ht="15" customHeight="1" x14ac:dyDescent="0.2">
      <c r="A75" s="556"/>
      <c r="B75" s="164"/>
      <c r="C75" s="422" t="s">
        <v>101</v>
      </c>
      <c r="D75" s="500"/>
      <c r="E75" s="392" t="s">
        <v>5</v>
      </c>
      <c r="F75" s="246"/>
      <c r="G75" s="95"/>
      <c r="H75" s="246"/>
      <c r="I75" s="246"/>
      <c r="J75" s="246"/>
      <c r="K75" s="95"/>
      <c r="L75" s="246"/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95"/>
      <c r="AJ75" s="95"/>
      <c r="AK75" s="361">
        <f t="shared" si="32"/>
        <v>0</v>
      </c>
      <c r="AL75" s="319"/>
      <c r="AM75" s="319"/>
      <c r="AN75" s="362">
        <f t="shared" si="34"/>
        <v>0</v>
      </c>
      <c r="AO75" s="362"/>
      <c r="AP75" s="390" t="str">
        <f>IF(AND(AN75&gt;0,AO75&gt;0),AN75/AO75,"")</f>
        <v/>
      </c>
      <c r="AQ75" s="337"/>
    </row>
    <row r="76" spans="1:43" ht="15" customHeight="1" x14ac:dyDescent="0.2">
      <c r="A76" s="556"/>
      <c r="B76" s="164"/>
      <c r="C76" s="422" t="s">
        <v>101</v>
      </c>
      <c r="D76" s="501"/>
      <c r="E76" s="393" t="s">
        <v>188</v>
      </c>
      <c r="F76" s="246"/>
      <c r="G76" s="97"/>
      <c r="H76" s="246"/>
      <c r="I76" s="246"/>
      <c r="J76" s="246"/>
      <c r="K76" s="97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95"/>
      <c r="AJ76" s="95"/>
      <c r="AK76" s="361">
        <f t="shared" si="32"/>
        <v>0</v>
      </c>
      <c r="AL76" s="319"/>
      <c r="AM76" s="319"/>
      <c r="AN76" s="362">
        <f t="shared" si="34"/>
        <v>0</v>
      </c>
      <c r="AO76" s="362"/>
      <c r="AP76" s="390" t="str">
        <f>IF(AND(AN76&gt;0,AO76&gt;0),AN76/AO76,"")</f>
        <v/>
      </c>
      <c r="AQ76" s="337"/>
    </row>
    <row r="77" spans="1:43" ht="15" customHeight="1" thickBot="1" x14ac:dyDescent="0.25">
      <c r="A77" s="557"/>
      <c r="B77" s="164"/>
      <c r="C77" s="424" t="s">
        <v>101</v>
      </c>
      <c r="D77" s="357"/>
      <c r="E77" s="397"/>
      <c r="F77" s="247"/>
      <c r="G77" s="96"/>
      <c r="H77" s="247"/>
      <c r="I77" s="247"/>
      <c r="J77" s="247"/>
      <c r="K77" s="96"/>
      <c r="L77" s="247"/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96"/>
      <c r="AJ77" s="96"/>
      <c r="AK77" s="394"/>
      <c r="AL77" s="320"/>
      <c r="AM77" s="320"/>
      <c r="AN77" s="395"/>
      <c r="AO77" s="395"/>
      <c r="AP77" s="396"/>
      <c r="AQ77" s="337"/>
    </row>
    <row r="78" spans="1:43" ht="15" customHeight="1" x14ac:dyDescent="0.2">
      <c r="A78" s="555">
        <v>16</v>
      </c>
      <c r="B78" s="112"/>
      <c r="C78" s="425" t="s">
        <v>101</v>
      </c>
      <c r="D78" s="499">
        <v>12</v>
      </c>
      <c r="E78" s="385" t="s">
        <v>109</v>
      </c>
      <c r="F78" s="245"/>
      <c r="G78" s="484">
        <v>30</v>
      </c>
      <c r="H78" s="484">
        <v>0</v>
      </c>
      <c r="I78" s="484">
        <v>0</v>
      </c>
      <c r="J78" s="484">
        <v>50</v>
      </c>
      <c r="K78" s="484">
        <v>50</v>
      </c>
      <c r="L78" s="484">
        <v>0</v>
      </c>
      <c r="M78" s="245"/>
      <c r="N78" s="484">
        <v>0</v>
      </c>
      <c r="O78" s="484">
        <v>10</v>
      </c>
      <c r="P78" s="245"/>
      <c r="Q78" s="245"/>
      <c r="R78" s="245"/>
      <c r="S78" s="245"/>
      <c r="T78" s="245"/>
      <c r="U78" s="245"/>
      <c r="V78" s="245"/>
      <c r="W78" s="245"/>
      <c r="X78" s="245"/>
      <c r="Y78" s="245"/>
      <c r="Z78" s="245"/>
      <c r="AA78" s="245"/>
      <c r="AB78" s="245"/>
      <c r="AC78" s="245"/>
      <c r="AD78" s="245"/>
      <c r="AE78" s="245"/>
      <c r="AF78" s="245"/>
      <c r="AG78" s="245"/>
      <c r="AH78" s="245"/>
      <c r="AI78" s="94"/>
      <c r="AJ78" s="94"/>
      <c r="AK78" s="338">
        <f t="shared" ref="AK78:AK82" si="35">SUM(F78:AJ78)</f>
        <v>140</v>
      </c>
      <c r="AL78" s="386"/>
      <c r="AM78" s="386"/>
      <c r="AN78" s="387">
        <f t="shared" ref="AN78" si="36">SUM(AK78:AM78)</f>
        <v>140</v>
      </c>
      <c r="AO78" s="387"/>
      <c r="AP78" s="388" t="str">
        <f>IF(AND(AN78&gt;0,AO78&gt;0),AN78/AO78,"")</f>
        <v/>
      </c>
      <c r="AQ78" s="337"/>
    </row>
    <row r="79" spans="1:43" ht="15" customHeight="1" x14ac:dyDescent="0.2">
      <c r="A79" s="556"/>
      <c r="B79" s="113" t="s">
        <v>6</v>
      </c>
      <c r="C79" s="422" t="s">
        <v>101</v>
      </c>
      <c r="D79" s="500"/>
      <c r="E79" s="389" t="s">
        <v>31</v>
      </c>
      <c r="F79" s="246"/>
      <c r="G79" s="95">
        <v>0</v>
      </c>
      <c r="H79" s="95">
        <v>20</v>
      </c>
      <c r="I79" s="95">
        <v>20</v>
      </c>
      <c r="J79" s="95">
        <v>20</v>
      </c>
      <c r="K79" s="95">
        <v>20</v>
      </c>
      <c r="L79" s="95">
        <v>20</v>
      </c>
      <c r="M79" s="246"/>
      <c r="N79" s="95">
        <v>20</v>
      </c>
      <c r="O79" s="95">
        <v>20</v>
      </c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95"/>
      <c r="AJ79" s="95"/>
      <c r="AK79" s="361">
        <f t="shared" si="35"/>
        <v>140</v>
      </c>
      <c r="AL79" s="319"/>
      <c r="AM79" s="319"/>
      <c r="AN79" s="362">
        <f>SUM(AK79:AM79)</f>
        <v>140</v>
      </c>
      <c r="AO79" s="362"/>
      <c r="AP79" s="390" t="str">
        <f>IF(AND(AN79&gt;0,AO79&gt;0),AN79/AO79,"")</f>
        <v/>
      </c>
      <c r="AQ79" s="337"/>
    </row>
    <row r="80" spans="1:43" ht="15" customHeight="1" x14ac:dyDescent="0.2">
      <c r="A80" s="556"/>
      <c r="B80" s="114" t="s">
        <v>70</v>
      </c>
      <c r="C80" s="422" t="s">
        <v>101</v>
      </c>
      <c r="D80" s="500"/>
      <c r="E80" s="391" t="s">
        <v>16</v>
      </c>
      <c r="F80" s="246"/>
      <c r="G80" s="95">
        <v>20</v>
      </c>
      <c r="H80" s="95">
        <v>0</v>
      </c>
      <c r="I80" s="95">
        <v>0</v>
      </c>
      <c r="J80" s="95">
        <v>20</v>
      </c>
      <c r="K80" s="95">
        <v>0</v>
      </c>
      <c r="L80" s="95">
        <v>0</v>
      </c>
      <c r="M80" s="246"/>
      <c r="N80" s="95">
        <v>0</v>
      </c>
      <c r="O80" s="95">
        <v>10</v>
      </c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95"/>
      <c r="AJ80" s="95"/>
      <c r="AK80" s="361">
        <f t="shared" si="35"/>
        <v>50</v>
      </c>
      <c r="AL80" s="319"/>
      <c r="AM80" s="319"/>
      <c r="AN80" s="362">
        <f t="shared" ref="AN80:AN82" si="37">SUM(AK80:AM80)</f>
        <v>50</v>
      </c>
      <c r="AO80" s="362"/>
      <c r="AP80" s="390" t="str">
        <f>IF(AND(AN80&gt;0,AO80&gt;0),AN80/AO80,"")</f>
        <v/>
      </c>
      <c r="AQ80" s="337"/>
    </row>
    <row r="81" spans="1:44" ht="15" customHeight="1" x14ac:dyDescent="0.2">
      <c r="A81" s="556"/>
      <c r="B81" s="115" t="s">
        <v>69</v>
      </c>
      <c r="C81" s="422" t="s">
        <v>101</v>
      </c>
      <c r="D81" s="500"/>
      <c r="E81" s="392" t="s">
        <v>5</v>
      </c>
      <c r="F81" s="246"/>
      <c r="G81" s="95">
        <v>80</v>
      </c>
      <c r="H81" s="95">
        <v>150</v>
      </c>
      <c r="I81" s="95">
        <v>140</v>
      </c>
      <c r="J81" s="95">
        <v>150</v>
      </c>
      <c r="K81" s="95">
        <v>150</v>
      </c>
      <c r="L81" s="95">
        <v>150</v>
      </c>
      <c r="M81" s="246"/>
      <c r="N81" s="95">
        <v>30</v>
      </c>
      <c r="O81" s="95">
        <v>150</v>
      </c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95"/>
      <c r="AJ81" s="95"/>
      <c r="AK81" s="361">
        <f t="shared" si="35"/>
        <v>1000</v>
      </c>
      <c r="AL81" s="319"/>
      <c r="AM81" s="319"/>
      <c r="AN81" s="362">
        <f t="shared" si="37"/>
        <v>1000</v>
      </c>
      <c r="AO81" s="362"/>
      <c r="AP81" s="390" t="str">
        <f>IF(AND(AN81&gt;0,AO81&gt;0),AN81/AO81,"")</f>
        <v/>
      </c>
      <c r="AQ81" s="337"/>
    </row>
    <row r="82" spans="1:44" ht="15" customHeight="1" x14ac:dyDescent="0.2">
      <c r="A82" s="556"/>
      <c r="B82" s="115"/>
      <c r="C82" s="422" t="s">
        <v>101</v>
      </c>
      <c r="D82" s="500"/>
      <c r="E82" s="393" t="s">
        <v>188</v>
      </c>
      <c r="F82" s="246"/>
      <c r="G82" s="97">
        <v>0</v>
      </c>
      <c r="H82" s="97">
        <v>0</v>
      </c>
      <c r="I82" s="97">
        <v>0</v>
      </c>
      <c r="J82" s="97">
        <v>0</v>
      </c>
      <c r="K82" s="97">
        <v>0</v>
      </c>
      <c r="L82" s="97">
        <v>0</v>
      </c>
      <c r="M82" s="246"/>
      <c r="N82" s="97">
        <v>0</v>
      </c>
      <c r="O82" s="97">
        <v>0</v>
      </c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95"/>
      <c r="AJ82" s="95"/>
      <c r="AK82" s="361">
        <f t="shared" si="35"/>
        <v>0</v>
      </c>
      <c r="AL82" s="319"/>
      <c r="AM82" s="319"/>
      <c r="AN82" s="362">
        <f t="shared" si="37"/>
        <v>0</v>
      </c>
      <c r="AO82" s="362"/>
      <c r="AP82" s="390" t="str">
        <f>IF(AND(AN82&gt;0,AO82&gt;0),AN82/AO82,"")</f>
        <v/>
      </c>
      <c r="AQ82" s="337"/>
    </row>
    <row r="83" spans="1:44" ht="15" customHeight="1" thickBot="1" x14ac:dyDescent="0.25">
      <c r="A83" s="557"/>
      <c r="B83" s="115"/>
      <c r="C83" s="423" t="s">
        <v>101</v>
      </c>
      <c r="D83" s="501"/>
      <c r="E83" s="397"/>
      <c r="F83" s="247"/>
      <c r="G83" s="96">
        <v>0</v>
      </c>
      <c r="H83" s="96">
        <v>0</v>
      </c>
      <c r="I83" s="96">
        <v>0</v>
      </c>
      <c r="J83" s="96">
        <v>0</v>
      </c>
      <c r="K83" s="96">
        <v>0</v>
      </c>
      <c r="L83" s="96">
        <v>0</v>
      </c>
      <c r="M83" s="247"/>
      <c r="N83" s="96">
        <v>0</v>
      </c>
      <c r="O83" s="96">
        <v>0</v>
      </c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96"/>
      <c r="AJ83" s="96"/>
      <c r="AK83" s="394"/>
      <c r="AL83" s="320"/>
      <c r="AM83" s="320"/>
      <c r="AN83" s="395"/>
      <c r="AO83" s="395"/>
      <c r="AP83" s="396"/>
      <c r="AQ83" s="337"/>
    </row>
    <row r="84" spans="1:44" ht="15" customHeight="1" x14ac:dyDescent="0.2">
      <c r="A84" s="556">
        <v>17</v>
      </c>
      <c r="B84" s="112"/>
      <c r="C84" s="421" t="s">
        <v>101</v>
      </c>
      <c r="D84" s="499">
        <v>12</v>
      </c>
      <c r="E84" s="385" t="s">
        <v>109</v>
      </c>
      <c r="F84" s="245"/>
      <c r="G84" s="94">
        <v>60</v>
      </c>
      <c r="H84" s="94">
        <v>10</v>
      </c>
      <c r="I84" s="94">
        <v>30</v>
      </c>
      <c r="J84" s="94">
        <v>0</v>
      </c>
      <c r="K84" s="94">
        <v>40</v>
      </c>
      <c r="L84" s="94">
        <v>60</v>
      </c>
      <c r="M84" s="245"/>
      <c r="N84" s="94">
        <v>60</v>
      </c>
      <c r="O84" s="94">
        <v>100</v>
      </c>
      <c r="P84" s="245"/>
      <c r="Q84" s="245"/>
      <c r="R84" s="245"/>
      <c r="S84" s="245"/>
      <c r="T84" s="245"/>
      <c r="U84" s="245"/>
      <c r="V84" s="245"/>
      <c r="W84" s="245"/>
      <c r="X84" s="245"/>
      <c r="Y84" s="245"/>
      <c r="Z84" s="245"/>
      <c r="AA84" s="245"/>
      <c r="AB84" s="245"/>
      <c r="AC84" s="245"/>
      <c r="AD84" s="245"/>
      <c r="AE84" s="245"/>
      <c r="AF84" s="245"/>
      <c r="AG84" s="245"/>
      <c r="AH84" s="245"/>
      <c r="AI84" s="94"/>
      <c r="AJ84" s="94"/>
      <c r="AK84" s="338">
        <f t="shared" ref="AK84:AK88" si="38">SUM(F84:AJ84)</f>
        <v>360</v>
      </c>
      <c r="AL84" s="386"/>
      <c r="AM84" s="386"/>
      <c r="AN84" s="387">
        <f t="shared" ref="AN84" si="39">SUM(AK84:AM84)</f>
        <v>360</v>
      </c>
      <c r="AO84" s="387"/>
      <c r="AP84" s="388" t="str">
        <f>IF(AND(AN84&gt;0,AO84&gt;0),AN84/AO84,"")</f>
        <v/>
      </c>
      <c r="AQ84" s="337"/>
    </row>
    <row r="85" spans="1:44" ht="15" customHeight="1" x14ac:dyDescent="0.2">
      <c r="A85" s="556"/>
      <c r="B85" s="113" t="s">
        <v>6</v>
      </c>
      <c r="C85" s="422" t="s">
        <v>101</v>
      </c>
      <c r="D85" s="500"/>
      <c r="E85" s="389" t="s">
        <v>31</v>
      </c>
      <c r="F85" s="246"/>
      <c r="G85" s="95">
        <v>10</v>
      </c>
      <c r="H85" s="95">
        <v>0</v>
      </c>
      <c r="I85" s="95">
        <v>0</v>
      </c>
      <c r="J85" s="95">
        <v>0</v>
      </c>
      <c r="K85" s="95">
        <v>0</v>
      </c>
      <c r="L85" s="95">
        <v>0</v>
      </c>
      <c r="M85" s="246"/>
      <c r="N85" s="95">
        <v>20</v>
      </c>
      <c r="O85" s="95">
        <v>0</v>
      </c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95"/>
      <c r="AJ85" s="95"/>
      <c r="AK85" s="361">
        <f t="shared" si="38"/>
        <v>30</v>
      </c>
      <c r="AL85" s="319"/>
      <c r="AM85" s="319"/>
      <c r="AN85" s="362">
        <f>SUM(AK85:AM85)</f>
        <v>30</v>
      </c>
      <c r="AO85" s="362"/>
      <c r="AP85" s="390" t="str">
        <f>IF(AND(AN85&gt;0,AO85&gt;0),AN85/AO85,"")</f>
        <v/>
      </c>
      <c r="AQ85" s="337"/>
      <c r="AR85" s="339"/>
    </row>
    <row r="86" spans="1:44" ht="15" customHeight="1" x14ac:dyDescent="0.2">
      <c r="A86" s="556"/>
      <c r="B86" s="114" t="s">
        <v>68</v>
      </c>
      <c r="C86" s="422" t="s">
        <v>101</v>
      </c>
      <c r="D86" s="500"/>
      <c r="E86" s="391" t="s">
        <v>16</v>
      </c>
      <c r="F86" s="246"/>
      <c r="G86" s="95">
        <v>10</v>
      </c>
      <c r="H86" s="95">
        <v>0</v>
      </c>
      <c r="I86" s="95">
        <v>30</v>
      </c>
      <c r="J86" s="95">
        <v>30</v>
      </c>
      <c r="K86" s="95">
        <v>0</v>
      </c>
      <c r="L86" s="95">
        <v>20</v>
      </c>
      <c r="M86" s="246"/>
      <c r="N86" s="95">
        <v>0</v>
      </c>
      <c r="O86" s="95">
        <v>10</v>
      </c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95"/>
      <c r="AJ86" s="95"/>
      <c r="AK86" s="361">
        <f t="shared" si="38"/>
        <v>100</v>
      </c>
      <c r="AL86" s="319"/>
      <c r="AM86" s="319"/>
      <c r="AN86" s="362">
        <f t="shared" ref="AN86:AN88" si="40">SUM(AK86:AM86)</f>
        <v>100</v>
      </c>
      <c r="AO86" s="362"/>
      <c r="AP86" s="390" t="str">
        <f>IF(AND(AN86&gt;0,AO86&gt;0),AN86/AO86,"")</f>
        <v/>
      </c>
      <c r="AQ86" s="337"/>
      <c r="AR86" s="339">
        <f>AO79+AO85+AO91+AO73+AO67</f>
        <v>0</v>
      </c>
    </row>
    <row r="87" spans="1:44" ht="15" customHeight="1" x14ac:dyDescent="0.2">
      <c r="A87" s="556"/>
      <c r="B87" s="115" t="s">
        <v>69</v>
      </c>
      <c r="C87" s="422" t="s">
        <v>101</v>
      </c>
      <c r="D87" s="500"/>
      <c r="E87" s="392" t="s">
        <v>5</v>
      </c>
      <c r="F87" s="246"/>
      <c r="G87" s="95">
        <v>20</v>
      </c>
      <c r="H87" s="95">
        <v>60</v>
      </c>
      <c r="I87" s="95">
        <v>70</v>
      </c>
      <c r="J87" s="95">
        <v>40</v>
      </c>
      <c r="K87" s="95">
        <v>90</v>
      </c>
      <c r="L87" s="95">
        <v>0</v>
      </c>
      <c r="M87" s="246"/>
      <c r="N87" s="95">
        <v>60</v>
      </c>
      <c r="O87" s="95">
        <v>70</v>
      </c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95"/>
      <c r="AJ87" s="95"/>
      <c r="AK87" s="361">
        <f t="shared" si="38"/>
        <v>410</v>
      </c>
      <c r="AL87" s="319"/>
      <c r="AM87" s="319"/>
      <c r="AN87" s="362">
        <f t="shared" si="40"/>
        <v>410</v>
      </c>
      <c r="AO87" s="362"/>
      <c r="AP87" s="390" t="str">
        <f>IF(AND(AN87&gt;0,AO87&gt;0),AN87/AO87,"")</f>
        <v/>
      </c>
      <c r="AQ87" s="337"/>
      <c r="AR87" s="339"/>
    </row>
    <row r="88" spans="1:44" ht="15" customHeight="1" x14ac:dyDescent="0.2">
      <c r="A88" s="556"/>
      <c r="B88" s="115"/>
      <c r="C88" s="422" t="s">
        <v>101</v>
      </c>
      <c r="D88" s="501"/>
      <c r="E88" s="393" t="s">
        <v>188</v>
      </c>
      <c r="F88" s="246"/>
      <c r="G88" s="97">
        <v>0</v>
      </c>
      <c r="H88" s="97">
        <v>10</v>
      </c>
      <c r="I88" s="97">
        <v>10</v>
      </c>
      <c r="J88" s="97">
        <v>0</v>
      </c>
      <c r="K88" s="97">
        <v>0</v>
      </c>
      <c r="L88" s="97">
        <v>20</v>
      </c>
      <c r="M88" s="246"/>
      <c r="N88" s="97">
        <v>5</v>
      </c>
      <c r="O88" s="97">
        <v>0</v>
      </c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95"/>
      <c r="AJ88" s="95"/>
      <c r="AK88" s="361">
        <f t="shared" si="38"/>
        <v>45</v>
      </c>
      <c r="AL88" s="319"/>
      <c r="AM88" s="319"/>
      <c r="AN88" s="362">
        <f t="shared" si="40"/>
        <v>45</v>
      </c>
      <c r="AO88" s="362"/>
      <c r="AP88" s="390" t="str">
        <f>IF(AND(AN88&gt;0,AO88&gt;0),AN88/AO88,"")</f>
        <v/>
      </c>
      <c r="AQ88" s="337"/>
      <c r="AR88" s="339">
        <f>AO81+AO87+AO93+AO75+AO69</f>
        <v>0</v>
      </c>
    </row>
    <row r="89" spans="1:44" ht="15" customHeight="1" thickBot="1" x14ac:dyDescent="0.25">
      <c r="A89" s="557"/>
      <c r="B89" s="116"/>
      <c r="C89" s="424" t="s">
        <v>101</v>
      </c>
      <c r="D89" s="357"/>
      <c r="E89" s="397"/>
      <c r="F89" s="247"/>
      <c r="G89" s="96">
        <v>0</v>
      </c>
      <c r="H89" s="96">
        <v>0</v>
      </c>
      <c r="I89" s="96">
        <v>0</v>
      </c>
      <c r="J89" s="96">
        <v>0</v>
      </c>
      <c r="K89" s="96">
        <v>0</v>
      </c>
      <c r="L89" s="96">
        <v>0</v>
      </c>
      <c r="M89" s="247"/>
      <c r="N89" s="96">
        <v>0</v>
      </c>
      <c r="O89" s="96">
        <v>0</v>
      </c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96"/>
      <c r="AJ89" s="96"/>
      <c r="AK89" s="394"/>
      <c r="AL89" s="320"/>
      <c r="AM89" s="320"/>
      <c r="AN89" s="395"/>
      <c r="AO89" s="395"/>
      <c r="AP89" s="396"/>
      <c r="AQ89" s="337"/>
      <c r="AR89" s="339"/>
    </row>
    <row r="90" spans="1:44" ht="15" customHeight="1" x14ac:dyDescent="0.2">
      <c r="A90" s="555">
        <v>18</v>
      </c>
      <c r="B90" s="112"/>
      <c r="C90" s="425" t="s">
        <v>101</v>
      </c>
      <c r="D90" s="499" t="s">
        <v>82</v>
      </c>
      <c r="E90" s="385" t="s">
        <v>109</v>
      </c>
      <c r="F90" s="245"/>
      <c r="G90" s="94">
        <v>20</v>
      </c>
      <c r="H90" s="94">
        <v>0</v>
      </c>
      <c r="I90" s="94">
        <v>0</v>
      </c>
      <c r="J90" s="94">
        <v>20</v>
      </c>
      <c r="K90" s="94">
        <v>20</v>
      </c>
      <c r="L90" s="94">
        <v>0</v>
      </c>
      <c r="M90" s="245"/>
      <c r="N90" s="94">
        <v>0</v>
      </c>
      <c r="O90" s="94"/>
      <c r="P90" s="245"/>
      <c r="Q90" s="245"/>
      <c r="R90" s="245"/>
      <c r="S90" s="245"/>
      <c r="T90" s="245"/>
      <c r="U90" s="245"/>
      <c r="V90" s="245"/>
      <c r="W90" s="245"/>
      <c r="X90" s="245"/>
      <c r="Y90" s="245"/>
      <c r="Z90" s="245"/>
      <c r="AA90" s="245"/>
      <c r="AB90" s="245"/>
      <c r="AC90" s="245"/>
      <c r="AD90" s="245"/>
      <c r="AE90" s="245"/>
      <c r="AF90" s="245"/>
      <c r="AG90" s="245"/>
      <c r="AH90" s="245"/>
      <c r="AI90" s="94"/>
      <c r="AJ90" s="94"/>
      <c r="AK90" s="338">
        <f t="shared" ref="AK90:AK94" si="41">SUM(F90:AJ90)</f>
        <v>60</v>
      </c>
      <c r="AL90" s="386"/>
      <c r="AM90" s="386"/>
      <c r="AN90" s="387">
        <f t="shared" ref="AN90" si="42">SUM(AK90:AM90)</f>
        <v>60</v>
      </c>
      <c r="AO90" s="387"/>
      <c r="AP90" s="388" t="str">
        <f>IF(AND(AN90&gt;0,AO90&gt;0),AN90/AO90,"")</f>
        <v/>
      </c>
      <c r="AQ90" s="339">
        <f>AO76+AO83+AO88</f>
        <v>0</v>
      </c>
    </row>
    <row r="91" spans="1:44" ht="15" customHeight="1" x14ac:dyDescent="0.2">
      <c r="A91" s="556"/>
      <c r="B91" s="113" t="s">
        <v>6</v>
      </c>
      <c r="C91" s="422" t="s">
        <v>101</v>
      </c>
      <c r="D91" s="500"/>
      <c r="E91" s="389" t="s">
        <v>31</v>
      </c>
      <c r="F91" s="246"/>
      <c r="G91" s="95">
        <v>20</v>
      </c>
      <c r="H91" s="95">
        <v>20</v>
      </c>
      <c r="I91" s="95">
        <v>20</v>
      </c>
      <c r="J91" s="95">
        <v>0</v>
      </c>
      <c r="K91" s="95">
        <v>20</v>
      </c>
      <c r="L91" s="95">
        <v>20</v>
      </c>
      <c r="M91" s="246"/>
      <c r="N91" s="95">
        <v>20</v>
      </c>
      <c r="O91" s="95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95"/>
      <c r="AJ91" s="95"/>
      <c r="AK91" s="361">
        <f t="shared" si="41"/>
        <v>120</v>
      </c>
      <c r="AL91" s="319"/>
      <c r="AM91" s="319"/>
      <c r="AN91" s="362">
        <f>SUM(AK91:AM91)</f>
        <v>120</v>
      </c>
      <c r="AO91" s="362"/>
      <c r="AP91" s="390" t="str">
        <f>IF(AND(AN91&gt;0,AO91&gt;0),AN91/AO91,"")</f>
        <v/>
      </c>
      <c r="AQ91" s="339">
        <f>AO78+AO84+AO90</f>
        <v>0</v>
      </c>
    </row>
    <row r="92" spans="1:44" ht="15" customHeight="1" x14ac:dyDescent="0.2">
      <c r="A92" s="556"/>
      <c r="B92" s="114" t="s">
        <v>19</v>
      </c>
      <c r="C92" s="422" t="s">
        <v>101</v>
      </c>
      <c r="D92" s="500"/>
      <c r="E92" s="391" t="s">
        <v>16</v>
      </c>
      <c r="F92" s="246"/>
      <c r="G92" s="95">
        <v>0</v>
      </c>
      <c r="H92" s="95">
        <v>0</v>
      </c>
      <c r="I92" s="95">
        <v>0</v>
      </c>
      <c r="J92" s="95">
        <v>20</v>
      </c>
      <c r="K92" s="95">
        <v>0</v>
      </c>
      <c r="L92" s="95">
        <v>0</v>
      </c>
      <c r="M92" s="246"/>
      <c r="N92" s="95">
        <v>0</v>
      </c>
      <c r="O92" s="95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95"/>
      <c r="AJ92" s="95"/>
      <c r="AK92" s="361">
        <f t="shared" si="41"/>
        <v>20</v>
      </c>
      <c r="AL92" s="319"/>
      <c r="AM92" s="319"/>
      <c r="AN92" s="362">
        <f t="shared" ref="AN92:AN94" si="43">SUM(AK92:AM92)</f>
        <v>20</v>
      </c>
      <c r="AO92" s="362"/>
      <c r="AP92" s="390" t="str">
        <f>IF(AND(AN92&gt;0,AO92&gt;0),AN92/AO92,"")</f>
        <v/>
      </c>
      <c r="AQ92" s="339">
        <f>AO79+AO85+AO91</f>
        <v>0</v>
      </c>
    </row>
    <row r="93" spans="1:44" ht="15" customHeight="1" x14ac:dyDescent="0.2">
      <c r="A93" s="556"/>
      <c r="B93" s="115" t="s">
        <v>82</v>
      </c>
      <c r="C93" s="422" t="s">
        <v>101</v>
      </c>
      <c r="D93" s="500"/>
      <c r="E93" s="392" t="s">
        <v>5</v>
      </c>
      <c r="F93" s="246"/>
      <c r="G93" s="95">
        <v>80</v>
      </c>
      <c r="H93" s="95">
        <v>100</v>
      </c>
      <c r="I93" s="95">
        <v>100</v>
      </c>
      <c r="J93" s="95">
        <v>100</v>
      </c>
      <c r="K93" s="95">
        <v>100</v>
      </c>
      <c r="L93" s="95">
        <v>50</v>
      </c>
      <c r="M93" s="246"/>
      <c r="N93" s="95">
        <v>100</v>
      </c>
      <c r="O93" s="95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95"/>
      <c r="AJ93" s="95"/>
      <c r="AK93" s="361">
        <f t="shared" si="41"/>
        <v>630</v>
      </c>
      <c r="AL93" s="319"/>
      <c r="AM93" s="319"/>
      <c r="AN93" s="362">
        <f t="shared" si="43"/>
        <v>630</v>
      </c>
      <c r="AO93" s="362"/>
      <c r="AP93" s="390" t="str">
        <f>IF(AND(AN93&gt;0,AO93&gt;0),AN93/AO93,"")</f>
        <v/>
      </c>
      <c r="AQ93" s="339">
        <f>AO80+AO86+AO92</f>
        <v>0</v>
      </c>
    </row>
    <row r="94" spans="1:44" ht="15" customHeight="1" x14ac:dyDescent="0.2">
      <c r="A94" s="556"/>
      <c r="B94" s="115"/>
      <c r="C94" s="422" t="s">
        <v>101</v>
      </c>
      <c r="D94" s="501"/>
      <c r="E94" s="393" t="s">
        <v>188</v>
      </c>
      <c r="F94" s="246"/>
      <c r="G94" s="97">
        <v>0</v>
      </c>
      <c r="H94" s="97">
        <v>0</v>
      </c>
      <c r="I94" s="97">
        <v>0</v>
      </c>
      <c r="J94" s="97">
        <v>0</v>
      </c>
      <c r="K94" s="97">
        <v>0</v>
      </c>
      <c r="L94" s="97">
        <v>0</v>
      </c>
      <c r="M94" s="246"/>
      <c r="N94" s="97">
        <v>0</v>
      </c>
      <c r="O94" s="97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95"/>
      <c r="AJ94" s="95"/>
      <c r="AK94" s="361">
        <f t="shared" si="41"/>
        <v>0</v>
      </c>
      <c r="AL94" s="319"/>
      <c r="AM94" s="319"/>
      <c r="AN94" s="362">
        <f t="shared" si="43"/>
        <v>0</v>
      </c>
      <c r="AO94" s="362"/>
      <c r="AP94" s="390" t="str">
        <f>IF(AND(AN94&gt;0,AO94&gt;0),AN94/AO94,"")</f>
        <v/>
      </c>
      <c r="AQ94" s="339">
        <f>AO81+AO87+AO93</f>
        <v>0</v>
      </c>
    </row>
    <row r="95" spans="1:44" ht="15" customHeight="1" thickBot="1" x14ac:dyDescent="0.25">
      <c r="A95" s="557"/>
      <c r="B95" s="116"/>
      <c r="C95" s="424" t="s">
        <v>101</v>
      </c>
      <c r="D95" s="357"/>
      <c r="E95" s="397"/>
      <c r="F95" s="247"/>
      <c r="G95" s="96">
        <v>0</v>
      </c>
      <c r="H95" s="96">
        <v>0</v>
      </c>
      <c r="I95" s="96">
        <v>0</v>
      </c>
      <c r="J95" s="96">
        <v>0</v>
      </c>
      <c r="K95" s="96">
        <v>0</v>
      </c>
      <c r="L95" s="96">
        <v>0</v>
      </c>
      <c r="M95" s="247"/>
      <c r="N95" s="96">
        <v>0</v>
      </c>
      <c r="O95" s="96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96"/>
      <c r="AJ95" s="96"/>
      <c r="AK95" s="394"/>
      <c r="AL95" s="320"/>
      <c r="AM95" s="320"/>
      <c r="AN95" s="395"/>
      <c r="AO95" s="395"/>
      <c r="AP95" s="396"/>
      <c r="AQ95" s="339"/>
    </row>
    <row r="96" spans="1:44" ht="15" customHeight="1" x14ac:dyDescent="0.2">
      <c r="A96" s="555">
        <v>19</v>
      </c>
      <c r="B96" s="117"/>
      <c r="C96" s="426" t="s">
        <v>102</v>
      </c>
      <c r="D96" s="499" t="s">
        <v>66</v>
      </c>
      <c r="E96" s="385" t="s">
        <v>109</v>
      </c>
      <c r="F96" s="245"/>
      <c r="G96" s="484">
        <v>0</v>
      </c>
      <c r="H96" s="484">
        <v>0</v>
      </c>
      <c r="I96" s="484">
        <v>20</v>
      </c>
      <c r="J96" s="484">
        <v>0</v>
      </c>
      <c r="K96" s="484">
        <v>0</v>
      </c>
      <c r="L96" s="484">
        <v>0</v>
      </c>
      <c r="M96" s="483"/>
      <c r="N96" s="484">
        <v>0</v>
      </c>
      <c r="O96" s="484">
        <v>0</v>
      </c>
      <c r="P96" s="245"/>
      <c r="Q96" s="245"/>
      <c r="R96" s="245"/>
      <c r="S96" s="245"/>
      <c r="T96" s="245"/>
      <c r="U96" s="245"/>
      <c r="V96" s="245"/>
      <c r="W96" s="245"/>
      <c r="X96" s="245"/>
      <c r="Y96" s="245"/>
      <c r="Z96" s="245"/>
      <c r="AA96" s="245"/>
      <c r="AB96" s="245"/>
      <c r="AC96" s="245"/>
      <c r="AD96" s="245"/>
      <c r="AE96" s="245"/>
      <c r="AF96" s="245"/>
      <c r="AG96" s="245"/>
      <c r="AH96" s="245"/>
      <c r="AI96" s="94"/>
      <c r="AJ96" s="94"/>
      <c r="AK96" s="338">
        <f t="shared" ref="AK96:AK100" si="44">SUM(F96:AJ96)</f>
        <v>20</v>
      </c>
      <c r="AL96" s="386"/>
      <c r="AM96" s="386"/>
      <c r="AN96" s="387">
        <f t="shared" ref="AN96" si="45">SUM(AK96:AM96)</f>
        <v>20</v>
      </c>
      <c r="AO96" s="387"/>
      <c r="AP96" s="388" t="str">
        <f>IF(AND(AN96&gt;0,AO96&gt;0),AN96/AO96,"")</f>
        <v/>
      </c>
      <c r="AQ96" s="337"/>
    </row>
    <row r="97" spans="1:44" ht="15" customHeight="1" x14ac:dyDescent="0.2">
      <c r="A97" s="556"/>
      <c r="B97" s="118" t="s">
        <v>72</v>
      </c>
      <c r="C97" s="426" t="s">
        <v>102</v>
      </c>
      <c r="D97" s="500"/>
      <c r="E97" s="389" t="s">
        <v>31</v>
      </c>
      <c r="F97" s="246"/>
      <c r="G97" s="95">
        <v>10</v>
      </c>
      <c r="H97" s="95">
        <v>10</v>
      </c>
      <c r="I97" s="95">
        <v>20</v>
      </c>
      <c r="J97" s="95">
        <v>0</v>
      </c>
      <c r="K97" s="95">
        <v>0</v>
      </c>
      <c r="L97" s="95">
        <v>0</v>
      </c>
      <c r="M97" s="246"/>
      <c r="N97" s="95">
        <v>0</v>
      </c>
      <c r="O97" s="95">
        <v>10</v>
      </c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95"/>
      <c r="AJ97" s="95"/>
      <c r="AK97" s="361">
        <f t="shared" si="44"/>
        <v>50</v>
      </c>
      <c r="AL97" s="319"/>
      <c r="AM97" s="319"/>
      <c r="AN97" s="362">
        <f>SUM(AK97:AM97)</f>
        <v>50</v>
      </c>
      <c r="AO97" s="362"/>
      <c r="AP97" s="390" t="str">
        <f>IF(AND(AN97&gt;0,AO97&gt;0),AN97/AO97,"")</f>
        <v/>
      </c>
      <c r="AQ97" s="337"/>
    </row>
    <row r="98" spans="1:44" ht="15" customHeight="1" x14ac:dyDescent="0.2">
      <c r="A98" s="556"/>
      <c r="B98" s="119" t="s">
        <v>28</v>
      </c>
      <c r="C98" s="426" t="s">
        <v>102</v>
      </c>
      <c r="D98" s="500"/>
      <c r="E98" s="391" t="s">
        <v>16</v>
      </c>
      <c r="F98" s="246"/>
      <c r="G98" s="95">
        <v>10</v>
      </c>
      <c r="H98" s="95">
        <v>0</v>
      </c>
      <c r="I98" s="95">
        <v>40</v>
      </c>
      <c r="J98" s="95">
        <v>40</v>
      </c>
      <c r="K98" s="95">
        <v>20</v>
      </c>
      <c r="L98" s="95">
        <v>0</v>
      </c>
      <c r="M98" s="246"/>
      <c r="N98" s="95">
        <v>0</v>
      </c>
      <c r="O98" s="95">
        <v>10</v>
      </c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95"/>
      <c r="AJ98" s="95"/>
      <c r="AK98" s="361">
        <f t="shared" si="44"/>
        <v>120</v>
      </c>
      <c r="AL98" s="319"/>
      <c r="AM98" s="319"/>
      <c r="AN98" s="362">
        <f t="shared" ref="AN98:AN100" si="46">SUM(AK98:AM98)</f>
        <v>120</v>
      </c>
      <c r="AO98" s="362"/>
      <c r="AP98" s="390" t="str">
        <f>IF(AND(AN98&gt;0,AO98&gt;0),AN98/AO98,"")</f>
        <v/>
      </c>
      <c r="AQ98" s="337"/>
    </row>
    <row r="99" spans="1:44" ht="15" customHeight="1" x14ac:dyDescent="0.2">
      <c r="A99" s="556"/>
      <c r="B99" s="120" t="s">
        <v>66</v>
      </c>
      <c r="C99" s="426" t="s">
        <v>102</v>
      </c>
      <c r="D99" s="500"/>
      <c r="E99" s="392" t="s">
        <v>5</v>
      </c>
      <c r="F99" s="246"/>
      <c r="G99" s="95">
        <v>100</v>
      </c>
      <c r="H99" s="95">
        <v>100</v>
      </c>
      <c r="I99" s="95">
        <v>100</v>
      </c>
      <c r="J99" s="95">
        <v>100</v>
      </c>
      <c r="K99" s="95">
        <v>100</v>
      </c>
      <c r="L99" s="95">
        <v>100</v>
      </c>
      <c r="M99" s="246"/>
      <c r="N99" s="95">
        <v>100</v>
      </c>
      <c r="O99" s="95">
        <v>100</v>
      </c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95"/>
      <c r="AJ99" s="95"/>
      <c r="AK99" s="361">
        <f t="shared" si="44"/>
        <v>800</v>
      </c>
      <c r="AL99" s="319"/>
      <c r="AM99" s="319"/>
      <c r="AN99" s="362">
        <f t="shared" si="46"/>
        <v>800</v>
      </c>
      <c r="AO99" s="362"/>
      <c r="AP99" s="390" t="str">
        <f>IF(AND(AN99&gt;0,AO99&gt;0),AN99/AO99,"")</f>
        <v/>
      </c>
      <c r="AQ99" s="337"/>
    </row>
    <row r="100" spans="1:44" ht="15" customHeight="1" x14ac:dyDescent="0.2">
      <c r="A100" s="556"/>
      <c r="B100" s="120"/>
      <c r="C100" s="426" t="s">
        <v>102</v>
      </c>
      <c r="D100" s="501"/>
      <c r="E100" s="393" t="s">
        <v>188</v>
      </c>
      <c r="F100" s="246"/>
      <c r="G100" s="97">
        <v>8</v>
      </c>
      <c r="H100" s="97">
        <v>0</v>
      </c>
      <c r="I100" s="97">
        <v>0</v>
      </c>
      <c r="J100" s="97">
        <v>0</v>
      </c>
      <c r="K100" s="97">
        <v>0</v>
      </c>
      <c r="L100" s="97">
        <v>0</v>
      </c>
      <c r="M100" s="246"/>
      <c r="N100" s="97">
        <v>0</v>
      </c>
      <c r="O100" s="97">
        <v>0</v>
      </c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95"/>
      <c r="AJ100" s="95"/>
      <c r="AK100" s="361">
        <f t="shared" si="44"/>
        <v>8</v>
      </c>
      <c r="AL100" s="319"/>
      <c r="AM100" s="319"/>
      <c r="AN100" s="362">
        <f t="shared" si="46"/>
        <v>8</v>
      </c>
      <c r="AO100" s="362"/>
      <c r="AP100" s="390" t="str">
        <f>IF(AND(AN100&gt;0,AO100&gt;0),AN100/AO100,"")</f>
        <v/>
      </c>
      <c r="AQ100" s="337"/>
    </row>
    <row r="101" spans="1:44" ht="15" customHeight="1" thickBot="1" x14ac:dyDescent="0.25">
      <c r="A101" s="557"/>
      <c r="B101" s="120"/>
      <c r="C101" s="427" t="s">
        <v>102</v>
      </c>
      <c r="D101" s="357"/>
      <c r="E101" s="397"/>
      <c r="F101" s="247"/>
      <c r="G101" s="96">
        <v>0</v>
      </c>
      <c r="H101" s="96">
        <v>0</v>
      </c>
      <c r="I101" s="96">
        <v>0</v>
      </c>
      <c r="J101" s="96">
        <v>0</v>
      </c>
      <c r="K101" s="96">
        <v>0</v>
      </c>
      <c r="L101" s="96">
        <v>0</v>
      </c>
      <c r="M101" s="247"/>
      <c r="N101" s="96">
        <v>0</v>
      </c>
      <c r="O101" s="96">
        <v>0</v>
      </c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96"/>
      <c r="AJ101" s="96"/>
      <c r="AK101" s="394"/>
      <c r="AL101" s="320"/>
      <c r="AM101" s="320"/>
      <c r="AN101" s="395"/>
      <c r="AO101" s="395"/>
      <c r="AP101" s="396"/>
      <c r="AQ101" s="337"/>
    </row>
    <row r="102" spans="1:44" ht="15" customHeight="1" x14ac:dyDescent="0.2">
      <c r="A102" s="556">
        <v>20</v>
      </c>
      <c r="B102" s="34"/>
      <c r="C102" s="428" t="s">
        <v>102</v>
      </c>
      <c r="D102" s="499" t="s">
        <v>66</v>
      </c>
      <c r="E102" s="385" t="s">
        <v>109</v>
      </c>
      <c r="F102" s="245"/>
      <c r="G102" s="94">
        <v>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s="245"/>
      <c r="N102" s="94">
        <v>10</v>
      </c>
      <c r="O102" s="94">
        <v>0</v>
      </c>
      <c r="P102" s="245"/>
      <c r="Q102" s="245"/>
      <c r="R102" s="245"/>
      <c r="S102" s="245"/>
      <c r="T102" s="245"/>
      <c r="U102" s="245"/>
      <c r="V102" s="245"/>
      <c r="W102" s="245"/>
      <c r="X102" s="245"/>
      <c r="Y102" s="245"/>
      <c r="Z102" s="245"/>
      <c r="AA102" s="245"/>
      <c r="AB102" s="245"/>
      <c r="AC102" s="245"/>
      <c r="AD102" s="245"/>
      <c r="AE102" s="245"/>
      <c r="AF102" s="245"/>
      <c r="AG102" s="245"/>
      <c r="AH102" s="245"/>
      <c r="AI102" s="94"/>
      <c r="AJ102" s="94"/>
      <c r="AK102" s="338">
        <f t="shared" ref="AK102:AK106" si="47">SUM(F102:AJ102)</f>
        <v>10</v>
      </c>
      <c r="AL102" s="386"/>
      <c r="AM102" s="386"/>
      <c r="AN102" s="387">
        <f t="shared" ref="AN102" si="48">SUM(AK102:AM102)</f>
        <v>10</v>
      </c>
      <c r="AO102" s="387"/>
      <c r="AP102" s="388" t="str">
        <f>IF(AND(AN102&gt;0,AO102&gt;0),AN102/AO102,"")</f>
        <v/>
      </c>
      <c r="AQ102" s="337"/>
    </row>
    <row r="103" spans="1:44" ht="15" customHeight="1" x14ac:dyDescent="0.2">
      <c r="A103" s="556"/>
      <c r="B103" s="118" t="s">
        <v>72</v>
      </c>
      <c r="C103" s="426" t="s">
        <v>102</v>
      </c>
      <c r="D103" s="500"/>
      <c r="E103" s="389" t="s">
        <v>31</v>
      </c>
      <c r="F103" s="246"/>
      <c r="G103" s="95">
        <v>0</v>
      </c>
      <c r="H103" s="95">
        <v>0</v>
      </c>
      <c r="I103" s="95">
        <v>0</v>
      </c>
      <c r="J103" s="95">
        <v>0</v>
      </c>
      <c r="K103" s="95">
        <v>0</v>
      </c>
      <c r="L103" s="95">
        <v>0</v>
      </c>
      <c r="M103" s="246"/>
      <c r="N103" s="95">
        <v>40</v>
      </c>
      <c r="O103" s="95">
        <v>10</v>
      </c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95"/>
      <c r="AJ103" s="95"/>
      <c r="AK103" s="361">
        <f t="shared" si="47"/>
        <v>50</v>
      </c>
      <c r="AL103" s="319"/>
      <c r="AM103" s="319"/>
      <c r="AN103" s="362">
        <f>SUM(AK103:AM103)</f>
        <v>50</v>
      </c>
      <c r="AO103" s="362"/>
      <c r="AP103" s="390" t="str">
        <f>IF(AND(AN103&gt;0,AO103&gt;0),AN103/AO103,"")</f>
        <v/>
      </c>
      <c r="AQ103" s="337"/>
    </row>
    <row r="104" spans="1:44" ht="15" customHeight="1" x14ac:dyDescent="0.2">
      <c r="A104" s="556"/>
      <c r="B104" s="36" t="s">
        <v>67</v>
      </c>
      <c r="C104" s="426" t="s">
        <v>102</v>
      </c>
      <c r="D104" s="500"/>
      <c r="E104" s="391" t="s">
        <v>16</v>
      </c>
      <c r="F104" s="246"/>
      <c r="G104" s="95">
        <v>0</v>
      </c>
      <c r="H104" s="95">
        <v>0</v>
      </c>
      <c r="I104" s="95">
        <v>50</v>
      </c>
      <c r="J104" s="95">
        <v>0</v>
      </c>
      <c r="K104" s="95">
        <v>0</v>
      </c>
      <c r="L104" s="95">
        <v>0</v>
      </c>
      <c r="M104" s="246"/>
      <c r="N104" s="95">
        <v>10</v>
      </c>
      <c r="O104" s="95">
        <v>0</v>
      </c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246"/>
      <c r="AI104" s="95"/>
      <c r="AJ104" s="95"/>
      <c r="AK104" s="361">
        <f t="shared" si="47"/>
        <v>60</v>
      </c>
      <c r="AL104" s="319"/>
      <c r="AM104" s="319"/>
      <c r="AN104" s="362">
        <f t="shared" ref="AN104:AN106" si="49">SUM(AK104:AM104)</f>
        <v>60</v>
      </c>
      <c r="AO104" s="362"/>
      <c r="AP104" s="390" t="str">
        <f>IF(AND(AN104&gt;0,AO104&gt;0),AN104/AO104,"")</f>
        <v/>
      </c>
      <c r="AQ104" s="337"/>
    </row>
    <row r="105" spans="1:44" ht="15" customHeight="1" x14ac:dyDescent="0.2">
      <c r="A105" s="556"/>
      <c r="B105" s="37" t="s">
        <v>66</v>
      </c>
      <c r="C105" s="426" t="s">
        <v>102</v>
      </c>
      <c r="D105" s="500"/>
      <c r="E105" s="392" t="s">
        <v>5</v>
      </c>
      <c r="F105" s="246"/>
      <c r="G105" s="95">
        <v>150</v>
      </c>
      <c r="H105" s="95">
        <v>0</v>
      </c>
      <c r="I105" s="95">
        <v>150</v>
      </c>
      <c r="J105" s="95">
        <v>120</v>
      </c>
      <c r="K105" s="95">
        <v>160</v>
      </c>
      <c r="L105" s="95">
        <v>170</v>
      </c>
      <c r="M105" s="246"/>
      <c r="N105" s="95">
        <v>170</v>
      </c>
      <c r="O105" s="95">
        <v>150</v>
      </c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95"/>
      <c r="AJ105" s="95"/>
      <c r="AK105" s="361">
        <f t="shared" si="47"/>
        <v>1070</v>
      </c>
      <c r="AL105" s="319"/>
      <c r="AM105" s="319"/>
      <c r="AN105" s="362">
        <f t="shared" si="49"/>
        <v>1070</v>
      </c>
      <c r="AO105" s="362"/>
      <c r="AP105" s="390" t="str">
        <f>IF(AND(AN105&gt;0,AO105&gt;0),AN105/AO105,"")</f>
        <v/>
      </c>
      <c r="AQ105" s="337"/>
    </row>
    <row r="106" spans="1:44" ht="15" customHeight="1" x14ac:dyDescent="0.2">
      <c r="A106" s="556"/>
      <c r="B106" s="37"/>
      <c r="C106" s="426" t="s">
        <v>102</v>
      </c>
      <c r="D106" s="501"/>
      <c r="E106" s="393" t="s">
        <v>188</v>
      </c>
      <c r="F106" s="246"/>
      <c r="G106" s="97">
        <v>0</v>
      </c>
      <c r="H106" s="97">
        <v>0</v>
      </c>
      <c r="I106" s="97">
        <v>0</v>
      </c>
      <c r="J106" s="97">
        <v>0</v>
      </c>
      <c r="K106" s="97">
        <v>0</v>
      </c>
      <c r="L106" s="97">
        <v>0</v>
      </c>
      <c r="M106" s="246"/>
      <c r="N106" s="97">
        <v>0</v>
      </c>
      <c r="O106" s="97">
        <v>0</v>
      </c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246"/>
      <c r="AI106" s="95"/>
      <c r="AJ106" s="95"/>
      <c r="AK106" s="361">
        <f t="shared" si="47"/>
        <v>0</v>
      </c>
      <c r="AL106" s="319"/>
      <c r="AM106" s="319"/>
      <c r="AN106" s="362">
        <f t="shared" si="49"/>
        <v>0</v>
      </c>
      <c r="AO106" s="362"/>
      <c r="AP106" s="390" t="str">
        <f>IF(AND(AN106&gt;0,AO106&gt;0),AN106/AO106,"")</f>
        <v/>
      </c>
      <c r="AQ106" s="337"/>
    </row>
    <row r="107" spans="1:44" ht="15" customHeight="1" thickBot="1" x14ac:dyDescent="0.25">
      <c r="A107" s="557"/>
      <c r="B107" s="38"/>
      <c r="C107" s="429" t="s">
        <v>102</v>
      </c>
      <c r="D107" s="357"/>
      <c r="E107" s="397"/>
      <c r="F107" s="247"/>
      <c r="G107" s="97">
        <v>0</v>
      </c>
      <c r="H107" s="97">
        <v>0</v>
      </c>
      <c r="I107" s="97">
        <v>0</v>
      </c>
      <c r="J107" s="97">
        <v>0</v>
      </c>
      <c r="K107" s="97">
        <v>0</v>
      </c>
      <c r="L107" s="97">
        <v>0</v>
      </c>
      <c r="M107" s="247"/>
      <c r="N107" s="97">
        <v>0</v>
      </c>
      <c r="O107" s="97">
        <v>0</v>
      </c>
      <c r="P107" s="247"/>
      <c r="Q107" s="247"/>
      <c r="R107" s="247"/>
      <c r="S107" s="247"/>
      <c r="T107" s="247"/>
      <c r="U107" s="247"/>
      <c r="V107" s="247"/>
      <c r="W107" s="247"/>
      <c r="X107" s="247"/>
      <c r="Y107" s="247"/>
      <c r="Z107" s="247"/>
      <c r="AA107" s="247"/>
      <c r="AB107" s="247"/>
      <c r="AC107" s="247"/>
      <c r="AD107" s="247"/>
      <c r="AE107" s="247"/>
      <c r="AF107" s="247"/>
      <c r="AG107" s="247"/>
      <c r="AH107" s="247"/>
      <c r="AI107" s="96"/>
      <c r="AJ107" s="96"/>
      <c r="AK107" s="394"/>
      <c r="AL107" s="320"/>
      <c r="AM107" s="320"/>
      <c r="AN107" s="395"/>
      <c r="AO107" s="395"/>
      <c r="AP107" s="396"/>
      <c r="AQ107" s="337"/>
    </row>
    <row r="108" spans="1:44" ht="15" customHeight="1" x14ac:dyDescent="0.2">
      <c r="A108" s="555">
        <v>21</v>
      </c>
      <c r="B108" s="34"/>
      <c r="C108" s="426" t="s">
        <v>102</v>
      </c>
      <c r="D108" s="499">
        <v>12</v>
      </c>
      <c r="E108" s="385" t="s">
        <v>109</v>
      </c>
      <c r="F108" s="245"/>
      <c r="G108" s="94">
        <v>0</v>
      </c>
      <c r="H108" s="94">
        <v>0</v>
      </c>
      <c r="I108" s="94">
        <v>0</v>
      </c>
      <c r="J108" s="94">
        <v>0</v>
      </c>
      <c r="K108" s="94">
        <v>0</v>
      </c>
      <c r="L108" s="94">
        <v>0</v>
      </c>
      <c r="M108" s="245"/>
      <c r="N108" s="94">
        <v>0</v>
      </c>
      <c r="O108" s="94">
        <v>0</v>
      </c>
      <c r="P108" s="245"/>
      <c r="Q108" s="245"/>
      <c r="R108" s="245"/>
      <c r="S108" s="245"/>
      <c r="T108" s="245"/>
      <c r="U108" s="245"/>
      <c r="V108" s="245"/>
      <c r="W108" s="245"/>
      <c r="X108" s="245"/>
      <c r="Y108" s="245"/>
      <c r="Z108" s="245"/>
      <c r="AA108" s="245"/>
      <c r="AB108" s="245"/>
      <c r="AC108" s="245"/>
      <c r="AD108" s="245"/>
      <c r="AE108" s="245"/>
      <c r="AF108" s="245"/>
      <c r="AG108" s="245"/>
      <c r="AH108" s="245"/>
      <c r="AI108" s="94"/>
      <c r="AJ108" s="94"/>
      <c r="AK108" s="338">
        <f t="shared" ref="AK108:AK112" si="50">SUM(F108:AJ108)</f>
        <v>0</v>
      </c>
      <c r="AL108" s="386"/>
      <c r="AM108" s="386"/>
      <c r="AN108" s="387">
        <f t="shared" ref="AN108" si="51">SUM(AK108:AM108)</f>
        <v>0</v>
      </c>
      <c r="AO108" s="387"/>
      <c r="AP108" s="388" t="str">
        <f>IF(AND(AN108&gt;0,AO108&gt;0),AN108/AO108,"")</f>
        <v/>
      </c>
      <c r="AQ108" s="339" t="e">
        <f>AO96+AO102+#REF!+AO108</f>
        <v>#REF!</v>
      </c>
      <c r="AR108" s="76"/>
    </row>
    <row r="109" spans="1:44" ht="15" customHeight="1" x14ac:dyDescent="0.2">
      <c r="A109" s="556"/>
      <c r="B109" s="118" t="s">
        <v>72</v>
      </c>
      <c r="C109" s="426" t="s">
        <v>102</v>
      </c>
      <c r="D109" s="500"/>
      <c r="E109" s="389" t="s">
        <v>31</v>
      </c>
      <c r="F109" s="246"/>
      <c r="G109" s="95">
        <v>0</v>
      </c>
      <c r="H109" s="95">
        <v>0</v>
      </c>
      <c r="I109" s="95">
        <v>10</v>
      </c>
      <c r="J109" s="95">
        <v>0</v>
      </c>
      <c r="K109" s="95">
        <v>0</v>
      </c>
      <c r="L109" s="95">
        <v>0</v>
      </c>
      <c r="M109" s="246"/>
      <c r="N109" s="95">
        <v>20</v>
      </c>
      <c r="O109" s="95">
        <v>20</v>
      </c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46"/>
      <c r="AH109" s="246"/>
      <c r="AI109" s="95"/>
      <c r="AJ109" s="95"/>
      <c r="AK109" s="361">
        <f t="shared" si="50"/>
        <v>50</v>
      </c>
      <c r="AL109" s="319"/>
      <c r="AM109" s="319"/>
      <c r="AN109" s="362">
        <f>SUM(AK109:AM109)</f>
        <v>50</v>
      </c>
      <c r="AO109" s="362"/>
      <c r="AP109" s="390" t="str">
        <f>IF(AND(AN109&gt;0,AO109&gt;0),AN109/AO109,"")</f>
        <v/>
      </c>
      <c r="AQ109" s="339" t="e">
        <f>AO97+AO103+#REF!+AO109</f>
        <v>#REF!</v>
      </c>
      <c r="AR109" s="76"/>
    </row>
    <row r="110" spans="1:44" ht="15" customHeight="1" x14ac:dyDescent="0.2">
      <c r="A110" s="556"/>
      <c r="B110" s="36" t="s">
        <v>71</v>
      </c>
      <c r="C110" s="426" t="s">
        <v>102</v>
      </c>
      <c r="D110" s="500"/>
      <c r="E110" s="391" t="s">
        <v>16</v>
      </c>
      <c r="F110" s="246"/>
      <c r="G110" s="95">
        <v>0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246"/>
      <c r="N110" s="95">
        <v>0</v>
      </c>
      <c r="O110" s="95">
        <v>0</v>
      </c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95"/>
      <c r="AJ110" s="95"/>
      <c r="AK110" s="361">
        <f t="shared" si="50"/>
        <v>0</v>
      </c>
      <c r="AL110" s="319"/>
      <c r="AM110" s="319"/>
      <c r="AN110" s="362">
        <f t="shared" ref="AN110:AN112" si="52">SUM(AK110:AM110)</f>
        <v>0</v>
      </c>
      <c r="AO110" s="362"/>
      <c r="AP110" s="390" t="str">
        <f>IF(AND(AN110&gt;0,AO110&gt;0),AN110/AO110,"")</f>
        <v/>
      </c>
      <c r="AQ110" s="339" t="e">
        <f>AO98+AO104+#REF!+AO110</f>
        <v>#REF!</v>
      </c>
      <c r="AR110" s="76"/>
    </row>
    <row r="111" spans="1:44" ht="15" customHeight="1" x14ac:dyDescent="0.2">
      <c r="A111" s="556"/>
      <c r="B111" s="37" t="s">
        <v>69</v>
      </c>
      <c r="C111" s="426" t="s">
        <v>102</v>
      </c>
      <c r="D111" s="500"/>
      <c r="E111" s="392" t="s">
        <v>5</v>
      </c>
      <c r="F111" s="246"/>
      <c r="G111" s="95">
        <v>100</v>
      </c>
      <c r="H111" s="95">
        <v>100</v>
      </c>
      <c r="I111" s="95">
        <v>120</v>
      </c>
      <c r="J111" s="95">
        <v>90</v>
      </c>
      <c r="K111" s="95">
        <v>120</v>
      </c>
      <c r="L111" s="95">
        <v>100</v>
      </c>
      <c r="M111" s="246"/>
      <c r="N111" s="95">
        <v>130</v>
      </c>
      <c r="O111" s="95">
        <v>80</v>
      </c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95"/>
      <c r="AJ111" s="95"/>
      <c r="AK111" s="361">
        <f t="shared" si="50"/>
        <v>840</v>
      </c>
      <c r="AL111" s="319"/>
      <c r="AM111" s="319"/>
      <c r="AN111" s="362">
        <f t="shared" si="52"/>
        <v>840</v>
      </c>
      <c r="AO111" s="362"/>
      <c r="AP111" s="390" t="str">
        <f>IF(AND(AN111&gt;0,AO111&gt;0),AN111/AO111,"")</f>
        <v/>
      </c>
      <c r="AQ111" s="339" t="e">
        <f>AO99+AO105+#REF!+AO111</f>
        <v>#REF!</v>
      </c>
      <c r="AR111" s="76"/>
    </row>
    <row r="112" spans="1:44" ht="15" customHeight="1" x14ac:dyDescent="0.2">
      <c r="A112" s="556"/>
      <c r="B112" s="37"/>
      <c r="C112" s="426" t="s">
        <v>102</v>
      </c>
      <c r="D112" s="501"/>
      <c r="E112" s="393" t="s">
        <v>188</v>
      </c>
      <c r="F112" s="246"/>
      <c r="G112" s="97">
        <v>0</v>
      </c>
      <c r="H112" s="97">
        <v>0</v>
      </c>
      <c r="I112" s="97">
        <v>0</v>
      </c>
      <c r="J112" s="97">
        <v>0</v>
      </c>
      <c r="K112" s="97">
        <v>5</v>
      </c>
      <c r="L112" s="97">
        <v>0</v>
      </c>
      <c r="M112" s="246"/>
      <c r="N112" s="97">
        <v>0</v>
      </c>
      <c r="O112" s="97">
        <v>0</v>
      </c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95"/>
      <c r="AJ112" s="95"/>
      <c r="AK112" s="361">
        <f t="shared" si="50"/>
        <v>5</v>
      </c>
      <c r="AL112" s="319"/>
      <c r="AM112" s="319"/>
      <c r="AN112" s="362">
        <f t="shared" si="52"/>
        <v>5</v>
      </c>
      <c r="AO112" s="362"/>
      <c r="AP112" s="390" t="str">
        <f>IF(AND(AN112&gt;0,AO112&gt;0),AN112/AO112,"")</f>
        <v/>
      </c>
      <c r="AQ112" s="337"/>
      <c r="AR112" s="76"/>
    </row>
    <row r="113" spans="1:44" ht="15" customHeight="1" thickBot="1" x14ac:dyDescent="0.25">
      <c r="A113" s="556"/>
      <c r="B113" s="38"/>
      <c r="C113" s="426" t="s">
        <v>102</v>
      </c>
      <c r="D113" s="357"/>
      <c r="E113" s="397"/>
      <c r="F113" s="247"/>
      <c r="G113" s="96">
        <v>0</v>
      </c>
      <c r="H113" s="96">
        <v>0</v>
      </c>
      <c r="I113" s="96">
        <v>0</v>
      </c>
      <c r="J113" s="96">
        <v>0</v>
      </c>
      <c r="K113" s="96">
        <v>0</v>
      </c>
      <c r="L113" s="96">
        <v>0</v>
      </c>
      <c r="M113" s="247"/>
      <c r="N113" s="96">
        <v>0</v>
      </c>
      <c r="O113" s="96">
        <v>0</v>
      </c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96"/>
      <c r="AJ113" s="96"/>
      <c r="AK113" s="394"/>
      <c r="AL113" s="320"/>
      <c r="AM113" s="320"/>
      <c r="AN113" s="395"/>
      <c r="AO113" s="395"/>
      <c r="AP113" s="396"/>
      <c r="AQ113" s="337"/>
      <c r="AR113" s="76"/>
    </row>
    <row r="114" spans="1:44" ht="15" customHeight="1" x14ac:dyDescent="0.2">
      <c r="A114" s="555">
        <v>22</v>
      </c>
      <c r="B114" s="153"/>
      <c r="C114" s="430" t="s">
        <v>103</v>
      </c>
      <c r="D114" s="499" t="s">
        <v>73</v>
      </c>
      <c r="E114" s="385" t="s">
        <v>109</v>
      </c>
      <c r="F114" s="245"/>
      <c r="G114" s="94">
        <v>30</v>
      </c>
      <c r="H114" s="94">
        <v>0</v>
      </c>
      <c r="I114" s="94">
        <v>30</v>
      </c>
      <c r="J114" s="94">
        <v>10</v>
      </c>
      <c r="K114" s="94">
        <v>0</v>
      </c>
      <c r="L114" s="94">
        <v>20</v>
      </c>
      <c r="M114" s="245"/>
      <c r="N114" s="94">
        <v>0</v>
      </c>
      <c r="O114" s="94">
        <v>20</v>
      </c>
      <c r="P114" s="245"/>
      <c r="Q114" s="245"/>
      <c r="R114" s="245"/>
      <c r="S114" s="245"/>
      <c r="T114" s="245"/>
      <c r="U114" s="245"/>
      <c r="V114" s="245"/>
      <c r="W114" s="245"/>
      <c r="X114" s="245"/>
      <c r="Y114" s="245"/>
      <c r="Z114" s="245"/>
      <c r="AA114" s="245"/>
      <c r="AB114" s="245"/>
      <c r="AC114" s="245"/>
      <c r="AD114" s="245"/>
      <c r="AE114" s="245"/>
      <c r="AF114" s="245"/>
      <c r="AG114" s="245"/>
      <c r="AH114" s="245"/>
      <c r="AI114" s="94"/>
      <c r="AJ114" s="94"/>
      <c r="AK114" s="338">
        <f t="shared" ref="AK114:AK118" si="53">SUM(F114:AJ114)</f>
        <v>110</v>
      </c>
      <c r="AL114" s="386"/>
      <c r="AM114" s="386"/>
      <c r="AN114" s="387">
        <f t="shared" ref="AN114" si="54">SUM(AK114:AM114)</f>
        <v>110</v>
      </c>
      <c r="AO114" s="387"/>
      <c r="AP114" s="388" t="str">
        <f>IF(AND(AN114&gt;0,AO114&gt;0),AN114/AO114,"")</f>
        <v/>
      </c>
      <c r="AQ114" s="337"/>
      <c r="AR114" s="76"/>
    </row>
    <row r="115" spans="1:44" ht="15" customHeight="1" x14ac:dyDescent="0.2">
      <c r="A115" s="556"/>
      <c r="B115" s="154" t="s">
        <v>81</v>
      </c>
      <c r="C115" s="430" t="s">
        <v>103</v>
      </c>
      <c r="D115" s="500"/>
      <c r="E115" s="389" t="s">
        <v>31</v>
      </c>
      <c r="F115" s="246"/>
      <c r="G115" s="95">
        <v>20</v>
      </c>
      <c r="H115" s="95">
        <v>20</v>
      </c>
      <c r="I115" s="95">
        <v>0</v>
      </c>
      <c r="J115" s="95">
        <v>20</v>
      </c>
      <c r="K115" s="95">
        <v>20</v>
      </c>
      <c r="L115" s="95">
        <v>20</v>
      </c>
      <c r="M115" s="246"/>
      <c r="N115" s="95">
        <v>20</v>
      </c>
      <c r="O115" s="95">
        <v>40</v>
      </c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95"/>
      <c r="AJ115" s="95"/>
      <c r="AK115" s="361">
        <f t="shared" si="53"/>
        <v>160</v>
      </c>
      <c r="AL115" s="319"/>
      <c r="AM115" s="319"/>
      <c r="AN115" s="362">
        <f>SUM(AK115:AM115)</f>
        <v>160</v>
      </c>
      <c r="AO115" s="362"/>
      <c r="AP115" s="390" t="str">
        <f>IF(AND(AN115&gt;0,AO115&gt;0),AN115/AO115,"")</f>
        <v/>
      </c>
      <c r="AQ115" s="337"/>
      <c r="AR115" s="76"/>
    </row>
    <row r="116" spans="1:44" ht="15" customHeight="1" x14ac:dyDescent="0.2">
      <c r="A116" s="556"/>
      <c r="B116" s="156" t="s">
        <v>18</v>
      </c>
      <c r="C116" s="430" t="s">
        <v>103</v>
      </c>
      <c r="D116" s="500"/>
      <c r="E116" s="391" t="s">
        <v>16</v>
      </c>
      <c r="F116" s="246"/>
      <c r="G116" s="95">
        <v>0</v>
      </c>
      <c r="H116" s="95">
        <v>0</v>
      </c>
      <c r="I116" s="95">
        <v>0</v>
      </c>
      <c r="J116" s="95">
        <v>0</v>
      </c>
      <c r="K116" s="95">
        <v>0</v>
      </c>
      <c r="L116" s="95">
        <v>0</v>
      </c>
      <c r="M116" s="246"/>
      <c r="N116" s="95">
        <v>10</v>
      </c>
      <c r="O116" s="95">
        <v>0</v>
      </c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95"/>
      <c r="AJ116" s="95"/>
      <c r="AK116" s="361">
        <f t="shared" si="53"/>
        <v>10</v>
      </c>
      <c r="AL116" s="319"/>
      <c r="AM116" s="319"/>
      <c r="AN116" s="362">
        <f t="shared" ref="AN116:AN118" si="55">SUM(AK116:AM116)</f>
        <v>10</v>
      </c>
      <c r="AO116" s="362"/>
      <c r="AP116" s="390" t="str">
        <f>IF(AND(AN116&gt;0,AO116&gt;0),AN116/AO116,"")</f>
        <v/>
      </c>
      <c r="AQ116" s="337"/>
      <c r="AR116" s="76"/>
    </row>
    <row r="117" spans="1:44" ht="15" customHeight="1" x14ac:dyDescent="0.2">
      <c r="A117" s="556"/>
      <c r="B117" s="158" t="s">
        <v>73</v>
      </c>
      <c r="C117" s="430" t="s">
        <v>103</v>
      </c>
      <c r="D117" s="500"/>
      <c r="E117" s="392" t="s">
        <v>5</v>
      </c>
      <c r="F117" s="246"/>
      <c r="G117" s="95">
        <v>100</v>
      </c>
      <c r="H117" s="95">
        <v>120</v>
      </c>
      <c r="I117" s="95">
        <v>150</v>
      </c>
      <c r="J117" s="95">
        <v>130</v>
      </c>
      <c r="K117" s="95">
        <v>150</v>
      </c>
      <c r="L117" s="95">
        <v>220</v>
      </c>
      <c r="M117" s="246"/>
      <c r="N117" s="95">
        <v>250</v>
      </c>
      <c r="O117" s="95">
        <v>250</v>
      </c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95"/>
      <c r="AJ117" s="95"/>
      <c r="AK117" s="361">
        <f t="shared" si="53"/>
        <v>1370</v>
      </c>
      <c r="AL117" s="319"/>
      <c r="AM117" s="319"/>
      <c r="AN117" s="362">
        <f t="shared" si="55"/>
        <v>1370</v>
      </c>
      <c r="AO117" s="362"/>
      <c r="AP117" s="390" t="str">
        <f>IF(AND(AN117&gt;0,AO117&gt;0),AN117/AO117,"")</f>
        <v/>
      </c>
      <c r="AQ117" s="337"/>
      <c r="AR117" s="76"/>
    </row>
    <row r="118" spans="1:44" ht="15" customHeight="1" x14ac:dyDescent="0.2">
      <c r="A118" s="556"/>
      <c r="B118" s="158"/>
      <c r="C118" s="430" t="s">
        <v>103</v>
      </c>
      <c r="D118" s="501"/>
      <c r="E118" s="393" t="s">
        <v>188</v>
      </c>
      <c r="F118" s="246"/>
      <c r="G118" s="97">
        <v>0</v>
      </c>
      <c r="H118" s="97">
        <v>10</v>
      </c>
      <c r="I118" s="97">
        <v>0</v>
      </c>
      <c r="J118" s="97">
        <v>10</v>
      </c>
      <c r="K118" s="97">
        <v>5</v>
      </c>
      <c r="L118" s="97">
        <v>5</v>
      </c>
      <c r="M118" s="246"/>
      <c r="N118" s="97">
        <v>0</v>
      </c>
      <c r="O118" s="97">
        <v>10</v>
      </c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95"/>
      <c r="AJ118" s="95"/>
      <c r="AK118" s="361">
        <f t="shared" si="53"/>
        <v>40</v>
      </c>
      <c r="AL118" s="319"/>
      <c r="AM118" s="319"/>
      <c r="AN118" s="362">
        <f t="shared" si="55"/>
        <v>40</v>
      </c>
      <c r="AO118" s="362"/>
      <c r="AP118" s="390" t="str">
        <f>IF(AND(AN118&gt;0,AO118&gt;0),AN118/AO118,"")</f>
        <v/>
      </c>
      <c r="AQ118" s="337"/>
      <c r="AR118" s="76"/>
    </row>
    <row r="119" spans="1:44" ht="15" customHeight="1" thickBot="1" x14ac:dyDescent="0.25">
      <c r="A119" s="557"/>
      <c r="B119" s="158"/>
      <c r="C119" s="431" t="s">
        <v>103</v>
      </c>
      <c r="D119" s="357"/>
      <c r="E119" s="397"/>
      <c r="F119" s="247"/>
      <c r="G119" s="96">
        <v>0</v>
      </c>
      <c r="H119" s="96">
        <v>0</v>
      </c>
      <c r="I119" s="96">
        <v>0</v>
      </c>
      <c r="J119" s="96">
        <v>0</v>
      </c>
      <c r="K119" s="96">
        <v>0</v>
      </c>
      <c r="L119" s="96">
        <v>0</v>
      </c>
      <c r="M119" s="247"/>
      <c r="N119" s="96">
        <v>0</v>
      </c>
      <c r="O119" s="96">
        <v>0</v>
      </c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96"/>
      <c r="AJ119" s="96"/>
      <c r="AK119" s="394"/>
      <c r="AL119" s="320"/>
      <c r="AM119" s="320"/>
      <c r="AN119" s="395"/>
      <c r="AO119" s="395"/>
      <c r="AP119" s="396"/>
      <c r="AQ119" s="337"/>
      <c r="AR119" s="76"/>
    </row>
    <row r="120" spans="1:44" ht="15" customHeight="1" x14ac:dyDescent="0.2">
      <c r="A120" s="556">
        <v>23</v>
      </c>
      <c r="B120" s="159"/>
      <c r="C120" s="432" t="s">
        <v>103</v>
      </c>
      <c r="D120" s="499" t="s">
        <v>73</v>
      </c>
      <c r="E120" s="385" t="s">
        <v>109</v>
      </c>
      <c r="F120" s="245"/>
      <c r="G120" s="94">
        <v>0</v>
      </c>
      <c r="H120" s="94">
        <v>0</v>
      </c>
      <c r="I120" s="94">
        <v>20</v>
      </c>
      <c r="J120" s="94">
        <v>0</v>
      </c>
      <c r="K120" s="94">
        <v>0</v>
      </c>
      <c r="L120" s="94">
        <v>0</v>
      </c>
      <c r="M120" s="245"/>
      <c r="N120" s="94">
        <v>0</v>
      </c>
      <c r="O120" s="94">
        <v>10</v>
      </c>
      <c r="P120" s="245"/>
      <c r="Q120" s="245"/>
      <c r="R120" s="245"/>
      <c r="S120" s="245"/>
      <c r="T120" s="245"/>
      <c r="U120" s="245"/>
      <c r="V120" s="245"/>
      <c r="W120" s="245"/>
      <c r="X120" s="245"/>
      <c r="Y120" s="245"/>
      <c r="Z120" s="245"/>
      <c r="AA120" s="245"/>
      <c r="AB120" s="245"/>
      <c r="AC120" s="245"/>
      <c r="AD120" s="245"/>
      <c r="AE120" s="245"/>
      <c r="AF120" s="245"/>
      <c r="AG120" s="245"/>
      <c r="AH120" s="245"/>
      <c r="AI120" s="94"/>
      <c r="AJ120" s="94"/>
      <c r="AK120" s="338">
        <f t="shared" ref="AK120:AK124" si="56">SUM(F120:AJ120)</f>
        <v>30</v>
      </c>
      <c r="AL120" s="386"/>
      <c r="AM120" s="386"/>
      <c r="AN120" s="387">
        <f t="shared" ref="AN120" si="57">SUM(AK120:AM120)</f>
        <v>30</v>
      </c>
      <c r="AO120" s="387"/>
      <c r="AP120" s="388" t="str">
        <f>IF(AND(AN120&gt;0,AO120&gt;0),AN120/AO120,"")</f>
        <v/>
      </c>
      <c r="AQ120" s="337"/>
      <c r="AR120" s="76"/>
    </row>
    <row r="121" spans="1:44" ht="15" customHeight="1" x14ac:dyDescent="0.2">
      <c r="A121" s="556"/>
      <c r="B121" s="154" t="s">
        <v>81</v>
      </c>
      <c r="C121" s="430" t="s">
        <v>103</v>
      </c>
      <c r="D121" s="500"/>
      <c r="E121" s="389" t="s">
        <v>31</v>
      </c>
      <c r="F121" s="246"/>
      <c r="G121" s="95">
        <v>20</v>
      </c>
      <c r="H121" s="95">
        <v>0</v>
      </c>
      <c r="I121" s="95">
        <v>0</v>
      </c>
      <c r="J121" s="95">
        <v>0</v>
      </c>
      <c r="K121" s="95">
        <v>20</v>
      </c>
      <c r="L121" s="95">
        <v>20</v>
      </c>
      <c r="M121" s="246"/>
      <c r="N121" s="95">
        <v>20</v>
      </c>
      <c r="O121" s="95">
        <v>0</v>
      </c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95"/>
      <c r="AJ121" s="95"/>
      <c r="AK121" s="361">
        <f t="shared" si="56"/>
        <v>80</v>
      </c>
      <c r="AL121" s="319"/>
      <c r="AM121" s="319"/>
      <c r="AN121" s="362">
        <f>SUM(AK121:AM121)</f>
        <v>80</v>
      </c>
      <c r="AO121" s="362"/>
      <c r="AP121" s="390" t="str">
        <f>IF(AND(AN121&gt;0,AO121&gt;0),AN121/AO121,"")</f>
        <v/>
      </c>
      <c r="AQ121" s="337"/>
      <c r="AR121" s="76"/>
    </row>
    <row r="122" spans="1:44" ht="15" customHeight="1" x14ac:dyDescent="0.2">
      <c r="A122" s="556"/>
      <c r="B122" s="156" t="s">
        <v>74</v>
      </c>
      <c r="C122" s="430" t="s">
        <v>103</v>
      </c>
      <c r="D122" s="500"/>
      <c r="E122" s="391" t="s">
        <v>16</v>
      </c>
      <c r="F122" s="246"/>
      <c r="G122" s="95">
        <v>0</v>
      </c>
      <c r="H122" s="95">
        <v>20</v>
      </c>
      <c r="I122" s="95">
        <v>0</v>
      </c>
      <c r="J122" s="95">
        <v>20</v>
      </c>
      <c r="K122" s="95">
        <v>0</v>
      </c>
      <c r="L122" s="95">
        <v>0</v>
      </c>
      <c r="M122" s="246"/>
      <c r="N122" s="95">
        <v>0</v>
      </c>
      <c r="O122" s="95">
        <v>0</v>
      </c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95"/>
      <c r="AJ122" s="95"/>
      <c r="AK122" s="361">
        <f t="shared" si="56"/>
        <v>40</v>
      </c>
      <c r="AL122" s="319"/>
      <c r="AM122" s="319"/>
      <c r="AN122" s="362">
        <f t="shared" ref="AN122:AN124" si="58">SUM(AK122:AM122)</f>
        <v>40</v>
      </c>
      <c r="AO122" s="362"/>
      <c r="AP122" s="390" t="str">
        <f>IF(AND(AN122&gt;0,AO122&gt;0),AN122/AO122,"")</f>
        <v/>
      </c>
      <c r="AQ122" s="337"/>
      <c r="AR122" s="76"/>
    </row>
    <row r="123" spans="1:44" ht="15" customHeight="1" x14ac:dyDescent="0.2">
      <c r="A123" s="556"/>
      <c r="B123" s="158" t="s">
        <v>73</v>
      </c>
      <c r="C123" s="430" t="s">
        <v>103</v>
      </c>
      <c r="D123" s="500"/>
      <c r="E123" s="392" t="s">
        <v>5</v>
      </c>
      <c r="F123" s="246"/>
      <c r="G123" s="95">
        <v>130</v>
      </c>
      <c r="H123" s="95">
        <v>100</v>
      </c>
      <c r="I123" s="95">
        <v>80</v>
      </c>
      <c r="J123" s="95">
        <v>100</v>
      </c>
      <c r="K123" s="95">
        <v>150</v>
      </c>
      <c r="L123" s="95">
        <v>100</v>
      </c>
      <c r="M123" s="246"/>
      <c r="N123" s="95">
        <v>200</v>
      </c>
      <c r="O123" s="95">
        <v>220</v>
      </c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95"/>
      <c r="AJ123" s="95"/>
      <c r="AK123" s="361">
        <f t="shared" si="56"/>
        <v>1080</v>
      </c>
      <c r="AL123" s="319"/>
      <c r="AM123" s="319"/>
      <c r="AN123" s="362">
        <f t="shared" si="58"/>
        <v>1080</v>
      </c>
      <c r="AO123" s="362"/>
      <c r="AP123" s="390" t="str">
        <f>IF(AND(AN123&gt;0,AO123&gt;0),AN123/AO123,"")</f>
        <v/>
      </c>
      <c r="AQ123" s="337"/>
      <c r="AR123" s="76"/>
    </row>
    <row r="124" spans="1:44" ht="15" customHeight="1" x14ac:dyDescent="0.2">
      <c r="A124" s="556"/>
      <c r="B124" s="158"/>
      <c r="C124" s="430" t="s">
        <v>103</v>
      </c>
      <c r="D124" s="501"/>
      <c r="E124" s="393" t="s">
        <v>188</v>
      </c>
      <c r="F124" s="246"/>
      <c r="G124" s="97">
        <v>0</v>
      </c>
      <c r="H124" s="97">
        <v>0</v>
      </c>
      <c r="I124" s="97">
        <v>10</v>
      </c>
      <c r="J124" s="97">
        <v>10</v>
      </c>
      <c r="K124" s="97">
        <v>0</v>
      </c>
      <c r="L124" s="97">
        <v>10</v>
      </c>
      <c r="M124" s="246"/>
      <c r="N124" s="97">
        <v>0</v>
      </c>
      <c r="O124" s="97">
        <v>10</v>
      </c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95"/>
      <c r="AJ124" s="95"/>
      <c r="AK124" s="361">
        <f t="shared" si="56"/>
        <v>40</v>
      </c>
      <c r="AL124" s="319"/>
      <c r="AM124" s="319"/>
      <c r="AN124" s="362">
        <f t="shared" si="58"/>
        <v>40</v>
      </c>
      <c r="AO124" s="362"/>
      <c r="AP124" s="390" t="str">
        <f>IF(AND(AN124&gt;0,AO124&gt;0),AN124/AO124,"")</f>
        <v/>
      </c>
      <c r="AQ124" s="337"/>
      <c r="AR124" s="76"/>
    </row>
    <row r="125" spans="1:44" ht="15" customHeight="1" thickBot="1" x14ac:dyDescent="0.25">
      <c r="A125" s="556"/>
      <c r="B125" s="160"/>
      <c r="C125" s="433" t="s">
        <v>103</v>
      </c>
      <c r="D125" s="357"/>
      <c r="E125" s="397"/>
      <c r="F125" s="247"/>
      <c r="G125" s="96">
        <v>0</v>
      </c>
      <c r="H125" s="96">
        <v>0</v>
      </c>
      <c r="I125" s="96">
        <v>0</v>
      </c>
      <c r="J125" s="96">
        <v>0</v>
      </c>
      <c r="K125" s="96">
        <v>0</v>
      </c>
      <c r="L125" s="96">
        <v>0</v>
      </c>
      <c r="M125" s="247"/>
      <c r="N125" s="96">
        <v>0</v>
      </c>
      <c r="O125" s="96">
        <v>0</v>
      </c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96"/>
      <c r="AJ125" s="96"/>
      <c r="AK125" s="394"/>
      <c r="AL125" s="320"/>
      <c r="AM125" s="320"/>
      <c r="AN125" s="395"/>
      <c r="AO125" s="395"/>
      <c r="AP125" s="396"/>
      <c r="AQ125" s="337"/>
      <c r="AR125" s="76"/>
    </row>
    <row r="126" spans="1:44" ht="15" customHeight="1" x14ac:dyDescent="0.2">
      <c r="A126" s="555">
        <v>24</v>
      </c>
      <c r="B126" s="153"/>
      <c r="C126" s="430" t="s">
        <v>103</v>
      </c>
      <c r="D126" s="499" t="s">
        <v>73</v>
      </c>
      <c r="E126" s="385" t="s">
        <v>109</v>
      </c>
      <c r="F126" s="245"/>
      <c r="G126" s="94">
        <v>0</v>
      </c>
      <c r="H126" s="94">
        <v>10</v>
      </c>
      <c r="I126" s="94">
        <v>0</v>
      </c>
      <c r="J126" s="94">
        <v>10</v>
      </c>
      <c r="K126" s="94">
        <v>0</v>
      </c>
      <c r="L126" s="94">
        <v>0</v>
      </c>
      <c r="M126" s="245"/>
      <c r="N126" s="94">
        <v>0</v>
      </c>
      <c r="O126" s="94">
        <v>0</v>
      </c>
      <c r="P126" s="245"/>
      <c r="Q126" s="245"/>
      <c r="R126" s="245"/>
      <c r="S126" s="245"/>
      <c r="T126" s="245"/>
      <c r="U126" s="245"/>
      <c r="V126" s="245"/>
      <c r="W126" s="245"/>
      <c r="X126" s="245"/>
      <c r="Y126" s="245"/>
      <c r="Z126" s="245"/>
      <c r="AA126" s="245"/>
      <c r="AB126" s="245"/>
      <c r="AC126" s="245"/>
      <c r="AD126" s="245"/>
      <c r="AE126" s="245"/>
      <c r="AF126" s="245"/>
      <c r="AG126" s="245"/>
      <c r="AH126" s="245"/>
      <c r="AI126" s="94"/>
      <c r="AJ126" s="94"/>
      <c r="AK126" s="338">
        <f t="shared" ref="AK126:AK130" si="59">SUM(F126:AJ126)</f>
        <v>20</v>
      </c>
      <c r="AL126" s="386"/>
      <c r="AM126" s="386"/>
      <c r="AN126" s="387">
        <f t="shared" ref="AN126" si="60">SUM(AK126:AM126)</f>
        <v>20</v>
      </c>
      <c r="AO126" s="387"/>
      <c r="AP126" s="388" t="str">
        <f>IF(AND(AN126&gt;0,AO126&gt;0),AN126/AO126,"")</f>
        <v/>
      </c>
      <c r="AQ126" s="337"/>
      <c r="AR126" s="76"/>
    </row>
    <row r="127" spans="1:44" ht="15" customHeight="1" x14ac:dyDescent="0.2">
      <c r="A127" s="556"/>
      <c r="B127" s="154" t="s">
        <v>81</v>
      </c>
      <c r="C127" s="430" t="s">
        <v>103</v>
      </c>
      <c r="D127" s="500"/>
      <c r="E127" s="389" t="s">
        <v>31</v>
      </c>
      <c r="F127" s="246"/>
      <c r="G127" s="95">
        <v>20</v>
      </c>
      <c r="H127" s="95">
        <v>40</v>
      </c>
      <c r="I127" s="95">
        <v>20</v>
      </c>
      <c r="J127" s="95">
        <v>0</v>
      </c>
      <c r="K127" s="95">
        <v>20</v>
      </c>
      <c r="L127" s="95">
        <v>20</v>
      </c>
      <c r="M127" s="246"/>
      <c r="N127" s="95">
        <v>20</v>
      </c>
      <c r="O127" s="95">
        <v>0</v>
      </c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95"/>
      <c r="AJ127" s="95"/>
      <c r="AK127" s="361">
        <f t="shared" si="59"/>
        <v>140</v>
      </c>
      <c r="AL127" s="319"/>
      <c r="AM127" s="319"/>
      <c r="AN127" s="362">
        <f>SUM(AK127:AM127)</f>
        <v>140</v>
      </c>
      <c r="AO127" s="362"/>
      <c r="AP127" s="390" t="str">
        <f>IF(AND(AN127&gt;0,AO127&gt;0),AN127/AO127,"")</f>
        <v/>
      </c>
      <c r="AQ127" s="337"/>
      <c r="AR127" s="76"/>
    </row>
    <row r="128" spans="1:44" ht="15" customHeight="1" x14ac:dyDescent="0.2">
      <c r="A128" s="556"/>
      <c r="B128" s="156" t="s">
        <v>175</v>
      </c>
      <c r="C128" s="430" t="s">
        <v>103</v>
      </c>
      <c r="D128" s="500"/>
      <c r="E128" s="391" t="s">
        <v>16</v>
      </c>
      <c r="F128" s="246"/>
      <c r="G128" s="95">
        <v>20</v>
      </c>
      <c r="H128" s="95">
        <v>0</v>
      </c>
      <c r="I128" s="95">
        <v>10</v>
      </c>
      <c r="J128" s="95">
        <v>0</v>
      </c>
      <c r="K128" s="95">
        <v>10</v>
      </c>
      <c r="L128" s="95">
        <v>10</v>
      </c>
      <c r="M128" s="246"/>
      <c r="N128" s="95">
        <v>10</v>
      </c>
      <c r="O128" s="95">
        <v>10</v>
      </c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95"/>
      <c r="AJ128" s="95"/>
      <c r="AK128" s="361">
        <f t="shared" si="59"/>
        <v>70</v>
      </c>
      <c r="AL128" s="319"/>
      <c r="AM128" s="319"/>
      <c r="AN128" s="362">
        <f t="shared" ref="AN128:AN130" si="61">SUM(AK128:AM128)</f>
        <v>70</v>
      </c>
      <c r="AO128" s="362"/>
      <c r="AP128" s="390" t="str">
        <f>IF(AND(AN128&gt;0,AO128&gt;0),AN128/AO128,"")</f>
        <v/>
      </c>
      <c r="AQ128" s="337"/>
      <c r="AR128" s="76"/>
    </row>
    <row r="129" spans="1:44" ht="15" customHeight="1" x14ac:dyDescent="0.2">
      <c r="A129" s="556"/>
      <c r="B129" s="158" t="s">
        <v>73</v>
      </c>
      <c r="C129" s="430" t="s">
        <v>103</v>
      </c>
      <c r="D129" s="500"/>
      <c r="E129" s="392" t="s">
        <v>5</v>
      </c>
      <c r="F129" s="246"/>
      <c r="G129" s="95">
        <v>100</v>
      </c>
      <c r="H129" s="95">
        <v>120</v>
      </c>
      <c r="I129" s="95">
        <v>120</v>
      </c>
      <c r="J129" s="95">
        <v>100</v>
      </c>
      <c r="K129" s="95">
        <v>90</v>
      </c>
      <c r="L129" s="95">
        <v>150</v>
      </c>
      <c r="M129" s="246"/>
      <c r="N129" s="95">
        <v>180</v>
      </c>
      <c r="O129" s="95">
        <v>190</v>
      </c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95"/>
      <c r="AJ129" s="95"/>
      <c r="AK129" s="361">
        <f t="shared" si="59"/>
        <v>1050</v>
      </c>
      <c r="AL129" s="319"/>
      <c r="AM129" s="319"/>
      <c r="AN129" s="362">
        <f t="shared" si="61"/>
        <v>1050</v>
      </c>
      <c r="AO129" s="362"/>
      <c r="AP129" s="390" t="str">
        <f>IF(AND(AN129&gt;0,AO129&gt;0),AN129/AO129,"")</f>
        <v/>
      </c>
      <c r="AQ129" s="337"/>
      <c r="AR129" s="76"/>
    </row>
    <row r="130" spans="1:44" ht="15" customHeight="1" x14ac:dyDescent="0.2">
      <c r="A130" s="556"/>
      <c r="B130" s="158"/>
      <c r="C130" s="430" t="s">
        <v>103</v>
      </c>
      <c r="D130" s="501"/>
      <c r="E130" s="393" t="s">
        <v>188</v>
      </c>
      <c r="F130" s="246"/>
      <c r="G130" s="97">
        <v>0</v>
      </c>
      <c r="H130" s="97">
        <v>0</v>
      </c>
      <c r="I130" s="97">
        <v>0</v>
      </c>
      <c r="J130" s="97">
        <v>0</v>
      </c>
      <c r="K130" s="97">
        <v>0</v>
      </c>
      <c r="L130" s="97">
        <v>10</v>
      </c>
      <c r="M130" s="246"/>
      <c r="N130" s="97">
        <v>3</v>
      </c>
      <c r="O130" s="97">
        <v>10</v>
      </c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95"/>
      <c r="AJ130" s="95"/>
      <c r="AK130" s="361">
        <f t="shared" si="59"/>
        <v>23</v>
      </c>
      <c r="AL130" s="319"/>
      <c r="AM130" s="319"/>
      <c r="AN130" s="362">
        <f t="shared" si="61"/>
        <v>23</v>
      </c>
      <c r="AO130" s="362"/>
      <c r="AP130" s="390" t="str">
        <f>IF(AND(AN130&gt;0,AO130&gt;0),AN130/AO130,"")</f>
        <v/>
      </c>
      <c r="AQ130" s="337"/>
      <c r="AR130" s="76"/>
    </row>
    <row r="131" spans="1:44" ht="15" customHeight="1" thickBot="1" x14ac:dyDescent="0.25">
      <c r="A131" s="557"/>
      <c r="B131" s="158"/>
      <c r="C131" s="431" t="s">
        <v>103</v>
      </c>
      <c r="D131" s="357"/>
      <c r="E131" s="397"/>
      <c r="F131" s="247"/>
      <c r="G131" s="96">
        <v>0</v>
      </c>
      <c r="H131" s="96">
        <v>0</v>
      </c>
      <c r="I131" s="96">
        <v>0</v>
      </c>
      <c r="J131" s="96">
        <v>0</v>
      </c>
      <c r="K131" s="96">
        <v>0</v>
      </c>
      <c r="L131" s="96">
        <v>0</v>
      </c>
      <c r="M131" s="247"/>
      <c r="N131" s="96">
        <v>0</v>
      </c>
      <c r="O131" s="96">
        <v>0</v>
      </c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96"/>
      <c r="AJ131" s="96"/>
      <c r="AK131" s="394"/>
      <c r="AL131" s="320"/>
      <c r="AM131" s="320"/>
      <c r="AN131" s="395"/>
      <c r="AO131" s="395"/>
      <c r="AP131" s="396"/>
      <c r="AQ131" s="337"/>
      <c r="AR131" s="76"/>
    </row>
    <row r="132" spans="1:44" ht="15" customHeight="1" x14ac:dyDescent="0.2">
      <c r="A132" s="556">
        <v>25</v>
      </c>
      <c r="B132" s="161"/>
      <c r="C132" s="432" t="s">
        <v>103</v>
      </c>
      <c r="D132" s="499">
        <v>3</v>
      </c>
      <c r="E132" s="385" t="s">
        <v>109</v>
      </c>
      <c r="F132" s="245"/>
      <c r="G132" s="94">
        <v>30</v>
      </c>
      <c r="H132" s="94">
        <v>30</v>
      </c>
      <c r="I132" s="94">
        <v>20</v>
      </c>
      <c r="J132" s="94">
        <v>20</v>
      </c>
      <c r="K132" s="94">
        <v>20</v>
      </c>
      <c r="L132" s="94">
        <v>10</v>
      </c>
      <c r="M132" s="245"/>
      <c r="N132" s="94">
        <v>20</v>
      </c>
      <c r="O132" s="94">
        <v>30</v>
      </c>
      <c r="P132" s="245"/>
      <c r="Q132" s="245"/>
      <c r="R132" s="245"/>
      <c r="S132" s="245"/>
      <c r="T132" s="245"/>
      <c r="U132" s="245"/>
      <c r="V132" s="245"/>
      <c r="W132" s="245"/>
      <c r="X132" s="245"/>
      <c r="Y132" s="245"/>
      <c r="Z132" s="245"/>
      <c r="AA132" s="245"/>
      <c r="AB132" s="245"/>
      <c r="AC132" s="245"/>
      <c r="AD132" s="245"/>
      <c r="AE132" s="245"/>
      <c r="AF132" s="245"/>
      <c r="AG132" s="245"/>
      <c r="AH132" s="245"/>
      <c r="AI132" s="94"/>
      <c r="AJ132" s="94"/>
      <c r="AK132" s="338">
        <f t="shared" ref="AK132:AK136" si="62">SUM(F132:AJ132)</f>
        <v>180</v>
      </c>
      <c r="AL132" s="386"/>
      <c r="AM132" s="386"/>
      <c r="AN132" s="387">
        <f t="shared" ref="AN132" si="63">SUM(AK132:AM132)</f>
        <v>180</v>
      </c>
      <c r="AO132" s="387"/>
      <c r="AP132" s="388" t="str">
        <f>IF(AND(AN132&gt;0,AO132&gt;0),AN132/AO132,"")</f>
        <v/>
      </c>
      <c r="AQ132" s="337"/>
      <c r="AR132" s="76"/>
    </row>
    <row r="133" spans="1:44" ht="15" customHeight="1" x14ac:dyDescent="0.2">
      <c r="A133" s="556"/>
      <c r="B133" s="154" t="s">
        <v>81</v>
      </c>
      <c r="C133" s="430" t="s">
        <v>103</v>
      </c>
      <c r="D133" s="500"/>
      <c r="E133" s="389" t="s">
        <v>31</v>
      </c>
      <c r="F133" s="246"/>
      <c r="G133" s="95">
        <v>30</v>
      </c>
      <c r="H133" s="95">
        <v>30</v>
      </c>
      <c r="I133" s="95">
        <v>0</v>
      </c>
      <c r="J133" s="95">
        <v>30</v>
      </c>
      <c r="K133" s="95">
        <v>40</v>
      </c>
      <c r="L133" s="95">
        <v>40</v>
      </c>
      <c r="M133" s="246"/>
      <c r="N133" s="95">
        <v>20</v>
      </c>
      <c r="O133" s="95">
        <v>20</v>
      </c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95"/>
      <c r="AJ133" s="95"/>
      <c r="AK133" s="361">
        <f t="shared" si="62"/>
        <v>210</v>
      </c>
      <c r="AL133" s="319"/>
      <c r="AM133" s="319"/>
      <c r="AN133" s="362">
        <f>SUM(AK133:AM133)</f>
        <v>210</v>
      </c>
      <c r="AO133" s="362"/>
      <c r="AP133" s="390" t="str">
        <f>IF(AND(AN133&gt;0,AO133&gt;0),AN133/AO133,"")</f>
        <v/>
      </c>
      <c r="AQ133" s="337"/>
      <c r="AR133" s="76"/>
    </row>
    <row r="134" spans="1:44" ht="15" customHeight="1" x14ac:dyDescent="0.2">
      <c r="A134" s="556"/>
      <c r="B134" s="156" t="s">
        <v>32</v>
      </c>
      <c r="C134" s="430" t="s">
        <v>103</v>
      </c>
      <c r="D134" s="500"/>
      <c r="E134" s="391" t="s">
        <v>16</v>
      </c>
      <c r="F134" s="246"/>
      <c r="G134" s="95">
        <v>10</v>
      </c>
      <c r="H134" s="95">
        <v>0</v>
      </c>
      <c r="I134" s="95">
        <v>0</v>
      </c>
      <c r="J134" s="95">
        <v>10</v>
      </c>
      <c r="K134" s="95">
        <v>0</v>
      </c>
      <c r="L134" s="95">
        <v>10</v>
      </c>
      <c r="M134" s="246"/>
      <c r="N134" s="95">
        <v>10</v>
      </c>
      <c r="O134" s="95">
        <v>0</v>
      </c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95"/>
      <c r="AJ134" s="95"/>
      <c r="AK134" s="361">
        <f t="shared" si="62"/>
        <v>40</v>
      </c>
      <c r="AL134" s="319"/>
      <c r="AM134" s="319"/>
      <c r="AN134" s="362">
        <f t="shared" ref="AN134:AN136" si="64">SUM(AK134:AM134)</f>
        <v>40</v>
      </c>
      <c r="AO134" s="362"/>
      <c r="AP134" s="390" t="str">
        <f>IF(AND(AN134&gt;0,AO134&gt;0),AN134/AO134,"")</f>
        <v/>
      </c>
      <c r="AQ134" s="337"/>
      <c r="AR134" s="76"/>
    </row>
    <row r="135" spans="1:44" ht="15" customHeight="1" x14ac:dyDescent="0.2">
      <c r="A135" s="556"/>
      <c r="B135" s="158" t="s">
        <v>47</v>
      </c>
      <c r="C135" s="430" t="s">
        <v>103</v>
      </c>
      <c r="D135" s="500"/>
      <c r="E135" s="392" t="s">
        <v>5</v>
      </c>
      <c r="F135" s="246"/>
      <c r="G135" s="95">
        <v>150</v>
      </c>
      <c r="H135" s="95">
        <v>100</v>
      </c>
      <c r="I135" s="95">
        <v>150</v>
      </c>
      <c r="J135" s="95">
        <v>150</v>
      </c>
      <c r="K135" s="95">
        <v>150</v>
      </c>
      <c r="L135" s="95">
        <v>250</v>
      </c>
      <c r="M135" s="246"/>
      <c r="N135" s="95">
        <v>250</v>
      </c>
      <c r="O135" s="95">
        <v>250</v>
      </c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95"/>
      <c r="AJ135" s="95"/>
      <c r="AK135" s="361">
        <f t="shared" si="62"/>
        <v>1450</v>
      </c>
      <c r="AL135" s="319"/>
      <c r="AM135" s="319"/>
      <c r="AN135" s="362">
        <f t="shared" si="64"/>
        <v>1450</v>
      </c>
      <c r="AO135" s="362"/>
      <c r="AP135" s="390" t="str">
        <f>IF(AND(AN135&gt;0,AO135&gt;0),AN135/AO135,"")</f>
        <v/>
      </c>
      <c r="AQ135" s="337"/>
      <c r="AR135" s="76"/>
    </row>
    <row r="136" spans="1:44" ht="15" customHeight="1" x14ac:dyDescent="0.2">
      <c r="A136" s="556"/>
      <c r="B136" s="158"/>
      <c r="C136" s="430" t="s">
        <v>103</v>
      </c>
      <c r="D136" s="501"/>
      <c r="E136" s="393" t="s">
        <v>188</v>
      </c>
      <c r="F136" s="246"/>
      <c r="G136" s="97">
        <v>6</v>
      </c>
      <c r="H136" s="97">
        <v>6</v>
      </c>
      <c r="I136" s="97">
        <v>0</v>
      </c>
      <c r="J136" s="97">
        <v>0</v>
      </c>
      <c r="K136" s="97">
        <v>0</v>
      </c>
      <c r="L136" s="97">
        <v>2</v>
      </c>
      <c r="M136" s="246"/>
      <c r="N136" s="97">
        <v>0</v>
      </c>
      <c r="O136" s="97">
        <v>0</v>
      </c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95"/>
      <c r="AJ136" s="95"/>
      <c r="AK136" s="361">
        <f t="shared" si="62"/>
        <v>14</v>
      </c>
      <c r="AL136" s="319"/>
      <c r="AM136" s="319"/>
      <c r="AN136" s="362">
        <f t="shared" si="64"/>
        <v>14</v>
      </c>
      <c r="AO136" s="362"/>
      <c r="AP136" s="390" t="str">
        <f>IF(AND(AN136&gt;0,AO136&gt;0),AN136/AO136,"")</f>
        <v/>
      </c>
      <c r="AQ136" s="337"/>
      <c r="AR136" s="76"/>
    </row>
    <row r="137" spans="1:44" ht="15" customHeight="1" thickBot="1" x14ac:dyDescent="0.25">
      <c r="A137" s="557"/>
      <c r="B137" s="158"/>
      <c r="C137" s="433" t="s">
        <v>103</v>
      </c>
      <c r="D137" s="357"/>
      <c r="E137" s="397"/>
      <c r="F137" s="247"/>
      <c r="G137" s="97">
        <v>0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247"/>
      <c r="N137" s="97">
        <v>0</v>
      </c>
      <c r="O137" s="97">
        <v>0</v>
      </c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96"/>
      <c r="AJ137" s="96"/>
      <c r="AK137" s="394"/>
      <c r="AL137" s="320"/>
      <c r="AM137" s="320"/>
      <c r="AN137" s="395"/>
      <c r="AO137" s="395"/>
      <c r="AP137" s="396"/>
      <c r="AQ137" s="337"/>
      <c r="AR137" s="76"/>
    </row>
    <row r="138" spans="1:44" ht="15" customHeight="1" x14ac:dyDescent="0.2">
      <c r="A138" s="555">
        <v>26</v>
      </c>
      <c r="B138" s="161"/>
      <c r="C138" s="430" t="s">
        <v>103</v>
      </c>
      <c r="D138" s="499">
        <v>3</v>
      </c>
      <c r="E138" s="385" t="s">
        <v>109</v>
      </c>
      <c r="F138" s="245"/>
      <c r="G138" s="94">
        <v>20</v>
      </c>
      <c r="H138" s="94">
        <v>10</v>
      </c>
      <c r="I138" s="94">
        <v>30</v>
      </c>
      <c r="J138" s="94">
        <v>10</v>
      </c>
      <c r="K138" s="94">
        <v>10</v>
      </c>
      <c r="L138" s="94">
        <v>10</v>
      </c>
      <c r="M138" s="245"/>
      <c r="N138" s="94">
        <v>0</v>
      </c>
      <c r="O138" s="94">
        <v>10</v>
      </c>
      <c r="P138" s="245"/>
      <c r="Q138" s="245"/>
      <c r="R138" s="245"/>
      <c r="S138" s="245"/>
      <c r="T138" s="245"/>
      <c r="U138" s="245"/>
      <c r="V138" s="245"/>
      <c r="W138" s="245"/>
      <c r="X138" s="245"/>
      <c r="Y138" s="245"/>
      <c r="Z138" s="245"/>
      <c r="AA138" s="245"/>
      <c r="AB138" s="245"/>
      <c r="AC138" s="245"/>
      <c r="AD138" s="245"/>
      <c r="AE138" s="245"/>
      <c r="AF138" s="245"/>
      <c r="AG138" s="245"/>
      <c r="AH138" s="245"/>
      <c r="AI138" s="94"/>
      <c r="AJ138" s="94"/>
      <c r="AK138" s="338">
        <f t="shared" ref="AK138:AK142" si="65">SUM(F138:AJ138)</f>
        <v>100</v>
      </c>
      <c r="AL138" s="386"/>
      <c r="AM138" s="386"/>
      <c r="AN138" s="387">
        <f t="shared" ref="AN138" si="66">SUM(AK138:AM138)</f>
        <v>100</v>
      </c>
      <c r="AO138" s="387"/>
      <c r="AP138" s="388" t="str">
        <f>IF(AND(AN138&gt;0,AO138&gt;0),AN138/AO138,"")</f>
        <v/>
      </c>
      <c r="AQ138" s="339">
        <f>AO114+AO120+AO126+AO132+AO138</f>
        <v>0</v>
      </c>
      <c r="AR138" s="339">
        <f>AN114+AN120+AN126+AN132+AN138</f>
        <v>440</v>
      </c>
    </row>
    <row r="139" spans="1:44" ht="15" customHeight="1" x14ac:dyDescent="0.2">
      <c r="A139" s="556"/>
      <c r="B139" s="154" t="s">
        <v>144</v>
      </c>
      <c r="C139" s="430" t="s">
        <v>103</v>
      </c>
      <c r="D139" s="500"/>
      <c r="E139" s="389" t="s">
        <v>31</v>
      </c>
      <c r="F139" s="246"/>
      <c r="G139" s="95">
        <v>0</v>
      </c>
      <c r="H139" s="95">
        <v>0</v>
      </c>
      <c r="I139" s="95">
        <v>0</v>
      </c>
      <c r="J139" s="95">
        <v>0</v>
      </c>
      <c r="K139" s="95">
        <v>0</v>
      </c>
      <c r="L139" s="95">
        <v>0</v>
      </c>
      <c r="M139" s="246"/>
      <c r="N139" s="95">
        <v>0</v>
      </c>
      <c r="O139" s="95">
        <v>0</v>
      </c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95"/>
      <c r="AJ139" s="95"/>
      <c r="AK139" s="361">
        <f t="shared" si="65"/>
        <v>0</v>
      </c>
      <c r="AL139" s="319"/>
      <c r="AM139" s="319"/>
      <c r="AN139" s="362">
        <f>SUM(AK139:AM139)</f>
        <v>0</v>
      </c>
      <c r="AO139" s="362"/>
      <c r="AP139" s="390" t="str">
        <f>IF(AND(AN139&gt;0,AO139&gt;0),AN139/AO139,"")</f>
        <v/>
      </c>
      <c r="AQ139" s="339">
        <f>AO115+AO121+AO127+AO133+AO139</f>
        <v>0</v>
      </c>
      <c r="AR139" s="339">
        <f>AN115+AN121+AN127+AN133+AN139</f>
        <v>590</v>
      </c>
    </row>
    <row r="140" spans="1:44" ht="15" customHeight="1" x14ac:dyDescent="0.2">
      <c r="A140" s="556"/>
      <c r="B140" s="156" t="s">
        <v>89</v>
      </c>
      <c r="C140" s="430" t="s">
        <v>103</v>
      </c>
      <c r="D140" s="500"/>
      <c r="E140" s="391" t="s">
        <v>16</v>
      </c>
      <c r="F140" s="246"/>
      <c r="G140" s="95">
        <v>0</v>
      </c>
      <c r="H140" s="95">
        <v>0</v>
      </c>
      <c r="I140" s="95">
        <v>0</v>
      </c>
      <c r="J140" s="95">
        <v>0</v>
      </c>
      <c r="K140" s="95">
        <v>0</v>
      </c>
      <c r="L140" s="95">
        <v>0</v>
      </c>
      <c r="M140" s="246"/>
      <c r="N140" s="95">
        <v>10</v>
      </c>
      <c r="O140" s="95">
        <v>0</v>
      </c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95"/>
      <c r="AJ140" s="95"/>
      <c r="AK140" s="361">
        <f t="shared" si="65"/>
        <v>10</v>
      </c>
      <c r="AL140" s="319"/>
      <c r="AM140" s="319"/>
      <c r="AN140" s="362">
        <f t="shared" ref="AN140:AN142" si="67">SUM(AK140:AM140)</f>
        <v>10</v>
      </c>
      <c r="AO140" s="362"/>
      <c r="AP140" s="390" t="str">
        <f>IF(AND(AN140&gt;0,AO140&gt;0),AN140/AO140,"")</f>
        <v/>
      </c>
      <c r="AQ140" s="339">
        <f>AO116+AO122+AO128+AO134+AO140</f>
        <v>0</v>
      </c>
      <c r="AR140" s="339">
        <f>AN116+AN122+AN128+AN134+AN140</f>
        <v>170</v>
      </c>
    </row>
    <row r="141" spans="1:44" ht="15" customHeight="1" x14ac:dyDescent="0.2">
      <c r="A141" s="556"/>
      <c r="B141" s="158" t="s">
        <v>86</v>
      </c>
      <c r="C141" s="430" t="s">
        <v>103</v>
      </c>
      <c r="D141" s="500"/>
      <c r="E141" s="392" t="s">
        <v>5</v>
      </c>
      <c r="F141" s="246"/>
      <c r="G141" s="95">
        <v>80</v>
      </c>
      <c r="H141" s="95">
        <v>50</v>
      </c>
      <c r="I141" s="95">
        <v>50</v>
      </c>
      <c r="J141" s="95">
        <v>60</v>
      </c>
      <c r="K141" s="95">
        <v>60</v>
      </c>
      <c r="L141" s="95">
        <v>230</v>
      </c>
      <c r="M141" s="246"/>
      <c r="N141" s="95">
        <v>40</v>
      </c>
      <c r="O141" s="95">
        <v>80</v>
      </c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95"/>
      <c r="AJ141" s="95"/>
      <c r="AK141" s="361">
        <f t="shared" si="65"/>
        <v>650</v>
      </c>
      <c r="AL141" s="319"/>
      <c r="AM141" s="319"/>
      <c r="AN141" s="362">
        <f t="shared" si="67"/>
        <v>650</v>
      </c>
      <c r="AO141" s="362"/>
      <c r="AP141" s="390" t="str">
        <f>IF(AND(AN141&gt;0,AO141&gt;0),AN141/AO141,"")</f>
        <v/>
      </c>
      <c r="AQ141" s="339">
        <f>AO117+AO123+AO129+AO135+AO141</f>
        <v>0</v>
      </c>
      <c r="AR141" s="339">
        <f>AN117+AN123+AN129+AN135+AN141</f>
        <v>5600</v>
      </c>
    </row>
    <row r="142" spans="1:44" ht="15" customHeight="1" x14ac:dyDescent="0.2">
      <c r="A142" s="556"/>
      <c r="B142" s="158"/>
      <c r="C142" s="430" t="s">
        <v>103</v>
      </c>
      <c r="D142" s="501"/>
      <c r="E142" s="393" t="s">
        <v>188</v>
      </c>
      <c r="F142" s="246"/>
      <c r="G142" s="97">
        <v>0</v>
      </c>
      <c r="H142" s="97">
        <v>0</v>
      </c>
      <c r="I142" s="97">
        <v>0</v>
      </c>
      <c r="J142" s="97">
        <v>0</v>
      </c>
      <c r="K142" s="97">
        <v>0</v>
      </c>
      <c r="L142" s="97">
        <v>0</v>
      </c>
      <c r="M142" s="246"/>
      <c r="N142" s="97">
        <v>0</v>
      </c>
      <c r="O142" s="97">
        <v>0</v>
      </c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95"/>
      <c r="AJ142" s="95"/>
      <c r="AK142" s="361">
        <f t="shared" si="65"/>
        <v>0</v>
      </c>
      <c r="AL142" s="319"/>
      <c r="AM142" s="319"/>
      <c r="AN142" s="362">
        <f t="shared" si="67"/>
        <v>0</v>
      </c>
      <c r="AO142" s="362"/>
      <c r="AP142" s="390" t="str">
        <f>IF(AND(AN142&gt;0,AO142&gt;0),AN142/AO142,"")</f>
        <v/>
      </c>
      <c r="AQ142" s="337"/>
      <c r="AR142" s="76"/>
    </row>
    <row r="143" spans="1:44" ht="15" customHeight="1" thickBot="1" x14ac:dyDescent="0.25">
      <c r="A143" s="557"/>
      <c r="B143" s="160"/>
      <c r="C143" s="430" t="s">
        <v>103</v>
      </c>
      <c r="D143" s="357"/>
      <c r="E143" s="397"/>
      <c r="F143" s="247"/>
      <c r="G143" s="96">
        <v>0</v>
      </c>
      <c r="H143" s="96">
        <v>0</v>
      </c>
      <c r="I143" s="96">
        <v>0</v>
      </c>
      <c r="J143" s="96">
        <v>0</v>
      </c>
      <c r="K143" s="96">
        <v>0</v>
      </c>
      <c r="L143" s="96">
        <v>0</v>
      </c>
      <c r="M143" s="247"/>
      <c r="N143" s="96">
        <v>0</v>
      </c>
      <c r="O143" s="96">
        <v>0</v>
      </c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96"/>
      <c r="AJ143" s="96"/>
      <c r="AK143" s="394"/>
      <c r="AL143" s="320"/>
      <c r="AM143" s="320"/>
      <c r="AN143" s="395"/>
      <c r="AO143" s="395"/>
      <c r="AP143" s="396"/>
      <c r="AQ143" s="337"/>
      <c r="AR143" s="76"/>
    </row>
    <row r="144" spans="1:44" ht="15" customHeight="1" x14ac:dyDescent="0.2">
      <c r="A144" s="555">
        <v>27</v>
      </c>
      <c r="B144" s="25"/>
      <c r="C144" s="434" t="s">
        <v>104</v>
      </c>
      <c r="D144" s="499">
        <v>2</v>
      </c>
      <c r="E144" s="385" t="s">
        <v>109</v>
      </c>
      <c r="F144" s="245"/>
      <c r="G144" s="483"/>
      <c r="H144" s="483">
        <v>0</v>
      </c>
      <c r="I144" s="483"/>
      <c r="J144" s="483"/>
      <c r="K144" s="483"/>
      <c r="L144" s="483">
        <v>0</v>
      </c>
      <c r="M144" s="483"/>
      <c r="N144" s="483"/>
      <c r="O144" s="483"/>
      <c r="P144" s="245"/>
      <c r="Q144" s="245"/>
      <c r="R144" s="245"/>
      <c r="S144" s="245"/>
      <c r="T144" s="245"/>
      <c r="U144" s="245"/>
      <c r="V144" s="245"/>
      <c r="W144" s="245"/>
      <c r="X144" s="245"/>
      <c r="Y144" s="245"/>
      <c r="Z144" s="245"/>
      <c r="AA144" s="245"/>
      <c r="AB144" s="245"/>
      <c r="AC144" s="245"/>
      <c r="AD144" s="245"/>
      <c r="AE144" s="245"/>
      <c r="AF144" s="245"/>
      <c r="AG144" s="245"/>
      <c r="AH144" s="245"/>
      <c r="AI144" s="94"/>
      <c r="AJ144" s="94"/>
      <c r="AK144" s="338">
        <f t="shared" ref="AK144:AK148" si="68">SUM(F144:AJ144)</f>
        <v>0</v>
      </c>
      <c r="AL144" s="386"/>
      <c r="AM144" s="386"/>
      <c r="AN144" s="387">
        <f t="shared" ref="AN144" si="69">SUM(AK144:AM144)</f>
        <v>0</v>
      </c>
      <c r="AO144" s="387"/>
      <c r="AP144" s="388" t="str">
        <f>IF(AND(AN144&gt;0,AO144&gt;0),AN144/AO144,"")</f>
        <v/>
      </c>
      <c r="AQ144" s="337"/>
      <c r="AR144" s="76"/>
    </row>
    <row r="145" spans="1:44" ht="15" customHeight="1" x14ac:dyDescent="0.2">
      <c r="A145" s="556"/>
      <c r="B145" s="22" t="s">
        <v>85</v>
      </c>
      <c r="C145" s="434" t="s">
        <v>104</v>
      </c>
      <c r="D145" s="500"/>
      <c r="E145" s="389" t="s">
        <v>31</v>
      </c>
      <c r="F145" s="246"/>
      <c r="G145" s="246"/>
      <c r="H145" s="246">
        <v>0</v>
      </c>
      <c r="I145" s="246">
        <v>0</v>
      </c>
      <c r="J145" s="246">
        <v>0</v>
      </c>
      <c r="K145" s="246">
        <v>0</v>
      </c>
      <c r="L145" s="246">
        <v>0</v>
      </c>
      <c r="M145" s="246"/>
      <c r="N145" s="246">
        <v>0</v>
      </c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246"/>
      <c r="AI145" s="95"/>
      <c r="AJ145" s="95"/>
      <c r="AK145" s="361">
        <f t="shared" si="68"/>
        <v>0</v>
      </c>
      <c r="AL145" s="319"/>
      <c r="AM145" s="319"/>
      <c r="AN145" s="362">
        <f>SUM(AK145:AM145)</f>
        <v>0</v>
      </c>
      <c r="AO145" s="362"/>
      <c r="AP145" s="390" t="str">
        <f>IF(AND(AN145&gt;0,AO145&gt;0),AN145/AO145,"")</f>
        <v/>
      </c>
      <c r="AQ145" s="337"/>
      <c r="AR145" s="76"/>
    </row>
    <row r="146" spans="1:44" ht="15" customHeight="1" x14ac:dyDescent="0.2">
      <c r="A146" s="556"/>
      <c r="B146" s="23" t="s">
        <v>90</v>
      </c>
      <c r="C146" s="434" t="s">
        <v>104</v>
      </c>
      <c r="D146" s="500"/>
      <c r="E146" s="391" t="s">
        <v>16</v>
      </c>
      <c r="F146" s="246"/>
      <c r="G146" s="246"/>
      <c r="H146" s="246">
        <v>0</v>
      </c>
      <c r="I146" s="246"/>
      <c r="J146" s="246"/>
      <c r="K146" s="246"/>
      <c r="L146" s="246">
        <v>0</v>
      </c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95"/>
      <c r="AJ146" s="95"/>
      <c r="AK146" s="361">
        <f t="shared" si="68"/>
        <v>0</v>
      </c>
      <c r="AL146" s="319"/>
      <c r="AM146" s="319"/>
      <c r="AN146" s="362">
        <f t="shared" ref="AN146:AN148" si="70">SUM(AK146:AM146)</f>
        <v>0</v>
      </c>
      <c r="AO146" s="362"/>
      <c r="AP146" s="390" t="str">
        <f>IF(AND(AN146&gt;0,AO146&gt;0),AN146/AO146,"")</f>
        <v/>
      </c>
      <c r="AQ146" s="337"/>
      <c r="AR146" s="76"/>
    </row>
    <row r="147" spans="1:44" ht="15" customHeight="1" x14ac:dyDescent="0.2">
      <c r="A147" s="556"/>
      <c r="B147" s="24" t="s">
        <v>83</v>
      </c>
      <c r="C147" s="434" t="s">
        <v>104</v>
      </c>
      <c r="D147" s="500"/>
      <c r="E147" s="392" t="s">
        <v>5</v>
      </c>
      <c r="F147" s="246"/>
      <c r="G147" s="246"/>
      <c r="H147" s="246">
        <v>0</v>
      </c>
      <c r="I147" s="246"/>
      <c r="J147" s="246"/>
      <c r="K147" s="246"/>
      <c r="L147" s="246">
        <v>0</v>
      </c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95"/>
      <c r="AJ147" s="95"/>
      <c r="AK147" s="361">
        <f t="shared" si="68"/>
        <v>0</v>
      </c>
      <c r="AL147" s="319"/>
      <c r="AM147" s="319"/>
      <c r="AN147" s="362">
        <f t="shared" si="70"/>
        <v>0</v>
      </c>
      <c r="AO147" s="362"/>
      <c r="AP147" s="390" t="str">
        <f>IF(AND(AN147&gt;0,AO147&gt;0),AN147/AO147,"")</f>
        <v/>
      </c>
      <c r="AQ147" s="337"/>
      <c r="AR147" s="76"/>
    </row>
    <row r="148" spans="1:44" ht="15" customHeight="1" x14ac:dyDescent="0.2">
      <c r="A148" s="556"/>
      <c r="B148" s="24"/>
      <c r="C148" s="434" t="s">
        <v>104</v>
      </c>
      <c r="D148" s="501"/>
      <c r="E148" s="393" t="s">
        <v>188</v>
      </c>
      <c r="F148" s="246"/>
      <c r="G148" s="356"/>
      <c r="H148" s="356">
        <v>0</v>
      </c>
      <c r="I148" s="356"/>
      <c r="J148" s="356"/>
      <c r="K148" s="356"/>
      <c r="L148" s="356">
        <v>0</v>
      </c>
      <c r="M148" s="246"/>
      <c r="N148" s="356"/>
      <c r="O148" s="35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95"/>
      <c r="AJ148" s="95"/>
      <c r="AK148" s="361">
        <f t="shared" si="68"/>
        <v>0</v>
      </c>
      <c r="AL148" s="319"/>
      <c r="AM148" s="319"/>
      <c r="AN148" s="362">
        <f t="shared" si="70"/>
        <v>0</v>
      </c>
      <c r="AO148" s="362"/>
      <c r="AP148" s="390" t="str">
        <f>IF(AND(AN148&gt;0,AO148&gt;0),AN148/AO148,"")</f>
        <v/>
      </c>
      <c r="AQ148" s="337"/>
      <c r="AR148" s="76"/>
    </row>
    <row r="149" spans="1:44" ht="15" customHeight="1" thickBot="1" x14ac:dyDescent="0.25">
      <c r="A149" s="557"/>
      <c r="B149" s="29"/>
      <c r="C149" s="434" t="s">
        <v>104</v>
      </c>
      <c r="D149" s="357"/>
      <c r="E149" s="397"/>
      <c r="F149" s="247"/>
      <c r="G149" s="247"/>
      <c r="H149" s="247"/>
      <c r="I149" s="247"/>
      <c r="J149" s="247"/>
      <c r="K149" s="247"/>
      <c r="L149" s="247">
        <v>0</v>
      </c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  <c r="Y149" s="247"/>
      <c r="Z149" s="247"/>
      <c r="AA149" s="247"/>
      <c r="AB149" s="247"/>
      <c r="AC149" s="247"/>
      <c r="AD149" s="247"/>
      <c r="AE149" s="247"/>
      <c r="AF149" s="247"/>
      <c r="AG149" s="247"/>
      <c r="AH149" s="247"/>
      <c r="AI149" s="96"/>
      <c r="AJ149" s="96"/>
      <c r="AK149" s="394"/>
      <c r="AL149" s="320"/>
      <c r="AM149" s="320"/>
      <c r="AN149" s="395"/>
      <c r="AO149" s="395"/>
      <c r="AP149" s="396"/>
      <c r="AQ149" s="337"/>
      <c r="AR149" s="76"/>
    </row>
    <row r="150" spans="1:44" ht="15" customHeight="1" x14ac:dyDescent="0.2">
      <c r="A150" s="556">
        <v>28</v>
      </c>
      <c r="B150" s="21"/>
      <c r="C150" s="435" t="s">
        <v>104</v>
      </c>
      <c r="D150" s="499">
        <v>9</v>
      </c>
      <c r="E150" s="385" t="s">
        <v>109</v>
      </c>
      <c r="F150" s="245"/>
      <c r="G150" s="245"/>
      <c r="H150" s="245">
        <v>0</v>
      </c>
      <c r="I150" s="245"/>
      <c r="J150" s="245"/>
      <c r="K150" s="245"/>
      <c r="L150" s="245">
        <v>0</v>
      </c>
      <c r="M150" s="245"/>
      <c r="N150" s="245"/>
      <c r="O150" s="245"/>
      <c r="P150" s="245"/>
      <c r="Q150" s="245"/>
      <c r="R150" s="245"/>
      <c r="S150" s="245"/>
      <c r="T150" s="245"/>
      <c r="U150" s="245"/>
      <c r="V150" s="245"/>
      <c r="W150" s="245"/>
      <c r="X150" s="245"/>
      <c r="Y150" s="245"/>
      <c r="Z150" s="245"/>
      <c r="AA150" s="245"/>
      <c r="AB150" s="245"/>
      <c r="AC150" s="245"/>
      <c r="AD150" s="245"/>
      <c r="AE150" s="245"/>
      <c r="AF150" s="245"/>
      <c r="AG150" s="245"/>
      <c r="AH150" s="245"/>
      <c r="AI150" s="94"/>
      <c r="AJ150" s="94"/>
      <c r="AK150" s="338">
        <f t="shared" ref="AK150:AK154" si="71">SUM(F150:AJ150)</f>
        <v>0</v>
      </c>
      <c r="AL150" s="386"/>
      <c r="AM150" s="386"/>
      <c r="AN150" s="387">
        <f t="shared" ref="AN150" si="72">SUM(AK150:AM150)</f>
        <v>0</v>
      </c>
      <c r="AO150" s="387"/>
      <c r="AP150" s="388" t="str">
        <f>IF(AND(AN150&gt;0,AO150&gt;0),AN150/AO150,"")</f>
        <v/>
      </c>
      <c r="AQ150" s="337"/>
      <c r="AR150" s="76"/>
    </row>
    <row r="151" spans="1:44" ht="15" customHeight="1" x14ac:dyDescent="0.2">
      <c r="A151" s="556"/>
      <c r="B151" s="22" t="s">
        <v>85</v>
      </c>
      <c r="C151" s="434" t="s">
        <v>104</v>
      </c>
      <c r="D151" s="500"/>
      <c r="E151" s="389" t="s">
        <v>31</v>
      </c>
      <c r="F151" s="246"/>
      <c r="G151" s="246"/>
      <c r="H151" s="246">
        <v>0</v>
      </c>
      <c r="I151" s="246"/>
      <c r="J151" s="246"/>
      <c r="K151" s="246"/>
      <c r="L151" s="246">
        <v>0</v>
      </c>
      <c r="M151" s="246"/>
      <c r="N151" s="246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  <c r="Y151" s="246"/>
      <c r="Z151" s="246"/>
      <c r="AA151" s="246"/>
      <c r="AB151" s="246"/>
      <c r="AC151" s="246"/>
      <c r="AD151" s="246"/>
      <c r="AE151" s="246"/>
      <c r="AF151" s="246"/>
      <c r="AG151" s="246"/>
      <c r="AH151" s="246"/>
      <c r="AI151" s="95"/>
      <c r="AJ151" s="95"/>
      <c r="AK151" s="361">
        <f t="shared" si="71"/>
        <v>0</v>
      </c>
      <c r="AL151" s="319"/>
      <c r="AM151" s="319"/>
      <c r="AN151" s="362">
        <f>SUM(AK151:AM151)</f>
        <v>0</v>
      </c>
      <c r="AO151" s="362"/>
      <c r="AP151" s="390" t="str">
        <f>IF(AND(AN151&gt;0,AO151&gt;0),AN151/AO151,"")</f>
        <v/>
      </c>
      <c r="AQ151" s="337"/>
      <c r="AR151" s="76"/>
    </row>
    <row r="152" spans="1:44" ht="15" customHeight="1" x14ac:dyDescent="0.2">
      <c r="A152" s="556"/>
      <c r="B152" s="23" t="s">
        <v>29</v>
      </c>
      <c r="C152" s="434" t="s">
        <v>104</v>
      </c>
      <c r="D152" s="500"/>
      <c r="E152" s="391" t="s">
        <v>16</v>
      </c>
      <c r="F152" s="246"/>
      <c r="G152" s="246"/>
      <c r="H152" s="246">
        <v>0</v>
      </c>
      <c r="I152" s="246"/>
      <c r="J152" s="246"/>
      <c r="K152" s="246"/>
      <c r="L152" s="246">
        <v>0</v>
      </c>
      <c r="M152" s="246"/>
      <c r="N152" s="246"/>
      <c r="O152" s="246"/>
      <c r="P152" s="246"/>
      <c r="Q152" s="246"/>
      <c r="R152" s="246"/>
      <c r="S152" s="246"/>
      <c r="T152" s="246"/>
      <c r="U152" s="246"/>
      <c r="V152" s="246"/>
      <c r="W152" s="246"/>
      <c r="X152" s="246"/>
      <c r="Y152" s="246"/>
      <c r="Z152" s="246"/>
      <c r="AA152" s="246"/>
      <c r="AB152" s="246"/>
      <c r="AC152" s="246"/>
      <c r="AD152" s="246"/>
      <c r="AE152" s="246"/>
      <c r="AF152" s="246"/>
      <c r="AG152" s="246"/>
      <c r="AH152" s="246"/>
      <c r="AI152" s="95"/>
      <c r="AJ152" s="95"/>
      <c r="AK152" s="361">
        <f t="shared" si="71"/>
        <v>0</v>
      </c>
      <c r="AL152" s="319"/>
      <c r="AM152" s="319"/>
      <c r="AN152" s="362">
        <f t="shared" ref="AN152:AN154" si="73">SUM(AK152:AM152)</f>
        <v>0</v>
      </c>
      <c r="AO152" s="362"/>
      <c r="AP152" s="390" t="str">
        <f>IF(AND(AN152&gt;0,AO152&gt;0),AN152/AO152,"")</f>
        <v/>
      </c>
      <c r="AQ152" s="337"/>
      <c r="AR152" s="76"/>
    </row>
    <row r="153" spans="1:44" ht="15" customHeight="1" x14ac:dyDescent="0.2">
      <c r="A153" s="556"/>
      <c r="B153" s="24" t="s">
        <v>83</v>
      </c>
      <c r="C153" s="434" t="s">
        <v>104</v>
      </c>
      <c r="D153" s="500"/>
      <c r="E153" s="392" t="s">
        <v>5</v>
      </c>
      <c r="F153" s="246"/>
      <c r="G153" s="246"/>
      <c r="H153" s="246">
        <v>0</v>
      </c>
      <c r="I153" s="246"/>
      <c r="J153" s="246"/>
      <c r="K153" s="246"/>
      <c r="L153" s="246">
        <v>0</v>
      </c>
      <c r="M153" s="246"/>
      <c r="N153" s="246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  <c r="Y153" s="246"/>
      <c r="Z153" s="246"/>
      <c r="AA153" s="246"/>
      <c r="AB153" s="246"/>
      <c r="AC153" s="246"/>
      <c r="AD153" s="246"/>
      <c r="AE153" s="246"/>
      <c r="AF153" s="246"/>
      <c r="AG153" s="246"/>
      <c r="AH153" s="246"/>
      <c r="AI153" s="95"/>
      <c r="AJ153" s="95"/>
      <c r="AK153" s="361">
        <f t="shared" si="71"/>
        <v>0</v>
      </c>
      <c r="AL153" s="319"/>
      <c r="AM153" s="319"/>
      <c r="AN153" s="362">
        <f t="shared" si="73"/>
        <v>0</v>
      </c>
      <c r="AO153" s="362"/>
      <c r="AP153" s="390" t="str">
        <f>IF(AND(AN153&gt;0,AO153&gt;0),AN153/AO153,"")</f>
        <v/>
      </c>
      <c r="AQ153" s="337"/>
      <c r="AR153" s="76"/>
    </row>
    <row r="154" spans="1:44" ht="15" customHeight="1" x14ac:dyDescent="0.2">
      <c r="A154" s="556"/>
      <c r="B154" s="24"/>
      <c r="C154" s="434" t="s">
        <v>104</v>
      </c>
      <c r="D154" s="501"/>
      <c r="E154" s="393" t="s">
        <v>188</v>
      </c>
      <c r="F154" s="246"/>
      <c r="G154" s="356"/>
      <c r="H154" s="356">
        <v>0</v>
      </c>
      <c r="I154" s="356"/>
      <c r="J154" s="356"/>
      <c r="K154" s="356"/>
      <c r="L154" s="356">
        <v>0</v>
      </c>
      <c r="M154" s="246"/>
      <c r="N154" s="356"/>
      <c r="O154" s="356"/>
      <c r="P154" s="246"/>
      <c r="Q154" s="246"/>
      <c r="R154" s="246"/>
      <c r="S154" s="246"/>
      <c r="T154" s="246"/>
      <c r="U154" s="246"/>
      <c r="V154" s="246"/>
      <c r="W154" s="246"/>
      <c r="X154" s="246"/>
      <c r="Y154" s="246"/>
      <c r="Z154" s="246"/>
      <c r="AA154" s="246"/>
      <c r="AB154" s="246"/>
      <c r="AC154" s="246"/>
      <c r="AD154" s="246"/>
      <c r="AE154" s="246"/>
      <c r="AF154" s="246"/>
      <c r="AG154" s="246"/>
      <c r="AH154" s="246"/>
      <c r="AI154" s="95"/>
      <c r="AJ154" s="95"/>
      <c r="AK154" s="361">
        <f t="shared" si="71"/>
        <v>0</v>
      </c>
      <c r="AL154" s="319"/>
      <c r="AM154" s="319"/>
      <c r="AN154" s="362">
        <f t="shared" si="73"/>
        <v>0</v>
      </c>
      <c r="AO154" s="362"/>
      <c r="AP154" s="390" t="str">
        <f>IF(AND(AN154&gt;0,AO154&gt;0),AN154/AO154,"")</f>
        <v/>
      </c>
      <c r="AQ154" s="337"/>
      <c r="AR154" s="76"/>
    </row>
    <row r="155" spans="1:44" ht="15" customHeight="1" thickBot="1" x14ac:dyDescent="0.25">
      <c r="A155" s="556"/>
      <c r="B155" s="29"/>
      <c r="C155" s="436" t="s">
        <v>104</v>
      </c>
      <c r="D155" s="357"/>
      <c r="E155" s="397"/>
      <c r="F155" s="247"/>
      <c r="G155" s="247"/>
      <c r="H155" s="247">
        <v>0</v>
      </c>
      <c r="I155" s="247"/>
      <c r="J155" s="247"/>
      <c r="K155" s="247"/>
      <c r="L155" s="247">
        <v>0</v>
      </c>
      <c r="M155" s="247"/>
      <c r="N155" s="247"/>
      <c r="O155" s="247"/>
      <c r="P155" s="247"/>
      <c r="Q155" s="247"/>
      <c r="R155" s="247"/>
      <c r="S155" s="247"/>
      <c r="T155" s="247"/>
      <c r="U155" s="247"/>
      <c r="V155" s="247"/>
      <c r="W155" s="247"/>
      <c r="X155" s="247"/>
      <c r="Y155" s="247"/>
      <c r="Z155" s="247"/>
      <c r="AA155" s="247"/>
      <c r="AB155" s="247"/>
      <c r="AC155" s="247"/>
      <c r="AD155" s="247"/>
      <c r="AE155" s="247"/>
      <c r="AF155" s="247"/>
      <c r="AG155" s="247"/>
      <c r="AH155" s="247"/>
      <c r="AI155" s="96"/>
      <c r="AJ155" s="96"/>
      <c r="AK155" s="394"/>
      <c r="AL155" s="320"/>
      <c r="AM155" s="320"/>
      <c r="AN155" s="395"/>
      <c r="AO155" s="395"/>
      <c r="AP155" s="396"/>
      <c r="AQ155" s="337"/>
      <c r="AR155" s="76"/>
    </row>
    <row r="156" spans="1:44" ht="15" customHeight="1" x14ac:dyDescent="0.2">
      <c r="A156" s="555">
        <v>29</v>
      </c>
      <c r="B156" s="25"/>
      <c r="C156" s="434" t="s">
        <v>104</v>
      </c>
      <c r="D156" s="499">
        <v>9</v>
      </c>
      <c r="E156" s="385" t="s">
        <v>109</v>
      </c>
      <c r="F156" s="245"/>
      <c r="G156" s="245">
        <v>10</v>
      </c>
      <c r="H156" s="245">
        <v>20</v>
      </c>
      <c r="I156" s="245">
        <v>0</v>
      </c>
      <c r="J156" s="245">
        <v>0</v>
      </c>
      <c r="K156" s="245">
        <v>10</v>
      </c>
      <c r="L156" s="245">
        <v>20</v>
      </c>
      <c r="M156" s="245"/>
      <c r="N156" s="245">
        <v>0</v>
      </c>
      <c r="O156" s="245">
        <v>0</v>
      </c>
      <c r="P156" s="245"/>
      <c r="Q156" s="245"/>
      <c r="R156" s="245"/>
      <c r="S156" s="245"/>
      <c r="T156" s="245"/>
      <c r="U156" s="245"/>
      <c r="V156" s="245"/>
      <c r="W156" s="245"/>
      <c r="X156" s="245"/>
      <c r="Y156" s="245"/>
      <c r="Z156" s="245"/>
      <c r="AA156" s="245"/>
      <c r="AB156" s="245"/>
      <c r="AC156" s="245"/>
      <c r="AD156" s="245"/>
      <c r="AE156" s="245"/>
      <c r="AF156" s="245"/>
      <c r="AG156" s="245"/>
      <c r="AH156" s="245"/>
      <c r="AI156" s="94"/>
      <c r="AJ156" s="94"/>
      <c r="AK156" s="338">
        <f t="shared" ref="AK156:AK160" si="74">SUM(F156:AJ156)</f>
        <v>60</v>
      </c>
      <c r="AL156" s="386"/>
      <c r="AM156" s="386"/>
      <c r="AN156" s="387">
        <f t="shared" ref="AN156" si="75">SUM(AK156:AM156)</f>
        <v>60</v>
      </c>
      <c r="AO156" s="387"/>
      <c r="AP156" s="388" t="str">
        <f>IF(AND(AN156&gt;0,AO156&gt;0),AN156/AO156,"")</f>
        <v/>
      </c>
      <c r="AQ156" s="339">
        <f>AO144+AO150+AO156</f>
        <v>0</v>
      </c>
    </row>
    <row r="157" spans="1:44" ht="15" customHeight="1" x14ac:dyDescent="0.2">
      <c r="A157" s="556"/>
      <c r="B157" s="22" t="s">
        <v>85</v>
      </c>
      <c r="C157" s="434" t="s">
        <v>104</v>
      </c>
      <c r="D157" s="500"/>
      <c r="E157" s="389" t="s">
        <v>31</v>
      </c>
      <c r="F157" s="246"/>
      <c r="G157" s="246">
        <v>0</v>
      </c>
      <c r="H157" s="246">
        <v>10</v>
      </c>
      <c r="I157" s="246">
        <v>100</v>
      </c>
      <c r="J157" s="246">
        <v>0</v>
      </c>
      <c r="K157" s="246">
        <v>0</v>
      </c>
      <c r="L157" s="246">
        <v>0</v>
      </c>
      <c r="M157" s="246"/>
      <c r="N157" s="246">
        <v>100</v>
      </c>
      <c r="O157" s="246">
        <v>0</v>
      </c>
      <c r="P157" s="246"/>
      <c r="Q157" s="246"/>
      <c r="R157" s="246"/>
      <c r="S157" s="246"/>
      <c r="T157" s="246"/>
      <c r="U157" s="246"/>
      <c r="V157" s="246"/>
      <c r="W157" s="246"/>
      <c r="X157" s="246"/>
      <c r="Y157" s="246"/>
      <c r="Z157" s="246"/>
      <c r="AA157" s="246"/>
      <c r="AB157" s="246"/>
      <c r="AC157" s="246"/>
      <c r="AD157" s="246"/>
      <c r="AE157" s="246"/>
      <c r="AF157" s="246"/>
      <c r="AG157" s="246"/>
      <c r="AH157" s="246"/>
      <c r="AI157" s="95"/>
      <c r="AJ157" s="95"/>
      <c r="AK157" s="361">
        <f t="shared" si="74"/>
        <v>210</v>
      </c>
      <c r="AL157" s="319"/>
      <c r="AM157" s="319"/>
      <c r="AN157" s="362">
        <f>SUM(AK157:AM157)</f>
        <v>210</v>
      </c>
      <c r="AO157" s="362"/>
      <c r="AP157" s="390" t="str">
        <f>IF(AND(AN157&gt;0,AO157&gt;0),AN157/AO157,"")</f>
        <v/>
      </c>
      <c r="AQ157" s="339">
        <f>AO145+AO151+AO157</f>
        <v>0</v>
      </c>
    </row>
    <row r="158" spans="1:44" ht="15" customHeight="1" x14ac:dyDescent="0.2">
      <c r="A158" s="556"/>
      <c r="B158" s="23" t="s">
        <v>80</v>
      </c>
      <c r="C158" s="434" t="s">
        <v>104</v>
      </c>
      <c r="D158" s="500"/>
      <c r="E158" s="391" t="s">
        <v>16</v>
      </c>
      <c r="F158" s="246"/>
      <c r="G158" s="246">
        <v>0</v>
      </c>
      <c r="H158" s="246">
        <v>0</v>
      </c>
      <c r="I158" s="246">
        <v>0</v>
      </c>
      <c r="J158" s="246">
        <v>0</v>
      </c>
      <c r="K158" s="246">
        <v>0</v>
      </c>
      <c r="L158" s="246">
        <v>0</v>
      </c>
      <c r="M158" s="246"/>
      <c r="N158" s="246">
        <v>0</v>
      </c>
      <c r="O158" s="246">
        <v>0</v>
      </c>
      <c r="P158" s="246"/>
      <c r="Q158" s="246"/>
      <c r="R158" s="246"/>
      <c r="S158" s="246"/>
      <c r="T158" s="246"/>
      <c r="U158" s="246"/>
      <c r="V158" s="246"/>
      <c r="W158" s="246"/>
      <c r="X158" s="246"/>
      <c r="Y158" s="246"/>
      <c r="Z158" s="246"/>
      <c r="AA158" s="246"/>
      <c r="AB158" s="246"/>
      <c r="AC158" s="246"/>
      <c r="AD158" s="246"/>
      <c r="AE158" s="246"/>
      <c r="AF158" s="246"/>
      <c r="AG158" s="246"/>
      <c r="AH158" s="246"/>
      <c r="AI158" s="95"/>
      <c r="AJ158" s="95"/>
      <c r="AK158" s="361">
        <f t="shared" si="74"/>
        <v>0</v>
      </c>
      <c r="AL158" s="319"/>
      <c r="AM158" s="319"/>
      <c r="AN158" s="362">
        <f t="shared" ref="AN158:AN160" si="76">SUM(AK158:AM158)</f>
        <v>0</v>
      </c>
      <c r="AO158" s="362"/>
      <c r="AP158" s="390" t="str">
        <f>IF(AND(AN158&gt;0,AO158&gt;0),AN158/AO158,"")</f>
        <v/>
      </c>
      <c r="AQ158" s="339">
        <f>AO146+AO152+AO158</f>
        <v>0</v>
      </c>
    </row>
    <row r="159" spans="1:44" ht="15" customHeight="1" x14ac:dyDescent="0.2">
      <c r="A159" s="556"/>
      <c r="B159" s="24" t="s">
        <v>79</v>
      </c>
      <c r="C159" s="434" t="s">
        <v>104</v>
      </c>
      <c r="D159" s="500"/>
      <c r="E159" s="392" t="s">
        <v>5</v>
      </c>
      <c r="F159" s="246"/>
      <c r="G159" s="246">
        <v>100</v>
      </c>
      <c r="H159" s="246">
        <v>100</v>
      </c>
      <c r="I159" s="246">
        <v>100</v>
      </c>
      <c r="J159" s="246">
        <v>100</v>
      </c>
      <c r="K159" s="246">
        <v>100</v>
      </c>
      <c r="L159" s="246">
        <v>100</v>
      </c>
      <c r="M159" s="246"/>
      <c r="N159" s="246">
        <v>80</v>
      </c>
      <c r="O159" s="246">
        <v>150</v>
      </c>
      <c r="P159" s="246"/>
      <c r="Q159" s="246"/>
      <c r="R159" s="246"/>
      <c r="S159" s="246"/>
      <c r="T159" s="246"/>
      <c r="U159" s="246"/>
      <c r="V159" s="246"/>
      <c r="W159" s="246"/>
      <c r="X159" s="246"/>
      <c r="Y159" s="246"/>
      <c r="Z159" s="246"/>
      <c r="AA159" s="246"/>
      <c r="AB159" s="246"/>
      <c r="AC159" s="246"/>
      <c r="AD159" s="246"/>
      <c r="AE159" s="246"/>
      <c r="AF159" s="246"/>
      <c r="AG159" s="246"/>
      <c r="AH159" s="246"/>
      <c r="AI159" s="95"/>
      <c r="AJ159" s="95"/>
      <c r="AK159" s="361">
        <f t="shared" si="74"/>
        <v>830</v>
      </c>
      <c r="AL159" s="319"/>
      <c r="AM159" s="319"/>
      <c r="AN159" s="362">
        <f t="shared" si="76"/>
        <v>830</v>
      </c>
      <c r="AO159" s="362"/>
      <c r="AP159" s="390" t="str">
        <f>IF(AND(AN159&gt;0,AO159&gt;0),AN159/AO159,"")</f>
        <v/>
      </c>
      <c r="AQ159" s="339">
        <f>AO147+AO153+AO159</f>
        <v>0</v>
      </c>
    </row>
    <row r="160" spans="1:44" ht="15" customHeight="1" x14ac:dyDescent="0.2">
      <c r="A160" s="556"/>
      <c r="B160" s="24"/>
      <c r="C160" s="434" t="s">
        <v>104</v>
      </c>
      <c r="D160" s="501"/>
      <c r="E160" s="393" t="s">
        <v>188</v>
      </c>
      <c r="F160" s="246"/>
      <c r="G160" s="356">
        <v>0</v>
      </c>
      <c r="H160" s="356">
        <v>0</v>
      </c>
      <c r="I160" s="356">
        <v>0</v>
      </c>
      <c r="J160" s="356">
        <v>0</v>
      </c>
      <c r="K160" s="356">
        <v>0</v>
      </c>
      <c r="L160" s="356">
        <v>0</v>
      </c>
      <c r="M160" s="246"/>
      <c r="N160" s="356">
        <v>0</v>
      </c>
      <c r="O160" s="356">
        <v>0</v>
      </c>
      <c r="P160" s="246"/>
      <c r="Q160" s="246"/>
      <c r="R160" s="246"/>
      <c r="S160" s="246"/>
      <c r="T160" s="246"/>
      <c r="U160" s="246"/>
      <c r="V160" s="246"/>
      <c r="W160" s="246"/>
      <c r="X160" s="246"/>
      <c r="Y160" s="246"/>
      <c r="Z160" s="246"/>
      <c r="AA160" s="246"/>
      <c r="AB160" s="246"/>
      <c r="AC160" s="246"/>
      <c r="AD160" s="246"/>
      <c r="AE160" s="246"/>
      <c r="AF160" s="246"/>
      <c r="AG160" s="246"/>
      <c r="AH160" s="246"/>
      <c r="AI160" s="95"/>
      <c r="AJ160" s="95"/>
      <c r="AK160" s="361">
        <f t="shared" si="74"/>
        <v>0</v>
      </c>
      <c r="AL160" s="319"/>
      <c r="AM160" s="319"/>
      <c r="AN160" s="362">
        <f t="shared" si="76"/>
        <v>0</v>
      </c>
      <c r="AO160" s="362"/>
      <c r="AP160" s="390" t="str">
        <f>IF(AND(AN160&gt;0,AO160&gt;0),AN160/AO160,"")</f>
        <v/>
      </c>
      <c r="AQ160" s="339"/>
    </row>
    <row r="161" spans="1:44" ht="15" customHeight="1" thickBot="1" x14ac:dyDescent="0.25">
      <c r="A161" s="557"/>
      <c r="B161" s="24"/>
      <c r="C161" s="434" t="s">
        <v>104</v>
      </c>
      <c r="D161" s="357"/>
      <c r="E161" s="397"/>
      <c r="F161" s="247"/>
      <c r="G161" s="247">
        <v>0</v>
      </c>
      <c r="H161" s="247">
        <v>0</v>
      </c>
      <c r="I161" s="247">
        <v>0</v>
      </c>
      <c r="J161" s="247">
        <v>0</v>
      </c>
      <c r="K161" s="247">
        <v>0</v>
      </c>
      <c r="L161" s="247">
        <v>0</v>
      </c>
      <c r="M161" s="247"/>
      <c r="N161" s="247">
        <v>0</v>
      </c>
      <c r="O161" s="247">
        <v>0</v>
      </c>
      <c r="P161" s="247"/>
      <c r="Q161" s="247"/>
      <c r="R161" s="247"/>
      <c r="S161" s="247"/>
      <c r="T161" s="247"/>
      <c r="U161" s="247"/>
      <c r="V161" s="247"/>
      <c r="W161" s="247"/>
      <c r="X161" s="247"/>
      <c r="Y161" s="247"/>
      <c r="Z161" s="247"/>
      <c r="AA161" s="247"/>
      <c r="AB161" s="247"/>
      <c r="AC161" s="247"/>
      <c r="AD161" s="247"/>
      <c r="AE161" s="247"/>
      <c r="AF161" s="247"/>
      <c r="AG161" s="247"/>
      <c r="AH161" s="247"/>
      <c r="AI161" s="96"/>
      <c r="AJ161" s="96"/>
      <c r="AK161" s="394"/>
      <c r="AL161" s="320"/>
      <c r="AM161" s="320"/>
      <c r="AN161" s="395"/>
      <c r="AO161" s="395"/>
      <c r="AP161" s="396"/>
      <c r="AQ161" s="339"/>
    </row>
    <row r="162" spans="1:44" ht="15" customHeight="1" x14ac:dyDescent="0.2">
      <c r="A162" s="555">
        <v>30</v>
      </c>
      <c r="B162" s="142"/>
      <c r="C162" s="437" t="s">
        <v>105</v>
      </c>
      <c r="D162" s="499" t="s">
        <v>64</v>
      </c>
      <c r="E162" s="385" t="s">
        <v>109</v>
      </c>
      <c r="F162" s="245"/>
      <c r="G162" s="484">
        <v>0</v>
      </c>
      <c r="H162" s="484">
        <v>0</v>
      </c>
      <c r="I162" s="484">
        <v>0</v>
      </c>
      <c r="J162" s="484">
        <v>0</v>
      </c>
      <c r="K162" s="484">
        <v>0</v>
      </c>
      <c r="L162" s="484">
        <v>50</v>
      </c>
      <c r="M162" s="483"/>
      <c r="N162" s="484">
        <v>0</v>
      </c>
      <c r="O162" s="484">
        <v>50</v>
      </c>
      <c r="P162" s="245"/>
      <c r="Q162" s="245"/>
      <c r="R162" s="245"/>
      <c r="S162" s="245"/>
      <c r="T162" s="245"/>
      <c r="U162" s="245"/>
      <c r="V162" s="245"/>
      <c r="W162" s="245"/>
      <c r="X162" s="245"/>
      <c r="Y162" s="245"/>
      <c r="Z162" s="245"/>
      <c r="AA162" s="245"/>
      <c r="AB162" s="245"/>
      <c r="AC162" s="245"/>
      <c r="AD162" s="245"/>
      <c r="AE162" s="245"/>
      <c r="AF162" s="245"/>
      <c r="AG162" s="245"/>
      <c r="AH162" s="245"/>
      <c r="AI162" s="94"/>
      <c r="AJ162" s="94"/>
      <c r="AK162" s="338">
        <f t="shared" ref="AK162:AK166" si="77">SUM(F162:AJ162)</f>
        <v>100</v>
      </c>
      <c r="AL162" s="386"/>
      <c r="AM162" s="386"/>
      <c r="AN162" s="387">
        <f t="shared" ref="AN162" si="78">SUM(AK162:AM162)</f>
        <v>100</v>
      </c>
      <c r="AO162" s="387"/>
      <c r="AP162" s="388" t="str">
        <f>IF(AND(AN162&gt;0,AO162&gt;0),AN162/AO162,"")</f>
        <v/>
      </c>
      <c r="AQ162" s="337"/>
    </row>
    <row r="163" spans="1:44" ht="15" customHeight="1" x14ac:dyDescent="0.2">
      <c r="A163" s="556"/>
      <c r="B163" s="143" t="s">
        <v>106</v>
      </c>
      <c r="C163" s="437" t="s">
        <v>105</v>
      </c>
      <c r="D163" s="500"/>
      <c r="E163" s="389" t="s">
        <v>31</v>
      </c>
      <c r="F163" s="246"/>
      <c r="G163" s="95">
        <v>20</v>
      </c>
      <c r="H163" s="95">
        <v>40</v>
      </c>
      <c r="I163" s="95">
        <v>20</v>
      </c>
      <c r="J163" s="95">
        <v>20</v>
      </c>
      <c r="K163" s="95">
        <v>20</v>
      </c>
      <c r="L163" s="95">
        <v>80</v>
      </c>
      <c r="M163" s="246"/>
      <c r="N163" s="95">
        <v>20</v>
      </c>
      <c r="O163" s="95">
        <v>40</v>
      </c>
      <c r="P163" s="246"/>
      <c r="Q163" s="246"/>
      <c r="R163" s="246"/>
      <c r="S163" s="246"/>
      <c r="T163" s="246"/>
      <c r="U163" s="246"/>
      <c r="V163" s="246"/>
      <c r="W163" s="246"/>
      <c r="X163" s="246"/>
      <c r="Y163" s="246"/>
      <c r="Z163" s="246"/>
      <c r="AA163" s="246"/>
      <c r="AB163" s="246"/>
      <c r="AC163" s="246"/>
      <c r="AD163" s="246"/>
      <c r="AE163" s="246"/>
      <c r="AF163" s="246"/>
      <c r="AG163" s="246"/>
      <c r="AH163" s="246"/>
      <c r="AI163" s="95"/>
      <c r="AJ163" s="95"/>
      <c r="AK163" s="361">
        <f t="shared" si="77"/>
        <v>260</v>
      </c>
      <c r="AL163" s="319"/>
      <c r="AM163" s="319"/>
      <c r="AN163" s="362">
        <f>SUM(AK163:AM163)</f>
        <v>260</v>
      </c>
      <c r="AO163" s="362"/>
      <c r="AP163" s="390" t="str">
        <f>IF(AND(AN163&gt;0,AO163&gt;0),AN163/AO163,"")</f>
        <v/>
      </c>
      <c r="AQ163" s="337"/>
    </row>
    <row r="164" spans="1:44" ht="15" customHeight="1" x14ac:dyDescent="0.2">
      <c r="A164" s="556"/>
      <c r="B164" s="145" t="s">
        <v>63</v>
      </c>
      <c r="C164" s="438" t="s">
        <v>105</v>
      </c>
      <c r="D164" s="500"/>
      <c r="E164" s="391" t="s">
        <v>16</v>
      </c>
      <c r="F164" s="246"/>
      <c r="G164" s="95">
        <v>0</v>
      </c>
      <c r="H164" s="95">
        <v>0</v>
      </c>
      <c r="I164" s="95">
        <v>0</v>
      </c>
      <c r="J164" s="95">
        <v>0</v>
      </c>
      <c r="K164" s="95">
        <v>0</v>
      </c>
      <c r="L164" s="95">
        <v>50</v>
      </c>
      <c r="M164" s="246"/>
      <c r="N164" s="95">
        <v>0</v>
      </c>
      <c r="O164" s="95">
        <v>20</v>
      </c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  <c r="Z164" s="246"/>
      <c r="AA164" s="246"/>
      <c r="AB164" s="246"/>
      <c r="AC164" s="246"/>
      <c r="AD164" s="246"/>
      <c r="AE164" s="246"/>
      <c r="AF164" s="246"/>
      <c r="AG164" s="246"/>
      <c r="AH164" s="246"/>
      <c r="AI164" s="95"/>
      <c r="AJ164" s="95"/>
      <c r="AK164" s="361">
        <f t="shared" si="77"/>
        <v>70</v>
      </c>
      <c r="AL164" s="319"/>
      <c r="AM164" s="319"/>
      <c r="AN164" s="362">
        <f t="shared" ref="AN164:AN166" si="79">SUM(AK164:AM164)</f>
        <v>70</v>
      </c>
      <c r="AO164" s="362"/>
      <c r="AP164" s="390" t="str">
        <f>IF(AND(AN164&gt;0,AO164&gt;0),AN164/AO164,"")</f>
        <v/>
      </c>
      <c r="AQ164" s="337"/>
    </row>
    <row r="165" spans="1:44" ht="15" customHeight="1" x14ac:dyDescent="0.2">
      <c r="A165" s="556"/>
      <c r="B165" s="146" t="s">
        <v>64</v>
      </c>
      <c r="C165" s="438" t="s">
        <v>105</v>
      </c>
      <c r="D165" s="500"/>
      <c r="E165" s="392" t="s">
        <v>5</v>
      </c>
      <c r="F165" s="246"/>
      <c r="G165" s="95">
        <v>150</v>
      </c>
      <c r="H165" s="95">
        <v>200</v>
      </c>
      <c r="I165" s="95">
        <v>150</v>
      </c>
      <c r="J165" s="95">
        <v>150</v>
      </c>
      <c r="K165" s="95">
        <v>150</v>
      </c>
      <c r="L165" s="95">
        <v>200</v>
      </c>
      <c r="M165" s="246"/>
      <c r="N165" s="95">
        <v>200</v>
      </c>
      <c r="O165" s="95">
        <v>150</v>
      </c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95"/>
      <c r="AJ165" s="95"/>
      <c r="AK165" s="361">
        <f t="shared" si="77"/>
        <v>1350</v>
      </c>
      <c r="AL165" s="319"/>
      <c r="AM165" s="319"/>
      <c r="AN165" s="362">
        <f t="shared" si="79"/>
        <v>1350</v>
      </c>
      <c r="AO165" s="362"/>
      <c r="AP165" s="390" t="str">
        <f>IF(AND(AN165&gt;0,AO165&gt;0),AN165/AO165,"")</f>
        <v/>
      </c>
      <c r="AQ165" s="337"/>
    </row>
    <row r="166" spans="1:44" ht="15" customHeight="1" x14ac:dyDescent="0.2">
      <c r="A166" s="556"/>
      <c r="B166" s="146"/>
      <c r="C166" s="438" t="s">
        <v>105</v>
      </c>
      <c r="D166" s="501"/>
      <c r="E166" s="393" t="s">
        <v>188</v>
      </c>
      <c r="F166" s="246"/>
      <c r="G166" s="97">
        <v>10</v>
      </c>
      <c r="H166" s="97">
        <v>0</v>
      </c>
      <c r="I166" s="97">
        <v>0</v>
      </c>
      <c r="J166" s="97">
        <v>0</v>
      </c>
      <c r="K166" s="97">
        <v>3</v>
      </c>
      <c r="L166" s="97">
        <v>0</v>
      </c>
      <c r="M166" s="246"/>
      <c r="N166" s="97">
        <v>0</v>
      </c>
      <c r="O166" s="97">
        <v>0</v>
      </c>
      <c r="P166" s="246"/>
      <c r="Q166" s="246"/>
      <c r="R166" s="246"/>
      <c r="S166" s="246"/>
      <c r="T166" s="246"/>
      <c r="U166" s="246"/>
      <c r="V166" s="246"/>
      <c r="W166" s="246"/>
      <c r="X166" s="246"/>
      <c r="Y166" s="246"/>
      <c r="Z166" s="246"/>
      <c r="AA166" s="246"/>
      <c r="AB166" s="246"/>
      <c r="AC166" s="246"/>
      <c r="AD166" s="246"/>
      <c r="AE166" s="246"/>
      <c r="AF166" s="246"/>
      <c r="AG166" s="246"/>
      <c r="AH166" s="246"/>
      <c r="AI166" s="95"/>
      <c r="AJ166" s="95"/>
      <c r="AK166" s="361">
        <f t="shared" si="77"/>
        <v>13</v>
      </c>
      <c r="AL166" s="319"/>
      <c r="AM166" s="319"/>
      <c r="AN166" s="362">
        <f t="shared" si="79"/>
        <v>13</v>
      </c>
      <c r="AO166" s="362"/>
      <c r="AP166" s="390" t="str">
        <f>IF(AND(AN166&gt;0,AO166&gt;0),AN166/AO166,"")</f>
        <v/>
      </c>
      <c r="AQ166" s="337"/>
    </row>
    <row r="167" spans="1:44" ht="15" customHeight="1" thickBot="1" x14ac:dyDescent="0.25">
      <c r="A167" s="557"/>
      <c r="B167" s="146"/>
      <c r="C167" s="439" t="s">
        <v>105</v>
      </c>
      <c r="D167" s="357"/>
      <c r="E167" s="397"/>
      <c r="F167" s="247"/>
      <c r="G167" s="96">
        <v>0</v>
      </c>
      <c r="H167" s="96">
        <v>0</v>
      </c>
      <c r="I167" s="96">
        <v>0</v>
      </c>
      <c r="J167" s="96">
        <v>0</v>
      </c>
      <c r="K167" s="96">
        <v>0</v>
      </c>
      <c r="L167" s="96">
        <v>0</v>
      </c>
      <c r="M167" s="247"/>
      <c r="N167" s="96">
        <v>0</v>
      </c>
      <c r="O167" s="96">
        <v>0</v>
      </c>
      <c r="P167" s="247"/>
      <c r="Q167" s="247"/>
      <c r="R167" s="247"/>
      <c r="S167" s="247"/>
      <c r="T167" s="247"/>
      <c r="U167" s="247"/>
      <c r="V167" s="247"/>
      <c r="W167" s="247"/>
      <c r="X167" s="247"/>
      <c r="Y167" s="247"/>
      <c r="Z167" s="247"/>
      <c r="AA167" s="247"/>
      <c r="AB167" s="247"/>
      <c r="AC167" s="247"/>
      <c r="AD167" s="247"/>
      <c r="AE167" s="247"/>
      <c r="AF167" s="247"/>
      <c r="AG167" s="247"/>
      <c r="AH167" s="247"/>
      <c r="AI167" s="96"/>
      <c r="AJ167" s="96"/>
      <c r="AK167" s="394"/>
      <c r="AL167" s="320"/>
      <c r="AM167" s="320"/>
      <c r="AN167" s="395"/>
      <c r="AO167" s="395"/>
      <c r="AP167" s="396"/>
      <c r="AQ167" s="337"/>
    </row>
    <row r="168" spans="1:44" ht="15" customHeight="1" x14ac:dyDescent="0.2">
      <c r="A168" s="555">
        <v>31</v>
      </c>
      <c r="B168" s="142"/>
      <c r="C168" s="437" t="s">
        <v>105</v>
      </c>
      <c r="D168" s="499" t="s">
        <v>64</v>
      </c>
      <c r="E168" s="385" t="s">
        <v>109</v>
      </c>
      <c r="F168" s="245"/>
      <c r="G168" s="94">
        <v>0</v>
      </c>
      <c r="H168" s="94">
        <v>0</v>
      </c>
      <c r="I168" s="94">
        <v>20</v>
      </c>
      <c r="J168" s="94">
        <v>0</v>
      </c>
      <c r="K168" s="94">
        <v>0</v>
      </c>
      <c r="L168" s="94">
        <v>20</v>
      </c>
      <c r="M168" s="245"/>
      <c r="N168" s="94">
        <v>20</v>
      </c>
      <c r="O168" s="94">
        <v>0</v>
      </c>
      <c r="P168" s="245"/>
      <c r="Q168" s="245"/>
      <c r="R168" s="245"/>
      <c r="S168" s="245"/>
      <c r="T168" s="245"/>
      <c r="U168" s="245"/>
      <c r="V168" s="245"/>
      <c r="W168" s="245"/>
      <c r="X168" s="245"/>
      <c r="Y168" s="245"/>
      <c r="Z168" s="245"/>
      <c r="AA168" s="245"/>
      <c r="AB168" s="245"/>
      <c r="AC168" s="245"/>
      <c r="AD168" s="245"/>
      <c r="AE168" s="245"/>
      <c r="AF168" s="245"/>
      <c r="AG168" s="245"/>
      <c r="AH168" s="245"/>
      <c r="AI168" s="94"/>
      <c r="AJ168" s="94"/>
      <c r="AK168" s="338">
        <f t="shared" ref="AK168:AK172" si="80">SUM(F168:AJ168)</f>
        <v>60</v>
      </c>
      <c r="AL168" s="386"/>
      <c r="AM168" s="386"/>
      <c r="AN168" s="387">
        <f t="shared" ref="AN168" si="81">SUM(AK168:AM168)</f>
        <v>60</v>
      </c>
      <c r="AO168" s="387"/>
      <c r="AP168" s="388" t="str">
        <f>IF(AND(AN168&gt;0,AO168&gt;0),AN168/AO168,"")</f>
        <v/>
      </c>
      <c r="AQ168" s="337"/>
    </row>
    <row r="169" spans="1:44" ht="15" customHeight="1" x14ac:dyDescent="0.2">
      <c r="A169" s="556"/>
      <c r="B169" s="143" t="s">
        <v>106</v>
      </c>
      <c r="C169" s="438" t="s">
        <v>105</v>
      </c>
      <c r="D169" s="500"/>
      <c r="E169" s="389" t="s">
        <v>31</v>
      </c>
      <c r="F169" s="246"/>
      <c r="G169" s="95">
        <v>10</v>
      </c>
      <c r="H169" s="95">
        <v>10</v>
      </c>
      <c r="I169" s="95">
        <v>10</v>
      </c>
      <c r="J169" s="95">
        <v>10</v>
      </c>
      <c r="K169" s="95">
        <v>0</v>
      </c>
      <c r="L169" s="95">
        <v>0</v>
      </c>
      <c r="M169" s="246"/>
      <c r="N169" s="95">
        <v>0</v>
      </c>
      <c r="O169" s="95">
        <v>20</v>
      </c>
      <c r="P169" s="246"/>
      <c r="Q169" s="246"/>
      <c r="R169" s="246"/>
      <c r="S169" s="246"/>
      <c r="T169" s="246"/>
      <c r="U169" s="246"/>
      <c r="V169" s="246"/>
      <c r="W169" s="246"/>
      <c r="X169" s="246"/>
      <c r="Y169" s="246"/>
      <c r="Z169" s="246"/>
      <c r="AA169" s="246"/>
      <c r="AB169" s="246"/>
      <c r="AC169" s="246"/>
      <c r="AD169" s="246"/>
      <c r="AE169" s="246"/>
      <c r="AF169" s="246"/>
      <c r="AG169" s="246"/>
      <c r="AH169" s="246"/>
      <c r="AI169" s="95"/>
      <c r="AJ169" s="95"/>
      <c r="AK169" s="361">
        <f t="shared" si="80"/>
        <v>60</v>
      </c>
      <c r="AL169" s="319"/>
      <c r="AM169" s="319"/>
      <c r="AN169" s="362">
        <f>SUM(AK169:AM169)</f>
        <v>60</v>
      </c>
      <c r="AO169" s="362"/>
      <c r="AP169" s="390" t="str">
        <f>IF(AND(AN169&gt;0,AO169&gt;0),AN169/AO169,"")</f>
        <v/>
      </c>
      <c r="AQ169" s="337"/>
    </row>
    <row r="170" spans="1:44" ht="15" customHeight="1" x14ac:dyDescent="0.2">
      <c r="A170" s="556"/>
      <c r="B170" s="145" t="s">
        <v>65</v>
      </c>
      <c r="C170" s="438" t="s">
        <v>105</v>
      </c>
      <c r="D170" s="500"/>
      <c r="E170" s="391" t="s">
        <v>16</v>
      </c>
      <c r="F170" s="246"/>
      <c r="G170" s="95">
        <v>0</v>
      </c>
      <c r="H170" s="95">
        <v>0</v>
      </c>
      <c r="I170" s="95">
        <v>0</v>
      </c>
      <c r="J170" s="95">
        <v>0</v>
      </c>
      <c r="K170" s="95">
        <v>10</v>
      </c>
      <c r="L170" s="95">
        <v>0</v>
      </c>
      <c r="M170" s="246"/>
      <c r="N170" s="95">
        <v>0</v>
      </c>
      <c r="O170" s="95">
        <v>0</v>
      </c>
      <c r="P170" s="246"/>
      <c r="Q170" s="246"/>
      <c r="R170" s="246"/>
      <c r="S170" s="246"/>
      <c r="T170" s="246"/>
      <c r="U170" s="246"/>
      <c r="V170" s="246"/>
      <c r="W170" s="246"/>
      <c r="X170" s="246"/>
      <c r="Y170" s="246"/>
      <c r="Z170" s="246"/>
      <c r="AA170" s="246"/>
      <c r="AB170" s="246"/>
      <c r="AC170" s="246"/>
      <c r="AD170" s="246"/>
      <c r="AE170" s="246"/>
      <c r="AF170" s="246"/>
      <c r="AG170" s="246"/>
      <c r="AH170" s="246"/>
      <c r="AI170" s="95"/>
      <c r="AJ170" s="95"/>
      <c r="AK170" s="361">
        <f t="shared" si="80"/>
        <v>10</v>
      </c>
      <c r="AL170" s="319"/>
      <c r="AM170" s="319"/>
      <c r="AN170" s="362">
        <f t="shared" ref="AN170:AN172" si="82">SUM(AK170:AM170)</f>
        <v>10</v>
      </c>
      <c r="AO170" s="362"/>
      <c r="AP170" s="390" t="str">
        <f>IF(AND(AN170&gt;0,AO170&gt;0),AN170/AO170,"")</f>
        <v/>
      </c>
      <c r="AQ170" s="337"/>
    </row>
    <row r="171" spans="1:44" ht="15" customHeight="1" x14ac:dyDescent="0.2">
      <c r="A171" s="556"/>
      <c r="B171" s="145" t="s">
        <v>64</v>
      </c>
      <c r="C171" s="438" t="s">
        <v>105</v>
      </c>
      <c r="D171" s="500"/>
      <c r="E171" s="392" t="s">
        <v>5</v>
      </c>
      <c r="F171" s="246"/>
      <c r="G171" s="95">
        <v>170</v>
      </c>
      <c r="H171" s="95">
        <v>180</v>
      </c>
      <c r="I171" s="95">
        <v>160</v>
      </c>
      <c r="J171" s="95">
        <v>110</v>
      </c>
      <c r="K171" s="95">
        <v>90</v>
      </c>
      <c r="L171" s="95">
        <v>90</v>
      </c>
      <c r="M171" s="246"/>
      <c r="N171" s="95">
        <v>130</v>
      </c>
      <c r="O171" s="95">
        <v>70</v>
      </c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  <c r="Z171" s="246"/>
      <c r="AA171" s="246"/>
      <c r="AB171" s="246"/>
      <c r="AC171" s="246"/>
      <c r="AD171" s="246"/>
      <c r="AE171" s="246"/>
      <c r="AF171" s="246"/>
      <c r="AG171" s="246"/>
      <c r="AH171" s="246"/>
      <c r="AI171" s="95"/>
      <c r="AJ171" s="95"/>
      <c r="AK171" s="361">
        <f t="shared" si="80"/>
        <v>1000</v>
      </c>
      <c r="AL171" s="319"/>
      <c r="AM171" s="319"/>
      <c r="AN171" s="362">
        <f t="shared" si="82"/>
        <v>1000</v>
      </c>
      <c r="AO171" s="362"/>
      <c r="AP171" s="390" t="str">
        <f>IF(AND(AN171&gt;0,AO171&gt;0),AN171/AO171,"")</f>
        <v/>
      </c>
      <c r="AQ171" s="337"/>
    </row>
    <row r="172" spans="1:44" ht="15" customHeight="1" x14ac:dyDescent="0.2">
      <c r="A172" s="556"/>
      <c r="B172" s="145"/>
      <c r="C172" s="438" t="s">
        <v>105</v>
      </c>
      <c r="D172" s="501"/>
      <c r="E172" s="393" t="s">
        <v>188</v>
      </c>
      <c r="F172" s="246"/>
      <c r="G172" s="97">
        <v>13</v>
      </c>
      <c r="H172" s="97">
        <v>0</v>
      </c>
      <c r="I172" s="97">
        <v>0</v>
      </c>
      <c r="J172" s="97">
        <v>4</v>
      </c>
      <c r="K172" s="97">
        <v>4</v>
      </c>
      <c r="L172" s="97">
        <v>8</v>
      </c>
      <c r="M172" s="246"/>
      <c r="N172" s="97">
        <v>3</v>
      </c>
      <c r="O172" s="97">
        <v>0</v>
      </c>
      <c r="P172" s="246"/>
      <c r="Q172" s="246"/>
      <c r="R172" s="246"/>
      <c r="S172" s="246"/>
      <c r="T172" s="246"/>
      <c r="U172" s="246"/>
      <c r="V172" s="246"/>
      <c r="W172" s="246"/>
      <c r="X172" s="246"/>
      <c r="Y172" s="246"/>
      <c r="Z172" s="246"/>
      <c r="AA172" s="246"/>
      <c r="AB172" s="246"/>
      <c r="AC172" s="246"/>
      <c r="AD172" s="246"/>
      <c r="AE172" s="246"/>
      <c r="AF172" s="246"/>
      <c r="AG172" s="246"/>
      <c r="AH172" s="246"/>
      <c r="AI172" s="95"/>
      <c r="AJ172" s="95"/>
      <c r="AK172" s="361">
        <f t="shared" si="80"/>
        <v>32</v>
      </c>
      <c r="AL172" s="319"/>
      <c r="AM172" s="319"/>
      <c r="AN172" s="362">
        <f t="shared" si="82"/>
        <v>32</v>
      </c>
      <c r="AO172" s="362"/>
      <c r="AP172" s="390" t="str">
        <f>IF(AND(AN172&gt;0,AO172&gt;0),AN172/AO172,"")</f>
        <v/>
      </c>
      <c r="AQ172" s="337"/>
    </row>
    <row r="173" spans="1:44" ht="15" customHeight="1" thickBot="1" x14ac:dyDescent="0.25">
      <c r="A173" s="557"/>
      <c r="B173" s="145"/>
      <c r="C173" s="440" t="s">
        <v>105</v>
      </c>
      <c r="D173" s="357"/>
      <c r="E173" s="397"/>
      <c r="F173" s="247"/>
      <c r="G173" s="96">
        <v>0</v>
      </c>
      <c r="H173" s="96">
        <v>0</v>
      </c>
      <c r="I173" s="96">
        <v>0</v>
      </c>
      <c r="J173" s="96">
        <v>0</v>
      </c>
      <c r="K173" s="96">
        <v>0</v>
      </c>
      <c r="L173" s="96"/>
      <c r="M173" s="247"/>
      <c r="N173" s="96">
        <v>0</v>
      </c>
      <c r="O173" s="96">
        <v>0</v>
      </c>
      <c r="P173" s="247"/>
      <c r="Q173" s="247"/>
      <c r="R173" s="247"/>
      <c r="S173" s="247"/>
      <c r="T173" s="247"/>
      <c r="U173" s="247"/>
      <c r="V173" s="247"/>
      <c r="W173" s="247"/>
      <c r="X173" s="247"/>
      <c r="Y173" s="247"/>
      <c r="Z173" s="247"/>
      <c r="AA173" s="247"/>
      <c r="AB173" s="247"/>
      <c r="AC173" s="247"/>
      <c r="AD173" s="247"/>
      <c r="AE173" s="247"/>
      <c r="AF173" s="247"/>
      <c r="AG173" s="247"/>
      <c r="AH173" s="247"/>
      <c r="AI173" s="96"/>
      <c r="AJ173" s="96"/>
      <c r="AK173" s="394"/>
      <c r="AL173" s="320"/>
      <c r="AM173" s="320"/>
      <c r="AN173" s="395"/>
      <c r="AO173" s="395"/>
      <c r="AP173" s="396"/>
      <c r="AQ173" s="337"/>
    </row>
    <row r="174" spans="1:44" ht="15" customHeight="1" x14ac:dyDescent="0.2">
      <c r="A174" s="555">
        <v>32</v>
      </c>
      <c r="B174" s="142"/>
      <c r="C174" s="441" t="s">
        <v>105</v>
      </c>
      <c r="D174" s="499">
        <v>10</v>
      </c>
      <c r="E174" s="385" t="s">
        <v>109</v>
      </c>
      <c r="F174" s="245"/>
      <c r="G174" s="245">
        <v>0</v>
      </c>
      <c r="H174" s="245">
        <v>0</v>
      </c>
      <c r="I174" s="245">
        <v>0</v>
      </c>
      <c r="J174" s="245">
        <v>0</v>
      </c>
      <c r="K174" s="245">
        <v>20</v>
      </c>
      <c r="L174" s="245">
        <v>0</v>
      </c>
      <c r="M174" s="245"/>
      <c r="N174" s="245">
        <v>20</v>
      </c>
      <c r="O174" s="245">
        <v>0</v>
      </c>
      <c r="P174" s="245"/>
      <c r="Q174" s="245"/>
      <c r="R174" s="245"/>
      <c r="S174" s="245"/>
      <c r="T174" s="245"/>
      <c r="U174" s="245"/>
      <c r="V174" s="245"/>
      <c r="W174" s="245"/>
      <c r="X174" s="245"/>
      <c r="Y174" s="245"/>
      <c r="Z174" s="245"/>
      <c r="AA174" s="245"/>
      <c r="AB174" s="245"/>
      <c r="AC174" s="245"/>
      <c r="AD174" s="245"/>
      <c r="AE174" s="245"/>
      <c r="AF174" s="245"/>
      <c r="AG174" s="245"/>
      <c r="AH174" s="245"/>
      <c r="AI174" s="94"/>
      <c r="AJ174" s="94"/>
      <c r="AK174" s="338">
        <f t="shared" ref="AK174:AK178" si="83">SUM(F174:AJ174)</f>
        <v>40</v>
      </c>
      <c r="AL174" s="386"/>
      <c r="AM174" s="386"/>
      <c r="AN174" s="387">
        <f t="shared" ref="AN174" si="84">SUM(AK174:AM174)</f>
        <v>40</v>
      </c>
      <c r="AO174" s="387"/>
      <c r="AP174" s="388" t="str">
        <f>IF(AND(AN174&gt;0,AO174&gt;0),AN174/AO174,"")</f>
        <v/>
      </c>
      <c r="AQ174" s="339">
        <f>AO162+AO168+AO174</f>
        <v>0</v>
      </c>
      <c r="AR174" s="76"/>
    </row>
    <row r="175" spans="1:44" ht="15" customHeight="1" x14ac:dyDescent="0.2">
      <c r="A175" s="556"/>
      <c r="B175" s="143" t="s">
        <v>106</v>
      </c>
      <c r="C175" s="438" t="s">
        <v>105</v>
      </c>
      <c r="D175" s="500"/>
      <c r="E175" s="389" t="s">
        <v>31</v>
      </c>
      <c r="F175" s="246"/>
      <c r="G175" s="246">
        <v>20</v>
      </c>
      <c r="H175" s="246">
        <v>0</v>
      </c>
      <c r="I175" s="246">
        <v>0</v>
      </c>
      <c r="J175" s="246">
        <v>20</v>
      </c>
      <c r="K175" s="246">
        <v>0</v>
      </c>
      <c r="L175" s="246">
        <v>60</v>
      </c>
      <c r="M175" s="246"/>
      <c r="N175" s="246">
        <v>0</v>
      </c>
      <c r="O175" s="246">
        <v>0</v>
      </c>
      <c r="P175" s="246"/>
      <c r="Q175" s="246"/>
      <c r="R175" s="246"/>
      <c r="S175" s="246"/>
      <c r="T175" s="246"/>
      <c r="U175" s="246"/>
      <c r="V175" s="246"/>
      <c r="W175" s="246"/>
      <c r="X175" s="246"/>
      <c r="Y175" s="246"/>
      <c r="Z175" s="246"/>
      <c r="AA175" s="246"/>
      <c r="AB175" s="246"/>
      <c r="AC175" s="246"/>
      <c r="AD175" s="246"/>
      <c r="AE175" s="246"/>
      <c r="AF175" s="246"/>
      <c r="AG175" s="246"/>
      <c r="AH175" s="246"/>
      <c r="AI175" s="95"/>
      <c r="AJ175" s="95"/>
      <c r="AK175" s="361">
        <f t="shared" si="83"/>
        <v>100</v>
      </c>
      <c r="AL175" s="319"/>
      <c r="AM175" s="319"/>
      <c r="AN175" s="362">
        <f>SUM(AK175:AM175)</f>
        <v>100</v>
      </c>
      <c r="AO175" s="362"/>
      <c r="AP175" s="390" t="str">
        <f>IF(AND(AN175&gt;0,AO175&gt;0),AN175/AO175,"")</f>
        <v/>
      </c>
      <c r="AQ175" s="339">
        <f>AO163+AO169+AO175</f>
        <v>0</v>
      </c>
      <c r="AR175" s="76"/>
    </row>
    <row r="176" spans="1:44" ht="15" customHeight="1" x14ac:dyDescent="0.2">
      <c r="A176" s="556"/>
      <c r="B176" s="145" t="s">
        <v>50</v>
      </c>
      <c r="C176" s="438" t="s">
        <v>105</v>
      </c>
      <c r="D176" s="500"/>
      <c r="E176" s="391" t="s">
        <v>16</v>
      </c>
      <c r="F176" s="246"/>
      <c r="G176" s="246">
        <v>0</v>
      </c>
      <c r="H176" s="246">
        <v>0</v>
      </c>
      <c r="I176" s="246">
        <v>0</v>
      </c>
      <c r="J176" s="246">
        <v>0</v>
      </c>
      <c r="K176" s="246">
        <v>0</v>
      </c>
      <c r="L176" s="246">
        <v>0</v>
      </c>
      <c r="M176" s="246"/>
      <c r="N176" s="246">
        <v>0</v>
      </c>
      <c r="O176" s="246">
        <v>0</v>
      </c>
      <c r="P176" s="246"/>
      <c r="Q176" s="246"/>
      <c r="R176" s="246"/>
      <c r="S176" s="246"/>
      <c r="T176" s="246"/>
      <c r="U176" s="246"/>
      <c r="V176" s="246"/>
      <c r="W176" s="246"/>
      <c r="X176" s="246"/>
      <c r="Y176" s="246"/>
      <c r="Z176" s="246"/>
      <c r="AA176" s="246"/>
      <c r="AB176" s="246"/>
      <c r="AC176" s="246"/>
      <c r="AD176" s="246"/>
      <c r="AE176" s="246"/>
      <c r="AF176" s="246"/>
      <c r="AG176" s="246"/>
      <c r="AH176" s="246"/>
      <c r="AI176" s="95"/>
      <c r="AJ176" s="95"/>
      <c r="AK176" s="361">
        <f t="shared" si="83"/>
        <v>0</v>
      </c>
      <c r="AL176" s="319"/>
      <c r="AM176" s="319"/>
      <c r="AN176" s="362">
        <f t="shared" ref="AN176:AN178" si="85">SUM(AK176:AM176)</f>
        <v>0</v>
      </c>
      <c r="AO176" s="362"/>
      <c r="AP176" s="390" t="str">
        <f>IF(AND(AN176&gt;0,AO176&gt;0),AN176/AO176,"")</f>
        <v/>
      </c>
      <c r="AQ176" s="339">
        <f>AO164+AO170+AO176</f>
        <v>0</v>
      </c>
      <c r="AR176" s="76"/>
    </row>
    <row r="177" spans="1:46" ht="15" customHeight="1" x14ac:dyDescent="0.2">
      <c r="A177" s="556"/>
      <c r="B177" s="146" t="s">
        <v>49</v>
      </c>
      <c r="C177" s="438" t="s">
        <v>105</v>
      </c>
      <c r="D177" s="500"/>
      <c r="E177" s="392" t="s">
        <v>5</v>
      </c>
      <c r="F177" s="246"/>
      <c r="G177" s="246">
        <v>150</v>
      </c>
      <c r="H177" s="246">
        <v>0</v>
      </c>
      <c r="I177" s="246">
        <v>100</v>
      </c>
      <c r="J177" s="246">
        <v>140</v>
      </c>
      <c r="K177" s="246">
        <v>60</v>
      </c>
      <c r="L177" s="246">
        <v>30</v>
      </c>
      <c r="M177" s="246"/>
      <c r="N177" s="246">
        <v>170</v>
      </c>
      <c r="O177" s="246">
        <v>100</v>
      </c>
      <c r="P177" s="246"/>
      <c r="Q177" s="246"/>
      <c r="R177" s="246"/>
      <c r="S177" s="246"/>
      <c r="T177" s="246"/>
      <c r="U177" s="246"/>
      <c r="V177" s="246"/>
      <c r="W177" s="246"/>
      <c r="X177" s="246"/>
      <c r="Y177" s="246"/>
      <c r="Z177" s="246"/>
      <c r="AA177" s="246"/>
      <c r="AB177" s="246"/>
      <c r="AC177" s="246"/>
      <c r="AD177" s="246"/>
      <c r="AE177" s="246"/>
      <c r="AF177" s="246"/>
      <c r="AG177" s="246"/>
      <c r="AH177" s="246"/>
      <c r="AI177" s="95"/>
      <c r="AJ177" s="95"/>
      <c r="AK177" s="361">
        <f t="shared" si="83"/>
        <v>750</v>
      </c>
      <c r="AL177" s="319"/>
      <c r="AM177" s="319"/>
      <c r="AN177" s="362">
        <f t="shared" si="85"/>
        <v>750</v>
      </c>
      <c r="AO177" s="362"/>
      <c r="AP177" s="390" t="str">
        <f>IF(AND(AN177&gt;0,AO177&gt;0),AN177/AO177,"")</f>
        <v/>
      </c>
      <c r="AQ177" s="339">
        <f>AO165+AO171+AO177</f>
        <v>0</v>
      </c>
      <c r="AR177" s="76"/>
    </row>
    <row r="178" spans="1:46" ht="15.75" customHeight="1" x14ac:dyDescent="0.2">
      <c r="A178" s="556"/>
      <c r="B178" s="146"/>
      <c r="C178" s="438" t="s">
        <v>105</v>
      </c>
      <c r="D178" s="501"/>
      <c r="E178" s="393" t="s">
        <v>188</v>
      </c>
      <c r="F178" s="246"/>
      <c r="G178" s="356">
        <v>2</v>
      </c>
      <c r="H178" s="356">
        <v>0</v>
      </c>
      <c r="I178" s="356">
        <v>0</v>
      </c>
      <c r="J178" s="356">
        <v>2</v>
      </c>
      <c r="K178" s="356">
        <v>1</v>
      </c>
      <c r="L178" s="356">
        <v>3</v>
      </c>
      <c r="M178" s="246"/>
      <c r="N178" s="356">
        <v>1</v>
      </c>
      <c r="O178" s="356">
        <v>1</v>
      </c>
      <c r="P178" s="246"/>
      <c r="Q178" s="246"/>
      <c r="R178" s="246"/>
      <c r="S178" s="246"/>
      <c r="T178" s="246"/>
      <c r="U178" s="246"/>
      <c r="V178" s="246"/>
      <c r="W178" s="246"/>
      <c r="X178" s="246"/>
      <c r="Y178" s="246"/>
      <c r="Z178" s="246"/>
      <c r="AA178" s="246"/>
      <c r="AB178" s="246"/>
      <c r="AC178" s="246"/>
      <c r="AD178" s="246"/>
      <c r="AE178" s="246"/>
      <c r="AF178" s="246"/>
      <c r="AG178" s="246"/>
      <c r="AH178" s="246"/>
      <c r="AI178" s="95"/>
      <c r="AJ178" s="95"/>
      <c r="AK178" s="361">
        <f t="shared" si="83"/>
        <v>10</v>
      </c>
      <c r="AL178" s="319"/>
      <c r="AM178" s="319"/>
      <c r="AN178" s="362">
        <f t="shared" si="85"/>
        <v>10</v>
      </c>
      <c r="AO178" s="362"/>
      <c r="AP178" s="390" t="str">
        <f>IF(AND(AN178&gt;0,AO178&gt;0),AN178/AO178,"")</f>
        <v/>
      </c>
      <c r="AQ178" s="339"/>
      <c r="AR178" s="76"/>
    </row>
    <row r="179" spans="1:46" ht="15.75" customHeight="1" thickBot="1" x14ac:dyDescent="0.25">
      <c r="A179" s="557"/>
      <c r="B179" s="148"/>
      <c r="C179" s="439" t="s">
        <v>105</v>
      </c>
      <c r="D179" s="357"/>
      <c r="E179" s="397"/>
      <c r="F179" s="247"/>
      <c r="G179" s="356">
        <v>0</v>
      </c>
      <c r="H179" s="356">
        <v>0</v>
      </c>
      <c r="I179" s="356">
        <v>0</v>
      </c>
      <c r="J179" s="356">
        <v>0</v>
      </c>
      <c r="K179" s="356">
        <v>0</v>
      </c>
      <c r="L179" s="356"/>
      <c r="M179" s="247"/>
      <c r="N179" s="356">
        <v>0</v>
      </c>
      <c r="O179" s="356">
        <v>0</v>
      </c>
      <c r="P179" s="247"/>
      <c r="Q179" s="247"/>
      <c r="R179" s="247"/>
      <c r="S179" s="247"/>
      <c r="T179" s="247"/>
      <c r="U179" s="247"/>
      <c r="V179" s="247"/>
      <c r="W179" s="247"/>
      <c r="X179" s="247"/>
      <c r="Y179" s="247"/>
      <c r="Z179" s="247"/>
      <c r="AA179" s="247"/>
      <c r="AB179" s="247"/>
      <c r="AC179" s="247"/>
      <c r="AD179" s="247"/>
      <c r="AE179" s="247"/>
      <c r="AF179" s="247"/>
      <c r="AG179" s="247"/>
      <c r="AH179" s="247"/>
      <c r="AI179" s="96"/>
      <c r="AJ179" s="96"/>
      <c r="AK179" s="394"/>
      <c r="AL179" s="320"/>
      <c r="AM179" s="320"/>
      <c r="AN179" s="395"/>
      <c r="AO179" s="395"/>
      <c r="AP179" s="396"/>
      <c r="AQ179" s="339"/>
      <c r="AR179" s="76"/>
    </row>
    <row r="180" spans="1:46" ht="15" customHeight="1" x14ac:dyDescent="0.2">
      <c r="A180" s="555">
        <v>33</v>
      </c>
      <c r="B180" s="145"/>
      <c r="C180" s="437" t="s">
        <v>105</v>
      </c>
      <c r="D180" s="499" t="s">
        <v>83</v>
      </c>
      <c r="E180" s="385" t="s">
        <v>109</v>
      </c>
      <c r="F180" s="245"/>
      <c r="G180" s="245">
        <v>0</v>
      </c>
      <c r="H180" s="245">
        <v>20</v>
      </c>
      <c r="I180" s="245">
        <v>0</v>
      </c>
      <c r="J180" s="245">
        <v>20</v>
      </c>
      <c r="K180" s="245">
        <v>4</v>
      </c>
      <c r="L180" s="245">
        <v>0</v>
      </c>
      <c r="M180" s="245"/>
      <c r="N180" s="245">
        <v>6</v>
      </c>
      <c r="O180" s="245">
        <v>0</v>
      </c>
      <c r="P180" s="245"/>
      <c r="Q180" s="245"/>
      <c r="R180" s="245"/>
      <c r="S180" s="245"/>
      <c r="T180" s="245"/>
      <c r="U180" s="245"/>
      <c r="V180" s="245"/>
      <c r="W180" s="245"/>
      <c r="X180" s="245"/>
      <c r="Y180" s="245"/>
      <c r="Z180" s="245"/>
      <c r="AA180" s="245"/>
      <c r="AB180" s="245"/>
      <c r="AC180" s="245"/>
      <c r="AD180" s="245"/>
      <c r="AE180" s="245"/>
      <c r="AF180" s="245"/>
      <c r="AG180" s="245"/>
      <c r="AH180" s="245"/>
      <c r="AI180" s="94"/>
      <c r="AJ180" s="94"/>
      <c r="AK180" s="338">
        <f t="shared" ref="AK180:AK184" si="86">SUM(F180:AJ180)</f>
        <v>50</v>
      </c>
      <c r="AL180" s="386"/>
      <c r="AM180" s="386"/>
      <c r="AN180" s="387">
        <f t="shared" ref="AN180" si="87">SUM(AK180:AM180)</f>
        <v>50</v>
      </c>
      <c r="AO180" s="387"/>
      <c r="AP180" s="388" t="str">
        <f>IF(AND(AN180&gt;0,AO180&gt;0),AN180/AO180,"")</f>
        <v/>
      </c>
      <c r="AQ180" s="76"/>
    </row>
    <row r="181" spans="1:46" ht="15" customHeight="1" x14ac:dyDescent="0.2">
      <c r="A181" s="556"/>
      <c r="B181" s="143" t="s">
        <v>157</v>
      </c>
      <c r="C181" s="438" t="s">
        <v>105</v>
      </c>
      <c r="D181" s="500"/>
      <c r="E181" s="389" t="s">
        <v>31</v>
      </c>
      <c r="F181" s="246"/>
      <c r="G181" s="246">
        <v>20</v>
      </c>
      <c r="H181" s="246">
        <v>20</v>
      </c>
      <c r="I181" s="246">
        <v>20</v>
      </c>
      <c r="J181" s="246">
        <v>20</v>
      </c>
      <c r="K181" s="246">
        <v>0</v>
      </c>
      <c r="L181" s="246">
        <v>0</v>
      </c>
      <c r="M181" s="246"/>
      <c r="N181" s="246">
        <v>0</v>
      </c>
      <c r="O181" s="246">
        <v>40</v>
      </c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6"/>
      <c r="AA181" s="246"/>
      <c r="AB181" s="246"/>
      <c r="AC181" s="246"/>
      <c r="AD181" s="246"/>
      <c r="AE181" s="246"/>
      <c r="AF181" s="246"/>
      <c r="AG181" s="246"/>
      <c r="AH181" s="246"/>
      <c r="AI181" s="95"/>
      <c r="AJ181" s="95"/>
      <c r="AK181" s="361">
        <f t="shared" si="86"/>
        <v>120</v>
      </c>
      <c r="AL181" s="319"/>
      <c r="AM181" s="319"/>
      <c r="AN181" s="362">
        <f>SUM(AK181:AM181)</f>
        <v>120</v>
      </c>
      <c r="AO181" s="362"/>
      <c r="AP181" s="390" t="str">
        <f>IF(AND(AN181&gt;0,AO181&gt;0),AN181/AO181,"")</f>
        <v/>
      </c>
      <c r="AQ181" s="76"/>
    </row>
    <row r="182" spans="1:46" ht="15" customHeight="1" x14ac:dyDescent="0.2">
      <c r="A182" s="556"/>
      <c r="B182" s="145" t="s">
        <v>52</v>
      </c>
      <c r="C182" s="438" t="s">
        <v>105</v>
      </c>
      <c r="D182" s="500"/>
      <c r="E182" s="391" t="s">
        <v>16</v>
      </c>
      <c r="F182" s="246"/>
      <c r="G182" s="246">
        <v>0</v>
      </c>
      <c r="H182" s="246">
        <v>0</v>
      </c>
      <c r="I182" s="246">
        <v>0</v>
      </c>
      <c r="J182" s="246">
        <v>20</v>
      </c>
      <c r="K182" s="246">
        <v>0</v>
      </c>
      <c r="L182" s="246">
        <v>0</v>
      </c>
      <c r="M182" s="246"/>
      <c r="N182" s="246">
        <v>0</v>
      </c>
      <c r="O182" s="246">
        <v>0</v>
      </c>
      <c r="P182" s="246"/>
      <c r="Q182" s="246"/>
      <c r="R182" s="246"/>
      <c r="S182" s="246"/>
      <c r="T182" s="246"/>
      <c r="U182" s="246"/>
      <c r="V182" s="246"/>
      <c r="W182" s="246"/>
      <c r="X182" s="246"/>
      <c r="Y182" s="246"/>
      <c r="Z182" s="246"/>
      <c r="AA182" s="246"/>
      <c r="AB182" s="246"/>
      <c r="AC182" s="246"/>
      <c r="AD182" s="246"/>
      <c r="AE182" s="246"/>
      <c r="AF182" s="246"/>
      <c r="AG182" s="246"/>
      <c r="AH182" s="246"/>
      <c r="AI182" s="95"/>
      <c r="AJ182" s="95"/>
      <c r="AK182" s="361">
        <f t="shared" si="86"/>
        <v>20</v>
      </c>
      <c r="AL182" s="319"/>
      <c r="AM182" s="319"/>
      <c r="AN182" s="362">
        <f t="shared" ref="AN182:AN184" si="88">SUM(AK182:AM182)</f>
        <v>20</v>
      </c>
      <c r="AO182" s="362"/>
      <c r="AP182" s="390" t="str">
        <f>IF(AND(AN182&gt;0,AO182&gt;0),AN182/AO182,"")</f>
        <v/>
      </c>
      <c r="AQ182" s="76"/>
    </row>
    <row r="183" spans="1:46" ht="15" customHeight="1" x14ac:dyDescent="0.2">
      <c r="A183" s="556"/>
      <c r="B183" s="146" t="s">
        <v>53</v>
      </c>
      <c r="C183" s="438" t="s">
        <v>105</v>
      </c>
      <c r="D183" s="500"/>
      <c r="E183" s="392" t="s">
        <v>5</v>
      </c>
      <c r="F183" s="246"/>
      <c r="G183" s="246">
        <v>80</v>
      </c>
      <c r="H183" s="246">
        <v>150</v>
      </c>
      <c r="I183" s="246">
        <v>150</v>
      </c>
      <c r="J183" s="246">
        <v>150</v>
      </c>
      <c r="K183" s="246">
        <v>150</v>
      </c>
      <c r="L183" s="246">
        <v>100</v>
      </c>
      <c r="M183" s="246"/>
      <c r="N183" s="246">
        <v>200</v>
      </c>
      <c r="O183" s="246">
        <v>160</v>
      </c>
      <c r="P183" s="246"/>
      <c r="Q183" s="246"/>
      <c r="R183" s="246"/>
      <c r="S183" s="246"/>
      <c r="T183" s="246"/>
      <c r="U183" s="246"/>
      <c r="V183" s="246"/>
      <c r="W183" s="246"/>
      <c r="X183" s="246"/>
      <c r="Y183" s="246"/>
      <c r="Z183" s="246"/>
      <c r="AA183" s="246"/>
      <c r="AB183" s="246"/>
      <c r="AC183" s="246"/>
      <c r="AD183" s="246"/>
      <c r="AE183" s="246"/>
      <c r="AF183" s="246"/>
      <c r="AG183" s="246"/>
      <c r="AH183" s="246"/>
      <c r="AI183" s="95"/>
      <c r="AJ183" s="95"/>
      <c r="AK183" s="361">
        <f t="shared" si="86"/>
        <v>1140</v>
      </c>
      <c r="AL183" s="319"/>
      <c r="AM183" s="319"/>
      <c r="AN183" s="362">
        <f t="shared" si="88"/>
        <v>1140</v>
      </c>
      <c r="AO183" s="362"/>
      <c r="AP183" s="390" t="str">
        <f>IF(AND(AN183&gt;0,AO183&gt;0),AN183/AO183,"")</f>
        <v/>
      </c>
      <c r="AQ183" s="76"/>
    </row>
    <row r="184" spans="1:46" ht="15" customHeight="1" x14ac:dyDescent="0.2">
      <c r="A184" s="556"/>
      <c r="B184" s="146"/>
      <c r="C184" s="438" t="s">
        <v>105</v>
      </c>
      <c r="D184" s="501"/>
      <c r="E184" s="393" t="s">
        <v>188</v>
      </c>
      <c r="F184" s="246"/>
      <c r="G184" s="246">
        <v>0</v>
      </c>
      <c r="H184" s="246">
        <v>0</v>
      </c>
      <c r="I184" s="246">
        <v>0</v>
      </c>
      <c r="J184" s="246">
        <v>0</v>
      </c>
      <c r="K184" s="246">
        <v>0</v>
      </c>
      <c r="L184" s="246">
        <v>0</v>
      </c>
      <c r="M184" s="246"/>
      <c r="N184" s="246">
        <v>0</v>
      </c>
      <c r="O184" s="246">
        <v>0</v>
      </c>
      <c r="P184" s="246"/>
      <c r="Q184" s="246"/>
      <c r="R184" s="246"/>
      <c r="S184" s="246"/>
      <c r="T184" s="246"/>
      <c r="U184" s="246"/>
      <c r="V184" s="246"/>
      <c r="W184" s="246"/>
      <c r="X184" s="246"/>
      <c r="Y184" s="246"/>
      <c r="Z184" s="246"/>
      <c r="AA184" s="246"/>
      <c r="AB184" s="246"/>
      <c r="AC184" s="246"/>
      <c r="AD184" s="246"/>
      <c r="AE184" s="246"/>
      <c r="AF184" s="246"/>
      <c r="AG184" s="246"/>
      <c r="AH184" s="246"/>
      <c r="AI184" s="95"/>
      <c r="AJ184" s="95"/>
      <c r="AK184" s="361">
        <f t="shared" si="86"/>
        <v>0</v>
      </c>
      <c r="AL184" s="319"/>
      <c r="AM184" s="319"/>
      <c r="AN184" s="362">
        <f t="shared" si="88"/>
        <v>0</v>
      </c>
      <c r="AO184" s="362"/>
      <c r="AP184" s="390" t="str">
        <f>IF(AND(AN184&gt;0,AO184&gt;0),AN184/AO184,"")</f>
        <v/>
      </c>
      <c r="AQ184" s="76"/>
    </row>
    <row r="185" spans="1:46" ht="15" customHeight="1" thickBot="1" x14ac:dyDescent="0.25">
      <c r="A185" s="557"/>
      <c r="B185" s="148"/>
      <c r="C185" s="440" t="s">
        <v>105</v>
      </c>
      <c r="D185" s="357"/>
      <c r="E185" s="397"/>
      <c r="F185" s="247"/>
      <c r="G185" s="247">
        <v>0</v>
      </c>
      <c r="H185" s="247">
        <v>0</v>
      </c>
      <c r="I185" s="247">
        <v>0</v>
      </c>
      <c r="J185" s="247">
        <v>0</v>
      </c>
      <c r="K185" s="247">
        <v>0</v>
      </c>
      <c r="L185" s="247"/>
      <c r="M185" s="247"/>
      <c r="N185" s="247">
        <v>0</v>
      </c>
      <c r="O185" s="247">
        <v>0</v>
      </c>
      <c r="P185" s="247"/>
      <c r="Q185" s="247"/>
      <c r="R185" s="247"/>
      <c r="S185" s="247"/>
      <c r="T185" s="247"/>
      <c r="U185" s="247"/>
      <c r="V185" s="247"/>
      <c r="W185" s="247"/>
      <c r="X185" s="247"/>
      <c r="Y185" s="247"/>
      <c r="Z185" s="247"/>
      <c r="AA185" s="247"/>
      <c r="AB185" s="247"/>
      <c r="AC185" s="247"/>
      <c r="AD185" s="247"/>
      <c r="AE185" s="247"/>
      <c r="AF185" s="247"/>
      <c r="AG185" s="247"/>
      <c r="AH185" s="247"/>
      <c r="AI185" s="96"/>
      <c r="AJ185" s="96"/>
      <c r="AK185" s="394"/>
      <c r="AL185" s="320"/>
      <c r="AM185" s="320"/>
      <c r="AN185" s="395"/>
      <c r="AO185" s="395"/>
      <c r="AP185" s="396"/>
      <c r="AQ185" s="76"/>
    </row>
    <row r="186" spans="1:46" ht="15" customHeight="1" x14ac:dyDescent="0.2">
      <c r="A186" s="555">
        <v>34</v>
      </c>
      <c r="B186" s="60"/>
      <c r="C186" s="442" t="s">
        <v>106</v>
      </c>
      <c r="D186" s="499" t="s">
        <v>151</v>
      </c>
      <c r="E186" s="385" t="s">
        <v>109</v>
      </c>
      <c r="F186" s="245"/>
      <c r="G186" s="484">
        <v>20</v>
      </c>
      <c r="H186" s="484">
        <v>0</v>
      </c>
      <c r="I186" s="484">
        <v>0</v>
      </c>
      <c r="J186" s="484">
        <v>20</v>
      </c>
      <c r="K186" s="484">
        <v>0</v>
      </c>
      <c r="L186" s="484">
        <v>20</v>
      </c>
      <c r="M186" s="245"/>
      <c r="N186" s="484">
        <v>20</v>
      </c>
      <c r="O186" s="484">
        <v>0</v>
      </c>
      <c r="P186" s="245"/>
      <c r="Q186" s="245"/>
      <c r="R186" s="245"/>
      <c r="S186" s="245"/>
      <c r="T186" s="245"/>
      <c r="U186" s="245"/>
      <c r="V186" s="245"/>
      <c r="W186" s="245"/>
      <c r="X186" s="245"/>
      <c r="Y186" s="245"/>
      <c r="Z186" s="245"/>
      <c r="AA186" s="245"/>
      <c r="AB186" s="245"/>
      <c r="AC186" s="245"/>
      <c r="AD186" s="245"/>
      <c r="AE186" s="245"/>
      <c r="AF186" s="245"/>
      <c r="AG186" s="245"/>
      <c r="AH186" s="245"/>
      <c r="AI186" s="94"/>
      <c r="AJ186" s="94"/>
      <c r="AK186" s="338">
        <f t="shared" ref="AK186:AK190" si="89">SUM(F186:AJ186)</f>
        <v>80</v>
      </c>
      <c r="AL186" s="386"/>
      <c r="AM186" s="386"/>
      <c r="AN186" s="387">
        <f t="shared" ref="AN186" si="90">SUM(AK186:AM186)</f>
        <v>80</v>
      </c>
      <c r="AO186" s="387"/>
      <c r="AP186" s="388" t="str">
        <f>IF(AND(AN186&gt;0,AO186&gt;0),AN186/AO186,"")</f>
        <v/>
      </c>
      <c r="AQ186" s="337"/>
      <c r="AR186" s="76"/>
      <c r="AT186" s="79"/>
    </row>
    <row r="187" spans="1:46" ht="15" customHeight="1" x14ac:dyDescent="0.2">
      <c r="A187" s="556"/>
      <c r="B187" s="59" t="s">
        <v>145</v>
      </c>
      <c r="C187" s="442" t="s">
        <v>106</v>
      </c>
      <c r="D187" s="500"/>
      <c r="E187" s="389" t="s">
        <v>31</v>
      </c>
      <c r="F187" s="246"/>
      <c r="G187" s="95">
        <v>0</v>
      </c>
      <c r="H187" s="95">
        <v>30</v>
      </c>
      <c r="I187" s="95">
        <v>30</v>
      </c>
      <c r="J187" s="95">
        <v>0</v>
      </c>
      <c r="K187" s="95">
        <v>30</v>
      </c>
      <c r="L187" s="95">
        <v>0</v>
      </c>
      <c r="M187" s="246"/>
      <c r="N187" s="95">
        <v>0</v>
      </c>
      <c r="O187" s="95">
        <v>30</v>
      </c>
      <c r="P187" s="246"/>
      <c r="Q187" s="246"/>
      <c r="R187" s="246"/>
      <c r="S187" s="246"/>
      <c r="T187" s="246"/>
      <c r="U187" s="246"/>
      <c r="V187" s="246"/>
      <c r="W187" s="246"/>
      <c r="X187" s="246"/>
      <c r="Y187" s="246"/>
      <c r="Z187" s="246"/>
      <c r="AA187" s="246"/>
      <c r="AB187" s="246"/>
      <c r="AC187" s="246"/>
      <c r="AD187" s="246"/>
      <c r="AE187" s="246"/>
      <c r="AF187" s="246"/>
      <c r="AG187" s="246"/>
      <c r="AH187" s="246"/>
      <c r="AI187" s="95"/>
      <c r="AJ187" s="95"/>
      <c r="AK187" s="361">
        <f t="shared" si="89"/>
        <v>120</v>
      </c>
      <c r="AL187" s="319"/>
      <c r="AM187" s="319"/>
      <c r="AN187" s="362">
        <f>SUM(AK187:AM187)</f>
        <v>120</v>
      </c>
      <c r="AO187" s="362"/>
      <c r="AP187" s="390" t="str">
        <f>IF(AND(AN187&gt;0,AO187&gt;0),AN187/AO187,"")</f>
        <v/>
      </c>
      <c r="AQ187" s="337"/>
      <c r="AR187" s="76"/>
      <c r="AT187" s="79">
        <f>6200+6500</f>
        <v>12700</v>
      </c>
    </row>
    <row r="188" spans="1:46" ht="15" customHeight="1" x14ac:dyDescent="0.2">
      <c r="A188" s="556"/>
      <c r="B188" s="60" t="s">
        <v>26</v>
      </c>
      <c r="C188" s="442" t="s">
        <v>106</v>
      </c>
      <c r="D188" s="500"/>
      <c r="E188" s="391" t="s">
        <v>16</v>
      </c>
      <c r="F188" s="246"/>
      <c r="G188" s="95">
        <v>0</v>
      </c>
      <c r="H188" s="95">
        <v>0</v>
      </c>
      <c r="I188" s="95">
        <v>0</v>
      </c>
      <c r="J188" s="95">
        <v>0</v>
      </c>
      <c r="K188" s="95">
        <v>0</v>
      </c>
      <c r="L188" s="95">
        <v>0</v>
      </c>
      <c r="M188" s="246"/>
      <c r="N188" s="95">
        <v>0</v>
      </c>
      <c r="O188" s="95">
        <v>0</v>
      </c>
      <c r="P188" s="246"/>
      <c r="Q188" s="246"/>
      <c r="R188" s="246"/>
      <c r="S188" s="246"/>
      <c r="T188" s="246"/>
      <c r="U188" s="246"/>
      <c r="V188" s="246"/>
      <c r="W188" s="246"/>
      <c r="X188" s="246"/>
      <c r="Y188" s="246"/>
      <c r="Z188" s="246"/>
      <c r="AA188" s="246"/>
      <c r="AB188" s="246"/>
      <c r="AC188" s="246"/>
      <c r="AD188" s="246"/>
      <c r="AE188" s="246"/>
      <c r="AF188" s="246"/>
      <c r="AG188" s="246"/>
      <c r="AH188" s="246"/>
      <c r="AI188" s="95"/>
      <c r="AJ188" s="95"/>
      <c r="AK188" s="361">
        <f t="shared" si="89"/>
        <v>0</v>
      </c>
      <c r="AL188" s="319"/>
      <c r="AM188" s="319"/>
      <c r="AN188" s="362">
        <f t="shared" ref="AN188:AN190" si="91">SUM(AK188:AM188)</f>
        <v>0</v>
      </c>
      <c r="AO188" s="362"/>
      <c r="AP188" s="390" t="str">
        <f>IF(AND(AN188&gt;0,AO188&gt;0),AN188/AO188,"")</f>
        <v/>
      </c>
      <c r="AQ188" s="337"/>
      <c r="AR188" s="76"/>
      <c r="AT188" s="79">
        <f>50</f>
        <v>50</v>
      </c>
    </row>
    <row r="189" spans="1:46" ht="15" customHeight="1" x14ac:dyDescent="0.2">
      <c r="A189" s="556"/>
      <c r="B189" s="61" t="s">
        <v>58</v>
      </c>
      <c r="C189" s="442" t="s">
        <v>106</v>
      </c>
      <c r="D189" s="500"/>
      <c r="E189" s="392" t="s">
        <v>5</v>
      </c>
      <c r="F189" s="246"/>
      <c r="G189" s="95">
        <v>100</v>
      </c>
      <c r="H189" s="95">
        <v>100</v>
      </c>
      <c r="I189" s="95">
        <v>120</v>
      </c>
      <c r="J189" s="95">
        <v>110</v>
      </c>
      <c r="K189" s="95">
        <v>120</v>
      </c>
      <c r="L189" s="95">
        <v>100</v>
      </c>
      <c r="M189" s="246"/>
      <c r="N189" s="95">
        <v>110</v>
      </c>
      <c r="O189" s="95">
        <v>110</v>
      </c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  <c r="Z189" s="246"/>
      <c r="AA189" s="246"/>
      <c r="AB189" s="246"/>
      <c r="AC189" s="246"/>
      <c r="AD189" s="246"/>
      <c r="AE189" s="246"/>
      <c r="AF189" s="246"/>
      <c r="AG189" s="246"/>
      <c r="AH189" s="246"/>
      <c r="AI189" s="95"/>
      <c r="AJ189" s="95"/>
      <c r="AK189" s="361">
        <f t="shared" si="89"/>
        <v>870</v>
      </c>
      <c r="AL189" s="319"/>
      <c r="AM189" s="319"/>
      <c r="AN189" s="362">
        <f t="shared" si="91"/>
        <v>870</v>
      </c>
      <c r="AO189" s="362"/>
      <c r="AP189" s="390" t="str">
        <f>IF(AND(AN189&gt;0,AO189&gt;0),AN189/AO189,"")</f>
        <v/>
      </c>
      <c r="AQ189" s="337"/>
      <c r="AR189" s="76"/>
      <c r="AT189" s="79">
        <f>200+250</f>
        <v>450</v>
      </c>
    </row>
    <row r="190" spans="1:46" ht="15" customHeight="1" x14ac:dyDescent="0.2">
      <c r="A190" s="556"/>
      <c r="B190" s="61"/>
      <c r="C190" s="442" t="s">
        <v>106</v>
      </c>
      <c r="D190" s="501"/>
      <c r="E190" s="393" t="s">
        <v>188</v>
      </c>
      <c r="F190" s="246"/>
      <c r="G190" s="97">
        <v>0</v>
      </c>
      <c r="H190" s="97">
        <v>0</v>
      </c>
      <c r="I190" s="97">
        <v>0</v>
      </c>
      <c r="J190" s="97">
        <v>0</v>
      </c>
      <c r="K190" s="97">
        <v>0</v>
      </c>
      <c r="L190" s="97">
        <v>0</v>
      </c>
      <c r="M190" s="246"/>
      <c r="N190" s="97">
        <v>0</v>
      </c>
      <c r="O190" s="97">
        <v>0</v>
      </c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  <c r="Z190" s="246"/>
      <c r="AA190" s="246"/>
      <c r="AB190" s="246"/>
      <c r="AC190" s="246"/>
      <c r="AD190" s="246"/>
      <c r="AE190" s="246"/>
      <c r="AF190" s="246"/>
      <c r="AG190" s="246"/>
      <c r="AH190" s="246"/>
      <c r="AI190" s="95"/>
      <c r="AJ190" s="95"/>
      <c r="AK190" s="361">
        <f t="shared" si="89"/>
        <v>0</v>
      </c>
      <c r="AL190" s="319"/>
      <c r="AM190" s="319"/>
      <c r="AN190" s="362">
        <f t="shared" si="91"/>
        <v>0</v>
      </c>
      <c r="AO190" s="362"/>
      <c r="AP190" s="390" t="str">
        <f>IF(AND(AN190&gt;0,AO190&gt;0),AN190/AO190,"")</f>
        <v/>
      </c>
      <c r="AQ190" s="337"/>
      <c r="AR190" s="76"/>
    </row>
    <row r="191" spans="1:46" ht="15" customHeight="1" thickBot="1" x14ac:dyDescent="0.25">
      <c r="A191" s="557"/>
      <c r="B191" s="61"/>
      <c r="C191" s="443" t="s">
        <v>106</v>
      </c>
      <c r="D191" s="357"/>
      <c r="E191" s="397"/>
      <c r="F191" s="247"/>
      <c r="G191" s="96">
        <v>0</v>
      </c>
      <c r="H191" s="96">
        <v>0</v>
      </c>
      <c r="I191" s="96">
        <v>0</v>
      </c>
      <c r="J191" s="96">
        <v>0</v>
      </c>
      <c r="K191" s="96">
        <v>0</v>
      </c>
      <c r="L191" s="96">
        <v>0</v>
      </c>
      <c r="M191" s="247"/>
      <c r="N191" s="96">
        <v>0</v>
      </c>
      <c r="O191" s="96">
        <v>0</v>
      </c>
      <c r="P191" s="247"/>
      <c r="Q191" s="247"/>
      <c r="R191" s="247"/>
      <c r="S191" s="247"/>
      <c r="T191" s="247"/>
      <c r="U191" s="247"/>
      <c r="V191" s="247"/>
      <c r="W191" s="247"/>
      <c r="X191" s="247"/>
      <c r="Y191" s="247"/>
      <c r="Z191" s="247"/>
      <c r="AA191" s="247"/>
      <c r="AB191" s="247"/>
      <c r="AC191" s="247"/>
      <c r="AD191" s="247"/>
      <c r="AE191" s="247"/>
      <c r="AF191" s="247"/>
      <c r="AG191" s="247"/>
      <c r="AH191" s="247"/>
      <c r="AI191" s="96"/>
      <c r="AJ191" s="96"/>
      <c r="AK191" s="394"/>
      <c r="AL191" s="320"/>
      <c r="AM191" s="320"/>
      <c r="AN191" s="395"/>
      <c r="AO191" s="395"/>
      <c r="AP191" s="396"/>
      <c r="AQ191" s="337"/>
      <c r="AR191" s="76"/>
    </row>
    <row r="192" spans="1:46" ht="15" customHeight="1" x14ac:dyDescent="0.2">
      <c r="A192" s="555">
        <v>35</v>
      </c>
      <c r="B192" s="58"/>
      <c r="C192" s="444" t="s">
        <v>106</v>
      </c>
      <c r="D192" s="499" t="s">
        <v>151</v>
      </c>
      <c r="E192" s="385" t="s">
        <v>109</v>
      </c>
      <c r="F192" s="245"/>
      <c r="G192" s="94">
        <v>20</v>
      </c>
      <c r="H192" s="94">
        <v>0</v>
      </c>
      <c r="I192" s="94">
        <v>20</v>
      </c>
      <c r="J192" s="94">
        <v>30</v>
      </c>
      <c r="K192" s="94">
        <v>0</v>
      </c>
      <c r="L192" s="94">
        <v>0</v>
      </c>
      <c r="M192" s="245"/>
      <c r="N192" s="94">
        <v>10</v>
      </c>
      <c r="O192" s="94">
        <v>20</v>
      </c>
      <c r="P192" s="245"/>
      <c r="Q192" s="245"/>
      <c r="R192" s="245"/>
      <c r="S192" s="245"/>
      <c r="T192" s="245"/>
      <c r="U192" s="245"/>
      <c r="V192" s="245"/>
      <c r="W192" s="245"/>
      <c r="X192" s="245"/>
      <c r="Y192" s="245"/>
      <c r="Z192" s="245"/>
      <c r="AA192" s="245"/>
      <c r="AB192" s="245"/>
      <c r="AC192" s="245"/>
      <c r="AD192" s="245"/>
      <c r="AE192" s="245"/>
      <c r="AF192" s="245"/>
      <c r="AG192" s="245"/>
      <c r="AH192" s="245"/>
      <c r="AI192" s="94"/>
      <c r="AJ192" s="94"/>
      <c r="AK192" s="338">
        <f t="shared" ref="AK192:AK196" si="92">SUM(F192:AJ192)</f>
        <v>100</v>
      </c>
      <c r="AL192" s="386"/>
      <c r="AM192" s="386"/>
      <c r="AN192" s="387">
        <f t="shared" ref="AN192" si="93">SUM(AK192:AM192)</f>
        <v>100</v>
      </c>
      <c r="AO192" s="387"/>
      <c r="AP192" s="388" t="str">
        <f>IF(AND(AN192&gt;0,AO192&gt;0),AN192/AO192,"")</f>
        <v/>
      </c>
      <c r="AQ192" s="76"/>
    </row>
    <row r="193" spans="1:44" ht="15" customHeight="1" x14ac:dyDescent="0.2">
      <c r="A193" s="556"/>
      <c r="B193" s="59" t="s">
        <v>145</v>
      </c>
      <c r="C193" s="442" t="s">
        <v>106</v>
      </c>
      <c r="D193" s="500"/>
      <c r="E193" s="389" t="s">
        <v>31</v>
      </c>
      <c r="F193" s="246"/>
      <c r="G193" s="95">
        <v>60</v>
      </c>
      <c r="H193" s="95">
        <v>20</v>
      </c>
      <c r="I193" s="95">
        <v>20</v>
      </c>
      <c r="J193" s="95">
        <v>30</v>
      </c>
      <c r="K193" s="95">
        <v>50</v>
      </c>
      <c r="L193" s="95">
        <v>30</v>
      </c>
      <c r="M193" s="246"/>
      <c r="N193" s="95">
        <v>40</v>
      </c>
      <c r="O193" s="95">
        <v>20</v>
      </c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246"/>
      <c r="AA193" s="246"/>
      <c r="AB193" s="246"/>
      <c r="AC193" s="246"/>
      <c r="AD193" s="246"/>
      <c r="AE193" s="246"/>
      <c r="AF193" s="246"/>
      <c r="AG193" s="246"/>
      <c r="AH193" s="246"/>
      <c r="AI193" s="95"/>
      <c r="AJ193" s="95"/>
      <c r="AK193" s="361">
        <f t="shared" si="92"/>
        <v>270</v>
      </c>
      <c r="AL193" s="319"/>
      <c r="AM193" s="319"/>
      <c r="AN193" s="362">
        <f>SUM(AK193:AM193)</f>
        <v>270</v>
      </c>
      <c r="AO193" s="362"/>
      <c r="AP193" s="390" t="str">
        <f>IF(AND(AN193&gt;0,AO193&gt;0),AN193/AO193,"")</f>
        <v/>
      </c>
      <c r="AQ193" s="76"/>
    </row>
    <row r="194" spans="1:44" ht="15" customHeight="1" x14ac:dyDescent="0.2">
      <c r="A194" s="556"/>
      <c r="B194" s="60" t="s">
        <v>21</v>
      </c>
      <c r="C194" s="442" t="s">
        <v>106</v>
      </c>
      <c r="D194" s="500"/>
      <c r="E194" s="391" t="s">
        <v>16</v>
      </c>
      <c r="F194" s="246"/>
      <c r="G194" s="95">
        <v>0</v>
      </c>
      <c r="H194" s="95">
        <v>0</v>
      </c>
      <c r="I194" s="95">
        <v>0</v>
      </c>
      <c r="J194" s="95">
        <v>0</v>
      </c>
      <c r="K194" s="95">
        <v>0</v>
      </c>
      <c r="L194" s="95">
        <v>0</v>
      </c>
      <c r="M194" s="246"/>
      <c r="N194" s="95">
        <v>0</v>
      </c>
      <c r="O194" s="95">
        <v>0</v>
      </c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  <c r="Z194" s="246"/>
      <c r="AA194" s="246"/>
      <c r="AB194" s="246"/>
      <c r="AC194" s="246"/>
      <c r="AD194" s="246"/>
      <c r="AE194" s="246"/>
      <c r="AF194" s="246"/>
      <c r="AG194" s="246"/>
      <c r="AH194" s="246"/>
      <c r="AI194" s="95"/>
      <c r="AJ194" s="95"/>
      <c r="AK194" s="361">
        <f t="shared" si="92"/>
        <v>0</v>
      </c>
      <c r="AL194" s="319"/>
      <c r="AM194" s="319"/>
      <c r="AN194" s="362">
        <f t="shared" ref="AN194:AN196" si="94">SUM(AK194:AM194)</f>
        <v>0</v>
      </c>
      <c r="AO194" s="362"/>
      <c r="AP194" s="390" t="str">
        <f>IF(AND(AN194&gt;0,AO194&gt;0),AN194/AO194,"")</f>
        <v/>
      </c>
      <c r="AQ194" s="76"/>
    </row>
    <row r="195" spans="1:44" ht="15" customHeight="1" x14ac:dyDescent="0.2">
      <c r="A195" s="556"/>
      <c r="B195" s="61" t="s">
        <v>51</v>
      </c>
      <c r="C195" s="442" t="s">
        <v>106</v>
      </c>
      <c r="D195" s="500"/>
      <c r="E195" s="392" t="s">
        <v>5</v>
      </c>
      <c r="F195" s="246"/>
      <c r="G195" s="95">
        <v>30</v>
      </c>
      <c r="H195" s="95">
        <v>40</v>
      </c>
      <c r="I195" s="95">
        <v>50</v>
      </c>
      <c r="J195" s="95">
        <v>50</v>
      </c>
      <c r="K195" s="95">
        <v>20</v>
      </c>
      <c r="L195" s="95">
        <v>30</v>
      </c>
      <c r="M195" s="246"/>
      <c r="N195" s="95">
        <v>40</v>
      </c>
      <c r="O195" s="95">
        <v>60</v>
      </c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  <c r="Z195" s="246"/>
      <c r="AA195" s="246"/>
      <c r="AB195" s="246"/>
      <c r="AC195" s="246"/>
      <c r="AD195" s="246"/>
      <c r="AE195" s="246"/>
      <c r="AF195" s="246"/>
      <c r="AG195" s="246"/>
      <c r="AH195" s="246"/>
      <c r="AI195" s="95"/>
      <c r="AJ195" s="95"/>
      <c r="AK195" s="361">
        <f t="shared" si="92"/>
        <v>320</v>
      </c>
      <c r="AL195" s="319"/>
      <c r="AM195" s="319"/>
      <c r="AN195" s="362">
        <f t="shared" si="94"/>
        <v>320</v>
      </c>
      <c r="AO195" s="362"/>
      <c r="AP195" s="390" t="str">
        <f>IF(AND(AN195&gt;0,AO195&gt;0),AN195/AO195,"")</f>
        <v/>
      </c>
      <c r="AQ195" s="76"/>
    </row>
    <row r="196" spans="1:44" ht="15" customHeight="1" x14ac:dyDescent="0.2">
      <c r="A196" s="556"/>
      <c r="B196" s="61"/>
      <c r="C196" s="442" t="s">
        <v>106</v>
      </c>
      <c r="D196" s="501"/>
      <c r="E196" s="393" t="s">
        <v>188</v>
      </c>
      <c r="F196" s="246"/>
      <c r="G196" s="97">
        <v>10</v>
      </c>
      <c r="H196" s="97">
        <v>10</v>
      </c>
      <c r="I196" s="97">
        <v>10</v>
      </c>
      <c r="J196" s="97">
        <v>0</v>
      </c>
      <c r="K196" s="97">
        <v>10</v>
      </c>
      <c r="L196" s="97">
        <v>10</v>
      </c>
      <c r="M196" s="246"/>
      <c r="N196" s="97">
        <v>0</v>
      </c>
      <c r="O196" s="97">
        <v>10</v>
      </c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  <c r="Z196" s="246"/>
      <c r="AA196" s="246"/>
      <c r="AB196" s="246"/>
      <c r="AC196" s="246"/>
      <c r="AD196" s="246"/>
      <c r="AE196" s="246"/>
      <c r="AF196" s="246"/>
      <c r="AG196" s="246"/>
      <c r="AH196" s="246"/>
      <c r="AI196" s="95"/>
      <c r="AJ196" s="95"/>
      <c r="AK196" s="361">
        <f t="shared" si="92"/>
        <v>60</v>
      </c>
      <c r="AL196" s="319"/>
      <c r="AM196" s="319"/>
      <c r="AN196" s="362">
        <f t="shared" si="94"/>
        <v>60</v>
      </c>
      <c r="AO196" s="362"/>
      <c r="AP196" s="390" t="str">
        <f>IF(AND(AN196&gt;0,AO196&gt;0),AN196/AO196,"")</f>
        <v/>
      </c>
      <c r="AQ196" s="76"/>
    </row>
    <row r="197" spans="1:44" ht="15" customHeight="1" thickBot="1" x14ac:dyDescent="0.25">
      <c r="A197" s="557"/>
      <c r="B197" s="61"/>
      <c r="C197" s="445" t="s">
        <v>106</v>
      </c>
      <c r="D197" s="357"/>
      <c r="E197" s="397"/>
      <c r="F197" s="247"/>
      <c r="G197" s="96">
        <v>0</v>
      </c>
      <c r="H197" s="96">
        <v>0</v>
      </c>
      <c r="I197" s="96">
        <v>0</v>
      </c>
      <c r="J197" s="96">
        <v>0</v>
      </c>
      <c r="K197" s="96">
        <v>0</v>
      </c>
      <c r="L197" s="96">
        <v>0</v>
      </c>
      <c r="M197" s="247"/>
      <c r="N197" s="96">
        <v>0</v>
      </c>
      <c r="O197" s="96">
        <v>0</v>
      </c>
      <c r="P197" s="247"/>
      <c r="Q197" s="247"/>
      <c r="R197" s="247"/>
      <c r="S197" s="247"/>
      <c r="T197" s="247"/>
      <c r="U197" s="247"/>
      <c r="V197" s="247"/>
      <c r="W197" s="247"/>
      <c r="X197" s="247"/>
      <c r="Y197" s="247"/>
      <c r="Z197" s="247"/>
      <c r="AA197" s="247"/>
      <c r="AB197" s="247"/>
      <c r="AC197" s="247"/>
      <c r="AD197" s="247"/>
      <c r="AE197" s="247"/>
      <c r="AF197" s="247"/>
      <c r="AG197" s="247"/>
      <c r="AH197" s="247"/>
      <c r="AI197" s="96"/>
      <c r="AJ197" s="96"/>
      <c r="AK197" s="394"/>
      <c r="AL197" s="320"/>
      <c r="AM197" s="320"/>
      <c r="AN197" s="395"/>
      <c r="AO197" s="395"/>
      <c r="AP197" s="396"/>
      <c r="AQ197" s="76"/>
    </row>
    <row r="198" spans="1:44" ht="15" customHeight="1" x14ac:dyDescent="0.2">
      <c r="A198" s="555">
        <v>36</v>
      </c>
      <c r="B198" s="58"/>
      <c r="C198" s="442" t="s">
        <v>106</v>
      </c>
      <c r="D198" s="499" t="s">
        <v>58</v>
      </c>
      <c r="E198" s="385" t="s">
        <v>109</v>
      </c>
      <c r="F198" s="245"/>
      <c r="G198" s="94">
        <v>20</v>
      </c>
      <c r="H198" s="94">
        <v>10</v>
      </c>
      <c r="I198" s="94">
        <v>40</v>
      </c>
      <c r="J198" s="94">
        <v>0</v>
      </c>
      <c r="K198" s="94">
        <v>20</v>
      </c>
      <c r="L198" s="94">
        <v>0</v>
      </c>
      <c r="M198" s="245"/>
      <c r="N198" s="94">
        <v>10</v>
      </c>
      <c r="O198" s="94">
        <v>0</v>
      </c>
      <c r="P198" s="245"/>
      <c r="Q198" s="245"/>
      <c r="R198" s="245"/>
      <c r="S198" s="245"/>
      <c r="T198" s="245"/>
      <c r="U198" s="245"/>
      <c r="V198" s="245"/>
      <c r="W198" s="245"/>
      <c r="X198" s="245"/>
      <c r="Y198" s="245"/>
      <c r="Z198" s="245"/>
      <c r="AA198" s="245"/>
      <c r="AB198" s="245"/>
      <c r="AC198" s="245"/>
      <c r="AD198" s="245"/>
      <c r="AE198" s="245"/>
      <c r="AF198" s="245"/>
      <c r="AG198" s="245"/>
      <c r="AH198" s="245"/>
      <c r="AI198" s="94"/>
      <c r="AJ198" s="94"/>
      <c r="AK198" s="338">
        <f t="shared" ref="AK198:AK202" si="95">SUM(F198:AJ198)</f>
        <v>100</v>
      </c>
      <c r="AL198" s="386"/>
      <c r="AM198" s="386"/>
      <c r="AN198" s="387">
        <f t="shared" ref="AN198" si="96">SUM(AK198:AM198)</f>
        <v>100</v>
      </c>
      <c r="AO198" s="387"/>
      <c r="AP198" s="388" t="str">
        <f>IF(AND(AN198&gt;0,AO198&gt;0),AN198/AO198,"")</f>
        <v/>
      </c>
      <c r="AQ198" s="337"/>
    </row>
    <row r="199" spans="1:44" ht="15" customHeight="1" x14ac:dyDescent="0.2">
      <c r="A199" s="556"/>
      <c r="B199" s="59" t="s">
        <v>145</v>
      </c>
      <c r="C199" s="442" t="s">
        <v>106</v>
      </c>
      <c r="D199" s="500"/>
      <c r="E199" s="389" t="s">
        <v>31</v>
      </c>
      <c r="F199" s="246"/>
      <c r="G199" s="95">
        <v>20</v>
      </c>
      <c r="H199" s="95">
        <v>20</v>
      </c>
      <c r="I199" s="95">
        <v>50</v>
      </c>
      <c r="J199" s="95">
        <v>40</v>
      </c>
      <c r="K199" s="95">
        <v>40</v>
      </c>
      <c r="L199" s="95">
        <v>20</v>
      </c>
      <c r="M199" s="246"/>
      <c r="N199" s="95">
        <v>20</v>
      </c>
      <c r="O199" s="95">
        <v>20</v>
      </c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46"/>
      <c r="AA199" s="246"/>
      <c r="AB199" s="246"/>
      <c r="AC199" s="246"/>
      <c r="AD199" s="246"/>
      <c r="AE199" s="246"/>
      <c r="AF199" s="246"/>
      <c r="AG199" s="246"/>
      <c r="AH199" s="246"/>
      <c r="AI199" s="95"/>
      <c r="AJ199" s="95"/>
      <c r="AK199" s="361">
        <f t="shared" si="95"/>
        <v>230</v>
      </c>
      <c r="AL199" s="319"/>
      <c r="AM199" s="319"/>
      <c r="AN199" s="362">
        <f>SUM(AK199:AM199)</f>
        <v>230</v>
      </c>
      <c r="AO199" s="362"/>
      <c r="AP199" s="390" t="str">
        <f>IF(AND(AN199&gt;0,AO199&gt;0),AN199/AO199,"")</f>
        <v/>
      </c>
      <c r="AQ199" s="337"/>
    </row>
    <row r="200" spans="1:44" ht="15" customHeight="1" x14ac:dyDescent="0.2">
      <c r="A200" s="556"/>
      <c r="B200" s="60" t="s">
        <v>24</v>
      </c>
      <c r="C200" s="442" t="s">
        <v>106</v>
      </c>
      <c r="D200" s="500"/>
      <c r="E200" s="391" t="s">
        <v>16</v>
      </c>
      <c r="F200" s="246"/>
      <c r="G200" s="95">
        <v>10</v>
      </c>
      <c r="H200" s="95">
        <v>0</v>
      </c>
      <c r="I200" s="95">
        <v>20</v>
      </c>
      <c r="J200" s="95">
        <v>0</v>
      </c>
      <c r="K200" s="95">
        <v>20</v>
      </c>
      <c r="L200" s="95">
        <v>0</v>
      </c>
      <c r="M200" s="246"/>
      <c r="N200" s="95">
        <v>10</v>
      </c>
      <c r="O200" s="95">
        <v>0</v>
      </c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  <c r="Z200" s="246"/>
      <c r="AA200" s="246"/>
      <c r="AB200" s="246"/>
      <c r="AC200" s="246"/>
      <c r="AD200" s="246"/>
      <c r="AE200" s="246"/>
      <c r="AF200" s="246"/>
      <c r="AG200" s="246"/>
      <c r="AH200" s="246"/>
      <c r="AI200" s="95"/>
      <c r="AJ200" s="95"/>
      <c r="AK200" s="361">
        <f t="shared" si="95"/>
        <v>60</v>
      </c>
      <c r="AL200" s="319"/>
      <c r="AM200" s="319"/>
      <c r="AN200" s="362">
        <f t="shared" ref="AN200:AN202" si="97">SUM(AK200:AM200)</f>
        <v>60</v>
      </c>
      <c r="AO200" s="362"/>
      <c r="AP200" s="390" t="str">
        <f>IF(AND(AN200&gt;0,AO200&gt;0),AN200/AO200,"")</f>
        <v/>
      </c>
      <c r="AQ200" s="337"/>
    </row>
    <row r="201" spans="1:44" ht="15" customHeight="1" x14ac:dyDescent="0.2">
      <c r="A201" s="556"/>
      <c r="B201" s="61" t="s">
        <v>61</v>
      </c>
      <c r="C201" s="442" t="s">
        <v>106</v>
      </c>
      <c r="D201" s="500"/>
      <c r="E201" s="392" t="s">
        <v>5</v>
      </c>
      <c r="F201" s="246"/>
      <c r="G201" s="95">
        <v>120</v>
      </c>
      <c r="H201" s="95">
        <v>100</v>
      </c>
      <c r="I201" s="95">
        <v>100</v>
      </c>
      <c r="J201" s="95">
        <v>100</v>
      </c>
      <c r="K201" s="95">
        <v>100</v>
      </c>
      <c r="L201" s="95">
        <v>100</v>
      </c>
      <c r="M201" s="246"/>
      <c r="N201" s="95">
        <v>100</v>
      </c>
      <c r="O201" s="95">
        <v>100</v>
      </c>
      <c r="P201" s="246"/>
      <c r="Q201" s="246"/>
      <c r="R201" s="246"/>
      <c r="S201" s="246"/>
      <c r="T201" s="246"/>
      <c r="U201" s="246"/>
      <c r="V201" s="246"/>
      <c r="W201" s="246"/>
      <c r="X201" s="246"/>
      <c r="Y201" s="246"/>
      <c r="Z201" s="246"/>
      <c r="AA201" s="246"/>
      <c r="AB201" s="246"/>
      <c r="AC201" s="246"/>
      <c r="AD201" s="246"/>
      <c r="AE201" s="246"/>
      <c r="AF201" s="246"/>
      <c r="AG201" s="246"/>
      <c r="AH201" s="246"/>
      <c r="AI201" s="95"/>
      <c r="AJ201" s="95"/>
      <c r="AK201" s="361">
        <f t="shared" si="95"/>
        <v>820</v>
      </c>
      <c r="AL201" s="319"/>
      <c r="AM201" s="319"/>
      <c r="AN201" s="362">
        <f t="shared" si="97"/>
        <v>820</v>
      </c>
      <c r="AO201" s="362"/>
      <c r="AP201" s="390" t="str">
        <f>IF(AND(AN201&gt;0,AO201&gt;0),AN201/AO201,"")</f>
        <v/>
      </c>
      <c r="AQ201" s="337"/>
    </row>
    <row r="202" spans="1:44" ht="15" customHeight="1" x14ac:dyDescent="0.2">
      <c r="A202" s="556"/>
      <c r="B202" s="61"/>
      <c r="C202" s="442" t="s">
        <v>106</v>
      </c>
      <c r="D202" s="501"/>
      <c r="E202" s="393" t="s">
        <v>188</v>
      </c>
      <c r="F202" s="246"/>
      <c r="G202" s="97">
        <v>0</v>
      </c>
      <c r="H202" s="97">
        <v>0</v>
      </c>
      <c r="I202" s="97">
        <v>0</v>
      </c>
      <c r="J202" s="97">
        <v>0</v>
      </c>
      <c r="K202" s="97">
        <v>0</v>
      </c>
      <c r="L202" s="97">
        <v>0</v>
      </c>
      <c r="M202" s="246"/>
      <c r="N202" s="97">
        <v>0</v>
      </c>
      <c r="O202" s="97">
        <v>0</v>
      </c>
      <c r="P202" s="246"/>
      <c r="Q202" s="246"/>
      <c r="R202" s="246"/>
      <c r="S202" s="246"/>
      <c r="T202" s="246"/>
      <c r="U202" s="246"/>
      <c r="V202" s="246"/>
      <c r="W202" s="246"/>
      <c r="X202" s="246"/>
      <c r="Y202" s="246"/>
      <c r="Z202" s="246"/>
      <c r="AA202" s="246"/>
      <c r="AB202" s="246"/>
      <c r="AC202" s="246"/>
      <c r="AD202" s="246"/>
      <c r="AE202" s="246"/>
      <c r="AF202" s="246"/>
      <c r="AG202" s="246"/>
      <c r="AH202" s="246"/>
      <c r="AI202" s="95"/>
      <c r="AJ202" s="95"/>
      <c r="AK202" s="361">
        <f t="shared" si="95"/>
        <v>0</v>
      </c>
      <c r="AL202" s="319"/>
      <c r="AM202" s="319"/>
      <c r="AN202" s="362">
        <f t="shared" si="97"/>
        <v>0</v>
      </c>
      <c r="AO202" s="362"/>
      <c r="AP202" s="390" t="str">
        <f>IF(AND(AN202&gt;0,AO202&gt;0),AN202/AO202,"")</f>
        <v/>
      </c>
      <c r="AQ202" s="337"/>
    </row>
    <row r="203" spans="1:44" ht="15" customHeight="1" thickBot="1" x14ac:dyDescent="0.25">
      <c r="A203" s="557"/>
      <c r="B203" s="62"/>
      <c r="C203" s="443" t="s">
        <v>106</v>
      </c>
      <c r="D203" s="357"/>
      <c r="E203" s="397"/>
      <c r="F203" s="247"/>
      <c r="G203" s="96">
        <v>0</v>
      </c>
      <c r="H203" s="96">
        <v>0</v>
      </c>
      <c r="I203" s="96">
        <v>0</v>
      </c>
      <c r="J203" s="96">
        <v>0</v>
      </c>
      <c r="K203" s="96">
        <v>0</v>
      </c>
      <c r="L203" s="96">
        <v>0</v>
      </c>
      <c r="M203" s="247"/>
      <c r="N203" s="96">
        <v>0</v>
      </c>
      <c r="O203" s="96">
        <v>0</v>
      </c>
      <c r="P203" s="247"/>
      <c r="Q203" s="247"/>
      <c r="R203" s="247"/>
      <c r="S203" s="247"/>
      <c r="T203" s="247"/>
      <c r="U203" s="247"/>
      <c r="V203" s="247"/>
      <c r="W203" s="247"/>
      <c r="X203" s="247"/>
      <c r="Y203" s="247"/>
      <c r="Z203" s="247"/>
      <c r="AA203" s="247"/>
      <c r="AB203" s="247"/>
      <c r="AC203" s="247"/>
      <c r="AD203" s="247"/>
      <c r="AE203" s="247"/>
      <c r="AF203" s="247"/>
      <c r="AG203" s="247"/>
      <c r="AH203" s="247"/>
      <c r="AI203" s="96"/>
      <c r="AJ203" s="96"/>
      <c r="AK203" s="394"/>
      <c r="AL203" s="320"/>
      <c r="AM203" s="320"/>
      <c r="AN203" s="395"/>
      <c r="AO203" s="395"/>
      <c r="AP203" s="396"/>
      <c r="AQ203" s="337"/>
    </row>
    <row r="204" spans="1:44" ht="15" customHeight="1" x14ac:dyDescent="0.2">
      <c r="A204" s="555">
        <v>37</v>
      </c>
      <c r="B204" s="60"/>
      <c r="C204" s="444" t="s">
        <v>106</v>
      </c>
      <c r="D204" s="499" t="s">
        <v>58</v>
      </c>
      <c r="E204" s="385" t="s">
        <v>109</v>
      </c>
      <c r="F204" s="245"/>
      <c r="G204" s="94">
        <v>0</v>
      </c>
      <c r="H204" s="94">
        <v>0</v>
      </c>
      <c r="I204" s="94">
        <v>0</v>
      </c>
      <c r="J204" s="94">
        <v>0</v>
      </c>
      <c r="K204" s="94">
        <v>10</v>
      </c>
      <c r="L204" s="94">
        <v>10</v>
      </c>
      <c r="M204" s="245"/>
      <c r="N204" s="94">
        <v>10</v>
      </c>
      <c r="O204" s="94">
        <v>0</v>
      </c>
      <c r="P204" s="245"/>
      <c r="Q204" s="245"/>
      <c r="R204" s="245"/>
      <c r="S204" s="245"/>
      <c r="T204" s="245"/>
      <c r="U204" s="245"/>
      <c r="V204" s="245"/>
      <c r="W204" s="245"/>
      <c r="X204" s="245"/>
      <c r="Y204" s="245"/>
      <c r="Z204" s="245"/>
      <c r="AA204" s="245"/>
      <c r="AB204" s="245"/>
      <c r="AC204" s="245"/>
      <c r="AD204" s="245"/>
      <c r="AE204" s="245"/>
      <c r="AF204" s="245"/>
      <c r="AG204" s="245"/>
      <c r="AH204" s="245"/>
      <c r="AI204" s="94"/>
      <c r="AJ204" s="94"/>
      <c r="AK204" s="338">
        <f t="shared" ref="AK204:AK208" si="98">SUM(F204:AJ204)</f>
        <v>30</v>
      </c>
      <c r="AL204" s="386"/>
      <c r="AM204" s="386"/>
      <c r="AN204" s="387">
        <f t="shared" ref="AN204" si="99">SUM(AK204:AM204)</f>
        <v>30</v>
      </c>
      <c r="AO204" s="387"/>
      <c r="AP204" s="388" t="str">
        <f>IF(AND(AN204&gt;0,AO204&gt;0),AN204/AO204,"")</f>
        <v/>
      </c>
      <c r="AQ204" s="339">
        <f>AO186+AO192+AO198+AO204</f>
        <v>0</v>
      </c>
    </row>
    <row r="205" spans="1:44" ht="15" customHeight="1" x14ac:dyDescent="0.2">
      <c r="A205" s="556"/>
      <c r="B205" s="59" t="s">
        <v>145</v>
      </c>
      <c r="C205" s="442" t="s">
        <v>106</v>
      </c>
      <c r="D205" s="500"/>
      <c r="E205" s="389" t="s">
        <v>31</v>
      </c>
      <c r="F205" s="246"/>
      <c r="G205" s="95">
        <v>20</v>
      </c>
      <c r="H205" s="95">
        <v>0</v>
      </c>
      <c r="I205" s="95">
        <v>20</v>
      </c>
      <c r="J205" s="95">
        <v>20</v>
      </c>
      <c r="K205" s="95">
        <v>0</v>
      </c>
      <c r="L205" s="95">
        <v>20</v>
      </c>
      <c r="M205" s="246"/>
      <c r="N205" s="95">
        <v>0</v>
      </c>
      <c r="O205" s="95">
        <v>20</v>
      </c>
      <c r="P205" s="246"/>
      <c r="Q205" s="246"/>
      <c r="R205" s="246"/>
      <c r="S205" s="246"/>
      <c r="T205" s="246"/>
      <c r="U205" s="246"/>
      <c r="V205" s="246"/>
      <c r="W205" s="246"/>
      <c r="X205" s="246"/>
      <c r="Y205" s="246"/>
      <c r="Z205" s="246"/>
      <c r="AA205" s="246"/>
      <c r="AB205" s="246"/>
      <c r="AC205" s="246"/>
      <c r="AD205" s="246"/>
      <c r="AE205" s="246"/>
      <c r="AF205" s="246"/>
      <c r="AG205" s="246"/>
      <c r="AH205" s="246"/>
      <c r="AI205" s="95"/>
      <c r="AJ205" s="95"/>
      <c r="AK205" s="361">
        <f t="shared" si="98"/>
        <v>100</v>
      </c>
      <c r="AL205" s="319"/>
      <c r="AM205" s="319"/>
      <c r="AN205" s="362">
        <f>SUM(AK205:AM205)</f>
        <v>100</v>
      </c>
      <c r="AO205" s="362"/>
      <c r="AP205" s="390" t="str">
        <f>IF(AND(AN205&gt;0,AO205&gt;0),AN205/AO205,"")</f>
        <v/>
      </c>
      <c r="AQ205" s="339">
        <f>AO187+AO193+AO199+AO205</f>
        <v>0</v>
      </c>
    </row>
    <row r="206" spans="1:44" ht="15" customHeight="1" x14ac:dyDescent="0.2">
      <c r="A206" s="556"/>
      <c r="B206" s="60" t="s">
        <v>62</v>
      </c>
      <c r="C206" s="442" t="s">
        <v>106</v>
      </c>
      <c r="D206" s="500"/>
      <c r="E206" s="391" t="s">
        <v>16</v>
      </c>
      <c r="F206" s="246"/>
      <c r="G206" s="95">
        <v>0</v>
      </c>
      <c r="H206" s="95">
        <v>0</v>
      </c>
      <c r="I206" s="95">
        <v>0</v>
      </c>
      <c r="J206" s="95">
        <v>0</v>
      </c>
      <c r="K206" s="95">
        <v>0</v>
      </c>
      <c r="L206" s="95">
        <v>0</v>
      </c>
      <c r="M206" s="246"/>
      <c r="N206" s="95">
        <v>0</v>
      </c>
      <c r="O206" s="95">
        <v>0</v>
      </c>
      <c r="P206" s="246"/>
      <c r="Q206" s="246"/>
      <c r="R206" s="246"/>
      <c r="S206" s="246"/>
      <c r="T206" s="246"/>
      <c r="U206" s="246"/>
      <c r="V206" s="246"/>
      <c r="W206" s="246"/>
      <c r="X206" s="246"/>
      <c r="Y206" s="246"/>
      <c r="Z206" s="246"/>
      <c r="AA206" s="246"/>
      <c r="AB206" s="246"/>
      <c r="AC206" s="246"/>
      <c r="AD206" s="246"/>
      <c r="AE206" s="246"/>
      <c r="AF206" s="246"/>
      <c r="AG206" s="246"/>
      <c r="AH206" s="246"/>
      <c r="AI206" s="95"/>
      <c r="AJ206" s="95"/>
      <c r="AK206" s="361">
        <f t="shared" si="98"/>
        <v>0</v>
      </c>
      <c r="AL206" s="319"/>
      <c r="AM206" s="319"/>
      <c r="AN206" s="362">
        <f t="shared" ref="AN206:AN208" si="100">SUM(AK206:AM206)</f>
        <v>0</v>
      </c>
      <c r="AO206" s="362"/>
      <c r="AP206" s="390" t="str">
        <f>IF(AND(AN206&gt;0,AO206&gt;0),AN206/AO206,"")</f>
        <v/>
      </c>
      <c r="AQ206" s="339">
        <f>AO188+AO194+AO200+AO206</f>
        <v>0</v>
      </c>
    </row>
    <row r="207" spans="1:44" ht="15" customHeight="1" x14ac:dyDescent="0.2">
      <c r="A207" s="556"/>
      <c r="B207" s="61" t="s">
        <v>61</v>
      </c>
      <c r="C207" s="442" t="s">
        <v>106</v>
      </c>
      <c r="D207" s="500"/>
      <c r="E207" s="392" t="s">
        <v>5</v>
      </c>
      <c r="F207" s="246"/>
      <c r="G207" s="95">
        <v>100</v>
      </c>
      <c r="H207" s="95">
        <v>150</v>
      </c>
      <c r="I207" s="95">
        <v>110</v>
      </c>
      <c r="J207" s="95">
        <v>100</v>
      </c>
      <c r="K207" s="95">
        <v>100</v>
      </c>
      <c r="L207" s="95">
        <v>120</v>
      </c>
      <c r="M207" s="246"/>
      <c r="N207" s="95">
        <v>100</v>
      </c>
      <c r="O207" s="95">
        <v>110</v>
      </c>
      <c r="P207" s="246"/>
      <c r="Q207" s="246"/>
      <c r="R207" s="246"/>
      <c r="S207" s="246"/>
      <c r="T207" s="246"/>
      <c r="U207" s="246"/>
      <c r="V207" s="246"/>
      <c r="W207" s="246"/>
      <c r="X207" s="246"/>
      <c r="Y207" s="246"/>
      <c r="Z207" s="246"/>
      <c r="AA207" s="246"/>
      <c r="AB207" s="246"/>
      <c r="AC207" s="246"/>
      <c r="AD207" s="246"/>
      <c r="AE207" s="246"/>
      <c r="AF207" s="246"/>
      <c r="AG207" s="246"/>
      <c r="AH207" s="246"/>
      <c r="AI207" s="95"/>
      <c r="AJ207" s="95"/>
      <c r="AK207" s="361">
        <f t="shared" si="98"/>
        <v>890</v>
      </c>
      <c r="AL207" s="319"/>
      <c r="AM207" s="319"/>
      <c r="AN207" s="362">
        <f t="shared" si="100"/>
        <v>890</v>
      </c>
      <c r="AO207" s="362"/>
      <c r="AP207" s="390" t="str">
        <f>IF(AND(AN207&gt;0,AO207&gt;0),AN207/AO207,"")</f>
        <v/>
      </c>
      <c r="AQ207" s="339">
        <f>AO189+AO195+AO201+AO207</f>
        <v>0</v>
      </c>
      <c r="AR207" s="340"/>
    </row>
    <row r="208" spans="1:44" ht="15" customHeight="1" x14ac:dyDescent="0.2">
      <c r="A208" s="556"/>
      <c r="B208" s="61"/>
      <c r="C208" s="442" t="s">
        <v>106</v>
      </c>
      <c r="D208" s="501"/>
      <c r="E208" s="393" t="s">
        <v>188</v>
      </c>
      <c r="F208" s="246"/>
      <c r="G208" s="97">
        <v>0</v>
      </c>
      <c r="H208" s="97">
        <v>0</v>
      </c>
      <c r="I208" s="97">
        <v>0</v>
      </c>
      <c r="J208" s="97">
        <v>0</v>
      </c>
      <c r="K208" s="97">
        <v>0</v>
      </c>
      <c r="L208" s="97">
        <v>0</v>
      </c>
      <c r="M208" s="246"/>
      <c r="N208" s="97">
        <v>0</v>
      </c>
      <c r="O208" s="97">
        <v>0</v>
      </c>
      <c r="P208" s="246"/>
      <c r="Q208" s="246"/>
      <c r="R208" s="246"/>
      <c r="S208" s="246"/>
      <c r="T208" s="246"/>
      <c r="U208" s="246"/>
      <c r="V208" s="246"/>
      <c r="W208" s="246"/>
      <c r="X208" s="246"/>
      <c r="Y208" s="246"/>
      <c r="Z208" s="246"/>
      <c r="AA208" s="246"/>
      <c r="AB208" s="246"/>
      <c r="AC208" s="246"/>
      <c r="AD208" s="246"/>
      <c r="AE208" s="246"/>
      <c r="AF208" s="246"/>
      <c r="AG208" s="246"/>
      <c r="AH208" s="246"/>
      <c r="AI208" s="95"/>
      <c r="AJ208" s="95"/>
      <c r="AK208" s="361">
        <f t="shared" si="98"/>
        <v>0</v>
      </c>
      <c r="AL208" s="319"/>
      <c r="AM208" s="319"/>
      <c r="AN208" s="362">
        <f t="shared" si="100"/>
        <v>0</v>
      </c>
      <c r="AO208" s="362"/>
      <c r="AP208" s="390" t="str">
        <f>IF(AND(AN208&gt;0,AO208&gt;0),AN208/AO208,"")</f>
        <v/>
      </c>
      <c r="AQ208" s="339">
        <f>AO190+AO196+AO202+AO208</f>
        <v>0</v>
      </c>
    </row>
    <row r="209" spans="1:43" ht="15" customHeight="1" thickBot="1" x14ac:dyDescent="0.25">
      <c r="A209" s="557"/>
      <c r="B209" s="62"/>
      <c r="C209" s="445" t="s">
        <v>106</v>
      </c>
      <c r="D209" s="357"/>
      <c r="E209" s="397"/>
      <c r="F209" s="247"/>
      <c r="G209" s="96">
        <v>0</v>
      </c>
      <c r="H209" s="96">
        <v>0</v>
      </c>
      <c r="I209" s="96">
        <v>0</v>
      </c>
      <c r="J209" s="96">
        <v>0</v>
      </c>
      <c r="K209" s="96">
        <v>0</v>
      </c>
      <c r="L209" s="96">
        <v>0</v>
      </c>
      <c r="M209" s="247"/>
      <c r="N209" s="96">
        <v>0</v>
      </c>
      <c r="O209" s="96">
        <v>0</v>
      </c>
      <c r="P209" s="247"/>
      <c r="Q209" s="247"/>
      <c r="R209" s="247"/>
      <c r="S209" s="247"/>
      <c r="T209" s="247"/>
      <c r="U209" s="247"/>
      <c r="V209" s="247"/>
      <c r="W209" s="247"/>
      <c r="X209" s="247"/>
      <c r="Y209" s="247"/>
      <c r="Z209" s="247"/>
      <c r="AA209" s="247"/>
      <c r="AB209" s="247"/>
      <c r="AC209" s="247"/>
      <c r="AD209" s="247"/>
      <c r="AE209" s="247"/>
      <c r="AF209" s="247"/>
      <c r="AG209" s="247"/>
      <c r="AH209" s="247"/>
      <c r="AI209" s="96"/>
      <c r="AJ209" s="96"/>
      <c r="AK209" s="394"/>
      <c r="AL209" s="320"/>
      <c r="AM209" s="320"/>
      <c r="AN209" s="395"/>
      <c r="AO209" s="395"/>
      <c r="AP209" s="396"/>
      <c r="AQ209" s="339"/>
    </row>
    <row r="210" spans="1:43" ht="15" customHeight="1" x14ac:dyDescent="0.2">
      <c r="A210" s="555">
        <v>38</v>
      </c>
      <c r="B210" s="34"/>
      <c r="C210" s="446" t="s">
        <v>93</v>
      </c>
      <c r="D210" s="499"/>
      <c r="E210" s="385" t="s">
        <v>109</v>
      </c>
      <c r="F210" s="245"/>
      <c r="G210" s="485">
        <v>0</v>
      </c>
      <c r="H210" s="485">
        <v>0</v>
      </c>
      <c r="I210" s="485">
        <v>0</v>
      </c>
      <c r="J210" s="485">
        <v>0</v>
      </c>
      <c r="K210" s="485">
        <v>0</v>
      </c>
      <c r="L210" s="485">
        <v>0</v>
      </c>
      <c r="M210" s="245"/>
      <c r="N210" s="485">
        <v>0</v>
      </c>
      <c r="O210" s="485">
        <v>0</v>
      </c>
      <c r="P210" s="245"/>
      <c r="Q210" s="245"/>
      <c r="R210" s="245"/>
      <c r="S210" s="245"/>
      <c r="T210" s="245"/>
      <c r="U210" s="245"/>
      <c r="V210" s="245"/>
      <c r="W210" s="245"/>
      <c r="X210" s="245"/>
      <c r="Y210" s="245"/>
      <c r="Z210" s="245"/>
      <c r="AA210" s="245"/>
      <c r="AB210" s="245"/>
      <c r="AC210" s="245"/>
      <c r="AD210" s="245"/>
      <c r="AE210" s="245"/>
      <c r="AF210" s="245"/>
      <c r="AG210" s="245"/>
      <c r="AH210" s="245"/>
      <c r="AI210" s="94"/>
      <c r="AJ210" s="94"/>
      <c r="AK210" s="338">
        <f t="shared" ref="AK210:AK214" si="101">SUM(F210:AJ210)</f>
        <v>0</v>
      </c>
      <c r="AL210" s="386"/>
      <c r="AM210" s="386"/>
      <c r="AN210" s="387">
        <f t="shared" ref="AN210" si="102">SUM(AK210:AM210)</f>
        <v>0</v>
      </c>
      <c r="AO210" s="387"/>
      <c r="AP210" s="388" t="str">
        <f>IF(AND(AN210&gt;0,AO210&gt;0),AN210/AO210,"")</f>
        <v/>
      </c>
      <c r="AQ210" s="337"/>
    </row>
    <row r="211" spans="1:43" ht="15" customHeight="1" x14ac:dyDescent="0.2">
      <c r="A211" s="556"/>
      <c r="B211" s="35" t="s">
        <v>144</v>
      </c>
      <c r="C211" s="428" t="s">
        <v>93</v>
      </c>
      <c r="D211" s="500"/>
      <c r="E211" s="389" t="s">
        <v>31</v>
      </c>
      <c r="F211" s="246"/>
      <c r="G211" s="486">
        <v>0</v>
      </c>
      <c r="H211" s="486">
        <v>0</v>
      </c>
      <c r="I211" s="486">
        <v>0</v>
      </c>
      <c r="J211" s="486">
        <v>0</v>
      </c>
      <c r="K211" s="486">
        <v>0</v>
      </c>
      <c r="L211" s="486">
        <v>0</v>
      </c>
      <c r="M211" s="246"/>
      <c r="N211" s="486">
        <v>0</v>
      </c>
      <c r="O211" s="486">
        <v>0</v>
      </c>
      <c r="P211" s="246"/>
      <c r="Q211" s="246"/>
      <c r="R211" s="246"/>
      <c r="S211" s="246"/>
      <c r="T211" s="246"/>
      <c r="U211" s="246"/>
      <c r="V211" s="246"/>
      <c r="W211" s="246"/>
      <c r="X211" s="246"/>
      <c r="Y211" s="246"/>
      <c r="Z211" s="246"/>
      <c r="AA211" s="246"/>
      <c r="AB211" s="246"/>
      <c r="AC211" s="246"/>
      <c r="AD211" s="246"/>
      <c r="AE211" s="246"/>
      <c r="AF211" s="246"/>
      <c r="AG211" s="246"/>
      <c r="AH211" s="246"/>
      <c r="AI211" s="95"/>
      <c r="AJ211" s="95"/>
      <c r="AK211" s="361">
        <f t="shared" si="101"/>
        <v>0</v>
      </c>
      <c r="AL211" s="319"/>
      <c r="AM211" s="319"/>
      <c r="AN211" s="362">
        <f>SUM(AK211:AM211)</f>
        <v>0</v>
      </c>
      <c r="AO211" s="362"/>
      <c r="AP211" s="390" t="str">
        <f>IF(AND(AN211&gt;0,AO211&gt;0),AN211/AO211,"")</f>
        <v/>
      </c>
      <c r="AQ211" s="337"/>
    </row>
    <row r="212" spans="1:43" ht="15" customHeight="1" x14ac:dyDescent="0.2">
      <c r="A212" s="556"/>
      <c r="B212" s="36" t="s">
        <v>33</v>
      </c>
      <c r="C212" s="447" t="s">
        <v>93</v>
      </c>
      <c r="D212" s="500"/>
      <c r="E212" s="391" t="s">
        <v>16</v>
      </c>
      <c r="F212" s="246"/>
      <c r="G212" s="486">
        <v>0</v>
      </c>
      <c r="H212" s="486">
        <v>0</v>
      </c>
      <c r="I212" s="486">
        <v>0</v>
      </c>
      <c r="J212" s="486">
        <v>0</v>
      </c>
      <c r="K212" s="486">
        <v>0</v>
      </c>
      <c r="L212" s="486">
        <v>0</v>
      </c>
      <c r="M212" s="246"/>
      <c r="N212" s="486">
        <v>0</v>
      </c>
      <c r="O212" s="486">
        <v>0</v>
      </c>
      <c r="P212" s="246"/>
      <c r="Q212" s="246"/>
      <c r="R212" s="246"/>
      <c r="S212" s="246"/>
      <c r="T212" s="246"/>
      <c r="U212" s="246"/>
      <c r="V212" s="246"/>
      <c r="W212" s="246"/>
      <c r="X212" s="246"/>
      <c r="Y212" s="246"/>
      <c r="Z212" s="246"/>
      <c r="AA212" s="246"/>
      <c r="AB212" s="246"/>
      <c r="AC212" s="246"/>
      <c r="AD212" s="246"/>
      <c r="AE212" s="246"/>
      <c r="AF212" s="246"/>
      <c r="AG212" s="246"/>
      <c r="AH212" s="246"/>
      <c r="AI212" s="95"/>
      <c r="AJ212" s="95"/>
      <c r="AK212" s="361">
        <f t="shared" si="101"/>
        <v>0</v>
      </c>
      <c r="AL212" s="319"/>
      <c r="AM212" s="319"/>
      <c r="AN212" s="362">
        <f t="shared" ref="AN212:AN214" si="103">SUM(AK212:AM212)</f>
        <v>0</v>
      </c>
      <c r="AO212" s="362"/>
      <c r="AP212" s="390" t="str">
        <f>IF(AND(AN212&gt;0,AO212&gt;0),AN212/AO212,"")</f>
        <v/>
      </c>
      <c r="AQ212" s="337"/>
    </row>
    <row r="213" spans="1:43" ht="15" customHeight="1" x14ac:dyDescent="0.2">
      <c r="A213" s="556"/>
      <c r="B213" s="37" t="s">
        <v>86</v>
      </c>
      <c r="C213" s="447" t="s">
        <v>93</v>
      </c>
      <c r="D213" s="500"/>
      <c r="E213" s="392" t="s">
        <v>5</v>
      </c>
      <c r="F213" s="246"/>
      <c r="G213" s="486">
        <v>30</v>
      </c>
      <c r="H213" s="486">
        <v>50</v>
      </c>
      <c r="I213" s="486">
        <v>40</v>
      </c>
      <c r="J213" s="486">
        <v>50</v>
      </c>
      <c r="K213" s="486">
        <v>20</v>
      </c>
      <c r="L213" s="486">
        <v>50</v>
      </c>
      <c r="M213" s="246"/>
      <c r="N213" s="486">
        <v>50</v>
      </c>
      <c r="O213" s="486">
        <v>50</v>
      </c>
      <c r="P213" s="246"/>
      <c r="Q213" s="246"/>
      <c r="R213" s="246"/>
      <c r="S213" s="246"/>
      <c r="T213" s="246"/>
      <c r="U213" s="246"/>
      <c r="V213" s="246"/>
      <c r="W213" s="246"/>
      <c r="X213" s="246"/>
      <c r="Y213" s="246"/>
      <c r="Z213" s="246"/>
      <c r="AA213" s="246"/>
      <c r="AB213" s="246"/>
      <c r="AC213" s="246"/>
      <c r="AD213" s="246"/>
      <c r="AE213" s="246"/>
      <c r="AF213" s="246"/>
      <c r="AG213" s="246"/>
      <c r="AH213" s="246"/>
      <c r="AI213" s="95"/>
      <c r="AJ213" s="95"/>
      <c r="AK213" s="361">
        <f t="shared" si="101"/>
        <v>340</v>
      </c>
      <c r="AL213" s="319"/>
      <c r="AM213" s="319"/>
      <c r="AN213" s="362">
        <f t="shared" si="103"/>
        <v>340</v>
      </c>
      <c r="AO213" s="362"/>
      <c r="AP213" s="390" t="str">
        <f>IF(AND(AN213&gt;0,AO213&gt;0),AN213/AO213,"")</f>
        <v/>
      </c>
      <c r="AQ213" s="337"/>
    </row>
    <row r="214" spans="1:43" ht="15" customHeight="1" x14ac:dyDescent="0.2">
      <c r="A214" s="556"/>
      <c r="B214" s="37"/>
      <c r="C214" s="447" t="s">
        <v>93</v>
      </c>
      <c r="D214" s="501"/>
      <c r="E214" s="393" t="s">
        <v>188</v>
      </c>
      <c r="F214" s="246"/>
      <c r="G214" s="487">
        <v>0</v>
      </c>
      <c r="H214" s="487">
        <v>0</v>
      </c>
      <c r="I214" s="487">
        <v>0</v>
      </c>
      <c r="J214" s="487">
        <v>0</v>
      </c>
      <c r="K214" s="487">
        <v>0</v>
      </c>
      <c r="L214" s="487">
        <v>0</v>
      </c>
      <c r="M214" s="246"/>
      <c r="N214" s="487">
        <v>0</v>
      </c>
      <c r="O214" s="487">
        <v>0</v>
      </c>
      <c r="P214" s="246"/>
      <c r="Q214" s="246"/>
      <c r="R214" s="246"/>
      <c r="S214" s="246"/>
      <c r="T214" s="246"/>
      <c r="U214" s="246"/>
      <c r="V214" s="246"/>
      <c r="W214" s="246"/>
      <c r="X214" s="246"/>
      <c r="Y214" s="246"/>
      <c r="Z214" s="246"/>
      <c r="AA214" s="246"/>
      <c r="AB214" s="246"/>
      <c r="AC214" s="246"/>
      <c r="AD214" s="246"/>
      <c r="AE214" s="246"/>
      <c r="AF214" s="246"/>
      <c r="AG214" s="246"/>
      <c r="AH214" s="246"/>
      <c r="AI214" s="95"/>
      <c r="AJ214" s="95"/>
      <c r="AK214" s="361">
        <f t="shared" si="101"/>
        <v>0</v>
      </c>
      <c r="AL214" s="319"/>
      <c r="AM214" s="319"/>
      <c r="AN214" s="362">
        <f t="shared" si="103"/>
        <v>0</v>
      </c>
      <c r="AO214" s="362"/>
      <c r="AP214" s="390" t="str">
        <f>IF(AND(AN214&gt;0,AO214&gt;0),AN214/AO214,"")</f>
        <v/>
      </c>
      <c r="AQ214" s="337"/>
    </row>
    <row r="215" spans="1:43" ht="15" customHeight="1" thickBot="1" x14ac:dyDescent="0.25">
      <c r="A215" s="557"/>
      <c r="B215" s="37"/>
      <c r="C215" s="447" t="s">
        <v>93</v>
      </c>
      <c r="D215" s="357"/>
      <c r="E215" s="397"/>
      <c r="F215" s="247"/>
      <c r="G215" s="488">
        <v>0</v>
      </c>
      <c r="H215" s="488">
        <v>0</v>
      </c>
      <c r="I215" s="488">
        <v>0</v>
      </c>
      <c r="J215" s="488">
        <v>0</v>
      </c>
      <c r="K215" s="488">
        <v>0</v>
      </c>
      <c r="L215" s="488">
        <v>0</v>
      </c>
      <c r="M215" s="247"/>
      <c r="N215" s="488">
        <v>0</v>
      </c>
      <c r="O215" s="488">
        <v>0</v>
      </c>
      <c r="P215" s="247"/>
      <c r="Q215" s="247"/>
      <c r="R215" s="247"/>
      <c r="S215" s="247"/>
      <c r="T215" s="247"/>
      <c r="U215" s="247"/>
      <c r="V215" s="247"/>
      <c r="W215" s="247"/>
      <c r="X215" s="247"/>
      <c r="Y215" s="247"/>
      <c r="Z215" s="247"/>
      <c r="AA215" s="247"/>
      <c r="AB215" s="247"/>
      <c r="AC215" s="247"/>
      <c r="AD215" s="247"/>
      <c r="AE215" s="247"/>
      <c r="AF215" s="247"/>
      <c r="AG215" s="247"/>
      <c r="AH215" s="247"/>
      <c r="AI215" s="96"/>
      <c r="AJ215" s="96"/>
      <c r="AK215" s="394"/>
      <c r="AL215" s="320"/>
      <c r="AM215" s="320"/>
      <c r="AN215" s="395"/>
      <c r="AO215" s="395"/>
      <c r="AP215" s="396"/>
      <c r="AQ215" s="337"/>
    </row>
    <row r="216" spans="1:43" ht="15" customHeight="1" x14ac:dyDescent="0.2">
      <c r="A216" s="555">
        <v>39</v>
      </c>
      <c r="B216" s="34"/>
      <c r="C216" s="447" t="s">
        <v>93</v>
      </c>
      <c r="D216" s="499"/>
      <c r="E216" s="385" t="s">
        <v>109</v>
      </c>
      <c r="F216" s="245"/>
      <c r="G216" s="485">
        <v>0</v>
      </c>
      <c r="H216" s="485">
        <v>0</v>
      </c>
      <c r="I216" s="485">
        <v>0</v>
      </c>
      <c r="J216" s="485">
        <v>0</v>
      </c>
      <c r="K216" s="485">
        <v>0</v>
      </c>
      <c r="L216" s="485">
        <v>0</v>
      </c>
      <c r="M216" s="245"/>
      <c r="N216" s="485">
        <v>0</v>
      </c>
      <c r="O216" s="485">
        <v>0</v>
      </c>
      <c r="P216" s="245"/>
      <c r="Q216" s="245"/>
      <c r="R216" s="245"/>
      <c r="S216" s="245"/>
      <c r="T216" s="245"/>
      <c r="U216" s="245"/>
      <c r="V216" s="245"/>
      <c r="W216" s="245"/>
      <c r="X216" s="245"/>
      <c r="Y216" s="245"/>
      <c r="Z216" s="245"/>
      <c r="AA216" s="245"/>
      <c r="AB216" s="245"/>
      <c r="AC216" s="245"/>
      <c r="AD216" s="245"/>
      <c r="AE216" s="245"/>
      <c r="AF216" s="245"/>
      <c r="AG216" s="245"/>
      <c r="AH216" s="245"/>
      <c r="AI216" s="94"/>
      <c r="AJ216" s="94"/>
      <c r="AK216" s="338">
        <f t="shared" ref="AK216:AK220" si="104">SUM(F216:AJ216)</f>
        <v>0</v>
      </c>
      <c r="AL216" s="386"/>
      <c r="AM216" s="386"/>
      <c r="AN216" s="387">
        <f t="shared" ref="AN216" si="105">SUM(AK216:AM216)</f>
        <v>0</v>
      </c>
      <c r="AO216" s="387"/>
      <c r="AP216" s="388" t="str">
        <f>IF(AND(AN216&gt;0,AO216&gt;0),AN216/AO216,"")</f>
        <v/>
      </c>
      <c r="AQ216" s="337"/>
    </row>
    <row r="217" spans="1:43" ht="15" customHeight="1" x14ac:dyDescent="0.2">
      <c r="A217" s="556"/>
      <c r="B217" s="35" t="s">
        <v>144</v>
      </c>
      <c r="C217" s="447" t="s">
        <v>93</v>
      </c>
      <c r="D217" s="500"/>
      <c r="E217" s="389" t="s">
        <v>31</v>
      </c>
      <c r="F217" s="246"/>
      <c r="G217" s="486">
        <v>0</v>
      </c>
      <c r="H217" s="486">
        <v>0</v>
      </c>
      <c r="I217" s="486">
        <v>0</v>
      </c>
      <c r="J217" s="486">
        <v>0</v>
      </c>
      <c r="K217" s="486">
        <v>0</v>
      </c>
      <c r="L217" s="486">
        <v>0</v>
      </c>
      <c r="M217" s="246"/>
      <c r="N217" s="486">
        <v>0</v>
      </c>
      <c r="O217" s="48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  <c r="Z217" s="246"/>
      <c r="AA217" s="246"/>
      <c r="AB217" s="246"/>
      <c r="AC217" s="246"/>
      <c r="AD217" s="246"/>
      <c r="AE217" s="246"/>
      <c r="AF217" s="246"/>
      <c r="AG217" s="246"/>
      <c r="AH217" s="246"/>
      <c r="AI217" s="95"/>
      <c r="AJ217" s="95"/>
      <c r="AK217" s="361">
        <f t="shared" si="104"/>
        <v>0</v>
      </c>
      <c r="AL217" s="319"/>
      <c r="AM217" s="319"/>
      <c r="AN217" s="362">
        <f>SUM(AK217:AM217)</f>
        <v>0</v>
      </c>
      <c r="AO217" s="362"/>
      <c r="AP217" s="390" t="str">
        <f>IF(AND(AN217&gt;0,AO217&gt;0),AN217/AO217,"")</f>
        <v/>
      </c>
      <c r="AQ217" s="337"/>
    </row>
    <row r="218" spans="1:43" ht="15" customHeight="1" x14ac:dyDescent="0.2">
      <c r="A218" s="556"/>
      <c r="B218" s="37" t="s">
        <v>87</v>
      </c>
      <c r="C218" s="447" t="s">
        <v>93</v>
      </c>
      <c r="D218" s="500"/>
      <c r="E218" s="391" t="s">
        <v>16</v>
      </c>
      <c r="F218" s="246"/>
      <c r="G218" s="486">
        <v>0</v>
      </c>
      <c r="H218" s="486">
        <v>0</v>
      </c>
      <c r="I218" s="486">
        <v>0</v>
      </c>
      <c r="J218" s="486">
        <v>0</v>
      </c>
      <c r="K218" s="486">
        <v>0</v>
      </c>
      <c r="L218" s="486">
        <v>0</v>
      </c>
      <c r="M218" s="246"/>
      <c r="N218" s="486">
        <v>0</v>
      </c>
      <c r="O218" s="486"/>
      <c r="P218" s="246"/>
      <c r="Q218" s="246"/>
      <c r="R218" s="246"/>
      <c r="S218" s="246"/>
      <c r="T218" s="246"/>
      <c r="U218" s="246"/>
      <c r="V218" s="246"/>
      <c r="W218" s="246"/>
      <c r="X218" s="246"/>
      <c r="Y218" s="246"/>
      <c r="Z218" s="246"/>
      <c r="AA218" s="246"/>
      <c r="AB218" s="246"/>
      <c r="AC218" s="246"/>
      <c r="AD218" s="246"/>
      <c r="AE218" s="246"/>
      <c r="AF218" s="246"/>
      <c r="AG218" s="246"/>
      <c r="AH218" s="246"/>
      <c r="AI218" s="95"/>
      <c r="AJ218" s="95"/>
      <c r="AK218" s="361">
        <f t="shared" si="104"/>
        <v>0</v>
      </c>
      <c r="AL218" s="319"/>
      <c r="AM218" s="319"/>
      <c r="AN218" s="362">
        <f t="shared" ref="AN218:AN220" si="106">SUM(AK218:AM218)</f>
        <v>0</v>
      </c>
      <c r="AO218" s="362"/>
      <c r="AP218" s="390" t="str">
        <f>IF(AND(AN218&gt;0,AO218&gt;0),AN218/AO218,"")</f>
        <v/>
      </c>
      <c r="AQ218" s="337"/>
    </row>
    <row r="219" spans="1:43" ht="15" customHeight="1" x14ac:dyDescent="0.2">
      <c r="A219" s="556"/>
      <c r="B219" s="37" t="s">
        <v>86</v>
      </c>
      <c r="C219" s="447" t="s">
        <v>93</v>
      </c>
      <c r="D219" s="500"/>
      <c r="E219" s="392" t="s">
        <v>5</v>
      </c>
      <c r="F219" s="246"/>
      <c r="G219" s="486">
        <v>20</v>
      </c>
      <c r="H219" s="486">
        <v>30</v>
      </c>
      <c r="I219" s="486">
        <v>20</v>
      </c>
      <c r="J219" s="486">
        <v>40</v>
      </c>
      <c r="K219" s="486">
        <v>40</v>
      </c>
      <c r="L219" s="486">
        <v>20</v>
      </c>
      <c r="M219" s="246"/>
      <c r="N219" s="486">
        <v>20</v>
      </c>
      <c r="O219" s="486"/>
      <c r="P219" s="246"/>
      <c r="Q219" s="246"/>
      <c r="R219" s="246"/>
      <c r="S219" s="246"/>
      <c r="T219" s="246"/>
      <c r="U219" s="246"/>
      <c r="V219" s="246"/>
      <c r="W219" s="246"/>
      <c r="X219" s="246"/>
      <c r="Y219" s="246"/>
      <c r="Z219" s="246"/>
      <c r="AA219" s="246"/>
      <c r="AB219" s="246"/>
      <c r="AC219" s="246"/>
      <c r="AD219" s="246"/>
      <c r="AE219" s="246"/>
      <c r="AF219" s="246"/>
      <c r="AG219" s="246"/>
      <c r="AH219" s="246"/>
      <c r="AI219" s="95"/>
      <c r="AJ219" s="95"/>
      <c r="AK219" s="361">
        <f t="shared" si="104"/>
        <v>190</v>
      </c>
      <c r="AL219" s="319"/>
      <c r="AM219" s="319"/>
      <c r="AN219" s="362">
        <f t="shared" si="106"/>
        <v>190</v>
      </c>
      <c r="AO219" s="362"/>
      <c r="AP219" s="390" t="str">
        <f>IF(AND(AN219&gt;0,AO219&gt;0),AN219/AO219,"")</f>
        <v/>
      </c>
      <c r="AQ219" s="337"/>
    </row>
    <row r="220" spans="1:43" ht="15" customHeight="1" x14ac:dyDescent="0.2">
      <c r="A220" s="556"/>
      <c r="B220" s="37"/>
      <c r="C220" s="447" t="s">
        <v>93</v>
      </c>
      <c r="D220" s="501"/>
      <c r="E220" s="393" t="s">
        <v>188</v>
      </c>
      <c r="F220" s="246"/>
      <c r="G220" s="487">
        <v>0</v>
      </c>
      <c r="H220" s="487">
        <v>0</v>
      </c>
      <c r="I220" s="487">
        <v>0</v>
      </c>
      <c r="J220" s="487">
        <v>0</v>
      </c>
      <c r="K220" s="487">
        <v>0</v>
      </c>
      <c r="L220" s="487">
        <v>0</v>
      </c>
      <c r="M220" s="246"/>
      <c r="N220" s="487">
        <v>0</v>
      </c>
      <c r="O220" s="487"/>
      <c r="P220" s="246"/>
      <c r="Q220" s="246"/>
      <c r="R220" s="246"/>
      <c r="S220" s="246"/>
      <c r="T220" s="246"/>
      <c r="U220" s="246"/>
      <c r="V220" s="246"/>
      <c r="W220" s="246"/>
      <c r="X220" s="246"/>
      <c r="Y220" s="246"/>
      <c r="Z220" s="246"/>
      <c r="AA220" s="246"/>
      <c r="AB220" s="246"/>
      <c r="AC220" s="246"/>
      <c r="AD220" s="246"/>
      <c r="AE220" s="246"/>
      <c r="AF220" s="246"/>
      <c r="AG220" s="246"/>
      <c r="AH220" s="246"/>
      <c r="AI220" s="95"/>
      <c r="AJ220" s="95"/>
      <c r="AK220" s="361">
        <f t="shared" si="104"/>
        <v>0</v>
      </c>
      <c r="AL220" s="319"/>
      <c r="AM220" s="319"/>
      <c r="AN220" s="362">
        <f t="shared" si="106"/>
        <v>0</v>
      </c>
      <c r="AO220" s="362"/>
      <c r="AP220" s="390" t="str">
        <f>IF(AND(AN220&gt;0,AO220&gt;0),AN220/AO220,"")</f>
        <v/>
      </c>
      <c r="AQ220" s="337"/>
    </row>
    <row r="221" spans="1:43" ht="15" customHeight="1" thickBot="1" x14ac:dyDescent="0.25">
      <c r="A221" s="557"/>
      <c r="B221" s="38"/>
      <c r="C221" s="447" t="s">
        <v>93</v>
      </c>
      <c r="D221" s="357"/>
      <c r="E221" s="397"/>
      <c r="F221" s="247"/>
      <c r="G221" s="487">
        <v>0</v>
      </c>
      <c r="H221" s="487">
        <v>0</v>
      </c>
      <c r="I221" s="487">
        <v>0</v>
      </c>
      <c r="J221" s="487">
        <v>0</v>
      </c>
      <c r="K221" s="487">
        <v>0</v>
      </c>
      <c r="L221" s="487">
        <v>0</v>
      </c>
      <c r="M221" s="247"/>
      <c r="N221" s="487">
        <v>0</v>
      </c>
      <c r="O221" s="487"/>
      <c r="P221" s="247"/>
      <c r="Q221" s="247"/>
      <c r="R221" s="247"/>
      <c r="S221" s="247"/>
      <c r="T221" s="247"/>
      <c r="U221" s="247"/>
      <c r="V221" s="247"/>
      <c r="W221" s="247"/>
      <c r="X221" s="247"/>
      <c r="Y221" s="247"/>
      <c r="Z221" s="247"/>
      <c r="AA221" s="247"/>
      <c r="AB221" s="247"/>
      <c r="AC221" s="247"/>
      <c r="AD221" s="247"/>
      <c r="AE221" s="247"/>
      <c r="AF221" s="247"/>
      <c r="AG221" s="247"/>
      <c r="AH221" s="247"/>
      <c r="AI221" s="96"/>
      <c r="AJ221" s="96"/>
      <c r="AK221" s="394"/>
      <c r="AL221" s="320"/>
      <c r="AM221" s="320"/>
      <c r="AN221" s="395"/>
      <c r="AO221" s="395"/>
      <c r="AP221" s="396"/>
      <c r="AQ221" s="337"/>
    </row>
    <row r="222" spans="1:43" ht="15" customHeight="1" x14ac:dyDescent="0.2">
      <c r="A222" s="555">
        <v>40</v>
      </c>
      <c r="B222" s="36"/>
      <c r="C222" s="447" t="s">
        <v>93</v>
      </c>
      <c r="D222" s="499"/>
      <c r="E222" s="385" t="s">
        <v>109</v>
      </c>
      <c r="F222" s="245"/>
      <c r="G222" s="485">
        <v>0</v>
      </c>
      <c r="H222" s="485">
        <v>0</v>
      </c>
      <c r="I222" s="485">
        <v>0</v>
      </c>
      <c r="J222" s="485">
        <v>0</v>
      </c>
      <c r="K222" s="485">
        <v>0</v>
      </c>
      <c r="L222" s="485">
        <v>0</v>
      </c>
      <c r="M222" s="245"/>
      <c r="N222" s="485">
        <v>0</v>
      </c>
      <c r="O222" s="485">
        <v>0</v>
      </c>
      <c r="P222" s="245"/>
      <c r="Q222" s="245"/>
      <c r="R222" s="245"/>
      <c r="S222" s="245"/>
      <c r="T222" s="245"/>
      <c r="U222" s="245"/>
      <c r="V222" s="245"/>
      <c r="W222" s="245"/>
      <c r="X222" s="245"/>
      <c r="Y222" s="245"/>
      <c r="Z222" s="245"/>
      <c r="AA222" s="245"/>
      <c r="AB222" s="245"/>
      <c r="AC222" s="245"/>
      <c r="AD222" s="245"/>
      <c r="AE222" s="245"/>
      <c r="AF222" s="245"/>
      <c r="AG222" s="245"/>
      <c r="AH222" s="245"/>
      <c r="AI222" s="94"/>
      <c r="AJ222" s="94"/>
      <c r="AK222" s="338">
        <f t="shared" ref="AK222:AK226" si="107">SUM(F222:AJ222)</f>
        <v>0</v>
      </c>
      <c r="AL222" s="386"/>
      <c r="AM222" s="386"/>
      <c r="AN222" s="387">
        <f t="shared" ref="AN222" si="108">SUM(AK222:AM222)</f>
        <v>0</v>
      </c>
      <c r="AO222" s="387"/>
      <c r="AP222" s="388" t="str">
        <f>IF(AND(AN222&gt;0,AO222&gt;0),AN222/AO222,"")</f>
        <v/>
      </c>
      <c r="AQ222" s="337"/>
    </row>
    <row r="223" spans="1:43" ht="15" customHeight="1" x14ac:dyDescent="0.2">
      <c r="A223" s="556"/>
      <c r="B223" s="35" t="s">
        <v>144</v>
      </c>
      <c r="C223" s="447" t="s">
        <v>93</v>
      </c>
      <c r="D223" s="500"/>
      <c r="E223" s="389" t="s">
        <v>31</v>
      </c>
      <c r="F223" s="246"/>
      <c r="G223" s="486">
        <v>0</v>
      </c>
      <c r="H223" s="486">
        <v>0</v>
      </c>
      <c r="I223" s="486">
        <v>0</v>
      </c>
      <c r="J223" s="486">
        <v>0</v>
      </c>
      <c r="K223" s="486">
        <v>0</v>
      </c>
      <c r="L223" s="486">
        <v>0</v>
      </c>
      <c r="M223" s="246"/>
      <c r="N223" s="486">
        <v>0</v>
      </c>
      <c r="O223" s="486">
        <v>0</v>
      </c>
      <c r="P223" s="246"/>
      <c r="Q223" s="246"/>
      <c r="R223" s="246"/>
      <c r="S223" s="246"/>
      <c r="T223" s="246"/>
      <c r="U223" s="246"/>
      <c r="V223" s="246"/>
      <c r="W223" s="246"/>
      <c r="X223" s="246"/>
      <c r="Y223" s="246"/>
      <c r="Z223" s="246"/>
      <c r="AA223" s="246"/>
      <c r="AB223" s="246"/>
      <c r="AC223" s="246"/>
      <c r="AD223" s="246"/>
      <c r="AE223" s="246"/>
      <c r="AF223" s="246"/>
      <c r="AG223" s="246"/>
      <c r="AH223" s="246"/>
      <c r="AI223" s="95"/>
      <c r="AJ223" s="95"/>
      <c r="AK223" s="361">
        <f t="shared" si="107"/>
        <v>0</v>
      </c>
      <c r="AL223" s="319"/>
      <c r="AM223" s="319"/>
      <c r="AN223" s="362">
        <f>SUM(AK223:AM223)</f>
        <v>0</v>
      </c>
      <c r="AO223" s="362"/>
      <c r="AP223" s="390" t="str">
        <f>IF(AND(AN223&gt;0,AO223&gt;0),AN223/AO223,"")</f>
        <v/>
      </c>
      <c r="AQ223" s="337"/>
    </row>
    <row r="224" spans="1:43" ht="15" customHeight="1" x14ac:dyDescent="0.2">
      <c r="A224" s="556"/>
      <c r="B224" s="36" t="s">
        <v>88</v>
      </c>
      <c r="C224" s="447" t="s">
        <v>93</v>
      </c>
      <c r="D224" s="500"/>
      <c r="E224" s="391" t="s">
        <v>16</v>
      </c>
      <c r="F224" s="246"/>
      <c r="G224" s="486">
        <v>0</v>
      </c>
      <c r="H224" s="486">
        <v>0</v>
      </c>
      <c r="I224" s="486">
        <v>0</v>
      </c>
      <c r="J224" s="486">
        <v>0</v>
      </c>
      <c r="K224" s="486">
        <v>0</v>
      </c>
      <c r="L224" s="486">
        <v>0</v>
      </c>
      <c r="M224" s="246"/>
      <c r="N224" s="486">
        <v>0</v>
      </c>
      <c r="O224" s="486">
        <v>0</v>
      </c>
      <c r="P224" s="246"/>
      <c r="Q224" s="246"/>
      <c r="R224" s="246"/>
      <c r="S224" s="246"/>
      <c r="T224" s="246"/>
      <c r="U224" s="246"/>
      <c r="V224" s="246"/>
      <c r="W224" s="246"/>
      <c r="X224" s="246"/>
      <c r="Y224" s="246"/>
      <c r="Z224" s="246"/>
      <c r="AA224" s="246"/>
      <c r="AB224" s="246"/>
      <c r="AC224" s="246"/>
      <c r="AD224" s="246"/>
      <c r="AE224" s="246"/>
      <c r="AF224" s="246"/>
      <c r="AG224" s="246"/>
      <c r="AH224" s="246"/>
      <c r="AI224" s="95"/>
      <c r="AJ224" s="95"/>
      <c r="AK224" s="361">
        <f t="shared" si="107"/>
        <v>0</v>
      </c>
      <c r="AL224" s="319"/>
      <c r="AM224" s="319"/>
      <c r="AN224" s="362">
        <f t="shared" ref="AN224:AN226" si="109">SUM(AK224:AM224)</f>
        <v>0</v>
      </c>
      <c r="AO224" s="362"/>
      <c r="AP224" s="390" t="str">
        <f>IF(AND(AN224&gt;0,AO224&gt;0),AN224/AO224,"")</f>
        <v/>
      </c>
      <c r="AQ224" s="337"/>
    </row>
    <row r="225" spans="1:43" ht="15" customHeight="1" x14ac:dyDescent="0.2">
      <c r="A225" s="556"/>
      <c r="B225" s="37" t="s">
        <v>86</v>
      </c>
      <c r="C225" s="447" t="s">
        <v>93</v>
      </c>
      <c r="D225" s="500"/>
      <c r="E225" s="392" t="s">
        <v>5</v>
      </c>
      <c r="F225" s="246"/>
      <c r="G225" s="486">
        <v>20</v>
      </c>
      <c r="H225" s="486">
        <v>0</v>
      </c>
      <c r="I225" s="486">
        <v>50</v>
      </c>
      <c r="J225" s="486">
        <v>40</v>
      </c>
      <c r="K225" s="486">
        <v>50</v>
      </c>
      <c r="L225" s="486">
        <v>30</v>
      </c>
      <c r="M225" s="246"/>
      <c r="N225" s="486">
        <v>30</v>
      </c>
      <c r="O225" s="486">
        <v>40</v>
      </c>
      <c r="P225" s="246"/>
      <c r="Q225" s="246"/>
      <c r="R225" s="246"/>
      <c r="S225" s="246"/>
      <c r="T225" s="246"/>
      <c r="U225" s="246"/>
      <c r="V225" s="246"/>
      <c r="W225" s="246"/>
      <c r="X225" s="246"/>
      <c r="Y225" s="246"/>
      <c r="Z225" s="246"/>
      <c r="AA225" s="246"/>
      <c r="AB225" s="246"/>
      <c r="AC225" s="246"/>
      <c r="AD225" s="246"/>
      <c r="AE225" s="246"/>
      <c r="AF225" s="246"/>
      <c r="AG225" s="246"/>
      <c r="AH225" s="246"/>
      <c r="AI225" s="95"/>
      <c r="AJ225" s="95"/>
      <c r="AK225" s="361">
        <f t="shared" si="107"/>
        <v>260</v>
      </c>
      <c r="AL225" s="319"/>
      <c r="AM225" s="319"/>
      <c r="AN225" s="362">
        <f t="shared" si="109"/>
        <v>260</v>
      </c>
      <c r="AO225" s="362"/>
      <c r="AP225" s="390" t="str">
        <f>IF(AND(AN225&gt;0,AO225&gt;0),AN225/AO225,"")</f>
        <v/>
      </c>
      <c r="AQ225" s="337"/>
    </row>
    <row r="226" spans="1:43" ht="15" customHeight="1" x14ac:dyDescent="0.2">
      <c r="A226" s="556"/>
      <c r="B226" s="37"/>
      <c r="C226" s="447" t="s">
        <v>93</v>
      </c>
      <c r="D226" s="501"/>
      <c r="E226" s="393" t="s">
        <v>188</v>
      </c>
      <c r="F226" s="246"/>
      <c r="G226" s="487">
        <v>0</v>
      </c>
      <c r="H226" s="487">
        <v>0</v>
      </c>
      <c r="I226" s="487">
        <v>0</v>
      </c>
      <c r="J226" s="487">
        <v>0</v>
      </c>
      <c r="K226" s="487">
        <v>0</v>
      </c>
      <c r="L226" s="487">
        <v>0</v>
      </c>
      <c r="M226" s="246"/>
      <c r="N226" s="487">
        <v>0</v>
      </c>
      <c r="O226" s="487">
        <v>0</v>
      </c>
      <c r="P226" s="246"/>
      <c r="Q226" s="246"/>
      <c r="R226" s="246"/>
      <c r="S226" s="246"/>
      <c r="T226" s="246"/>
      <c r="U226" s="246"/>
      <c r="V226" s="246"/>
      <c r="W226" s="246"/>
      <c r="X226" s="246"/>
      <c r="Y226" s="246"/>
      <c r="Z226" s="246"/>
      <c r="AA226" s="246"/>
      <c r="AB226" s="246"/>
      <c r="AC226" s="246"/>
      <c r="AD226" s="246"/>
      <c r="AE226" s="246"/>
      <c r="AF226" s="246"/>
      <c r="AG226" s="246"/>
      <c r="AH226" s="246"/>
      <c r="AI226" s="95"/>
      <c r="AJ226" s="95"/>
      <c r="AK226" s="361">
        <f t="shared" si="107"/>
        <v>0</v>
      </c>
      <c r="AL226" s="319"/>
      <c r="AM226" s="319"/>
      <c r="AN226" s="362">
        <f t="shared" si="109"/>
        <v>0</v>
      </c>
      <c r="AO226" s="362"/>
      <c r="AP226" s="390" t="str">
        <f>IF(AND(AN226&gt;0,AO226&gt;0),AN226/AO226,"")</f>
        <v/>
      </c>
      <c r="AQ226" s="337"/>
    </row>
    <row r="227" spans="1:43" ht="15" customHeight="1" thickBot="1" x14ac:dyDescent="0.25">
      <c r="A227" s="557"/>
      <c r="B227" s="37"/>
      <c r="C227" s="447" t="s">
        <v>93</v>
      </c>
      <c r="D227" s="357"/>
      <c r="E227" s="397"/>
      <c r="F227" s="247"/>
      <c r="G227" s="488">
        <v>0</v>
      </c>
      <c r="H227" s="488">
        <v>0</v>
      </c>
      <c r="I227" s="488">
        <v>0</v>
      </c>
      <c r="J227" s="488">
        <v>0</v>
      </c>
      <c r="K227" s="488">
        <v>0</v>
      </c>
      <c r="L227" s="488">
        <v>0</v>
      </c>
      <c r="M227" s="247"/>
      <c r="N227" s="488">
        <v>0</v>
      </c>
      <c r="O227" s="488">
        <v>0</v>
      </c>
      <c r="P227" s="247"/>
      <c r="Q227" s="247"/>
      <c r="R227" s="247"/>
      <c r="S227" s="247"/>
      <c r="T227" s="247"/>
      <c r="U227" s="247"/>
      <c r="V227" s="247"/>
      <c r="W227" s="247"/>
      <c r="X227" s="247"/>
      <c r="Y227" s="247"/>
      <c r="Z227" s="247"/>
      <c r="AA227" s="247"/>
      <c r="AB227" s="247"/>
      <c r="AC227" s="247"/>
      <c r="AD227" s="247"/>
      <c r="AE227" s="247"/>
      <c r="AF227" s="247"/>
      <c r="AG227" s="247"/>
      <c r="AH227" s="247"/>
      <c r="AI227" s="96"/>
      <c r="AJ227" s="96"/>
      <c r="AK227" s="394"/>
      <c r="AL227" s="320"/>
      <c r="AM227" s="320"/>
      <c r="AN227" s="395"/>
      <c r="AO227" s="395"/>
      <c r="AP227" s="396"/>
      <c r="AQ227" s="337"/>
    </row>
    <row r="228" spans="1:43" ht="15" customHeight="1" x14ac:dyDescent="0.2">
      <c r="A228" s="555">
        <v>41</v>
      </c>
      <c r="B228" s="34"/>
      <c r="C228" s="447" t="s">
        <v>93</v>
      </c>
      <c r="D228" s="499"/>
      <c r="E228" s="385" t="s">
        <v>109</v>
      </c>
      <c r="F228" s="245"/>
      <c r="G228" s="485">
        <v>0</v>
      </c>
      <c r="H228" s="485">
        <v>0</v>
      </c>
      <c r="I228" s="485">
        <v>0</v>
      </c>
      <c r="J228" s="485">
        <v>0</v>
      </c>
      <c r="K228" s="485">
        <v>0</v>
      </c>
      <c r="L228" s="485">
        <v>0</v>
      </c>
      <c r="M228" s="245"/>
      <c r="N228" s="485">
        <v>0</v>
      </c>
      <c r="O228" s="485">
        <v>0</v>
      </c>
      <c r="P228" s="245"/>
      <c r="Q228" s="245"/>
      <c r="R228" s="245"/>
      <c r="S228" s="245"/>
      <c r="T228" s="245"/>
      <c r="U228" s="245"/>
      <c r="V228" s="245"/>
      <c r="W228" s="245"/>
      <c r="X228" s="245"/>
      <c r="Y228" s="245"/>
      <c r="Z228" s="245"/>
      <c r="AA228" s="245"/>
      <c r="AB228" s="245"/>
      <c r="AC228" s="245"/>
      <c r="AD228" s="245"/>
      <c r="AE228" s="245"/>
      <c r="AF228" s="245"/>
      <c r="AG228" s="245"/>
      <c r="AH228" s="245"/>
      <c r="AI228" s="94"/>
      <c r="AJ228" s="94"/>
      <c r="AK228" s="338">
        <f t="shared" ref="AK228:AK232" si="110">SUM(F228:AJ228)</f>
        <v>0</v>
      </c>
      <c r="AL228" s="386"/>
      <c r="AM228" s="386"/>
      <c r="AN228" s="387">
        <f t="shared" ref="AN228" si="111">SUM(AK228:AM228)</f>
        <v>0</v>
      </c>
      <c r="AO228" s="387"/>
      <c r="AP228" s="388" t="str">
        <f>IF(AND(AN228&gt;0,AO228&gt;0),AN228/AO228,"")</f>
        <v/>
      </c>
      <c r="AQ228" s="337"/>
    </row>
    <row r="229" spans="1:43" ht="15" customHeight="1" x14ac:dyDescent="0.2">
      <c r="A229" s="556"/>
      <c r="B229" s="35" t="s">
        <v>144</v>
      </c>
      <c r="C229" s="447" t="s">
        <v>93</v>
      </c>
      <c r="D229" s="500"/>
      <c r="E229" s="389" t="s">
        <v>31</v>
      </c>
      <c r="F229" s="246"/>
      <c r="G229" s="486">
        <v>0</v>
      </c>
      <c r="H229" s="486">
        <v>0</v>
      </c>
      <c r="I229" s="486">
        <v>0</v>
      </c>
      <c r="J229" s="486">
        <v>0</v>
      </c>
      <c r="K229" s="486">
        <v>0</v>
      </c>
      <c r="L229" s="486">
        <v>0</v>
      </c>
      <c r="M229" s="246"/>
      <c r="N229" s="486">
        <v>0</v>
      </c>
      <c r="O229" s="486">
        <v>0</v>
      </c>
      <c r="P229" s="246"/>
      <c r="Q229" s="246"/>
      <c r="R229" s="246"/>
      <c r="S229" s="246"/>
      <c r="T229" s="246"/>
      <c r="U229" s="246"/>
      <c r="V229" s="246"/>
      <c r="W229" s="246"/>
      <c r="X229" s="246"/>
      <c r="Y229" s="246"/>
      <c r="Z229" s="246"/>
      <c r="AA229" s="246"/>
      <c r="AB229" s="246"/>
      <c r="AC229" s="246"/>
      <c r="AD229" s="246"/>
      <c r="AE229" s="246"/>
      <c r="AF229" s="246"/>
      <c r="AG229" s="246"/>
      <c r="AH229" s="246"/>
      <c r="AI229" s="95"/>
      <c r="AJ229" s="95"/>
      <c r="AK229" s="361">
        <f t="shared" si="110"/>
        <v>0</v>
      </c>
      <c r="AL229" s="319"/>
      <c r="AM229" s="319"/>
      <c r="AN229" s="362">
        <f>SUM(AK229:AM229)</f>
        <v>0</v>
      </c>
      <c r="AO229" s="362"/>
      <c r="AP229" s="390" t="str">
        <f>IF(AND(AN229&gt;0,AO229&gt;0),AN229/AO229,"")</f>
        <v/>
      </c>
      <c r="AQ229" s="337"/>
    </row>
    <row r="230" spans="1:43" ht="15" customHeight="1" x14ac:dyDescent="0.2">
      <c r="A230" s="556"/>
      <c r="B230" s="36" t="s">
        <v>34</v>
      </c>
      <c r="C230" s="447" t="s">
        <v>93</v>
      </c>
      <c r="D230" s="500"/>
      <c r="E230" s="391" t="s">
        <v>16</v>
      </c>
      <c r="F230" s="246"/>
      <c r="G230" s="486">
        <v>0</v>
      </c>
      <c r="H230" s="486">
        <v>0</v>
      </c>
      <c r="I230" s="486">
        <v>0</v>
      </c>
      <c r="J230" s="486">
        <v>0</v>
      </c>
      <c r="K230" s="486">
        <v>0</v>
      </c>
      <c r="L230" s="486">
        <v>0</v>
      </c>
      <c r="M230" s="246"/>
      <c r="N230" s="486">
        <v>0</v>
      </c>
      <c r="O230" s="486">
        <v>0</v>
      </c>
      <c r="P230" s="246"/>
      <c r="Q230" s="246"/>
      <c r="R230" s="246"/>
      <c r="S230" s="246"/>
      <c r="T230" s="246"/>
      <c r="U230" s="246"/>
      <c r="V230" s="246"/>
      <c r="W230" s="246"/>
      <c r="X230" s="246"/>
      <c r="Y230" s="246"/>
      <c r="Z230" s="246"/>
      <c r="AA230" s="246"/>
      <c r="AB230" s="246"/>
      <c r="AC230" s="246"/>
      <c r="AD230" s="246"/>
      <c r="AE230" s="246"/>
      <c r="AF230" s="246"/>
      <c r="AG230" s="246"/>
      <c r="AH230" s="246"/>
      <c r="AI230" s="95"/>
      <c r="AJ230" s="95"/>
      <c r="AK230" s="361">
        <f t="shared" si="110"/>
        <v>0</v>
      </c>
      <c r="AL230" s="319"/>
      <c r="AM230" s="319"/>
      <c r="AN230" s="362">
        <f t="shared" ref="AN230:AN232" si="112">SUM(AK230:AM230)</f>
        <v>0</v>
      </c>
      <c r="AO230" s="362"/>
      <c r="AP230" s="390" t="str">
        <f>IF(AND(AN230&gt;0,AO230&gt;0),AN230/AO230,"")</f>
        <v/>
      </c>
      <c r="AQ230" s="337"/>
    </row>
    <row r="231" spans="1:43" ht="15" customHeight="1" x14ac:dyDescent="0.2">
      <c r="A231" s="556"/>
      <c r="B231" s="37" t="s">
        <v>86</v>
      </c>
      <c r="C231" s="447" t="s">
        <v>93</v>
      </c>
      <c r="D231" s="500"/>
      <c r="E231" s="392" t="s">
        <v>5</v>
      </c>
      <c r="F231" s="246"/>
      <c r="G231" s="486">
        <v>40</v>
      </c>
      <c r="H231" s="486">
        <v>30</v>
      </c>
      <c r="I231" s="486">
        <v>30</v>
      </c>
      <c r="J231" s="486">
        <v>40</v>
      </c>
      <c r="K231" s="486">
        <v>50</v>
      </c>
      <c r="L231" s="486">
        <v>50</v>
      </c>
      <c r="M231" s="246"/>
      <c r="N231" s="486">
        <v>20</v>
      </c>
      <c r="O231" s="486">
        <v>20</v>
      </c>
      <c r="P231" s="246"/>
      <c r="Q231" s="246"/>
      <c r="R231" s="246"/>
      <c r="S231" s="246"/>
      <c r="T231" s="246"/>
      <c r="U231" s="246"/>
      <c r="V231" s="246"/>
      <c r="W231" s="246"/>
      <c r="X231" s="246"/>
      <c r="Y231" s="246"/>
      <c r="Z231" s="246"/>
      <c r="AA231" s="246"/>
      <c r="AB231" s="246"/>
      <c r="AC231" s="246"/>
      <c r="AD231" s="246"/>
      <c r="AE231" s="246"/>
      <c r="AF231" s="246"/>
      <c r="AG231" s="246"/>
      <c r="AH231" s="246"/>
      <c r="AI231" s="95"/>
      <c r="AJ231" s="95"/>
      <c r="AK231" s="361">
        <f t="shared" si="110"/>
        <v>280</v>
      </c>
      <c r="AL231" s="319"/>
      <c r="AM231" s="319"/>
      <c r="AN231" s="362">
        <f t="shared" si="112"/>
        <v>280</v>
      </c>
      <c r="AO231" s="362"/>
      <c r="AP231" s="390" t="str">
        <f>IF(AND(AN231&gt;0,AO231&gt;0),AN231/AO231,"")</f>
        <v/>
      </c>
      <c r="AQ231" s="337"/>
    </row>
    <row r="232" spans="1:43" ht="15" customHeight="1" x14ac:dyDescent="0.2">
      <c r="A232" s="556"/>
      <c r="B232" s="37"/>
      <c r="C232" s="447" t="s">
        <v>93</v>
      </c>
      <c r="D232" s="501"/>
      <c r="E232" s="393" t="s">
        <v>188</v>
      </c>
      <c r="F232" s="246"/>
      <c r="G232" s="487">
        <v>0</v>
      </c>
      <c r="H232" s="487">
        <v>0</v>
      </c>
      <c r="I232" s="487">
        <v>0</v>
      </c>
      <c r="J232" s="487">
        <v>0</v>
      </c>
      <c r="K232" s="487">
        <v>0</v>
      </c>
      <c r="L232" s="487">
        <v>0</v>
      </c>
      <c r="M232" s="246"/>
      <c r="N232" s="487">
        <v>0</v>
      </c>
      <c r="O232" s="487">
        <v>0</v>
      </c>
      <c r="P232" s="246"/>
      <c r="Q232" s="246"/>
      <c r="R232" s="246"/>
      <c r="S232" s="246"/>
      <c r="T232" s="246"/>
      <c r="U232" s="246"/>
      <c r="V232" s="246"/>
      <c r="W232" s="246"/>
      <c r="X232" s="246"/>
      <c r="Y232" s="246"/>
      <c r="Z232" s="246"/>
      <c r="AA232" s="246"/>
      <c r="AB232" s="246"/>
      <c r="AC232" s="246"/>
      <c r="AD232" s="246"/>
      <c r="AE232" s="246"/>
      <c r="AF232" s="246"/>
      <c r="AG232" s="246"/>
      <c r="AH232" s="246"/>
      <c r="AI232" s="95"/>
      <c r="AJ232" s="95"/>
      <c r="AK232" s="361">
        <f t="shared" si="110"/>
        <v>0</v>
      </c>
      <c r="AL232" s="319"/>
      <c r="AM232" s="319"/>
      <c r="AN232" s="362">
        <f t="shared" si="112"/>
        <v>0</v>
      </c>
      <c r="AO232" s="362"/>
      <c r="AP232" s="390" t="str">
        <f>IF(AND(AN232&gt;0,AO232&gt;0),AN232/AO232,"")</f>
        <v/>
      </c>
      <c r="AQ232" s="337"/>
    </row>
    <row r="233" spans="1:43" ht="15" customHeight="1" thickBot="1" x14ac:dyDescent="0.25">
      <c r="A233" s="557"/>
      <c r="B233" s="38"/>
      <c r="C233" s="447" t="s">
        <v>93</v>
      </c>
      <c r="D233" s="357"/>
      <c r="E233" s="397"/>
      <c r="F233" s="247"/>
      <c r="G233" s="488">
        <v>0</v>
      </c>
      <c r="H233" s="488">
        <v>0</v>
      </c>
      <c r="I233" s="488">
        <v>0</v>
      </c>
      <c r="J233" s="488">
        <v>0</v>
      </c>
      <c r="K233" s="488">
        <v>0</v>
      </c>
      <c r="L233" s="488">
        <v>0</v>
      </c>
      <c r="M233" s="247"/>
      <c r="N233" s="488">
        <v>0</v>
      </c>
      <c r="O233" s="488">
        <v>0</v>
      </c>
      <c r="P233" s="247"/>
      <c r="Q233" s="247"/>
      <c r="R233" s="247"/>
      <c r="S233" s="247"/>
      <c r="T233" s="247"/>
      <c r="U233" s="247"/>
      <c r="V233" s="247"/>
      <c r="W233" s="247"/>
      <c r="X233" s="247"/>
      <c r="Y233" s="247"/>
      <c r="Z233" s="247"/>
      <c r="AA233" s="247"/>
      <c r="AB233" s="247"/>
      <c r="AC233" s="247"/>
      <c r="AD233" s="247"/>
      <c r="AE233" s="247"/>
      <c r="AF233" s="247"/>
      <c r="AG233" s="247"/>
      <c r="AH233" s="247"/>
      <c r="AI233" s="96"/>
      <c r="AJ233" s="96"/>
      <c r="AK233" s="394"/>
      <c r="AL233" s="320"/>
      <c r="AM233" s="320"/>
      <c r="AN233" s="395"/>
      <c r="AO233" s="395"/>
      <c r="AP233" s="396"/>
      <c r="AQ233" s="337"/>
    </row>
    <row r="234" spans="1:43" ht="15" customHeight="1" x14ac:dyDescent="0.2">
      <c r="A234" s="555">
        <v>42</v>
      </c>
      <c r="B234" s="34"/>
      <c r="C234" s="447" t="s">
        <v>93</v>
      </c>
      <c r="D234" s="499"/>
      <c r="E234" s="385" t="s">
        <v>109</v>
      </c>
      <c r="F234" s="245"/>
      <c r="G234" s="485">
        <v>0</v>
      </c>
      <c r="H234" s="485">
        <v>0</v>
      </c>
      <c r="I234" s="485">
        <v>0</v>
      </c>
      <c r="J234" s="485">
        <v>0</v>
      </c>
      <c r="K234" s="485">
        <v>0</v>
      </c>
      <c r="L234" s="485">
        <v>0</v>
      </c>
      <c r="M234" s="245"/>
      <c r="N234" s="485">
        <v>0</v>
      </c>
      <c r="O234" s="485">
        <v>0</v>
      </c>
      <c r="P234" s="245"/>
      <c r="Q234" s="245"/>
      <c r="R234" s="245"/>
      <c r="S234" s="245"/>
      <c r="T234" s="245"/>
      <c r="U234" s="245"/>
      <c r="V234" s="245"/>
      <c r="W234" s="245"/>
      <c r="X234" s="245"/>
      <c r="Y234" s="245"/>
      <c r="Z234" s="245"/>
      <c r="AA234" s="245"/>
      <c r="AB234" s="245"/>
      <c r="AC234" s="245"/>
      <c r="AD234" s="245"/>
      <c r="AE234" s="245"/>
      <c r="AF234" s="245"/>
      <c r="AG234" s="245"/>
      <c r="AH234" s="245"/>
      <c r="AI234" s="94"/>
      <c r="AJ234" s="94"/>
      <c r="AK234" s="338">
        <f t="shared" ref="AK234:AK238" si="113">SUM(F234:AJ234)</f>
        <v>0</v>
      </c>
      <c r="AL234" s="386"/>
      <c r="AM234" s="386"/>
      <c r="AN234" s="387">
        <f t="shared" ref="AN234" si="114">SUM(AK234:AM234)</f>
        <v>0</v>
      </c>
      <c r="AO234" s="387"/>
      <c r="AP234" s="388" t="str">
        <f>IF(AND(AN234&gt;0,AO234&gt;0),AN234/AO234,"")</f>
        <v/>
      </c>
      <c r="AQ234" s="337"/>
    </row>
    <row r="235" spans="1:43" ht="15" customHeight="1" x14ac:dyDescent="0.2">
      <c r="A235" s="556"/>
      <c r="B235" s="35" t="s">
        <v>144</v>
      </c>
      <c r="C235" s="447" t="s">
        <v>93</v>
      </c>
      <c r="D235" s="500"/>
      <c r="E235" s="389" t="s">
        <v>31</v>
      </c>
      <c r="F235" s="246"/>
      <c r="G235" s="486">
        <v>0</v>
      </c>
      <c r="H235" s="486">
        <v>0</v>
      </c>
      <c r="I235" s="486">
        <v>0</v>
      </c>
      <c r="J235" s="486">
        <v>0</v>
      </c>
      <c r="K235" s="486">
        <v>0</v>
      </c>
      <c r="L235" s="486">
        <v>0</v>
      </c>
      <c r="M235" s="246"/>
      <c r="N235" s="486">
        <v>0</v>
      </c>
      <c r="O235" s="486">
        <v>0</v>
      </c>
      <c r="P235" s="246"/>
      <c r="Q235" s="246"/>
      <c r="R235" s="246"/>
      <c r="S235" s="246"/>
      <c r="T235" s="246"/>
      <c r="U235" s="246"/>
      <c r="V235" s="246"/>
      <c r="W235" s="246"/>
      <c r="X235" s="246"/>
      <c r="Y235" s="246"/>
      <c r="Z235" s="246"/>
      <c r="AA235" s="246"/>
      <c r="AB235" s="246"/>
      <c r="AC235" s="246"/>
      <c r="AD235" s="246"/>
      <c r="AE235" s="246"/>
      <c r="AF235" s="246"/>
      <c r="AG235" s="246"/>
      <c r="AH235" s="246"/>
      <c r="AI235" s="95"/>
      <c r="AJ235" s="95"/>
      <c r="AK235" s="361">
        <f t="shared" si="113"/>
        <v>0</v>
      </c>
      <c r="AL235" s="319"/>
      <c r="AM235" s="319"/>
      <c r="AN235" s="362">
        <f>SUM(AK235:AM235)</f>
        <v>0</v>
      </c>
      <c r="AO235" s="362"/>
      <c r="AP235" s="390" t="str">
        <f>IF(AND(AN235&gt;0,AO235&gt;0),AN235/AO235,"")</f>
        <v/>
      </c>
      <c r="AQ235" s="337"/>
    </row>
    <row r="236" spans="1:43" ht="15" customHeight="1" x14ac:dyDescent="0.2">
      <c r="A236" s="556"/>
      <c r="B236" s="36" t="s">
        <v>137</v>
      </c>
      <c r="C236" s="447" t="s">
        <v>93</v>
      </c>
      <c r="D236" s="500"/>
      <c r="E236" s="391" t="s">
        <v>16</v>
      </c>
      <c r="F236" s="246"/>
      <c r="G236" s="486">
        <v>0</v>
      </c>
      <c r="H236" s="486">
        <v>0</v>
      </c>
      <c r="I236" s="486">
        <v>0</v>
      </c>
      <c r="J236" s="486">
        <v>0</v>
      </c>
      <c r="K236" s="486">
        <v>0</v>
      </c>
      <c r="L236" s="486">
        <v>0</v>
      </c>
      <c r="M236" s="246"/>
      <c r="N236" s="486">
        <v>0</v>
      </c>
      <c r="O236" s="486">
        <v>0</v>
      </c>
      <c r="P236" s="246"/>
      <c r="Q236" s="246"/>
      <c r="R236" s="246"/>
      <c r="S236" s="246"/>
      <c r="T236" s="246"/>
      <c r="U236" s="246"/>
      <c r="V236" s="246"/>
      <c r="W236" s="246"/>
      <c r="X236" s="246"/>
      <c r="Y236" s="246"/>
      <c r="Z236" s="246"/>
      <c r="AA236" s="246"/>
      <c r="AB236" s="246"/>
      <c r="AC236" s="246"/>
      <c r="AD236" s="246"/>
      <c r="AE236" s="246"/>
      <c r="AF236" s="246"/>
      <c r="AG236" s="246"/>
      <c r="AH236" s="246"/>
      <c r="AI236" s="95"/>
      <c r="AJ236" s="95"/>
      <c r="AK236" s="361">
        <f t="shared" si="113"/>
        <v>0</v>
      </c>
      <c r="AL236" s="319"/>
      <c r="AM236" s="319"/>
      <c r="AN236" s="362">
        <f t="shared" ref="AN236:AN238" si="115">SUM(AK236:AM236)</f>
        <v>0</v>
      </c>
      <c r="AO236" s="362"/>
      <c r="AP236" s="390" t="str">
        <f>IF(AND(AN236&gt;0,AO236&gt;0),AN236/AO236,"")</f>
        <v/>
      </c>
      <c r="AQ236" s="337"/>
    </row>
    <row r="237" spans="1:43" ht="15" customHeight="1" x14ac:dyDescent="0.2">
      <c r="A237" s="556"/>
      <c r="B237" s="37" t="s">
        <v>86</v>
      </c>
      <c r="C237" s="447" t="s">
        <v>93</v>
      </c>
      <c r="D237" s="500"/>
      <c r="E237" s="392" t="s">
        <v>5</v>
      </c>
      <c r="F237" s="246"/>
      <c r="G237" s="486">
        <v>30</v>
      </c>
      <c r="H237" s="486">
        <v>30</v>
      </c>
      <c r="I237" s="486">
        <v>30</v>
      </c>
      <c r="J237" s="486">
        <v>30</v>
      </c>
      <c r="K237" s="486">
        <v>30</v>
      </c>
      <c r="L237" s="486">
        <v>30</v>
      </c>
      <c r="M237" s="246"/>
      <c r="N237" s="486">
        <v>30</v>
      </c>
      <c r="O237" s="486">
        <v>30</v>
      </c>
      <c r="P237" s="246"/>
      <c r="Q237" s="246"/>
      <c r="R237" s="246"/>
      <c r="S237" s="246"/>
      <c r="T237" s="246"/>
      <c r="U237" s="246"/>
      <c r="V237" s="246"/>
      <c r="W237" s="246"/>
      <c r="X237" s="246"/>
      <c r="Y237" s="246"/>
      <c r="Z237" s="246"/>
      <c r="AA237" s="246"/>
      <c r="AB237" s="246"/>
      <c r="AC237" s="246"/>
      <c r="AD237" s="246"/>
      <c r="AE237" s="246"/>
      <c r="AF237" s="246"/>
      <c r="AG237" s="246"/>
      <c r="AH237" s="246"/>
      <c r="AI237" s="95"/>
      <c r="AJ237" s="95"/>
      <c r="AK237" s="361">
        <f t="shared" si="113"/>
        <v>240</v>
      </c>
      <c r="AL237" s="319"/>
      <c r="AM237" s="319"/>
      <c r="AN237" s="362">
        <f t="shared" si="115"/>
        <v>240</v>
      </c>
      <c r="AO237" s="362"/>
      <c r="AP237" s="390" t="str">
        <f>IF(AND(AN237&gt;0,AO237&gt;0),AN237/AO237,"")</f>
        <v/>
      </c>
      <c r="AQ237" s="76"/>
    </row>
    <row r="238" spans="1:43" ht="15" customHeight="1" x14ac:dyDescent="0.2">
      <c r="A238" s="556"/>
      <c r="B238" s="37"/>
      <c r="C238" s="447" t="s">
        <v>93</v>
      </c>
      <c r="D238" s="501"/>
      <c r="E238" s="393" t="s">
        <v>188</v>
      </c>
      <c r="F238" s="246"/>
      <c r="G238" s="487">
        <v>0</v>
      </c>
      <c r="H238" s="487">
        <v>0</v>
      </c>
      <c r="I238" s="487">
        <v>0</v>
      </c>
      <c r="J238" s="487">
        <v>0</v>
      </c>
      <c r="K238" s="487">
        <v>0</v>
      </c>
      <c r="L238" s="487">
        <v>0</v>
      </c>
      <c r="M238" s="246"/>
      <c r="N238" s="487">
        <v>0</v>
      </c>
      <c r="O238" s="487">
        <v>0</v>
      </c>
      <c r="P238" s="246"/>
      <c r="Q238" s="246"/>
      <c r="R238" s="246"/>
      <c r="S238" s="246"/>
      <c r="T238" s="246"/>
      <c r="U238" s="246"/>
      <c r="V238" s="246"/>
      <c r="W238" s="246"/>
      <c r="X238" s="246"/>
      <c r="Y238" s="246"/>
      <c r="Z238" s="246"/>
      <c r="AA238" s="246"/>
      <c r="AB238" s="246"/>
      <c r="AC238" s="246"/>
      <c r="AD238" s="246"/>
      <c r="AE238" s="246"/>
      <c r="AF238" s="246"/>
      <c r="AG238" s="246"/>
      <c r="AH238" s="246"/>
      <c r="AI238" s="95"/>
      <c r="AJ238" s="95"/>
      <c r="AK238" s="361">
        <f t="shared" si="113"/>
        <v>0</v>
      </c>
      <c r="AL238" s="319"/>
      <c r="AM238" s="319"/>
      <c r="AN238" s="362">
        <f t="shared" si="115"/>
        <v>0</v>
      </c>
      <c r="AO238" s="362"/>
      <c r="AP238" s="390" t="str">
        <f>IF(AND(AN238&gt;0,AO238&gt;0),AN238/AO238,"")</f>
        <v/>
      </c>
      <c r="AQ238" s="337"/>
    </row>
    <row r="239" spans="1:43" ht="15" customHeight="1" thickBot="1" x14ac:dyDescent="0.25">
      <c r="A239" s="557"/>
      <c r="B239" s="38"/>
      <c r="C239" s="448" t="s">
        <v>93</v>
      </c>
      <c r="D239" s="357"/>
      <c r="E239" s="397"/>
      <c r="F239" s="247"/>
      <c r="G239" s="488">
        <v>0</v>
      </c>
      <c r="H239" s="488">
        <v>0</v>
      </c>
      <c r="I239" s="488">
        <v>0</v>
      </c>
      <c r="J239" s="488">
        <v>0</v>
      </c>
      <c r="K239" s="488">
        <v>0</v>
      </c>
      <c r="L239" s="488">
        <v>0</v>
      </c>
      <c r="M239" s="247"/>
      <c r="N239" s="488">
        <v>0</v>
      </c>
      <c r="O239" s="488">
        <v>0</v>
      </c>
      <c r="P239" s="247"/>
      <c r="Q239" s="247"/>
      <c r="R239" s="247"/>
      <c r="S239" s="247"/>
      <c r="T239" s="247"/>
      <c r="U239" s="247"/>
      <c r="V239" s="247"/>
      <c r="W239" s="247"/>
      <c r="X239" s="247"/>
      <c r="Y239" s="247"/>
      <c r="Z239" s="247"/>
      <c r="AA239" s="247"/>
      <c r="AB239" s="247"/>
      <c r="AC239" s="247"/>
      <c r="AD239" s="247"/>
      <c r="AE239" s="247"/>
      <c r="AF239" s="247"/>
      <c r="AG239" s="247"/>
      <c r="AH239" s="247"/>
      <c r="AI239" s="96"/>
      <c r="AJ239" s="96"/>
      <c r="AK239" s="394"/>
      <c r="AL239" s="320"/>
      <c r="AM239" s="320"/>
      <c r="AN239" s="395"/>
      <c r="AO239" s="395"/>
      <c r="AP239" s="396"/>
      <c r="AQ239" s="337"/>
    </row>
    <row r="240" spans="1:43" ht="15" customHeight="1" x14ac:dyDescent="0.2">
      <c r="A240" s="555">
        <v>43</v>
      </c>
      <c r="B240" s="20"/>
      <c r="C240" s="242" t="s">
        <v>146</v>
      </c>
      <c r="D240" s="499"/>
      <c r="E240" s="385" t="s">
        <v>109</v>
      </c>
      <c r="F240" s="245"/>
      <c r="G240" s="94">
        <v>0</v>
      </c>
      <c r="H240" s="94">
        <v>0</v>
      </c>
      <c r="I240" s="94">
        <v>0</v>
      </c>
      <c r="J240" s="94">
        <v>0</v>
      </c>
      <c r="K240" s="94">
        <v>0</v>
      </c>
      <c r="L240" s="94">
        <v>0</v>
      </c>
      <c r="M240" s="245"/>
      <c r="N240" s="94">
        <v>0</v>
      </c>
      <c r="O240" s="94">
        <v>0</v>
      </c>
      <c r="P240" s="245"/>
      <c r="Q240" s="245"/>
      <c r="R240" s="245"/>
      <c r="S240" s="245"/>
      <c r="T240" s="245"/>
      <c r="U240" s="245"/>
      <c r="V240" s="245"/>
      <c r="W240" s="245"/>
      <c r="X240" s="245"/>
      <c r="Y240" s="245"/>
      <c r="Z240" s="245"/>
      <c r="AA240" s="245"/>
      <c r="AB240" s="245"/>
      <c r="AC240" s="245"/>
      <c r="AD240" s="245"/>
      <c r="AE240" s="245"/>
      <c r="AF240" s="245"/>
      <c r="AG240" s="245"/>
      <c r="AH240" s="245"/>
      <c r="AI240" s="94"/>
      <c r="AJ240" s="94"/>
      <c r="AK240" s="338">
        <f t="shared" ref="AK240:AK244" si="116">SUM(F240:AJ240)</f>
        <v>0</v>
      </c>
      <c r="AL240" s="386"/>
      <c r="AM240" s="386"/>
      <c r="AN240" s="387">
        <f t="shared" ref="AN240" si="117">SUM(AK240:AM240)</f>
        <v>0</v>
      </c>
      <c r="AO240" s="387"/>
      <c r="AP240" s="388" t="str">
        <f>IF(AND(AN240&gt;0,AO240&gt;0),AN240/AO240,"")</f>
        <v/>
      </c>
      <c r="AQ240" s="337"/>
    </row>
    <row r="241" spans="1:44" ht="15" customHeight="1" x14ac:dyDescent="0.2">
      <c r="A241" s="556"/>
      <c r="B241" s="13" t="s">
        <v>143</v>
      </c>
      <c r="C241" s="242" t="s">
        <v>146</v>
      </c>
      <c r="D241" s="500"/>
      <c r="E241" s="389" t="s">
        <v>31</v>
      </c>
      <c r="F241" s="246"/>
      <c r="G241" s="95">
        <v>0</v>
      </c>
      <c r="H241" s="95">
        <v>0</v>
      </c>
      <c r="I241" s="95">
        <v>0</v>
      </c>
      <c r="J241" s="95">
        <v>0</v>
      </c>
      <c r="K241" s="95">
        <v>0</v>
      </c>
      <c r="L241" s="95">
        <v>0</v>
      </c>
      <c r="M241" s="246"/>
      <c r="N241" s="95">
        <v>0</v>
      </c>
      <c r="O241" s="95">
        <v>0</v>
      </c>
      <c r="P241" s="246"/>
      <c r="Q241" s="246"/>
      <c r="R241" s="246"/>
      <c r="S241" s="246"/>
      <c r="T241" s="246"/>
      <c r="U241" s="246"/>
      <c r="V241" s="246"/>
      <c r="W241" s="246"/>
      <c r="X241" s="246"/>
      <c r="Y241" s="246"/>
      <c r="Z241" s="246"/>
      <c r="AA241" s="246"/>
      <c r="AB241" s="246"/>
      <c r="AC241" s="246"/>
      <c r="AD241" s="246"/>
      <c r="AE241" s="246"/>
      <c r="AF241" s="246"/>
      <c r="AG241" s="246"/>
      <c r="AH241" s="246"/>
      <c r="AI241" s="95"/>
      <c r="AJ241" s="95"/>
      <c r="AK241" s="361">
        <f t="shared" si="116"/>
        <v>0</v>
      </c>
      <c r="AL241" s="319"/>
      <c r="AM241" s="319"/>
      <c r="AN241" s="362">
        <f>SUM(AK241:AM241)</f>
        <v>0</v>
      </c>
      <c r="AO241" s="362"/>
      <c r="AP241" s="390" t="str">
        <f>IF(AND(AN241&gt;0,AO241&gt;0),AN241/AO241,"")</f>
        <v/>
      </c>
      <c r="AQ241" s="337"/>
    </row>
    <row r="242" spans="1:44" ht="15" customHeight="1" x14ac:dyDescent="0.2">
      <c r="A242" s="556"/>
      <c r="B242" s="12" t="s">
        <v>92</v>
      </c>
      <c r="C242" s="243" t="s">
        <v>146</v>
      </c>
      <c r="D242" s="500"/>
      <c r="E242" s="391" t="s">
        <v>16</v>
      </c>
      <c r="F242" s="246"/>
      <c r="G242" s="95">
        <v>0</v>
      </c>
      <c r="H242" s="95">
        <v>0</v>
      </c>
      <c r="I242" s="95">
        <v>0</v>
      </c>
      <c r="J242" s="95">
        <v>0</v>
      </c>
      <c r="K242" s="95">
        <v>0</v>
      </c>
      <c r="L242" s="95">
        <v>0</v>
      </c>
      <c r="M242" s="246"/>
      <c r="N242" s="95">
        <v>0</v>
      </c>
      <c r="O242" s="95">
        <v>0</v>
      </c>
      <c r="P242" s="246"/>
      <c r="Q242" s="246"/>
      <c r="R242" s="246"/>
      <c r="S242" s="246"/>
      <c r="T242" s="246"/>
      <c r="U242" s="246"/>
      <c r="V242" s="246"/>
      <c r="W242" s="246"/>
      <c r="X242" s="246"/>
      <c r="Y242" s="246"/>
      <c r="Z242" s="246"/>
      <c r="AA242" s="246"/>
      <c r="AB242" s="246"/>
      <c r="AC242" s="246"/>
      <c r="AD242" s="246"/>
      <c r="AE242" s="246"/>
      <c r="AF242" s="246"/>
      <c r="AG242" s="246"/>
      <c r="AH242" s="246"/>
      <c r="AI242" s="95"/>
      <c r="AJ242" s="95"/>
      <c r="AK242" s="361">
        <f t="shared" si="116"/>
        <v>0</v>
      </c>
      <c r="AL242" s="319"/>
      <c r="AM242" s="319"/>
      <c r="AN242" s="362">
        <f t="shared" ref="AN242:AN244" si="118">SUM(AK242:AM242)</f>
        <v>0</v>
      </c>
      <c r="AO242" s="362"/>
      <c r="AP242" s="390" t="str">
        <f>IF(AND(AN242&gt;0,AO242&gt;0),AN242/AO242,"")</f>
        <v/>
      </c>
      <c r="AQ242" s="337"/>
    </row>
    <row r="243" spans="1:44" ht="15" customHeight="1" x14ac:dyDescent="0.2">
      <c r="A243" s="556"/>
      <c r="B243" s="15" t="s">
        <v>86</v>
      </c>
      <c r="C243" s="243" t="s">
        <v>146</v>
      </c>
      <c r="D243" s="500"/>
      <c r="E243" s="392" t="s">
        <v>5</v>
      </c>
      <c r="F243" s="246"/>
      <c r="G243" s="95">
        <v>50</v>
      </c>
      <c r="H243" s="95">
        <v>50</v>
      </c>
      <c r="I243" s="95">
        <v>50</v>
      </c>
      <c r="J243" s="95">
        <v>30</v>
      </c>
      <c r="K243" s="95">
        <v>30</v>
      </c>
      <c r="L243" s="95">
        <v>40</v>
      </c>
      <c r="M243" s="246"/>
      <c r="N243" s="95">
        <v>30</v>
      </c>
      <c r="O243" s="95">
        <v>40</v>
      </c>
      <c r="P243" s="246"/>
      <c r="Q243" s="246"/>
      <c r="R243" s="246"/>
      <c r="S243" s="246"/>
      <c r="T243" s="246"/>
      <c r="U243" s="246"/>
      <c r="V243" s="246"/>
      <c r="W243" s="246"/>
      <c r="X243" s="246"/>
      <c r="Y243" s="246"/>
      <c r="Z243" s="246"/>
      <c r="AA243" s="246"/>
      <c r="AB243" s="246"/>
      <c r="AC243" s="246"/>
      <c r="AD243" s="246"/>
      <c r="AE243" s="246"/>
      <c r="AF243" s="246"/>
      <c r="AG243" s="246"/>
      <c r="AH243" s="246"/>
      <c r="AI243" s="95"/>
      <c r="AJ243" s="95"/>
      <c r="AK243" s="361">
        <f t="shared" si="116"/>
        <v>320</v>
      </c>
      <c r="AL243" s="319"/>
      <c r="AM243" s="319"/>
      <c r="AN243" s="362">
        <f t="shared" si="118"/>
        <v>320</v>
      </c>
      <c r="AO243" s="362"/>
      <c r="AP243" s="390" t="str">
        <f>IF(AND(AN243&gt;0,AO243&gt;0),AN243/AO243,"")</f>
        <v/>
      </c>
      <c r="AQ243" s="337"/>
    </row>
    <row r="244" spans="1:44" ht="15" customHeight="1" x14ac:dyDescent="0.2">
      <c r="A244" s="556"/>
      <c r="B244" s="15"/>
      <c r="C244" s="243" t="s">
        <v>146</v>
      </c>
      <c r="D244" s="501"/>
      <c r="E244" s="393" t="s">
        <v>188</v>
      </c>
      <c r="F244" s="246"/>
      <c r="G244" s="97">
        <v>0</v>
      </c>
      <c r="H244" s="97">
        <v>0</v>
      </c>
      <c r="I244" s="97">
        <v>0</v>
      </c>
      <c r="J244" s="97">
        <v>0</v>
      </c>
      <c r="K244" s="97">
        <v>0</v>
      </c>
      <c r="L244" s="97">
        <v>0</v>
      </c>
      <c r="M244" s="246"/>
      <c r="N244" s="97">
        <v>0</v>
      </c>
      <c r="O244" s="97">
        <v>0</v>
      </c>
      <c r="P244" s="246"/>
      <c r="Q244" s="246"/>
      <c r="R244" s="246"/>
      <c r="S244" s="246"/>
      <c r="T244" s="246"/>
      <c r="U244" s="246"/>
      <c r="V244" s="246"/>
      <c r="W244" s="246"/>
      <c r="X244" s="246"/>
      <c r="Y244" s="246"/>
      <c r="Z244" s="246"/>
      <c r="AA244" s="246"/>
      <c r="AB244" s="246"/>
      <c r="AC244" s="246"/>
      <c r="AD244" s="246"/>
      <c r="AE244" s="246"/>
      <c r="AF244" s="246"/>
      <c r="AG244" s="246"/>
      <c r="AH244" s="246"/>
      <c r="AI244" s="95"/>
      <c r="AJ244" s="95"/>
      <c r="AK244" s="361">
        <f t="shared" si="116"/>
        <v>0</v>
      </c>
      <c r="AL244" s="319"/>
      <c r="AM244" s="319"/>
      <c r="AN244" s="362">
        <f t="shared" si="118"/>
        <v>0</v>
      </c>
      <c r="AO244" s="362"/>
      <c r="AP244" s="390" t="str">
        <f>IF(AND(AN244&gt;0,AO244&gt;0),AN244/AO244,"")</f>
        <v/>
      </c>
      <c r="AQ244" s="337"/>
    </row>
    <row r="245" spans="1:44" ht="15" customHeight="1" thickBot="1" x14ac:dyDescent="0.25">
      <c r="A245" s="557"/>
      <c r="B245" s="15"/>
      <c r="C245" s="449" t="s">
        <v>146</v>
      </c>
      <c r="D245" s="357"/>
      <c r="E245" s="397"/>
      <c r="F245" s="247"/>
      <c r="G245" s="96">
        <v>0</v>
      </c>
      <c r="H245" s="96">
        <v>0</v>
      </c>
      <c r="I245" s="96">
        <v>0</v>
      </c>
      <c r="J245" s="96">
        <v>0</v>
      </c>
      <c r="K245" s="96">
        <v>0</v>
      </c>
      <c r="L245" s="96">
        <v>0</v>
      </c>
      <c r="M245" s="247"/>
      <c r="N245" s="96">
        <v>0</v>
      </c>
      <c r="O245" s="96">
        <v>0</v>
      </c>
      <c r="P245" s="247"/>
      <c r="Q245" s="247"/>
      <c r="R245" s="247"/>
      <c r="S245" s="247"/>
      <c r="T245" s="247"/>
      <c r="U245" s="247"/>
      <c r="V245" s="247"/>
      <c r="W245" s="247"/>
      <c r="X245" s="247"/>
      <c r="Y245" s="247"/>
      <c r="Z245" s="247"/>
      <c r="AA245" s="247"/>
      <c r="AB245" s="247"/>
      <c r="AC245" s="247"/>
      <c r="AD245" s="247"/>
      <c r="AE245" s="247"/>
      <c r="AF245" s="247"/>
      <c r="AG245" s="247"/>
      <c r="AH245" s="247"/>
      <c r="AI245" s="96"/>
      <c r="AJ245" s="96"/>
      <c r="AK245" s="394"/>
      <c r="AL245" s="320"/>
      <c r="AM245" s="320"/>
      <c r="AN245" s="395"/>
      <c r="AO245" s="395"/>
      <c r="AP245" s="396"/>
      <c r="AQ245" s="337"/>
    </row>
    <row r="246" spans="1:44" ht="15" customHeight="1" x14ac:dyDescent="0.2">
      <c r="A246" s="555">
        <v>44</v>
      </c>
      <c r="B246" s="20"/>
      <c r="C246" s="242" t="s">
        <v>146</v>
      </c>
      <c r="D246" s="499"/>
      <c r="E246" s="385" t="s">
        <v>109</v>
      </c>
      <c r="F246" s="245"/>
      <c r="G246" s="94">
        <v>0</v>
      </c>
      <c r="H246" s="94">
        <v>0</v>
      </c>
      <c r="I246" s="94">
        <v>0</v>
      </c>
      <c r="J246" s="94">
        <v>0</v>
      </c>
      <c r="K246" s="94">
        <v>0</v>
      </c>
      <c r="L246" s="94">
        <v>0</v>
      </c>
      <c r="M246" s="245"/>
      <c r="N246" s="94">
        <v>0</v>
      </c>
      <c r="O246" s="94">
        <v>0</v>
      </c>
      <c r="P246" s="245"/>
      <c r="Q246" s="245"/>
      <c r="R246" s="245"/>
      <c r="S246" s="245"/>
      <c r="T246" s="245"/>
      <c r="U246" s="245"/>
      <c r="V246" s="245"/>
      <c r="W246" s="245"/>
      <c r="X246" s="245"/>
      <c r="Y246" s="245"/>
      <c r="Z246" s="245"/>
      <c r="AA246" s="245"/>
      <c r="AB246" s="245"/>
      <c r="AC246" s="245"/>
      <c r="AD246" s="245"/>
      <c r="AE246" s="245"/>
      <c r="AF246" s="245"/>
      <c r="AG246" s="245"/>
      <c r="AH246" s="245"/>
      <c r="AI246" s="94"/>
      <c r="AJ246" s="94"/>
      <c r="AK246" s="338">
        <f t="shared" ref="AK246:AK250" si="119">SUM(F246:AJ246)</f>
        <v>0</v>
      </c>
      <c r="AL246" s="386"/>
      <c r="AM246" s="386"/>
      <c r="AN246" s="387">
        <f t="shared" ref="AN246" si="120">SUM(AK246:AM246)</f>
        <v>0</v>
      </c>
      <c r="AO246" s="387"/>
      <c r="AP246" s="388" t="str">
        <f>IF(AND(AN246&gt;0,AO246&gt;0),AN246/AO246,"")</f>
        <v/>
      </c>
      <c r="AQ246" s="337"/>
    </row>
    <row r="247" spans="1:44" ht="15" customHeight="1" x14ac:dyDescent="0.2">
      <c r="A247" s="556"/>
      <c r="B247" s="13" t="s">
        <v>143</v>
      </c>
      <c r="C247" s="243" t="s">
        <v>146</v>
      </c>
      <c r="D247" s="500"/>
      <c r="E247" s="389" t="s">
        <v>31</v>
      </c>
      <c r="F247" s="246"/>
      <c r="G247" s="95">
        <v>0</v>
      </c>
      <c r="H247" s="95">
        <v>0</v>
      </c>
      <c r="I247" s="95">
        <v>0</v>
      </c>
      <c r="J247" s="95">
        <v>0</v>
      </c>
      <c r="K247" s="95">
        <v>0</v>
      </c>
      <c r="L247" s="95">
        <v>0</v>
      </c>
      <c r="M247" s="246"/>
      <c r="N247" s="95">
        <v>0</v>
      </c>
      <c r="O247" s="95">
        <v>0</v>
      </c>
      <c r="P247" s="246"/>
      <c r="Q247" s="246"/>
      <c r="R247" s="246"/>
      <c r="S247" s="246"/>
      <c r="T247" s="246"/>
      <c r="U247" s="246"/>
      <c r="V247" s="246"/>
      <c r="W247" s="246"/>
      <c r="X247" s="246"/>
      <c r="Y247" s="246"/>
      <c r="Z247" s="246"/>
      <c r="AA247" s="246"/>
      <c r="AB247" s="246"/>
      <c r="AC247" s="246"/>
      <c r="AD247" s="246"/>
      <c r="AE247" s="246"/>
      <c r="AF247" s="246"/>
      <c r="AG247" s="246"/>
      <c r="AH247" s="246"/>
      <c r="AI247" s="95"/>
      <c r="AJ247" s="95"/>
      <c r="AK247" s="361">
        <f t="shared" si="119"/>
        <v>0</v>
      </c>
      <c r="AL247" s="319"/>
      <c r="AM247" s="319"/>
      <c r="AN247" s="362">
        <f>SUM(AK247:AM247)</f>
        <v>0</v>
      </c>
      <c r="AO247" s="362"/>
      <c r="AP247" s="390" t="str">
        <f>IF(AND(AN247&gt;0,AO247&gt;0),AN247/AO247,"")</f>
        <v/>
      </c>
      <c r="AQ247" s="337"/>
    </row>
    <row r="248" spans="1:44" ht="15" customHeight="1" x14ac:dyDescent="0.2">
      <c r="A248" s="556"/>
      <c r="B248" s="12" t="s">
        <v>91</v>
      </c>
      <c r="C248" s="243" t="s">
        <v>146</v>
      </c>
      <c r="D248" s="500"/>
      <c r="E248" s="391" t="s">
        <v>16</v>
      </c>
      <c r="F248" s="246"/>
      <c r="G248" s="95">
        <v>0</v>
      </c>
      <c r="H248" s="95">
        <v>0</v>
      </c>
      <c r="I248" s="95">
        <v>0</v>
      </c>
      <c r="J248" s="95">
        <v>0</v>
      </c>
      <c r="K248" s="95">
        <v>0</v>
      </c>
      <c r="L248" s="95">
        <v>0</v>
      </c>
      <c r="M248" s="246"/>
      <c r="N248" s="95">
        <v>0</v>
      </c>
      <c r="O248" s="95">
        <v>0</v>
      </c>
      <c r="P248" s="246"/>
      <c r="Q248" s="246"/>
      <c r="R248" s="246"/>
      <c r="S248" s="246"/>
      <c r="T248" s="246"/>
      <c r="U248" s="246"/>
      <c r="V248" s="246"/>
      <c r="W248" s="246"/>
      <c r="X248" s="246"/>
      <c r="Y248" s="246"/>
      <c r="Z248" s="246"/>
      <c r="AA248" s="246"/>
      <c r="AB248" s="246"/>
      <c r="AC248" s="246"/>
      <c r="AD248" s="246"/>
      <c r="AE248" s="246"/>
      <c r="AF248" s="246"/>
      <c r="AG248" s="246"/>
      <c r="AH248" s="246"/>
      <c r="AI248" s="95"/>
      <c r="AJ248" s="95"/>
      <c r="AK248" s="361">
        <f t="shared" si="119"/>
        <v>0</v>
      </c>
      <c r="AL248" s="319"/>
      <c r="AM248" s="319"/>
      <c r="AN248" s="362">
        <f t="shared" ref="AN248:AN250" si="121">SUM(AK248:AM248)</f>
        <v>0</v>
      </c>
      <c r="AO248" s="362"/>
      <c r="AP248" s="390" t="str">
        <f>IF(AND(AN248&gt;0,AO248&gt;0),AN248/AO248,"")</f>
        <v/>
      </c>
      <c r="AQ248" s="337"/>
    </row>
    <row r="249" spans="1:44" ht="15" customHeight="1" x14ac:dyDescent="0.2">
      <c r="A249" s="556"/>
      <c r="B249" s="15" t="s">
        <v>86</v>
      </c>
      <c r="C249" s="243" t="s">
        <v>146</v>
      </c>
      <c r="D249" s="500"/>
      <c r="E249" s="392" t="s">
        <v>5</v>
      </c>
      <c r="F249" s="246"/>
      <c r="G249" s="95">
        <v>40</v>
      </c>
      <c r="H249" s="95">
        <v>40</v>
      </c>
      <c r="I249" s="95">
        <v>50</v>
      </c>
      <c r="J249" s="95">
        <v>30</v>
      </c>
      <c r="K249" s="95">
        <v>40</v>
      </c>
      <c r="L249" s="95">
        <v>40</v>
      </c>
      <c r="M249" s="246"/>
      <c r="N249" s="95">
        <v>50</v>
      </c>
      <c r="O249" s="95">
        <v>50</v>
      </c>
      <c r="P249" s="246"/>
      <c r="Q249" s="246"/>
      <c r="R249" s="246"/>
      <c r="S249" s="246"/>
      <c r="T249" s="246"/>
      <c r="U249" s="246"/>
      <c r="V249" s="246"/>
      <c r="W249" s="246"/>
      <c r="X249" s="246"/>
      <c r="Y249" s="246"/>
      <c r="Z249" s="246"/>
      <c r="AA249" s="246"/>
      <c r="AB249" s="246"/>
      <c r="AC249" s="246"/>
      <c r="AD249" s="246"/>
      <c r="AE249" s="246"/>
      <c r="AF249" s="246"/>
      <c r="AG249" s="246"/>
      <c r="AH249" s="246"/>
      <c r="AI249" s="95"/>
      <c r="AJ249" s="95"/>
      <c r="AK249" s="361">
        <f t="shared" si="119"/>
        <v>340</v>
      </c>
      <c r="AL249" s="319"/>
      <c r="AM249" s="319"/>
      <c r="AN249" s="362">
        <f t="shared" si="121"/>
        <v>340</v>
      </c>
      <c r="AO249" s="362"/>
      <c r="AP249" s="390" t="str">
        <f>IF(AND(AN249&gt;0,AO249&gt;0),AN249/AO249,"")</f>
        <v/>
      </c>
      <c r="AQ249" s="337"/>
    </row>
    <row r="250" spans="1:44" ht="15" customHeight="1" x14ac:dyDescent="0.2">
      <c r="A250" s="556"/>
      <c r="B250" s="15"/>
      <c r="C250" s="243" t="s">
        <v>146</v>
      </c>
      <c r="D250" s="501"/>
      <c r="E250" s="393" t="s">
        <v>188</v>
      </c>
      <c r="F250" s="246"/>
      <c r="G250" s="97">
        <v>0</v>
      </c>
      <c r="H250" s="97">
        <v>0</v>
      </c>
      <c r="I250" s="97">
        <v>0</v>
      </c>
      <c r="J250" s="97">
        <v>0</v>
      </c>
      <c r="K250" s="97">
        <v>0</v>
      </c>
      <c r="L250" s="97">
        <v>0</v>
      </c>
      <c r="M250" s="246"/>
      <c r="N250" s="97">
        <v>0</v>
      </c>
      <c r="O250" s="97">
        <v>0</v>
      </c>
      <c r="P250" s="246"/>
      <c r="Q250" s="246"/>
      <c r="R250" s="246"/>
      <c r="S250" s="246"/>
      <c r="T250" s="246"/>
      <c r="U250" s="246"/>
      <c r="V250" s="246"/>
      <c r="W250" s="246"/>
      <c r="X250" s="246"/>
      <c r="Y250" s="246"/>
      <c r="Z250" s="246"/>
      <c r="AA250" s="246"/>
      <c r="AB250" s="246"/>
      <c r="AC250" s="246"/>
      <c r="AD250" s="246"/>
      <c r="AE250" s="246"/>
      <c r="AF250" s="246"/>
      <c r="AG250" s="246"/>
      <c r="AH250" s="246"/>
      <c r="AI250" s="95"/>
      <c r="AJ250" s="95"/>
      <c r="AK250" s="361">
        <f t="shared" si="119"/>
        <v>0</v>
      </c>
      <c r="AL250" s="319"/>
      <c r="AM250" s="319"/>
      <c r="AN250" s="362">
        <f t="shared" si="121"/>
        <v>0</v>
      </c>
      <c r="AO250" s="362"/>
      <c r="AP250" s="390" t="str">
        <f>IF(AND(AN250&gt;0,AO250&gt;0),AN250/AO250,"")</f>
        <v/>
      </c>
      <c r="AQ250" s="337"/>
    </row>
    <row r="251" spans="1:44" ht="15" customHeight="1" thickBot="1" x14ac:dyDescent="0.25">
      <c r="A251" s="557"/>
      <c r="B251" s="15"/>
      <c r="C251" s="244" t="s">
        <v>146</v>
      </c>
      <c r="D251" s="357"/>
      <c r="E251" s="397"/>
      <c r="F251" s="247"/>
      <c r="G251" s="96">
        <v>0</v>
      </c>
      <c r="H251" s="96">
        <v>0</v>
      </c>
      <c r="I251" s="96">
        <v>0</v>
      </c>
      <c r="J251" s="96">
        <v>0</v>
      </c>
      <c r="K251" s="96">
        <v>0</v>
      </c>
      <c r="L251" s="96">
        <v>0</v>
      </c>
      <c r="M251" s="247"/>
      <c r="N251" s="96">
        <v>0</v>
      </c>
      <c r="O251" s="96">
        <v>0</v>
      </c>
      <c r="P251" s="247"/>
      <c r="Q251" s="247"/>
      <c r="R251" s="247"/>
      <c r="S251" s="247"/>
      <c r="T251" s="247"/>
      <c r="U251" s="247"/>
      <c r="V251" s="247"/>
      <c r="W251" s="247"/>
      <c r="X251" s="247"/>
      <c r="Y251" s="247"/>
      <c r="Z251" s="247"/>
      <c r="AA251" s="247"/>
      <c r="AB251" s="247"/>
      <c r="AC251" s="247"/>
      <c r="AD251" s="247"/>
      <c r="AE251" s="247"/>
      <c r="AF251" s="247"/>
      <c r="AG251" s="247"/>
      <c r="AH251" s="247"/>
      <c r="AI251" s="96"/>
      <c r="AJ251" s="96"/>
      <c r="AK251" s="394"/>
      <c r="AL251" s="320"/>
      <c r="AM251" s="320"/>
      <c r="AN251" s="395"/>
      <c r="AO251" s="395"/>
      <c r="AP251" s="396"/>
      <c r="AQ251" s="337"/>
    </row>
    <row r="252" spans="1:44" ht="15" customHeight="1" x14ac:dyDescent="0.2">
      <c r="A252" s="555">
        <v>45</v>
      </c>
      <c r="B252" s="20"/>
      <c r="C252" s="450" t="s">
        <v>146</v>
      </c>
      <c r="D252" s="499"/>
      <c r="E252" s="385" t="s">
        <v>109</v>
      </c>
      <c r="F252" s="245"/>
      <c r="G252" s="94">
        <v>0</v>
      </c>
      <c r="H252" s="94">
        <v>0</v>
      </c>
      <c r="I252" s="94">
        <v>0</v>
      </c>
      <c r="J252" s="94">
        <v>0</v>
      </c>
      <c r="K252" s="94">
        <v>0</v>
      </c>
      <c r="L252" s="94">
        <v>0</v>
      </c>
      <c r="M252" s="245"/>
      <c r="N252" s="94">
        <v>0</v>
      </c>
      <c r="O252" s="94">
        <v>0</v>
      </c>
      <c r="P252" s="245"/>
      <c r="Q252" s="245"/>
      <c r="R252" s="245"/>
      <c r="S252" s="245"/>
      <c r="T252" s="245"/>
      <c r="U252" s="245"/>
      <c r="V252" s="245"/>
      <c r="W252" s="245"/>
      <c r="X252" s="245"/>
      <c r="Y252" s="245"/>
      <c r="Z252" s="245"/>
      <c r="AA252" s="245"/>
      <c r="AB252" s="245"/>
      <c r="AC252" s="245"/>
      <c r="AD252" s="245"/>
      <c r="AE252" s="245"/>
      <c r="AF252" s="245"/>
      <c r="AG252" s="245"/>
      <c r="AH252" s="245"/>
      <c r="AI252" s="94"/>
      <c r="AJ252" s="94"/>
      <c r="AK252" s="338">
        <f t="shared" ref="AK252:AK256" si="122">SUM(F252:AJ252)</f>
        <v>0</v>
      </c>
      <c r="AL252" s="386"/>
      <c r="AM252" s="386"/>
      <c r="AN252" s="387">
        <f t="shared" ref="AN252" si="123">SUM(AK252:AM252)</f>
        <v>0</v>
      </c>
      <c r="AO252" s="387"/>
      <c r="AP252" s="388" t="str">
        <f>IF(AND(AN252&gt;0,AO252&gt;0),AN252/AO252,"")</f>
        <v/>
      </c>
      <c r="AQ252" s="337"/>
      <c r="AR252" s="76"/>
    </row>
    <row r="253" spans="1:44" ht="15" customHeight="1" x14ac:dyDescent="0.2">
      <c r="A253" s="556"/>
      <c r="B253" s="13" t="s">
        <v>143</v>
      </c>
      <c r="C253" s="243" t="s">
        <v>146</v>
      </c>
      <c r="D253" s="500"/>
      <c r="E253" s="389" t="s">
        <v>31</v>
      </c>
      <c r="F253" s="246"/>
      <c r="G253" s="95">
        <v>0</v>
      </c>
      <c r="H253" s="95">
        <v>0</v>
      </c>
      <c r="I253" s="95">
        <v>0</v>
      </c>
      <c r="J253" s="95">
        <v>0</v>
      </c>
      <c r="K253" s="95">
        <v>0</v>
      </c>
      <c r="L253" s="95">
        <v>0</v>
      </c>
      <c r="M253" s="246"/>
      <c r="N253" s="95">
        <v>0</v>
      </c>
      <c r="O253" s="95">
        <v>0</v>
      </c>
      <c r="P253" s="246"/>
      <c r="Q253" s="246"/>
      <c r="R253" s="246"/>
      <c r="S253" s="246"/>
      <c r="T253" s="246"/>
      <c r="U253" s="246"/>
      <c r="V253" s="246"/>
      <c r="W253" s="246"/>
      <c r="X253" s="246"/>
      <c r="Y253" s="246"/>
      <c r="Z253" s="246"/>
      <c r="AA253" s="246"/>
      <c r="AB253" s="246"/>
      <c r="AC253" s="246"/>
      <c r="AD253" s="246"/>
      <c r="AE253" s="246"/>
      <c r="AF253" s="246"/>
      <c r="AG253" s="246"/>
      <c r="AH253" s="246"/>
      <c r="AI253" s="95"/>
      <c r="AJ253" s="95"/>
      <c r="AK253" s="361">
        <f t="shared" si="122"/>
        <v>0</v>
      </c>
      <c r="AL253" s="319"/>
      <c r="AM253" s="319"/>
      <c r="AN253" s="362">
        <f>SUM(AK253:AM253)</f>
        <v>0</v>
      </c>
      <c r="AO253" s="362"/>
      <c r="AP253" s="390" t="str">
        <f>IF(AND(AN253&gt;0,AO253&gt;0),AN253/AO253,"")</f>
        <v/>
      </c>
      <c r="AQ253" s="337"/>
      <c r="AR253" s="76"/>
    </row>
    <row r="254" spans="1:44" ht="15" customHeight="1" x14ac:dyDescent="0.2">
      <c r="A254" s="556"/>
      <c r="B254" s="12" t="s">
        <v>138</v>
      </c>
      <c r="C254" s="243" t="s">
        <v>146</v>
      </c>
      <c r="D254" s="500"/>
      <c r="E254" s="391" t="s">
        <v>16</v>
      </c>
      <c r="F254" s="246"/>
      <c r="G254" s="95">
        <v>0</v>
      </c>
      <c r="H254" s="95">
        <v>0</v>
      </c>
      <c r="I254" s="95">
        <v>0</v>
      </c>
      <c r="J254" s="95">
        <v>0</v>
      </c>
      <c r="K254" s="95">
        <v>0</v>
      </c>
      <c r="L254" s="95">
        <v>0</v>
      </c>
      <c r="M254" s="246"/>
      <c r="N254" s="95">
        <v>0</v>
      </c>
      <c r="O254" s="95">
        <v>0</v>
      </c>
      <c r="P254" s="246"/>
      <c r="Q254" s="246"/>
      <c r="R254" s="246"/>
      <c r="S254" s="246"/>
      <c r="T254" s="246"/>
      <c r="U254" s="246"/>
      <c r="V254" s="246"/>
      <c r="W254" s="246"/>
      <c r="X254" s="246"/>
      <c r="Y254" s="246"/>
      <c r="Z254" s="246"/>
      <c r="AA254" s="246"/>
      <c r="AB254" s="246"/>
      <c r="AC254" s="246"/>
      <c r="AD254" s="246"/>
      <c r="AE254" s="246"/>
      <c r="AF254" s="246"/>
      <c r="AG254" s="246"/>
      <c r="AH254" s="246"/>
      <c r="AI254" s="95"/>
      <c r="AJ254" s="95"/>
      <c r="AK254" s="361">
        <f t="shared" si="122"/>
        <v>0</v>
      </c>
      <c r="AL254" s="319"/>
      <c r="AM254" s="319"/>
      <c r="AN254" s="362">
        <f t="shared" ref="AN254:AN256" si="124">SUM(AK254:AM254)</f>
        <v>0</v>
      </c>
      <c r="AO254" s="362"/>
      <c r="AP254" s="390" t="str">
        <f>IF(AND(AN254&gt;0,AO254&gt;0),AN254/AO254,"")</f>
        <v/>
      </c>
      <c r="AQ254" s="337"/>
      <c r="AR254" s="76"/>
    </row>
    <row r="255" spans="1:44" ht="15" customHeight="1" x14ac:dyDescent="0.2">
      <c r="A255" s="556"/>
      <c r="B255" s="15" t="s">
        <v>86</v>
      </c>
      <c r="C255" s="243" t="s">
        <v>146</v>
      </c>
      <c r="D255" s="500"/>
      <c r="E255" s="392" t="s">
        <v>5</v>
      </c>
      <c r="F255" s="246"/>
      <c r="G255" s="95">
        <v>40</v>
      </c>
      <c r="H255" s="95">
        <v>30</v>
      </c>
      <c r="I255" s="95">
        <v>30</v>
      </c>
      <c r="J255" s="95">
        <v>40</v>
      </c>
      <c r="K255" s="95">
        <v>30</v>
      </c>
      <c r="L255" s="95">
        <v>40</v>
      </c>
      <c r="M255" s="246"/>
      <c r="N255" s="95">
        <v>30</v>
      </c>
      <c r="O255" s="95">
        <v>30</v>
      </c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  <c r="Z255" s="246"/>
      <c r="AA255" s="246"/>
      <c r="AB255" s="246"/>
      <c r="AC255" s="246"/>
      <c r="AD255" s="246"/>
      <c r="AE255" s="246"/>
      <c r="AF255" s="246"/>
      <c r="AG255" s="246"/>
      <c r="AH255" s="246"/>
      <c r="AI255" s="95"/>
      <c r="AJ255" s="95"/>
      <c r="AK255" s="361">
        <f t="shared" si="122"/>
        <v>270</v>
      </c>
      <c r="AL255" s="319"/>
      <c r="AM255" s="319"/>
      <c r="AN255" s="362">
        <f t="shared" si="124"/>
        <v>270</v>
      </c>
      <c r="AO255" s="362"/>
      <c r="AP255" s="390" t="str">
        <f>IF(AND(AN255&gt;0,AO255&gt;0),AN255/AO255,"")</f>
        <v/>
      </c>
      <c r="AQ255" s="337"/>
      <c r="AR255" s="76"/>
    </row>
    <row r="256" spans="1:44" ht="15" customHeight="1" x14ac:dyDescent="0.2">
      <c r="A256" s="556"/>
      <c r="B256" s="15"/>
      <c r="C256" s="243" t="s">
        <v>146</v>
      </c>
      <c r="D256" s="501"/>
      <c r="E256" s="393" t="s">
        <v>188</v>
      </c>
      <c r="F256" s="246"/>
      <c r="G256" s="97">
        <v>0</v>
      </c>
      <c r="H256" s="97">
        <v>0</v>
      </c>
      <c r="I256" s="97">
        <v>0</v>
      </c>
      <c r="J256" s="97">
        <v>0</v>
      </c>
      <c r="K256" s="97">
        <v>0</v>
      </c>
      <c r="L256" s="97">
        <v>0</v>
      </c>
      <c r="M256" s="246"/>
      <c r="N256" s="97">
        <v>0</v>
      </c>
      <c r="O256" s="97">
        <v>0</v>
      </c>
      <c r="P256" s="246"/>
      <c r="Q256" s="246"/>
      <c r="R256" s="246"/>
      <c r="S256" s="246"/>
      <c r="T256" s="246"/>
      <c r="U256" s="246"/>
      <c r="V256" s="246"/>
      <c r="W256" s="246"/>
      <c r="X256" s="246"/>
      <c r="Y256" s="246"/>
      <c r="Z256" s="246"/>
      <c r="AA256" s="246"/>
      <c r="AB256" s="246"/>
      <c r="AC256" s="246"/>
      <c r="AD256" s="246"/>
      <c r="AE256" s="246"/>
      <c r="AF256" s="246"/>
      <c r="AG256" s="246"/>
      <c r="AH256" s="246"/>
      <c r="AI256" s="95"/>
      <c r="AJ256" s="95"/>
      <c r="AK256" s="361">
        <f t="shared" si="122"/>
        <v>0</v>
      </c>
      <c r="AL256" s="319"/>
      <c r="AM256" s="319"/>
      <c r="AN256" s="362">
        <f t="shared" si="124"/>
        <v>0</v>
      </c>
      <c r="AO256" s="362"/>
      <c r="AP256" s="390" t="str">
        <f>IF(AND(AN256&gt;0,AO256&gt;0),AN256/AO256,"")</f>
        <v/>
      </c>
      <c r="AQ256" s="337"/>
      <c r="AR256" s="76"/>
    </row>
    <row r="257" spans="1:44" ht="15" customHeight="1" thickBot="1" x14ac:dyDescent="0.25">
      <c r="A257" s="557"/>
      <c r="B257" s="15"/>
      <c r="C257" s="449" t="s">
        <v>146</v>
      </c>
      <c r="D257" s="357"/>
      <c r="E257" s="397"/>
      <c r="F257" s="247"/>
      <c r="G257" s="96">
        <v>0</v>
      </c>
      <c r="H257" s="96">
        <v>0</v>
      </c>
      <c r="I257" s="96">
        <v>0</v>
      </c>
      <c r="J257" s="96">
        <v>0</v>
      </c>
      <c r="K257" s="96">
        <v>0</v>
      </c>
      <c r="L257" s="96">
        <v>0</v>
      </c>
      <c r="M257" s="247"/>
      <c r="N257" s="96">
        <v>0</v>
      </c>
      <c r="O257" s="96">
        <v>0</v>
      </c>
      <c r="P257" s="247"/>
      <c r="Q257" s="247"/>
      <c r="R257" s="247"/>
      <c r="S257" s="247"/>
      <c r="T257" s="247"/>
      <c r="U257" s="247"/>
      <c r="V257" s="247"/>
      <c r="W257" s="247"/>
      <c r="X257" s="247"/>
      <c r="Y257" s="247"/>
      <c r="Z257" s="247"/>
      <c r="AA257" s="247"/>
      <c r="AB257" s="247"/>
      <c r="AC257" s="247"/>
      <c r="AD257" s="247"/>
      <c r="AE257" s="247"/>
      <c r="AF257" s="247"/>
      <c r="AG257" s="247"/>
      <c r="AH257" s="247"/>
      <c r="AI257" s="96"/>
      <c r="AJ257" s="96"/>
      <c r="AK257" s="394"/>
      <c r="AL257" s="320"/>
      <c r="AM257" s="320"/>
      <c r="AN257" s="395"/>
      <c r="AO257" s="395"/>
      <c r="AP257" s="396"/>
      <c r="AQ257" s="337"/>
      <c r="AR257" s="76"/>
    </row>
    <row r="258" spans="1:44" ht="15" customHeight="1" x14ac:dyDescent="0.2">
      <c r="A258" s="555">
        <v>46</v>
      </c>
      <c r="B258" s="20"/>
      <c r="C258" s="242" t="s">
        <v>146</v>
      </c>
      <c r="D258" s="499"/>
      <c r="E258" s="385" t="s">
        <v>109</v>
      </c>
      <c r="F258" s="245"/>
      <c r="G258" s="94">
        <v>0</v>
      </c>
      <c r="H258" s="94">
        <v>0</v>
      </c>
      <c r="I258" s="94">
        <v>0</v>
      </c>
      <c r="J258" s="94">
        <v>0</v>
      </c>
      <c r="K258" s="94">
        <v>0</v>
      </c>
      <c r="L258" s="94">
        <v>0</v>
      </c>
      <c r="M258" s="245"/>
      <c r="N258" s="94">
        <v>0</v>
      </c>
      <c r="O258" s="94">
        <v>0</v>
      </c>
      <c r="P258" s="245"/>
      <c r="Q258" s="245"/>
      <c r="R258" s="245"/>
      <c r="S258" s="245"/>
      <c r="T258" s="245"/>
      <c r="U258" s="245"/>
      <c r="V258" s="245"/>
      <c r="W258" s="245"/>
      <c r="X258" s="245"/>
      <c r="Y258" s="245"/>
      <c r="Z258" s="245"/>
      <c r="AA258" s="245"/>
      <c r="AB258" s="245"/>
      <c r="AC258" s="245"/>
      <c r="AD258" s="245"/>
      <c r="AE258" s="245"/>
      <c r="AF258" s="245"/>
      <c r="AG258" s="245"/>
      <c r="AH258" s="245"/>
      <c r="AI258" s="94"/>
      <c r="AJ258" s="94"/>
      <c r="AK258" s="338">
        <f t="shared" ref="AK258:AK262" si="125">SUM(F258:AJ258)</f>
        <v>0</v>
      </c>
      <c r="AL258" s="386"/>
      <c r="AM258" s="386"/>
      <c r="AN258" s="387">
        <f t="shared" ref="AN258" si="126">SUM(AK258:AM258)</f>
        <v>0</v>
      </c>
      <c r="AO258" s="387"/>
      <c r="AP258" s="388" t="str">
        <f>IF(AND(AN258&gt;0,AO258&gt;0),AN258/AO258,"")</f>
        <v/>
      </c>
      <c r="AQ258" s="337"/>
    </row>
    <row r="259" spans="1:44" ht="15" customHeight="1" x14ac:dyDescent="0.2">
      <c r="A259" s="556"/>
      <c r="B259" s="13" t="s">
        <v>143</v>
      </c>
      <c r="C259" s="243" t="s">
        <v>146</v>
      </c>
      <c r="D259" s="500"/>
      <c r="E259" s="389" t="s">
        <v>31</v>
      </c>
      <c r="F259" s="246"/>
      <c r="G259" s="95">
        <v>0</v>
      </c>
      <c r="H259" s="95">
        <v>0</v>
      </c>
      <c r="I259" s="95">
        <v>0</v>
      </c>
      <c r="J259" s="95">
        <v>0</v>
      </c>
      <c r="K259" s="95">
        <v>0</v>
      </c>
      <c r="L259" s="95">
        <v>0</v>
      </c>
      <c r="M259" s="246"/>
      <c r="N259" s="95">
        <v>0</v>
      </c>
      <c r="O259" s="95">
        <v>0</v>
      </c>
      <c r="P259" s="246"/>
      <c r="Q259" s="246"/>
      <c r="R259" s="246"/>
      <c r="S259" s="246"/>
      <c r="T259" s="246"/>
      <c r="U259" s="246"/>
      <c r="V259" s="246"/>
      <c r="W259" s="246"/>
      <c r="X259" s="246"/>
      <c r="Y259" s="246"/>
      <c r="Z259" s="246"/>
      <c r="AA259" s="246"/>
      <c r="AB259" s="246"/>
      <c r="AC259" s="246"/>
      <c r="AD259" s="246"/>
      <c r="AE259" s="246"/>
      <c r="AF259" s="246"/>
      <c r="AG259" s="246"/>
      <c r="AH259" s="246"/>
      <c r="AI259" s="95"/>
      <c r="AJ259" s="95"/>
      <c r="AK259" s="361">
        <f t="shared" si="125"/>
        <v>0</v>
      </c>
      <c r="AL259" s="319"/>
      <c r="AM259" s="319"/>
      <c r="AN259" s="362">
        <f>SUM(AK259:AM259)</f>
        <v>0</v>
      </c>
      <c r="AO259" s="362"/>
      <c r="AP259" s="390" t="str">
        <f>IF(AND(AN259&gt;0,AO259&gt;0),AN259/AO259,"")</f>
        <v/>
      </c>
      <c r="AQ259" s="337"/>
    </row>
    <row r="260" spans="1:44" ht="15" customHeight="1" x14ac:dyDescent="0.2">
      <c r="A260" s="556"/>
      <c r="B260" s="12" t="s">
        <v>60</v>
      </c>
      <c r="C260" s="243" t="s">
        <v>146</v>
      </c>
      <c r="D260" s="500"/>
      <c r="E260" s="391" t="s">
        <v>16</v>
      </c>
      <c r="F260" s="246"/>
      <c r="G260" s="95">
        <v>0</v>
      </c>
      <c r="H260" s="95">
        <v>0</v>
      </c>
      <c r="I260" s="95">
        <v>0</v>
      </c>
      <c r="J260" s="95">
        <v>0</v>
      </c>
      <c r="K260" s="95">
        <v>0</v>
      </c>
      <c r="L260" s="95">
        <v>0</v>
      </c>
      <c r="M260" s="246"/>
      <c r="N260" s="95">
        <v>0</v>
      </c>
      <c r="O260" s="95">
        <v>0</v>
      </c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246"/>
      <c r="AA260" s="246"/>
      <c r="AB260" s="246"/>
      <c r="AC260" s="246"/>
      <c r="AD260" s="246"/>
      <c r="AE260" s="246"/>
      <c r="AF260" s="246"/>
      <c r="AG260" s="246"/>
      <c r="AH260" s="246"/>
      <c r="AI260" s="95"/>
      <c r="AJ260" s="95"/>
      <c r="AK260" s="361">
        <f t="shared" si="125"/>
        <v>0</v>
      </c>
      <c r="AL260" s="319"/>
      <c r="AM260" s="319"/>
      <c r="AN260" s="362">
        <f t="shared" ref="AN260:AN262" si="127">SUM(AK260:AM260)</f>
        <v>0</v>
      </c>
      <c r="AO260" s="362"/>
      <c r="AP260" s="390" t="str">
        <f>IF(AND(AN260&gt;0,AO260&gt;0),AN260/AO260,"")</f>
        <v/>
      </c>
      <c r="AQ260" s="337"/>
    </row>
    <row r="261" spans="1:44" ht="15" customHeight="1" x14ac:dyDescent="0.2">
      <c r="A261" s="556"/>
      <c r="B261" s="15" t="s">
        <v>86</v>
      </c>
      <c r="C261" s="243" t="s">
        <v>146</v>
      </c>
      <c r="D261" s="500"/>
      <c r="E261" s="392" t="s">
        <v>5</v>
      </c>
      <c r="F261" s="246"/>
      <c r="G261" s="95">
        <v>50</v>
      </c>
      <c r="H261" s="95">
        <v>40</v>
      </c>
      <c r="I261" s="95">
        <v>40</v>
      </c>
      <c r="J261" s="95">
        <v>50</v>
      </c>
      <c r="K261" s="95">
        <v>50</v>
      </c>
      <c r="L261" s="95">
        <v>50</v>
      </c>
      <c r="M261" s="246"/>
      <c r="N261" s="95">
        <v>50</v>
      </c>
      <c r="O261" s="95">
        <v>50</v>
      </c>
      <c r="P261" s="246"/>
      <c r="Q261" s="246"/>
      <c r="R261" s="246"/>
      <c r="S261" s="246"/>
      <c r="T261" s="246"/>
      <c r="U261" s="246"/>
      <c r="V261" s="246"/>
      <c r="W261" s="246"/>
      <c r="X261" s="246"/>
      <c r="Y261" s="246"/>
      <c r="Z261" s="246"/>
      <c r="AA261" s="246"/>
      <c r="AB261" s="246"/>
      <c r="AC261" s="246"/>
      <c r="AD261" s="246"/>
      <c r="AE261" s="246"/>
      <c r="AF261" s="246"/>
      <c r="AG261" s="246"/>
      <c r="AH261" s="246"/>
      <c r="AI261" s="95"/>
      <c r="AJ261" s="95"/>
      <c r="AK261" s="361">
        <f t="shared" si="125"/>
        <v>380</v>
      </c>
      <c r="AL261" s="319"/>
      <c r="AM261" s="319"/>
      <c r="AN261" s="362">
        <f t="shared" si="127"/>
        <v>380</v>
      </c>
      <c r="AO261" s="362"/>
      <c r="AP261" s="390" t="str">
        <f>IF(AND(AN261&gt;0,AO261&gt;0),AN261/AO261,"")</f>
        <v/>
      </c>
      <c r="AQ261" s="76"/>
      <c r="AR261" s="65"/>
    </row>
    <row r="262" spans="1:44" ht="15" customHeight="1" x14ac:dyDescent="0.2">
      <c r="A262" s="556"/>
      <c r="B262" s="15"/>
      <c r="C262" s="243" t="s">
        <v>146</v>
      </c>
      <c r="D262" s="501"/>
      <c r="E262" s="393" t="s">
        <v>188</v>
      </c>
      <c r="F262" s="246"/>
      <c r="G262" s="97">
        <v>0</v>
      </c>
      <c r="H262" s="97">
        <v>0</v>
      </c>
      <c r="I262" s="97">
        <v>0</v>
      </c>
      <c r="J262" s="97">
        <v>0</v>
      </c>
      <c r="K262" s="97">
        <v>0</v>
      </c>
      <c r="L262" s="97">
        <v>0</v>
      </c>
      <c r="M262" s="246"/>
      <c r="N262" s="97">
        <v>0</v>
      </c>
      <c r="O262" s="97">
        <v>0</v>
      </c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246"/>
      <c r="AA262" s="246"/>
      <c r="AB262" s="246"/>
      <c r="AC262" s="246"/>
      <c r="AD262" s="246"/>
      <c r="AE262" s="246"/>
      <c r="AF262" s="246"/>
      <c r="AG262" s="246"/>
      <c r="AH262" s="246"/>
      <c r="AI262" s="95"/>
      <c r="AJ262" s="95"/>
      <c r="AK262" s="361">
        <f t="shared" si="125"/>
        <v>0</v>
      </c>
      <c r="AL262" s="319"/>
      <c r="AM262" s="319"/>
      <c r="AN262" s="362">
        <f t="shared" si="127"/>
        <v>0</v>
      </c>
      <c r="AO262" s="362"/>
      <c r="AP262" s="390" t="str">
        <f>IF(AND(AN262&gt;0,AO262&gt;0),AN262/AO262,"")</f>
        <v/>
      </c>
      <c r="AQ262" s="337"/>
    </row>
    <row r="263" spans="1:44" ht="15" customHeight="1" thickBot="1" x14ac:dyDescent="0.25">
      <c r="A263" s="557"/>
      <c r="B263" s="19"/>
      <c r="C263" s="244" t="s">
        <v>146</v>
      </c>
      <c r="D263" s="357"/>
      <c r="E263" s="397"/>
      <c r="F263" s="247"/>
      <c r="G263" s="96">
        <v>0</v>
      </c>
      <c r="H263" s="96">
        <v>0</v>
      </c>
      <c r="I263" s="96">
        <v>0</v>
      </c>
      <c r="J263" s="96">
        <v>0</v>
      </c>
      <c r="K263" s="96">
        <v>0</v>
      </c>
      <c r="L263" s="96">
        <v>0</v>
      </c>
      <c r="M263" s="247"/>
      <c r="N263" s="96">
        <v>0</v>
      </c>
      <c r="O263" s="96">
        <v>0</v>
      </c>
      <c r="P263" s="247"/>
      <c r="Q263" s="247"/>
      <c r="R263" s="247"/>
      <c r="S263" s="247"/>
      <c r="T263" s="247"/>
      <c r="U263" s="247"/>
      <c r="V263" s="247"/>
      <c r="W263" s="247"/>
      <c r="X263" s="247"/>
      <c r="Y263" s="247"/>
      <c r="Z263" s="247"/>
      <c r="AA263" s="247"/>
      <c r="AB263" s="247"/>
      <c r="AC263" s="247"/>
      <c r="AD263" s="247"/>
      <c r="AE263" s="247"/>
      <c r="AF263" s="247"/>
      <c r="AG263" s="247"/>
      <c r="AH263" s="247"/>
      <c r="AI263" s="96"/>
      <c r="AJ263" s="96"/>
      <c r="AK263" s="394"/>
      <c r="AL263" s="320"/>
      <c r="AM263" s="320"/>
      <c r="AN263" s="395"/>
      <c r="AO263" s="395"/>
      <c r="AP263" s="396"/>
      <c r="AQ263" s="337"/>
    </row>
    <row r="264" spans="1:44" ht="15" customHeight="1" x14ac:dyDescent="0.2">
      <c r="A264" s="555">
        <v>47</v>
      </c>
      <c r="B264" s="22"/>
      <c r="C264" s="226" t="s">
        <v>144</v>
      </c>
      <c r="D264" s="499"/>
      <c r="E264" s="385" t="s">
        <v>109</v>
      </c>
      <c r="F264" s="245"/>
      <c r="G264" s="94">
        <v>0</v>
      </c>
      <c r="H264" s="94">
        <v>0</v>
      </c>
      <c r="I264" s="94">
        <v>0</v>
      </c>
      <c r="J264" s="94">
        <v>0</v>
      </c>
      <c r="K264" s="94">
        <v>0</v>
      </c>
      <c r="L264" s="94">
        <v>0</v>
      </c>
      <c r="M264" s="245"/>
      <c r="N264" s="94">
        <v>0</v>
      </c>
      <c r="O264" s="94">
        <v>0</v>
      </c>
      <c r="P264" s="245"/>
      <c r="Q264" s="245"/>
      <c r="R264" s="245"/>
      <c r="S264" s="245"/>
      <c r="T264" s="245"/>
      <c r="U264" s="245"/>
      <c r="V264" s="245"/>
      <c r="W264" s="245"/>
      <c r="X264" s="245"/>
      <c r="Y264" s="245"/>
      <c r="Z264" s="245"/>
      <c r="AA264" s="245"/>
      <c r="AB264" s="245"/>
      <c r="AC264" s="245"/>
      <c r="AD264" s="245"/>
      <c r="AE264" s="245"/>
      <c r="AF264" s="245"/>
      <c r="AG264" s="245"/>
      <c r="AH264" s="245"/>
      <c r="AI264" s="94"/>
      <c r="AJ264" s="94"/>
      <c r="AK264" s="338">
        <f t="shared" ref="AK264:AK268" si="128">SUM(F264:AJ264)</f>
        <v>0</v>
      </c>
      <c r="AL264" s="386"/>
      <c r="AM264" s="386"/>
      <c r="AN264" s="387">
        <f t="shared" ref="AN264" si="129">SUM(AK264:AM264)</f>
        <v>0</v>
      </c>
      <c r="AO264" s="387"/>
      <c r="AP264" s="388" t="str">
        <f>IF(AND(AN264&gt;0,AO264&gt;0),AN264/AO264,"")</f>
        <v/>
      </c>
      <c r="AQ264" s="337"/>
    </row>
    <row r="265" spans="1:44" ht="15" customHeight="1" x14ac:dyDescent="0.2">
      <c r="A265" s="556"/>
      <c r="B265" s="22" t="s">
        <v>142</v>
      </c>
      <c r="C265" s="226" t="s">
        <v>144</v>
      </c>
      <c r="D265" s="500"/>
      <c r="E265" s="389" t="s">
        <v>31</v>
      </c>
      <c r="F265" s="246"/>
      <c r="G265" s="95">
        <v>0</v>
      </c>
      <c r="H265" s="95">
        <v>0</v>
      </c>
      <c r="I265" s="95">
        <v>0</v>
      </c>
      <c r="J265" s="95">
        <v>0</v>
      </c>
      <c r="K265" s="95">
        <v>0</v>
      </c>
      <c r="L265" s="95">
        <v>0</v>
      </c>
      <c r="M265" s="246"/>
      <c r="N265" s="95">
        <v>0</v>
      </c>
      <c r="O265" s="95">
        <v>0</v>
      </c>
      <c r="P265" s="246"/>
      <c r="Q265" s="246"/>
      <c r="R265" s="246"/>
      <c r="S265" s="246"/>
      <c r="T265" s="246"/>
      <c r="U265" s="246"/>
      <c r="V265" s="246"/>
      <c r="W265" s="246"/>
      <c r="X265" s="246"/>
      <c r="Y265" s="246"/>
      <c r="Z265" s="246"/>
      <c r="AA265" s="246"/>
      <c r="AB265" s="246"/>
      <c r="AC265" s="246"/>
      <c r="AD265" s="246"/>
      <c r="AE265" s="246"/>
      <c r="AF265" s="246"/>
      <c r="AG265" s="246"/>
      <c r="AH265" s="246"/>
      <c r="AI265" s="95"/>
      <c r="AJ265" s="95"/>
      <c r="AK265" s="361">
        <f t="shared" si="128"/>
        <v>0</v>
      </c>
      <c r="AL265" s="319"/>
      <c r="AM265" s="319"/>
      <c r="AN265" s="362">
        <f>SUM(AK265:AM265)</f>
        <v>0</v>
      </c>
      <c r="AO265" s="362"/>
      <c r="AP265" s="390" t="str">
        <f>IF(AND(AN265&gt;0,AO265&gt;0),AN265/AO265,"")</f>
        <v/>
      </c>
      <c r="AQ265" s="337"/>
      <c r="AR265" s="341"/>
    </row>
    <row r="266" spans="1:44" ht="15" customHeight="1" x14ac:dyDescent="0.2">
      <c r="A266" s="556"/>
      <c r="B266" s="23" t="s">
        <v>139</v>
      </c>
      <c r="C266" s="226" t="s">
        <v>144</v>
      </c>
      <c r="D266" s="500"/>
      <c r="E266" s="391" t="s">
        <v>16</v>
      </c>
      <c r="F266" s="246"/>
      <c r="G266" s="95">
        <v>0</v>
      </c>
      <c r="H266" s="95">
        <v>0</v>
      </c>
      <c r="I266" s="95">
        <v>0</v>
      </c>
      <c r="J266" s="95">
        <v>0</v>
      </c>
      <c r="K266" s="95">
        <v>0</v>
      </c>
      <c r="L266" s="95">
        <v>0</v>
      </c>
      <c r="M266" s="246"/>
      <c r="N266" s="95">
        <v>0</v>
      </c>
      <c r="O266" s="95">
        <v>0</v>
      </c>
      <c r="P266" s="246"/>
      <c r="Q266" s="246"/>
      <c r="R266" s="246"/>
      <c r="S266" s="246"/>
      <c r="T266" s="246"/>
      <c r="U266" s="246"/>
      <c r="V266" s="246"/>
      <c r="W266" s="246"/>
      <c r="X266" s="246"/>
      <c r="Y266" s="246"/>
      <c r="Z266" s="246"/>
      <c r="AA266" s="246"/>
      <c r="AB266" s="246"/>
      <c r="AC266" s="246"/>
      <c r="AD266" s="246"/>
      <c r="AE266" s="246"/>
      <c r="AF266" s="246"/>
      <c r="AG266" s="246"/>
      <c r="AH266" s="246"/>
      <c r="AI266" s="95"/>
      <c r="AJ266" s="95"/>
      <c r="AK266" s="361">
        <f t="shared" si="128"/>
        <v>0</v>
      </c>
      <c r="AL266" s="319"/>
      <c r="AM266" s="319"/>
      <c r="AN266" s="362">
        <f t="shared" ref="AN266:AN268" si="130">SUM(AK266:AM266)</f>
        <v>0</v>
      </c>
      <c r="AO266" s="362"/>
      <c r="AP266" s="390" t="str">
        <f>IF(AND(AN266&gt;0,AO266&gt;0),AN266/AO266,"")</f>
        <v/>
      </c>
      <c r="AQ266" s="337"/>
      <c r="AR266" s="341"/>
    </row>
    <row r="267" spans="1:44" ht="15" customHeight="1" x14ac:dyDescent="0.2">
      <c r="A267" s="556"/>
      <c r="B267" s="24" t="s">
        <v>94</v>
      </c>
      <c r="C267" s="226" t="s">
        <v>144</v>
      </c>
      <c r="D267" s="500"/>
      <c r="E267" s="392" t="s">
        <v>5</v>
      </c>
      <c r="F267" s="246"/>
      <c r="G267" s="95">
        <v>20</v>
      </c>
      <c r="H267" s="95">
        <v>0</v>
      </c>
      <c r="I267" s="95">
        <v>18</v>
      </c>
      <c r="J267" s="95">
        <v>26</v>
      </c>
      <c r="K267" s="95">
        <v>20</v>
      </c>
      <c r="L267" s="95">
        <v>56</v>
      </c>
      <c r="M267" s="246"/>
      <c r="N267" s="95">
        <v>20</v>
      </c>
      <c r="O267" s="95">
        <v>40</v>
      </c>
      <c r="P267" s="246"/>
      <c r="Q267" s="246"/>
      <c r="R267" s="246"/>
      <c r="S267" s="246"/>
      <c r="T267" s="246"/>
      <c r="U267" s="246"/>
      <c r="V267" s="246"/>
      <c r="W267" s="246"/>
      <c r="X267" s="246"/>
      <c r="Y267" s="246"/>
      <c r="Z267" s="246"/>
      <c r="AA267" s="246"/>
      <c r="AB267" s="246"/>
      <c r="AC267" s="246"/>
      <c r="AD267" s="246"/>
      <c r="AE267" s="246"/>
      <c r="AF267" s="246"/>
      <c r="AG267" s="246"/>
      <c r="AH267" s="246"/>
      <c r="AI267" s="95"/>
      <c r="AJ267" s="95"/>
      <c r="AK267" s="361">
        <f t="shared" si="128"/>
        <v>200</v>
      </c>
      <c r="AL267" s="319"/>
      <c r="AM267" s="319"/>
      <c r="AN267" s="362">
        <f t="shared" si="130"/>
        <v>200</v>
      </c>
      <c r="AO267" s="362"/>
      <c r="AP267" s="390" t="str">
        <f>IF(AND(AN267&gt;0,AO267&gt;0),AN267/AO267,"")</f>
        <v/>
      </c>
      <c r="AQ267" s="337"/>
      <c r="AR267" s="341"/>
    </row>
    <row r="268" spans="1:44" ht="15" customHeight="1" x14ac:dyDescent="0.2">
      <c r="A268" s="556"/>
      <c r="B268" s="24"/>
      <c r="C268" s="226" t="s">
        <v>144</v>
      </c>
      <c r="D268" s="501"/>
      <c r="E268" s="393" t="s">
        <v>188</v>
      </c>
      <c r="F268" s="246"/>
      <c r="G268" s="97">
        <v>0</v>
      </c>
      <c r="H268" s="97">
        <v>0</v>
      </c>
      <c r="I268" s="97">
        <v>0</v>
      </c>
      <c r="J268" s="97">
        <v>0</v>
      </c>
      <c r="K268" s="97">
        <v>0</v>
      </c>
      <c r="L268" s="97">
        <v>0</v>
      </c>
      <c r="M268" s="246"/>
      <c r="N268" s="97">
        <v>0</v>
      </c>
      <c r="O268" s="97">
        <v>0</v>
      </c>
      <c r="P268" s="246"/>
      <c r="Q268" s="246"/>
      <c r="R268" s="246"/>
      <c r="S268" s="246"/>
      <c r="T268" s="246"/>
      <c r="U268" s="246"/>
      <c r="V268" s="246"/>
      <c r="W268" s="246"/>
      <c r="X268" s="246"/>
      <c r="Y268" s="246"/>
      <c r="Z268" s="246"/>
      <c r="AA268" s="246"/>
      <c r="AB268" s="246"/>
      <c r="AC268" s="246"/>
      <c r="AD268" s="246"/>
      <c r="AE268" s="246"/>
      <c r="AF268" s="246"/>
      <c r="AG268" s="246"/>
      <c r="AH268" s="246"/>
      <c r="AI268" s="95"/>
      <c r="AJ268" s="95"/>
      <c r="AK268" s="361">
        <f t="shared" si="128"/>
        <v>0</v>
      </c>
      <c r="AL268" s="319"/>
      <c r="AM268" s="319"/>
      <c r="AN268" s="362">
        <f t="shared" si="130"/>
        <v>0</v>
      </c>
      <c r="AO268" s="362"/>
      <c r="AP268" s="390" t="str">
        <f>IF(AND(AN268&gt;0,AO268&gt;0),AN268/AO268,"")</f>
        <v/>
      </c>
      <c r="AQ268" s="337"/>
    </row>
    <row r="269" spans="1:44" ht="15" customHeight="1" thickBot="1" x14ac:dyDescent="0.25">
      <c r="A269" s="557"/>
      <c r="B269" s="29"/>
      <c r="C269" s="226" t="s">
        <v>144</v>
      </c>
      <c r="D269" s="357"/>
      <c r="E269" s="397"/>
      <c r="F269" s="247"/>
      <c r="G269" s="96">
        <v>0</v>
      </c>
      <c r="H269" s="96">
        <v>0</v>
      </c>
      <c r="I269" s="96">
        <v>0</v>
      </c>
      <c r="J269" s="96">
        <v>0</v>
      </c>
      <c r="K269" s="96">
        <v>0</v>
      </c>
      <c r="L269" s="96">
        <v>0</v>
      </c>
      <c r="M269" s="247"/>
      <c r="N269" s="96">
        <v>0</v>
      </c>
      <c r="O269" s="96">
        <v>0</v>
      </c>
      <c r="P269" s="247"/>
      <c r="Q269" s="247"/>
      <c r="R269" s="247"/>
      <c r="S269" s="247"/>
      <c r="T269" s="247"/>
      <c r="U269" s="247"/>
      <c r="V269" s="247"/>
      <c r="W269" s="247"/>
      <c r="X269" s="247"/>
      <c r="Y269" s="247"/>
      <c r="Z269" s="247"/>
      <c r="AA269" s="247"/>
      <c r="AB269" s="247"/>
      <c r="AC269" s="247"/>
      <c r="AD269" s="247"/>
      <c r="AE269" s="247"/>
      <c r="AF269" s="247"/>
      <c r="AG269" s="247"/>
      <c r="AH269" s="247"/>
      <c r="AI269" s="96"/>
      <c r="AJ269" s="96"/>
      <c r="AK269" s="394"/>
      <c r="AL269" s="320"/>
      <c r="AM269" s="320"/>
      <c r="AN269" s="395"/>
      <c r="AO269" s="395"/>
      <c r="AP269" s="396"/>
      <c r="AQ269" s="337"/>
    </row>
    <row r="270" spans="1:44" ht="15" customHeight="1" x14ac:dyDescent="0.2">
      <c r="A270" s="555">
        <v>48</v>
      </c>
      <c r="B270" s="23"/>
      <c r="C270" s="226" t="s">
        <v>144</v>
      </c>
      <c r="D270" s="499"/>
      <c r="E270" s="385" t="s">
        <v>109</v>
      </c>
      <c r="F270" s="245"/>
      <c r="G270" s="94">
        <v>0</v>
      </c>
      <c r="H270" s="94">
        <v>0</v>
      </c>
      <c r="I270" s="94">
        <v>0</v>
      </c>
      <c r="J270" s="94">
        <v>0</v>
      </c>
      <c r="K270" s="94">
        <v>0</v>
      </c>
      <c r="L270" s="94">
        <v>0</v>
      </c>
      <c r="M270" s="245"/>
      <c r="N270" s="94">
        <v>0</v>
      </c>
      <c r="O270" s="94">
        <v>0</v>
      </c>
      <c r="P270" s="245"/>
      <c r="Q270" s="245"/>
      <c r="R270" s="245"/>
      <c r="S270" s="245"/>
      <c r="T270" s="245"/>
      <c r="U270" s="245"/>
      <c r="V270" s="245"/>
      <c r="W270" s="245"/>
      <c r="X270" s="245"/>
      <c r="Y270" s="245"/>
      <c r="Z270" s="245"/>
      <c r="AA270" s="245"/>
      <c r="AB270" s="245"/>
      <c r="AC270" s="245"/>
      <c r="AD270" s="245"/>
      <c r="AE270" s="245"/>
      <c r="AF270" s="245"/>
      <c r="AG270" s="245"/>
      <c r="AH270" s="245"/>
      <c r="AI270" s="94"/>
      <c r="AJ270" s="94"/>
      <c r="AK270" s="338">
        <f t="shared" ref="AK270:AK274" si="131">SUM(F270:AJ270)</f>
        <v>0</v>
      </c>
      <c r="AL270" s="386"/>
      <c r="AM270" s="386"/>
      <c r="AN270" s="387">
        <f t="shared" ref="AN270" si="132">SUM(AK270:AM270)</f>
        <v>0</v>
      </c>
      <c r="AO270" s="387"/>
      <c r="AP270" s="388" t="str">
        <f>IF(AND(AN270&gt;0,AO270&gt;0),AN270/AO270,"")</f>
        <v/>
      </c>
      <c r="AQ270" s="72"/>
    </row>
    <row r="271" spans="1:44" ht="15" customHeight="1" x14ac:dyDescent="0.2">
      <c r="A271" s="556"/>
      <c r="B271" s="22" t="s">
        <v>142</v>
      </c>
      <c r="C271" s="226" t="s">
        <v>144</v>
      </c>
      <c r="D271" s="500"/>
      <c r="E271" s="389" t="s">
        <v>31</v>
      </c>
      <c r="F271" s="246"/>
      <c r="G271" s="95">
        <v>0</v>
      </c>
      <c r="H271" s="95">
        <v>0</v>
      </c>
      <c r="I271" s="95">
        <v>0</v>
      </c>
      <c r="J271" s="95">
        <v>0</v>
      </c>
      <c r="K271" s="95">
        <v>0</v>
      </c>
      <c r="L271" s="95">
        <v>0</v>
      </c>
      <c r="M271" s="246"/>
      <c r="N271" s="95">
        <v>0</v>
      </c>
      <c r="O271" s="95">
        <v>0</v>
      </c>
      <c r="P271" s="246"/>
      <c r="Q271" s="246"/>
      <c r="R271" s="246"/>
      <c r="S271" s="246"/>
      <c r="T271" s="246"/>
      <c r="U271" s="246"/>
      <c r="V271" s="246"/>
      <c r="W271" s="246"/>
      <c r="X271" s="246"/>
      <c r="Y271" s="246"/>
      <c r="Z271" s="246"/>
      <c r="AA271" s="246"/>
      <c r="AB271" s="246"/>
      <c r="AC271" s="246"/>
      <c r="AD271" s="246"/>
      <c r="AE271" s="246"/>
      <c r="AF271" s="246"/>
      <c r="AG271" s="246"/>
      <c r="AH271" s="246"/>
      <c r="AI271" s="95"/>
      <c r="AJ271" s="95"/>
      <c r="AK271" s="361">
        <f t="shared" si="131"/>
        <v>0</v>
      </c>
      <c r="AL271" s="319"/>
      <c r="AM271" s="319"/>
      <c r="AN271" s="362">
        <f>SUM(AK271:AM271)</f>
        <v>0</v>
      </c>
      <c r="AO271" s="362"/>
      <c r="AP271" s="390" t="str">
        <f>IF(AND(AN271&gt;0,AO271&gt;0),AN271/AO271,"")</f>
        <v/>
      </c>
      <c r="AQ271" s="72"/>
    </row>
    <row r="272" spans="1:44" ht="15" customHeight="1" x14ac:dyDescent="0.2">
      <c r="A272" s="556"/>
      <c r="B272" s="23" t="s">
        <v>140</v>
      </c>
      <c r="C272" s="226" t="s">
        <v>144</v>
      </c>
      <c r="D272" s="500"/>
      <c r="E272" s="391" t="s">
        <v>16</v>
      </c>
      <c r="F272" s="246"/>
      <c r="G272" s="95">
        <v>0</v>
      </c>
      <c r="H272" s="95">
        <v>0</v>
      </c>
      <c r="I272" s="95">
        <v>0</v>
      </c>
      <c r="J272" s="95">
        <v>0</v>
      </c>
      <c r="K272" s="95">
        <v>0</v>
      </c>
      <c r="L272" s="95">
        <v>0</v>
      </c>
      <c r="M272" s="246"/>
      <c r="N272" s="95">
        <v>0</v>
      </c>
      <c r="O272" s="95">
        <v>0</v>
      </c>
      <c r="P272" s="246"/>
      <c r="Q272" s="246"/>
      <c r="R272" s="246"/>
      <c r="S272" s="246"/>
      <c r="T272" s="246"/>
      <c r="U272" s="246"/>
      <c r="V272" s="246"/>
      <c r="W272" s="246"/>
      <c r="X272" s="246"/>
      <c r="Y272" s="246"/>
      <c r="Z272" s="246"/>
      <c r="AA272" s="246"/>
      <c r="AB272" s="246"/>
      <c r="AC272" s="246"/>
      <c r="AD272" s="246"/>
      <c r="AE272" s="246"/>
      <c r="AF272" s="246"/>
      <c r="AG272" s="246"/>
      <c r="AH272" s="246"/>
      <c r="AI272" s="95"/>
      <c r="AJ272" s="95"/>
      <c r="AK272" s="361">
        <f t="shared" si="131"/>
        <v>0</v>
      </c>
      <c r="AL272" s="319"/>
      <c r="AM272" s="319"/>
      <c r="AN272" s="362">
        <f t="shared" ref="AN272:AN274" si="133">SUM(AK272:AM272)</f>
        <v>0</v>
      </c>
      <c r="AO272" s="362"/>
      <c r="AP272" s="390" t="str">
        <f>IF(AND(AN272&gt;0,AO272&gt;0),AN272/AO272,"")</f>
        <v/>
      </c>
      <c r="AQ272" s="72"/>
    </row>
    <row r="273" spans="1:43" ht="15" customHeight="1" x14ac:dyDescent="0.2">
      <c r="A273" s="556"/>
      <c r="B273" s="24" t="s">
        <v>94</v>
      </c>
      <c r="C273" s="226" t="s">
        <v>144</v>
      </c>
      <c r="D273" s="500"/>
      <c r="E273" s="392" t="s">
        <v>5</v>
      </c>
      <c r="F273" s="246"/>
      <c r="G273" s="95">
        <v>10</v>
      </c>
      <c r="H273" s="95">
        <v>20</v>
      </c>
      <c r="I273" s="95">
        <v>10</v>
      </c>
      <c r="J273" s="95">
        <v>40</v>
      </c>
      <c r="K273" s="95">
        <v>38</v>
      </c>
      <c r="L273" s="95">
        <v>45</v>
      </c>
      <c r="M273" s="246"/>
      <c r="N273" s="95">
        <v>50</v>
      </c>
      <c r="O273" s="95">
        <v>25</v>
      </c>
      <c r="P273" s="246"/>
      <c r="Q273" s="246"/>
      <c r="R273" s="246"/>
      <c r="S273" s="246"/>
      <c r="T273" s="246"/>
      <c r="U273" s="246"/>
      <c r="V273" s="246"/>
      <c r="W273" s="246"/>
      <c r="X273" s="246"/>
      <c r="Y273" s="246"/>
      <c r="Z273" s="246"/>
      <c r="AA273" s="246"/>
      <c r="AB273" s="246"/>
      <c r="AC273" s="246"/>
      <c r="AD273" s="246"/>
      <c r="AE273" s="246"/>
      <c r="AF273" s="246"/>
      <c r="AG273" s="246"/>
      <c r="AH273" s="246"/>
      <c r="AI273" s="95"/>
      <c r="AJ273" s="95"/>
      <c r="AK273" s="361">
        <f t="shared" si="131"/>
        <v>238</v>
      </c>
      <c r="AL273" s="319"/>
      <c r="AM273" s="319"/>
      <c r="AN273" s="362">
        <f t="shared" si="133"/>
        <v>238</v>
      </c>
      <c r="AO273" s="362"/>
      <c r="AP273" s="390" t="str">
        <f>IF(AND(AN273&gt;0,AO273&gt;0),AN273/AO273,"")</f>
        <v/>
      </c>
      <c r="AQ273" s="72"/>
    </row>
    <row r="274" spans="1:43" ht="15" customHeight="1" x14ac:dyDescent="0.2">
      <c r="A274" s="556"/>
      <c r="B274" s="24"/>
      <c r="C274" s="226" t="s">
        <v>144</v>
      </c>
      <c r="D274" s="501"/>
      <c r="E274" s="393" t="s">
        <v>188</v>
      </c>
      <c r="F274" s="246"/>
      <c r="G274" s="97">
        <v>0</v>
      </c>
      <c r="H274" s="97">
        <v>0</v>
      </c>
      <c r="I274" s="97">
        <v>0</v>
      </c>
      <c r="J274" s="97">
        <v>0</v>
      </c>
      <c r="K274" s="97">
        <v>0</v>
      </c>
      <c r="L274" s="97">
        <v>0</v>
      </c>
      <c r="M274" s="246"/>
      <c r="N274" s="97">
        <v>0</v>
      </c>
      <c r="O274" s="97">
        <v>0</v>
      </c>
      <c r="P274" s="246"/>
      <c r="Q274" s="246"/>
      <c r="R274" s="246"/>
      <c r="S274" s="246"/>
      <c r="T274" s="246"/>
      <c r="U274" s="246"/>
      <c r="V274" s="246"/>
      <c r="W274" s="246"/>
      <c r="X274" s="246"/>
      <c r="Y274" s="246"/>
      <c r="Z274" s="246"/>
      <c r="AA274" s="246"/>
      <c r="AB274" s="246"/>
      <c r="AC274" s="246"/>
      <c r="AD274" s="246"/>
      <c r="AE274" s="246"/>
      <c r="AF274" s="246"/>
      <c r="AG274" s="246"/>
      <c r="AH274" s="246"/>
      <c r="AI274" s="95"/>
      <c r="AJ274" s="95"/>
      <c r="AK274" s="361">
        <f t="shared" si="131"/>
        <v>0</v>
      </c>
      <c r="AL274" s="319"/>
      <c r="AM274" s="319"/>
      <c r="AN274" s="362">
        <f t="shared" si="133"/>
        <v>0</v>
      </c>
      <c r="AO274" s="362"/>
      <c r="AP274" s="390" t="str">
        <f>IF(AND(AN274&gt;0,AO274&gt;0),AN274/AO274,"")</f>
        <v/>
      </c>
      <c r="AQ274" s="72"/>
    </row>
    <row r="275" spans="1:43" ht="15" customHeight="1" thickBot="1" x14ac:dyDescent="0.25">
      <c r="A275" s="557"/>
      <c r="B275" s="24"/>
      <c r="C275" s="434" t="s">
        <v>144</v>
      </c>
      <c r="D275" s="357"/>
      <c r="E275" s="397"/>
      <c r="F275" s="247"/>
      <c r="G275" s="96">
        <v>0</v>
      </c>
      <c r="H275" s="96">
        <v>0</v>
      </c>
      <c r="I275" s="96">
        <v>0</v>
      </c>
      <c r="J275" s="96">
        <v>0</v>
      </c>
      <c r="K275" s="96">
        <v>0</v>
      </c>
      <c r="L275" s="96">
        <v>0</v>
      </c>
      <c r="M275" s="247"/>
      <c r="N275" s="96">
        <v>0</v>
      </c>
      <c r="O275" s="96">
        <v>0</v>
      </c>
      <c r="P275" s="247"/>
      <c r="Q275" s="247"/>
      <c r="R275" s="247"/>
      <c r="S275" s="247"/>
      <c r="T275" s="247"/>
      <c r="U275" s="247"/>
      <c r="V275" s="247"/>
      <c r="W275" s="247"/>
      <c r="X275" s="247"/>
      <c r="Y275" s="247"/>
      <c r="Z275" s="247"/>
      <c r="AA275" s="247"/>
      <c r="AB275" s="247"/>
      <c r="AC275" s="247"/>
      <c r="AD275" s="247"/>
      <c r="AE275" s="247"/>
      <c r="AF275" s="247"/>
      <c r="AG275" s="247"/>
      <c r="AH275" s="247"/>
      <c r="AI275" s="96"/>
      <c r="AJ275" s="96"/>
      <c r="AK275" s="394"/>
      <c r="AL275" s="320"/>
      <c r="AM275" s="320"/>
      <c r="AN275" s="395"/>
      <c r="AO275" s="395"/>
      <c r="AP275" s="396"/>
      <c r="AQ275" s="72"/>
    </row>
    <row r="276" spans="1:43" ht="15" customHeight="1" x14ac:dyDescent="0.2">
      <c r="A276" s="555">
        <v>49</v>
      </c>
      <c r="B276" s="26"/>
      <c r="C276" s="451" t="s">
        <v>144</v>
      </c>
      <c r="D276" s="499"/>
      <c r="E276" s="385" t="s">
        <v>109</v>
      </c>
      <c r="F276" s="245"/>
      <c r="G276" s="94">
        <v>0</v>
      </c>
      <c r="H276" s="94">
        <v>0</v>
      </c>
      <c r="I276" s="94">
        <v>0</v>
      </c>
      <c r="J276" s="94">
        <v>0</v>
      </c>
      <c r="K276" s="94">
        <v>0</v>
      </c>
      <c r="L276" s="94">
        <v>0</v>
      </c>
      <c r="M276" s="245"/>
      <c r="N276" s="94">
        <v>0</v>
      </c>
      <c r="O276" s="94"/>
      <c r="P276" s="245"/>
      <c r="Q276" s="245"/>
      <c r="R276" s="245"/>
      <c r="S276" s="245"/>
      <c r="T276" s="245"/>
      <c r="U276" s="245"/>
      <c r="V276" s="245"/>
      <c r="W276" s="245"/>
      <c r="X276" s="245"/>
      <c r="Y276" s="245"/>
      <c r="Z276" s="245"/>
      <c r="AA276" s="245"/>
      <c r="AB276" s="245"/>
      <c r="AC276" s="245"/>
      <c r="AD276" s="245"/>
      <c r="AE276" s="245"/>
      <c r="AF276" s="245"/>
      <c r="AG276" s="245"/>
      <c r="AH276" s="245"/>
      <c r="AI276" s="94"/>
      <c r="AJ276" s="94"/>
      <c r="AK276" s="338">
        <f t="shared" ref="AK276:AK280" si="134">SUM(F276:AJ276)</f>
        <v>0</v>
      </c>
      <c r="AL276" s="386"/>
      <c r="AM276" s="386"/>
      <c r="AN276" s="387">
        <f t="shared" ref="AN276" si="135">SUM(AK276:AM276)</f>
        <v>0</v>
      </c>
      <c r="AO276" s="387"/>
      <c r="AP276" s="388" t="str">
        <f>IF(AND(AN276&gt;0,AO276&gt;0),AN276/AO276,"")</f>
        <v/>
      </c>
      <c r="AQ276" s="72"/>
    </row>
    <row r="277" spans="1:43" ht="15" customHeight="1" x14ac:dyDescent="0.2">
      <c r="A277" s="556"/>
      <c r="B277" s="22" t="s">
        <v>142</v>
      </c>
      <c r="C277" s="226" t="s">
        <v>144</v>
      </c>
      <c r="D277" s="500"/>
      <c r="E277" s="389" t="s">
        <v>31</v>
      </c>
      <c r="F277" s="246"/>
      <c r="G277" s="95">
        <v>0</v>
      </c>
      <c r="H277" s="95">
        <v>0</v>
      </c>
      <c r="I277" s="95">
        <v>0</v>
      </c>
      <c r="J277" s="95">
        <v>0</v>
      </c>
      <c r="K277" s="95">
        <v>0</v>
      </c>
      <c r="L277" s="95">
        <v>0</v>
      </c>
      <c r="M277" s="246"/>
      <c r="N277" s="95">
        <v>0</v>
      </c>
      <c r="O277" s="95"/>
      <c r="P277" s="246"/>
      <c r="Q277" s="246"/>
      <c r="R277" s="246"/>
      <c r="S277" s="246"/>
      <c r="T277" s="246"/>
      <c r="U277" s="246"/>
      <c r="V277" s="246"/>
      <c r="W277" s="246"/>
      <c r="X277" s="246"/>
      <c r="Y277" s="246"/>
      <c r="Z277" s="246"/>
      <c r="AA277" s="246"/>
      <c r="AB277" s="246"/>
      <c r="AC277" s="246"/>
      <c r="AD277" s="246"/>
      <c r="AE277" s="246"/>
      <c r="AF277" s="246"/>
      <c r="AG277" s="246"/>
      <c r="AH277" s="246"/>
      <c r="AI277" s="95"/>
      <c r="AJ277" s="95"/>
      <c r="AK277" s="361">
        <f t="shared" si="134"/>
        <v>0</v>
      </c>
      <c r="AL277" s="319"/>
      <c r="AM277" s="319"/>
      <c r="AN277" s="362">
        <f>SUM(AK277:AM277)</f>
        <v>0</v>
      </c>
      <c r="AO277" s="362"/>
      <c r="AP277" s="390" t="str">
        <f>IF(AND(AN277&gt;0,AO277&gt;0),AN277/AO277,"")</f>
        <v/>
      </c>
      <c r="AQ277" s="72"/>
    </row>
    <row r="278" spans="1:43" ht="15" customHeight="1" x14ac:dyDescent="0.2">
      <c r="A278" s="556"/>
      <c r="B278" s="23" t="s">
        <v>95</v>
      </c>
      <c r="C278" s="226" t="s">
        <v>144</v>
      </c>
      <c r="D278" s="500"/>
      <c r="E278" s="391" t="s">
        <v>16</v>
      </c>
      <c r="F278" s="246"/>
      <c r="G278" s="95">
        <v>0</v>
      </c>
      <c r="H278" s="95">
        <v>0</v>
      </c>
      <c r="I278" s="95">
        <v>0</v>
      </c>
      <c r="J278" s="95">
        <v>0</v>
      </c>
      <c r="K278" s="95">
        <v>0</v>
      </c>
      <c r="L278" s="95">
        <v>0</v>
      </c>
      <c r="M278" s="246"/>
      <c r="N278" s="95">
        <v>0</v>
      </c>
      <c r="O278" s="95"/>
      <c r="P278" s="246"/>
      <c r="Q278" s="246"/>
      <c r="R278" s="246"/>
      <c r="S278" s="246"/>
      <c r="T278" s="246"/>
      <c r="U278" s="246"/>
      <c r="V278" s="246"/>
      <c r="W278" s="246"/>
      <c r="X278" s="246"/>
      <c r="Y278" s="246"/>
      <c r="Z278" s="246"/>
      <c r="AA278" s="246"/>
      <c r="AB278" s="246"/>
      <c r="AC278" s="246"/>
      <c r="AD278" s="246"/>
      <c r="AE278" s="246"/>
      <c r="AF278" s="246"/>
      <c r="AG278" s="246"/>
      <c r="AH278" s="246"/>
      <c r="AI278" s="95"/>
      <c r="AJ278" s="95"/>
      <c r="AK278" s="361">
        <f t="shared" si="134"/>
        <v>0</v>
      </c>
      <c r="AL278" s="319"/>
      <c r="AM278" s="319"/>
      <c r="AN278" s="362">
        <f t="shared" ref="AN278:AN280" si="136">SUM(AK278:AM278)</f>
        <v>0</v>
      </c>
      <c r="AO278" s="362"/>
      <c r="AP278" s="390" t="str">
        <f>IF(AND(AN278&gt;0,AO278&gt;0),AN278/AO278,"")</f>
        <v/>
      </c>
      <c r="AQ278" s="72"/>
    </row>
    <row r="279" spans="1:43" ht="15" customHeight="1" x14ac:dyDescent="0.2">
      <c r="A279" s="556"/>
      <c r="B279" s="24" t="s">
        <v>94</v>
      </c>
      <c r="C279" s="226" t="s">
        <v>144</v>
      </c>
      <c r="D279" s="500"/>
      <c r="E279" s="392" t="s">
        <v>5</v>
      </c>
      <c r="F279" s="246"/>
      <c r="G279" s="95">
        <v>20</v>
      </c>
      <c r="H279" s="95">
        <v>30</v>
      </c>
      <c r="I279" s="95">
        <v>30</v>
      </c>
      <c r="J279" s="95">
        <v>20</v>
      </c>
      <c r="K279" s="95">
        <v>30</v>
      </c>
      <c r="L279" s="95">
        <v>50</v>
      </c>
      <c r="M279" s="246"/>
      <c r="N279" s="95">
        <v>50</v>
      </c>
      <c r="O279" s="95"/>
      <c r="P279" s="246"/>
      <c r="Q279" s="246"/>
      <c r="R279" s="246"/>
      <c r="S279" s="246"/>
      <c r="T279" s="246"/>
      <c r="U279" s="246"/>
      <c r="V279" s="246"/>
      <c r="W279" s="246"/>
      <c r="X279" s="246"/>
      <c r="Y279" s="246"/>
      <c r="Z279" s="246"/>
      <c r="AA279" s="246"/>
      <c r="AB279" s="246"/>
      <c r="AC279" s="246"/>
      <c r="AD279" s="246"/>
      <c r="AE279" s="246"/>
      <c r="AF279" s="246"/>
      <c r="AG279" s="246"/>
      <c r="AH279" s="246"/>
      <c r="AI279" s="95"/>
      <c r="AJ279" s="95"/>
      <c r="AK279" s="361">
        <f t="shared" si="134"/>
        <v>230</v>
      </c>
      <c r="AL279" s="319"/>
      <c r="AM279" s="319"/>
      <c r="AN279" s="362">
        <f t="shared" si="136"/>
        <v>230</v>
      </c>
      <c r="AO279" s="362"/>
      <c r="AP279" s="390" t="str">
        <f>IF(AND(AN279&gt;0,AO279&gt;0),AN279/AO279,"")</f>
        <v/>
      </c>
      <c r="AQ279" s="72"/>
    </row>
    <row r="280" spans="1:43" ht="15" customHeight="1" x14ac:dyDescent="0.2">
      <c r="A280" s="556"/>
      <c r="B280" s="24"/>
      <c r="C280" s="226" t="s">
        <v>144</v>
      </c>
      <c r="D280" s="501"/>
      <c r="E280" s="393" t="s">
        <v>188</v>
      </c>
      <c r="F280" s="246"/>
      <c r="G280" s="97">
        <v>0</v>
      </c>
      <c r="H280" s="97">
        <v>0</v>
      </c>
      <c r="I280" s="97">
        <v>0</v>
      </c>
      <c r="J280" s="97">
        <v>0</v>
      </c>
      <c r="K280" s="97">
        <v>0</v>
      </c>
      <c r="L280" s="97">
        <v>0</v>
      </c>
      <c r="M280" s="246"/>
      <c r="N280" s="97">
        <v>0</v>
      </c>
      <c r="O280" s="97"/>
      <c r="P280" s="246"/>
      <c r="Q280" s="246"/>
      <c r="R280" s="246"/>
      <c r="S280" s="246"/>
      <c r="T280" s="246"/>
      <c r="U280" s="246"/>
      <c r="V280" s="246"/>
      <c r="W280" s="246"/>
      <c r="X280" s="246"/>
      <c r="Y280" s="246"/>
      <c r="Z280" s="246"/>
      <c r="AA280" s="246"/>
      <c r="AB280" s="246"/>
      <c r="AC280" s="246"/>
      <c r="AD280" s="246"/>
      <c r="AE280" s="246"/>
      <c r="AF280" s="246"/>
      <c r="AG280" s="246"/>
      <c r="AH280" s="246"/>
      <c r="AI280" s="95"/>
      <c r="AJ280" s="95"/>
      <c r="AK280" s="361">
        <f t="shared" si="134"/>
        <v>0</v>
      </c>
      <c r="AL280" s="319"/>
      <c r="AM280" s="319"/>
      <c r="AN280" s="362">
        <f t="shared" si="136"/>
        <v>0</v>
      </c>
      <c r="AO280" s="362"/>
      <c r="AP280" s="390" t="str">
        <f>IF(AND(AN280&gt;0,AO280&gt;0),AN280/AO280,"")</f>
        <v/>
      </c>
      <c r="AQ280" s="72"/>
    </row>
    <row r="281" spans="1:43" ht="15" customHeight="1" thickBot="1" x14ac:dyDescent="0.25">
      <c r="A281" s="557"/>
      <c r="B281" s="29"/>
      <c r="C281" s="436" t="s">
        <v>144</v>
      </c>
      <c r="D281" s="357"/>
      <c r="E281" s="397"/>
      <c r="F281" s="247"/>
      <c r="G281" s="96">
        <v>0</v>
      </c>
      <c r="H281" s="96">
        <v>0</v>
      </c>
      <c r="I281" s="96">
        <v>0</v>
      </c>
      <c r="J281" s="96">
        <v>0</v>
      </c>
      <c r="K281" s="96">
        <v>0</v>
      </c>
      <c r="L281" s="96">
        <v>0</v>
      </c>
      <c r="M281" s="247"/>
      <c r="N281" s="96">
        <v>0</v>
      </c>
      <c r="O281" s="96"/>
      <c r="P281" s="247"/>
      <c r="Q281" s="247"/>
      <c r="R281" s="247"/>
      <c r="S281" s="247"/>
      <c r="T281" s="247"/>
      <c r="U281" s="247"/>
      <c r="V281" s="247"/>
      <c r="W281" s="247"/>
      <c r="X281" s="247"/>
      <c r="Y281" s="247"/>
      <c r="Z281" s="247"/>
      <c r="AA281" s="247"/>
      <c r="AB281" s="247"/>
      <c r="AC281" s="247"/>
      <c r="AD281" s="247"/>
      <c r="AE281" s="247"/>
      <c r="AF281" s="247"/>
      <c r="AG281" s="247"/>
      <c r="AH281" s="247"/>
      <c r="AI281" s="96"/>
      <c r="AJ281" s="96"/>
      <c r="AK281" s="394"/>
      <c r="AL281" s="320"/>
      <c r="AM281" s="320"/>
      <c r="AN281" s="395"/>
      <c r="AO281" s="395"/>
      <c r="AP281" s="396"/>
      <c r="AQ281" s="72"/>
    </row>
    <row r="282" spans="1:43" ht="15" customHeight="1" x14ac:dyDescent="0.2">
      <c r="A282" s="555">
        <v>50</v>
      </c>
      <c r="B282" s="26"/>
      <c r="C282" s="226" t="s">
        <v>144</v>
      </c>
      <c r="D282" s="499"/>
      <c r="E282" s="385" t="s">
        <v>109</v>
      </c>
      <c r="F282" s="245"/>
      <c r="G282" s="94">
        <v>0</v>
      </c>
      <c r="H282" s="94">
        <v>0</v>
      </c>
      <c r="I282" s="94">
        <v>0</v>
      </c>
      <c r="J282" s="94">
        <v>0</v>
      </c>
      <c r="K282" s="94">
        <v>0</v>
      </c>
      <c r="L282" s="94">
        <v>0</v>
      </c>
      <c r="M282" s="245"/>
      <c r="N282" s="94">
        <v>0</v>
      </c>
      <c r="O282" s="94"/>
      <c r="P282" s="245"/>
      <c r="Q282" s="245"/>
      <c r="R282" s="245"/>
      <c r="S282" s="245"/>
      <c r="T282" s="245"/>
      <c r="U282" s="245"/>
      <c r="V282" s="245"/>
      <c r="W282" s="245"/>
      <c r="X282" s="245"/>
      <c r="Y282" s="245"/>
      <c r="Z282" s="245"/>
      <c r="AA282" s="245"/>
      <c r="AB282" s="245"/>
      <c r="AC282" s="245"/>
      <c r="AD282" s="245"/>
      <c r="AE282" s="245"/>
      <c r="AF282" s="245"/>
      <c r="AG282" s="245"/>
      <c r="AH282" s="245"/>
      <c r="AI282" s="94"/>
      <c r="AJ282" s="94"/>
      <c r="AK282" s="338">
        <f t="shared" ref="AK282:AK286" si="137">SUM(F282:AJ282)</f>
        <v>0</v>
      </c>
      <c r="AL282" s="386"/>
      <c r="AM282" s="386"/>
      <c r="AN282" s="387">
        <f t="shared" ref="AN282" si="138">SUM(AK282:AM282)</f>
        <v>0</v>
      </c>
      <c r="AO282" s="387"/>
      <c r="AP282" s="388" t="str">
        <f>IF(AND(AN282&gt;0,AO282&gt;0),AN282/AO282,"")</f>
        <v/>
      </c>
      <c r="AQ282" s="72"/>
    </row>
    <row r="283" spans="1:43" ht="15" customHeight="1" x14ac:dyDescent="0.2">
      <c r="A283" s="556"/>
      <c r="B283" s="22" t="s">
        <v>142</v>
      </c>
      <c r="C283" s="226" t="s">
        <v>144</v>
      </c>
      <c r="D283" s="500"/>
      <c r="E283" s="389" t="s">
        <v>31</v>
      </c>
      <c r="F283" s="246"/>
      <c r="G283" s="95">
        <v>0</v>
      </c>
      <c r="H283" s="95">
        <v>0</v>
      </c>
      <c r="I283" s="95">
        <v>0</v>
      </c>
      <c r="J283" s="95">
        <v>0</v>
      </c>
      <c r="K283" s="95">
        <v>0</v>
      </c>
      <c r="L283" s="95">
        <v>0</v>
      </c>
      <c r="M283" s="246"/>
      <c r="N283" s="95">
        <v>0</v>
      </c>
      <c r="O283" s="95"/>
      <c r="P283" s="246"/>
      <c r="Q283" s="246"/>
      <c r="R283" s="246"/>
      <c r="S283" s="246"/>
      <c r="T283" s="246"/>
      <c r="U283" s="246"/>
      <c r="V283" s="246"/>
      <c r="W283" s="246"/>
      <c r="X283" s="246"/>
      <c r="Y283" s="246"/>
      <c r="Z283" s="246"/>
      <c r="AA283" s="246"/>
      <c r="AB283" s="246"/>
      <c r="AC283" s="246"/>
      <c r="AD283" s="246"/>
      <c r="AE283" s="246"/>
      <c r="AF283" s="246"/>
      <c r="AG283" s="246"/>
      <c r="AH283" s="246"/>
      <c r="AI283" s="95"/>
      <c r="AJ283" s="95"/>
      <c r="AK283" s="361">
        <f t="shared" si="137"/>
        <v>0</v>
      </c>
      <c r="AL283" s="319"/>
      <c r="AM283" s="319"/>
      <c r="AN283" s="362">
        <f>SUM(AK283:AM283)</f>
        <v>0</v>
      </c>
      <c r="AO283" s="362"/>
      <c r="AP283" s="390" t="str">
        <f>IF(AND(AN283&gt;0,AO283&gt;0),AN283/AO283,"")</f>
        <v/>
      </c>
      <c r="AQ283" s="72"/>
    </row>
    <row r="284" spans="1:43" ht="15" customHeight="1" x14ac:dyDescent="0.2">
      <c r="A284" s="556"/>
      <c r="B284" s="23" t="s">
        <v>141</v>
      </c>
      <c r="C284" s="226" t="s">
        <v>144</v>
      </c>
      <c r="D284" s="500"/>
      <c r="E284" s="391" t="s">
        <v>16</v>
      </c>
      <c r="F284" s="246"/>
      <c r="G284" s="95">
        <v>0</v>
      </c>
      <c r="H284" s="95">
        <v>0</v>
      </c>
      <c r="I284" s="95">
        <v>0</v>
      </c>
      <c r="J284" s="95">
        <v>0</v>
      </c>
      <c r="K284" s="95">
        <v>0</v>
      </c>
      <c r="L284" s="95">
        <v>0</v>
      </c>
      <c r="M284" s="246"/>
      <c r="N284" s="95">
        <v>0</v>
      </c>
      <c r="O284" s="95"/>
      <c r="P284" s="246"/>
      <c r="Q284" s="246"/>
      <c r="R284" s="246"/>
      <c r="S284" s="246"/>
      <c r="T284" s="246"/>
      <c r="U284" s="246"/>
      <c r="V284" s="246"/>
      <c r="W284" s="246"/>
      <c r="X284" s="246"/>
      <c r="Y284" s="246"/>
      <c r="Z284" s="246"/>
      <c r="AA284" s="246"/>
      <c r="AB284" s="246"/>
      <c r="AC284" s="246"/>
      <c r="AD284" s="246"/>
      <c r="AE284" s="246"/>
      <c r="AF284" s="246"/>
      <c r="AG284" s="246"/>
      <c r="AH284" s="246"/>
      <c r="AI284" s="95"/>
      <c r="AJ284" s="95"/>
      <c r="AK284" s="361">
        <f t="shared" si="137"/>
        <v>0</v>
      </c>
      <c r="AL284" s="319"/>
      <c r="AM284" s="319"/>
      <c r="AN284" s="362">
        <f t="shared" ref="AN284:AN286" si="139">SUM(AK284:AM284)</f>
        <v>0</v>
      </c>
      <c r="AO284" s="362"/>
      <c r="AP284" s="390" t="str">
        <f>IF(AND(AN284&gt;0,AO284&gt;0),AN284/AO284,"")</f>
        <v/>
      </c>
      <c r="AQ284" s="72"/>
    </row>
    <row r="285" spans="1:43" ht="15" customHeight="1" x14ac:dyDescent="0.2">
      <c r="A285" s="556"/>
      <c r="B285" s="24" t="s">
        <v>94</v>
      </c>
      <c r="C285" s="226" t="s">
        <v>144</v>
      </c>
      <c r="D285" s="500"/>
      <c r="E285" s="392" t="s">
        <v>5</v>
      </c>
      <c r="F285" s="246"/>
      <c r="G285" s="95">
        <v>0</v>
      </c>
      <c r="H285" s="95">
        <v>20</v>
      </c>
      <c r="I285" s="95">
        <v>30</v>
      </c>
      <c r="J285" s="95">
        <v>20</v>
      </c>
      <c r="K285" s="95">
        <v>20</v>
      </c>
      <c r="L285" s="95">
        <v>30</v>
      </c>
      <c r="M285" s="246"/>
      <c r="N285" s="95">
        <v>50</v>
      </c>
      <c r="O285" s="95"/>
      <c r="P285" s="246"/>
      <c r="Q285" s="246"/>
      <c r="R285" s="246"/>
      <c r="S285" s="246"/>
      <c r="T285" s="246"/>
      <c r="U285" s="246"/>
      <c r="V285" s="246"/>
      <c r="W285" s="246"/>
      <c r="X285" s="246"/>
      <c r="Y285" s="246"/>
      <c r="Z285" s="246"/>
      <c r="AA285" s="246"/>
      <c r="AB285" s="246"/>
      <c r="AC285" s="246"/>
      <c r="AD285" s="246"/>
      <c r="AE285" s="246"/>
      <c r="AF285" s="246"/>
      <c r="AG285" s="246"/>
      <c r="AH285" s="246"/>
      <c r="AI285" s="95"/>
      <c r="AJ285" s="95"/>
      <c r="AK285" s="361">
        <f t="shared" si="137"/>
        <v>170</v>
      </c>
      <c r="AL285" s="319"/>
      <c r="AM285" s="319"/>
      <c r="AN285" s="362">
        <f t="shared" si="139"/>
        <v>170</v>
      </c>
      <c r="AO285" s="362"/>
      <c r="AP285" s="390" t="str">
        <f>IF(AND(AN285&gt;0,AO285&gt;0),AN285/AO285,"")</f>
        <v/>
      </c>
      <c r="AQ285" s="87"/>
    </row>
    <row r="286" spans="1:43" ht="15" customHeight="1" x14ac:dyDescent="0.2">
      <c r="A286" s="556"/>
      <c r="B286" s="24"/>
      <c r="C286" s="226" t="s">
        <v>144</v>
      </c>
      <c r="D286" s="501"/>
      <c r="E286" s="393" t="s">
        <v>188</v>
      </c>
      <c r="F286" s="246"/>
      <c r="G286" s="97">
        <v>0</v>
      </c>
      <c r="H286" s="97">
        <v>0</v>
      </c>
      <c r="I286" s="97">
        <v>0</v>
      </c>
      <c r="J286" s="97">
        <v>0</v>
      </c>
      <c r="K286" s="97">
        <v>0</v>
      </c>
      <c r="L286" s="97">
        <v>0</v>
      </c>
      <c r="M286" s="246"/>
      <c r="N286" s="97">
        <v>0</v>
      </c>
      <c r="O286" s="97"/>
      <c r="P286" s="246"/>
      <c r="Q286" s="246"/>
      <c r="R286" s="246"/>
      <c r="S286" s="246"/>
      <c r="T286" s="246"/>
      <c r="U286" s="246"/>
      <c r="V286" s="246"/>
      <c r="W286" s="246"/>
      <c r="X286" s="246"/>
      <c r="Y286" s="246"/>
      <c r="Z286" s="246"/>
      <c r="AA286" s="246"/>
      <c r="AB286" s="246"/>
      <c r="AC286" s="246"/>
      <c r="AD286" s="246"/>
      <c r="AE286" s="246"/>
      <c r="AF286" s="246"/>
      <c r="AG286" s="246"/>
      <c r="AH286" s="246"/>
      <c r="AI286" s="95"/>
      <c r="AJ286" s="95"/>
      <c r="AK286" s="361">
        <f t="shared" si="137"/>
        <v>0</v>
      </c>
      <c r="AL286" s="319"/>
      <c r="AM286" s="319"/>
      <c r="AN286" s="362">
        <f t="shared" si="139"/>
        <v>0</v>
      </c>
      <c r="AO286" s="362"/>
      <c r="AP286" s="390" t="str">
        <f>IF(AND(AN286&gt;0,AO286&gt;0),AN286/AO286,"")</f>
        <v/>
      </c>
      <c r="AQ286" s="72"/>
    </row>
    <row r="287" spans="1:43" ht="15" customHeight="1" thickBot="1" x14ac:dyDescent="0.25">
      <c r="A287" s="557"/>
      <c r="B287" s="24"/>
      <c r="C287" s="434" t="s">
        <v>144</v>
      </c>
      <c r="D287" s="357"/>
      <c r="E287" s="397"/>
      <c r="F287" s="247"/>
      <c r="G287" s="96">
        <v>0</v>
      </c>
      <c r="H287" s="96">
        <v>0</v>
      </c>
      <c r="I287" s="96">
        <v>0</v>
      </c>
      <c r="J287" s="96">
        <v>0</v>
      </c>
      <c r="K287" s="96">
        <v>0</v>
      </c>
      <c r="L287" s="96">
        <v>0</v>
      </c>
      <c r="M287" s="247"/>
      <c r="N287" s="96">
        <v>0</v>
      </c>
      <c r="O287" s="96"/>
      <c r="P287" s="247"/>
      <c r="Q287" s="247"/>
      <c r="R287" s="247"/>
      <c r="S287" s="247"/>
      <c r="T287" s="247"/>
      <c r="U287" s="247"/>
      <c r="V287" s="247"/>
      <c r="W287" s="247"/>
      <c r="X287" s="247"/>
      <c r="Y287" s="247"/>
      <c r="Z287" s="247"/>
      <c r="AA287" s="247"/>
      <c r="AB287" s="247"/>
      <c r="AC287" s="247"/>
      <c r="AD287" s="247"/>
      <c r="AE287" s="247"/>
      <c r="AF287" s="247"/>
      <c r="AG287" s="247"/>
      <c r="AH287" s="247"/>
      <c r="AI287" s="96"/>
      <c r="AJ287" s="96"/>
      <c r="AK287" s="394"/>
      <c r="AL287" s="320"/>
      <c r="AM287" s="320"/>
      <c r="AN287" s="395"/>
      <c r="AO287" s="395"/>
      <c r="AP287" s="396"/>
      <c r="AQ287" s="72"/>
    </row>
    <row r="288" spans="1:43" ht="15" customHeight="1" x14ac:dyDescent="0.2">
      <c r="A288" s="555">
        <v>51</v>
      </c>
      <c r="B288" s="26"/>
      <c r="C288" s="451" t="s">
        <v>144</v>
      </c>
      <c r="D288" s="499"/>
      <c r="E288" s="385" t="s">
        <v>109</v>
      </c>
      <c r="F288" s="245"/>
      <c r="G288" s="94">
        <v>0</v>
      </c>
      <c r="H288" s="94">
        <v>0</v>
      </c>
      <c r="I288" s="94">
        <v>0</v>
      </c>
      <c r="J288" s="94">
        <v>0</v>
      </c>
      <c r="K288" s="94">
        <v>0</v>
      </c>
      <c r="L288" s="94">
        <v>0</v>
      </c>
      <c r="M288" s="245"/>
      <c r="N288" s="94">
        <v>0</v>
      </c>
      <c r="O288" s="94">
        <v>0</v>
      </c>
      <c r="P288" s="245"/>
      <c r="Q288" s="245"/>
      <c r="R288" s="245"/>
      <c r="S288" s="245"/>
      <c r="T288" s="245"/>
      <c r="U288" s="245"/>
      <c r="V288" s="245"/>
      <c r="W288" s="245"/>
      <c r="X288" s="245"/>
      <c r="Y288" s="245"/>
      <c r="Z288" s="245"/>
      <c r="AA288" s="245"/>
      <c r="AB288" s="245"/>
      <c r="AC288" s="245"/>
      <c r="AD288" s="245"/>
      <c r="AE288" s="245"/>
      <c r="AF288" s="245"/>
      <c r="AG288" s="245"/>
      <c r="AH288" s="245"/>
      <c r="AI288" s="94"/>
      <c r="AJ288" s="94"/>
      <c r="AK288" s="338">
        <f t="shared" ref="AK288:AK292" si="140">SUM(F288:AJ288)</f>
        <v>0</v>
      </c>
      <c r="AL288" s="386"/>
      <c r="AM288" s="386"/>
      <c r="AN288" s="387">
        <f t="shared" ref="AN288" si="141">SUM(AK288:AM288)</f>
        <v>0</v>
      </c>
      <c r="AO288" s="387"/>
      <c r="AP288" s="388" t="str">
        <f>IF(AND(AN288&gt;0,AO288&gt;0),AN288/AO288,"")</f>
        <v/>
      </c>
      <c r="AQ288" s="72"/>
    </row>
    <row r="289" spans="1:46" ht="15" customHeight="1" x14ac:dyDescent="0.2">
      <c r="A289" s="556"/>
      <c r="B289" s="22" t="s">
        <v>142</v>
      </c>
      <c r="C289" s="226" t="s">
        <v>144</v>
      </c>
      <c r="D289" s="500"/>
      <c r="E289" s="389" t="s">
        <v>31</v>
      </c>
      <c r="F289" s="246"/>
      <c r="G289" s="95">
        <v>0</v>
      </c>
      <c r="H289" s="95">
        <v>0</v>
      </c>
      <c r="I289" s="95">
        <v>0</v>
      </c>
      <c r="J289" s="95">
        <v>0</v>
      </c>
      <c r="K289" s="95">
        <v>0</v>
      </c>
      <c r="L289" s="95">
        <v>0</v>
      </c>
      <c r="M289" s="246"/>
      <c r="N289" s="95">
        <v>0</v>
      </c>
      <c r="O289" s="95">
        <v>0</v>
      </c>
      <c r="P289" s="246"/>
      <c r="Q289" s="246"/>
      <c r="R289" s="246"/>
      <c r="S289" s="246"/>
      <c r="T289" s="246"/>
      <c r="U289" s="246"/>
      <c r="V289" s="246"/>
      <c r="W289" s="246"/>
      <c r="X289" s="246"/>
      <c r="Y289" s="246"/>
      <c r="Z289" s="246"/>
      <c r="AA289" s="246"/>
      <c r="AB289" s="246"/>
      <c r="AC289" s="246"/>
      <c r="AD289" s="246"/>
      <c r="AE289" s="246"/>
      <c r="AF289" s="246"/>
      <c r="AG289" s="246"/>
      <c r="AH289" s="246"/>
      <c r="AI289" s="95"/>
      <c r="AJ289" s="95"/>
      <c r="AK289" s="361">
        <f t="shared" si="140"/>
        <v>0</v>
      </c>
      <c r="AL289" s="319"/>
      <c r="AM289" s="319"/>
      <c r="AN289" s="362">
        <f>SUM(AK289:AM289)</f>
        <v>0</v>
      </c>
      <c r="AO289" s="362"/>
      <c r="AP289" s="390" t="str">
        <f>IF(AND(AN289&gt;0,AO289&gt;0),AN289/AO289,"")</f>
        <v/>
      </c>
      <c r="AQ289" s="72"/>
      <c r="AR289" s="109"/>
    </row>
    <row r="290" spans="1:46" ht="15" customHeight="1" x14ac:dyDescent="0.2">
      <c r="A290" s="556"/>
      <c r="B290" s="23" t="s">
        <v>118</v>
      </c>
      <c r="C290" s="226" t="s">
        <v>144</v>
      </c>
      <c r="D290" s="500"/>
      <c r="E290" s="391" t="s">
        <v>16</v>
      </c>
      <c r="F290" s="246"/>
      <c r="G290" s="95">
        <v>0</v>
      </c>
      <c r="H290" s="95">
        <v>0</v>
      </c>
      <c r="I290" s="95">
        <v>0</v>
      </c>
      <c r="J290" s="95">
        <v>0</v>
      </c>
      <c r="K290" s="95">
        <v>0</v>
      </c>
      <c r="L290" s="95">
        <v>0</v>
      </c>
      <c r="M290" s="246"/>
      <c r="N290" s="95">
        <v>0</v>
      </c>
      <c r="O290" s="95">
        <v>0</v>
      </c>
      <c r="P290" s="246"/>
      <c r="Q290" s="246"/>
      <c r="R290" s="246"/>
      <c r="S290" s="246"/>
      <c r="T290" s="246"/>
      <c r="U290" s="246"/>
      <c r="V290" s="246"/>
      <c r="W290" s="246"/>
      <c r="X290" s="246"/>
      <c r="Y290" s="246"/>
      <c r="Z290" s="246"/>
      <c r="AA290" s="246"/>
      <c r="AB290" s="246"/>
      <c r="AC290" s="246"/>
      <c r="AD290" s="246"/>
      <c r="AE290" s="246"/>
      <c r="AF290" s="246"/>
      <c r="AG290" s="246"/>
      <c r="AH290" s="246"/>
      <c r="AI290" s="95"/>
      <c r="AJ290" s="95"/>
      <c r="AK290" s="361">
        <f t="shared" si="140"/>
        <v>0</v>
      </c>
      <c r="AL290" s="319"/>
      <c r="AM290" s="319"/>
      <c r="AN290" s="362">
        <f t="shared" ref="AN290:AN292" si="142">SUM(AK290:AM290)</f>
        <v>0</v>
      </c>
      <c r="AO290" s="362"/>
      <c r="AP290" s="390" t="str">
        <f>IF(AND(AN290&gt;0,AO290&gt;0),AN290/AO290,"")</f>
        <v/>
      </c>
      <c r="AQ290" s="72"/>
    </row>
    <row r="291" spans="1:46" ht="15" customHeight="1" x14ac:dyDescent="0.2">
      <c r="A291" s="556"/>
      <c r="B291" s="24" t="s">
        <v>94</v>
      </c>
      <c r="C291" s="226" t="s">
        <v>144</v>
      </c>
      <c r="D291" s="500"/>
      <c r="E291" s="392" t="s">
        <v>5</v>
      </c>
      <c r="F291" s="246"/>
      <c r="G291" s="95">
        <v>10</v>
      </c>
      <c r="H291" s="95">
        <v>20</v>
      </c>
      <c r="I291" s="95">
        <v>20</v>
      </c>
      <c r="J291" s="95">
        <v>20</v>
      </c>
      <c r="K291" s="95">
        <v>15</v>
      </c>
      <c r="L291" s="95">
        <v>20</v>
      </c>
      <c r="M291" s="246"/>
      <c r="N291" s="95">
        <v>15</v>
      </c>
      <c r="O291" s="95">
        <v>10</v>
      </c>
      <c r="P291" s="246"/>
      <c r="Q291" s="246"/>
      <c r="R291" s="246"/>
      <c r="S291" s="246"/>
      <c r="T291" s="246"/>
      <c r="U291" s="246"/>
      <c r="V291" s="246"/>
      <c r="W291" s="246"/>
      <c r="X291" s="246"/>
      <c r="Y291" s="246"/>
      <c r="Z291" s="246"/>
      <c r="AA291" s="246"/>
      <c r="AB291" s="246"/>
      <c r="AC291" s="246"/>
      <c r="AD291" s="246"/>
      <c r="AE291" s="246"/>
      <c r="AF291" s="246"/>
      <c r="AG291" s="246"/>
      <c r="AH291" s="246"/>
      <c r="AI291" s="95"/>
      <c r="AJ291" s="95"/>
      <c r="AK291" s="361">
        <f t="shared" si="140"/>
        <v>130</v>
      </c>
      <c r="AL291" s="319"/>
      <c r="AM291" s="319"/>
      <c r="AN291" s="362">
        <f t="shared" si="142"/>
        <v>130</v>
      </c>
      <c r="AO291" s="362"/>
      <c r="AP291" s="390" t="str">
        <f>IF(AND(AN291&gt;0,AO291&gt;0),AN291/AO291,"")</f>
        <v/>
      </c>
      <c r="AQ291" s="72"/>
    </row>
    <row r="292" spans="1:46" ht="15" customHeight="1" x14ac:dyDescent="0.2">
      <c r="A292" s="556"/>
      <c r="B292" s="24"/>
      <c r="C292" s="226" t="s">
        <v>144</v>
      </c>
      <c r="D292" s="501"/>
      <c r="E292" s="393" t="s">
        <v>188</v>
      </c>
      <c r="F292" s="246"/>
      <c r="G292" s="95">
        <v>0</v>
      </c>
      <c r="H292" s="95">
        <v>0</v>
      </c>
      <c r="I292" s="95">
        <v>0</v>
      </c>
      <c r="J292" s="95">
        <v>0</v>
      </c>
      <c r="K292" s="95">
        <v>0</v>
      </c>
      <c r="L292" s="95">
        <v>0</v>
      </c>
      <c r="M292" s="246"/>
      <c r="N292" s="95">
        <v>0</v>
      </c>
      <c r="O292" s="95">
        <v>0</v>
      </c>
      <c r="P292" s="246"/>
      <c r="Q292" s="246"/>
      <c r="R292" s="246"/>
      <c r="S292" s="246"/>
      <c r="T292" s="246"/>
      <c r="U292" s="246"/>
      <c r="V292" s="246"/>
      <c r="W292" s="246"/>
      <c r="X292" s="246"/>
      <c r="Y292" s="246"/>
      <c r="Z292" s="246"/>
      <c r="AA292" s="246"/>
      <c r="AB292" s="246"/>
      <c r="AC292" s="246"/>
      <c r="AD292" s="246"/>
      <c r="AE292" s="246"/>
      <c r="AF292" s="246"/>
      <c r="AG292" s="246"/>
      <c r="AH292" s="246"/>
      <c r="AI292" s="95"/>
      <c r="AJ292" s="95"/>
      <c r="AK292" s="361">
        <f t="shared" si="140"/>
        <v>0</v>
      </c>
      <c r="AL292" s="319"/>
      <c r="AM292" s="319"/>
      <c r="AN292" s="362">
        <f t="shared" si="142"/>
        <v>0</v>
      </c>
      <c r="AO292" s="362"/>
      <c r="AP292" s="390" t="str">
        <f>IF(AND(AN292&gt;0,AO292&gt;0),AN292/AO292,"")</f>
        <v/>
      </c>
      <c r="AQ292" s="72"/>
    </row>
    <row r="293" spans="1:46" ht="15" customHeight="1" thickBot="1" x14ac:dyDescent="0.25">
      <c r="A293" s="557"/>
      <c r="B293" s="24"/>
      <c r="C293" s="436" t="s">
        <v>144</v>
      </c>
      <c r="D293" s="357"/>
      <c r="E293" s="397"/>
      <c r="F293" s="247"/>
      <c r="G293" s="95">
        <v>0</v>
      </c>
      <c r="H293" s="95">
        <v>0</v>
      </c>
      <c r="I293" s="95">
        <v>0</v>
      </c>
      <c r="J293" s="95">
        <v>0</v>
      </c>
      <c r="K293" s="95">
        <v>0</v>
      </c>
      <c r="L293" s="95">
        <v>0</v>
      </c>
      <c r="M293" s="247"/>
      <c r="N293" s="95">
        <v>0</v>
      </c>
      <c r="O293" s="95">
        <v>0</v>
      </c>
      <c r="P293" s="247"/>
      <c r="Q293" s="247"/>
      <c r="R293" s="247"/>
      <c r="S293" s="247"/>
      <c r="T293" s="247"/>
      <c r="U293" s="247"/>
      <c r="V293" s="247"/>
      <c r="W293" s="247"/>
      <c r="X293" s="247"/>
      <c r="Y293" s="247"/>
      <c r="Z293" s="247"/>
      <c r="AA293" s="247"/>
      <c r="AB293" s="247"/>
      <c r="AC293" s="247"/>
      <c r="AD293" s="247"/>
      <c r="AE293" s="247"/>
      <c r="AF293" s="247"/>
      <c r="AG293" s="247"/>
      <c r="AH293" s="247"/>
      <c r="AI293" s="96"/>
      <c r="AJ293" s="96"/>
      <c r="AK293" s="394"/>
      <c r="AL293" s="320"/>
      <c r="AM293" s="320"/>
      <c r="AN293" s="395"/>
      <c r="AO293" s="395"/>
      <c r="AP293" s="396"/>
      <c r="AQ293" s="72"/>
    </row>
    <row r="294" spans="1:46" ht="15" customHeight="1" x14ac:dyDescent="0.2">
      <c r="A294" s="555">
        <v>52</v>
      </c>
      <c r="B294" s="26"/>
      <c r="C294" s="226" t="s">
        <v>144</v>
      </c>
      <c r="D294" s="499"/>
      <c r="E294" s="385" t="s">
        <v>109</v>
      </c>
      <c r="F294" s="245"/>
      <c r="G294" s="94">
        <v>0</v>
      </c>
      <c r="H294" s="94">
        <v>0</v>
      </c>
      <c r="I294" s="94">
        <v>0</v>
      </c>
      <c r="J294" s="94">
        <v>0</v>
      </c>
      <c r="K294" s="94">
        <v>0</v>
      </c>
      <c r="L294" s="94">
        <v>0</v>
      </c>
      <c r="M294" s="245"/>
      <c r="N294" s="94">
        <v>0</v>
      </c>
      <c r="O294" s="94">
        <v>0</v>
      </c>
      <c r="P294" s="245"/>
      <c r="Q294" s="245"/>
      <c r="R294" s="245"/>
      <c r="S294" s="245"/>
      <c r="T294" s="245"/>
      <c r="U294" s="245"/>
      <c r="V294" s="245"/>
      <c r="W294" s="245"/>
      <c r="X294" s="245"/>
      <c r="Y294" s="245"/>
      <c r="Z294" s="245"/>
      <c r="AA294" s="245"/>
      <c r="AB294" s="245"/>
      <c r="AC294" s="245"/>
      <c r="AD294" s="245"/>
      <c r="AE294" s="245"/>
      <c r="AF294" s="245"/>
      <c r="AG294" s="245"/>
      <c r="AH294" s="245"/>
      <c r="AI294" s="94"/>
      <c r="AJ294" s="94"/>
      <c r="AK294" s="338">
        <f t="shared" ref="AK294:AK298" si="143">SUM(F294:AJ294)</f>
        <v>0</v>
      </c>
      <c r="AL294" s="386"/>
      <c r="AM294" s="386"/>
      <c r="AN294" s="387">
        <f t="shared" ref="AN294" si="144">SUM(AK294:AM294)</f>
        <v>0</v>
      </c>
      <c r="AO294" s="387"/>
      <c r="AP294" s="388" t="str">
        <f>IF(AND(AN294&gt;0,AO294&gt;0),AN294/AO294,"")</f>
        <v/>
      </c>
      <c r="AQ294" s="72"/>
      <c r="AR294" s="76"/>
      <c r="AS294" s="342"/>
    </row>
    <row r="295" spans="1:46" ht="15" customHeight="1" x14ac:dyDescent="0.2">
      <c r="A295" s="556"/>
      <c r="B295" s="22" t="s">
        <v>142</v>
      </c>
      <c r="C295" s="226" t="s">
        <v>144</v>
      </c>
      <c r="D295" s="500"/>
      <c r="E295" s="389" t="s">
        <v>31</v>
      </c>
      <c r="F295" s="246"/>
      <c r="G295" s="95">
        <v>0</v>
      </c>
      <c r="H295" s="95">
        <v>0</v>
      </c>
      <c r="I295" s="95">
        <v>0</v>
      </c>
      <c r="J295" s="95">
        <v>0</v>
      </c>
      <c r="K295" s="95">
        <v>0</v>
      </c>
      <c r="L295" s="95">
        <v>0</v>
      </c>
      <c r="M295" s="246"/>
      <c r="N295" s="95"/>
      <c r="O295" s="95">
        <v>0</v>
      </c>
      <c r="P295" s="246"/>
      <c r="Q295" s="246"/>
      <c r="R295" s="246"/>
      <c r="S295" s="246"/>
      <c r="T295" s="246"/>
      <c r="U295" s="246"/>
      <c r="V295" s="246"/>
      <c r="W295" s="246"/>
      <c r="X295" s="246"/>
      <c r="Y295" s="246"/>
      <c r="Z295" s="246"/>
      <c r="AA295" s="246"/>
      <c r="AB295" s="246"/>
      <c r="AC295" s="246"/>
      <c r="AD295" s="246"/>
      <c r="AE295" s="246"/>
      <c r="AF295" s="246"/>
      <c r="AG295" s="246"/>
      <c r="AH295" s="246"/>
      <c r="AI295" s="95"/>
      <c r="AJ295" s="95"/>
      <c r="AK295" s="361">
        <f t="shared" si="143"/>
        <v>0</v>
      </c>
      <c r="AL295" s="319"/>
      <c r="AM295" s="319"/>
      <c r="AN295" s="362">
        <f>SUM(AK295:AM295)</f>
        <v>0</v>
      </c>
      <c r="AO295" s="362"/>
      <c r="AP295" s="390" t="str">
        <f>IF(AND(AN295&gt;0,AO295&gt;0),AN295/AO295,"")</f>
        <v/>
      </c>
      <c r="AQ295" s="72"/>
      <c r="AR295" s="76"/>
      <c r="AS295" s="342"/>
    </row>
    <row r="296" spans="1:46" ht="15" customHeight="1" x14ac:dyDescent="0.2">
      <c r="A296" s="556"/>
      <c r="B296" s="23" t="s">
        <v>126</v>
      </c>
      <c r="C296" s="226" t="s">
        <v>144</v>
      </c>
      <c r="D296" s="500"/>
      <c r="E296" s="391" t="s">
        <v>16</v>
      </c>
      <c r="F296" s="246"/>
      <c r="G296" s="95">
        <v>0</v>
      </c>
      <c r="H296" s="95">
        <v>0</v>
      </c>
      <c r="I296" s="95">
        <v>0</v>
      </c>
      <c r="J296" s="95">
        <v>0</v>
      </c>
      <c r="K296" s="95">
        <v>0</v>
      </c>
      <c r="L296" s="95">
        <v>0</v>
      </c>
      <c r="M296" s="246"/>
      <c r="N296" s="95">
        <v>0</v>
      </c>
      <c r="O296" s="95">
        <v>0</v>
      </c>
      <c r="P296" s="246"/>
      <c r="Q296" s="246"/>
      <c r="R296" s="246"/>
      <c r="S296" s="246"/>
      <c r="T296" s="246"/>
      <c r="U296" s="246"/>
      <c r="V296" s="246"/>
      <c r="W296" s="246"/>
      <c r="X296" s="246"/>
      <c r="Y296" s="246"/>
      <c r="Z296" s="246"/>
      <c r="AA296" s="246"/>
      <c r="AB296" s="246"/>
      <c r="AC296" s="246"/>
      <c r="AD296" s="246"/>
      <c r="AE296" s="246"/>
      <c r="AF296" s="246"/>
      <c r="AG296" s="246"/>
      <c r="AH296" s="246"/>
      <c r="AI296" s="95"/>
      <c r="AJ296" s="95"/>
      <c r="AK296" s="361">
        <f t="shared" si="143"/>
        <v>0</v>
      </c>
      <c r="AL296" s="319"/>
      <c r="AM296" s="319"/>
      <c r="AN296" s="362">
        <f t="shared" ref="AN296:AN298" si="145">SUM(AK296:AM296)</f>
        <v>0</v>
      </c>
      <c r="AO296" s="362"/>
      <c r="AP296" s="390" t="str">
        <f>IF(AND(AN296&gt;0,AO296&gt;0),AN296/AO296,"")</f>
        <v/>
      </c>
      <c r="AQ296" s="72"/>
      <c r="AR296" s="76"/>
      <c r="AS296" s="342"/>
    </row>
    <row r="297" spans="1:46" ht="15" customHeight="1" x14ac:dyDescent="0.2">
      <c r="A297" s="556"/>
      <c r="B297" s="24" t="s">
        <v>94</v>
      </c>
      <c r="C297" s="226" t="s">
        <v>144</v>
      </c>
      <c r="D297" s="500"/>
      <c r="E297" s="392" t="s">
        <v>5</v>
      </c>
      <c r="F297" s="246"/>
      <c r="G297" s="95">
        <v>42</v>
      </c>
      <c r="H297" s="95">
        <v>20</v>
      </c>
      <c r="I297" s="95">
        <v>28</v>
      </c>
      <c r="J297" s="95">
        <v>30</v>
      </c>
      <c r="K297" s="95">
        <v>50</v>
      </c>
      <c r="L297" s="95">
        <v>20</v>
      </c>
      <c r="M297" s="246"/>
      <c r="N297" s="95">
        <v>23</v>
      </c>
      <c r="O297" s="95">
        <v>27</v>
      </c>
      <c r="P297" s="246"/>
      <c r="Q297" s="246"/>
      <c r="R297" s="246"/>
      <c r="S297" s="246"/>
      <c r="T297" s="246"/>
      <c r="U297" s="246"/>
      <c r="V297" s="246"/>
      <c r="W297" s="246"/>
      <c r="X297" s="246"/>
      <c r="Y297" s="246"/>
      <c r="Z297" s="246"/>
      <c r="AA297" s="246"/>
      <c r="AB297" s="246"/>
      <c r="AC297" s="246"/>
      <c r="AD297" s="246"/>
      <c r="AE297" s="246"/>
      <c r="AF297" s="246"/>
      <c r="AG297" s="246"/>
      <c r="AH297" s="246"/>
      <c r="AI297" s="95"/>
      <c r="AJ297" s="95"/>
      <c r="AK297" s="361">
        <f t="shared" si="143"/>
        <v>240</v>
      </c>
      <c r="AL297" s="319"/>
      <c r="AM297" s="319"/>
      <c r="AN297" s="362">
        <f t="shared" si="145"/>
        <v>240</v>
      </c>
      <c r="AO297" s="362"/>
      <c r="AP297" s="390" t="str">
        <f>IF(AND(AN297&gt;0,AO297&gt;0),AN297/AO297,"")</f>
        <v/>
      </c>
      <c r="AQ297" s="72"/>
      <c r="AR297" s="76"/>
      <c r="AS297" s="342" t="e">
        <f>AO213+AO219+AO225+AO231+#REF!+AO237+AO243+#REF!+AO249+AO255+AO261+AO267+AO273+AO279+AO285+#REF!+AO291+AO297+AO303</f>
        <v>#REF!</v>
      </c>
    </row>
    <row r="298" spans="1:46" ht="15" customHeight="1" x14ac:dyDescent="0.2">
      <c r="A298" s="556"/>
      <c r="B298" s="24"/>
      <c r="C298" s="226" t="s">
        <v>144</v>
      </c>
      <c r="D298" s="501"/>
      <c r="E298" s="393" t="s">
        <v>188</v>
      </c>
      <c r="F298" s="246"/>
      <c r="G298" s="97">
        <v>0</v>
      </c>
      <c r="H298" s="97">
        <v>0</v>
      </c>
      <c r="I298" s="97">
        <v>0</v>
      </c>
      <c r="J298" s="97">
        <v>0</v>
      </c>
      <c r="K298" s="97">
        <v>0</v>
      </c>
      <c r="L298" s="97">
        <v>0</v>
      </c>
      <c r="M298" s="246"/>
      <c r="N298" s="97">
        <v>0</v>
      </c>
      <c r="O298" s="97">
        <v>0</v>
      </c>
      <c r="P298" s="246"/>
      <c r="Q298" s="246"/>
      <c r="R298" s="246"/>
      <c r="S298" s="246"/>
      <c r="T298" s="246"/>
      <c r="U298" s="246"/>
      <c r="V298" s="246"/>
      <c r="W298" s="246"/>
      <c r="X298" s="246"/>
      <c r="Y298" s="246"/>
      <c r="Z298" s="246"/>
      <c r="AA298" s="246"/>
      <c r="AB298" s="246"/>
      <c r="AC298" s="246"/>
      <c r="AD298" s="246"/>
      <c r="AE298" s="246"/>
      <c r="AF298" s="246"/>
      <c r="AG298" s="246"/>
      <c r="AH298" s="246"/>
      <c r="AI298" s="95"/>
      <c r="AJ298" s="95"/>
      <c r="AK298" s="361">
        <f t="shared" si="143"/>
        <v>0</v>
      </c>
      <c r="AL298" s="319"/>
      <c r="AM298" s="319"/>
      <c r="AN298" s="362">
        <f t="shared" si="145"/>
        <v>0</v>
      </c>
      <c r="AO298" s="362"/>
      <c r="AP298" s="390" t="str">
        <f>IF(AND(AN298&gt;0,AO298&gt;0),AN298/AO298,"")</f>
        <v/>
      </c>
      <c r="AQ298" s="72"/>
      <c r="AR298" s="76"/>
    </row>
    <row r="299" spans="1:46" ht="15" customHeight="1" thickBot="1" x14ac:dyDescent="0.25">
      <c r="A299" s="557"/>
      <c r="B299" s="29"/>
      <c r="C299" s="434" t="s">
        <v>144</v>
      </c>
      <c r="D299" s="357"/>
      <c r="E299" s="397"/>
      <c r="F299" s="247"/>
      <c r="G299" s="96">
        <v>0</v>
      </c>
      <c r="H299" s="96">
        <v>0</v>
      </c>
      <c r="I299" s="96">
        <v>0</v>
      </c>
      <c r="J299" s="96">
        <v>0</v>
      </c>
      <c r="K299" s="96">
        <v>0</v>
      </c>
      <c r="L299" s="96">
        <v>0</v>
      </c>
      <c r="M299" s="247"/>
      <c r="N299" s="96">
        <v>0</v>
      </c>
      <c r="O299" s="96">
        <v>0</v>
      </c>
      <c r="P299" s="247"/>
      <c r="Q299" s="247"/>
      <c r="R299" s="247"/>
      <c r="S299" s="247"/>
      <c r="T299" s="247"/>
      <c r="U299" s="247"/>
      <c r="V299" s="247"/>
      <c r="W299" s="247"/>
      <c r="X299" s="247"/>
      <c r="Y299" s="247"/>
      <c r="Z299" s="247"/>
      <c r="AA299" s="247"/>
      <c r="AB299" s="247"/>
      <c r="AC299" s="247"/>
      <c r="AD299" s="247"/>
      <c r="AE299" s="247"/>
      <c r="AF299" s="247"/>
      <c r="AG299" s="247"/>
      <c r="AH299" s="247"/>
      <c r="AI299" s="96"/>
      <c r="AJ299" s="96"/>
      <c r="AK299" s="394"/>
      <c r="AL299" s="320"/>
      <c r="AM299" s="320"/>
      <c r="AN299" s="395"/>
      <c r="AO299" s="395"/>
      <c r="AP299" s="396"/>
      <c r="AQ299" s="72"/>
      <c r="AR299" s="76"/>
    </row>
    <row r="300" spans="1:46" ht="15" customHeight="1" x14ac:dyDescent="0.2">
      <c r="A300" s="581">
        <v>53</v>
      </c>
      <c r="B300" s="23"/>
      <c r="C300" s="451" t="s">
        <v>144</v>
      </c>
      <c r="D300" s="499"/>
      <c r="E300" s="385" t="s">
        <v>109</v>
      </c>
      <c r="F300" s="245"/>
      <c r="G300" s="94">
        <v>0</v>
      </c>
      <c r="H300" s="94">
        <v>0</v>
      </c>
      <c r="I300" s="94">
        <v>0</v>
      </c>
      <c r="J300" s="94">
        <v>0</v>
      </c>
      <c r="K300" s="94">
        <v>0</v>
      </c>
      <c r="L300" s="94">
        <v>0</v>
      </c>
      <c r="M300" s="245"/>
      <c r="N300" s="94"/>
      <c r="O300" s="94"/>
      <c r="P300" s="245"/>
      <c r="Q300" s="245"/>
      <c r="R300" s="245"/>
      <c r="S300" s="245"/>
      <c r="T300" s="245"/>
      <c r="U300" s="245"/>
      <c r="V300" s="245"/>
      <c r="W300" s="245"/>
      <c r="X300" s="245"/>
      <c r="Y300" s="245"/>
      <c r="Z300" s="245"/>
      <c r="AA300" s="245"/>
      <c r="AB300" s="245"/>
      <c r="AC300" s="245"/>
      <c r="AD300" s="245"/>
      <c r="AE300" s="245"/>
      <c r="AF300" s="245"/>
      <c r="AG300" s="245"/>
      <c r="AH300" s="245"/>
      <c r="AI300" s="94"/>
      <c r="AJ300" s="94"/>
      <c r="AK300" s="338">
        <f t="shared" ref="AK300:AK304" si="146">SUM(F300:AJ300)</f>
        <v>0</v>
      </c>
      <c r="AL300" s="386"/>
      <c r="AM300" s="386"/>
      <c r="AN300" s="387">
        <f t="shared" ref="AN300" si="147">SUM(AK300:AM300)</f>
        <v>0</v>
      </c>
      <c r="AO300" s="387"/>
      <c r="AP300" s="388" t="str">
        <f>IF(AND(AN300&gt;0,AO300&gt;0),AN300/AO300,"")</f>
        <v/>
      </c>
      <c r="AQ300" s="72"/>
      <c r="AR300" s="76"/>
      <c r="AT300" s="65"/>
    </row>
    <row r="301" spans="1:46" ht="15" customHeight="1" x14ac:dyDescent="0.2">
      <c r="A301" s="582"/>
      <c r="B301" s="22" t="s">
        <v>142</v>
      </c>
      <c r="C301" s="226" t="s">
        <v>144</v>
      </c>
      <c r="D301" s="500"/>
      <c r="E301" s="389" t="s">
        <v>31</v>
      </c>
      <c r="F301" s="246"/>
      <c r="G301" s="95">
        <v>0</v>
      </c>
      <c r="H301" s="95">
        <v>0</v>
      </c>
      <c r="I301" s="95">
        <v>0</v>
      </c>
      <c r="J301" s="95">
        <v>0</v>
      </c>
      <c r="K301" s="95">
        <v>0</v>
      </c>
      <c r="L301" s="95">
        <v>0</v>
      </c>
      <c r="M301" s="246"/>
      <c r="N301" s="95"/>
      <c r="O301" s="95"/>
      <c r="P301" s="246"/>
      <c r="Q301" s="246"/>
      <c r="R301" s="246"/>
      <c r="S301" s="246"/>
      <c r="T301" s="246"/>
      <c r="U301" s="246"/>
      <c r="V301" s="246"/>
      <c r="W301" s="246"/>
      <c r="X301" s="246"/>
      <c r="Y301" s="246"/>
      <c r="Z301" s="246"/>
      <c r="AA301" s="246"/>
      <c r="AB301" s="246"/>
      <c r="AC301" s="246"/>
      <c r="AD301" s="246"/>
      <c r="AE301" s="246"/>
      <c r="AF301" s="246"/>
      <c r="AG301" s="246"/>
      <c r="AH301" s="246"/>
      <c r="AI301" s="95"/>
      <c r="AJ301" s="95"/>
      <c r="AK301" s="361">
        <f t="shared" si="146"/>
        <v>0</v>
      </c>
      <c r="AL301" s="319"/>
      <c r="AM301" s="319"/>
      <c r="AN301" s="362">
        <f>SUM(AK301:AM301)</f>
        <v>0</v>
      </c>
      <c r="AO301" s="362"/>
      <c r="AP301" s="390" t="str">
        <f>IF(AND(AN301&gt;0,AO301&gt;0),AN301/AO301,"")</f>
        <v/>
      </c>
      <c r="AQ301" s="72" t="e">
        <f>AO211+AO217+AO223+AO229+#REF!+AO235+AO241+#REF!+AO247+AO253+AO259+AO265+AO271+AO277+AO283+#REF!+AO289+AO295+AO301</f>
        <v>#REF!</v>
      </c>
      <c r="AR301" s="76"/>
      <c r="AT301" s="65"/>
    </row>
    <row r="302" spans="1:46" ht="15" customHeight="1" x14ac:dyDescent="0.2">
      <c r="A302" s="582"/>
      <c r="B302" s="23" t="s">
        <v>127</v>
      </c>
      <c r="C302" s="226" t="s">
        <v>144</v>
      </c>
      <c r="D302" s="500"/>
      <c r="E302" s="391" t="s">
        <v>16</v>
      </c>
      <c r="F302" s="246"/>
      <c r="G302" s="95">
        <v>0</v>
      </c>
      <c r="H302" s="95">
        <v>0</v>
      </c>
      <c r="I302" s="95">
        <v>0</v>
      </c>
      <c r="J302" s="95">
        <v>0</v>
      </c>
      <c r="K302" s="95">
        <v>0</v>
      </c>
      <c r="L302" s="95">
        <v>0</v>
      </c>
      <c r="M302" s="246"/>
      <c r="N302" s="95"/>
      <c r="O302" s="95"/>
      <c r="P302" s="246"/>
      <c r="Q302" s="246"/>
      <c r="R302" s="246"/>
      <c r="S302" s="246"/>
      <c r="T302" s="246"/>
      <c r="U302" s="246"/>
      <c r="V302" s="246"/>
      <c r="W302" s="246"/>
      <c r="X302" s="246"/>
      <c r="Y302" s="246"/>
      <c r="Z302" s="246"/>
      <c r="AA302" s="246"/>
      <c r="AB302" s="246"/>
      <c r="AC302" s="246"/>
      <c r="AD302" s="246"/>
      <c r="AE302" s="246"/>
      <c r="AF302" s="246"/>
      <c r="AG302" s="246"/>
      <c r="AH302" s="246"/>
      <c r="AI302" s="95"/>
      <c r="AJ302" s="95"/>
      <c r="AK302" s="361">
        <f t="shared" si="146"/>
        <v>0</v>
      </c>
      <c r="AL302" s="319"/>
      <c r="AM302" s="319"/>
      <c r="AN302" s="362">
        <f t="shared" ref="AN302:AN304" si="148">SUM(AK302:AM302)</f>
        <v>0</v>
      </c>
      <c r="AO302" s="362"/>
      <c r="AP302" s="390" t="str">
        <f>IF(AND(AN302&gt;0,AO302&gt;0),AN302/AO302,"")</f>
        <v/>
      </c>
      <c r="AQ302" s="72" t="e">
        <f>AO212+AO218+AO224+AO230+#REF!+AO236+AO242+#REF!+AO248+AO254+AO260+AO266+AO272+AO278+AO284+#REF!+AO290+AO296+AO302</f>
        <v>#REF!</v>
      </c>
      <c r="AR302" s="78"/>
      <c r="AT302" s="65"/>
    </row>
    <row r="303" spans="1:46" ht="15" customHeight="1" x14ac:dyDescent="0.2">
      <c r="A303" s="582"/>
      <c r="B303" s="24" t="s">
        <v>94</v>
      </c>
      <c r="C303" s="226" t="s">
        <v>144</v>
      </c>
      <c r="D303" s="500"/>
      <c r="E303" s="392" t="s">
        <v>5</v>
      </c>
      <c r="F303" s="246"/>
      <c r="G303" s="95">
        <v>12</v>
      </c>
      <c r="H303" s="95">
        <v>15</v>
      </c>
      <c r="I303" s="95">
        <v>25</v>
      </c>
      <c r="J303" s="95">
        <v>20</v>
      </c>
      <c r="K303" s="95">
        <v>40</v>
      </c>
      <c r="L303" s="95">
        <v>50</v>
      </c>
      <c r="M303" s="246"/>
      <c r="N303" s="95"/>
      <c r="O303" s="95"/>
      <c r="P303" s="246"/>
      <c r="Q303" s="246"/>
      <c r="R303" s="246"/>
      <c r="S303" s="246"/>
      <c r="T303" s="246"/>
      <c r="U303" s="246"/>
      <c r="V303" s="246"/>
      <c r="W303" s="246"/>
      <c r="X303" s="246"/>
      <c r="Y303" s="246"/>
      <c r="Z303" s="246"/>
      <c r="AA303" s="246"/>
      <c r="AB303" s="246"/>
      <c r="AC303" s="246"/>
      <c r="AD303" s="246"/>
      <c r="AE303" s="246"/>
      <c r="AF303" s="246"/>
      <c r="AG303" s="246"/>
      <c r="AH303" s="246"/>
      <c r="AI303" s="95"/>
      <c r="AJ303" s="95"/>
      <c r="AK303" s="361">
        <f t="shared" si="146"/>
        <v>162</v>
      </c>
      <c r="AL303" s="319"/>
      <c r="AM303" s="319"/>
      <c r="AN303" s="362">
        <f t="shared" si="148"/>
        <v>162</v>
      </c>
      <c r="AO303" s="362"/>
      <c r="AP303" s="390" t="str">
        <f>IF(AND(AN303&gt;0,AO303&gt;0),AN303/AO303,"")</f>
        <v/>
      </c>
      <c r="AQ303" s="72" t="e">
        <f>AO213+AO219+AO225+AO231+#REF!+AO237+AO243+#REF!+AO249+AO255+AO261+AO267+AO273+AO279+AO285+#REF!+AO291+AO297+AO303</f>
        <v>#REF!</v>
      </c>
      <c r="AR303" s="79"/>
      <c r="AS303" s="76"/>
      <c r="AT303" s="65"/>
    </row>
    <row r="304" spans="1:46" ht="15" customHeight="1" x14ac:dyDescent="0.2">
      <c r="A304" s="582"/>
      <c r="B304" s="24"/>
      <c r="C304" s="226" t="s">
        <v>144</v>
      </c>
      <c r="D304" s="501"/>
      <c r="E304" s="393" t="s">
        <v>188</v>
      </c>
      <c r="F304" s="246"/>
      <c r="G304" s="95"/>
      <c r="H304" s="97">
        <v>0</v>
      </c>
      <c r="I304" s="97">
        <v>0</v>
      </c>
      <c r="J304" s="97">
        <v>0</v>
      </c>
      <c r="K304" s="97">
        <v>0</v>
      </c>
      <c r="L304" s="97">
        <v>0</v>
      </c>
      <c r="M304" s="246"/>
      <c r="N304" s="97"/>
      <c r="O304" s="97"/>
      <c r="P304" s="246"/>
      <c r="Q304" s="246"/>
      <c r="R304" s="246"/>
      <c r="S304" s="246"/>
      <c r="T304" s="246"/>
      <c r="U304" s="246"/>
      <c r="V304" s="246"/>
      <c r="W304" s="246"/>
      <c r="X304" s="246"/>
      <c r="Y304" s="246"/>
      <c r="Z304" s="246"/>
      <c r="AA304" s="246"/>
      <c r="AB304" s="246"/>
      <c r="AC304" s="246"/>
      <c r="AD304" s="246"/>
      <c r="AE304" s="246"/>
      <c r="AF304" s="246"/>
      <c r="AG304" s="246"/>
      <c r="AH304" s="246"/>
      <c r="AI304" s="95"/>
      <c r="AJ304" s="95"/>
      <c r="AK304" s="361">
        <f t="shared" si="146"/>
        <v>0</v>
      </c>
      <c r="AL304" s="319"/>
      <c r="AM304" s="319"/>
      <c r="AN304" s="362">
        <f t="shared" si="148"/>
        <v>0</v>
      </c>
      <c r="AO304" s="362"/>
      <c r="AP304" s="390" t="str">
        <f>IF(AND(AN304&gt;0,AO304&gt;0),AN304/AO304,"")</f>
        <v/>
      </c>
      <c r="AQ304" s="72"/>
      <c r="AT304" s="65"/>
    </row>
    <row r="305" spans="1:46" ht="15" customHeight="1" thickBot="1" x14ac:dyDescent="0.25">
      <c r="A305" s="583"/>
      <c r="B305" s="364"/>
      <c r="C305" s="436" t="s">
        <v>144</v>
      </c>
      <c r="D305" s="365"/>
      <c r="E305" s="397"/>
      <c r="F305" s="247"/>
      <c r="G305" s="96">
        <v>0</v>
      </c>
      <c r="H305" s="96">
        <v>0</v>
      </c>
      <c r="I305" s="96">
        <v>0</v>
      </c>
      <c r="J305" s="96">
        <v>0</v>
      </c>
      <c r="K305" s="96">
        <v>0</v>
      </c>
      <c r="L305" s="96"/>
      <c r="M305" s="247"/>
      <c r="N305" s="96"/>
      <c r="O305" s="96"/>
      <c r="P305" s="247"/>
      <c r="Q305" s="247"/>
      <c r="R305" s="247"/>
      <c r="S305" s="247"/>
      <c r="T305" s="247"/>
      <c r="U305" s="247"/>
      <c r="V305" s="247"/>
      <c r="W305" s="247"/>
      <c r="X305" s="247"/>
      <c r="Y305" s="247"/>
      <c r="Z305" s="247"/>
      <c r="AA305" s="247"/>
      <c r="AB305" s="247"/>
      <c r="AC305" s="247"/>
      <c r="AD305" s="247"/>
      <c r="AE305" s="247"/>
      <c r="AF305" s="247"/>
      <c r="AG305" s="247"/>
      <c r="AH305" s="247"/>
      <c r="AI305" s="96"/>
      <c r="AJ305" s="96"/>
      <c r="AK305" s="394"/>
      <c r="AL305" s="320"/>
      <c r="AM305" s="320"/>
      <c r="AN305" s="395"/>
      <c r="AO305" s="395"/>
      <c r="AP305" s="396"/>
      <c r="AQ305" s="72"/>
      <c r="AT305" s="65"/>
    </row>
    <row r="306" spans="1:46" ht="15" customHeight="1" x14ac:dyDescent="0.2">
      <c r="A306" s="562"/>
      <c r="B306" s="563"/>
      <c r="C306" s="452"/>
      <c r="D306" s="366"/>
      <c r="E306" s="367" t="s">
        <v>109</v>
      </c>
      <c r="F306" s="343">
        <f>SUMIF($E$6:$E$304,$E306,F$6:F$306)</f>
        <v>0</v>
      </c>
      <c r="G306" s="343">
        <f t="shared" ref="G306:P310" si="149">SUMIF($E$6:$E$304,$E306,G$6:G$304)</f>
        <v>430</v>
      </c>
      <c r="H306" s="343">
        <f t="shared" si="149"/>
        <v>240</v>
      </c>
      <c r="I306" s="343">
        <f t="shared" si="149"/>
        <v>450</v>
      </c>
      <c r="J306" s="343">
        <f t="shared" si="149"/>
        <v>290</v>
      </c>
      <c r="K306" s="343">
        <f t="shared" si="149"/>
        <v>414</v>
      </c>
      <c r="L306" s="343">
        <f t="shared" si="149"/>
        <v>300</v>
      </c>
      <c r="M306" s="343">
        <f t="shared" si="149"/>
        <v>0</v>
      </c>
      <c r="N306" s="343">
        <f t="shared" si="149"/>
        <v>346</v>
      </c>
      <c r="O306" s="343">
        <f t="shared" si="149"/>
        <v>460</v>
      </c>
      <c r="P306" s="343">
        <f t="shared" si="149"/>
        <v>0</v>
      </c>
      <c r="Q306" s="343">
        <f t="shared" ref="Q306:Z310" si="150">SUMIF($E$6:$E$304,$E306,Q$6:Q$304)</f>
        <v>0</v>
      </c>
      <c r="R306" s="343">
        <f t="shared" si="150"/>
        <v>0</v>
      </c>
      <c r="S306" s="343">
        <f t="shared" si="150"/>
        <v>0</v>
      </c>
      <c r="T306" s="343">
        <f t="shared" si="150"/>
        <v>0</v>
      </c>
      <c r="U306" s="343">
        <f t="shared" si="150"/>
        <v>0</v>
      </c>
      <c r="V306" s="343">
        <f t="shared" si="150"/>
        <v>0</v>
      </c>
      <c r="W306" s="343">
        <f t="shared" si="150"/>
        <v>0</v>
      </c>
      <c r="X306" s="343">
        <f t="shared" si="150"/>
        <v>0</v>
      </c>
      <c r="Y306" s="343">
        <f t="shared" si="150"/>
        <v>0</v>
      </c>
      <c r="Z306" s="343">
        <f t="shared" si="150"/>
        <v>0</v>
      </c>
      <c r="AA306" s="343">
        <f t="shared" ref="AA306:AN310" si="151">SUMIF($E$6:$E$304,$E306,AA$6:AA$304)</f>
        <v>0</v>
      </c>
      <c r="AB306" s="343">
        <f t="shared" si="151"/>
        <v>0</v>
      </c>
      <c r="AC306" s="343">
        <f t="shared" si="151"/>
        <v>0</v>
      </c>
      <c r="AD306" s="343">
        <f t="shared" si="151"/>
        <v>0</v>
      </c>
      <c r="AE306" s="343">
        <f t="shared" si="151"/>
        <v>0</v>
      </c>
      <c r="AF306" s="343">
        <f t="shared" si="151"/>
        <v>0</v>
      </c>
      <c r="AG306" s="343">
        <f t="shared" si="151"/>
        <v>0</v>
      </c>
      <c r="AH306" s="343">
        <f t="shared" si="151"/>
        <v>0</v>
      </c>
      <c r="AI306" s="343">
        <f t="shared" si="151"/>
        <v>0</v>
      </c>
      <c r="AJ306" s="343">
        <f t="shared" si="151"/>
        <v>0</v>
      </c>
      <c r="AK306" s="343">
        <f t="shared" si="151"/>
        <v>2930</v>
      </c>
      <c r="AL306" s="343">
        <f t="shared" si="151"/>
        <v>0</v>
      </c>
      <c r="AM306" s="349">
        <f t="shared" si="151"/>
        <v>0</v>
      </c>
      <c r="AN306" s="343">
        <f t="shared" si="151"/>
        <v>2930</v>
      </c>
      <c r="AO306" s="349"/>
      <c r="AP306" s="368" t="str">
        <f>IF(AND(AN306&gt;0,AO306&gt;0),AN306/AO306,"")</f>
        <v/>
      </c>
      <c r="AQ306" s="80">
        <f>'[1]TONG KET T.01'!$L$10</f>
        <v>12340</v>
      </c>
      <c r="AR306" s="76"/>
      <c r="AT306" s="65"/>
    </row>
    <row r="307" spans="1:46" ht="15" customHeight="1" x14ac:dyDescent="0.2">
      <c r="A307" s="564"/>
      <c r="B307" s="565"/>
      <c r="C307" s="452"/>
      <c r="D307" s="369"/>
      <c r="E307" s="14" t="s">
        <v>31</v>
      </c>
      <c r="F307" s="344">
        <f>SUMIF($E$6:$E$304,$E307,F$6:F$304)</f>
        <v>0</v>
      </c>
      <c r="G307" s="344">
        <f t="shared" si="149"/>
        <v>380</v>
      </c>
      <c r="H307" s="344">
        <f t="shared" si="149"/>
        <v>570</v>
      </c>
      <c r="I307" s="344">
        <f t="shared" si="149"/>
        <v>560</v>
      </c>
      <c r="J307" s="344">
        <f t="shared" si="149"/>
        <v>510</v>
      </c>
      <c r="K307" s="344">
        <f t="shared" si="149"/>
        <v>470</v>
      </c>
      <c r="L307" s="344">
        <f t="shared" si="149"/>
        <v>500</v>
      </c>
      <c r="M307" s="344">
        <f t="shared" si="149"/>
        <v>0</v>
      </c>
      <c r="N307" s="344">
        <f t="shared" si="149"/>
        <v>550</v>
      </c>
      <c r="O307" s="344">
        <f t="shared" si="149"/>
        <v>690</v>
      </c>
      <c r="P307" s="344">
        <f t="shared" si="149"/>
        <v>0</v>
      </c>
      <c r="Q307" s="344">
        <f t="shared" si="150"/>
        <v>0</v>
      </c>
      <c r="R307" s="344">
        <f t="shared" si="150"/>
        <v>0</v>
      </c>
      <c r="S307" s="344">
        <f t="shared" si="150"/>
        <v>0</v>
      </c>
      <c r="T307" s="344">
        <f t="shared" si="150"/>
        <v>0</v>
      </c>
      <c r="U307" s="344">
        <f t="shared" si="150"/>
        <v>0</v>
      </c>
      <c r="V307" s="344">
        <f t="shared" si="150"/>
        <v>0</v>
      </c>
      <c r="W307" s="344">
        <f t="shared" si="150"/>
        <v>0</v>
      </c>
      <c r="X307" s="344">
        <f t="shared" si="150"/>
        <v>0</v>
      </c>
      <c r="Y307" s="344">
        <f t="shared" si="150"/>
        <v>0</v>
      </c>
      <c r="Z307" s="344">
        <f t="shared" si="150"/>
        <v>0</v>
      </c>
      <c r="AA307" s="344">
        <f t="shared" si="151"/>
        <v>0</v>
      </c>
      <c r="AB307" s="344">
        <f t="shared" si="151"/>
        <v>0</v>
      </c>
      <c r="AC307" s="344">
        <f t="shared" si="151"/>
        <v>0</v>
      </c>
      <c r="AD307" s="344">
        <f t="shared" si="151"/>
        <v>0</v>
      </c>
      <c r="AE307" s="344">
        <f t="shared" si="151"/>
        <v>0</v>
      </c>
      <c r="AF307" s="344">
        <f t="shared" si="151"/>
        <v>0</v>
      </c>
      <c r="AG307" s="344">
        <f t="shared" si="151"/>
        <v>0</v>
      </c>
      <c r="AH307" s="344">
        <f t="shared" si="151"/>
        <v>0</v>
      </c>
      <c r="AI307" s="344">
        <f t="shared" si="151"/>
        <v>0</v>
      </c>
      <c r="AJ307" s="344">
        <f t="shared" si="151"/>
        <v>0</v>
      </c>
      <c r="AK307" s="344">
        <f t="shared" si="151"/>
        <v>4230</v>
      </c>
      <c r="AL307" s="344">
        <f t="shared" si="151"/>
        <v>0</v>
      </c>
      <c r="AM307" s="350">
        <f t="shared" si="151"/>
        <v>0</v>
      </c>
      <c r="AN307" s="344">
        <f t="shared" si="151"/>
        <v>4230</v>
      </c>
      <c r="AO307" s="350"/>
      <c r="AP307" s="370" t="str">
        <f>IF(AND(AN307&gt;0,AO307&gt;0),AN307/AO307,"")</f>
        <v/>
      </c>
      <c r="AQ307" s="80">
        <f>'[1]TONG KET T.01'!$L$14</f>
        <v>13768</v>
      </c>
    </row>
    <row r="308" spans="1:46" ht="15" customHeight="1" x14ac:dyDescent="0.2">
      <c r="A308" s="566" t="s">
        <v>10</v>
      </c>
      <c r="B308" s="567"/>
      <c r="C308" s="452"/>
      <c r="D308" s="371"/>
      <c r="E308" s="16" t="s">
        <v>16</v>
      </c>
      <c r="F308" s="344">
        <f>SUMIF($E$6:$E$304,$E308,F$6:F$304)</f>
        <v>0</v>
      </c>
      <c r="G308" s="344">
        <f t="shared" si="149"/>
        <v>100</v>
      </c>
      <c r="H308" s="344">
        <f t="shared" si="149"/>
        <v>30</v>
      </c>
      <c r="I308" s="344">
        <f t="shared" si="149"/>
        <v>250</v>
      </c>
      <c r="J308" s="344">
        <f t="shared" si="149"/>
        <v>280</v>
      </c>
      <c r="K308" s="344">
        <f t="shared" si="149"/>
        <v>80</v>
      </c>
      <c r="L308" s="344">
        <f t="shared" si="149"/>
        <v>120</v>
      </c>
      <c r="M308" s="344">
        <f t="shared" si="149"/>
        <v>0</v>
      </c>
      <c r="N308" s="344">
        <f t="shared" si="149"/>
        <v>110</v>
      </c>
      <c r="O308" s="344">
        <f t="shared" si="149"/>
        <v>160</v>
      </c>
      <c r="P308" s="344">
        <f t="shared" si="149"/>
        <v>0</v>
      </c>
      <c r="Q308" s="344">
        <f t="shared" si="150"/>
        <v>0</v>
      </c>
      <c r="R308" s="344">
        <f t="shared" si="150"/>
        <v>0</v>
      </c>
      <c r="S308" s="344">
        <f t="shared" si="150"/>
        <v>0</v>
      </c>
      <c r="T308" s="344">
        <f t="shared" si="150"/>
        <v>0</v>
      </c>
      <c r="U308" s="344">
        <f t="shared" si="150"/>
        <v>0</v>
      </c>
      <c r="V308" s="344">
        <f t="shared" si="150"/>
        <v>0</v>
      </c>
      <c r="W308" s="344">
        <f t="shared" si="150"/>
        <v>0</v>
      </c>
      <c r="X308" s="344">
        <f t="shared" si="150"/>
        <v>0</v>
      </c>
      <c r="Y308" s="344">
        <f t="shared" si="150"/>
        <v>0</v>
      </c>
      <c r="Z308" s="344">
        <f t="shared" si="150"/>
        <v>0</v>
      </c>
      <c r="AA308" s="344">
        <f t="shared" si="151"/>
        <v>0</v>
      </c>
      <c r="AB308" s="344">
        <f t="shared" si="151"/>
        <v>0</v>
      </c>
      <c r="AC308" s="344">
        <f t="shared" si="151"/>
        <v>0</v>
      </c>
      <c r="AD308" s="344">
        <f t="shared" si="151"/>
        <v>0</v>
      </c>
      <c r="AE308" s="344">
        <f t="shared" si="151"/>
        <v>0</v>
      </c>
      <c r="AF308" s="344">
        <f t="shared" si="151"/>
        <v>0</v>
      </c>
      <c r="AG308" s="344">
        <f t="shared" si="151"/>
        <v>0</v>
      </c>
      <c r="AH308" s="344">
        <f t="shared" si="151"/>
        <v>0</v>
      </c>
      <c r="AI308" s="344">
        <f t="shared" si="151"/>
        <v>0</v>
      </c>
      <c r="AJ308" s="344">
        <f t="shared" si="151"/>
        <v>0</v>
      </c>
      <c r="AK308" s="344">
        <f t="shared" si="151"/>
        <v>1130</v>
      </c>
      <c r="AL308" s="344">
        <f t="shared" si="151"/>
        <v>0</v>
      </c>
      <c r="AM308" s="350">
        <f t="shared" si="151"/>
        <v>0</v>
      </c>
      <c r="AN308" s="344">
        <f t="shared" si="151"/>
        <v>1130</v>
      </c>
      <c r="AO308" s="350"/>
      <c r="AP308" s="370" t="str">
        <f>IF(AND(AN308&gt;0,AO308&gt;0),AN308/AO308,"")</f>
        <v/>
      </c>
      <c r="AQ308" s="80">
        <f>'[1]TONG KET T.01'!$L$16</f>
        <v>3480</v>
      </c>
    </row>
    <row r="309" spans="1:46" ht="15" customHeight="1" x14ac:dyDescent="0.2">
      <c r="A309" s="560"/>
      <c r="B309" s="561"/>
      <c r="C309" s="452"/>
      <c r="D309" s="372"/>
      <c r="E309" s="17" t="s">
        <v>5</v>
      </c>
      <c r="F309" s="344">
        <f>SUMIF($E$6:$E$304,$E309,F$6:F$304)</f>
        <v>0</v>
      </c>
      <c r="G309" s="344">
        <f t="shared" si="149"/>
        <v>3034</v>
      </c>
      <c r="H309" s="344">
        <f t="shared" si="149"/>
        <v>3245</v>
      </c>
      <c r="I309" s="344">
        <f t="shared" si="149"/>
        <v>3481</v>
      </c>
      <c r="J309" s="344">
        <f t="shared" si="149"/>
        <v>3456</v>
      </c>
      <c r="K309" s="344">
        <f t="shared" si="149"/>
        <v>3523</v>
      </c>
      <c r="L309" s="344">
        <f t="shared" si="149"/>
        <v>3681</v>
      </c>
      <c r="M309" s="344">
        <f t="shared" si="149"/>
        <v>0</v>
      </c>
      <c r="N309" s="344">
        <f t="shared" si="149"/>
        <v>3928</v>
      </c>
      <c r="O309" s="344">
        <f t="shared" si="149"/>
        <v>3822</v>
      </c>
      <c r="P309" s="344">
        <f t="shared" si="149"/>
        <v>0</v>
      </c>
      <c r="Q309" s="344">
        <f t="shared" si="150"/>
        <v>0</v>
      </c>
      <c r="R309" s="344">
        <f t="shared" si="150"/>
        <v>0</v>
      </c>
      <c r="S309" s="344">
        <f t="shared" si="150"/>
        <v>0</v>
      </c>
      <c r="T309" s="344">
        <f t="shared" si="150"/>
        <v>0</v>
      </c>
      <c r="U309" s="344">
        <f t="shared" si="150"/>
        <v>0</v>
      </c>
      <c r="V309" s="344">
        <f t="shared" si="150"/>
        <v>0</v>
      </c>
      <c r="W309" s="344">
        <f t="shared" si="150"/>
        <v>0</v>
      </c>
      <c r="X309" s="344">
        <f t="shared" si="150"/>
        <v>0</v>
      </c>
      <c r="Y309" s="344">
        <f t="shared" si="150"/>
        <v>0</v>
      </c>
      <c r="Z309" s="344">
        <f t="shared" si="150"/>
        <v>0</v>
      </c>
      <c r="AA309" s="344">
        <f t="shared" si="151"/>
        <v>0</v>
      </c>
      <c r="AB309" s="344">
        <f t="shared" si="151"/>
        <v>0</v>
      </c>
      <c r="AC309" s="344">
        <f t="shared" si="151"/>
        <v>0</v>
      </c>
      <c r="AD309" s="344">
        <f t="shared" si="151"/>
        <v>0</v>
      </c>
      <c r="AE309" s="344">
        <f t="shared" si="151"/>
        <v>0</v>
      </c>
      <c r="AF309" s="344">
        <f t="shared" si="151"/>
        <v>0</v>
      </c>
      <c r="AG309" s="344">
        <f t="shared" si="151"/>
        <v>0</v>
      </c>
      <c r="AH309" s="344">
        <f t="shared" si="151"/>
        <v>0</v>
      </c>
      <c r="AI309" s="344">
        <f t="shared" si="151"/>
        <v>0</v>
      </c>
      <c r="AJ309" s="344">
        <f t="shared" si="151"/>
        <v>0</v>
      </c>
      <c r="AK309" s="344">
        <f t="shared" si="151"/>
        <v>28170</v>
      </c>
      <c r="AL309" s="344">
        <f t="shared" si="151"/>
        <v>0</v>
      </c>
      <c r="AM309" s="350">
        <f t="shared" si="151"/>
        <v>0</v>
      </c>
      <c r="AN309" s="344">
        <f t="shared" si="151"/>
        <v>28170</v>
      </c>
      <c r="AO309" s="350"/>
      <c r="AP309" s="370" t="str">
        <f>IF(AND(AN309&gt;0,AO309&gt;0),AN309/AO309,"")</f>
        <v/>
      </c>
      <c r="AQ309" s="80">
        <f>'[1]TONG KET T.01'!$L$11</f>
        <v>81634</v>
      </c>
    </row>
    <row r="310" spans="1:46" ht="15" customHeight="1" x14ac:dyDescent="0.2">
      <c r="A310" s="400"/>
      <c r="B310" s="401"/>
      <c r="C310" s="452"/>
      <c r="D310" s="372"/>
      <c r="E310" s="393" t="s">
        <v>188</v>
      </c>
      <c r="F310" s="344">
        <f>SUMIF($E$6:$E$304,$E310,F$6:F$304)</f>
        <v>0</v>
      </c>
      <c r="G310" s="344">
        <f t="shared" si="149"/>
        <v>57</v>
      </c>
      <c r="H310" s="344">
        <f t="shared" si="149"/>
        <v>47</v>
      </c>
      <c r="I310" s="344">
        <f t="shared" si="149"/>
        <v>42</v>
      </c>
      <c r="J310" s="344">
        <f t="shared" si="149"/>
        <v>36</v>
      </c>
      <c r="K310" s="344">
        <f t="shared" si="149"/>
        <v>28</v>
      </c>
      <c r="L310" s="344">
        <f t="shared" si="149"/>
        <v>73</v>
      </c>
      <c r="M310" s="344">
        <f t="shared" si="149"/>
        <v>0</v>
      </c>
      <c r="N310" s="344">
        <f t="shared" si="149"/>
        <v>22</v>
      </c>
      <c r="O310" s="344">
        <f t="shared" si="149"/>
        <v>41</v>
      </c>
      <c r="P310" s="344">
        <f t="shared" si="149"/>
        <v>0</v>
      </c>
      <c r="Q310" s="344">
        <f t="shared" si="150"/>
        <v>0</v>
      </c>
      <c r="R310" s="344">
        <f t="shared" si="150"/>
        <v>0</v>
      </c>
      <c r="S310" s="344">
        <f t="shared" si="150"/>
        <v>0</v>
      </c>
      <c r="T310" s="344">
        <f t="shared" si="150"/>
        <v>0</v>
      </c>
      <c r="U310" s="344">
        <f t="shared" si="150"/>
        <v>0</v>
      </c>
      <c r="V310" s="344">
        <f t="shared" si="150"/>
        <v>0</v>
      </c>
      <c r="W310" s="344">
        <f t="shared" si="150"/>
        <v>0</v>
      </c>
      <c r="X310" s="344">
        <f t="shared" si="150"/>
        <v>0</v>
      </c>
      <c r="Y310" s="344">
        <f t="shared" si="150"/>
        <v>0</v>
      </c>
      <c r="Z310" s="344">
        <f t="shared" si="150"/>
        <v>0</v>
      </c>
      <c r="AA310" s="344">
        <f t="shared" si="151"/>
        <v>0</v>
      </c>
      <c r="AB310" s="344">
        <f t="shared" si="151"/>
        <v>0</v>
      </c>
      <c r="AC310" s="344">
        <f t="shared" si="151"/>
        <v>0</v>
      </c>
      <c r="AD310" s="344">
        <f t="shared" si="151"/>
        <v>0</v>
      </c>
      <c r="AE310" s="344">
        <f t="shared" si="151"/>
        <v>0</v>
      </c>
      <c r="AF310" s="344">
        <f t="shared" si="151"/>
        <v>0</v>
      </c>
      <c r="AG310" s="344">
        <f t="shared" si="151"/>
        <v>0</v>
      </c>
      <c r="AH310" s="344">
        <f t="shared" si="151"/>
        <v>0</v>
      </c>
      <c r="AI310" s="344">
        <f t="shared" si="151"/>
        <v>0</v>
      </c>
      <c r="AJ310" s="344">
        <f t="shared" si="151"/>
        <v>0</v>
      </c>
      <c r="AK310" s="344">
        <f t="shared" si="151"/>
        <v>346</v>
      </c>
      <c r="AL310" s="344">
        <f t="shared" si="151"/>
        <v>0</v>
      </c>
      <c r="AM310" s="350">
        <f t="shared" si="151"/>
        <v>0</v>
      </c>
      <c r="AN310" s="344">
        <f t="shared" si="151"/>
        <v>346</v>
      </c>
      <c r="AO310" s="350"/>
      <c r="AP310" s="370" t="str">
        <f>IF(AND(AN310&gt;0,AO310&gt;0),AN310/AO310,"")</f>
        <v/>
      </c>
      <c r="AQ310" s="80">
        <f>'[1]TONG KET T.01'!$L$17</f>
        <v>942</v>
      </c>
    </row>
    <row r="311" spans="1:46" ht="15" customHeight="1" thickBot="1" x14ac:dyDescent="0.25">
      <c r="A311" s="402"/>
      <c r="B311" s="403"/>
      <c r="C311" s="453"/>
      <c r="D311" s="374"/>
      <c r="E311" s="378"/>
      <c r="F311" s="375"/>
      <c r="G311" s="375"/>
      <c r="H311" s="375"/>
      <c r="I311" s="375"/>
      <c r="J311" s="375"/>
      <c r="K311" s="375"/>
      <c r="L311" s="375"/>
      <c r="M311" s="375"/>
      <c r="N311" s="375"/>
      <c r="O311" s="375"/>
      <c r="P311" s="375"/>
      <c r="Q311" s="375"/>
      <c r="R311" s="375"/>
      <c r="S311" s="375"/>
      <c r="T311" s="375"/>
      <c r="U311" s="375"/>
      <c r="V311" s="375"/>
      <c r="W311" s="375"/>
      <c r="X311" s="375"/>
      <c r="Y311" s="375"/>
      <c r="Z311" s="375"/>
      <c r="AA311" s="375"/>
      <c r="AB311" s="375"/>
      <c r="AC311" s="375"/>
      <c r="AD311" s="375"/>
      <c r="AE311" s="375"/>
      <c r="AF311" s="375"/>
      <c r="AG311" s="375"/>
      <c r="AH311" s="375"/>
      <c r="AI311" s="375"/>
      <c r="AJ311" s="375"/>
      <c r="AK311" s="375"/>
      <c r="AL311" s="375"/>
      <c r="AM311" s="376"/>
      <c r="AN311" s="375"/>
      <c r="AO311" s="376"/>
      <c r="AP311" s="377"/>
      <c r="AQ311" s="80"/>
    </row>
    <row r="312" spans="1:46" x14ac:dyDescent="0.2">
      <c r="E312" s="348" t="s">
        <v>5</v>
      </c>
      <c r="F312" s="76"/>
      <c r="G312" s="76"/>
      <c r="H312" s="76">
        <f>'[1]03-05'!$G$346</f>
        <v>525</v>
      </c>
      <c r="I312" s="76"/>
      <c r="J312" s="76">
        <f>'[1]05-05'!G346</f>
        <v>675</v>
      </c>
      <c r="K312" s="76">
        <f>'[1]06-05'!G346</f>
        <v>535</v>
      </c>
      <c r="L312" s="76">
        <f>'[1]07-05'!G346</f>
        <v>463</v>
      </c>
      <c r="M312" s="76">
        <f>'[1]08-05'!G346</f>
        <v>288</v>
      </c>
      <c r="N312" s="76">
        <f>'[1]09-05'!G346</f>
        <v>421</v>
      </c>
      <c r="O312" s="76">
        <f>'[1]10-05'!G346</f>
        <v>415</v>
      </c>
      <c r="P312" s="76"/>
      <c r="Q312" s="76">
        <f>'[1]12-05'!G346</f>
        <v>360</v>
      </c>
      <c r="R312" s="76">
        <f>'[1]13-05'!G346</f>
        <v>280</v>
      </c>
      <c r="S312" s="76">
        <f>'[1]14-05'!G301</f>
        <v>270</v>
      </c>
      <c r="T312" s="76">
        <f>'[1]15-05'!G301</f>
        <v>390</v>
      </c>
      <c r="U312" s="76">
        <f>'[1]16-05'!G301</f>
        <v>410</v>
      </c>
      <c r="V312" s="76">
        <f>'[1]17-05'!G301</f>
        <v>260</v>
      </c>
      <c r="W312" s="76"/>
      <c r="X312" s="76">
        <f>'[1]19-05'!G301</f>
        <v>490</v>
      </c>
      <c r="Y312" s="76">
        <f>'[1]20-05'!G301</f>
        <v>410</v>
      </c>
      <c r="Z312" s="76">
        <f>'[1]21-05 '!$G$306</f>
        <v>340</v>
      </c>
      <c r="AA312" s="76">
        <f>'[1]22-05'!G306</f>
        <v>300</v>
      </c>
      <c r="AB312" s="76">
        <f>'[1]23-05'!G306</f>
        <v>480</v>
      </c>
      <c r="AC312" s="76">
        <f>'[1]24-05'!G306</f>
        <v>339</v>
      </c>
      <c r="AD312" s="76"/>
      <c r="AE312" s="76"/>
      <c r="AF312" s="76"/>
      <c r="AG312" s="76"/>
      <c r="AH312" s="76"/>
      <c r="AI312" s="76"/>
      <c r="AJ312" s="76"/>
      <c r="AK312" s="90">
        <f>SUM(F312:AI312)</f>
        <v>7651</v>
      </c>
      <c r="AL312" s="104"/>
      <c r="AM312" s="104"/>
      <c r="AN312" s="104"/>
      <c r="AO312" s="329"/>
      <c r="AP312" s="90"/>
      <c r="AQ312" s="76">
        <f>'[1]TONG KET T.01'!$L$12</f>
        <v>10114</v>
      </c>
    </row>
    <row r="313" spans="1:46" x14ac:dyDescent="0.2">
      <c r="N313" s="76"/>
      <c r="U313" s="346"/>
      <c r="AK313" s="103"/>
      <c r="AN313" s="347"/>
      <c r="AP313" s="109"/>
      <c r="AQ313" s="77"/>
    </row>
    <row r="314" spans="1:46" x14ac:dyDescent="0.2">
      <c r="AL314" s="105"/>
      <c r="AM314" s="105"/>
      <c r="AN314" s="347"/>
      <c r="AP314" s="109"/>
      <c r="AQ314" s="77"/>
    </row>
    <row r="315" spans="1:46" x14ac:dyDescent="0.2">
      <c r="AN315" s="347"/>
      <c r="AP315" s="109"/>
      <c r="AQ315" s="77"/>
    </row>
    <row r="316" spans="1:46" x14ac:dyDescent="0.2">
      <c r="AN316" s="347"/>
      <c r="AP316" s="109"/>
      <c r="AQ316" s="77"/>
    </row>
    <row r="317" spans="1:46" x14ac:dyDescent="0.2">
      <c r="AN317" s="347"/>
      <c r="AP317" s="109"/>
      <c r="AQ317" s="77"/>
    </row>
    <row r="318" spans="1:46" x14ac:dyDescent="0.2">
      <c r="B318" s="68" t="s">
        <v>111</v>
      </c>
      <c r="C318" s="67"/>
      <c r="D318" s="253"/>
      <c r="AN318" s="347"/>
      <c r="AP318" s="109"/>
      <c r="AQ318" s="77"/>
    </row>
    <row r="319" spans="1:46" x14ac:dyDescent="0.2">
      <c r="B319" s="68" t="s">
        <v>112</v>
      </c>
      <c r="C319" s="69"/>
      <c r="D319" s="253"/>
      <c r="AN319" s="347"/>
      <c r="AP319" s="109"/>
      <c r="AQ319" s="77"/>
    </row>
    <row r="320" spans="1:46" x14ac:dyDescent="0.2">
      <c r="B320" s="68" t="s">
        <v>113</v>
      </c>
      <c r="C320" s="71"/>
      <c r="D320" s="253"/>
      <c r="W320" s="76"/>
      <c r="AN320" s="347"/>
      <c r="AP320" s="109"/>
      <c r="AQ320" s="77"/>
    </row>
    <row r="321" spans="2:43" x14ac:dyDescent="0.2">
      <c r="B321" s="68" t="s">
        <v>114</v>
      </c>
      <c r="C321" s="70"/>
      <c r="D321" s="253"/>
      <c r="S321" s="78" t="s">
        <v>129</v>
      </c>
      <c r="AN321" s="347"/>
      <c r="AP321" s="109"/>
      <c r="AQ321" s="77"/>
    </row>
  </sheetData>
  <mergeCells count="117">
    <mergeCell ref="A102:A107"/>
    <mergeCell ref="A96:A101"/>
    <mergeCell ref="A90:A95"/>
    <mergeCell ref="A84:A89"/>
    <mergeCell ref="A72:A77"/>
    <mergeCell ref="A66:A71"/>
    <mergeCell ref="A156:A161"/>
    <mergeCell ref="A150:A155"/>
    <mergeCell ref="A144:A149"/>
    <mergeCell ref="A138:A143"/>
    <mergeCell ref="A132:A137"/>
    <mergeCell ref="A126:A131"/>
    <mergeCell ref="A120:A125"/>
    <mergeCell ref="A114:A119"/>
    <mergeCell ref="A108:A113"/>
    <mergeCell ref="A198:A203"/>
    <mergeCell ref="A192:A197"/>
    <mergeCell ref="A186:A191"/>
    <mergeCell ref="A180:A185"/>
    <mergeCell ref="A174:A179"/>
    <mergeCell ref="A168:A173"/>
    <mergeCell ref="A162:A167"/>
    <mergeCell ref="A246:A251"/>
    <mergeCell ref="A240:A245"/>
    <mergeCell ref="A234:A239"/>
    <mergeCell ref="A228:A233"/>
    <mergeCell ref="A222:A227"/>
    <mergeCell ref="A216:A221"/>
    <mergeCell ref="A210:A215"/>
    <mergeCell ref="A204:A209"/>
    <mergeCell ref="A294:A299"/>
    <mergeCell ref="A288:A293"/>
    <mergeCell ref="A282:A287"/>
    <mergeCell ref="A276:A281"/>
    <mergeCell ref="A300:A305"/>
    <mergeCell ref="A270:A275"/>
    <mergeCell ref="A264:A269"/>
    <mergeCell ref="A258:A263"/>
    <mergeCell ref="A252:A257"/>
    <mergeCell ref="D204:D208"/>
    <mergeCell ref="D210:D214"/>
    <mergeCell ref="D216:D220"/>
    <mergeCell ref="D294:D298"/>
    <mergeCell ref="D300:D304"/>
    <mergeCell ref="D252:D256"/>
    <mergeCell ref="D258:D262"/>
    <mergeCell ref="D264:D268"/>
    <mergeCell ref="D270:D274"/>
    <mergeCell ref="D276:D280"/>
    <mergeCell ref="D282:D286"/>
    <mergeCell ref="D222:D226"/>
    <mergeCell ref="D228:D232"/>
    <mergeCell ref="D234:D238"/>
    <mergeCell ref="D240:D244"/>
    <mergeCell ref="D246:D250"/>
    <mergeCell ref="D288:D292"/>
    <mergeCell ref="D162:D166"/>
    <mergeCell ref="D168:D172"/>
    <mergeCell ref="D174:D178"/>
    <mergeCell ref="D180:D184"/>
    <mergeCell ref="D186:D190"/>
    <mergeCell ref="D192:D196"/>
    <mergeCell ref="D198:D202"/>
    <mergeCell ref="D108:D112"/>
    <mergeCell ref="D114:D118"/>
    <mergeCell ref="D120:D124"/>
    <mergeCell ref="D126:D130"/>
    <mergeCell ref="D132:D136"/>
    <mergeCell ref="D138:D142"/>
    <mergeCell ref="D144:D148"/>
    <mergeCell ref="D150:D154"/>
    <mergeCell ref="A2:AN2"/>
    <mergeCell ref="A1:AN1"/>
    <mergeCell ref="B4:B5"/>
    <mergeCell ref="C4:C5"/>
    <mergeCell ref="E4:E5"/>
    <mergeCell ref="AN4:AN5"/>
    <mergeCell ref="AL4:AL5"/>
    <mergeCell ref="AM4:AM5"/>
    <mergeCell ref="D4:D5"/>
    <mergeCell ref="AK4:AK5"/>
    <mergeCell ref="A309:B309"/>
    <mergeCell ref="A306:B306"/>
    <mergeCell ref="A307:B307"/>
    <mergeCell ref="A308:B308"/>
    <mergeCell ref="D6:D10"/>
    <mergeCell ref="D12:D16"/>
    <mergeCell ref="D18:D22"/>
    <mergeCell ref="D24:D28"/>
    <mergeCell ref="D30:D34"/>
    <mergeCell ref="D36:D40"/>
    <mergeCell ref="D42:D46"/>
    <mergeCell ref="D48:D52"/>
    <mergeCell ref="D54:D59"/>
    <mergeCell ref="D60:D64"/>
    <mergeCell ref="D72:D76"/>
    <mergeCell ref="D78:D83"/>
    <mergeCell ref="D84:D88"/>
    <mergeCell ref="D90:D94"/>
    <mergeCell ref="D96:D100"/>
    <mergeCell ref="D102:D106"/>
    <mergeCell ref="D66:D70"/>
    <mergeCell ref="A54:A59"/>
    <mergeCell ref="A78:A83"/>
    <mergeCell ref="D156:D160"/>
    <mergeCell ref="AO4:AO5"/>
    <mergeCell ref="AP4:AP5"/>
    <mergeCell ref="A6:A11"/>
    <mergeCell ref="A12:A17"/>
    <mergeCell ref="A60:A65"/>
    <mergeCell ref="A48:A53"/>
    <mergeCell ref="A42:A47"/>
    <mergeCell ref="A36:A41"/>
    <mergeCell ref="A30:A35"/>
    <mergeCell ref="A24:A29"/>
    <mergeCell ref="A18:A23"/>
    <mergeCell ref="A4:A5"/>
  </mergeCells>
  <phoneticPr fontId="13" type="noConversion"/>
  <pageMargins left="0.16" right="0" top="0.5" bottom="0" header="0.5" footer="0"/>
  <pageSetup scale="55" orientation="landscape" draft="1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0"/>
  <sheetViews>
    <sheetView zoomScale="86" zoomScaleNormal="86" workbookViewId="0">
      <pane xSplit="5" ySplit="6" topLeftCell="AG8" activePane="bottomRight" state="frozen"/>
      <selection pane="topRight" activeCell="F1" sqref="F1"/>
      <selection pane="bottomLeft" activeCell="A7" sqref="A7"/>
      <selection pane="bottomRight" activeCell="E30" sqref="E30"/>
    </sheetView>
  </sheetViews>
  <sheetFormatPr defaultRowHeight="12.75" x14ac:dyDescent="0.2"/>
  <cols>
    <col min="1" max="1" width="3.28515625" customWidth="1"/>
    <col min="2" max="2" width="15.85546875" customWidth="1"/>
    <col min="3" max="3" width="8.5703125" style="8" hidden="1" customWidth="1"/>
    <col min="4" max="4" width="8.140625" hidden="1" customWidth="1"/>
    <col min="5" max="5" width="13.42578125" customWidth="1"/>
    <col min="6" max="6" width="6.28515625" style="77" customWidth="1"/>
    <col min="7" max="7" width="6.28515625" bestFit="1" customWidth="1"/>
    <col min="8" max="8" width="4.140625" bestFit="1" customWidth="1"/>
    <col min="9" max="9" width="5.42578125" bestFit="1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5.42578125" style="77" bestFit="1" customWidth="1"/>
    <col min="14" max="14" width="5.85546875" bestFit="1" customWidth="1"/>
    <col min="15" max="15" width="4.140625" bestFit="1" customWidth="1"/>
    <col min="16" max="16" width="6" bestFit="1" customWidth="1"/>
    <col min="17" max="17" width="5.85546875" bestFit="1" customWidth="1"/>
    <col min="18" max="18" width="5.7109375" customWidth="1"/>
    <col min="19" max="19" width="5.85546875" bestFit="1" customWidth="1"/>
    <col min="20" max="20" width="5.85546875" style="77" bestFit="1" customWidth="1"/>
    <col min="21" max="21" width="5.85546875" bestFit="1" customWidth="1"/>
    <col min="22" max="22" width="4.140625" bestFit="1" customWidth="1"/>
    <col min="23" max="23" width="6" bestFit="1" customWidth="1"/>
    <col min="24" max="24" width="5.85546875" bestFit="1" customWidth="1"/>
    <col min="25" max="26" width="5.5703125" customWidth="1"/>
    <col min="27" max="27" width="5.85546875" style="77" bestFit="1" customWidth="1"/>
    <col min="28" max="28" width="5.85546875" bestFit="1" customWidth="1"/>
    <col min="29" max="29" width="4.140625" bestFit="1" customWidth="1"/>
    <col min="30" max="34" width="5.85546875" bestFit="1" customWidth="1"/>
    <col min="35" max="35" width="5.85546875" customWidth="1"/>
    <col min="36" max="37" width="6.42578125" hidden="1" customWidth="1"/>
    <col min="38" max="38" width="7.28515625" style="8" bestFit="1" customWidth="1"/>
    <col min="39" max="39" width="7.28515625" style="8" customWidth="1"/>
    <col min="40" max="40" width="7" bestFit="1" customWidth="1"/>
  </cols>
  <sheetData>
    <row r="1" spans="1:70" ht="18" x14ac:dyDescent="0.2">
      <c r="B1" s="596" t="s">
        <v>97</v>
      </c>
      <c r="C1" s="596"/>
      <c r="D1" s="596"/>
      <c r="E1" s="596"/>
      <c r="F1" s="596"/>
      <c r="G1" s="596"/>
      <c r="H1" s="596"/>
      <c r="I1" s="596"/>
      <c r="J1" s="596"/>
      <c r="K1" s="596"/>
      <c r="L1" s="596"/>
      <c r="M1" s="596"/>
      <c r="N1" s="596"/>
      <c r="O1" s="596"/>
      <c r="P1" s="596"/>
      <c r="Q1" s="596"/>
      <c r="R1" s="596"/>
      <c r="S1" s="596"/>
      <c r="T1" s="596"/>
      <c r="U1" s="596"/>
      <c r="V1" s="596"/>
      <c r="W1" s="596"/>
      <c r="X1" s="596"/>
      <c r="Y1" s="596"/>
      <c r="Z1" s="596"/>
      <c r="AA1" s="596"/>
      <c r="AB1" s="596"/>
      <c r="AC1" s="596"/>
      <c r="AD1" s="596"/>
      <c r="AE1" s="596"/>
      <c r="AF1" s="596"/>
      <c r="AG1" s="596"/>
      <c r="AH1" s="596"/>
      <c r="AI1" s="596"/>
      <c r="AJ1" s="596"/>
      <c r="AK1" s="596"/>
    </row>
    <row r="2" spans="1:70" ht="14.25" customHeight="1" x14ac:dyDescent="0.2">
      <c r="A2" s="598" t="str">
        <f>'TONG SL TP,HCM 06'!A2:AN2</f>
        <v>THÁNG  06  NĂM 2014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  <c r="AG2" s="598"/>
      <c r="AH2" s="598"/>
      <c r="AI2" s="598"/>
      <c r="AJ2" s="598"/>
      <c r="AK2" s="598"/>
    </row>
    <row r="3" spans="1:70" ht="17.25" customHeight="1" x14ac:dyDescent="0.25">
      <c r="B3" s="597"/>
      <c r="C3" s="597"/>
      <c r="D3" s="5" t="s">
        <v>9</v>
      </c>
      <c r="E3" s="469" t="s">
        <v>180</v>
      </c>
      <c r="F3" s="455"/>
      <c r="G3" s="455"/>
      <c r="H3" s="4"/>
      <c r="I3" s="4"/>
      <c r="J3" s="4"/>
      <c r="K3" s="4"/>
      <c r="L3" s="4"/>
      <c r="M3" s="108"/>
      <c r="N3" s="4"/>
      <c r="O3" s="4"/>
      <c r="P3" s="4"/>
      <c r="Q3" s="4"/>
      <c r="R3" s="4"/>
      <c r="S3" s="4"/>
      <c r="T3" s="108"/>
      <c r="U3" s="4"/>
      <c r="V3" s="4"/>
      <c r="W3" s="4"/>
      <c r="X3" s="4"/>
      <c r="Y3" s="4"/>
      <c r="Z3" s="4"/>
      <c r="AA3" s="108"/>
      <c r="AB3" s="4"/>
      <c r="AC3" s="4"/>
      <c r="AD3" s="4"/>
      <c r="AE3" s="4"/>
      <c r="AF3" s="4"/>
      <c r="AG3" s="4"/>
      <c r="AH3" s="4"/>
      <c r="AI3" s="4"/>
      <c r="AJ3" s="4"/>
    </row>
    <row r="4" spans="1:70" ht="13.5" thickBot="1" x14ac:dyDescent="0.25"/>
    <row r="5" spans="1:70" s="335" customFormat="1" ht="21.75" customHeight="1" x14ac:dyDescent="0.2">
      <c r="A5" s="558" t="s">
        <v>14</v>
      </c>
      <c r="B5" s="489" t="s">
        <v>35</v>
      </c>
      <c r="C5" s="489" t="s">
        <v>7</v>
      </c>
      <c r="D5" s="491" t="s">
        <v>149</v>
      </c>
      <c r="E5" s="489" t="s">
        <v>3</v>
      </c>
      <c r="F5" s="312">
        <v>1</v>
      </c>
      <c r="G5" s="313">
        <v>2</v>
      </c>
      <c r="H5" s="313">
        <v>3</v>
      </c>
      <c r="I5" s="312">
        <v>4</v>
      </c>
      <c r="J5" s="312">
        <v>5</v>
      </c>
      <c r="K5" s="312">
        <v>6</v>
      </c>
      <c r="L5" s="312">
        <v>7</v>
      </c>
      <c r="M5" s="312">
        <v>8</v>
      </c>
      <c r="N5" s="312">
        <v>9</v>
      </c>
      <c r="O5" s="312">
        <v>10</v>
      </c>
      <c r="P5" s="312">
        <v>11</v>
      </c>
      <c r="Q5" s="312">
        <v>12</v>
      </c>
      <c r="R5" s="312">
        <v>13</v>
      </c>
      <c r="S5" s="312">
        <v>14</v>
      </c>
      <c r="T5" s="312">
        <v>15</v>
      </c>
      <c r="U5" s="312">
        <v>16</v>
      </c>
      <c r="V5" s="312">
        <v>17</v>
      </c>
      <c r="W5" s="312">
        <v>18</v>
      </c>
      <c r="X5" s="312">
        <v>19</v>
      </c>
      <c r="Y5" s="312">
        <v>20</v>
      </c>
      <c r="Z5" s="312">
        <v>21</v>
      </c>
      <c r="AA5" s="312">
        <v>22</v>
      </c>
      <c r="AB5" s="312">
        <v>23</v>
      </c>
      <c r="AC5" s="312">
        <v>24</v>
      </c>
      <c r="AD5" s="312">
        <v>25</v>
      </c>
      <c r="AE5" s="312">
        <v>26</v>
      </c>
      <c r="AF5" s="312">
        <v>27</v>
      </c>
      <c r="AG5" s="312">
        <v>28</v>
      </c>
      <c r="AH5" s="312">
        <v>29</v>
      </c>
      <c r="AI5" s="312">
        <v>30</v>
      </c>
      <c r="AJ5" s="312">
        <v>31</v>
      </c>
      <c r="AK5" s="579" t="s">
        <v>159</v>
      </c>
      <c r="AL5" s="574" t="s">
        <v>115</v>
      </c>
      <c r="AM5" s="576" t="s">
        <v>131</v>
      </c>
      <c r="AN5" s="572" t="s">
        <v>10</v>
      </c>
      <c r="AO5" s="551" t="s">
        <v>119</v>
      </c>
      <c r="AP5" s="553" t="s">
        <v>120</v>
      </c>
      <c r="AQ5" s="334"/>
      <c r="AT5" s="336"/>
    </row>
    <row r="6" spans="1:70" s="335" customFormat="1" ht="16.5" customHeight="1" thickBot="1" x14ac:dyDescent="0.25">
      <c r="A6" s="559"/>
      <c r="B6" s="538"/>
      <c r="C6" s="538"/>
      <c r="D6" s="578"/>
      <c r="E6" s="538"/>
      <c r="F6" s="360" t="s">
        <v>135</v>
      </c>
      <c r="G6" s="360"/>
      <c r="H6" s="360"/>
      <c r="I6" s="360"/>
      <c r="J6" s="360"/>
      <c r="K6" s="360"/>
      <c r="L6" s="360"/>
      <c r="M6" s="360" t="s">
        <v>135</v>
      </c>
      <c r="N6" s="360"/>
      <c r="O6" s="360"/>
      <c r="P6" s="360"/>
      <c r="Q6" s="360"/>
      <c r="R6" s="360"/>
      <c r="S6" s="360"/>
      <c r="T6" s="360" t="s">
        <v>135</v>
      </c>
      <c r="U6" s="360"/>
      <c r="V6" s="360"/>
      <c r="W6" s="360"/>
      <c r="X6" s="360"/>
      <c r="Y6" s="360"/>
      <c r="Z6" s="360"/>
      <c r="AA6" s="360" t="s">
        <v>135</v>
      </c>
      <c r="AB6" s="360"/>
      <c r="AC6" s="360"/>
      <c r="AD6" s="360"/>
      <c r="AE6" s="360"/>
      <c r="AF6" s="360"/>
      <c r="AG6" s="360"/>
      <c r="AH6" s="360" t="s">
        <v>135</v>
      </c>
      <c r="AI6" s="360"/>
      <c r="AJ6" s="360"/>
      <c r="AK6" s="580"/>
      <c r="AL6" s="575"/>
      <c r="AM6" s="577"/>
      <c r="AN6" s="573"/>
      <c r="AO6" s="552"/>
      <c r="AP6" s="554"/>
      <c r="AQ6" s="334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</row>
    <row r="7" spans="1:70" s="77" customFormat="1" ht="15" customHeight="1" x14ac:dyDescent="0.2">
      <c r="A7" s="555">
        <v>1</v>
      </c>
      <c r="B7" s="380"/>
      <c r="C7" s="404" t="s">
        <v>99</v>
      </c>
      <c r="D7" s="568">
        <v>8</v>
      </c>
      <c r="E7" s="31" t="s">
        <v>109</v>
      </c>
      <c r="F7" s="461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94"/>
      <c r="AJ7" s="94"/>
      <c r="AK7" s="338">
        <f t="shared" ref="AK7:AK11" si="0">SUM(F7:AJ7)</f>
        <v>0</v>
      </c>
      <c r="AL7" s="386"/>
      <c r="AM7" s="386"/>
      <c r="AN7" s="387">
        <f t="shared" ref="AN7:AN11" si="1">SUM(AK7:AM7)</f>
        <v>0</v>
      </c>
      <c r="AO7" s="387"/>
      <c r="AP7" s="388" t="str">
        <f>IF(AND(AN7&gt;0,AO7&gt;0),AN7/AO7,"")</f>
        <v/>
      </c>
      <c r="AQ7" s="337"/>
    </row>
    <row r="8" spans="1:70" s="77" customFormat="1" ht="15" customHeight="1" x14ac:dyDescent="0.2">
      <c r="A8" s="556"/>
      <c r="B8" s="381" t="s">
        <v>9</v>
      </c>
      <c r="C8" s="405" t="s">
        <v>99</v>
      </c>
      <c r="D8" s="569"/>
      <c r="E8" s="14" t="s">
        <v>31</v>
      </c>
      <c r="F8" s="462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95"/>
      <c r="AJ8" s="95"/>
      <c r="AK8" s="361">
        <f t="shared" si="0"/>
        <v>0</v>
      </c>
      <c r="AL8" s="319"/>
      <c r="AM8" s="319"/>
      <c r="AN8" s="362">
        <f>SUM(AK8:AM8)</f>
        <v>0</v>
      </c>
      <c r="AO8" s="362"/>
      <c r="AP8" s="390" t="str">
        <f>IF(AND(AN8&gt;0,AO8&gt;0),AN8/AO8,"")</f>
        <v/>
      </c>
      <c r="AQ8" s="337"/>
    </row>
    <row r="9" spans="1:70" s="77" customFormat="1" ht="15" customHeight="1" x14ac:dyDescent="0.2">
      <c r="A9" s="556"/>
      <c r="B9" s="382" t="s">
        <v>41</v>
      </c>
      <c r="C9" s="405" t="s">
        <v>99</v>
      </c>
      <c r="D9" s="569"/>
      <c r="E9" s="16" t="s">
        <v>16</v>
      </c>
      <c r="F9" s="462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95"/>
      <c r="AJ9" s="95"/>
      <c r="AK9" s="361">
        <f t="shared" si="0"/>
        <v>0</v>
      </c>
      <c r="AL9" s="319"/>
      <c r="AM9" s="319"/>
      <c r="AN9" s="362">
        <f t="shared" si="1"/>
        <v>0</v>
      </c>
      <c r="AO9" s="362"/>
      <c r="AP9" s="390" t="str">
        <f>IF(AND(AN9&gt;0,AO9&gt;0),AN9/AO9,"")</f>
        <v/>
      </c>
      <c r="AQ9" s="337"/>
    </row>
    <row r="10" spans="1:70" s="77" customFormat="1" ht="15" customHeight="1" x14ac:dyDescent="0.2">
      <c r="A10" s="556"/>
      <c r="B10" s="382" t="s">
        <v>40</v>
      </c>
      <c r="C10" s="405" t="s">
        <v>99</v>
      </c>
      <c r="D10" s="569"/>
      <c r="E10" s="17" t="s">
        <v>5</v>
      </c>
      <c r="F10" s="462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95"/>
      <c r="AJ10" s="95"/>
      <c r="AK10" s="361">
        <f t="shared" si="0"/>
        <v>0</v>
      </c>
      <c r="AL10" s="319"/>
      <c r="AM10" s="319"/>
      <c r="AN10" s="362">
        <f t="shared" si="1"/>
        <v>0</v>
      </c>
      <c r="AO10" s="362"/>
      <c r="AP10" s="390" t="str">
        <f>IF(AND(AN10&gt;0,AO10&gt;0),AN10/AO10,"")</f>
        <v/>
      </c>
      <c r="AQ10" s="337"/>
    </row>
    <row r="11" spans="1:70" s="77" customFormat="1" ht="15" customHeight="1" x14ac:dyDescent="0.2">
      <c r="A11" s="556"/>
      <c r="B11" s="382"/>
      <c r="C11" s="405" t="s">
        <v>99</v>
      </c>
      <c r="D11" s="569"/>
      <c r="E11" s="373" t="s">
        <v>188</v>
      </c>
      <c r="F11" s="462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95"/>
      <c r="AJ11" s="95"/>
      <c r="AK11" s="361">
        <f t="shared" si="0"/>
        <v>0</v>
      </c>
      <c r="AL11" s="319"/>
      <c r="AM11" s="319"/>
      <c r="AN11" s="362">
        <f t="shared" si="1"/>
        <v>0</v>
      </c>
      <c r="AO11" s="362"/>
      <c r="AP11" s="390" t="str">
        <f>IF(AND(AN11&gt;0,AO11&gt;0),AN11/AO11,"")</f>
        <v/>
      </c>
      <c r="AQ11" s="337"/>
    </row>
    <row r="12" spans="1:70" s="77" customFormat="1" ht="15" customHeight="1" thickBot="1" x14ac:dyDescent="0.25">
      <c r="A12" s="557"/>
      <c r="B12" s="383"/>
      <c r="C12" s="406"/>
      <c r="D12" s="384"/>
      <c r="E12" s="378"/>
      <c r="F12" s="463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96"/>
      <c r="AJ12" s="96"/>
      <c r="AK12" s="394"/>
      <c r="AL12" s="320"/>
      <c r="AM12" s="320"/>
      <c r="AN12" s="395"/>
      <c r="AO12" s="395"/>
      <c r="AP12" s="396"/>
      <c r="AQ12" s="337"/>
    </row>
    <row r="13" spans="1:70" s="77" customFormat="1" ht="15" customHeight="1" x14ac:dyDescent="0.2">
      <c r="A13" s="555">
        <v>2</v>
      </c>
      <c r="B13" s="379"/>
      <c r="C13" s="407" t="s">
        <v>99</v>
      </c>
      <c r="D13" s="588">
        <v>1</v>
      </c>
      <c r="E13" s="367" t="s">
        <v>109</v>
      </c>
      <c r="F13" s="461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94"/>
      <c r="AJ13" s="94"/>
      <c r="AK13" s="338">
        <f t="shared" ref="AK13:AK17" si="2">SUM(F13:AJ13)</f>
        <v>0</v>
      </c>
      <c r="AL13" s="386"/>
      <c r="AM13" s="386"/>
      <c r="AN13" s="387">
        <f t="shared" ref="AN13" si="3">SUM(AK13:AM13)</f>
        <v>0</v>
      </c>
      <c r="AO13" s="387"/>
      <c r="AP13" s="388" t="str">
        <f>IF(AND(AN13&gt;0,AO13&gt;0),AN13/AO13,"")</f>
        <v/>
      </c>
      <c r="AQ13" s="337"/>
    </row>
    <row r="14" spans="1:70" s="77" customFormat="1" ht="15" customHeight="1" x14ac:dyDescent="0.2">
      <c r="A14" s="556"/>
      <c r="B14" s="193" t="s">
        <v>9</v>
      </c>
      <c r="C14" s="408" t="s">
        <v>99</v>
      </c>
      <c r="D14" s="588"/>
      <c r="E14" s="14" t="s">
        <v>31</v>
      </c>
      <c r="F14" s="462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95"/>
      <c r="AJ14" s="95"/>
      <c r="AK14" s="361">
        <f t="shared" si="2"/>
        <v>0</v>
      </c>
      <c r="AL14" s="319"/>
      <c r="AM14" s="319"/>
      <c r="AN14" s="362">
        <f>SUM(AK14:AM14)</f>
        <v>0</v>
      </c>
      <c r="AO14" s="362"/>
      <c r="AP14" s="390" t="str">
        <f>IF(AND(AN14&gt;0,AO14&gt;0),AN14/AO14,"")</f>
        <v/>
      </c>
      <c r="AQ14" s="337"/>
    </row>
    <row r="15" spans="1:70" s="77" customFormat="1" ht="15" customHeight="1" x14ac:dyDescent="0.2">
      <c r="A15" s="556"/>
      <c r="B15" s="195" t="s">
        <v>42</v>
      </c>
      <c r="C15" s="408" t="s">
        <v>99</v>
      </c>
      <c r="D15" s="588"/>
      <c r="E15" s="16" t="s">
        <v>16</v>
      </c>
      <c r="F15" s="462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95"/>
      <c r="AJ15" s="95"/>
      <c r="AK15" s="361">
        <f t="shared" si="2"/>
        <v>0</v>
      </c>
      <c r="AL15" s="319"/>
      <c r="AM15" s="319"/>
      <c r="AN15" s="362">
        <f t="shared" ref="AN15:AN17" si="4">SUM(AK15:AM15)</f>
        <v>0</v>
      </c>
      <c r="AO15" s="362"/>
      <c r="AP15" s="390" t="str">
        <f>IF(AND(AN15&gt;0,AO15&gt;0),AN15/AO15,"")</f>
        <v/>
      </c>
      <c r="AQ15" s="337"/>
    </row>
    <row r="16" spans="1:70" s="77" customFormat="1" ht="15" customHeight="1" x14ac:dyDescent="0.2">
      <c r="A16" s="556"/>
      <c r="B16" s="195" t="s">
        <v>43</v>
      </c>
      <c r="C16" s="408" t="s">
        <v>99</v>
      </c>
      <c r="D16" s="588"/>
      <c r="E16" s="17" t="s">
        <v>5</v>
      </c>
      <c r="F16" s="462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95"/>
      <c r="AJ16" s="95"/>
      <c r="AK16" s="361">
        <f t="shared" si="2"/>
        <v>0</v>
      </c>
      <c r="AL16" s="319"/>
      <c r="AM16" s="319"/>
      <c r="AN16" s="362">
        <f t="shared" si="4"/>
        <v>0</v>
      </c>
      <c r="AO16" s="362"/>
      <c r="AP16" s="390" t="str">
        <f>IF(AND(AN16&gt;0,AO16&gt;0),AN16/AO16,"")</f>
        <v/>
      </c>
      <c r="AQ16" s="337"/>
    </row>
    <row r="17" spans="1:43" s="77" customFormat="1" ht="15" customHeight="1" x14ac:dyDescent="0.2">
      <c r="A17" s="556"/>
      <c r="B17" s="195"/>
      <c r="C17" s="408" t="s">
        <v>99</v>
      </c>
      <c r="D17" s="589"/>
      <c r="E17" s="373" t="s">
        <v>188</v>
      </c>
      <c r="F17" s="462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95"/>
      <c r="AJ17" s="95"/>
      <c r="AK17" s="361">
        <f t="shared" si="2"/>
        <v>0</v>
      </c>
      <c r="AL17" s="319"/>
      <c r="AM17" s="319"/>
      <c r="AN17" s="362">
        <f t="shared" si="4"/>
        <v>0</v>
      </c>
      <c r="AO17" s="362"/>
      <c r="AP17" s="390" t="str">
        <f>IF(AND(AN17&gt;0,AO17&gt;0),AN17/AO17,"")</f>
        <v/>
      </c>
      <c r="AQ17" s="337"/>
    </row>
    <row r="18" spans="1:43" s="77" customFormat="1" ht="15" customHeight="1" thickBot="1" x14ac:dyDescent="0.25">
      <c r="A18" s="557"/>
      <c r="B18" s="195"/>
      <c r="C18" s="409"/>
      <c r="D18" s="459"/>
      <c r="E18" s="378"/>
      <c r="F18" s="463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96"/>
      <c r="AJ18" s="96"/>
      <c r="AK18" s="394"/>
      <c r="AL18" s="320"/>
      <c r="AM18" s="320"/>
      <c r="AN18" s="395"/>
      <c r="AO18" s="395"/>
      <c r="AP18" s="396"/>
      <c r="AQ18" s="337"/>
    </row>
    <row r="19" spans="1:43" s="77" customFormat="1" ht="15" customHeight="1" x14ac:dyDescent="0.2">
      <c r="A19" s="555">
        <v>3</v>
      </c>
      <c r="B19" s="198"/>
      <c r="C19" s="404" t="s">
        <v>99</v>
      </c>
      <c r="D19" s="587">
        <v>4</v>
      </c>
      <c r="E19" s="367" t="s">
        <v>109</v>
      </c>
      <c r="F19" s="461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5"/>
      <c r="AF19" s="245"/>
      <c r="AG19" s="245"/>
      <c r="AH19" s="245"/>
      <c r="AI19" s="94"/>
      <c r="AJ19" s="94"/>
      <c r="AK19" s="338">
        <f t="shared" ref="AK19:AK23" si="5">SUM(F19:AJ19)</f>
        <v>0</v>
      </c>
      <c r="AL19" s="386"/>
      <c r="AM19" s="386"/>
      <c r="AN19" s="387">
        <f t="shared" ref="AN19" si="6">SUM(AK19:AM19)</f>
        <v>0</v>
      </c>
      <c r="AO19" s="387"/>
      <c r="AP19" s="388" t="str">
        <f>IF(AND(AN19&gt;0,AO19&gt;0),AN19/AO19,"")</f>
        <v/>
      </c>
      <c r="AQ19" s="339">
        <f>AO1+AO7+AO19</f>
        <v>0</v>
      </c>
    </row>
    <row r="20" spans="1:43" s="77" customFormat="1" ht="15" customHeight="1" x14ac:dyDescent="0.2">
      <c r="A20" s="556"/>
      <c r="B20" s="193" t="s">
        <v>9</v>
      </c>
      <c r="C20" s="405" t="s">
        <v>99</v>
      </c>
      <c r="D20" s="588"/>
      <c r="E20" s="14" t="s">
        <v>31</v>
      </c>
      <c r="F20" s="462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95"/>
      <c r="AJ20" s="95"/>
      <c r="AK20" s="361">
        <f t="shared" si="5"/>
        <v>0</v>
      </c>
      <c r="AL20" s="319"/>
      <c r="AM20" s="319"/>
      <c r="AN20" s="362">
        <f>SUM(AK20:AM20)</f>
        <v>0</v>
      </c>
      <c r="AO20" s="362"/>
      <c r="AP20" s="390" t="str">
        <f>IF(AND(AN20&gt;0,AO20&gt;0),AN20/AO20,"")</f>
        <v/>
      </c>
      <c r="AQ20" s="339">
        <f>AO2+AO8+AO20</f>
        <v>0</v>
      </c>
    </row>
    <row r="21" spans="1:43" s="77" customFormat="1" ht="15" customHeight="1" x14ac:dyDescent="0.2">
      <c r="A21" s="556"/>
      <c r="B21" s="195" t="s">
        <v>46</v>
      </c>
      <c r="C21" s="405" t="s">
        <v>99</v>
      </c>
      <c r="D21" s="588"/>
      <c r="E21" s="16" t="s">
        <v>16</v>
      </c>
      <c r="F21" s="462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95"/>
      <c r="AJ21" s="95"/>
      <c r="AK21" s="361">
        <f t="shared" si="5"/>
        <v>0</v>
      </c>
      <c r="AL21" s="319"/>
      <c r="AM21" s="319"/>
      <c r="AN21" s="362">
        <f t="shared" ref="AN21:AN23" si="7">SUM(AK21:AM21)</f>
        <v>0</v>
      </c>
      <c r="AO21" s="362"/>
      <c r="AP21" s="390" t="str">
        <f>IF(AND(AN21&gt;0,AO21&gt;0),AN21/AO21,"")</f>
        <v/>
      </c>
      <c r="AQ21" s="339">
        <f>AO3+AO9+AO21</f>
        <v>0</v>
      </c>
    </row>
    <row r="22" spans="1:43" s="77" customFormat="1" ht="15" customHeight="1" x14ac:dyDescent="0.2">
      <c r="A22" s="556"/>
      <c r="B22" s="195" t="s">
        <v>45</v>
      </c>
      <c r="C22" s="405" t="s">
        <v>99</v>
      </c>
      <c r="D22" s="588"/>
      <c r="E22" s="17" t="s">
        <v>5</v>
      </c>
      <c r="F22" s="462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95"/>
      <c r="AJ22" s="95"/>
      <c r="AK22" s="361">
        <f t="shared" si="5"/>
        <v>0</v>
      </c>
      <c r="AL22" s="319"/>
      <c r="AM22" s="319"/>
      <c r="AN22" s="362">
        <f t="shared" si="7"/>
        <v>0</v>
      </c>
      <c r="AO22" s="362"/>
      <c r="AP22" s="390" t="str">
        <f>IF(AND(AN22&gt;0,AO22&gt;0),AN22/AO22,"")</f>
        <v/>
      </c>
      <c r="AQ22" s="339">
        <f>AO4+AO10+AO22</f>
        <v>0</v>
      </c>
    </row>
    <row r="23" spans="1:43" s="77" customFormat="1" ht="15" customHeight="1" x14ac:dyDescent="0.2">
      <c r="A23" s="556"/>
      <c r="B23" s="195"/>
      <c r="C23" s="405" t="s">
        <v>99</v>
      </c>
      <c r="D23" s="589"/>
      <c r="E23" s="373" t="s">
        <v>188</v>
      </c>
      <c r="F23" s="462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95"/>
      <c r="AJ23" s="95"/>
      <c r="AK23" s="361">
        <f t="shared" si="5"/>
        <v>0</v>
      </c>
      <c r="AL23" s="319"/>
      <c r="AM23" s="319"/>
      <c r="AN23" s="362">
        <f t="shared" si="7"/>
        <v>0</v>
      </c>
      <c r="AO23" s="362"/>
      <c r="AP23" s="390" t="str">
        <f>IF(AND(AN23&gt;0,AO23&gt;0),AN23/AO23,"")</f>
        <v/>
      </c>
      <c r="AQ23" s="337"/>
    </row>
    <row r="24" spans="1:43" s="77" customFormat="1" ht="15" customHeight="1" thickBot="1" x14ac:dyDescent="0.25">
      <c r="A24" s="557"/>
      <c r="B24" s="196"/>
      <c r="C24" s="406"/>
      <c r="D24" s="459"/>
      <c r="E24" s="378"/>
      <c r="F24" s="463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96"/>
      <c r="AJ24" s="96"/>
      <c r="AK24" s="394"/>
      <c r="AL24" s="320"/>
      <c r="AM24" s="320"/>
      <c r="AN24" s="395"/>
      <c r="AO24" s="395"/>
      <c r="AP24" s="396"/>
      <c r="AQ24" s="337"/>
    </row>
    <row r="25" spans="1:43" s="77" customFormat="1" ht="15" customHeight="1" x14ac:dyDescent="0.2">
      <c r="A25" s="590" t="s">
        <v>153</v>
      </c>
      <c r="B25" s="591"/>
      <c r="C25" s="456" t="s">
        <v>99</v>
      </c>
      <c r="D25" s="584">
        <v>4</v>
      </c>
      <c r="E25" s="464" t="s">
        <v>109</v>
      </c>
      <c r="F25" s="199">
        <f>SUMIF(E$7:E$24,$E25,F$7:F$24)</f>
        <v>0</v>
      </c>
      <c r="G25" s="199">
        <f>SUMIF(E$7:E$24,$E25,G$7:G$24)</f>
        <v>0</v>
      </c>
      <c r="H25" s="199">
        <f>SUMIF(E$7:E$24,$E25,H$7:H$24)</f>
        <v>0</v>
      </c>
      <c r="I25" s="199">
        <f>SUMIF(E$7:E$24,$E25,I$7:I$24)</f>
        <v>0</v>
      </c>
      <c r="J25" s="199">
        <f>SUMIF(E$7:E$24,$E25,J$7:J$24)</f>
        <v>0</v>
      </c>
      <c r="K25" s="199">
        <f>SUMIF(E$7:E$24,$E25,K$7:K$24)</f>
        <v>0</v>
      </c>
      <c r="L25" s="199">
        <f>SUMIF(E$7:E$24,$E25,L$7:L$24)</f>
        <v>0</v>
      </c>
      <c r="M25" s="199">
        <f>SUMIF(E$7:E$24,$E25,M$7:M$24)</f>
        <v>0</v>
      </c>
      <c r="N25" s="199">
        <f>SUMIF(E$7:E$24,$E25,N$7:N$24)</f>
        <v>0</v>
      </c>
      <c r="O25" s="199">
        <f>SUMIF(E$7:E$24,$E25,O$7:O$24)</f>
        <v>0</v>
      </c>
      <c r="P25" s="199">
        <f>SUMIF(E$7:E$24,$E25,P$7:P$24)</f>
        <v>0</v>
      </c>
      <c r="Q25" s="199">
        <f>SUMIF(E$7:E$24,$E25,Q$7:Q$24)</f>
        <v>0</v>
      </c>
      <c r="R25" s="199">
        <f>SUMIF(E$7:E$24,$E25,R$7:R$24)</f>
        <v>0</v>
      </c>
      <c r="S25" s="199">
        <f>SUMIF(E$7:E$24,$E25,S$7:S$24)</f>
        <v>0</v>
      </c>
      <c r="T25" s="199">
        <f>SUMIF(E$7:E$24,$E25,T$7:T$24)</f>
        <v>0</v>
      </c>
      <c r="U25" s="199">
        <f>SUMIF(E$7:E$24,$E25,U$7:U$24)</f>
        <v>0</v>
      </c>
      <c r="V25" s="199">
        <f>SUMIF(E$7:E$24,$E25,V$7:V$24)</f>
        <v>0</v>
      </c>
      <c r="W25" s="199">
        <f>SUMIF(E$7:E$24,$E25,W$7:W$24)</f>
        <v>0</v>
      </c>
      <c r="X25" s="199">
        <f>SUMIF(E$7:E$24,$E25,X$7:X$24)</f>
        <v>0</v>
      </c>
      <c r="Y25" s="199">
        <f>SUMIF(E$7:E$24,$E25,Y$7:Y$24)</f>
        <v>0</v>
      </c>
      <c r="Z25" s="199">
        <f>SUMIF(E$7:E$24,$E25,Z$7:Z$24)</f>
        <v>0</v>
      </c>
      <c r="AA25" s="199">
        <f>SUMIF(E$7:E$24,$E25,AA$7:AA$24)</f>
        <v>0</v>
      </c>
      <c r="AB25" s="199">
        <f>SUMIF(E$7:E$24,$E25,AB$7:AB$24)</f>
        <v>0</v>
      </c>
      <c r="AC25" s="199">
        <f>SUMIF(E$7:E$24,$E25,AC$7:AC$24)</f>
        <v>0</v>
      </c>
      <c r="AD25" s="199">
        <f>SUMIF(E$7:E$24,$E25,AD$7:AD$24)</f>
        <v>0</v>
      </c>
      <c r="AE25" s="199">
        <f>SUMIF(E$7:E$24,$E25,AE$7:AE$24)</f>
        <v>0</v>
      </c>
      <c r="AF25" s="199">
        <f>SUMIF(E$7:E$24,$E25,AF$7:AF$24)</f>
        <v>0</v>
      </c>
      <c r="AG25" s="199">
        <f>SUMIF(E$7:E$24,$E25,AG$7:AG$24)</f>
        <v>0</v>
      </c>
      <c r="AH25" s="199">
        <f>SUMIF(E$7:E$24,$E25,AH$7:AH$24)</f>
        <v>0</v>
      </c>
      <c r="AI25" s="199">
        <f>SUMIF(E$7:E$24,$E25,AI$7:AI$24)</f>
        <v>0</v>
      </c>
      <c r="AJ25" s="199">
        <f t="shared" ref="AJ25:AP25" si="8">SUMIF(AI$7:AI$24,$E25,AJ$7:AJ$24)</f>
        <v>0</v>
      </c>
      <c r="AK25" s="199">
        <f t="shared" si="8"/>
        <v>0</v>
      </c>
      <c r="AL25" s="199">
        <f>SUMIF(E$7:E$24,$E25,AL$7:AL$24)</f>
        <v>0</v>
      </c>
      <c r="AM25" s="199">
        <f>SUMIF(D$7:D$24,$E25,AM$7:AM$24)</f>
        <v>0</v>
      </c>
      <c r="AN25" s="199">
        <f>SUMIF(E$7:E$24,$E25,AN$7:AN$24)</f>
        <v>0</v>
      </c>
      <c r="AO25" s="199">
        <f t="shared" si="8"/>
        <v>0</v>
      </c>
      <c r="AP25" s="480">
        <f t="shared" si="8"/>
        <v>0</v>
      </c>
      <c r="AQ25" s="339">
        <f>AO7+AO13+AO25</f>
        <v>0</v>
      </c>
    </row>
    <row r="26" spans="1:43" s="77" customFormat="1" ht="15" customHeight="1" x14ac:dyDescent="0.2">
      <c r="A26" s="592"/>
      <c r="B26" s="593"/>
      <c r="C26" s="457" t="s">
        <v>99</v>
      </c>
      <c r="D26" s="585"/>
      <c r="E26" s="465" t="s">
        <v>31</v>
      </c>
      <c r="F26" s="200">
        <f t="shared" ref="F26:F30" si="9">SUMIF(E$7:E$24,$E26,F$7:F$24)</f>
        <v>0</v>
      </c>
      <c r="G26" s="200">
        <f t="shared" ref="G26:G30" si="10">SUMIF(E$7:E$24,$E26,G$7:G$24)</f>
        <v>0</v>
      </c>
      <c r="H26" s="200">
        <f t="shared" ref="H26:H30" si="11">SUMIF(E$7:E$24,$E26,H$7:H$24)</f>
        <v>0</v>
      </c>
      <c r="I26" s="200">
        <f t="shared" ref="I26:I30" si="12">SUMIF(E$7:E$24,$E26,I$7:I$24)</f>
        <v>0</v>
      </c>
      <c r="J26" s="200">
        <f t="shared" ref="J26:J30" si="13">SUMIF(E$7:E$24,$E26,J$7:J$24)</f>
        <v>0</v>
      </c>
      <c r="K26" s="200">
        <f t="shared" ref="K26:K30" si="14">SUMIF(E$7:E$24,$E26,K$7:K$24)</f>
        <v>0</v>
      </c>
      <c r="L26" s="200">
        <f t="shared" ref="L26:L30" si="15">SUMIF(E$7:E$24,$E26,L$7:L$24)</f>
        <v>0</v>
      </c>
      <c r="M26" s="200">
        <f t="shared" ref="M26:M30" si="16">SUMIF(E$7:E$24,$E26,M$7:M$24)</f>
        <v>0</v>
      </c>
      <c r="N26" s="200">
        <f t="shared" ref="N26:N30" si="17">SUMIF(E$7:E$24,$E26,N$7:N$24)</f>
        <v>0</v>
      </c>
      <c r="O26" s="200">
        <f t="shared" ref="O26:O30" si="18">SUMIF(E$7:E$24,$E26,O$7:O$24)</f>
        <v>0</v>
      </c>
      <c r="P26" s="200">
        <f t="shared" ref="P26:P30" si="19">SUMIF(E$7:E$24,$E26,P$7:P$24)</f>
        <v>0</v>
      </c>
      <c r="Q26" s="200">
        <f t="shared" ref="Q26:Q30" si="20">SUMIF(E$7:E$24,$E26,Q$7:Q$24)</f>
        <v>0</v>
      </c>
      <c r="R26" s="200">
        <f t="shared" ref="R26:R30" si="21">SUMIF(E$7:E$24,$E26,R$7:R$24)</f>
        <v>0</v>
      </c>
      <c r="S26" s="200">
        <f t="shared" ref="S26:S30" si="22">SUMIF(E$7:E$24,$E26,S$7:S$24)</f>
        <v>0</v>
      </c>
      <c r="T26" s="200">
        <f t="shared" ref="T26:T30" si="23">SUMIF(E$7:E$24,$E26,T$7:T$24)</f>
        <v>0</v>
      </c>
      <c r="U26" s="200">
        <f t="shared" ref="U26:U30" si="24">SUMIF(E$7:E$24,$E26,U$7:U$24)</f>
        <v>0</v>
      </c>
      <c r="V26" s="200">
        <f t="shared" ref="V26:V30" si="25">SUMIF(E$7:E$24,$E26,V$7:V$24)</f>
        <v>0</v>
      </c>
      <c r="W26" s="200">
        <f t="shared" ref="W26:W30" si="26">SUMIF(E$7:E$24,$E26,W$7:W$24)</f>
        <v>0</v>
      </c>
      <c r="X26" s="200">
        <f t="shared" ref="X26:X30" si="27">SUMIF(E$7:E$24,$E26,X$7:X$24)</f>
        <v>0</v>
      </c>
      <c r="Y26" s="200">
        <f t="shared" ref="Y26:Y30" si="28">SUMIF(E$7:E$24,$E26,Y$7:Y$24)</f>
        <v>0</v>
      </c>
      <c r="Z26" s="200">
        <f t="shared" ref="Z26:Z30" si="29">SUMIF(E$7:E$24,$E26,Z$7:Z$24)</f>
        <v>0</v>
      </c>
      <c r="AA26" s="200">
        <f t="shared" ref="AA26:AA30" si="30">SUMIF(E$7:E$24,$E26,AA$7:AA$24)</f>
        <v>0</v>
      </c>
      <c r="AB26" s="200">
        <f t="shared" ref="AB26:AB30" si="31">SUMIF(E$7:E$24,$E26,AB$7:AB$24)</f>
        <v>0</v>
      </c>
      <c r="AC26" s="200">
        <f t="shared" ref="AC26:AC30" si="32">SUMIF(E$7:E$24,$E26,AC$7:AC$24)</f>
        <v>0</v>
      </c>
      <c r="AD26" s="200">
        <f t="shared" ref="AD26:AD30" si="33">SUMIF(E$7:E$24,$E26,AD$7:AD$24)</f>
        <v>0</v>
      </c>
      <c r="AE26" s="200">
        <f t="shared" ref="AE26:AE30" si="34">SUMIF(E$7:E$24,$E26,AE$7:AE$24)</f>
        <v>0</v>
      </c>
      <c r="AF26" s="200">
        <f t="shared" ref="AF26:AF30" si="35">SUMIF(E$7:E$24,$E26,AF$7:AF$24)</f>
        <v>0</v>
      </c>
      <c r="AG26" s="200">
        <f t="shared" ref="AG26:AG30" si="36">SUMIF(E$7:E$24,$E26,AG$7:AG$24)</f>
        <v>0</v>
      </c>
      <c r="AH26" s="200">
        <f t="shared" ref="AH26:AH30" si="37">SUMIF(E$7:E$24,$E26,AH$7:AH$24)</f>
        <v>0</v>
      </c>
      <c r="AI26" s="200">
        <f t="shared" ref="AI26:AI30" si="38">SUMIF(E$7:E$24,$E26,AI$7:AI$24)</f>
        <v>0</v>
      </c>
      <c r="AJ26" s="200">
        <f t="shared" ref="AJ26:AK26" si="39">SUMIF(AI$7:AI$24,$E26,AJ$7:AJ$24)</f>
        <v>0</v>
      </c>
      <c r="AK26" s="200">
        <f t="shared" si="39"/>
        <v>0</v>
      </c>
      <c r="AL26" s="200">
        <f t="shared" ref="AL26:AL30" si="40">SUMIF(E$7:E$24,$E26,AL$7:AL$24)</f>
        <v>0</v>
      </c>
      <c r="AM26" s="200">
        <f t="shared" ref="AM26:AM30" si="41">SUMIF(D$7:D$24,$E26,AM$7:AM$24)</f>
        <v>0</v>
      </c>
      <c r="AN26" s="200">
        <f t="shared" ref="AN26:AN30" si="42">SUMIF(E$7:E$24,$E26,AN$7:AN$24)</f>
        <v>0</v>
      </c>
      <c r="AO26" s="200">
        <f t="shared" ref="AO26:AP26" si="43">SUMIF(AN$7:AN$24,$E26,AO$7:AO$24)</f>
        <v>0</v>
      </c>
      <c r="AP26" s="481">
        <f t="shared" si="43"/>
        <v>0</v>
      </c>
      <c r="AQ26" s="339">
        <f>AO8+AO14+AO26</f>
        <v>0</v>
      </c>
    </row>
    <row r="27" spans="1:43" s="77" customFormat="1" ht="15" customHeight="1" x14ac:dyDescent="0.2">
      <c r="A27" s="592"/>
      <c r="B27" s="593"/>
      <c r="C27" s="457" t="s">
        <v>99</v>
      </c>
      <c r="D27" s="585"/>
      <c r="E27" s="465" t="s">
        <v>16</v>
      </c>
      <c r="F27" s="200">
        <f t="shared" si="9"/>
        <v>0</v>
      </c>
      <c r="G27" s="200">
        <f t="shared" si="10"/>
        <v>0</v>
      </c>
      <c r="H27" s="200">
        <f t="shared" si="11"/>
        <v>0</v>
      </c>
      <c r="I27" s="200">
        <f t="shared" si="12"/>
        <v>0</v>
      </c>
      <c r="J27" s="200">
        <f t="shared" si="13"/>
        <v>0</v>
      </c>
      <c r="K27" s="200">
        <f t="shared" si="14"/>
        <v>0</v>
      </c>
      <c r="L27" s="200">
        <f t="shared" si="15"/>
        <v>0</v>
      </c>
      <c r="M27" s="200">
        <f t="shared" si="16"/>
        <v>0</v>
      </c>
      <c r="N27" s="200">
        <f t="shared" si="17"/>
        <v>0</v>
      </c>
      <c r="O27" s="200">
        <f t="shared" si="18"/>
        <v>0</v>
      </c>
      <c r="P27" s="200">
        <f t="shared" si="19"/>
        <v>0</v>
      </c>
      <c r="Q27" s="200">
        <f t="shared" si="20"/>
        <v>0</v>
      </c>
      <c r="R27" s="200">
        <f t="shared" si="21"/>
        <v>0</v>
      </c>
      <c r="S27" s="200">
        <f t="shared" si="22"/>
        <v>0</v>
      </c>
      <c r="T27" s="200">
        <f t="shared" si="23"/>
        <v>0</v>
      </c>
      <c r="U27" s="200">
        <f t="shared" si="24"/>
        <v>0</v>
      </c>
      <c r="V27" s="200">
        <f t="shared" si="25"/>
        <v>0</v>
      </c>
      <c r="W27" s="200">
        <f t="shared" si="26"/>
        <v>0</v>
      </c>
      <c r="X27" s="200">
        <f t="shared" si="27"/>
        <v>0</v>
      </c>
      <c r="Y27" s="200">
        <f t="shared" si="28"/>
        <v>0</v>
      </c>
      <c r="Z27" s="200">
        <f t="shared" si="29"/>
        <v>0</v>
      </c>
      <c r="AA27" s="200">
        <f t="shared" si="30"/>
        <v>0</v>
      </c>
      <c r="AB27" s="200">
        <f t="shared" si="31"/>
        <v>0</v>
      </c>
      <c r="AC27" s="200">
        <f t="shared" si="32"/>
        <v>0</v>
      </c>
      <c r="AD27" s="200">
        <f t="shared" si="33"/>
        <v>0</v>
      </c>
      <c r="AE27" s="200">
        <f t="shared" si="34"/>
        <v>0</v>
      </c>
      <c r="AF27" s="200">
        <f t="shared" si="35"/>
        <v>0</v>
      </c>
      <c r="AG27" s="200">
        <f t="shared" si="36"/>
        <v>0</v>
      </c>
      <c r="AH27" s="200">
        <f t="shared" si="37"/>
        <v>0</v>
      </c>
      <c r="AI27" s="200">
        <f t="shared" si="38"/>
        <v>0</v>
      </c>
      <c r="AJ27" s="200">
        <f t="shared" ref="AJ27:AK27" si="44">SUMIF(AI$7:AI$24,$E27,AJ$7:AJ$24)</f>
        <v>0</v>
      </c>
      <c r="AK27" s="200">
        <f t="shared" si="44"/>
        <v>0</v>
      </c>
      <c r="AL27" s="200">
        <f t="shared" si="40"/>
        <v>0</v>
      </c>
      <c r="AM27" s="200">
        <f t="shared" si="41"/>
        <v>0</v>
      </c>
      <c r="AN27" s="200">
        <f t="shared" si="42"/>
        <v>0</v>
      </c>
      <c r="AO27" s="200">
        <f t="shared" ref="AO27:AP27" si="45">SUMIF(AN$7:AN$24,$E27,AO$7:AO$24)</f>
        <v>0</v>
      </c>
      <c r="AP27" s="481">
        <f t="shared" si="45"/>
        <v>0</v>
      </c>
      <c r="AQ27" s="339">
        <f>AO9+AO15+AO27</f>
        <v>0</v>
      </c>
    </row>
    <row r="28" spans="1:43" s="77" customFormat="1" ht="15" customHeight="1" x14ac:dyDescent="0.2">
      <c r="A28" s="592"/>
      <c r="B28" s="593"/>
      <c r="C28" s="457" t="s">
        <v>99</v>
      </c>
      <c r="D28" s="585"/>
      <c r="E28" s="465" t="s">
        <v>5</v>
      </c>
      <c r="F28" s="200">
        <f t="shared" si="9"/>
        <v>0</v>
      </c>
      <c r="G28" s="200">
        <f t="shared" si="10"/>
        <v>0</v>
      </c>
      <c r="H28" s="200">
        <f t="shared" si="11"/>
        <v>0</v>
      </c>
      <c r="I28" s="200">
        <f t="shared" si="12"/>
        <v>0</v>
      </c>
      <c r="J28" s="200">
        <f t="shared" si="13"/>
        <v>0</v>
      </c>
      <c r="K28" s="200">
        <f t="shared" si="14"/>
        <v>0</v>
      </c>
      <c r="L28" s="200">
        <f t="shared" si="15"/>
        <v>0</v>
      </c>
      <c r="M28" s="200">
        <f t="shared" si="16"/>
        <v>0</v>
      </c>
      <c r="N28" s="200">
        <f t="shared" si="17"/>
        <v>0</v>
      </c>
      <c r="O28" s="200">
        <f t="shared" si="18"/>
        <v>0</v>
      </c>
      <c r="P28" s="200">
        <f t="shared" si="19"/>
        <v>0</v>
      </c>
      <c r="Q28" s="200">
        <f t="shared" si="20"/>
        <v>0</v>
      </c>
      <c r="R28" s="200">
        <f t="shared" si="21"/>
        <v>0</v>
      </c>
      <c r="S28" s="200">
        <f t="shared" si="22"/>
        <v>0</v>
      </c>
      <c r="T28" s="200">
        <f t="shared" si="23"/>
        <v>0</v>
      </c>
      <c r="U28" s="200">
        <f t="shared" si="24"/>
        <v>0</v>
      </c>
      <c r="V28" s="200">
        <f t="shared" si="25"/>
        <v>0</v>
      </c>
      <c r="W28" s="200">
        <f t="shared" si="26"/>
        <v>0</v>
      </c>
      <c r="X28" s="200">
        <f t="shared" si="27"/>
        <v>0</v>
      </c>
      <c r="Y28" s="200">
        <f t="shared" si="28"/>
        <v>0</v>
      </c>
      <c r="Z28" s="200">
        <f t="shared" si="29"/>
        <v>0</v>
      </c>
      <c r="AA28" s="200">
        <f t="shared" si="30"/>
        <v>0</v>
      </c>
      <c r="AB28" s="200">
        <f t="shared" si="31"/>
        <v>0</v>
      </c>
      <c r="AC28" s="200">
        <f t="shared" si="32"/>
        <v>0</v>
      </c>
      <c r="AD28" s="200">
        <f t="shared" si="33"/>
        <v>0</v>
      </c>
      <c r="AE28" s="200">
        <f t="shared" si="34"/>
        <v>0</v>
      </c>
      <c r="AF28" s="200">
        <f t="shared" si="35"/>
        <v>0</v>
      </c>
      <c r="AG28" s="200">
        <f t="shared" si="36"/>
        <v>0</v>
      </c>
      <c r="AH28" s="200">
        <f t="shared" si="37"/>
        <v>0</v>
      </c>
      <c r="AI28" s="200">
        <f t="shared" si="38"/>
        <v>0</v>
      </c>
      <c r="AJ28" s="200">
        <f t="shared" ref="AJ28:AK28" si="46">SUMIF(AI$7:AI$24,$E28,AJ$7:AJ$24)</f>
        <v>0</v>
      </c>
      <c r="AK28" s="200">
        <f t="shared" si="46"/>
        <v>0</v>
      </c>
      <c r="AL28" s="200">
        <f t="shared" si="40"/>
        <v>0</v>
      </c>
      <c r="AM28" s="200">
        <f t="shared" si="41"/>
        <v>0</v>
      </c>
      <c r="AN28" s="200">
        <f t="shared" si="42"/>
        <v>0</v>
      </c>
      <c r="AO28" s="200">
        <f t="shared" ref="AO28:AP28" si="47">SUMIF(AN$7:AN$24,$E28,AO$7:AO$24)</f>
        <v>0</v>
      </c>
      <c r="AP28" s="481">
        <f t="shared" si="47"/>
        <v>0</v>
      </c>
      <c r="AQ28" s="339">
        <f>AO10+AO16+AO28</f>
        <v>0</v>
      </c>
    </row>
    <row r="29" spans="1:43" s="77" customFormat="1" ht="15" customHeight="1" x14ac:dyDescent="0.2">
      <c r="A29" s="592"/>
      <c r="B29" s="593"/>
      <c r="C29" s="457" t="s">
        <v>99</v>
      </c>
      <c r="D29" s="586"/>
      <c r="E29" s="465" t="s">
        <v>188</v>
      </c>
      <c r="F29" s="200">
        <f t="shared" si="9"/>
        <v>0</v>
      </c>
      <c r="G29" s="200">
        <f t="shared" si="10"/>
        <v>0</v>
      </c>
      <c r="H29" s="200">
        <f t="shared" si="11"/>
        <v>0</v>
      </c>
      <c r="I29" s="200">
        <f t="shared" si="12"/>
        <v>0</v>
      </c>
      <c r="J29" s="200">
        <f t="shared" si="13"/>
        <v>0</v>
      </c>
      <c r="K29" s="200">
        <f t="shared" si="14"/>
        <v>0</v>
      </c>
      <c r="L29" s="200">
        <f t="shared" si="15"/>
        <v>0</v>
      </c>
      <c r="M29" s="200">
        <f t="shared" si="16"/>
        <v>0</v>
      </c>
      <c r="N29" s="200">
        <f t="shared" si="17"/>
        <v>0</v>
      </c>
      <c r="O29" s="200">
        <f t="shared" si="18"/>
        <v>0</v>
      </c>
      <c r="P29" s="200">
        <f t="shared" si="19"/>
        <v>0</v>
      </c>
      <c r="Q29" s="200">
        <f t="shared" si="20"/>
        <v>0</v>
      </c>
      <c r="R29" s="200">
        <f t="shared" si="21"/>
        <v>0</v>
      </c>
      <c r="S29" s="200">
        <f t="shared" si="22"/>
        <v>0</v>
      </c>
      <c r="T29" s="200">
        <f t="shared" si="23"/>
        <v>0</v>
      </c>
      <c r="U29" s="200">
        <f t="shared" si="24"/>
        <v>0</v>
      </c>
      <c r="V29" s="200">
        <f t="shared" si="25"/>
        <v>0</v>
      </c>
      <c r="W29" s="200">
        <f t="shared" si="26"/>
        <v>0</v>
      </c>
      <c r="X29" s="200">
        <f t="shared" si="27"/>
        <v>0</v>
      </c>
      <c r="Y29" s="200">
        <f t="shared" si="28"/>
        <v>0</v>
      </c>
      <c r="Z29" s="200">
        <f t="shared" si="29"/>
        <v>0</v>
      </c>
      <c r="AA29" s="200">
        <f t="shared" si="30"/>
        <v>0</v>
      </c>
      <c r="AB29" s="200">
        <f t="shared" si="31"/>
        <v>0</v>
      </c>
      <c r="AC29" s="200">
        <f t="shared" si="32"/>
        <v>0</v>
      </c>
      <c r="AD29" s="200">
        <f t="shared" si="33"/>
        <v>0</v>
      </c>
      <c r="AE29" s="200">
        <f t="shared" si="34"/>
        <v>0</v>
      </c>
      <c r="AF29" s="200">
        <f t="shared" si="35"/>
        <v>0</v>
      </c>
      <c r="AG29" s="200">
        <f t="shared" si="36"/>
        <v>0</v>
      </c>
      <c r="AH29" s="200">
        <f t="shared" si="37"/>
        <v>0</v>
      </c>
      <c r="AI29" s="200">
        <f t="shared" si="38"/>
        <v>0</v>
      </c>
      <c r="AJ29" s="200">
        <f t="shared" ref="AJ29:AK29" si="48">SUMIF(AI$7:AI$24,$E29,AJ$7:AJ$24)</f>
        <v>0</v>
      </c>
      <c r="AK29" s="200">
        <f t="shared" si="48"/>
        <v>0</v>
      </c>
      <c r="AL29" s="200">
        <f t="shared" si="40"/>
        <v>0</v>
      </c>
      <c r="AM29" s="200">
        <f t="shared" si="41"/>
        <v>0</v>
      </c>
      <c r="AN29" s="200">
        <f t="shared" si="42"/>
        <v>0</v>
      </c>
      <c r="AO29" s="200">
        <f t="shared" ref="AO29:AP29" si="49">SUMIF(AN$7:AN$24,$E29,AO$7:AO$24)</f>
        <v>0</v>
      </c>
      <c r="AP29" s="481">
        <f t="shared" si="49"/>
        <v>0</v>
      </c>
      <c r="AQ29" s="337"/>
    </row>
    <row r="30" spans="1:43" s="77" customFormat="1" ht="15" customHeight="1" thickBot="1" x14ac:dyDescent="0.25">
      <c r="A30" s="594"/>
      <c r="B30" s="595"/>
      <c r="C30" s="458"/>
      <c r="D30" s="460"/>
      <c r="E30" s="466"/>
      <c r="F30" s="479">
        <f t="shared" si="9"/>
        <v>0</v>
      </c>
      <c r="G30" s="479">
        <f t="shared" si="10"/>
        <v>0</v>
      </c>
      <c r="H30" s="479">
        <f t="shared" si="11"/>
        <v>0</v>
      </c>
      <c r="I30" s="479">
        <f t="shared" si="12"/>
        <v>0</v>
      </c>
      <c r="J30" s="479">
        <f t="shared" si="13"/>
        <v>0</v>
      </c>
      <c r="K30" s="479">
        <f t="shared" si="14"/>
        <v>0</v>
      </c>
      <c r="L30" s="479">
        <f t="shared" si="15"/>
        <v>0</v>
      </c>
      <c r="M30" s="479">
        <f t="shared" si="16"/>
        <v>0</v>
      </c>
      <c r="N30" s="479">
        <f t="shared" si="17"/>
        <v>0</v>
      </c>
      <c r="O30" s="479">
        <f t="shared" si="18"/>
        <v>0</v>
      </c>
      <c r="P30" s="479">
        <f t="shared" si="19"/>
        <v>0</v>
      </c>
      <c r="Q30" s="479">
        <f t="shared" si="20"/>
        <v>0</v>
      </c>
      <c r="R30" s="479">
        <f t="shared" si="21"/>
        <v>0</v>
      </c>
      <c r="S30" s="479">
        <f t="shared" si="22"/>
        <v>0</v>
      </c>
      <c r="T30" s="479">
        <f t="shared" si="23"/>
        <v>0</v>
      </c>
      <c r="U30" s="479">
        <f t="shared" si="24"/>
        <v>0</v>
      </c>
      <c r="V30" s="479">
        <f t="shared" si="25"/>
        <v>0</v>
      </c>
      <c r="W30" s="479">
        <f t="shared" si="26"/>
        <v>0</v>
      </c>
      <c r="X30" s="479">
        <f t="shared" si="27"/>
        <v>0</v>
      </c>
      <c r="Y30" s="479">
        <f t="shared" si="28"/>
        <v>0</v>
      </c>
      <c r="Z30" s="479">
        <f t="shared" si="29"/>
        <v>0</v>
      </c>
      <c r="AA30" s="479">
        <f t="shared" si="30"/>
        <v>0</v>
      </c>
      <c r="AB30" s="479">
        <f t="shared" si="31"/>
        <v>0</v>
      </c>
      <c r="AC30" s="479">
        <f t="shared" si="32"/>
        <v>0</v>
      </c>
      <c r="AD30" s="479">
        <f t="shared" si="33"/>
        <v>0</v>
      </c>
      <c r="AE30" s="479">
        <f t="shared" si="34"/>
        <v>0</v>
      </c>
      <c r="AF30" s="479">
        <f t="shared" si="35"/>
        <v>0</v>
      </c>
      <c r="AG30" s="479">
        <f t="shared" si="36"/>
        <v>0</v>
      </c>
      <c r="AH30" s="479">
        <f t="shared" si="37"/>
        <v>0</v>
      </c>
      <c r="AI30" s="479">
        <f t="shared" si="38"/>
        <v>0</v>
      </c>
      <c r="AJ30" s="479">
        <f t="shared" ref="AJ30:AK30" si="50">SUMIF(AI$7:AI$24,$E30,AJ$7:AJ$24)</f>
        <v>0</v>
      </c>
      <c r="AK30" s="479">
        <f t="shared" si="50"/>
        <v>0</v>
      </c>
      <c r="AL30" s="479">
        <f t="shared" si="40"/>
        <v>0</v>
      </c>
      <c r="AM30" s="479">
        <f t="shared" si="41"/>
        <v>0</v>
      </c>
      <c r="AN30" s="479">
        <f t="shared" si="42"/>
        <v>0</v>
      </c>
      <c r="AO30" s="479">
        <f t="shared" ref="AO30:AP30" si="51">SUMIF(AN$7:AN$24,$E30,AO$7:AO$24)</f>
        <v>0</v>
      </c>
      <c r="AP30" s="482">
        <f t="shared" si="51"/>
        <v>0</v>
      </c>
      <c r="AQ30" s="337"/>
    </row>
  </sheetData>
  <mergeCells count="22">
    <mergeCell ref="AO5:AO6"/>
    <mergeCell ref="AP5:AP6"/>
    <mergeCell ref="A7:A12"/>
    <mergeCell ref="D7:D11"/>
    <mergeCell ref="A13:A18"/>
    <mergeCell ref="D13:D17"/>
    <mergeCell ref="E5:E6"/>
    <mergeCell ref="AK5:AK6"/>
    <mergeCell ref="AL5:AL6"/>
    <mergeCell ref="AM5:AM6"/>
    <mergeCell ref="AN5:AN6"/>
    <mergeCell ref="A5:A6"/>
    <mergeCell ref="B5:B6"/>
    <mergeCell ref="C5:C6"/>
    <mergeCell ref="D5:D6"/>
    <mergeCell ref="D25:D29"/>
    <mergeCell ref="A19:A24"/>
    <mergeCell ref="D19:D23"/>
    <mergeCell ref="A25:B30"/>
    <mergeCell ref="B1:AK1"/>
    <mergeCell ref="B3:C3"/>
    <mergeCell ref="A2:AK2"/>
  </mergeCells>
  <phoneticPr fontId="13" type="noConversion"/>
  <pageMargins left="0" right="0" top="0" bottom="0" header="0" footer="0"/>
  <pageSetup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zoomScale="86" zoomScaleNormal="86" workbookViewId="0">
      <pane xSplit="5" ySplit="6" topLeftCell="G9" activePane="bottomRight" state="frozen"/>
      <selection pane="topRight" activeCell="F1" sqref="F1"/>
      <selection pane="bottomLeft" activeCell="A7" sqref="A7"/>
      <selection pane="bottomRight" activeCell="F25" sqref="F25:AP30"/>
    </sheetView>
  </sheetViews>
  <sheetFormatPr defaultRowHeight="12.75" x14ac:dyDescent="0.2"/>
  <cols>
    <col min="1" max="1" width="2.85546875" customWidth="1"/>
    <col min="2" max="2" width="16.28515625" customWidth="1"/>
    <col min="3" max="3" width="4.7109375" style="81" hidden="1" customWidth="1"/>
    <col min="4" max="4" width="7.28515625" hidden="1" customWidth="1"/>
    <col min="5" max="5" width="13" customWidth="1"/>
    <col min="6" max="6" width="4.7109375" style="77" customWidth="1"/>
    <col min="7" max="7" width="5.140625" bestFit="1" customWidth="1"/>
    <col min="8" max="8" width="4.42578125" customWidth="1"/>
    <col min="9" max="10" width="5.140625" bestFit="1" customWidth="1"/>
    <col min="11" max="11" width="4.85546875" bestFit="1" customWidth="1"/>
    <col min="12" max="12" width="4.42578125" customWidth="1"/>
    <col min="13" max="13" width="5.140625" style="77" bestFit="1" customWidth="1"/>
    <col min="14" max="14" width="4.42578125" customWidth="1"/>
    <col min="15" max="15" width="3.140625" bestFit="1" customWidth="1"/>
    <col min="16" max="17" width="4.42578125" customWidth="1"/>
    <col min="18" max="18" width="5.140625" bestFit="1" customWidth="1"/>
    <col min="19" max="19" width="4.42578125" customWidth="1"/>
    <col min="20" max="20" width="5.140625" style="77" bestFit="1" customWidth="1"/>
    <col min="21" max="21" width="5.140625" bestFit="1" customWidth="1"/>
    <col min="22" max="22" width="3.140625" bestFit="1" customWidth="1"/>
    <col min="23" max="24" width="5.140625" bestFit="1" customWidth="1"/>
    <col min="25" max="25" width="5.28515625" customWidth="1"/>
    <col min="26" max="26" width="5.140625" bestFit="1" customWidth="1"/>
    <col min="27" max="27" width="5.140625" style="77" bestFit="1" customWidth="1"/>
    <col min="28" max="28" width="5.140625" bestFit="1" customWidth="1"/>
    <col min="29" max="29" width="4.7109375" bestFit="1" customWidth="1"/>
    <col min="30" max="35" width="5.140625" bestFit="1" customWidth="1"/>
    <col min="36" max="36" width="4.85546875" hidden="1" customWidth="1"/>
    <col min="37" max="37" width="5.140625" hidden="1" customWidth="1"/>
    <col min="38" max="38" width="6.42578125" style="8" customWidth="1"/>
    <col min="39" max="39" width="6.140625" style="8" customWidth="1"/>
    <col min="40" max="40" width="6.28515625" bestFit="1" customWidth="1"/>
  </cols>
  <sheetData>
    <row r="1" spans="1:70" ht="28.5" customHeight="1" x14ac:dyDescent="0.2">
      <c r="B1" s="599" t="s">
        <v>97</v>
      </c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599"/>
      <c r="Z1" s="599"/>
      <c r="AA1" s="599"/>
      <c r="AB1" s="599"/>
      <c r="AC1" s="599"/>
      <c r="AD1" s="599"/>
      <c r="AE1" s="599"/>
      <c r="AF1" s="599"/>
      <c r="AG1" s="599"/>
      <c r="AH1" s="599"/>
      <c r="AI1" s="599"/>
      <c r="AJ1" s="599"/>
      <c r="AK1" s="599"/>
    </row>
    <row r="2" spans="1:70" ht="14.25" customHeight="1" x14ac:dyDescent="0.2">
      <c r="A2" s="598" t="str">
        <f>'TONG SL TP,HCM 06'!A2:AN2</f>
        <v>THÁNG  06  NĂM 2014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  <c r="AG2" s="598"/>
      <c r="AH2" s="598"/>
      <c r="AI2" s="598"/>
      <c r="AJ2" s="598"/>
      <c r="AK2" s="598"/>
    </row>
    <row r="3" spans="1:70" ht="12.75" customHeight="1" x14ac:dyDescent="0.25">
      <c r="B3" s="597"/>
      <c r="C3" s="597"/>
      <c r="D3" s="5"/>
      <c r="E3" s="469" t="s">
        <v>181</v>
      </c>
      <c r="F3" s="455"/>
      <c r="G3" s="455"/>
      <c r="H3" s="359"/>
      <c r="I3" s="359"/>
      <c r="J3" s="359"/>
      <c r="K3" s="359"/>
      <c r="L3" s="359"/>
      <c r="M3" s="108"/>
      <c r="N3" s="359"/>
      <c r="O3" s="359"/>
      <c r="P3" s="359"/>
      <c r="Q3" s="359"/>
      <c r="R3" s="359"/>
      <c r="S3" s="359"/>
      <c r="T3" s="108"/>
      <c r="U3" s="359"/>
      <c r="V3" s="359"/>
      <c r="W3" s="359"/>
      <c r="X3" s="359"/>
      <c r="Y3" s="359"/>
      <c r="Z3" s="359"/>
      <c r="AA3" s="108"/>
      <c r="AB3" s="359"/>
      <c r="AC3" s="359"/>
      <c r="AD3" s="359"/>
      <c r="AE3" s="359"/>
      <c r="AF3" s="359"/>
      <c r="AG3" s="359"/>
      <c r="AH3" s="359"/>
      <c r="AI3" s="359"/>
      <c r="AJ3" s="359"/>
    </row>
    <row r="4" spans="1:70" ht="13.5" thickBot="1" x14ac:dyDescent="0.25">
      <c r="C4" s="8"/>
    </row>
    <row r="5" spans="1:70" s="335" customFormat="1" ht="21.75" customHeight="1" x14ac:dyDescent="0.2">
      <c r="A5" s="558" t="s">
        <v>14</v>
      </c>
      <c r="B5" s="489" t="s">
        <v>35</v>
      </c>
      <c r="C5" s="489" t="s">
        <v>7</v>
      </c>
      <c r="D5" s="491" t="s">
        <v>149</v>
      </c>
      <c r="E5" s="489" t="s">
        <v>3</v>
      </c>
      <c r="F5" s="312">
        <v>1</v>
      </c>
      <c r="G5" s="313">
        <v>2</v>
      </c>
      <c r="H5" s="313">
        <v>3</v>
      </c>
      <c r="I5" s="312">
        <v>4</v>
      </c>
      <c r="J5" s="312">
        <v>5</v>
      </c>
      <c r="K5" s="312">
        <v>6</v>
      </c>
      <c r="L5" s="312">
        <v>7</v>
      </c>
      <c r="M5" s="312">
        <v>8</v>
      </c>
      <c r="N5" s="312">
        <v>9</v>
      </c>
      <c r="O5" s="312">
        <v>10</v>
      </c>
      <c r="P5" s="312">
        <v>11</v>
      </c>
      <c r="Q5" s="312">
        <v>12</v>
      </c>
      <c r="R5" s="312">
        <v>13</v>
      </c>
      <c r="S5" s="312">
        <v>14</v>
      </c>
      <c r="T5" s="312">
        <v>15</v>
      </c>
      <c r="U5" s="312">
        <v>16</v>
      </c>
      <c r="V5" s="312">
        <v>17</v>
      </c>
      <c r="W5" s="312">
        <v>18</v>
      </c>
      <c r="X5" s="312">
        <v>19</v>
      </c>
      <c r="Y5" s="312">
        <v>20</v>
      </c>
      <c r="Z5" s="312">
        <v>21</v>
      </c>
      <c r="AA5" s="312">
        <v>22</v>
      </c>
      <c r="AB5" s="312">
        <v>23</v>
      </c>
      <c r="AC5" s="312">
        <v>24</v>
      </c>
      <c r="AD5" s="312">
        <v>25</v>
      </c>
      <c r="AE5" s="312">
        <v>26</v>
      </c>
      <c r="AF5" s="312">
        <v>27</v>
      </c>
      <c r="AG5" s="312">
        <v>28</v>
      </c>
      <c r="AH5" s="312">
        <v>29</v>
      </c>
      <c r="AI5" s="312">
        <v>30</v>
      </c>
      <c r="AJ5" s="312">
        <v>31</v>
      </c>
      <c r="AK5" s="579" t="s">
        <v>159</v>
      </c>
      <c r="AL5" s="574" t="s">
        <v>115</v>
      </c>
      <c r="AM5" s="576" t="s">
        <v>131</v>
      </c>
      <c r="AN5" s="572" t="s">
        <v>10</v>
      </c>
      <c r="AO5" s="551" t="s">
        <v>119</v>
      </c>
      <c r="AP5" s="553" t="s">
        <v>120</v>
      </c>
      <c r="AQ5" s="334"/>
      <c r="AT5" s="336"/>
    </row>
    <row r="6" spans="1:70" s="335" customFormat="1" ht="16.5" customHeight="1" thickBot="1" x14ac:dyDescent="0.25">
      <c r="A6" s="559"/>
      <c r="B6" s="538"/>
      <c r="C6" s="538"/>
      <c r="D6" s="578"/>
      <c r="E6" s="538"/>
      <c r="F6" s="360" t="s">
        <v>135</v>
      </c>
      <c r="G6" s="360"/>
      <c r="H6" s="360"/>
      <c r="I6" s="360"/>
      <c r="J6" s="360"/>
      <c r="K6" s="360"/>
      <c r="L6" s="360"/>
      <c r="M6" s="360" t="s">
        <v>135</v>
      </c>
      <c r="N6" s="360"/>
      <c r="O6" s="360"/>
      <c r="P6" s="360"/>
      <c r="Q6" s="360"/>
      <c r="R6" s="360"/>
      <c r="S6" s="360"/>
      <c r="T6" s="360" t="s">
        <v>135</v>
      </c>
      <c r="U6" s="360"/>
      <c r="V6" s="360"/>
      <c r="W6" s="360"/>
      <c r="X6" s="360"/>
      <c r="Y6" s="360"/>
      <c r="Z6" s="360"/>
      <c r="AA6" s="360" t="s">
        <v>135</v>
      </c>
      <c r="AB6" s="360"/>
      <c r="AC6" s="360"/>
      <c r="AD6" s="360"/>
      <c r="AE6" s="360"/>
      <c r="AF6" s="360"/>
      <c r="AG6" s="360"/>
      <c r="AH6" s="360" t="s">
        <v>135</v>
      </c>
      <c r="AI6" s="360"/>
      <c r="AJ6" s="360"/>
      <c r="AK6" s="580"/>
      <c r="AL6" s="575"/>
      <c r="AM6" s="577"/>
      <c r="AN6" s="573"/>
      <c r="AO6" s="552"/>
      <c r="AP6" s="554"/>
      <c r="AQ6" s="334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</row>
    <row r="7" spans="1:70" ht="15" customHeight="1" x14ac:dyDescent="0.2">
      <c r="A7" s="555">
        <v>4</v>
      </c>
      <c r="B7" s="183"/>
      <c r="C7" s="410" t="s">
        <v>147</v>
      </c>
      <c r="D7" s="499" t="s">
        <v>150</v>
      </c>
      <c r="E7" s="385" t="s">
        <v>109</v>
      </c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94"/>
      <c r="AJ7" s="94"/>
      <c r="AK7" s="338">
        <f t="shared" ref="AK7:AK11" si="0">SUM(F7:AJ7)</f>
        <v>0</v>
      </c>
      <c r="AL7" s="386"/>
      <c r="AM7" s="386"/>
      <c r="AN7" s="387">
        <f t="shared" ref="AN7" si="1">SUM(AK7:AM7)</f>
        <v>0</v>
      </c>
      <c r="AO7" s="387"/>
      <c r="AP7" s="388" t="str">
        <f>IF(AND(AN7&gt;0,AO7&gt;0),AN7/AO7,"")</f>
        <v/>
      </c>
    </row>
    <row r="8" spans="1:70" ht="15" customHeight="1" x14ac:dyDescent="0.2">
      <c r="A8" s="556"/>
      <c r="B8" s="185" t="s">
        <v>158</v>
      </c>
      <c r="C8" s="411" t="s">
        <v>147</v>
      </c>
      <c r="D8" s="500"/>
      <c r="E8" s="389" t="s">
        <v>31</v>
      </c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95"/>
      <c r="AJ8" s="95"/>
      <c r="AK8" s="361">
        <f t="shared" si="0"/>
        <v>0</v>
      </c>
      <c r="AL8" s="319"/>
      <c r="AM8" s="319"/>
      <c r="AN8" s="362">
        <f>SUM(AK8:AM8)</f>
        <v>0</v>
      </c>
      <c r="AO8" s="362"/>
      <c r="AP8" s="390" t="str">
        <f>IF(AND(AN8&gt;0,AO8&gt;0),AN8/AO8,"")</f>
        <v/>
      </c>
    </row>
    <row r="9" spans="1:70" ht="15" customHeight="1" x14ac:dyDescent="0.2">
      <c r="A9" s="556"/>
      <c r="B9" s="187" t="s">
        <v>22</v>
      </c>
      <c r="C9" s="411" t="s">
        <v>147</v>
      </c>
      <c r="D9" s="500"/>
      <c r="E9" s="391" t="s">
        <v>16</v>
      </c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95"/>
      <c r="AJ9" s="95"/>
      <c r="AK9" s="361">
        <f t="shared" si="0"/>
        <v>0</v>
      </c>
      <c r="AL9" s="319"/>
      <c r="AM9" s="319"/>
      <c r="AN9" s="362">
        <f t="shared" ref="AN9:AN11" si="2">SUM(AK9:AM9)</f>
        <v>0</v>
      </c>
      <c r="AO9" s="362"/>
      <c r="AP9" s="390" t="str">
        <f>IF(AND(AN9&gt;0,AO9&gt;0),AN9/AO9,"")</f>
        <v/>
      </c>
    </row>
    <row r="10" spans="1:70" ht="15" customHeight="1" x14ac:dyDescent="0.2">
      <c r="A10" s="556"/>
      <c r="B10" s="187" t="s">
        <v>37</v>
      </c>
      <c r="C10" s="411" t="s">
        <v>147</v>
      </c>
      <c r="D10" s="500"/>
      <c r="E10" s="392" t="s">
        <v>5</v>
      </c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95"/>
      <c r="AJ10" s="95"/>
      <c r="AK10" s="361">
        <f t="shared" si="0"/>
        <v>0</v>
      </c>
      <c r="AL10" s="319"/>
      <c r="AM10" s="319"/>
      <c r="AN10" s="362">
        <f t="shared" si="2"/>
        <v>0</v>
      </c>
      <c r="AO10" s="362"/>
      <c r="AP10" s="390" t="str">
        <f>IF(AND(AN10&gt;0,AO10&gt;0),AN10/AO10,"")</f>
        <v/>
      </c>
    </row>
    <row r="11" spans="1:70" ht="15" customHeight="1" x14ac:dyDescent="0.2">
      <c r="A11" s="556"/>
      <c r="B11" s="187"/>
      <c r="C11" s="411" t="s">
        <v>147</v>
      </c>
      <c r="D11" s="501"/>
      <c r="E11" s="393" t="s">
        <v>178</v>
      </c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95"/>
      <c r="AJ11" s="95"/>
      <c r="AK11" s="361">
        <f t="shared" si="0"/>
        <v>0</v>
      </c>
      <c r="AL11" s="319"/>
      <c r="AM11" s="319"/>
      <c r="AN11" s="362">
        <f t="shared" si="2"/>
        <v>0</v>
      </c>
      <c r="AO11" s="362"/>
      <c r="AP11" s="390" t="str">
        <f>IF(AND(AN11&gt;0,AO11&gt;0),AN11/AO11,"")</f>
        <v/>
      </c>
    </row>
    <row r="12" spans="1:70" ht="15" customHeight="1" thickBot="1" x14ac:dyDescent="0.25">
      <c r="A12" s="557"/>
      <c r="B12" s="187"/>
      <c r="C12" s="411"/>
      <c r="D12" s="357"/>
      <c r="E12" s="39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96"/>
      <c r="AJ12" s="96"/>
      <c r="AK12" s="394"/>
      <c r="AL12" s="320"/>
      <c r="AM12" s="320"/>
      <c r="AN12" s="395"/>
      <c r="AO12" s="395"/>
      <c r="AP12" s="396"/>
    </row>
    <row r="13" spans="1:70" ht="15" customHeight="1" x14ac:dyDescent="0.2">
      <c r="A13" s="555">
        <v>5</v>
      </c>
      <c r="B13" s="188"/>
      <c r="C13" s="411" t="s">
        <v>147</v>
      </c>
      <c r="D13" s="496">
        <v>7</v>
      </c>
      <c r="E13" s="385" t="s">
        <v>109</v>
      </c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94"/>
      <c r="AJ13" s="94"/>
      <c r="AK13" s="338">
        <f t="shared" ref="AK13:AK17" si="3">SUM(F13:AJ13)</f>
        <v>0</v>
      </c>
      <c r="AL13" s="386"/>
      <c r="AM13" s="386"/>
      <c r="AN13" s="387">
        <f t="shared" ref="AN13" si="4">SUM(AK13:AM13)</f>
        <v>0</v>
      </c>
      <c r="AO13" s="387"/>
      <c r="AP13" s="388" t="str">
        <f>IF(AND(AN13&gt;0,AO13&gt;0),AN13/AO13,"")</f>
        <v/>
      </c>
    </row>
    <row r="14" spans="1:70" ht="15" customHeight="1" x14ac:dyDescent="0.2">
      <c r="A14" s="556"/>
      <c r="B14" s="185" t="s">
        <v>158</v>
      </c>
      <c r="C14" s="411" t="s">
        <v>147</v>
      </c>
      <c r="D14" s="497"/>
      <c r="E14" s="389" t="s">
        <v>31</v>
      </c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95"/>
      <c r="AJ14" s="95"/>
      <c r="AK14" s="361">
        <f t="shared" si="3"/>
        <v>0</v>
      </c>
      <c r="AL14" s="319"/>
      <c r="AM14" s="319"/>
      <c r="AN14" s="362">
        <f>SUM(AK14:AM14)</f>
        <v>0</v>
      </c>
      <c r="AO14" s="362"/>
      <c r="AP14" s="390" t="str">
        <f>IF(AND(AN14&gt;0,AO14&gt;0),AN14/AO14,"")</f>
        <v/>
      </c>
    </row>
    <row r="15" spans="1:70" ht="15" customHeight="1" x14ac:dyDescent="0.2">
      <c r="A15" s="556"/>
      <c r="B15" s="187" t="s">
        <v>39</v>
      </c>
      <c r="C15" s="411" t="s">
        <v>147</v>
      </c>
      <c r="D15" s="497"/>
      <c r="E15" s="391" t="s">
        <v>16</v>
      </c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95"/>
      <c r="AJ15" s="95"/>
      <c r="AK15" s="361">
        <f t="shared" si="3"/>
        <v>0</v>
      </c>
      <c r="AL15" s="319"/>
      <c r="AM15" s="319"/>
      <c r="AN15" s="362">
        <f t="shared" ref="AN15:AN17" si="5">SUM(AK15:AM15)</f>
        <v>0</v>
      </c>
      <c r="AO15" s="362"/>
      <c r="AP15" s="390" t="str">
        <f>IF(AND(AN15&gt;0,AO15&gt;0),AN15/AO15,"")</f>
        <v/>
      </c>
    </row>
    <row r="16" spans="1:70" ht="15" customHeight="1" x14ac:dyDescent="0.2">
      <c r="A16" s="556"/>
      <c r="B16" s="187" t="s">
        <v>37</v>
      </c>
      <c r="C16" s="411" t="s">
        <v>147</v>
      </c>
      <c r="D16" s="497"/>
      <c r="E16" s="392" t="s">
        <v>5</v>
      </c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95"/>
      <c r="AJ16" s="95"/>
      <c r="AK16" s="361">
        <f t="shared" si="3"/>
        <v>0</v>
      </c>
      <c r="AL16" s="319"/>
      <c r="AM16" s="319"/>
      <c r="AN16" s="362">
        <f t="shared" si="5"/>
        <v>0</v>
      </c>
      <c r="AO16" s="362"/>
      <c r="AP16" s="390" t="str">
        <f>IF(AND(AN16&gt;0,AO16&gt;0),AN16/AO16,"")</f>
        <v/>
      </c>
    </row>
    <row r="17" spans="1:42" ht="15" customHeight="1" x14ac:dyDescent="0.2">
      <c r="A17" s="556"/>
      <c r="B17" s="187"/>
      <c r="C17" s="411" t="s">
        <v>147</v>
      </c>
      <c r="D17" s="498"/>
      <c r="E17" s="393" t="s">
        <v>178</v>
      </c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95"/>
      <c r="AJ17" s="95"/>
      <c r="AK17" s="361">
        <f t="shared" si="3"/>
        <v>0</v>
      </c>
      <c r="AL17" s="319"/>
      <c r="AM17" s="319"/>
      <c r="AN17" s="362">
        <f t="shared" si="5"/>
        <v>0</v>
      </c>
      <c r="AO17" s="362"/>
      <c r="AP17" s="390" t="str">
        <f>IF(AND(AN17&gt;0,AO17&gt;0),AN17/AO17,"")</f>
        <v/>
      </c>
    </row>
    <row r="18" spans="1:42" ht="15" customHeight="1" thickBot="1" x14ac:dyDescent="0.25">
      <c r="A18" s="557"/>
      <c r="B18" s="187"/>
      <c r="C18" s="412"/>
      <c r="D18" s="358"/>
      <c r="E18" s="39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96"/>
      <c r="AJ18" s="96"/>
      <c r="AK18" s="394"/>
      <c r="AL18" s="320"/>
      <c r="AM18" s="320"/>
      <c r="AN18" s="395"/>
      <c r="AO18" s="395"/>
      <c r="AP18" s="396"/>
    </row>
    <row r="19" spans="1:42" ht="15" customHeight="1" x14ac:dyDescent="0.2">
      <c r="A19" s="555">
        <v>6</v>
      </c>
      <c r="B19" s="189"/>
      <c r="C19" s="410" t="s">
        <v>147</v>
      </c>
      <c r="D19" s="496">
        <v>8</v>
      </c>
      <c r="E19" s="385" t="s">
        <v>109</v>
      </c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5"/>
      <c r="AF19" s="245"/>
      <c r="AG19" s="245"/>
      <c r="AH19" s="245"/>
      <c r="AI19" s="94"/>
      <c r="AJ19" s="94"/>
      <c r="AK19" s="338">
        <f t="shared" ref="AK19:AK23" si="6">SUM(F19:AJ19)</f>
        <v>0</v>
      </c>
      <c r="AL19" s="386"/>
      <c r="AM19" s="386"/>
      <c r="AN19" s="387">
        <f t="shared" ref="AN19" si="7">SUM(AK19:AM19)</f>
        <v>0</v>
      </c>
      <c r="AO19" s="387"/>
      <c r="AP19" s="388" t="str">
        <f>IF(AND(AN19&gt;0,AO19&gt;0),AN19/AO19,"")</f>
        <v/>
      </c>
    </row>
    <row r="20" spans="1:42" ht="15" customHeight="1" x14ac:dyDescent="0.2">
      <c r="A20" s="556"/>
      <c r="B20" s="185" t="s">
        <v>158</v>
      </c>
      <c r="C20" s="413" t="s">
        <v>147</v>
      </c>
      <c r="D20" s="497"/>
      <c r="E20" s="389" t="s">
        <v>31</v>
      </c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95"/>
      <c r="AJ20" s="95"/>
      <c r="AK20" s="361">
        <f t="shared" si="6"/>
        <v>0</v>
      </c>
      <c r="AL20" s="319"/>
      <c r="AM20" s="319"/>
      <c r="AN20" s="362">
        <f>SUM(AK20:AM20)</f>
        <v>0</v>
      </c>
      <c r="AO20" s="362"/>
      <c r="AP20" s="390" t="str">
        <f>IF(AND(AN20&gt;0,AO20&gt;0),AN20/AO20,"")</f>
        <v/>
      </c>
    </row>
    <row r="21" spans="1:42" ht="15" customHeight="1" x14ac:dyDescent="0.2">
      <c r="A21" s="556"/>
      <c r="B21" s="187" t="s">
        <v>23</v>
      </c>
      <c r="C21" s="413" t="s">
        <v>147</v>
      </c>
      <c r="D21" s="497"/>
      <c r="E21" s="391" t="s">
        <v>16</v>
      </c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95"/>
      <c r="AJ21" s="95"/>
      <c r="AK21" s="361">
        <f t="shared" si="6"/>
        <v>0</v>
      </c>
      <c r="AL21" s="319"/>
      <c r="AM21" s="319"/>
      <c r="AN21" s="362">
        <f t="shared" ref="AN21:AN23" si="8">SUM(AK21:AM21)</f>
        <v>0</v>
      </c>
      <c r="AO21" s="362"/>
      <c r="AP21" s="390" t="str">
        <f>IF(AND(AN21&gt;0,AO21&gt;0),AN21/AO21,"")</f>
        <v/>
      </c>
    </row>
    <row r="22" spans="1:42" ht="15" customHeight="1" x14ac:dyDescent="0.2">
      <c r="A22" s="556"/>
      <c r="B22" s="187" t="s">
        <v>40</v>
      </c>
      <c r="C22" s="413" t="s">
        <v>147</v>
      </c>
      <c r="D22" s="497"/>
      <c r="E22" s="392" t="s">
        <v>5</v>
      </c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95"/>
      <c r="AJ22" s="95"/>
      <c r="AK22" s="361">
        <f t="shared" si="6"/>
        <v>0</v>
      </c>
      <c r="AL22" s="319"/>
      <c r="AM22" s="319"/>
      <c r="AN22" s="362">
        <f t="shared" si="8"/>
        <v>0</v>
      </c>
      <c r="AO22" s="362"/>
      <c r="AP22" s="390" t="str">
        <f>IF(AND(AN22&gt;0,AO22&gt;0),AN22/AO22,"")</f>
        <v/>
      </c>
    </row>
    <row r="23" spans="1:42" ht="15" customHeight="1" x14ac:dyDescent="0.2">
      <c r="A23" s="556"/>
      <c r="B23" s="187"/>
      <c r="C23" s="413" t="s">
        <v>147</v>
      </c>
      <c r="D23" s="498"/>
      <c r="E23" s="393" t="s">
        <v>178</v>
      </c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95"/>
      <c r="AJ23" s="95"/>
      <c r="AK23" s="361">
        <f t="shared" si="6"/>
        <v>0</v>
      </c>
      <c r="AL23" s="319"/>
      <c r="AM23" s="319"/>
      <c r="AN23" s="362">
        <f t="shared" si="8"/>
        <v>0</v>
      </c>
      <c r="AO23" s="362"/>
      <c r="AP23" s="390" t="str">
        <f>IF(AND(AN23&gt;0,AO23&gt;0),AN23/AO23,"")</f>
        <v/>
      </c>
    </row>
    <row r="24" spans="1:42" ht="15" customHeight="1" thickBot="1" x14ac:dyDescent="0.25">
      <c r="A24" s="556"/>
      <c r="B24" s="187"/>
      <c r="C24" s="413"/>
      <c r="D24" s="358"/>
      <c r="E24" s="470"/>
      <c r="F24" s="356"/>
      <c r="G24" s="356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  <c r="V24" s="356"/>
      <c r="W24" s="356"/>
      <c r="X24" s="356"/>
      <c r="Y24" s="356"/>
      <c r="Z24" s="356"/>
      <c r="AA24" s="356"/>
      <c r="AB24" s="356"/>
      <c r="AC24" s="356"/>
      <c r="AD24" s="356"/>
      <c r="AE24" s="356"/>
      <c r="AF24" s="356"/>
      <c r="AG24" s="356"/>
      <c r="AH24" s="356"/>
      <c r="AI24" s="97"/>
      <c r="AJ24" s="97"/>
      <c r="AK24" s="471"/>
      <c r="AL24" s="363"/>
      <c r="AM24" s="363"/>
      <c r="AN24" s="472"/>
      <c r="AO24" s="472"/>
      <c r="AP24" s="473"/>
    </row>
    <row r="25" spans="1:42" ht="15" customHeight="1" x14ac:dyDescent="0.2">
      <c r="A25" s="600" t="s">
        <v>182</v>
      </c>
      <c r="B25" s="601"/>
      <c r="C25" s="601"/>
      <c r="D25" s="602"/>
      <c r="E25" s="464" t="s">
        <v>109</v>
      </c>
      <c r="F25" s="199">
        <f>SUMIF(E$7:E$24,$E25,F$7:F$24)</f>
        <v>0</v>
      </c>
      <c r="G25" s="199">
        <f>SUMIF(E$7:E$24,$E25,G$7:G$24)</f>
        <v>0</v>
      </c>
      <c r="H25" s="199">
        <f>SUMIF(E$7:E$24,$E25,H$7:H$24)</f>
        <v>0</v>
      </c>
      <c r="I25" s="199">
        <f>SUMIF(E$7:E$24,$E25,I$7:I$24)</f>
        <v>0</v>
      </c>
      <c r="J25" s="199">
        <f>SUMIF(E$7:E$24,$E25,J$7:J$24)</f>
        <v>0</v>
      </c>
      <c r="K25" s="199">
        <f>SUMIF(E$7:E$24,$E25,K$7:K$24)</f>
        <v>0</v>
      </c>
      <c r="L25" s="199">
        <f>SUMIF(E$7:E$24,$E25,L$7:L$24)</f>
        <v>0</v>
      </c>
      <c r="M25" s="199">
        <f>SUMIF(E$7:E$24,$E25,M$7:M$24)</f>
        <v>0</v>
      </c>
      <c r="N25" s="199">
        <f>SUMIF(E$7:E$24,$E25,N$7:N$24)</f>
        <v>0</v>
      </c>
      <c r="O25" s="199">
        <f>SUMIF(E$7:E$24,$E25,O$7:O$24)</f>
        <v>0</v>
      </c>
      <c r="P25" s="199">
        <f>SUMIF(E$7:E$24,$E25,P$7:P$24)</f>
        <v>0</v>
      </c>
      <c r="Q25" s="199">
        <f>SUMIF(E$7:E$24,$E25,Q$7:Q$24)</f>
        <v>0</v>
      </c>
      <c r="R25" s="199">
        <f>SUMIF(E$7:E$24,$E25,R$7:R$24)</f>
        <v>0</v>
      </c>
      <c r="S25" s="199">
        <f>SUMIF(E$7:E$24,$E25,S$7:S$24)</f>
        <v>0</v>
      </c>
      <c r="T25" s="199">
        <f>SUMIF(E$7:E$24,$E25,T$7:T$24)</f>
        <v>0</v>
      </c>
      <c r="U25" s="199">
        <f>SUMIF(E$7:E$24,$E25,U$7:U$24)</f>
        <v>0</v>
      </c>
      <c r="V25" s="199">
        <f>SUMIF(E$7:E$24,$E25,V$7:V$24)</f>
        <v>0</v>
      </c>
      <c r="W25" s="199">
        <f>SUMIF(E$7:E$24,$E25,W$7:W$24)</f>
        <v>0</v>
      </c>
      <c r="X25" s="199">
        <f>SUMIF(E$7:E$24,$E25,X$7:X$24)</f>
        <v>0</v>
      </c>
      <c r="Y25" s="199">
        <f>SUMIF(E$7:E$24,$E25,Y$7:Y$24)</f>
        <v>0</v>
      </c>
      <c r="Z25" s="199">
        <f>SUMIF(E$7:E$24,$E25,Z$7:Z$24)</f>
        <v>0</v>
      </c>
      <c r="AA25" s="199">
        <f>SUMIF(E$7:E$24,$E25,AA$7:AA$24)</f>
        <v>0</v>
      </c>
      <c r="AB25" s="199">
        <f>SUMIF(E$7:E$24,$E25,AB$7:AB$24)</f>
        <v>0</v>
      </c>
      <c r="AC25" s="199">
        <f>SUMIF(E$7:E$24,$E25,AC$7:AC$24)</f>
        <v>0</v>
      </c>
      <c r="AD25" s="199">
        <f>SUMIF(E$7:E$24,$E25,AD$7:AD$24)</f>
        <v>0</v>
      </c>
      <c r="AE25" s="199">
        <f>SUMIF(E$7:E$24,$E25,AE$7:AE$24)</f>
        <v>0</v>
      </c>
      <c r="AF25" s="199">
        <f>SUMIF(E$7:E$24,$E25,AF$7:AF$24)</f>
        <v>0</v>
      </c>
      <c r="AG25" s="199">
        <f>SUMIF(E$7:E$24,$E25,AG$7:AG$24)</f>
        <v>0</v>
      </c>
      <c r="AH25" s="199">
        <f>SUMIF(E$7:E$24,$E25,AH$7:AH$24)</f>
        <v>0</v>
      </c>
      <c r="AI25" s="199">
        <f>SUMIF(E$7:E$24,$E25,AI$7:AI$24)</f>
        <v>0</v>
      </c>
      <c r="AJ25" s="199">
        <f t="shared" ref="AJ25:AP30" si="9">SUMIF(AI$7:AI$24,$E25,AJ$7:AJ$24)</f>
        <v>0</v>
      </c>
      <c r="AK25" s="199">
        <f t="shared" si="9"/>
        <v>0</v>
      </c>
      <c r="AL25" s="199">
        <f>SUMIF(E$7:E$24,$E25,AL$7:AL$24)</f>
        <v>0</v>
      </c>
      <c r="AM25" s="199">
        <f>SUMIF(D$7:D$24,$E25,AM$7:AM$24)</f>
        <v>0</v>
      </c>
      <c r="AN25" s="199">
        <f>SUMIF(E$7:E$24,$E25,AN$7:AN$24)</f>
        <v>0</v>
      </c>
      <c r="AO25" s="199">
        <f t="shared" si="9"/>
        <v>0</v>
      </c>
      <c r="AP25" s="480">
        <f t="shared" si="9"/>
        <v>0</v>
      </c>
    </row>
    <row r="26" spans="1:42" ht="15" x14ac:dyDescent="0.2">
      <c r="A26" s="603"/>
      <c r="B26" s="604"/>
      <c r="C26" s="604"/>
      <c r="D26" s="605"/>
      <c r="E26" s="465" t="s">
        <v>31</v>
      </c>
      <c r="F26" s="200">
        <f t="shared" ref="F26:F30" si="10">SUMIF(E$7:E$24,$E26,F$7:F$24)</f>
        <v>0</v>
      </c>
      <c r="G26" s="200">
        <f t="shared" ref="G26:G30" si="11">SUMIF(E$7:E$24,$E26,G$7:G$24)</f>
        <v>0</v>
      </c>
      <c r="H26" s="200">
        <f t="shared" ref="H26:H30" si="12">SUMIF(E$7:E$24,$E26,H$7:H$24)</f>
        <v>0</v>
      </c>
      <c r="I26" s="200">
        <f t="shared" ref="I26:I30" si="13">SUMIF(E$7:E$24,$E26,I$7:I$24)</f>
        <v>0</v>
      </c>
      <c r="J26" s="200">
        <f t="shared" ref="J26:J30" si="14">SUMIF(E$7:E$24,$E26,J$7:J$24)</f>
        <v>0</v>
      </c>
      <c r="K26" s="200">
        <f t="shared" ref="K26:K30" si="15">SUMIF(E$7:E$24,$E26,K$7:K$24)</f>
        <v>0</v>
      </c>
      <c r="L26" s="200">
        <f t="shared" ref="L26:L30" si="16">SUMIF(E$7:E$24,$E26,L$7:L$24)</f>
        <v>0</v>
      </c>
      <c r="M26" s="200">
        <f t="shared" ref="M26:M30" si="17">SUMIF(E$7:E$24,$E26,M$7:M$24)</f>
        <v>0</v>
      </c>
      <c r="N26" s="200">
        <f t="shared" ref="N26:N30" si="18">SUMIF(E$7:E$24,$E26,N$7:N$24)</f>
        <v>0</v>
      </c>
      <c r="O26" s="200">
        <f t="shared" ref="O26:O30" si="19">SUMIF(E$7:E$24,$E26,O$7:O$24)</f>
        <v>0</v>
      </c>
      <c r="P26" s="200">
        <f t="shared" ref="P26:P30" si="20">SUMIF(E$7:E$24,$E26,P$7:P$24)</f>
        <v>0</v>
      </c>
      <c r="Q26" s="200">
        <f t="shared" ref="Q26:Q30" si="21">SUMIF(E$7:E$24,$E26,Q$7:Q$24)</f>
        <v>0</v>
      </c>
      <c r="R26" s="200">
        <f t="shared" ref="R26:R30" si="22">SUMIF(E$7:E$24,$E26,R$7:R$24)</f>
        <v>0</v>
      </c>
      <c r="S26" s="200">
        <f t="shared" ref="S26:S30" si="23">SUMIF(E$7:E$24,$E26,S$7:S$24)</f>
        <v>0</v>
      </c>
      <c r="T26" s="200">
        <f t="shared" ref="T26:T30" si="24">SUMIF(E$7:E$24,$E26,T$7:T$24)</f>
        <v>0</v>
      </c>
      <c r="U26" s="200">
        <f t="shared" ref="U26:U30" si="25">SUMIF(E$7:E$24,$E26,U$7:U$24)</f>
        <v>0</v>
      </c>
      <c r="V26" s="200">
        <f t="shared" ref="V26:V30" si="26">SUMIF(E$7:E$24,$E26,V$7:V$24)</f>
        <v>0</v>
      </c>
      <c r="W26" s="200">
        <f t="shared" ref="W26:W30" si="27">SUMIF(E$7:E$24,$E26,W$7:W$24)</f>
        <v>0</v>
      </c>
      <c r="X26" s="200">
        <f t="shared" ref="X26:X30" si="28">SUMIF(E$7:E$24,$E26,X$7:X$24)</f>
        <v>0</v>
      </c>
      <c r="Y26" s="200">
        <f t="shared" ref="Y26:Y30" si="29">SUMIF(E$7:E$24,$E26,Y$7:Y$24)</f>
        <v>0</v>
      </c>
      <c r="Z26" s="200">
        <f t="shared" ref="Z26:Z30" si="30">SUMIF(E$7:E$24,$E26,Z$7:Z$24)</f>
        <v>0</v>
      </c>
      <c r="AA26" s="200">
        <f t="shared" ref="AA26:AA30" si="31">SUMIF(E$7:E$24,$E26,AA$7:AA$24)</f>
        <v>0</v>
      </c>
      <c r="AB26" s="200">
        <f t="shared" ref="AB26:AB30" si="32">SUMIF(E$7:E$24,$E26,AB$7:AB$24)</f>
        <v>0</v>
      </c>
      <c r="AC26" s="200">
        <f t="shared" ref="AC26:AC30" si="33">SUMIF(E$7:E$24,$E26,AC$7:AC$24)</f>
        <v>0</v>
      </c>
      <c r="AD26" s="200">
        <f t="shared" ref="AD26:AD30" si="34">SUMIF(E$7:E$24,$E26,AD$7:AD$24)</f>
        <v>0</v>
      </c>
      <c r="AE26" s="200">
        <f t="shared" ref="AE26:AE30" si="35">SUMIF(E$7:E$24,$E26,AE$7:AE$24)</f>
        <v>0</v>
      </c>
      <c r="AF26" s="200">
        <f t="shared" ref="AF26:AF30" si="36">SUMIF(E$7:E$24,$E26,AF$7:AF$24)</f>
        <v>0</v>
      </c>
      <c r="AG26" s="200">
        <f t="shared" ref="AG26:AG30" si="37">SUMIF(E$7:E$24,$E26,AG$7:AG$24)</f>
        <v>0</v>
      </c>
      <c r="AH26" s="200">
        <f t="shared" ref="AH26:AH30" si="38">SUMIF(E$7:E$24,$E26,AH$7:AH$24)</f>
        <v>0</v>
      </c>
      <c r="AI26" s="200">
        <f t="shared" ref="AI26:AI30" si="39">SUMIF(E$7:E$24,$E26,AI$7:AI$24)</f>
        <v>0</v>
      </c>
      <c r="AJ26" s="200">
        <f t="shared" si="9"/>
        <v>0</v>
      </c>
      <c r="AK26" s="200">
        <f t="shared" si="9"/>
        <v>0</v>
      </c>
      <c r="AL26" s="200">
        <f t="shared" ref="AL26:AL30" si="40">SUMIF(E$7:E$24,$E26,AL$7:AL$24)</f>
        <v>0</v>
      </c>
      <c r="AM26" s="200">
        <f t="shared" ref="AM26:AN30" si="41">SUMIF(D$7:D$24,$E26,AM$7:AM$24)</f>
        <v>0</v>
      </c>
      <c r="AN26" s="200">
        <f t="shared" si="41"/>
        <v>0</v>
      </c>
      <c r="AO26" s="200">
        <f t="shared" si="9"/>
        <v>0</v>
      </c>
      <c r="AP26" s="481">
        <f t="shared" si="9"/>
        <v>0</v>
      </c>
    </row>
    <row r="27" spans="1:42" ht="15" x14ac:dyDescent="0.2">
      <c r="A27" s="603"/>
      <c r="B27" s="604"/>
      <c r="C27" s="604"/>
      <c r="D27" s="605"/>
      <c r="E27" s="465" t="s">
        <v>16</v>
      </c>
      <c r="F27" s="200">
        <f t="shared" si="10"/>
        <v>0</v>
      </c>
      <c r="G27" s="200">
        <f t="shared" si="11"/>
        <v>0</v>
      </c>
      <c r="H27" s="200">
        <f t="shared" si="12"/>
        <v>0</v>
      </c>
      <c r="I27" s="200">
        <f t="shared" si="13"/>
        <v>0</v>
      </c>
      <c r="J27" s="200">
        <f t="shared" si="14"/>
        <v>0</v>
      </c>
      <c r="K27" s="200">
        <f t="shared" si="15"/>
        <v>0</v>
      </c>
      <c r="L27" s="200">
        <f t="shared" si="16"/>
        <v>0</v>
      </c>
      <c r="M27" s="200">
        <f t="shared" si="17"/>
        <v>0</v>
      </c>
      <c r="N27" s="200">
        <f t="shared" si="18"/>
        <v>0</v>
      </c>
      <c r="O27" s="200">
        <f t="shared" si="19"/>
        <v>0</v>
      </c>
      <c r="P27" s="200">
        <f t="shared" si="20"/>
        <v>0</v>
      </c>
      <c r="Q27" s="200">
        <f t="shared" si="21"/>
        <v>0</v>
      </c>
      <c r="R27" s="200">
        <f t="shared" si="22"/>
        <v>0</v>
      </c>
      <c r="S27" s="200">
        <f t="shared" si="23"/>
        <v>0</v>
      </c>
      <c r="T27" s="200">
        <f t="shared" si="24"/>
        <v>0</v>
      </c>
      <c r="U27" s="200">
        <f t="shared" si="25"/>
        <v>0</v>
      </c>
      <c r="V27" s="200">
        <f t="shared" si="26"/>
        <v>0</v>
      </c>
      <c r="W27" s="200">
        <f t="shared" si="27"/>
        <v>0</v>
      </c>
      <c r="X27" s="200">
        <f t="shared" si="28"/>
        <v>0</v>
      </c>
      <c r="Y27" s="200">
        <f t="shared" si="29"/>
        <v>0</v>
      </c>
      <c r="Z27" s="200">
        <f t="shared" si="30"/>
        <v>0</v>
      </c>
      <c r="AA27" s="200">
        <f t="shared" si="31"/>
        <v>0</v>
      </c>
      <c r="AB27" s="200">
        <f t="shared" si="32"/>
        <v>0</v>
      </c>
      <c r="AC27" s="200">
        <f t="shared" si="33"/>
        <v>0</v>
      </c>
      <c r="AD27" s="200">
        <f t="shared" si="34"/>
        <v>0</v>
      </c>
      <c r="AE27" s="200">
        <f t="shared" si="35"/>
        <v>0</v>
      </c>
      <c r="AF27" s="200">
        <f t="shared" si="36"/>
        <v>0</v>
      </c>
      <c r="AG27" s="200">
        <f t="shared" si="37"/>
        <v>0</v>
      </c>
      <c r="AH27" s="200">
        <f t="shared" si="38"/>
        <v>0</v>
      </c>
      <c r="AI27" s="200">
        <f t="shared" si="39"/>
        <v>0</v>
      </c>
      <c r="AJ27" s="200">
        <f t="shared" si="9"/>
        <v>0</v>
      </c>
      <c r="AK27" s="200">
        <f t="shared" si="9"/>
        <v>0</v>
      </c>
      <c r="AL27" s="200">
        <f t="shared" si="40"/>
        <v>0</v>
      </c>
      <c r="AM27" s="200">
        <f t="shared" si="41"/>
        <v>0</v>
      </c>
      <c r="AN27" s="200">
        <f t="shared" si="41"/>
        <v>0</v>
      </c>
      <c r="AO27" s="200">
        <f t="shared" si="9"/>
        <v>0</v>
      </c>
      <c r="AP27" s="481">
        <f t="shared" si="9"/>
        <v>0</v>
      </c>
    </row>
    <row r="28" spans="1:42" ht="15" x14ac:dyDescent="0.2">
      <c r="A28" s="603"/>
      <c r="B28" s="604"/>
      <c r="C28" s="604"/>
      <c r="D28" s="605"/>
      <c r="E28" s="465" t="s">
        <v>5</v>
      </c>
      <c r="F28" s="200">
        <f t="shared" si="10"/>
        <v>0</v>
      </c>
      <c r="G28" s="200">
        <f t="shared" si="11"/>
        <v>0</v>
      </c>
      <c r="H28" s="200">
        <f t="shared" si="12"/>
        <v>0</v>
      </c>
      <c r="I28" s="200">
        <f t="shared" si="13"/>
        <v>0</v>
      </c>
      <c r="J28" s="200">
        <f t="shared" si="14"/>
        <v>0</v>
      </c>
      <c r="K28" s="200">
        <f t="shared" si="15"/>
        <v>0</v>
      </c>
      <c r="L28" s="200">
        <f t="shared" si="16"/>
        <v>0</v>
      </c>
      <c r="M28" s="200">
        <f t="shared" si="17"/>
        <v>0</v>
      </c>
      <c r="N28" s="200">
        <f t="shared" si="18"/>
        <v>0</v>
      </c>
      <c r="O28" s="200">
        <f t="shared" si="19"/>
        <v>0</v>
      </c>
      <c r="P28" s="200">
        <f t="shared" si="20"/>
        <v>0</v>
      </c>
      <c r="Q28" s="200">
        <f t="shared" si="21"/>
        <v>0</v>
      </c>
      <c r="R28" s="200">
        <f t="shared" si="22"/>
        <v>0</v>
      </c>
      <c r="S28" s="200">
        <f t="shared" si="23"/>
        <v>0</v>
      </c>
      <c r="T28" s="200">
        <f t="shared" si="24"/>
        <v>0</v>
      </c>
      <c r="U28" s="200">
        <f t="shared" si="25"/>
        <v>0</v>
      </c>
      <c r="V28" s="200">
        <f t="shared" si="26"/>
        <v>0</v>
      </c>
      <c r="W28" s="200">
        <f t="shared" si="27"/>
        <v>0</v>
      </c>
      <c r="X28" s="200">
        <f t="shared" si="28"/>
        <v>0</v>
      </c>
      <c r="Y28" s="200">
        <f t="shared" si="29"/>
        <v>0</v>
      </c>
      <c r="Z28" s="200">
        <f t="shared" si="30"/>
        <v>0</v>
      </c>
      <c r="AA28" s="200">
        <f t="shared" si="31"/>
        <v>0</v>
      </c>
      <c r="AB28" s="200">
        <f t="shared" si="32"/>
        <v>0</v>
      </c>
      <c r="AC28" s="200">
        <f t="shared" si="33"/>
        <v>0</v>
      </c>
      <c r="AD28" s="200">
        <f t="shared" si="34"/>
        <v>0</v>
      </c>
      <c r="AE28" s="200">
        <f t="shared" si="35"/>
        <v>0</v>
      </c>
      <c r="AF28" s="200">
        <f t="shared" si="36"/>
        <v>0</v>
      </c>
      <c r="AG28" s="200">
        <f t="shared" si="37"/>
        <v>0</v>
      </c>
      <c r="AH28" s="200">
        <f t="shared" si="38"/>
        <v>0</v>
      </c>
      <c r="AI28" s="200">
        <f t="shared" si="39"/>
        <v>0</v>
      </c>
      <c r="AJ28" s="200">
        <f t="shared" si="9"/>
        <v>0</v>
      </c>
      <c r="AK28" s="200">
        <f t="shared" si="9"/>
        <v>0</v>
      </c>
      <c r="AL28" s="200">
        <f t="shared" si="40"/>
        <v>0</v>
      </c>
      <c r="AM28" s="200">
        <f t="shared" si="41"/>
        <v>0</v>
      </c>
      <c r="AN28" s="200">
        <f t="shared" si="41"/>
        <v>0</v>
      </c>
      <c r="AO28" s="200">
        <f t="shared" si="9"/>
        <v>0</v>
      </c>
      <c r="AP28" s="481">
        <f t="shared" si="9"/>
        <v>0</v>
      </c>
    </row>
    <row r="29" spans="1:42" ht="15" x14ac:dyDescent="0.2">
      <c r="A29" s="603"/>
      <c r="B29" s="604"/>
      <c r="C29" s="604"/>
      <c r="D29" s="605"/>
      <c r="E29" s="465" t="s">
        <v>178</v>
      </c>
      <c r="F29" s="200">
        <f t="shared" si="10"/>
        <v>0</v>
      </c>
      <c r="G29" s="200">
        <f t="shared" si="11"/>
        <v>0</v>
      </c>
      <c r="H29" s="200">
        <f t="shared" si="12"/>
        <v>0</v>
      </c>
      <c r="I29" s="200">
        <f t="shared" si="13"/>
        <v>0</v>
      </c>
      <c r="J29" s="200">
        <f t="shared" si="14"/>
        <v>0</v>
      </c>
      <c r="K29" s="200">
        <f t="shared" si="15"/>
        <v>0</v>
      </c>
      <c r="L29" s="200">
        <f t="shared" si="16"/>
        <v>0</v>
      </c>
      <c r="M29" s="200">
        <f t="shared" si="17"/>
        <v>0</v>
      </c>
      <c r="N29" s="200">
        <f t="shared" si="18"/>
        <v>0</v>
      </c>
      <c r="O29" s="200">
        <f t="shared" si="19"/>
        <v>0</v>
      </c>
      <c r="P29" s="200">
        <f t="shared" si="20"/>
        <v>0</v>
      </c>
      <c r="Q29" s="200">
        <f t="shared" si="21"/>
        <v>0</v>
      </c>
      <c r="R29" s="200">
        <f t="shared" si="22"/>
        <v>0</v>
      </c>
      <c r="S29" s="200">
        <f t="shared" si="23"/>
        <v>0</v>
      </c>
      <c r="T29" s="200">
        <f t="shared" si="24"/>
        <v>0</v>
      </c>
      <c r="U29" s="200">
        <f t="shared" si="25"/>
        <v>0</v>
      </c>
      <c r="V29" s="200">
        <f t="shared" si="26"/>
        <v>0</v>
      </c>
      <c r="W29" s="200">
        <f t="shared" si="27"/>
        <v>0</v>
      </c>
      <c r="X29" s="200">
        <f t="shared" si="28"/>
        <v>0</v>
      </c>
      <c r="Y29" s="200">
        <f t="shared" si="29"/>
        <v>0</v>
      </c>
      <c r="Z29" s="200">
        <f t="shared" si="30"/>
        <v>0</v>
      </c>
      <c r="AA29" s="200">
        <f t="shared" si="31"/>
        <v>0</v>
      </c>
      <c r="AB29" s="200">
        <f t="shared" si="32"/>
        <v>0</v>
      </c>
      <c r="AC29" s="200">
        <f t="shared" si="33"/>
        <v>0</v>
      </c>
      <c r="AD29" s="200">
        <f t="shared" si="34"/>
        <v>0</v>
      </c>
      <c r="AE29" s="200">
        <f t="shared" si="35"/>
        <v>0</v>
      </c>
      <c r="AF29" s="200">
        <f t="shared" si="36"/>
        <v>0</v>
      </c>
      <c r="AG29" s="200">
        <f t="shared" si="37"/>
        <v>0</v>
      </c>
      <c r="AH29" s="200">
        <f t="shared" si="38"/>
        <v>0</v>
      </c>
      <c r="AI29" s="200">
        <f t="shared" si="39"/>
        <v>0</v>
      </c>
      <c r="AJ29" s="200">
        <f t="shared" si="9"/>
        <v>0</v>
      </c>
      <c r="AK29" s="200">
        <f t="shared" si="9"/>
        <v>0</v>
      </c>
      <c r="AL29" s="200">
        <f t="shared" si="40"/>
        <v>0</v>
      </c>
      <c r="AM29" s="200">
        <f t="shared" si="41"/>
        <v>0</v>
      </c>
      <c r="AN29" s="200">
        <f t="shared" si="41"/>
        <v>0</v>
      </c>
      <c r="AO29" s="200">
        <f t="shared" si="9"/>
        <v>0</v>
      </c>
      <c r="AP29" s="481">
        <f t="shared" si="9"/>
        <v>0</v>
      </c>
    </row>
    <row r="30" spans="1:42" ht="15.75" thickBot="1" x14ac:dyDescent="0.25">
      <c r="A30" s="606"/>
      <c r="B30" s="607"/>
      <c r="C30" s="607"/>
      <c r="D30" s="608"/>
      <c r="E30" s="476"/>
      <c r="F30" s="479">
        <f t="shared" si="10"/>
        <v>0</v>
      </c>
      <c r="G30" s="479">
        <f t="shared" si="11"/>
        <v>0</v>
      </c>
      <c r="H30" s="479">
        <f t="shared" si="12"/>
        <v>0</v>
      </c>
      <c r="I30" s="479">
        <f t="shared" si="13"/>
        <v>0</v>
      </c>
      <c r="J30" s="479">
        <f t="shared" si="14"/>
        <v>0</v>
      </c>
      <c r="K30" s="479">
        <f t="shared" si="15"/>
        <v>0</v>
      </c>
      <c r="L30" s="479">
        <f t="shared" si="16"/>
        <v>0</v>
      </c>
      <c r="M30" s="479">
        <f t="shared" si="17"/>
        <v>0</v>
      </c>
      <c r="N30" s="479">
        <f t="shared" si="18"/>
        <v>0</v>
      </c>
      <c r="O30" s="479">
        <f t="shared" si="19"/>
        <v>0</v>
      </c>
      <c r="P30" s="479">
        <f t="shared" si="20"/>
        <v>0</v>
      </c>
      <c r="Q30" s="479">
        <f t="shared" si="21"/>
        <v>0</v>
      </c>
      <c r="R30" s="479">
        <f t="shared" si="22"/>
        <v>0</v>
      </c>
      <c r="S30" s="479">
        <f t="shared" si="23"/>
        <v>0</v>
      </c>
      <c r="T30" s="479">
        <f t="shared" si="24"/>
        <v>0</v>
      </c>
      <c r="U30" s="479">
        <f t="shared" si="25"/>
        <v>0</v>
      </c>
      <c r="V30" s="479">
        <f t="shared" si="26"/>
        <v>0</v>
      </c>
      <c r="W30" s="479">
        <f t="shared" si="27"/>
        <v>0</v>
      </c>
      <c r="X30" s="479">
        <f t="shared" si="28"/>
        <v>0</v>
      </c>
      <c r="Y30" s="479">
        <f t="shared" si="29"/>
        <v>0</v>
      </c>
      <c r="Z30" s="479">
        <f t="shared" si="30"/>
        <v>0</v>
      </c>
      <c r="AA30" s="479">
        <f t="shared" si="31"/>
        <v>0</v>
      </c>
      <c r="AB30" s="479">
        <f t="shared" si="32"/>
        <v>0</v>
      </c>
      <c r="AC30" s="479">
        <f t="shared" si="33"/>
        <v>0</v>
      </c>
      <c r="AD30" s="479">
        <f t="shared" si="34"/>
        <v>0</v>
      </c>
      <c r="AE30" s="479">
        <f t="shared" si="35"/>
        <v>0</v>
      </c>
      <c r="AF30" s="479">
        <f t="shared" si="36"/>
        <v>0</v>
      </c>
      <c r="AG30" s="479">
        <f t="shared" si="37"/>
        <v>0</v>
      </c>
      <c r="AH30" s="479">
        <f t="shared" si="38"/>
        <v>0</v>
      </c>
      <c r="AI30" s="479">
        <f t="shared" si="39"/>
        <v>0</v>
      </c>
      <c r="AJ30" s="479">
        <f t="shared" si="9"/>
        <v>0</v>
      </c>
      <c r="AK30" s="479">
        <f t="shared" si="9"/>
        <v>0</v>
      </c>
      <c r="AL30" s="479">
        <f t="shared" si="40"/>
        <v>0</v>
      </c>
      <c r="AM30" s="479">
        <f t="shared" si="41"/>
        <v>0</v>
      </c>
      <c r="AN30" s="479">
        <f t="shared" si="41"/>
        <v>0</v>
      </c>
      <c r="AO30" s="479">
        <f t="shared" si="9"/>
        <v>0</v>
      </c>
      <c r="AP30" s="482">
        <f t="shared" si="9"/>
        <v>0</v>
      </c>
    </row>
    <row r="31" spans="1:42" x14ac:dyDescent="0.2">
      <c r="C31"/>
      <c r="F31"/>
      <c r="M31"/>
      <c r="T31"/>
      <c r="AA31"/>
      <c r="AL31"/>
      <c r="AM31"/>
    </row>
    <row r="32" spans="1:42" x14ac:dyDescent="0.2">
      <c r="C32"/>
      <c r="F32"/>
      <c r="M32"/>
      <c r="T32"/>
      <c r="AA32"/>
      <c r="AL32"/>
      <c r="AM32"/>
    </row>
    <row r="33" spans="3:39" x14ac:dyDescent="0.2">
      <c r="C33"/>
      <c r="F33"/>
      <c r="M33"/>
      <c r="T33"/>
      <c r="AA33"/>
      <c r="AL33"/>
      <c r="AM33"/>
    </row>
    <row r="34" spans="3:39" x14ac:dyDescent="0.2">
      <c r="C34"/>
      <c r="F34"/>
      <c r="M34"/>
      <c r="T34"/>
      <c r="AA34"/>
      <c r="AL34"/>
      <c r="AM34"/>
    </row>
    <row r="35" spans="3:39" x14ac:dyDescent="0.2">
      <c r="C35"/>
      <c r="F35"/>
      <c r="M35"/>
      <c r="T35"/>
      <c r="AA35"/>
      <c r="AL35"/>
      <c r="AM35"/>
    </row>
    <row r="36" spans="3:39" x14ac:dyDescent="0.2">
      <c r="C36"/>
      <c r="F36"/>
      <c r="M36"/>
      <c r="T36"/>
      <c r="AA36"/>
      <c r="AL36"/>
      <c r="AM36"/>
    </row>
    <row r="37" spans="3:39" x14ac:dyDescent="0.2">
      <c r="C37"/>
      <c r="F37"/>
      <c r="M37"/>
      <c r="T37"/>
      <c r="AA37"/>
      <c r="AL37"/>
      <c r="AM37"/>
    </row>
  </sheetData>
  <mergeCells count="21">
    <mergeCell ref="A13:A18"/>
    <mergeCell ref="D13:D17"/>
    <mergeCell ref="A19:A24"/>
    <mergeCell ref="D19:D23"/>
    <mergeCell ref="A25:D30"/>
    <mergeCell ref="AO5:AO6"/>
    <mergeCell ref="AP5:AP6"/>
    <mergeCell ref="B3:C3"/>
    <mergeCell ref="A7:A12"/>
    <mergeCell ref="D7:D11"/>
    <mergeCell ref="AL5:AL6"/>
    <mergeCell ref="AM5:AM6"/>
    <mergeCell ref="AN5:AN6"/>
    <mergeCell ref="B1:AK1"/>
    <mergeCell ref="A2:AK2"/>
    <mergeCell ref="A5:A6"/>
    <mergeCell ref="B5:B6"/>
    <mergeCell ref="C5:C6"/>
    <mergeCell ref="D5:D6"/>
    <mergeCell ref="E5:E6"/>
    <mergeCell ref="AK5:AK6"/>
  </mergeCells>
  <pageMargins left="0" right="0" top="0" bottom="0" header="0" footer="0"/>
  <pageSetup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6"/>
  <sheetViews>
    <sheetView zoomScale="67" zoomScaleNormal="67" workbookViewId="0">
      <pane xSplit="5" ySplit="6" topLeftCell="P7" activePane="bottomRight" state="frozen"/>
      <selection pane="topRight" activeCell="F1" sqref="F1"/>
      <selection pane="bottomLeft" activeCell="A7" sqref="A7"/>
      <selection pane="bottomRight" activeCell="P32" sqref="P32"/>
    </sheetView>
  </sheetViews>
  <sheetFormatPr defaultRowHeight="12.75" x14ac:dyDescent="0.2"/>
  <cols>
    <col min="1" max="1" width="5.28515625" customWidth="1"/>
    <col min="3" max="3" width="0" style="8" hidden="1" customWidth="1"/>
    <col min="4" max="4" width="0" hidden="1" customWidth="1"/>
    <col min="5" max="5" width="15.7109375" customWidth="1"/>
    <col min="38" max="39" width="9.140625" style="81"/>
    <col min="40" max="40" width="9.140625" style="8"/>
  </cols>
  <sheetData>
    <row r="1" spans="1:70" ht="34.5" customHeight="1" x14ac:dyDescent="0.2">
      <c r="B1" s="599" t="s">
        <v>97</v>
      </c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599"/>
      <c r="Z1" s="599"/>
      <c r="AA1" s="599"/>
      <c r="AB1" s="599"/>
      <c r="AC1" s="599"/>
      <c r="AD1" s="599"/>
      <c r="AE1" s="599"/>
      <c r="AF1" s="599"/>
      <c r="AG1" s="599"/>
      <c r="AH1" s="599"/>
      <c r="AI1" s="599"/>
      <c r="AJ1" s="599"/>
      <c r="AK1" s="599"/>
      <c r="AL1" s="8"/>
      <c r="AM1" s="8"/>
      <c r="AN1"/>
    </row>
    <row r="2" spans="1:70" ht="14.25" customHeight="1" x14ac:dyDescent="0.2">
      <c r="A2" s="598" t="str">
        <f>'TONG SL TP,HCM 06'!A2:AN2</f>
        <v>THÁNG  06  NĂM 2014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  <c r="AG2" s="598"/>
      <c r="AH2" s="598"/>
      <c r="AI2" s="598"/>
      <c r="AJ2" s="598"/>
      <c r="AK2" s="598"/>
      <c r="AL2" s="8"/>
      <c r="AM2" s="8"/>
      <c r="AN2"/>
    </row>
    <row r="3" spans="1:70" ht="12.75" customHeight="1" x14ac:dyDescent="0.25">
      <c r="B3" s="597"/>
      <c r="C3" s="597"/>
      <c r="D3" s="5"/>
      <c r="E3" s="469" t="s">
        <v>183</v>
      </c>
      <c r="F3" s="455"/>
      <c r="G3" s="455"/>
      <c r="H3" s="359"/>
      <c r="I3" s="359"/>
      <c r="J3" s="359"/>
      <c r="K3" s="359"/>
      <c r="L3" s="359"/>
      <c r="M3" s="108"/>
      <c r="N3" s="359"/>
      <c r="O3" s="359"/>
      <c r="P3" s="359"/>
      <c r="Q3" s="359"/>
      <c r="R3" s="359"/>
      <c r="S3" s="359"/>
      <c r="T3" s="108"/>
      <c r="U3" s="359"/>
      <c r="V3" s="359"/>
      <c r="W3" s="359"/>
      <c r="X3" s="359"/>
      <c r="Y3" s="359"/>
      <c r="Z3" s="359"/>
      <c r="AA3" s="108"/>
      <c r="AB3" s="359"/>
      <c r="AC3" s="359"/>
      <c r="AD3" s="359"/>
      <c r="AE3" s="359"/>
      <c r="AF3" s="359"/>
      <c r="AG3" s="359"/>
      <c r="AH3" s="359"/>
      <c r="AI3" s="359"/>
      <c r="AJ3" s="359"/>
      <c r="AL3" s="8"/>
      <c r="AM3" s="8"/>
      <c r="AN3"/>
    </row>
    <row r="4" spans="1:70" ht="13.5" thickBot="1" x14ac:dyDescent="0.25">
      <c r="F4" s="77"/>
      <c r="M4" s="77"/>
      <c r="T4" s="77"/>
      <c r="AA4" s="77"/>
      <c r="AL4" s="8"/>
      <c r="AM4" s="8"/>
      <c r="AN4"/>
    </row>
    <row r="5" spans="1:70" s="335" customFormat="1" ht="21.75" customHeight="1" x14ac:dyDescent="0.2">
      <c r="A5" s="558" t="s">
        <v>14</v>
      </c>
      <c r="B5" s="489" t="s">
        <v>35</v>
      </c>
      <c r="C5" s="489" t="s">
        <v>7</v>
      </c>
      <c r="D5" s="491" t="s">
        <v>149</v>
      </c>
      <c r="E5" s="489" t="s">
        <v>3</v>
      </c>
      <c r="F5" s="312">
        <v>1</v>
      </c>
      <c r="G5" s="313">
        <v>2</v>
      </c>
      <c r="H5" s="313">
        <v>3</v>
      </c>
      <c r="I5" s="312">
        <v>4</v>
      </c>
      <c r="J5" s="312">
        <v>5</v>
      </c>
      <c r="K5" s="312">
        <v>6</v>
      </c>
      <c r="L5" s="312">
        <v>7</v>
      </c>
      <c r="M5" s="312">
        <v>8</v>
      </c>
      <c r="N5" s="312">
        <v>9</v>
      </c>
      <c r="O5" s="312">
        <v>10</v>
      </c>
      <c r="P5" s="312">
        <v>11</v>
      </c>
      <c r="Q5" s="312">
        <v>12</v>
      </c>
      <c r="R5" s="312">
        <v>13</v>
      </c>
      <c r="S5" s="312">
        <v>14</v>
      </c>
      <c r="T5" s="312">
        <v>15</v>
      </c>
      <c r="U5" s="312">
        <v>16</v>
      </c>
      <c r="V5" s="312">
        <v>17</v>
      </c>
      <c r="W5" s="312">
        <v>18</v>
      </c>
      <c r="X5" s="312">
        <v>19</v>
      </c>
      <c r="Y5" s="312">
        <v>20</v>
      </c>
      <c r="Z5" s="312">
        <v>21</v>
      </c>
      <c r="AA5" s="312">
        <v>22</v>
      </c>
      <c r="AB5" s="312">
        <v>23</v>
      </c>
      <c r="AC5" s="312">
        <v>24</v>
      </c>
      <c r="AD5" s="312">
        <v>25</v>
      </c>
      <c r="AE5" s="312">
        <v>26</v>
      </c>
      <c r="AF5" s="312">
        <v>27</v>
      </c>
      <c r="AG5" s="312">
        <v>28</v>
      </c>
      <c r="AH5" s="312">
        <v>29</v>
      </c>
      <c r="AI5" s="312">
        <v>30</v>
      </c>
      <c r="AJ5" s="312">
        <v>31</v>
      </c>
      <c r="AK5" s="579" t="s">
        <v>159</v>
      </c>
      <c r="AL5" s="574" t="s">
        <v>115</v>
      </c>
      <c r="AM5" s="576" t="s">
        <v>131</v>
      </c>
      <c r="AN5" s="572" t="s">
        <v>10</v>
      </c>
      <c r="AO5" s="551" t="s">
        <v>119</v>
      </c>
      <c r="AP5" s="553" t="s">
        <v>120</v>
      </c>
      <c r="AQ5" s="334"/>
      <c r="AT5" s="336" t="s">
        <v>130</v>
      </c>
    </row>
    <row r="6" spans="1:70" s="335" customFormat="1" ht="16.5" customHeight="1" thickBot="1" x14ac:dyDescent="0.25">
      <c r="A6" s="559"/>
      <c r="B6" s="538"/>
      <c r="C6" s="538"/>
      <c r="D6" s="578"/>
      <c r="E6" s="538"/>
      <c r="F6" s="360" t="s">
        <v>135</v>
      </c>
      <c r="G6" s="360"/>
      <c r="H6" s="360"/>
      <c r="I6" s="360"/>
      <c r="J6" s="360"/>
      <c r="K6" s="360"/>
      <c r="L6" s="360"/>
      <c r="M6" s="360" t="s">
        <v>135</v>
      </c>
      <c r="N6" s="360"/>
      <c r="O6" s="360"/>
      <c r="P6" s="360"/>
      <c r="Q6" s="360"/>
      <c r="R6" s="360"/>
      <c r="S6" s="360"/>
      <c r="T6" s="360" t="s">
        <v>135</v>
      </c>
      <c r="U6" s="360"/>
      <c r="V6" s="360"/>
      <c r="W6" s="360"/>
      <c r="X6" s="360"/>
      <c r="Y6" s="360"/>
      <c r="Z6" s="360"/>
      <c r="AA6" s="360" t="s">
        <v>135</v>
      </c>
      <c r="AB6" s="360"/>
      <c r="AC6" s="360"/>
      <c r="AD6" s="360"/>
      <c r="AE6" s="360"/>
      <c r="AF6" s="360"/>
      <c r="AG6" s="360"/>
      <c r="AH6" s="360" t="s">
        <v>135</v>
      </c>
      <c r="AI6" s="360"/>
      <c r="AJ6" s="360"/>
      <c r="AK6" s="580"/>
      <c r="AL6" s="575"/>
      <c r="AM6" s="577"/>
      <c r="AN6" s="573"/>
      <c r="AO6" s="552"/>
      <c r="AP6" s="554"/>
      <c r="AQ6" s="334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</row>
    <row r="7" spans="1:70" ht="15" x14ac:dyDescent="0.2">
      <c r="A7" s="555">
        <v>7</v>
      </c>
      <c r="B7" s="175"/>
      <c r="C7" s="415" t="s">
        <v>100</v>
      </c>
      <c r="D7" s="499" t="s">
        <v>54</v>
      </c>
      <c r="E7" s="385" t="s">
        <v>109</v>
      </c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94"/>
      <c r="AJ7" s="94"/>
      <c r="AK7" s="338">
        <f t="shared" ref="AK7:AK11" si="0">SUM(F7:AJ7)</f>
        <v>0</v>
      </c>
      <c r="AL7" s="386"/>
      <c r="AM7" s="386"/>
      <c r="AN7" s="387">
        <f t="shared" ref="AN7" si="1">SUM(AK7:AM7)</f>
        <v>0</v>
      </c>
      <c r="AO7" s="387"/>
      <c r="AP7" s="388" t="str">
        <f>IF(AND(AN7&gt;0,AO7&gt;0),AN7/AO7,"")</f>
        <v/>
      </c>
    </row>
    <row r="8" spans="1:70" ht="15" x14ac:dyDescent="0.2">
      <c r="A8" s="556"/>
      <c r="B8" s="177" t="s">
        <v>8</v>
      </c>
      <c r="C8" s="416" t="s">
        <v>100</v>
      </c>
      <c r="D8" s="500"/>
      <c r="E8" s="389" t="s">
        <v>31</v>
      </c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95"/>
      <c r="AJ8" s="95"/>
      <c r="AK8" s="361">
        <f t="shared" si="0"/>
        <v>0</v>
      </c>
      <c r="AL8" s="319"/>
      <c r="AM8" s="319"/>
      <c r="AN8" s="362">
        <f>SUM(AK8:AM8)</f>
        <v>0</v>
      </c>
      <c r="AO8" s="362"/>
      <c r="AP8" s="390" t="str">
        <f>IF(AND(AN8&gt;0,AO8&gt;0),AN8/AO8,"")</f>
        <v/>
      </c>
    </row>
    <row r="9" spans="1:70" ht="15" x14ac:dyDescent="0.2">
      <c r="A9" s="556"/>
      <c r="B9" s="179" t="s">
        <v>110</v>
      </c>
      <c r="C9" s="416" t="s">
        <v>100</v>
      </c>
      <c r="D9" s="500"/>
      <c r="E9" s="391" t="s">
        <v>16</v>
      </c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95"/>
      <c r="AJ9" s="95"/>
      <c r="AK9" s="361">
        <f t="shared" si="0"/>
        <v>0</v>
      </c>
      <c r="AL9" s="319"/>
      <c r="AM9" s="319"/>
      <c r="AN9" s="362">
        <f t="shared" ref="AN9:AN11" si="2">SUM(AK9:AM9)</f>
        <v>0</v>
      </c>
      <c r="AO9" s="362"/>
      <c r="AP9" s="390" t="str">
        <f>IF(AND(AN9&gt;0,AO9&gt;0),AN9/AO9,"")</f>
        <v/>
      </c>
    </row>
    <row r="10" spans="1:70" ht="15" x14ac:dyDescent="0.2">
      <c r="A10" s="556"/>
      <c r="B10" s="180" t="s">
        <v>54</v>
      </c>
      <c r="C10" s="416" t="s">
        <v>100</v>
      </c>
      <c r="D10" s="500"/>
      <c r="E10" s="392" t="s">
        <v>5</v>
      </c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95"/>
      <c r="AJ10" s="95"/>
      <c r="AK10" s="361">
        <f t="shared" si="0"/>
        <v>0</v>
      </c>
      <c r="AL10" s="319"/>
      <c r="AM10" s="319"/>
      <c r="AN10" s="362">
        <f t="shared" si="2"/>
        <v>0</v>
      </c>
      <c r="AO10" s="362"/>
      <c r="AP10" s="390" t="str">
        <f>IF(AND(AN10&gt;0,AO10&gt;0),AN10/AO10,"")</f>
        <v/>
      </c>
    </row>
    <row r="11" spans="1:70" ht="15" x14ac:dyDescent="0.2">
      <c r="A11" s="556"/>
      <c r="B11" s="180"/>
      <c r="C11" s="416" t="s">
        <v>100</v>
      </c>
      <c r="D11" s="501"/>
      <c r="E11" s="393" t="s">
        <v>178</v>
      </c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95"/>
      <c r="AJ11" s="95"/>
      <c r="AK11" s="361">
        <f t="shared" si="0"/>
        <v>0</v>
      </c>
      <c r="AL11" s="319"/>
      <c r="AM11" s="319"/>
      <c r="AN11" s="362">
        <f t="shared" si="2"/>
        <v>0</v>
      </c>
      <c r="AO11" s="362"/>
      <c r="AP11" s="390" t="str">
        <f>IF(AND(AN11&gt;0,AO11&gt;0),AN11/AO11,"")</f>
        <v/>
      </c>
    </row>
    <row r="12" spans="1:70" ht="15.75" thickBot="1" x14ac:dyDescent="0.25">
      <c r="A12" s="557"/>
      <c r="B12" s="181"/>
      <c r="C12" s="417"/>
      <c r="D12" s="357"/>
      <c r="E12" s="39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96"/>
      <c r="AJ12" s="96"/>
      <c r="AK12" s="394"/>
      <c r="AL12" s="320"/>
      <c r="AM12" s="320"/>
      <c r="AN12" s="395"/>
      <c r="AO12" s="395"/>
      <c r="AP12" s="396"/>
    </row>
    <row r="13" spans="1:70" ht="15" x14ac:dyDescent="0.2">
      <c r="A13" s="555">
        <v>8</v>
      </c>
      <c r="B13" s="175"/>
      <c r="C13" s="415" t="s">
        <v>100</v>
      </c>
      <c r="D13" s="499" t="s">
        <v>54</v>
      </c>
      <c r="E13" s="385" t="s">
        <v>109</v>
      </c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94"/>
      <c r="AJ13" s="94"/>
      <c r="AK13" s="338">
        <f t="shared" ref="AK13:AK17" si="3">SUM(F13:AJ13)</f>
        <v>0</v>
      </c>
      <c r="AL13" s="386"/>
      <c r="AM13" s="386"/>
      <c r="AN13" s="387">
        <f t="shared" ref="AN13" si="4">SUM(AK13:AM13)</f>
        <v>0</v>
      </c>
      <c r="AO13" s="387"/>
      <c r="AP13" s="388" t="str">
        <f>IF(AND(AN13&gt;0,AO13&gt;0),AN13/AO13,"")</f>
        <v/>
      </c>
    </row>
    <row r="14" spans="1:70" ht="15" x14ac:dyDescent="0.2">
      <c r="A14" s="556"/>
      <c r="B14" s="177" t="s">
        <v>8</v>
      </c>
      <c r="C14" s="416" t="s">
        <v>100</v>
      </c>
      <c r="D14" s="500"/>
      <c r="E14" s="389" t="s">
        <v>31</v>
      </c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95"/>
      <c r="AJ14" s="95"/>
      <c r="AK14" s="361">
        <f t="shared" si="3"/>
        <v>0</v>
      </c>
      <c r="AL14" s="319"/>
      <c r="AM14" s="319"/>
      <c r="AN14" s="362">
        <f>SUM(AK14:AM14)</f>
        <v>0</v>
      </c>
      <c r="AO14" s="362"/>
      <c r="AP14" s="390" t="str">
        <f>IF(AND(AN14&gt;0,AO14&gt;0),AN14/AO14,"")</f>
        <v/>
      </c>
    </row>
    <row r="15" spans="1:70" ht="15" x14ac:dyDescent="0.2">
      <c r="A15" s="556"/>
      <c r="B15" s="179" t="s">
        <v>20</v>
      </c>
      <c r="C15" s="416" t="s">
        <v>100</v>
      </c>
      <c r="D15" s="500"/>
      <c r="E15" s="391" t="s">
        <v>16</v>
      </c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95"/>
      <c r="AJ15" s="95"/>
      <c r="AK15" s="361">
        <f t="shared" si="3"/>
        <v>0</v>
      </c>
      <c r="AL15" s="319"/>
      <c r="AM15" s="319"/>
      <c r="AN15" s="362">
        <f t="shared" ref="AN15:AN17" si="5">SUM(AK15:AM15)</f>
        <v>0</v>
      </c>
      <c r="AO15" s="362"/>
      <c r="AP15" s="390" t="str">
        <f>IF(AND(AN15&gt;0,AO15&gt;0),AN15/AO15,"")</f>
        <v/>
      </c>
    </row>
    <row r="16" spans="1:70" ht="15" x14ac:dyDescent="0.2">
      <c r="A16" s="556"/>
      <c r="B16" s="180" t="s">
        <v>54</v>
      </c>
      <c r="C16" s="416" t="s">
        <v>100</v>
      </c>
      <c r="D16" s="500"/>
      <c r="E16" s="392" t="s">
        <v>5</v>
      </c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95"/>
      <c r="AJ16" s="95"/>
      <c r="AK16" s="361">
        <f t="shared" si="3"/>
        <v>0</v>
      </c>
      <c r="AL16" s="319"/>
      <c r="AM16" s="319"/>
      <c r="AN16" s="362">
        <f t="shared" si="5"/>
        <v>0</v>
      </c>
      <c r="AO16" s="362"/>
      <c r="AP16" s="390" t="str">
        <f>IF(AND(AN16&gt;0,AO16&gt;0),AN16/AO16,"")</f>
        <v/>
      </c>
    </row>
    <row r="17" spans="1:42" ht="15" x14ac:dyDescent="0.2">
      <c r="A17" s="556"/>
      <c r="B17" s="180"/>
      <c r="C17" s="416" t="s">
        <v>100</v>
      </c>
      <c r="D17" s="501"/>
      <c r="E17" s="393" t="s">
        <v>178</v>
      </c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95"/>
      <c r="AJ17" s="95"/>
      <c r="AK17" s="361">
        <f t="shared" si="3"/>
        <v>0</v>
      </c>
      <c r="AL17" s="319"/>
      <c r="AM17" s="319"/>
      <c r="AN17" s="362">
        <f t="shared" si="5"/>
        <v>0</v>
      </c>
      <c r="AO17" s="362"/>
      <c r="AP17" s="390" t="str">
        <f>IF(AND(AN17&gt;0,AO17&gt;0),AN17/AO17,"")</f>
        <v/>
      </c>
    </row>
    <row r="18" spans="1:42" ht="15.75" thickBot="1" x14ac:dyDescent="0.25">
      <c r="A18" s="557"/>
      <c r="B18" s="181"/>
      <c r="C18" s="417"/>
      <c r="D18" s="357"/>
      <c r="E18" s="39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96"/>
      <c r="AJ18" s="96"/>
      <c r="AK18" s="394"/>
      <c r="AL18" s="320"/>
      <c r="AM18" s="320"/>
      <c r="AN18" s="395"/>
      <c r="AO18" s="395"/>
      <c r="AP18" s="396"/>
    </row>
    <row r="19" spans="1:42" ht="15" x14ac:dyDescent="0.2">
      <c r="A19" s="555">
        <v>9</v>
      </c>
      <c r="B19" s="179"/>
      <c r="C19" s="418" t="s">
        <v>100</v>
      </c>
      <c r="D19" s="499" t="s">
        <v>57</v>
      </c>
      <c r="E19" s="385" t="s">
        <v>109</v>
      </c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5"/>
      <c r="AF19" s="245"/>
      <c r="AG19" s="245"/>
      <c r="AH19" s="245"/>
      <c r="AI19" s="94"/>
      <c r="AJ19" s="94"/>
      <c r="AK19" s="338">
        <f t="shared" ref="AK19:AK23" si="6">SUM(F19:AJ19)</f>
        <v>0</v>
      </c>
      <c r="AL19" s="386"/>
      <c r="AM19" s="386"/>
      <c r="AN19" s="387">
        <f t="shared" ref="AN19" si="7">SUM(AK19:AM19)</f>
        <v>0</v>
      </c>
      <c r="AO19" s="387"/>
      <c r="AP19" s="388" t="str">
        <f>IF(AND(AN19&gt;0,AO19&gt;0),AN19/AO19,"")</f>
        <v/>
      </c>
    </row>
    <row r="20" spans="1:42" ht="15" x14ac:dyDescent="0.2">
      <c r="A20" s="556"/>
      <c r="B20" s="177" t="s">
        <v>8</v>
      </c>
      <c r="C20" s="221" t="s">
        <v>100</v>
      </c>
      <c r="D20" s="500"/>
      <c r="E20" s="389" t="s">
        <v>31</v>
      </c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95"/>
      <c r="AJ20" s="95"/>
      <c r="AK20" s="361">
        <f t="shared" si="6"/>
        <v>0</v>
      </c>
      <c r="AL20" s="319"/>
      <c r="AM20" s="319"/>
      <c r="AN20" s="362">
        <f>SUM(AK20:AM20)</f>
        <v>0</v>
      </c>
      <c r="AO20" s="362"/>
      <c r="AP20" s="390" t="str">
        <f>IF(AND(AN20&gt;0,AO20&gt;0),AN20/AO20,"")</f>
        <v/>
      </c>
    </row>
    <row r="21" spans="1:42" ht="15" x14ac:dyDescent="0.2">
      <c r="A21" s="556"/>
      <c r="B21" s="179" t="s">
        <v>56</v>
      </c>
      <c r="C21" s="221" t="s">
        <v>100</v>
      </c>
      <c r="D21" s="500"/>
      <c r="E21" s="391" t="s">
        <v>16</v>
      </c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95"/>
      <c r="AJ21" s="95"/>
      <c r="AK21" s="361">
        <f t="shared" si="6"/>
        <v>0</v>
      </c>
      <c r="AL21" s="319"/>
      <c r="AM21" s="319"/>
      <c r="AN21" s="362">
        <f t="shared" ref="AN21:AN23" si="8">SUM(AK21:AM21)</f>
        <v>0</v>
      </c>
      <c r="AO21" s="362"/>
      <c r="AP21" s="390" t="str">
        <f>IF(AND(AN21&gt;0,AO21&gt;0),AN21/AO21,"")</f>
        <v/>
      </c>
    </row>
    <row r="22" spans="1:42" ht="15" x14ac:dyDescent="0.2">
      <c r="A22" s="556"/>
      <c r="B22" s="180" t="s">
        <v>57</v>
      </c>
      <c r="C22" s="221" t="s">
        <v>100</v>
      </c>
      <c r="D22" s="500"/>
      <c r="E22" s="392" t="s">
        <v>5</v>
      </c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95"/>
      <c r="AJ22" s="95"/>
      <c r="AK22" s="361">
        <f t="shared" si="6"/>
        <v>0</v>
      </c>
      <c r="AL22" s="319"/>
      <c r="AM22" s="319"/>
      <c r="AN22" s="362">
        <f t="shared" si="8"/>
        <v>0</v>
      </c>
      <c r="AO22" s="362"/>
      <c r="AP22" s="390" t="str">
        <f>IF(AND(AN22&gt;0,AO22&gt;0),AN22/AO22,"")</f>
        <v/>
      </c>
    </row>
    <row r="23" spans="1:42" ht="15" x14ac:dyDescent="0.2">
      <c r="A23" s="556"/>
      <c r="B23" s="180"/>
      <c r="C23" s="221" t="s">
        <v>100</v>
      </c>
      <c r="D23" s="500"/>
      <c r="E23" s="393" t="s">
        <v>178</v>
      </c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95"/>
      <c r="AJ23" s="95"/>
      <c r="AK23" s="361">
        <f t="shared" si="6"/>
        <v>0</v>
      </c>
      <c r="AL23" s="319"/>
      <c r="AM23" s="319"/>
      <c r="AN23" s="362">
        <f t="shared" si="8"/>
        <v>0</v>
      </c>
      <c r="AO23" s="362"/>
      <c r="AP23" s="390" t="str">
        <f>IF(AND(AN23&gt;0,AO23&gt;0),AN23/AO23,"")</f>
        <v/>
      </c>
    </row>
    <row r="24" spans="1:42" ht="15.75" thickBot="1" x14ac:dyDescent="0.25">
      <c r="A24" s="557"/>
      <c r="B24" s="180"/>
      <c r="C24" s="419" t="s">
        <v>100</v>
      </c>
      <c r="D24" s="501"/>
      <c r="E24" s="39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96"/>
      <c r="AJ24" s="96"/>
      <c r="AK24" s="394"/>
      <c r="AL24" s="320"/>
      <c r="AM24" s="320"/>
      <c r="AN24" s="395"/>
      <c r="AO24" s="395"/>
      <c r="AP24" s="396"/>
    </row>
    <row r="25" spans="1:42" ht="15" x14ac:dyDescent="0.2">
      <c r="A25" s="555">
        <v>10</v>
      </c>
      <c r="B25" s="175"/>
      <c r="C25" s="415" t="s">
        <v>100</v>
      </c>
      <c r="D25" s="499" t="s">
        <v>57</v>
      </c>
      <c r="E25" s="385" t="s">
        <v>109</v>
      </c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245"/>
      <c r="AB25" s="245"/>
      <c r="AC25" s="245"/>
      <c r="AD25" s="245"/>
      <c r="AE25" s="245"/>
      <c r="AF25" s="245"/>
      <c r="AG25" s="245"/>
      <c r="AH25" s="245"/>
      <c r="AI25" s="94"/>
      <c r="AJ25" s="94"/>
      <c r="AK25" s="338">
        <f t="shared" ref="AK25:AK29" si="9">SUM(F25:AJ25)</f>
        <v>0</v>
      </c>
      <c r="AL25" s="386"/>
      <c r="AM25" s="386"/>
      <c r="AN25" s="387">
        <f t="shared" ref="AN25" si="10">SUM(AK25:AM25)</f>
        <v>0</v>
      </c>
      <c r="AO25" s="387"/>
      <c r="AP25" s="388" t="str">
        <f>IF(AND(AN25&gt;0,AO25&gt;0),AN25/AO25,"")</f>
        <v/>
      </c>
    </row>
    <row r="26" spans="1:42" ht="15" x14ac:dyDescent="0.2">
      <c r="A26" s="556"/>
      <c r="B26" s="177" t="s">
        <v>157</v>
      </c>
      <c r="C26" s="416" t="s">
        <v>100</v>
      </c>
      <c r="D26" s="500"/>
      <c r="E26" s="389" t="s">
        <v>31</v>
      </c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95"/>
      <c r="AJ26" s="95"/>
      <c r="AK26" s="361">
        <f t="shared" si="9"/>
        <v>0</v>
      </c>
      <c r="AL26" s="319"/>
      <c r="AM26" s="319"/>
      <c r="AN26" s="362">
        <f>SUM(AK26:AM26)</f>
        <v>0</v>
      </c>
      <c r="AO26" s="362"/>
      <c r="AP26" s="390" t="str">
        <f>IF(AND(AN26&gt;0,AO26&gt;0),AN26/AO26,"")</f>
        <v/>
      </c>
    </row>
    <row r="27" spans="1:42" ht="15" x14ac:dyDescent="0.2">
      <c r="A27" s="556"/>
      <c r="B27" s="179" t="s">
        <v>55</v>
      </c>
      <c r="C27" s="416" t="s">
        <v>100</v>
      </c>
      <c r="D27" s="500"/>
      <c r="E27" s="391" t="s">
        <v>16</v>
      </c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95"/>
      <c r="AJ27" s="95"/>
      <c r="AK27" s="361">
        <f t="shared" si="9"/>
        <v>0</v>
      </c>
      <c r="AL27" s="319"/>
      <c r="AM27" s="319"/>
      <c r="AN27" s="362">
        <f t="shared" ref="AN27:AN29" si="11">SUM(AK27:AM27)</f>
        <v>0</v>
      </c>
      <c r="AO27" s="362"/>
      <c r="AP27" s="390" t="str">
        <f>IF(AND(AN27&gt;0,AO27&gt;0),AN27/AO27,"")</f>
        <v/>
      </c>
    </row>
    <row r="28" spans="1:42" ht="15" x14ac:dyDescent="0.2">
      <c r="A28" s="556"/>
      <c r="B28" s="180" t="s">
        <v>54</v>
      </c>
      <c r="C28" s="416" t="s">
        <v>100</v>
      </c>
      <c r="D28" s="500"/>
      <c r="E28" s="392" t="s">
        <v>5</v>
      </c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95"/>
      <c r="AJ28" s="95"/>
      <c r="AK28" s="361">
        <f t="shared" si="9"/>
        <v>0</v>
      </c>
      <c r="AL28" s="319"/>
      <c r="AM28" s="319"/>
      <c r="AN28" s="362">
        <f t="shared" si="11"/>
        <v>0</v>
      </c>
      <c r="AO28" s="362"/>
      <c r="AP28" s="390" t="str">
        <f>IF(AND(AN28&gt;0,AO28&gt;0),AN28/AO28,"")</f>
        <v/>
      </c>
    </row>
    <row r="29" spans="1:42" ht="15" x14ac:dyDescent="0.2">
      <c r="A29" s="556"/>
      <c r="B29" s="180"/>
      <c r="C29" s="416" t="s">
        <v>100</v>
      </c>
      <c r="D29" s="501"/>
      <c r="E29" s="393" t="s">
        <v>178</v>
      </c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95"/>
      <c r="AJ29" s="95"/>
      <c r="AK29" s="361">
        <f t="shared" si="9"/>
        <v>0</v>
      </c>
      <c r="AL29" s="319"/>
      <c r="AM29" s="319"/>
      <c r="AN29" s="362">
        <f t="shared" si="11"/>
        <v>0</v>
      </c>
      <c r="AO29" s="362"/>
      <c r="AP29" s="390" t="str">
        <f>IF(AND(AN29&gt;0,AO29&gt;0),AN29/AO29,"")</f>
        <v/>
      </c>
    </row>
    <row r="30" spans="1:42" ht="15.75" thickBot="1" x14ac:dyDescent="0.25">
      <c r="A30" s="557"/>
      <c r="B30" s="181"/>
      <c r="C30" s="417"/>
      <c r="D30" s="357"/>
      <c r="E30" s="39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96"/>
      <c r="AJ30" s="96"/>
      <c r="AK30" s="394"/>
      <c r="AL30" s="320"/>
      <c r="AM30" s="320"/>
      <c r="AN30" s="395"/>
      <c r="AO30" s="395"/>
      <c r="AP30" s="396"/>
    </row>
    <row r="31" spans="1:42" ht="15" x14ac:dyDescent="0.2">
      <c r="A31" s="600" t="s">
        <v>155</v>
      </c>
      <c r="B31" s="601"/>
      <c r="C31" s="601"/>
      <c r="D31" s="602"/>
      <c r="E31" s="464" t="s">
        <v>109</v>
      </c>
      <c r="F31" s="199">
        <f>SUMIF(E$7:E$24,$E31,F$7:F$24)</f>
        <v>0</v>
      </c>
      <c r="G31" s="199">
        <f>SUMIF(E$7:E$24,$E31,G$7:G$24)</f>
        <v>0</v>
      </c>
      <c r="H31" s="199">
        <f>SUMIF(E$7:E$24,$E31,H$7:H$24)</f>
        <v>0</v>
      </c>
      <c r="I31" s="199">
        <f>SUMIF(E$7:E$24,$E31,I$7:I$24)</f>
        <v>0</v>
      </c>
      <c r="J31" s="199">
        <f>SUMIF(E$7:E$24,$E31,J$7:J$24)</f>
        <v>0</v>
      </c>
      <c r="K31" s="199">
        <f>SUMIF(E$7:E$24,$E31,K$7:K$24)</f>
        <v>0</v>
      </c>
      <c r="L31" s="199">
        <f>SUMIF(E$7:E$24,$E31,L$7:L$24)</f>
        <v>0</v>
      </c>
      <c r="M31" s="199">
        <f>SUMIF(E$7:E$24,$E31,M$7:M$24)</f>
        <v>0</v>
      </c>
      <c r="N31" s="199">
        <f>SUMIF(E$7:E$24,$E31,N$7:N$24)</f>
        <v>0</v>
      </c>
      <c r="O31" s="199">
        <f>SUMIF(E$7:E$24,$E31,O$7:O$24)</f>
        <v>0</v>
      </c>
      <c r="P31" s="199">
        <f>SUMIF(E$7:E$30,$E31,P$7:P$30)</f>
        <v>0</v>
      </c>
      <c r="Q31" s="199">
        <f>SUMIF(E$7:E$30,$E31,Q$7:Q$30)</f>
        <v>0</v>
      </c>
      <c r="R31" s="199">
        <f>SUMIF(E$7:E$30,$E31,R$7:R$30)</f>
        <v>0</v>
      </c>
      <c r="S31" s="199">
        <f>SUMIF(E$7:E$30,$E31,S$7:S$30)</f>
        <v>0</v>
      </c>
      <c r="T31" s="199">
        <f>SUMIF(E$7:E$30,$E31,T$7:T$30)</f>
        <v>0</v>
      </c>
      <c r="U31" s="199">
        <f>SUMIF(E$7:E$30,$E31,U$7:U$30)</f>
        <v>0</v>
      </c>
      <c r="V31" s="199">
        <f>SUMIF(E$7:E$30,$E31,V$7:V$30)</f>
        <v>0</v>
      </c>
      <c r="W31" s="199">
        <f>SUMIF(E$7:E$30,$E31,W$7:W$30)</f>
        <v>0</v>
      </c>
      <c r="X31" s="199">
        <f>SUMIF(E$7:E$30,$E31,X$7:X$30)</f>
        <v>0</v>
      </c>
      <c r="Y31" s="199">
        <f>SUMIF(E$7:E$30,$E31,Y$7:Y$30)</f>
        <v>0</v>
      </c>
      <c r="Z31" s="199">
        <f>SUMIF(E$7:E$30,$E31,Z$7:Z$30)</f>
        <v>0</v>
      </c>
      <c r="AA31" s="199">
        <f>SUMIF(E$7:E$30,$E31,AA$7:AA$30)</f>
        <v>0</v>
      </c>
      <c r="AB31" s="199">
        <f>SUMIF(E$7:E$30,$E31,AB$7:AB$30)</f>
        <v>0</v>
      </c>
      <c r="AC31" s="199">
        <f>SUMIF(E$7:E$30,$E31,AC$7:AC$30)</f>
        <v>0</v>
      </c>
      <c r="AD31" s="199">
        <f>SUMIF(E$7:E$30,$E31,AD$7:AD$30)</f>
        <v>0</v>
      </c>
      <c r="AE31" s="199">
        <f>SUMIF(E$7:E$30,$E31,AE$7:AE$30)</f>
        <v>0</v>
      </c>
      <c r="AF31" s="199">
        <f>SUMIF(E$7:E$30,$E31,AF$7:AF$30)</f>
        <v>0</v>
      </c>
      <c r="AG31" s="199">
        <f>SUMIF(E$7:E$30,$E31,AG$7:AG$30)</f>
        <v>0</v>
      </c>
      <c r="AH31" s="199">
        <f>SUMIF(E$7:E$30,$E31,AH$7:AH$30)</f>
        <v>0</v>
      </c>
      <c r="AI31" s="199">
        <f>SUMIF(E$7:E$30,$E31,AI$7:AI$30)</f>
        <v>0</v>
      </c>
      <c r="AJ31" s="199">
        <f>SUMIF(AI$7:AI$30,$E31,AJ$7:AJ$30)</f>
        <v>0</v>
      </c>
      <c r="AK31" s="199">
        <f>SUMIF(AJ$7:AJ$30,$E31,AK$7:AK$30)</f>
        <v>0</v>
      </c>
      <c r="AL31" s="199">
        <f>SUMIF(E$7:E$30,$E31,AL$7:AL$30)</f>
        <v>0</v>
      </c>
      <c r="AM31" s="199">
        <f>SUMIF(D$7:D$30,$E31,AM$7:AM$30)</f>
        <v>0</v>
      </c>
      <c r="AN31" s="199">
        <f>SUMIF(E$7:E$30,$E31,AN$7:AN$30)</f>
        <v>0</v>
      </c>
      <c r="AO31" s="199">
        <f>SUMIF(AN$7:AN$30,$E31,AO$7:AO$30)</f>
        <v>0</v>
      </c>
      <c r="AP31" s="480">
        <f>SUMIF(AO$7:AO$30,$E31,AP$7:AP$30)</f>
        <v>0</v>
      </c>
    </row>
    <row r="32" spans="1:42" ht="15" x14ac:dyDescent="0.2">
      <c r="A32" s="603"/>
      <c r="B32" s="604"/>
      <c r="C32" s="604"/>
      <c r="D32" s="605"/>
      <c r="E32" s="465" t="s">
        <v>31</v>
      </c>
      <c r="F32" s="200">
        <f t="shared" ref="F32:F36" si="12">SUMIF(E$7:E$24,$E32,F$7:F$24)</f>
        <v>0</v>
      </c>
      <c r="G32" s="200">
        <f t="shared" ref="G32:G36" si="13">SUMIF(E$7:E$24,$E32,G$7:G$24)</f>
        <v>0</v>
      </c>
      <c r="H32" s="200">
        <f t="shared" ref="H32:H36" si="14">SUMIF(E$7:E$24,$E32,H$7:H$24)</f>
        <v>0</v>
      </c>
      <c r="I32" s="200">
        <f t="shared" ref="I32:I36" si="15">SUMIF(E$7:E$24,$E32,I$7:I$24)</f>
        <v>0</v>
      </c>
      <c r="J32" s="200">
        <f t="shared" ref="J32:J36" si="16">SUMIF(E$7:E$24,$E32,J$7:J$24)</f>
        <v>0</v>
      </c>
      <c r="K32" s="200">
        <f t="shared" ref="K32:K36" si="17">SUMIF(E$7:E$24,$E32,K$7:K$24)</f>
        <v>0</v>
      </c>
      <c r="L32" s="200">
        <f t="shared" ref="L32:L36" si="18">SUMIF(E$7:E$24,$E32,L$7:L$24)</f>
        <v>0</v>
      </c>
      <c r="M32" s="200">
        <f t="shared" ref="M32:M36" si="19">SUMIF(E$7:E$24,$E32,M$7:M$24)</f>
        <v>0</v>
      </c>
      <c r="N32" s="200">
        <f t="shared" ref="N32:N36" si="20">SUMIF(E$7:E$24,$E32,N$7:N$24)</f>
        <v>0</v>
      </c>
      <c r="O32" s="200">
        <f t="shared" ref="O32:O36" si="21">SUMIF(E$7:E$24,$E32,O$7:O$24)</f>
        <v>0</v>
      </c>
      <c r="P32" s="200">
        <f t="shared" ref="P32:P36" si="22">SUMIF(E$7:E$30,$E32,P$7:P$30)</f>
        <v>0</v>
      </c>
      <c r="Q32" s="200">
        <f t="shared" ref="Q32:Q36" si="23">SUMIF(E$7:E$30,$E32,Q$7:Q$30)</f>
        <v>0</v>
      </c>
      <c r="R32" s="200">
        <f t="shared" ref="R32:R36" si="24">SUMIF(E$7:E$30,$E32,R$7:R$30)</f>
        <v>0</v>
      </c>
      <c r="S32" s="200">
        <f t="shared" ref="S32:S36" si="25">SUMIF(E$7:E$30,$E32,S$7:S$30)</f>
        <v>0</v>
      </c>
      <c r="T32" s="200">
        <f t="shared" ref="T32:T36" si="26">SUMIF(E$7:E$30,$E32,T$7:T$30)</f>
        <v>0</v>
      </c>
      <c r="U32" s="200">
        <f t="shared" ref="U32:U36" si="27">SUMIF(E$7:E$30,$E32,U$7:U$30)</f>
        <v>0</v>
      </c>
      <c r="V32" s="200">
        <f t="shared" ref="V32:V36" si="28">SUMIF(E$7:E$30,$E32,V$7:V$30)</f>
        <v>0</v>
      </c>
      <c r="W32" s="200">
        <f t="shared" ref="W32:W36" si="29">SUMIF(E$7:E$30,$E32,W$7:W$30)</f>
        <v>0</v>
      </c>
      <c r="X32" s="200">
        <f t="shared" ref="X32:X36" si="30">SUMIF(E$7:E$30,$E32,X$7:X$30)</f>
        <v>0</v>
      </c>
      <c r="Y32" s="200">
        <f t="shared" ref="Y32:Y36" si="31">SUMIF(E$7:E$30,$E32,Y$7:Y$30)</f>
        <v>0</v>
      </c>
      <c r="Z32" s="200">
        <f t="shared" ref="Z32:Z36" si="32">SUMIF(E$7:E$30,$E32,Z$7:Z$30)</f>
        <v>0</v>
      </c>
      <c r="AA32" s="200">
        <f t="shared" ref="AA32:AA36" si="33">SUMIF(E$7:E$30,$E32,AA$7:AA$30)</f>
        <v>0</v>
      </c>
      <c r="AB32" s="200">
        <f t="shared" ref="AB32:AB36" si="34">SUMIF(E$7:E$30,$E32,AB$7:AB$30)</f>
        <v>0</v>
      </c>
      <c r="AC32" s="200">
        <f t="shared" ref="AC32:AC36" si="35">SUMIF(E$7:E$30,$E32,AC$7:AC$30)</f>
        <v>0</v>
      </c>
      <c r="AD32" s="200">
        <f t="shared" ref="AD32:AD36" si="36">SUMIF(E$7:E$30,$E32,AD$7:AD$30)</f>
        <v>0</v>
      </c>
      <c r="AE32" s="200">
        <f t="shared" ref="AE32:AE36" si="37">SUMIF(E$7:E$30,$E32,AE$7:AE$30)</f>
        <v>0</v>
      </c>
      <c r="AF32" s="200">
        <f t="shared" ref="AF32:AF36" si="38">SUMIF(E$7:E$30,$E32,AF$7:AF$30)</f>
        <v>0</v>
      </c>
      <c r="AG32" s="200">
        <f t="shared" ref="AG32:AG36" si="39">SUMIF(E$7:E$30,$E32,AG$7:AG$30)</f>
        <v>0</v>
      </c>
      <c r="AH32" s="200">
        <f t="shared" ref="AH32:AH36" si="40">SUMIF(E$7:E$30,$E32,AH$7:AH$30)</f>
        <v>0</v>
      </c>
      <c r="AI32" s="200">
        <f t="shared" ref="AI32:AI36" si="41">SUMIF(E$7:E$30,$E32,AI$7:AI$30)</f>
        <v>0</v>
      </c>
      <c r="AJ32" s="200">
        <f t="shared" ref="AJ32:AK32" si="42">SUMIF(AI$7:AI$30,$E32,AJ$7:AJ$30)</f>
        <v>0</v>
      </c>
      <c r="AK32" s="200">
        <f t="shared" si="42"/>
        <v>0</v>
      </c>
      <c r="AL32" s="200">
        <f t="shared" ref="AL32:AL36" si="43">SUMIF(E$7:E$30,$E32,AL$7:AL$30)</f>
        <v>0</v>
      </c>
      <c r="AM32" s="200">
        <f t="shared" ref="AM32:AM36" si="44">SUMIF(D$7:D$30,$E32,AM$7:AM$30)</f>
        <v>0</v>
      </c>
      <c r="AN32" s="200">
        <f t="shared" ref="AN32:AN36" si="45">SUMIF(E$7:E$30,$E32,AN$7:AN$30)</f>
        <v>0</v>
      </c>
      <c r="AO32" s="200">
        <f t="shared" ref="AO32:AP32" si="46">SUMIF(AN$7:AN$30,$E32,AO$7:AO$30)</f>
        <v>0</v>
      </c>
      <c r="AP32" s="481">
        <f t="shared" si="46"/>
        <v>0</v>
      </c>
    </row>
    <row r="33" spans="1:42" ht="15" x14ac:dyDescent="0.2">
      <c r="A33" s="603"/>
      <c r="B33" s="604"/>
      <c r="C33" s="604"/>
      <c r="D33" s="605"/>
      <c r="E33" s="465" t="s">
        <v>16</v>
      </c>
      <c r="F33" s="200">
        <f t="shared" si="12"/>
        <v>0</v>
      </c>
      <c r="G33" s="200">
        <f t="shared" si="13"/>
        <v>0</v>
      </c>
      <c r="H33" s="200">
        <f t="shared" si="14"/>
        <v>0</v>
      </c>
      <c r="I33" s="200">
        <f t="shared" si="15"/>
        <v>0</v>
      </c>
      <c r="J33" s="200">
        <f t="shared" si="16"/>
        <v>0</v>
      </c>
      <c r="K33" s="200">
        <f t="shared" si="17"/>
        <v>0</v>
      </c>
      <c r="L33" s="200">
        <f t="shared" si="18"/>
        <v>0</v>
      </c>
      <c r="M33" s="200">
        <f t="shared" si="19"/>
        <v>0</v>
      </c>
      <c r="N33" s="200">
        <f t="shared" si="20"/>
        <v>0</v>
      </c>
      <c r="O33" s="200">
        <f t="shared" si="21"/>
        <v>0</v>
      </c>
      <c r="P33" s="200">
        <f t="shared" si="22"/>
        <v>0</v>
      </c>
      <c r="Q33" s="200">
        <f t="shared" si="23"/>
        <v>0</v>
      </c>
      <c r="R33" s="200">
        <f t="shared" si="24"/>
        <v>0</v>
      </c>
      <c r="S33" s="200">
        <f t="shared" si="25"/>
        <v>0</v>
      </c>
      <c r="T33" s="200">
        <f t="shared" si="26"/>
        <v>0</v>
      </c>
      <c r="U33" s="200">
        <f t="shared" si="27"/>
        <v>0</v>
      </c>
      <c r="V33" s="200">
        <f t="shared" si="28"/>
        <v>0</v>
      </c>
      <c r="W33" s="200">
        <f t="shared" si="29"/>
        <v>0</v>
      </c>
      <c r="X33" s="200">
        <f t="shared" si="30"/>
        <v>0</v>
      </c>
      <c r="Y33" s="200">
        <f t="shared" si="31"/>
        <v>0</v>
      </c>
      <c r="Z33" s="200">
        <f t="shared" si="32"/>
        <v>0</v>
      </c>
      <c r="AA33" s="200">
        <f t="shared" si="33"/>
        <v>0</v>
      </c>
      <c r="AB33" s="200">
        <f t="shared" si="34"/>
        <v>0</v>
      </c>
      <c r="AC33" s="200">
        <f t="shared" si="35"/>
        <v>0</v>
      </c>
      <c r="AD33" s="200">
        <f t="shared" si="36"/>
        <v>0</v>
      </c>
      <c r="AE33" s="200">
        <f t="shared" si="37"/>
        <v>0</v>
      </c>
      <c r="AF33" s="200">
        <f t="shared" si="38"/>
        <v>0</v>
      </c>
      <c r="AG33" s="200">
        <f t="shared" si="39"/>
        <v>0</v>
      </c>
      <c r="AH33" s="200">
        <f t="shared" si="40"/>
        <v>0</v>
      </c>
      <c r="AI33" s="200">
        <f t="shared" si="41"/>
        <v>0</v>
      </c>
      <c r="AJ33" s="200">
        <f t="shared" ref="AJ33:AK33" si="47">SUMIF(AI$7:AI$30,$E33,AJ$7:AJ$30)</f>
        <v>0</v>
      </c>
      <c r="AK33" s="200">
        <f t="shared" si="47"/>
        <v>0</v>
      </c>
      <c r="AL33" s="200">
        <f t="shared" si="43"/>
        <v>0</v>
      </c>
      <c r="AM33" s="200">
        <f t="shared" si="44"/>
        <v>0</v>
      </c>
      <c r="AN33" s="200">
        <f t="shared" si="45"/>
        <v>0</v>
      </c>
      <c r="AO33" s="200">
        <f t="shared" ref="AO33:AP33" si="48">SUMIF(AN$7:AN$30,$E33,AO$7:AO$30)</f>
        <v>0</v>
      </c>
      <c r="AP33" s="481">
        <f t="shared" si="48"/>
        <v>0</v>
      </c>
    </row>
    <row r="34" spans="1:42" ht="15" x14ac:dyDescent="0.2">
      <c r="A34" s="603"/>
      <c r="B34" s="604"/>
      <c r="C34" s="604"/>
      <c r="D34" s="605"/>
      <c r="E34" s="465" t="s">
        <v>5</v>
      </c>
      <c r="F34" s="200">
        <f t="shared" si="12"/>
        <v>0</v>
      </c>
      <c r="G34" s="200">
        <f t="shared" si="13"/>
        <v>0</v>
      </c>
      <c r="H34" s="200">
        <f t="shared" si="14"/>
        <v>0</v>
      </c>
      <c r="I34" s="200">
        <f t="shared" si="15"/>
        <v>0</v>
      </c>
      <c r="J34" s="200">
        <f t="shared" si="16"/>
        <v>0</v>
      </c>
      <c r="K34" s="200">
        <f t="shared" si="17"/>
        <v>0</v>
      </c>
      <c r="L34" s="200">
        <f t="shared" si="18"/>
        <v>0</v>
      </c>
      <c r="M34" s="200">
        <f t="shared" si="19"/>
        <v>0</v>
      </c>
      <c r="N34" s="200">
        <f t="shared" si="20"/>
        <v>0</v>
      </c>
      <c r="O34" s="200">
        <f t="shared" si="21"/>
        <v>0</v>
      </c>
      <c r="P34" s="200">
        <f t="shared" si="22"/>
        <v>0</v>
      </c>
      <c r="Q34" s="200">
        <f t="shared" si="23"/>
        <v>0</v>
      </c>
      <c r="R34" s="200">
        <f t="shared" si="24"/>
        <v>0</v>
      </c>
      <c r="S34" s="200">
        <f t="shared" si="25"/>
        <v>0</v>
      </c>
      <c r="T34" s="200">
        <f t="shared" si="26"/>
        <v>0</v>
      </c>
      <c r="U34" s="200">
        <f t="shared" si="27"/>
        <v>0</v>
      </c>
      <c r="V34" s="200">
        <f t="shared" si="28"/>
        <v>0</v>
      </c>
      <c r="W34" s="200">
        <f t="shared" si="29"/>
        <v>0</v>
      </c>
      <c r="X34" s="200">
        <f t="shared" si="30"/>
        <v>0</v>
      </c>
      <c r="Y34" s="200">
        <f t="shared" si="31"/>
        <v>0</v>
      </c>
      <c r="Z34" s="200">
        <f t="shared" si="32"/>
        <v>0</v>
      </c>
      <c r="AA34" s="200">
        <f t="shared" si="33"/>
        <v>0</v>
      </c>
      <c r="AB34" s="200">
        <f t="shared" si="34"/>
        <v>0</v>
      </c>
      <c r="AC34" s="200">
        <f t="shared" si="35"/>
        <v>0</v>
      </c>
      <c r="AD34" s="200">
        <f t="shared" si="36"/>
        <v>0</v>
      </c>
      <c r="AE34" s="200">
        <f t="shared" si="37"/>
        <v>0</v>
      </c>
      <c r="AF34" s="200">
        <f t="shared" si="38"/>
        <v>0</v>
      </c>
      <c r="AG34" s="200">
        <f t="shared" si="39"/>
        <v>0</v>
      </c>
      <c r="AH34" s="200">
        <f t="shared" si="40"/>
        <v>0</v>
      </c>
      <c r="AI34" s="200">
        <f t="shared" si="41"/>
        <v>0</v>
      </c>
      <c r="AJ34" s="200">
        <f t="shared" ref="AJ34:AK34" si="49">SUMIF(AI$7:AI$30,$E34,AJ$7:AJ$30)</f>
        <v>0</v>
      </c>
      <c r="AK34" s="200">
        <f t="shared" si="49"/>
        <v>0</v>
      </c>
      <c r="AL34" s="200">
        <f t="shared" si="43"/>
        <v>0</v>
      </c>
      <c r="AM34" s="200">
        <f t="shared" si="44"/>
        <v>0</v>
      </c>
      <c r="AN34" s="200">
        <f t="shared" si="45"/>
        <v>0</v>
      </c>
      <c r="AO34" s="200">
        <f t="shared" ref="AO34:AP34" si="50">SUMIF(AN$7:AN$30,$E34,AO$7:AO$30)</f>
        <v>0</v>
      </c>
      <c r="AP34" s="481">
        <f t="shared" si="50"/>
        <v>0</v>
      </c>
    </row>
    <row r="35" spans="1:42" ht="15" x14ac:dyDescent="0.2">
      <c r="A35" s="603"/>
      <c r="B35" s="604"/>
      <c r="C35" s="604"/>
      <c r="D35" s="605"/>
      <c r="E35" s="465" t="s">
        <v>178</v>
      </c>
      <c r="F35" s="200">
        <f t="shared" si="12"/>
        <v>0</v>
      </c>
      <c r="G35" s="200">
        <f t="shared" si="13"/>
        <v>0</v>
      </c>
      <c r="H35" s="200">
        <f t="shared" si="14"/>
        <v>0</v>
      </c>
      <c r="I35" s="200">
        <f t="shared" si="15"/>
        <v>0</v>
      </c>
      <c r="J35" s="200">
        <f t="shared" si="16"/>
        <v>0</v>
      </c>
      <c r="K35" s="200">
        <f t="shared" si="17"/>
        <v>0</v>
      </c>
      <c r="L35" s="200">
        <f t="shared" si="18"/>
        <v>0</v>
      </c>
      <c r="M35" s="200">
        <f t="shared" si="19"/>
        <v>0</v>
      </c>
      <c r="N35" s="200">
        <f t="shared" si="20"/>
        <v>0</v>
      </c>
      <c r="O35" s="200">
        <f t="shared" si="21"/>
        <v>0</v>
      </c>
      <c r="P35" s="200">
        <f t="shared" si="22"/>
        <v>0</v>
      </c>
      <c r="Q35" s="200">
        <f t="shared" si="23"/>
        <v>0</v>
      </c>
      <c r="R35" s="200">
        <f t="shared" si="24"/>
        <v>0</v>
      </c>
      <c r="S35" s="200">
        <f t="shared" si="25"/>
        <v>0</v>
      </c>
      <c r="T35" s="200">
        <f t="shared" si="26"/>
        <v>0</v>
      </c>
      <c r="U35" s="200">
        <f t="shared" si="27"/>
        <v>0</v>
      </c>
      <c r="V35" s="200">
        <f t="shared" si="28"/>
        <v>0</v>
      </c>
      <c r="W35" s="200">
        <f t="shared" si="29"/>
        <v>0</v>
      </c>
      <c r="X35" s="200">
        <f t="shared" si="30"/>
        <v>0</v>
      </c>
      <c r="Y35" s="200">
        <f t="shared" si="31"/>
        <v>0</v>
      </c>
      <c r="Z35" s="200">
        <f t="shared" si="32"/>
        <v>0</v>
      </c>
      <c r="AA35" s="200">
        <f t="shared" si="33"/>
        <v>0</v>
      </c>
      <c r="AB35" s="200">
        <f t="shared" si="34"/>
        <v>0</v>
      </c>
      <c r="AC35" s="200">
        <f t="shared" si="35"/>
        <v>0</v>
      </c>
      <c r="AD35" s="200">
        <f t="shared" si="36"/>
        <v>0</v>
      </c>
      <c r="AE35" s="200">
        <f t="shared" si="37"/>
        <v>0</v>
      </c>
      <c r="AF35" s="200">
        <f t="shared" si="38"/>
        <v>0</v>
      </c>
      <c r="AG35" s="200">
        <f t="shared" si="39"/>
        <v>0</v>
      </c>
      <c r="AH35" s="200">
        <f t="shared" si="40"/>
        <v>0</v>
      </c>
      <c r="AI35" s="200">
        <f t="shared" si="41"/>
        <v>0</v>
      </c>
      <c r="AJ35" s="200">
        <f t="shared" ref="AJ35:AK35" si="51">SUMIF(AI$7:AI$30,$E35,AJ$7:AJ$30)</f>
        <v>0</v>
      </c>
      <c r="AK35" s="200">
        <f t="shared" si="51"/>
        <v>0</v>
      </c>
      <c r="AL35" s="200">
        <f t="shared" si="43"/>
        <v>0</v>
      </c>
      <c r="AM35" s="200">
        <f t="shared" si="44"/>
        <v>0</v>
      </c>
      <c r="AN35" s="200">
        <f t="shared" si="45"/>
        <v>0</v>
      </c>
      <c r="AO35" s="200">
        <f t="shared" ref="AO35:AP35" si="52">SUMIF(AN$7:AN$30,$E35,AO$7:AO$30)</f>
        <v>0</v>
      </c>
      <c r="AP35" s="481">
        <f t="shared" si="52"/>
        <v>0</v>
      </c>
    </row>
    <row r="36" spans="1:42" ht="15.75" thickBot="1" x14ac:dyDescent="0.25">
      <c r="A36" s="606"/>
      <c r="B36" s="607"/>
      <c r="C36" s="607"/>
      <c r="D36" s="608"/>
      <c r="E36" s="476"/>
      <c r="F36" s="479">
        <f t="shared" si="12"/>
        <v>0</v>
      </c>
      <c r="G36" s="479">
        <f t="shared" si="13"/>
        <v>0</v>
      </c>
      <c r="H36" s="479">
        <f t="shared" si="14"/>
        <v>0</v>
      </c>
      <c r="I36" s="479">
        <f t="shared" si="15"/>
        <v>0</v>
      </c>
      <c r="J36" s="479">
        <f t="shared" si="16"/>
        <v>0</v>
      </c>
      <c r="K36" s="479">
        <f t="shared" si="17"/>
        <v>0</v>
      </c>
      <c r="L36" s="479">
        <f t="shared" si="18"/>
        <v>0</v>
      </c>
      <c r="M36" s="479">
        <f t="shared" si="19"/>
        <v>0</v>
      </c>
      <c r="N36" s="479">
        <f t="shared" si="20"/>
        <v>0</v>
      </c>
      <c r="O36" s="479">
        <f t="shared" si="21"/>
        <v>0</v>
      </c>
      <c r="P36" s="479">
        <f t="shared" si="22"/>
        <v>0</v>
      </c>
      <c r="Q36" s="479">
        <f t="shared" si="23"/>
        <v>0</v>
      </c>
      <c r="R36" s="479">
        <f t="shared" si="24"/>
        <v>0</v>
      </c>
      <c r="S36" s="479">
        <f t="shared" si="25"/>
        <v>0</v>
      </c>
      <c r="T36" s="479">
        <f t="shared" si="26"/>
        <v>0</v>
      </c>
      <c r="U36" s="479">
        <f t="shared" si="27"/>
        <v>0</v>
      </c>
      <c r="V36" s="479">
        <f t="shared" si="28"/>
        <v>0</v>
      </c>
      <c r="W36" s="479">
        <f t="shared" si="29"/>
        <v>0</v>
      </c>
      <c r="X36" s="479">
        <f t="shared" si="30"/>
        <v>0</v>
      </c>
      <c r="Y36" s="479">
        <f t="shared" si="31"/>
        <v>0</v>
      </c>
      <c r="Z36" s="479">
        <f t="shared" si="32"/>
        <v>0</v>
      </c>
      <c r="AA36" s="479">
        <f t="shared" si="33"/>
        <v>0</v>
      </c>
      <c r="AB36" s="479">
        <f t="shared" si="34"/>
        <v>0</v>
      </c>
      <c r="AC36" s="479">
        <f t="shared" si="35"/>
        <v>0</v>
      </c>
      <c r="AD36" s="479">
        <f t="shared" si="36"/>
        <v>0</v>
      </c>
      <c r="AE36" s="479">
        <f t="shared" si="37"/>
        <v>0</v>
      </c>
      <c r="AF36" s="479">
        <f t="shared" si="38"/>
        <v>0</v>
      </c>
      <c r="AG36" s="479">
        <f t="shared" si="39"/>
        <v>0</v>
      </c>
      <c r="AH36" s="479">
        <f t="shared" si="40"/>
        <v>0</v>
      </c>
      <c r="AI36" s="479">
        <f t="shared" si="41"/>
        <v>0</v>
      </c>
      <c r="AJ36" s="479">
        <f t="shared" ref="AJ36:AK36" si="53">SUMIF(AI$7:AI$30,$E36,AJ$7:AJ$30)</f>
        <v>0</v>
      </c>
      <c r="AK36" s="479">
        <f t="shared" si="53"/>
        <v>0</v>
      </c>
      <c r="AL36" s="479">
        <f t="shared" si="43"/>
        <v>0</v>
      </c>
      <c r="AM36" s="479">
        <f t="shared" si="44"/>
        <v>0</v>
      </c>
      <c r="AN36" s="479">
        <f t="shared" si="45"/>
        <v>0</v>
      </c>
      <c r="AO36" s="479">
        <f t="shared" ref="AO36:AP36" si="54">SUMIF(AN$7:AN$30,$E36,AO$7:AO$30)</f>
        <v>0</v>
      </c>
      <c r="AP36" s="482">
        <f t="shared" si="54"/>
        <v>0</v>
      </c>
    </row>
  </sheetData>
  <mergeCells count="23">
    <mergeCell ref="A31:D36"/>
    <mergeCell ref="AO5:AO6"/>
    <mergeCell ref="AP5:AP6"/>
    <mergeCell ref="A7:A12"/>
    <mergeCell ref="D7:D11"/>
    <mergeCell ref="A13:A18"/>
    <mergeCell ref="D13:D17"/>
    <mergeCell ref="AL5:AL6"/>
    <mergeCell ref="AM5:AM6"/>
    <mergeCell ref="AN5:AN6"/>
    <mergeCell ref="A19:A24"/>
    <mergeCell ref="D19:D24"/>
    <mergeCell ref="A25:A30"/>
    <mergeCell ref="D25:D29"/>
    <mergeCell ref="B1:AK1"/>
    <mergeCell ref="B3:C3"/>
    <mergeCell ref="A2:AK2"/>
    <mergeCell ref="A5:A6"/>
    <mergeCell ref="B5:B6"/>
    <mergeCell ref="C5:C6"/>
    <mergeCell ref="D5:D6"/>
    <mergeCell ref="E5:E6"/>
    <mergeCell ref="AK5:AK6"/>
  </mergeCells>
  <phoneticPr fontId="10" type="noConversion"/>
  <pageMargins left="0" right="0" top="0.25" bottom="0.25" header="0.25" footer="0.25"/>
  <pageSetup scale="7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2"/>
  <sheetViews>
    <sheetView zoomScale="90" zoomScaleNormal="90" workbookViewId="0">
      <selection activeCell="AT4" sqref="AT4:AT6"/>
    </sheetView>
  </sheetViews>
  <sheetFormatPr defaultRowHeight="12.75" x14ac:dyDescent="0.2"/>
  <cols>
    <col min="1" max="1" width="3.85546875" customWidth="1"/>
    <col min="2" max="2" width="17.140625" customWidth="1"/>
    <col min="3" max="3" width="0" style="81" hidden="1" customWidth="1"/>
    <col min="4" max="4" width="0" hidden="1" customWidth="1"/>
    <col min="5" max="5" width="10.85546875" customWidth="1"/>
    <col min="6" max="6" width="4" bestFit="1" customWidth="1"/>
    <col min="7" max="12" width="3" bestFit="1" customWidth="1"/>
    <col min="13" max="13" width="4" bestFit="1" customWidth="1"/>
    <col min="14" max="14" width="3" bestFit="1" customWidth="1"/>
    <col min="15" max="19" width="3.28515625" bestFit="1" customWidth="1"/>
    <col min="20" max="20" width="4" bestFit="1" customWidth="1"/>
    <col min="21" max="26" width="3.28515625" bestFit="1" customWidth="1"/>
    <col min="27" max="27" width="4" bestFit="1" customWidth="1"/>
    <col min="28" max="33" width="3.28515625" bestFit="1" customWidth="1"/>
    <col min="34" max="34" width="4" bestFit="1" customWidth="1"/>
    <col min="35" max="36" width="3.28515625" bestFit="1" customWidth="1"/>
    <col min="38" max="39" width="9.140625" style="81"/>
    <col min="40" max="40" width="9.140625" style="8"/>
  </cols>
  <sheetData>
    <row r="1" spans="1:70" ht="34.5" customHeight="1" x14ac:dyDescent="0.2">
      <c r="B1" s="599" t="s">
        <v>97</v>
      </c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599"/>
      <c r="Z1" s="599"/>
      <c r="AA1" s="599"/>
      <c r="AB1" s="599"/>
      <c r="AC1" s="599"/>
      <c r="AD1" s="599"/>
      <c r="AE1" s="599"/>
      <c r="AF1" s="599"/>
      <c r="AG1" s="599"/>
      <c r="AH1" s="599"/>
      <c r="AI1" s="599"/>
      <c r="AJ1" s="599"/>
      <c r="AK1" s="599"/>
      <c r="AL1" s="8"/>
      <c r="AM1" s="8"/>
      <c r="AN1"/>
    </row>
    <row r="2" spans="1:70" ht="14.25" customHeight="1" x14ac:dyDescent="0.2">
      <c r="A2" s="598" t="str">
        <f>'TONG SL TP,HCM 06'!A2:AN2</f>
        <v>THÁNG  06  NĂM 2014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  <c r="AG2" s="598"/>
      <c r="AH2" s="598"/>
      <c r="AI2" s="598"/>
      <c r="AJ2" s="598"/>
      <c r="AK2" s="598"/>
      <c r="AL2" s="8"/>
      <c r="AM2" s="8"/>
      <c r="AN2"/>
    </row>
    <row r="3" spans="1:70" ht="12.75" customHeight="1" x14ac:dyDescent="0.25">
      <c r="B3" s="597"/>
      <c r="C3" s="597"/>
      <c r="D3" s="5"/>
      <c r="E3" s="469" t="s">
        <v>181</v>
      </c>
      <c r="F3" s="455"/>
      <c r="G3" s="455"/>
      <c r="H3" s="359"/>
      <c r="I3" s="359"/>
      <c r="J3" s="359"/>
      <c r="K3" s="359"/>
      <c r="L3" s="359"/>
      <c r="M3" s="108"/>
      <c r="N3" s="359"/>
      <c r="O3" s="359"/>
      <c r="P3" s="359"/>
      <c r="Q3" s="359"/>
      <c r="R3" s="359"/>
      <c r="S3" s="359"/>
      <c r="T3" s="108"/>
      <c r="U3" s="359"/>
      <c r="V3" s="359"/>
      <c r="W3" s="359"/>
      <c r="X3" s="359"/>
      <c r="Y3" s="359"/>
      <c r="Z3" s="359"/>
      <c r="AA3" s="108"/>
      <c r="AB3" s="359"/>
      <c r="AC3" s="359"/>
      <c r="AD3" s="359"/>
      <c r="AE3" s="359"/>
      <c r="AF3" s="359"/>
      <c r="AG3" s="359"/>
      <c r="AH3" s="359"/>
      <c r="AI3" s="359"/>
      <c r="AJ3" s="359"/>
      <c r="AL3" s="8"/>
      <c r="AM3" s="8"/>
      <c r="AN3"/>
    </row>
    <row r="4" spans="1:70" ht="13.5" thickBot="1" x14ac:dyDescent="0.25">
      <c r="C4" s="8"/>
      <c r="F4" s="77"/>
      <c r="M4" s="77"/>
      <c r="T4" s="77"/>
      <c r="AA4" s="77"/>
      <c r="AL4" s="8"/>
      <c r="AM4" s="8"/>
      <c r="AN4"/>
    </row>
    <row r="5" spans="1:70" s="335" customFormat="1" ht="21.75" customHeight="1" x14ac:dyDescent="0.2">
      <c r="A5" s="558" t="s">
        <v>14</v>
      </c>
      <c r="B5" s="489" t="s">
        <v>35</v>
      </c>
      <c r="C5" s="489" t="s">
        <v>7</v>
      </c>
      <c r="D5" s="491" t="s">
        <v>149</v>
      </c>
      <c r="E5" s="489" t="s">
        <v>3</v>
      </c>
      <c r="F5" s="312">
        <v>1</v>
      </c>
      <c r="G5" s="313">
        <v>2</v>
      </c>
      <c r="H5" s="313">
        <v>3</v>
      </c>
      <c r="I5" s="312">
        <v>4</v>
      </c>
      <c r="J5" s="312">
        <v>5</v>
      </c>
      <c r="K5" s="312">
        <v>6</v>
      </c>
      <c r="L5" s="312">
        <v>7</v>
      </c>
      <c r="M5" s="312">
        <v>8</v>
      </c>
      <c r="N5" s="312">
        <v>9</v>
      </c>
      <c r="O5" s="312">
        <v>10</v>
      </c>
      <c r="P5" s="312">
        <v>11</v>
      </c>
      <c r="Q5" s="312">
        <v>12</v>
      </c>
      <c r="R5" s="312">
        <v>13</v>
      </c>
      <c r="S5" s="312">
        <v>14</v>
      </c>
      <c r="T5" s="312">
        <v>15</v>
      </c>
      <c r="U5" s="312">
        <v>16</v>
      </c>
      <c r="V5" s="312">
        <v>17</v>
      </c>
      <c r="W5" s="312">
        <v>18</v>
      </c>
      <c r="X5" s="312">
        <v>19</v>
      </c>
      <c r="Y5" s="312">
        <v>20</v>
      </c>
      <c r="Z5" s="312">
        <v>21</v>
      </c>
      <c r="AA5" s="312">
        <v>22</v>
      </c>
      <c r="AB5" s="312">
        <v>23</v>
      </c>
      <c r="AC5" s="312">
        <v>24</v>
      </c>
      <c r="AD5" s="312">
        <v>25</v>
      </c>
      <c r="AE5" s="312">
        <v>26</v>
      </c>
      <c r="AF5" s="312">
        <v>27</v>
      </c>
      <c r="AG5" s="312">
        <v>28</v>
      </c>
      <c r="AH5" s="312">
        <v>29</v>
      </c>
      <c r="AI5" s="312">
        <v>30</v>
      </c>
      <c r="AJ5" s="312">
        <v>31</v>
      </c>
      <c r="AK5" s="579" t="s">
        <v>159</v>
      </c>
      <c r="AL5" s="574" t="s">
        <v>115</v>
      </c>
      <c r="AM5" s="576" t="s">
        <v>131</v>
      </c>
      <c r="AN5" s="572" t="s">
        <v>10</v>
      </c>
      <c r="AO5" s="551" t="s">
        <v>119</v>
      </c>
      <c r="AP5" s="553" t="s">
        <v>120</v>
      </c>
      <c r="AQ5" s="334"/>
      <c r="AT5" s="336"/>
    </row>
    <row r="6" spans="1:70" s="335" customFormat="1" ht="16.5" customHeight="1" thickBot="1" x14ac:dyDescent="0.25">
      <c r="A6" s="559"/>
      <c r="B6" s="538"/>
      <c r="C6" s="538"/>
      <c r="D6" s="578"/>
      <c r="E6" s="538"/>
      <c r="F6" s="360" t="s">
        <v>135</v>
      </c>
      <c r="G6" s="360"/>
      <c r="H6" s="360"/>
      <c r="I6" s="360"/>
      <c r="J6" s="360"/>
      <c r="K6" s="360"/>
      <c r="L6" s="360"/>
      <c r="M6" s="360" t="s">
        <v>135</v>
      </c>
      <c r="N6" s="360"/>
      <c r="O6" s="360"/>
      <c r="P6" s="360"/>
      <c r="Q6" s="360"/>
      <c r="R6" s="360"/>
      <c r="S6" s="360"/>
      <c r="T6" s="360" t="s">
        <v>135</v>
      </c>
      <c r="U6" s="360"/>
      <c r="V6" s="360"/>
      <c r="W6" s="360"/>
      <c r="X6" s="360"/>
      <c r="Y6" s="360"/>
      <c r="Z6" s="360"/>
      <c r="AA6" s="360" t="s">
        <v>135</v>
      </c>
      <c r="AB6" s="360"/>
      <c r="AC6" s="360"/>
      <c r="AD6" s="360"/>
      <c r="AE6" s="360"/>
      <c r="AF6" s="360"/>
      <c r="AG6" s="360"/>
      <c r="AH6" s="360" t="s">
        <v>135</v>
      </c>
      <c r="AI6" s="360"/>
      <c r="AJ6" s="360"/>
      <c r="AK6" s="580"/>
      <c r="AL6" s="575"/>
      <c r="AM6" s="577"/>
      <c r="AN6" s="573"/>
      <c r="AO6" s="552"/>
      <c r="AP6" s="554"/>
      <c r="AQ6" s="334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</row>
    <row r="7" spans="1:70" ht="15" hidden="1" x14ac:dyDescent="0.2">
      <c r="A7" s="555">
        <v>14</v>
      </c>
      <c r="B7" s="112"/>
      <c r="C7" s="420" t="s">
        <v>101</v>
      </c>
      <c r="D7" s="499" t="s">
        <v>128</v>
      </c>
      <c r="E7" s="385" t="s">
        <v>109</v>
      </c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94"/>
      <c r="AJ7" s="94"/>
      <c r="AK7" s="338">
        <f t="shared" ref="AK7:AK11" si="0">SUM(F7:AJ7)</f>
        <v>0</v>
      </c>
      <c r="AL7" s="386"/>
      <c r="AM7" s="386"/>
      <c r="AN7" s="387">
        <f t="shared" ref="AN7" si="1">SUM(AK7:AM7)</f>
        <v>0</v>
      </c>
      <c r="AO7" s="387"/>
      <c r="AP7" s="388" t="str">
        <f>IF(AND(AN7&gt;0,AO7&gt;0),AN7/AO7,"")</f>
        <v/>
      </c>
    </row>
    <row r="8" spans="1:70" ht="15" hidden="1" x14ac:dyDescent="0.2">
      <c r="A8" s="556"/>
      <c r="B8" s="113" t="s">
        <v>6</v>
      </c>
      <c r="C8" s="421" t="s">
        <v>101</v>
      </c>
      <c r="D8" s="500"/>
      <c r="E8" s="389" t="s">
        <v>31</v>
      </c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95"/>
      <c r="AJ8" s="95"/>
      <c r="AK8" s="361">
        <f t="shared" si="0"/>
        <v>0</v>
      </c>
      <c r="AL8" s="319"/>
      <c r="AM8" s="319"/>
      <c r="AN8" s="362">
        <f>SUM(AK8:AM8)</f>
        <v>0</v>
      </c>
      <c r="AO8" s="362"/>
      <c r="AP8" s="390" t="str">
        <f>IF(AND(AN8&gt;0,AO8&gt;0),AN8/AO8,"")</f>
        <v/>
      </c>
    </row>
    <row r="9" spans="1:70" ht="15" hidden="1" x14ac:dyDescent="0.2">
      <c r="A9" s="556"/>
      <c r="B9" s="114" t="s">
        <v>84</v>
      </c>
      <c r="C9" s="422" t="s">
        <v>101</v>
      </c>
      <c r="D9" s="500"/>
      <c r="E9" s="391" t="s">
        <v>16</v>
      </c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95"/>
      <c r="AJ9" s="95"/>
      <c r="AK9" s="361">
        <f t="shared" si="0"/>
        <v>0</v>
      </c>
      <c r="AL9" s="319"/>
      <c r="AM9" s="319"/>
      <c r="AN9" s="362">
        <f t="shared" ref="AN9:AN11" si="2">SUM(AK9:AM9)</f>
        <v>0</v>
      </c>
      <c r="AO9" s="362"/>
      <c r="AP9" s="390" t="str">
        <f>IF(AND(AN9&gt;0,AO9&gt;0),AN9/AO9,"")</f>
        <v/>
      </c>
    </row>
    <row r="10" spans="1:70" ht="15" hidden="1" x14ac:dyDescent="0.2">
      <c r="A10" s="556"/>
      <c r="B10" s="114" t="s">
        <v>128</v>
      </c>
      <c r="C10" s="422" t="s">
        <v>101</v>
      </c>
      <c r="D10" s="500"/>
      <c r="E10" s="392" t="s">
        <v>5</v>
      </c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95"/>
      <c r="AJ10" s="95"/>
      <c r="AK10" s="361">
        <f t="shared" si="0"/>
        <v>0</v>
      </c>
      <c r="AL10" s="319"/>
      <c r="AM10" s="319"/>
      <c r="AN10" s="362">
        <f t="shared" si="2"/>
        <v>0</v>
      </c>
      <c r="AO10" s="362"/>
      <c r="AP10" s="390" t="str">
        <f>IF(AND(AN10&gt;0,AO10&gt;0),AN10/AO10,"")</f>
        <v/>
      </c>
    </row>
    <row r="11" spans="1:70" ht="15" hidden="1" x14ac:dyDescent="0.2">
      <c r="A11" s="556"/>
      <c r="B11" s="114"/>
      <c r="C11" s="422" t="s">
        <v>101</v>
      </c>
      <c r="D11" s="501"/>
      <c r="E11" s="393" t="s">
        <v>178</v>
      </c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95"/>
      <c r="AJ11" s="95"/>
      <c r="AK11" s="361">
        <f t="shared" si="0"/>
        <v>0</v>
      </c>
      <c r="AL11" s="319"/>
      <c r="AM11" s="319"/>
      <c r="AN11" s="362">
        <f t="shared" si="2"/>
        <v>0</v>
      </c>
      <c r="AO11" s="362"/>
      <c r="AP11" s="390" t="str">
        <f>IF(AND(AN11&gt;0,AO11&gt;0),AN11/AO11,"")</f>
        <v/>
      </c>
    </row>
    <row r="12" spans="1:70" ht="15.75" hidden="1" thickBot="1" x14ac:dyDescent="0.25">
      <c r="A12" s="557"/>
      <c r="B12" s="399"/>
      <c r="C12" s="423" t="s">
        <v>101</v>
      </c>
      <c r="D12" s="357"/>
      <c r="E12" s="39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96"/>
      <c r="AJ12" s="96"/>
      <c r="AK12" s="394"/>
      <c r="AL12" s="320"/>
      <c r="AM12" s="320"/>
      <c r="AN12" s="395"/>
      <c r="AO12" s="395"/>
      <c r="AP12" s="396"/>
    </row>
    <row r="13" spans="1:70" ht="15" hidden="1" x14ac:dyDescent="0.2">
      <c r="A13" s="555">
        <v>15</v>
      </c>
      <c r="B13" s="164"/>
      <c r="C13" s="421" t="s">
        <v>101</v>
      </c>
      <c r="D13" s="499" t="s">
        <v>128</v>
      </c>
      <c r="E13" s="385" t="s">
        <v>109</v>
      </c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94"/>
      <c r="AJ13" s="94"/>
      <c r="AK13" s="338">
        <f t="shared" ref="AK13:AK17" si="3">SUM(F13:AJ13)</f>
        <v>0</v>
      </c>
      <c r="AL13" s="386"/>
      <c r="AM13" s="386"/>
      <c r="AN13" s="387">
        <f t="shared" ref="AN13" si="4">SUM(AK13:AM13)</f>
        <v>0</v>
      </c>
      <c r="AO13" s="387"/>
      <c r="AP13" s="388" t="str">
        <f>IF(AND(AN13&gt;0,AO13&gt;0),AN13/AO13,"")</f>
        <v/>
      </c>
    </row>
    <row r="14" spans="1:70" ht="15" hidden="1" x14ac:dyDescent="0.2">
      <c r="A14" s="556"/>
      <c r="B14" s="113" t="s">
        <v>6</v>
      </c>
      <c r="C14" s="422" t="s">
        <v>101</v>
      </c>
      <c r="D14" s="500"/>
      <c r="E14" s="389" t="s">
        <v>31</v>
      </c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95"/>
      <c r="AJ14" s="95"/>
      <c r="AK14" s="361">
        <f t="shared" si="3"/>
        <v>0</v>
      </c>
      <c r="AL14" s="319"/>
      <c r="AM14" s="319"/>
      <c r="AN14" s="362">
        <f>SUM(AK14:AM14)</f>
        <v>0</v>
      </c>
      <c r="AO14" s="362"/>
      <c r="AP14" s="390" t="str">
        <f>IF(AND(AN14&gt;0,AO14&gt;0),AN14/AO14,"")</f>
        <v/>
      </c>
    </row>
    <row r="15" spans="1:70" ht="15" hidden="1" x14ac:dyDescent="0.2">
      <c r="A15" s="556"/>
      <c r="B15" s="164" t="s">
        <v>136</v>
      </c>
      <c r="C15" s="422" t="s">
        <v>101</v>
      </c>
      <c r="D15" s="500"/>
      <c r="E15" s="391" t="s">
        <v>16</v>
      </c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95"/>
      <c r="AJ15" s="95"/>
      <c r="AK15" s="361">
        <f t="shared" si="3"/>
        <v>0</v>
      </c>
      <c r="AL15" s="319"/>
      <c r="AM15" s="319"/>
      <c r="AN15" s="362">
        <f t="shared" ref="AN15:AN17" si="5">SUM(AK15:AM15)</f>
        <v>0</v>
      </c>
      <c r="AO15" s="362"/>
      <c r="AP15" s="390" t="str">
        <f>IF(AND(AN15&gt;0,AO15&gt;0),AN15/AO15,"")</f>
        <v/>
      </c>
    </row>
    <row r="16" spans="1:70" ht="15" hidden="1" x14ac:dyDescent="0.2">
      <c r="A16" s="556"/>
      <c r="B16" s="164"/>
      <c r="C16" s="422" t="s">
        <v>101</v>
      </c>
      <c r="D16" s="500"/>
      <c r="E16" s="392" t="s">
        <v>5</v>
      </c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95"/>
      <c r="AJ16" s="95"/>
      <c r="AK16" s="361">
        <f t="shared" si="3"/>
        <v>0</v>
      </c>
      <c r="AL16" s="319"/>
      <c r="AM16" s="319"/>
      <c r="AN16" s="362">
        <f t="shared" si="5"/>
        <v>0</v>
      </c>
      <c r="AO16" s="362"/>
      <c r="AP16" s="390" t="str">
        <f>IF(AND(AN16&gt;0,AO16&gt;0),AN16/AO16,"")</f>
        <v/>
      </c>
    </row>
    <row r="17" spans="1:42" ht="15" hidden="1" x14ac:dyDescent="0.2">
      <c r="A17" s="556"/>
      <c r="B17" s="164"/>
      <c r="C17" s="422" t="s">
        <v>101</v>
      </c>
      <c r="D17" s="501"/>
      <c r="E17" s="393" t="s">
        <v>178</v>
      </c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95"/>
      <c r="AJ17" s="95"/>
      <c r="AK17" s="361">
        <f t="shared" si="3"/>
        <v>0</v>
      </c>
      <c r="AL17" s="319"/>
      <c r="AM17" s="319"/>
      <c r="AN17" s="362">
        <f t="shared" si="5"/>
        <v>0</v>
      </c>
      <c r="AO17" s="362"/>
      <c r="AP17" s="390" t="str">
        <f>IF(AND(AN17&gt;0,AO17&gt;0),AN17/AO17,"")</f>
        <v/>
      </c>
    </row>
    <row r="18" spans="1:42" ht="15.75" hidden="1" thickBot="1" x14ac:dyDescent="0.25">
      <c r="A18" s="557"/>
      <c r="B18" s="164"/>
      <c r="C18" s="424" t="s">
        <v>101</v>
      </c>
      <c r="D18" s="357"/>
      <c r="E18" s="39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96"/>
      <c r="AJ18" s="96"/>
      <c r="AK18" s="394"/>
      <c r="AL18" s="320"/>
      <c r="AM18" s="320"/>
      <c r="AN18" s="395"/>
      <c r="AO18" s="395"/>
      <c r="AP18" s="396"/>
    </row>
    <row r="19" spans="1:42" ht="15" x14ac:dyDescent="0.2">
      <c r="A19" s="555">
        <v>16</v>
      </c>
      <c r="B19" s="112"/>
      <c r="C19" s="425" t="s">
        <v>101</v>
      </c>
      <c r="D19" s="499">
        <v>12</v>
      </c>
      <c r="E19" s="385" t="s">
        <v>109</v>
      </c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5"/>
      <c r="AF19" s="245"/>
      <c r="AG19" s="245"/>
      <c r="AH19" s="245"/>
      <c r="AI19" s="94"/>
      <c r="AJ19" s="94"/>
      <c r="AK19" s="338">
        <f t="shared" ref="AK19:AK23" si="6">SUM(F19:AJ19)</f>
        <v>0</v>
      </c>
      <c r="AL19" s="386"/>
      <c r="AM19" s="386"/>
      <c r="AN19" s="387">
        <f t="shared" ref="AN19" si="7">SUM(AK19:AM19)</f>
        <v>0</v>
      </c>
      <c r="AO19" s="387"/>
      <c r="AP19" s="388" t="str">
        <f>IF(AND(AN19&gt;0,AO19&gt;0),AN19/AO19,"")</f>
        <v/>
      </c>
    </row>
    <row r="20" spans="1:42" ht="15" x14ac:dyDescent="0.2">
      <c r="A20" s="556"/>
      <c r="B20" s="113" t="s">
        <v>6</v>
      </c>
      <c r="C20" s="422" t="s">
        <v>101</v>
      </c>
      <c r="D20" s="500"/>
      <c r="E20" s="389" t="s">
        <v>31</v>
      </c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95"/>
      <c r="AJ20" s="95"/>
      <c r="AK20" s="361">
        <f t="shared" si="6"/>
        <v>0</v>
      </c>
      <c r="AL20" s="319"/>
      <c r="AM20" s="319"/>
      <c r="AN20" s="362">
        <f>SUM(AK20:AM20)</f>
        <v>0</v>
      </c>
      <c r="AO20" s="362"/>
      <c r="AP20" s="390" t="str">
        <f>IF(AND(AN20&gt;0,AO20&gt;0),AN20/AO20,"")</f>
        <v/>
      </c>
    </row>
    <row r="21" spans="1:42" ht="15" x14ac:dyDescent="0.2">
      <c r="A21" s="556"/>
      <c r="B21" s="114" t="s">
        <v>70</v>
      </c>
      <c r="C21" s="422" t="s">
        <v>101</v>
      </c>
      <c r="D21" s="500"/>
      <c r="E21" s="391" t="s">
        <v>16</v>
      </c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95"/>
      <c r="AJ21" s="95"/>
      <c r="AK21" s="361">
        <f t="shared" si="6"/>
        <v>0</v>
      </c>
      <c r="AL21" s="319"/>
      <c r="AM21" s="319"/>
      <c r="AN21" s="362">
        <f t="shared" ref="AN21:AN23" si="8">SUM(AK21:AM21)</f>
        <v>0</v>
      </c>
      <c r="AO21" s="362"/>
      <c r="AP21" s="390" t="str">
        <f>IF(AND(AN21&gt;0,AO21&gt;0),AN21/AO21,"")</f>
        <v/>
      </c>
    </row>
    <row r="22" spans="1:42" ht="15" x14ac:dyDescent="0.2">
      <c r="A22" s="556"/>
      <c r="B22" s="115" t="s">
        <v>69</v>
      </c>
      <c r="C22" s="422" t="s">
        <v>101</v>
      </c>
      <c r="D22" s="500"/>
      <c r="E22" s="392" t="s">
        <v>5</v>
      </c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95"/>
      <c r="AJ22" s="95"/>
      <c r="AK22" s="361">
        <f t="shared" si="6"/>
        <v>0</v>
      </c>
      <c r="AL22" s="319"/>
      <c r="AM22" s="319"/>
      <c r="AN22" s="362">
        <f t="shared" si="8"/>
        <v>0</v>
      </c>
      <c r="AO22" s="362"/>
      <c r="AP22" s="390" t="str">
        <f>IF(AND(AN22&gt;0,AO22&gt;0),AN22/AO22,"")</f>
        <v/>
      </c>
    </row>
    <row r="23" spans="1:42" ht="15" x14ac:dyDescent="0.2">
      <c r="A23" s="556"/>
      <c r="B23" s="115"/>
      <c r="C23" s="422" t="s">
        <v>101</v>
      </c>
      <c r="D23" s="500"/>
      <c r="E23" s="393" t="s">
        <v>178</v>
      </c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95"/>
      <c r="AJ23" s="95"/>
      <c r="AK23" s="361">
        <f t="shared" si="6"/>
        <v>0</v>
      </c>
      <c r="AL23" s="319"/>
      <c r="AM23" s="319"/>
      <c r="AN23" s="362">
        <f t="shared" si="8"/>
        <v>0</v>
      </c>
      <c r="AO23" s="362"/>
      <c r="AP23" s="390" t="str">
        <f>IF(AND(AN23&gt;0,AO23&gt;0),AN23/AO23,"")</f>
        <v/>
      </c>
    </row>
    <row r="24" spans="1:42" ht="15.75" thickBot="1" x14ac:dyDescent="0.25">
      <c r="A24" s="557"/>
      <c r="B24" s="115"/>
      <c r="C24" s="423" t="s">
        <v>101</v>
      </c>
      <c r="D24" s="501"/>
      <c r="E24" s="39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96"/>
      <c r="AJ24" s="96"/>
      <c r="AK24" s="394"/>
      <c r="AL24" s="320"/>
      <c r="AM24" s="320"/>
      <c r="AN24" s="395"/>
      <c r="AO24" s="395"/>
      <c r="AP24" s="396"/>
    </row>
    <row r="25" spans="1:42" ht="15" x14ac:dyDescent="0.2">
      <c r="A25" s="556">
        <v>17</v>
      </c>
      <c r="B25" s="112"/>
      <c r="C25" s="421" t="s">
        <v>101</v>
      </c>
      <c r="D25" s="499">
        <v>12</v>
      </c>
      <c r="E25" s="385" t="s">
        <v>109</v>
      </c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245"/>
      <c r="AB25" s="245"/>
      <c r="AC25" s="245"/>
      <c r="AD25" s="245"/>
      <c r="AE25" s="245"/>
      <c r="AF25" s="245"/>
      <c r="AG25" s="245"/>
      <c r="AH25" s="245"/>
      <c r="AI25" s="94"/>
      <c r="AJ25" s="94"/>
      <c r="AK25" s="338">
        <f t="shared" ref="AK25:AK29" si="9">SUM(F25:AJ25)</f>
        <v>0</v>
      </c>
      <c r="AL25" s="386"/>
      <c r="AM25" s="386"/>
      <c r="AN25" s="387">
        <f t="shared" ref="AN25" si="10">SUM(AK25:AM25)</f>
        <v>0</v>
      </c>
      <c r="AO25" s="387"/>
      <c r="AP25" s="388" t="str">
        <f>IF(AND(AN25&gt;0,AO25&gt;0),AN25/AO25,"")</f>
        <v/>
      </c>
    </row>
    <row r="26" spans="1:42" ht="15" x14ac:dyDescent="0.2">
      <c r="A26" s="556"/>
      <c r="B26" s="113" t="s">
        <v>6</v>
      </c>
      <c r="C26" s="422" t="s">
        <v>101</v>
      </c>
      <c r="D26" s="500"/>
      <c r="E26" s="389" t="s">
        <v>31</v>
      </c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95"/>
      <c r="AJ26" s="95"/>
      <c r="AK26" s="361">
        <f t="shared" si="9"/>
        <v>0</v>
      </c>
      <c r="AL26" s="319"/>
      <c r="AM26" s="319"/>
      <c r="AN26" s="362">
        <f>SUM(AK26:AM26)</f>
        <v>0</v>
      </c>
      <c r="AO26" s="362"/>
      <c r="AP26" s="390" t="str">
        <f>IF(AND(AN26&gt;0,AO26&gt;0),AN26/AO26,"")</f>
        <v/>
      </c>
    </row>
    <row r="27" spans="1:42" ht="15" x14ac:dyDescent="0.2">
      <c r="A27" s="556"/>
      <c r="B27" s="114" t="s">
        <v>68</v>
      </c>
      <c r="C27" s="422" t="s">
        <v>101</v>
      </c>
      <c r="D27" s="500"/>
      <c r="E27" s="391" t="s">
        <v>16</v>
      </c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95"/>
      <c r="AJ27" s="95"/>
      <c r="AK27" s="361">
        <f t="shared" si="9"/>
        <v>0</v>
      </c>
      <c r="AL27" s="319"/>
      <c r="AM27" s="319"/>
      <c r="AN27" s="362">
        <f t="shared" ref="AN27:AN29" si="11">SUM(AK27:AM27)</f>
        <v>0</v>
      </c>
      <c r="AO27" s="362"/>
      <c r="AP27" s="390" t="str">
        <f>IF(AND(AN27&gt;0,AO27&gt;0),AN27/AO27,"")</f>
        <v/>
      </c>
    </row>
    <row r="28" spans="1:42" ht="15" x14ac:dyDescent="0.2">
      <c r="A28" s="556"/>
      <c r="B28" s="115" t="s">
        <v>69</v>
      </c>
      <c r="C28" s="422" t="s">
        <v>101</v>
      </c>
      <c r="D28" s="500"/>
      <c r="E28" s="392" t="s">
        <v>5</v>
      </c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95"/>
      <c r="AJ28" s="95"/>
      <c r="AK28" s="361">
        <f t="shared" si="9"/>
        <v>0</v>
      </c>
      <c r="AL28" s="319"/>
      <c r="AM28" s="319"/>
      <c r="AN28" s="362">
        <f t="shared" si="11"/>
        <v>0</v>
      </c>
      <c r="AO28" s="362"/>
      <c r="AP28" s="390" t="str">
        <f>IF(AND(AN28&gt;0,AO28&gt;0),AN28/AO28,"")</f>
        <v/>
      </c>
    </row>
    <row r="29" spans="1:42" ht="15" x14ac:dyDescent="0.2">
      <c r="A29" s="556"/>
      <c r="B29" s="115"/>
      <c r="C29" s="422" t="s">
        <v>101</v>
      </c>
      <c r="D29" s="501"/>
      <c r="E29" s="393" t="s">
        <v>178</v>
      </c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95"/>
      <c r="AJ29" s="95"/>
      <c r="AK29" s="361">
        <f t="shared" si="9"/>
        <v>0</v>
      </c>
      <c r="AL29" s="319"/>
      <c r="AM29" s="319"/>
      <c r="AN29" s="362">
        <f t="shared" si="11"/>
        <v>0</v>
      </c>
      <c r="AO29" s="362"/>
      <c r="AP29" s="390" t="str">
        <f>IF(AND(AN29&gt;0,AO29&gt;0),AN29/AO29,"")</f>
        <v/>
      </c>
    </row>
    <row r="30" spans="1:42" ht="15.75" thickBot="1" x14ac:dyDescent="0.25">
      <c r="A30" s="557"/>
      <c r="B30" s="116"/>
      <c r="C30" s="424" t="s">
        <v>101</v>
      </c>
      <c r="D30" s="357"/>
      <c r="E30" s="39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96"/>
      <c r="AJ30" s="96"/>
      <c r="AK30" s="394"/>
      <c r="AL30" s="320"/>
      <c r="AM30" s="320"/>
      <c r="AN30" s="395"/>
      <c r="AO30" s="395"/>
      <c r="AP30" s="396"/>
    </row>
    <row r="31" spans="1:42" ht="15" x14ac:dyDescent="0.2">
      <c r="A31" s="555">
        <v>18</v>
      </c>
      <c r="B31" s="112"/>
      <c r="C31" s="425" t="s">
        <v>101</v>
      </c>
      <c r="D31" s="499" t="s">
        <v>82</v>
      </c>
      <c r="E31" s="385" t="s">
        <v>109</v>
      </c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5"/>
      <c r="AD31" s="245"/>
      <c r="AE31" s="245"/>
      <c r="AF31" s="245"/>
      <c r="AG31" s="245"/>
      <c r="AH31" s="245"/>
      <c r="AI31" s="94"/>
      <c r="AJ31" s="94"/>
      <c r="AK31" s="338">
        <f t="shared" ref="AK31:AK35" si="12">SUM(F31:AJ31)</f>
        <v>0</v>
      </c>
      <c r="AL31" s="386"/>
      <c r="AM31" s="386"/>
      <c r="AN31" s="387">
        <f t="shared" ref="AN31" si="13">SUM(AK31:AM31)</f>
        <v>0</v>
      </c>
      <c r="AO31" s="387"/>
      <c r="AP31" s="388" t="str">
        <f>IF(AND(AN31&gt;0,AO31&gt;0),AN31/AO31,"")</f>
        <v/>
      </c>
    </row>
    <row r="32" spans="1:42" ht="15" x14ac:dyDescent="0.2">
      <c r="A32" s="556"/>
      <c r="B32" s="113" t="s">
        <v>6</v>
      </c>
      <c r="C32" s="422" t="s">
        <v>101</v>
      </c>
      <c r="D32" s="500"/>
      <c r="E32" s="389" t="s">
        <v>31</v>
      </c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95"/>
      <c r="AJ32" s="95"/>
      <c r="AK32" s="361">
        <f t="shared" si="12"/>
        <v>0</v>
      </c>
      <c r="AL32" s="319"/>
      <c r="AM32" s="319"/>
      <c r="AN32" s="362">
        <f>SUM(AK32:AM32)</f>
        <v>0</v>
      </c>
      <c r="AO32" s="362"/>
      <c r="AP32" s="390" t="str">
        <f>IF(AND(AN32&gt;0,AO32&gt;0),AN32/AO32,"")</f>
        <v/>
      </c>
    </row>
    <row r="33" spans="1:42" ht="15" x14ac:dyDescent="0.2">
      <c r="A33" s="556"/>
      <c r="B33" s="114" t="s">
        <v>19</v>
      </c>
      <c r="C33" s="422" t="s">
        <v>101</v>
      </c>
      <c r="D33" s="500"/>
      <c r="E33" s="391" t="s">
        <v>16</v>
      </c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95"/>
      <c r="AJ33" s="95"/>
      <c r="AK33" s="361">
        <f t="shared" si="12"/>
        <v>0</v>
      </c>
      <c r="AL33" s="319"/>
      <c r="AM33" s="319"/>
      <c r="AN33" s="362">
        <f t="shared" ref="AN33:AN35" si="14">SUM(AK33:AM33)</f>
        <v>0</v>
      </c>
      <c r="AO33" s="362"/>
      <c r="AP33" s="390" t="str">
        <f>IF(AND(AN33&gt;0,AO33&gt;0),AN33/AO33,"")</f>
        <v/>
      </c>
    </row>
    <row r="34" spans="1:42" ht="15" x14ac:dyDescent="0.2">
      <c r="A34" s="556"/>
      <c r="B34" s="115" t="s">
        <v>82</v>
      </c>
      <c r="C34" s="422" t="s">
        <v>101</v>
      </c>
      <c r="D34" s="500"/>
      <c r="E34" s="392" t="s">
        <v>5</v>
      </c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95"/>
      <c r="AJ34" s="95"/>
      <c r="AK34" s="361">
        <f t="shared" si="12"/>
        <v>0</v>
      </c>
      <c r="AL34" s="319"/>
      <c r="AM34" s="319"/>
      <c r="AN34" s="362">
        <f t="shared" si="14"/>
        <v>0</v>
      </c>
      <c r="AO34" s="362"/>
      <c r="AP34" s="390" t="str">
        <f>IF(AND(AN34&gt;0,AO34&gt;0),AN34/AO34,"")</f>
        <v/>
      </c>
    </row>
    <row r="35" spans="1:42" ht="15" x14ac:dyDescent="0.2">
      <c r="A35" s="556"/>
      <c r="B35" s="115"/>
      <c r="C35" s="422" t="s">
        <v>101</v>
      </c>
      <c r="D35" s="501"/>
      <c r="E35" s="393" t="s">
        <v>178</v>
      </c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95"/>
      <c r="AJ35" s="95"/>
      <c r="AK35" s="361">
        <f t="shared" si="12"/>
        <v>0</v>
      </c>
      <c r="AL35" s="319"/>
      <c r="AM35" s="319"/>
      <c r="AN35" s="362">
        <f t="shared" si="14"/>
        <v>0</v>
      </c>
      <c r="AO35" s="362"/>
      <c r="AP35" s="390" t="str">
        <f>IF(AND(AN35&gt;0,AO35&gt;0),AN35/AO35,"")</f>
        <v/>
      </c>
    </row>
    <row r="36" spans="1:42" ht="15.75" thickBot="1" x14ac:dyDescent="0.25">
      <c r="A36" s="557"/>
      <c r="B36" s="116"/>
      <c r="C36" s="424" t="s">
        <v>101</v>
      </c>
      <c r="D36" s="357"/>
      <c r="E36" s="39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96"/>
      <c r="AJ36" s="96"/>
      <c r="AK36" s="394"/>
      <c r="AL36" s="320"/>
      <c r="AM36" s="320"/>
      <c r="AN36" s="395"/>
      <c r="AO36" s="395"/>
      <c r="AP36" s="396"/>
    </row>
    <row r="37" spans="1:42" ht="15" x14ac:dyDescent="0.2">
      <c r="A37" s="600" t="s">
        <v>184</v>
      </c>
      <c r="B37" s="601"/>
      <c r="C37" s="601"/>
      <c r="D37" s="602"/>
      <c r="E37" s="464" t="s">
        <v>109</v>
      </c>
      <c r="F37" s="199">
        <f>SUMIF(E$7:E$36,$E37,F$7:F$36)</f>
        <v>0</v>
      </c>
      <c r="G37" s="199">
        <f t="shared" ref="G37:AC42" si="15">SUMIF(F$7:F$36,$E37,G$7:G$36)</f>
        <v>0</v>
      </c>
      <c r="H37" s="199">
        <f t="shared" si="15"/>
        <v>0</v>
      </c>
      <c r="I37" s="199">
        <f t="shared" si="15"/>
        <v>0</v>
      </c>
      <c r="J37" s="199">
        <f t="shared" si="15"/>
        <v>0</v>
      </c>
      <c r="K37" s="199">
        <f t="shared" si="15"/>
        <v>0</v>
      </c>
      <c r="L37" s="199">
        <f t="shared" si="15"/>
        <v>0</v>
      </c>
      <c r="M37" s="199">
        <f t="shared" si="15"/>
        <v>0</v>
      </c>
      <c r="N37" s="199">
        <f t="shared" si="15"/>
        <v>0</v>
      </c>
      <c r="O37" s="199">
        <f t="shared" si="15"/>
        <v>0</v>
      </c>
      <c r="P37" s="199">
        <f t="shared" si="15"/>
        <v>0</v>
      </c>
      <c r="Q37" s="199">
        <f t="shared" si="15"/>
        <v>0</v>
      </c>
      <c r="R37" s="199">
        <f t="shared" si="15"/>
        <v>0</v>
      </c>
      <c r="S37" s="199">
        <f t="shared" si="15"/>
        <v>0</v>
      </c>
      <c r="T37" s="199">
        <f t="shared" si="15"/>
        <v>0</v>
      </c>
      <c r="U37" s="199">
        <f t="shared" si="15"/>
        <v>0</v>
      </c>
      <c r="V37" s="199">
        <f t="shared" si="15"/>
        <v>0</v>
      </c>
      <c r="W37" s="199">
        <f t="shared" si="15"/>
        <v>0</v>
      </c>
      <c r="X37" s="199">
        <f t="shared" si="15"/>
        <v>0</v>
      </c>
      <c r="Y37" s="199">
        <f t="shared" si="15"/>
        <v>0</v>
      </c>
      <c r="Z37" s="199">
        <f t="shared" si="15"/>
        <v>0</v>
      </c>
      <c r="AA37" s="199">
        <f t="shared" si="15"/>
        <v>0</v>
      </c>
      <c r="AB37" s="199">
        <f t="shared" si="15"/>
        <v>0</v>
      </c>
      <c r="AC37" s="199">
        <f t="shared" si="15"/>
        <v>0</v>
      </c>
      <c r="AD37" s="199">
        <f>SUMIF(AC$7:AC$36,$E37,AD$7:AD$36)</f>
        <v>0</v>
      </c>
      <c r="AE37" s="199">
        <f t="shared" ref="AE37:AL37" si="16">SUMIF(AD$7:AD$36,$E37,AE$7:AE$36)</f>
        <v>0</v>
      </c>
      <c r="AF37" s="199">
        <f t="shared" si="16"/>
        <v>0</v>
      </c>
      <c r="AG37" s="199">
        <f t="shared" si="16"/>
        <v>0</v>
      </c>
      <c r="AH37" s="199">
        <f t="shared" si="16"/>
        <v>0</v>
      </c>
      <c r="AI37" s="199">
        <f t="shared" si="16"/>
        <v>0</v>
      </c>
      <c r="AJ37" s="199">
        <f t="shared" si="16"/>
        <v>0</v>
      </c>
      <c r="AK37" s="199">
        <f t="shared" si="16"/>
        <v>0</v>
      </c>
      <c r="AL37" s="199">
        <f t="shared" si="16"/>
        <v>0</v>
      </c>
      <c r="AM37" s="199">
        <f>SUMIF(AL$7:AL$36,$E37,AM$7:AM$36)</f>
        <v>0</v>
      </c>
      <c r="AN37" s="199">
        <f t="shared" ref="AN37:AP37" si="17">SUMIF(AM$7:AM$36,$E37,AN$7:AN$36)</f>
        <v>0</v>
      </c>
      <c r="AO37" s="199">
        <f t="shared" si="17"/>
        <v>0</v>
      </c>
      <c r="AP37" s="199">
        <f t="shared" si="17"/>
        <v>0</v>
      </c>
    </row>
    <row r="38" spans="1:42" ht="15" x14ac:dyDescent="0.2">
      <c r="A38" s="603"/>
      <c r="B38" s="604"/>
      <c r="C38" s="604"/>
      <c r="D38" s="605"/>
      <c r="E38" s="465" t="s">
        <v>31</v>
      </c>
      <c r="F38" s="200">
        <f t="shared" ref="F38:U42" si="18">SUMIF(E$7:E$36,$E38,F$7:F$36)</f>
        <v>0</v>
      </c>
      <c r="G38" s="200">
        <f t="shared" si="18"/>
        <v>0</v>
      </c>
      <c r="H38" s="200">
        <f t="shared" si="18"/>
        <v>0</v>
      </c>
      <c r="I38" s="200">
        <f t="shared" si="18"/>
        <v>0</v>
      </c>
      <c r="J38" s="200">
        <f t="shared" si="18"/>
        <v>0</v>
      </c>
      <c r="K38" s="200">
        <f t="shared" si="18"/>
        <v>0</v>
      </c>
      <c r="L38" s="200">
        <f t="shared" si="18"/>
        <v>0</v>
      </c>
      <c r="M38" s="200">
        <f t="shared" si="18"/>
        <v>0</v>
      </c>
      <c r="N38" s="200">
        <f t="shared" si="18"/>
        <v>0</v>
      </c>
      <c r="O38" s="200">
        <f t="shared" si="18"/>
        <v>0</v>
      </c>
      <c r="P38" s="200">
        <f t="shared" si="18"/>
        <v>0</v>
      </c>
      <c r="Q38" s="200">
        <f t="shared" si="18"/>
        <v>0</v>
      </c>
      <c r="R38" s="200">
        <f t="shared" si="18"/>
        <v>0</v>
      </c>
      <c r="S38" s="200">
        <f t="shared" si="18"/>
        <v>0</v>
      </c>
      <c r="T38" s="200">
        <f t="shared" si="18"/>
        <v>0</v>
      </c>
      <c r="U38" s="200">
        <f t="shared" si="18"/>
        <v>0</v>
      </c>
      <c r="V38" s="200">
        <f t="shared" si="15"/>
        <v>0</v>
      </c>
      <c r="W38" s="200">
        <f t="shared" si="15"/>
        <v>0</v>
      </c>
      <c r="X38" s="200">
        <f t="shared" si="15"/>
        <v>0</v>
      </c>
      <c r="Y38" s="200">
        <f t="shared" si="15"/>
        <v>0</v>
      </c>
      <c r="Z38" s="200">
        <f t="shared" si="15"/>
        <v>0</v>
      </c>
      <c r="AA38" s="200">
        <f t="shared" si="15"/>
        <v>0</v>
      </c>
      <c r="AB38" s="200">
        <f t="shared" si="15"/>
        <v>0</v>
      </c>
      <c r="AC38" s="200">
        <f t="shared" si="15"/>
        <v>0</v>
      </c>
      <c r="AD38" s="200">
        <f t="shared" ref="AD38:AP38" si="19">SUMIF(AC$7:AC$36,$E38,AD$7:AD$36)</f>
        <v>0</v>
      </c>
      <c r="AE38" s="200">
        <f t="shared" si="19"/>
        <v>0</v>
      </c>
      <c r="AF38" s="200">
        <f t="shared" si="19"/>
        <v>0</v>
      </c>
      <c r="AG38" s="200">
        <f t="shared" si="19"/>
        <v>0</v>
      </c>
      <c r="AH38" s="200">
        <f t="shared" si="19"/>
        <v>0</v>
      </c>
      <c r="AI38" s="200">
        <f t="shared" si="19"/>
        <v>0</v>
      </c>
      <c r="AJ38" s="200">
        <f t="shared" si="19"/>
        <v>0</v>
      </c>
      <c r="AK38" s="200">
        <f t="shared" si="19"/>
        <v>0</v>
      </c>
      <c r="AL38" s="200">
        <f t="shared" si="19"/>
        <v>0</v>
      </c>
      <c r="AM38" s="200">
        <f t="shared" si="19"/>
        <v>0</v>
      </c>
      <c r="AN38" s="200">
        <f t="shared" si="19"/>
        <v>0</v>
      </c>
      <c r="AO38" s="200">
        <f t="shared" si="19"/>
        <v>0</v>
      </c>
      <c r="AP38" s="200">
        <f t="shared" si="19"/>
        <v>0</v>
      </c>
    </row>
    <row r="39" spans="1:42" ht="15" x14ac:dyDescent="0.2">
      <c r="A39" s="603"/>
      <c r="B39" s="604"/>
      <c r="C39" s="604"/>
      <c r="D39" s="605"/>
      <c r="E39" s="465" t="s">
        <v>16</v>
      </c>
      <c r="F39" s="200">
        <f t="shared" si="18"/>
        <v>0</v>
      </c>
      <c r="G39" s="200">
        <f t="shared" si="15"/>
        <v>0</v>
      </c>
      <c r="H39" s="200">
        <f t="shared" si="15"/>
        <v>0</v>
      </c>
      <c r="I39" s="200">
        <f t="shared" si="15"/>
        <v>0</v>
      </c>
      <c r="J39" s="200">
        <f t="shared" si="15"/>
        <v>0</v>
      </c>
      <c r="K39" s="200">
        <f t="shared" si="15"/>
        <v>0</v>
      </c>
      <c r="L39" s="200">
        <f t="shared" si="15"/>
        <v>0</v>
      </c>
      <c r="M39" s="200">
        <f t="shared" si="15"/>
        <v>0</v>
      </c>
      <c r="N39" s="200">
        <f t="shared" si="15"/>
        <v>0</v>
      </c>
      <c r="O39" s="200">
        <f t="shared" si="15"/>
        <v>0</v>
      </c>
      <c r="P39" s="200">
        <f t="shared" si="15"/>
        <v>0</v>
      </c>
      <c r="Q39" s="200">
        <f t="shared" si="15"/>
        <v>0</v>
      </c>
      <c r="R39" s="200">
        <f t="shared" si="15"/>
        <v>0</v>
      </c>
      <c r="S39" s="200">
        <f t="shared" si="15"/>
        <v>0</v>
      </c>
      <c r="T39" s="200">
        <f t="shared" si="15"/>
        <v>0</v>
      </c>
      <c r="U39" s="200">
        <f t="shared" si="15"/>
        <v>0</v>
      </c>
      <c r="V39" s="200">
        <f t="shared" si="15"/>
        <v>0</v>
      </c>
      <c r="W39" s="200">
        <f t="shared" si="15"/>
        <v>0</v>
      </c>
      <c r="X39" s="200">
        <f t="shared" si="15"/>
        <v>0</v>
      </c>
      <c r="Y39" s="200">
        <f t="shared" si="15"/>
        <v>0</v>
      </c>
      <c r="Z39" s="200">
        <f t="shared" si="15"/>
        <v>0</v>
      </c>
      <c r="AA39" s="200">
        <f t="shared" si="15"/>
        <v>0</v>
      </c>
      <c r="AB39" s="200">
        <f t="shared" si="15"/>
        <v>0</v>
      </c>
      <c r="AC39" s="200">
        <f t="shared" si="15"/>
        <v>0</v>
      </c>
      <c r="AD39" s="200">
        <f t="shared" ref="AD39:AP39" si="20">SUMIF(AC$7:AC$36,$E39,AD$7:AD$36)</f>
        <v>0</v>
      </c>
      <c r="AE39" s="200">
        <f t="shared" si="20"/>
        <v>0</v>
      </c>
      <c r="AF39" s="200">
        <f t="shared" si="20"/>
        <v>0</v>
      </c>
      <c r="AG39" s="200">
        <f t="shared" si="20"/>
        <v>0</v>
      </c>
      <c r="AH39" s="200">
        <f t="shared" si="20"/>
        <v>0</v>
      </c>
      <c r="AI39" s="200">
        <f t="shared" si="20"/>
        <v>0</v>
      </c>
      <c r="AJ39" s="200">
        <f t="shared" si="20"/>
        <v>0</v>
      </c>
      <c r="AK39" s="200">
        <f t="shared" si="20"/>
        <v>0</v>
      </c>
      <c r="AL39" s="200">
        <f t="shared" si="20"/>
        <v>0</v>
      </c>
      <c r="AM39" s="200">
        <f t="shared" si="20"/>
        <v>0</v>
      </c>
      <c r="AN39" s="200">
        <f t="shared" si="20"/>
        <v>0</v>
      </c>
      <c r="AO39" s="200">
        <f t="shared" si="20"/>
        <v>0</v>
      </c>
      <c r="AP39" s="200">
        <f t="shared" si="20"/>
        <v>0</v>
      </c>
    </row>
    <row r="40" spans="1:42" ht="15" x14ac:dyDescent="0.2">
      <c r="A40" s="603"/>
      <c r="B40" s="604"/>
      <c r="C40" s="604"/>
      <c r="D40" s="605"/>
      <c r="E40" s="465" t="s">
        <v>5</v>
      </c>
      <c r="F40" s="200">
        <f t="shared" si="18"/>
        <v>0</v>
      </c>
      <c r="G40" s="200">
        <f t="shared" si="15"/>
        <v>0</v>
      </c>
      <c r="H40" s="200">
        <f t="shared" si="15"/>
        <v>0</v>
      </c>
      <c r="I40" s="200">
        <f t="shared" si="15"/>
        <v>0</v>
      </c>
      <c r="J40" s="200">
        <f t="shared" si="15"/>
        <v>0</v>
      </c>
      <c r="K40" s="200">
        <f t="shared" si="15"/>
        <v>0</v>
      </c>
      <c r="L40" s="200">
        <f t="shared" si="15"/>
        <v>0</v>
      </c>
      <c r="M40" s="200">
        <f t="shared" si="15"/>
        <v>0</v>
      </c>
      <c r="N40" s="200">
        <f t="shared" si="15"/>
        <v>0</v>
      </c>
      <c r="O40" s="200">
        <f t="shared" si="15"/>
        <v>0</v>
      </c>
      <c r="P40" s="200">
        <f t="shared" si="15"/>
        <v>0</v>
      </c>
      <c r="Q40" s="200">
        <f t="shared" si="15"/>
        <v>0</v>
      </c>
      <c r="R40" s="200">
        <f t="shared" si="15"/>
        <v>0</v>
      </c>
      <c r="S40" s="200">
        <f t="shared" si="15"/>
        <v>0</v>
      </c>
      <c r="T40" s="200">
        <f t="shared" si="15"/>
        <v>0</v>
      </c>
      <c r="U40" s="200">
        <f t="shared" si="15"/>
        <v>0</v>
      </c>
      <c r="V40" s="200">
        <f t="shared" si="15"/>
        <v>0</v>
      </c>
      <c r="W40" s="200">
        <f t="shared" si="15"/>
        <v>0</v>
      </c>
      <c r="X40" s="200">
        <f t="shared" si="15"/>
        <v>0</v>
      </c>
      <c r="Y40" s="200">
        <f t="shared" si="15"/>
        <v>0</v>
      </c>
      <c r="Z40" s="200">
        <f t="shared" si="15"/>
        <v>0</v>
      </c>
      <c r="AA40" s="200">
        <f t="shared" si="15"/>
        <v>0</v>
      </c>
      <c r="AB40" s="200">
        <f t="shared" si="15"/>
        <v>0</v>
      </c>
      <c r="AC40" s="200">
        <f t="shared" si="15"/>
        <v>0</v>
      </c>
      <c r="AD40" s="200">
        <f t="shared" ref="AD40:AP40" si="21">SUMIF(AC$7:AC$36,$E40,AD$7:AD$36)</f>
        <v>0</v>
      </c>
      <c r="AE40" s="200">
        <f t="shared" si="21"/>
        <v>0</v>
      </c>
      <c r="AF40" s="200">
        <f t="shared" si="21"/>
        <v>0</v>
      </c>
      <c r="AG40" s="200">
        <f t="shared" si="21"/>
        <v>0</v>
      </c>
      <c r="AH40" s="200">
        <f t="shared" si="21"/>
        <v>0</v>
      </c>
      <c r="AI40" s="200">
        <f t="shared" si="21"/>
        <v>0</v>
      </c>
      <c r="AJ40" s="200">
        <f t="shared" si="21"/>
        <v>0</v>
      </c>
      <c r="AK40" s="200">
        <f t="shared" si="21"/>
        <v>0</v>
      </c>
      <c r="AL40" s="200">
        <f t="shared" si="21"/>
        <v>0</v>
      </c>
      <c r="AM40" s="200">
        <f t="shared" si="21"/>
        <v>0</v>
      </c>
      <c r="AN40" s="200">
        <f t="shared" si="21"/>
        <v>0</v>
      </c>
      <c r="AO40" s="200">
        <f t="shared" si="21"/>
        <v>0</v>
      </c>
      <c r="AP40" s="200">
        <f t="shared" si="21"/>
        <v>0</v>
      </c>
    </row>
    <row r="41" spans="1:42" ht="15" x14ac:dyDescent="0.2">
      <c r="A41" s="603"/>
      <c r="B41" s="604"/>
      <c r="C41" s="604"/>
      <c r="D41" s="605"/>
      <c r="E41" s="465" t="s">
        <v>178</v>
      </c>
      <c r="F41" s="200">
        <f t="shared" si="18"/>
        <v>0</v>
      </c>
      <c r="G41" s="200">
        <f t="shared" si="15"/>
        <v>0</v>
      </c>
      <c r="H41" s="200">
        <f t="shared" si="15"/>
        <v>0</v>
      </c>
      <c r="I41" s="200">
        <f t="shared" si="15"/>
        <v>0</v>
      </c>
      <c r="J41" s="200">
        <f t="shared" si="15"/>
        <v>0</v>
      </c>
      <c r="K41" s="200">
        <f t="shared" si="15"/>
        <v>0</v>
      </c>
      <c r="L41" s="200">
        <f t="shared" si="15"/>
        <v>0</v>
      </c>
      <c r="M41" s="200">
        <f t="shared" si="15"/>
        <v>0</v>
      </c>
      <c r="N41" s="200">
        <f t="shared" si="15"/>
        <v>0</v>
      </c>
      <c r="O41" s="200">
        <f t="shared" si="15"/>
        <v>0</v>
      </c>
      <c r="P41" s="200">
        <f t="shared" si="15"/>
        <v>0</v>
      </c>
      <c r="Q41" s="200">
        <f t="shared" si="15"/>
        <v>0</v>
      </c>
      <c r="R41" s="200">
        <f t="shared" si="15"/>
        <v>0</v>
      </c>
      <c r="S41" s="200">
        <f t="shared" si="15"/>
        <v>0</v>
      </c>
      <c r="T41" s="200">
        <f t="shared" si="15"/>
        <v>0</v>
      </c>
      <c r="U41" s="200">
        <f t="shared" si="15"/>
        <v>0</v>
      </c>
      <c r="V41" s="200">
        <f t="shared" si="15"/>
        <v>0</v>
      </c>
      <c r="W41" s="200">
        <f t="shared" si="15"/>
        <v>0</v>
      </c>
      <c r="X41" s="200">
        <f t="shared" si="15"/>
        <v>0</v>
      </c>
      <c r="Y41" s="200">
        <f t="shared" si="15"/>
        <v>0</v>
      </c>
      <c r="Z41" s="200">
        <f t="shared" si="15"/>
        <v>0</v>
      </c>
      <c r="AA41" s="200">
        <f t="shared" si="15"/>
        <v>0</v>
      </c>
      <c r="AB41" s="200">
        <f t="shared" si="15"/>
        <v>0</v>
      </c>
      <c r="AC41" s="200">
        <f t="shared" si="15"/>
        <v>0</v>
      </c>
      <c r="AD41" s="200">
        <f t="shared" ref="AD41:AP41" si="22">SUMIF(AC$7:AC$36,$E41,AD$7:AD$36)</f>
        <v>0</v>
      </c>
      <c r="AE41" s="200">
        <f t="shared" si="22"/>
        <v>0</v>
      </c>
      <c r="AF41" s="200">
        <f t="shared" si="22"/>
        <v>0</v>
      </c>
      <c r="AG41" s="200">
        <f t="shared" si="22"/>
        <v>0</v>
      </c>
      <c r="AH41" s="200">
        <f t="shared" si="22"/>
        <v>0</v>
      </c>
      <c r="AI41" s="200">
        <f t="shared" si="22"/>
        <v>0</v>
      </c>
      <c r="AJ41" s="200">
        <f t="shared" si="22"/>
        <v>0</v>
      </c>
      <c r="AK41" s="200">
        <f t="shared" si="22"/>
        <v>0</v>
      </c>
      <c r="AL41" s="200">
        <f t="shared" si="22"/>
        <v>0</v>
      </c>
      <c r="AM41" s="200">
        <f t="shared" si="22"/>
        <v>0</v>
      </c>
      <c r="AN41" s="200">
        <f t="shared" si="22"/>
        <v>0</v>
      </c>
      <c r="AO41" s="200">
        <f t="shared" si="22"/>
        <v>0</v>
      </c>
      <c r="AP41" s="200">
        <f t="shared" si="22"/>
        <v>0</v>
      </c>
    </row>
    <row r="42" spans="1:42" ht="15.75" thickBot="1" x14ac:dyDescent="0.25">
      <c r="A42" s="606"/>
      <c r="B42" s="607"/>
      <c r="C42" s="607"/>
      <c r="D42" s="608"/>
      <c r="E42" s="476"/>
      <c r="F42" s="479">
        <f t="shared" si="18"/>
        <v>0</v>
      </c>
      <c r="G42" s="479">
        <f t="shared" si="15"/>
        <v>0</v>
      </c>
      <c r="H42" s="479">
        <f t="shared" si="15"/>
        <v>0</v>
      </c>
      <c r="I42" s="479">
        <f t="shared" si="15"/>
        <v>0</v>
      </c>
      <c r="J42" s="479">
        <f t="shared" si="15"/>
        <v>0</v>
      </c>
      <c r="K42" s="479">
        <f t="shared" si="15"/>
        <v>0</v>
      </c>
      <c r="L42" s="479">
        <f t="shared" si="15"/>
        <v>0</v>
      </c>
      <c r="M42" s="479">
        <f t="shared" si="15"/>
        <v>0</v>
      </c>
      <c r="N42" s="479">
        <f t="shared" si="15"/>
        <v>0</v>
      </c>
      <c r="O42" s="479">
        <f t="shared" si="15"/>
        <v>0</v>
      </c>
      <c r="P42" s="479">
        <f t="shared" si="15"/>
        <v>0</v>
      </c>
      <c r="Q42" s="479">
        <f t="shared" si="15"/>
        <v>0</v>
      </c>
      <c r="R42" s="479">
        <f t="shared" si="15"/>
        <v>0</v>
      </c>
      <c r="S42" s="479">
        <f t="shared" si="15"/>
        <v>0</v>
      </c>
      <c r="T42" s="479">
        <f t="shared" si="15"/>
        <v>0</v>
      </c>
      <c r="U42" s="479">
        <f t="shared" si="15"/>
        <v>0</v>
      </c>
      <c r="V42" s="479">
        <f t="shared" si="15"/>
        <v>0</v>
      </c>
      <c r="W42" s="479">
        <f t="shared" si="15"/>
        <v>0</v>
      </c>
      <c r="X42" s="479">
        <f t="shared" si="15"/>
        <v>0</v>
      </c>
      <c r="Y42" s="479">
        <f t="shared" si="15"/>
        <v>0</v>
      </c>
      <c r="Z42" s="479">
        <f t="shared" si="15"/>
        <v>0</v>
      </c>
      <c r="AA42" s="479">
        <f t="shared" si="15"/>
        <v>0</v>
      </c>
      <c r="AB42" s="479">
        <f t="shared" si="15"/>
        <v>0</v>
      </c>
      <c r="AC42" s="479">
        <f t="shared" si="15"/>
        <v>0</v>
      </c>
      <c r="AD42" s="479">
        <f t="shared" ref="AD42:AP42" si="23">SUMIF(AC$7:AC$36,$E42,AD$7:AD$36)</f>
        <v>0</v>
      </c>
      <c r="AE42" s="479">
        <f t="shared" si="23"/>
        <v>0</v>
      </c>
      <c r="AF42" s="479">
        <f t="shared" si="23"/>
        <v>0</v>
      </c>
      <c r="AG42" s="479">
        <f t="shared" si="23"/>
        <v>0</v>
      </c>
      <c r="AH42" s="479">
        <f t="shared" si="23"/>
        <v>0</v>
      </c>
      <c r="AI42" s="479">
        <f t="shared" si="23"/>
        <v>0</v>
      </c>
      <c r="AJ42" s="479">
        <f t="shared" si="23"/>
        <v>0</v>
      </c>
      <c r="AK42" s="479">
        <f t="shared" si="23"/>
        <v>0</v>
      </c>
      <c r="AL42" s="479">
        <f t="shared" si="23"/>
        <v>0</v>
      </c>
      <c r="AM42" s="479">
        <f t="shared" si="23"/>
        <v>0</v>
      </c>
      <c r="AN42" s="479">
        <f t="shared" si="23"/>
        <v>0</v>
      </c>
      <c r="AO42" s="479">
        <f t="shared" si="23"/>
        <v>0</v>
      </c>
      <c r="AP42" s="479">
        <f t="shared" si="23"/>
        <v>0</v>
      </c>
    </row>
  </sheetData>
  <mergeCells count="25">
    <mergeCell ref="A31:A36"/>
    <mergeCell ref="D31:D35"/>
    <mergeCell ref="A37:D42"/>
    <mergeCell ref="AO5:AO6"/>
    <mergeCell ref="AP5:AP6"/>
    <mergeCell ref="A7:A12"/>
    <mergeCell ref="D7:D11"/>
    <mergeCell ref="A13:A18"/>
    <mergeCell ref="D13:D17"/>
    <mergeCell ref="AL5:AL6"/>
    <mergeCell ref="AM5:AM6"/>
    <mergeCell ref="AN5:AN6"/>
    <mergeCell ref="A19:A24"/>
    <mergeCell ref="D19:D24"/>
    <mergeCell ref="A25:A30"/>
    <mergeCell ref="D25:D29"/>
    <mergeCell ref="B1:AK1"/>
    <mergeCell ref="A2:AK2"/>
    <mergeCell ref="B3:C3"/>
    <mergeCell ref="A5:A6"/>
    <mergeCell ref="B5:B6"/>
    <mergeCell ref="C5:C6"/>
    <mergeCell ref="D5:D6"/>
    <mergeCell ref="E5:E6"/>
    <mergeCell ref="AK5:AK6"/>
  </mergeCells>
  <pageMargins left="0" right="0" top="0.25" bottom="0.25" header="0.25" footer="0.25"/>
  <pageSetup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0"/>
  <sheetViews>
    <sheetView zoomScale="90" zoomScaleNormal="90" workbookViewId="0">
      <selection activeCell="AT4" sqref="AT4:AT6"/>
    </sheetView>
  </sheetViews>
  <sheetFormatPr defaultRowHeight="12.75" x14ac:dyDescent="0.2"/>
  <cols>
    <col min="1" max="1" width="4.28515625" customWidth="1"/>
    <col min="2" max="2" width="14.7109375" style="8" customWidth="1"/>
    <col min="3" max="3" width="0" style="81" hidden="1" customWidth="1"/>
    <col min="4" max="4" width="0" hidden="1" customWidth="1"/>
    <col min="5" max="5" width="12" customWidth="1"/>
    <col min="6" max="6" width="4" style="77" bestFit="1" customWidth="1"/>
    <col min="7" max="12" width="3" style="77" bestFit="1" customWidth="1"/>
    <col min="13" max="13" width="4" style="77" bestFit="1" customWidth="1"/>
    <col min="14" max="14" width="3" style="77" bestFit="1" customWidth="1"/>
    <col min="15" max="19" width="3.28515625" style="77" bestFit="1" customWidth="1"/>
    <col min="20" max="20" width="4" style="77" bestFit="1" customWidth="1"/>
    <col min="21" max="26" width="3.28515625" style="77" bestFit="1" customWidth="1"/>
    <col min="27" max="27" width="4" style="353" bestFit="1" customWidth="1"/>
    <col min="28" max="33" width="3.28515625" style="353" bestFit="1" customWidth="1"/>
    <col min="34" max="34" width="4" style="353" bestFit="1" customWidth="1"/>
    <col min="35" max="36" width="3.28515625" style="353" bestFit="1" customWidth="1"/>
    <col min="37" max="37" width="8.85546875" style="352" bestFit="1" customWidth="1"/>
    <col min="38" max="38" width="6.42578125" style="351" bestFit="1" customWidth="1"/>
    <col min="39" max="39" width="6.42578125" style="81" bestFit="1" customWidth="1"/>
    <col min="40" max="40" width="12" bestFit="1" customWidth="1"/>
    <col min="41" max="41" width="9.85546875" bestFit="1" customWidth="1"/>
    <col min="42" max="42" width="11.42578125" bestFit="1" customWidth="1"/>
  </cols>
  <sheetData>
    <row r="1" spans="1:70" ht="34.5" customHeight="1" x14ac:dyDescent="0.2">
      <c r="B1" s="599" t="s">
        <v>97</v>
      </c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599"/>
      <c r="Z1" s="599"/>
      <c r="AA1" s="599"/>
      <c r="AB1" s="599"/>
      <c r="AC1" s="599"/>
      <c r="AD1" s="599"/>
      <c r="AE1" s="599"/>
      <c r="AF1" s="599"/>
      <c r="AG1" s="599"/>
      <c r="AH1" s="599"/>
      <c r="AI1" s="599"/>
      <c r="AJ1" s="599"/>
      <c r="AK1" s="599"/>
      <c r="AL1" s="8"/>
      <c r="AM1" s="8"/>
    </row>
    <row r="2" spans="1:70" ht="14.25" customHeight="1" x14ac:dyDescent="0.2">
      <c r="A2" s="598" t="str">
        <f>'TONG SL TP,HCM 06'!A2:AN2</f>
        <v>THÁNG  06  NĂM 2014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  <c r="AG2" s="598"/>
      <c r="AH2" s="598"/>
      <c r="AI2" s="598"/>
      <c r="AJ2" s="598"/>
      <c r="AK2" s="598"/>
      <c r="AL2" s="8"/>
      <c r="AM2" s="8"/>
    </row>
    <row r="3" spans="1:70" ht="12.75" customHeight="1" x14ac:dyDescent="0.25">
      <c r="B3" s="597"/>
      <c r="C3" s="597"/>
      <c r="D3" s="5"/>
      <c r="E3" s="469" t="s">
        <v>181</v>
      </c>
      <c r="F3" s="455"/>
      <c r="G3" s="455"/>
      <c r="H3" s="359"/>
      <c r="I3" s="359"/>
      <c r="J3" s="359"/>
      <c r="K3" s="359"/>
      <c r="L3" s="359"/>
      <c r="M3" s="108"/>
      <c r="N3" s="359"/>
      <c r="O3" s="359"/>
      <c r="P3" s="359"/>
      <c r="Q3" s="359"/>
      <c r="R3" s="359"/>
      <c r="S3" s="359"/>
      <c r="T3" s="108"/>
      <c r="U3" s="359"/>
      <c r="V3" s="359"/>
      <c r="W3" s="359"/>
      <c r="X3" s="359"/>
      <c r="Y3" s="359"/>
      <c r="Z3" s="359"/>
      <c r="AA3" s="108"/>
      <c r="AB3" s="359"/>
      <c r="AC3" s="359"/>
      <c r="AD3" s="359"/>
      <c r="AE3" s="359"/>
      <c r="AF3" s="359"/>
      <c r="AG3" s="359"/>
      <c r="AH3" s="359"/>
      <c r="AI3" s="359"/>
      <c r="AJ3" s="359"/>
      <c r="AK3"/>
      <c r="AL3" s="8"/>
      <c r="AM3" s="8"/>
    </row>
    <row r="4" spans="1:70" ht="13.5" thickBot="1" x14ac:dyDescent="0.25">
      <c r="B4"/>
      <c r="C4" s="8"/>
      <c r="G4"/>
      <c r="H4"/>
      <c r="I4"/>
      <c r="J4"/>
      <c r="K4"/>
      <c r="L4"/>
      <c r="N4"/>
      <c r="O4"/>
      <c r="P4"/>
      <c r="Q4"/>
      <c r="R4"/>
      <c r="S4"/>
      <c r="U4"/>
      <c r="V4"/>
      <c r="W4"/>
      <c r="X4"/>
      <c r="Y4"/>
      <c r="Z4"/>
      <c r="AA4" s="77"/>
      <c r="AB4"/>
      <c r="AC4"/>
      <c r="AD4"/>
      <c r="AE4"/>
      <c r="AF4"/>
      <c r="AG4"/>
      <c r="AH4"/>
      <c r="AI4"/>
      <c r="AJ4"/>
      <c r="AK4"/>
      <c r="AL4" s="8"/>
      <c r="AM4" s="8"/>
    </row>
    <row r="5" spans="1:70" s="335" customFormat="1" ht="21.75" customHeight="1" x14ac:dyDescent="0.2">
      <c r="A5" s="558" t="s">
        <v>14</v>
      </c>
      <c r="B5" s="489" t="s">
        <v>35</v>
      </c>
      <c r="C5" s="489" t="s">
        <v>7</v>
      </c>
      <c r="D5" s="491" t="s">
        <v>149</v>
      </c>
      <c r="E5" s="489" t="s">
        <v>3</v>
      </c>
      <c r="F5" s="312">
        <v>1</v>
      </c>
      <c r="G5" s="313">
        <v>2</v>
      </c>
      <c r="H5" s="313">
        <v>3</v>
      </c>
      <c r="I5" s="312">
        <v>4</v>
      </c>
      <c r="J5" s="312">
        <v>5</v>
      </c>
      <c r="K5" s="312">
        <v>6</v>
      </c>
      <c r="L5" s="312">
        <v>7</v>
      </c>
      <c r="M5" s="312">
        <v>8</v>
      </c>
      <c r="N5" s="312">
        <v>9</v>
      </c>
      <c r="O5" s="312">
        <v>10</v>
      </c>
      <c r="P5" s="312">
        <v>11</v>
      </c>
      <c r="Q5" s="312">
        <v>12</v>
      </c>
      <c r="R5" s="312">
        <v>13</v>
      </c>
      <c r="S5" s="312">
        <v>14</v>
      </c>
      <c r="T5" s="312">
        <v>15</v>
      </c>
      <c r="U5" s="312">
        <v>16</v>
      </c>
      <c r="V5" s="312">
        <v>17</v>
      </c>
      <c r="W5" s="312">
        <v>18</v>
      </c>
      <c r="X5" s="312">
        <v>19</v>
      </c>
      <c r="Y5" s="312">
        <v>20</v>
      </c>
      <c r="Z5" s="312">
        <v>21</v>
      </c>
      <c r="AA5" s="312">
        <v>22</v>
      </c>
      <c r="AB5" s="312">
        <v>23</v>
      </c>
      <c r="AC5" s="312">
        <v>24</v>
      </c>
      <c r="AD5" s="312">
        <v>25</v>
      </c>
      <c r="AE5" s="312">
        <v>26</v>
      </c>
      <c r="AF5" s="312">
        <v>27</v>
      </c>
      <c r="AG5" s="312">
        <v>28</v>
      </c>
      <c r="AH5" s="312">
        <v>29</v>
      </c>
      <c r="AI5" s="312">
        <v>30</v>
      </c>
      <c r="AJ5" s="312">
        <v>31</v>
      </c>
      <c r="AK5" s="579" t="s">
        <v>159</v>
      </c>
      <c r="AL5" s="574" t="s">
        <v>115</v>
      </c>
      <c r="AM5" s="576" t="s">
        <v>131</v>
      </c>
      <c r="AN5" s="572" t="s">
        <v>10</v>
      </c>
      <c r="AO5" s="551" t="s">
        <v>119</v>
      </c>
      <c r="AP5" s="553" t="s">
        <v>120</v>
      </c>
      <c r="AQ5" s="334"/>
      <c r="AT5" s="336"/>
    </row>
    <row r="6" spans="1:70" s="335" customFormat="1" ht="16.5" customHeight="1" thickBot="1" x14ac:dyDescent="0.25">
      <c r="A6" s="559"/>
      <c r="B6" s="538"/>
      <c r="C6" s="538"/>
      <c r="D6" s="578"/>
      <c r="E6" s="538"/>
      <c r="F6" s="360" t="s">
        <v>135</v>
      </c>
      <c r="G6" s="360"/>
      <c r="H6" s="360"/>
      <c r="I6" s="360"/>
      <c r="J6" s="360"/>
      <c r="K6" s="360"/>
      <c r="L6" s="360"/>
      <c r="M6" s="360" t="s">
        <v>135</v>
      </c>
      <c r="N6" s="360"/>
      <c r="O6" s="360"/>
      <c r="P6" s="360"/>
      <c r="Q6" s="360"/>
      <c r="R6" s="360"/>
      <c r="S6" s="360"/>
      <c r="T6" s="360" t="s">
        <v>135</v>
      </c>
      <c r="U6" s="360"/>
      <c r="V6" s="360"/>
      <c r="W6" s="360"/>
      <c r="X6" s="360"/>
      <c r="Y6" s="360"/>
      <c r="Z6" s="360"/>
      <c r="AA6" s="360" t="s">
        <v>135</v>
      </c>
      <c r="AB6" s="360"/>
      <c r="AC6" s="360"/>
      <c r="AD6" s="360"/>
      <c r="AE6" s="360"/>
      <c r="AF6" s="360"/>
      <c r="AG6" s="360"/>
      <c r="AH6" s="360" t="s">
        <v>135</v>
      </c>
      <c r="AI6" s="360"/>
      <c r="AJ6" s="360"/>
      <c r="AK6" s="580"/>
      <c r="AL6" s="575"/>
      <c r="AM6" s="577"/>
      <c r="AN6" s="573"/>
      <c r="AO6" s="552"/>
      <c r="AP6" s="554"/>
      <c r="AQ6" s="334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</row>
    <row r="7" spans="1:70" ht="15" x14ac:dyDescent="0.2">
      <c r="A7" s="555">
        <v>19</v>
      </c>
      <c r="B7" s="117"/>
      <c r="C7" s="426" t="s">
        <v>102</v>
      </c>
      <c r="D7" s="499" t="s">
        <v>66</v>
      </c>
      <c r="E7" s="385" t="s">
        <v>109</v>
      </c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94"/>
      <c r="AJ7" s="94"/>
      <c r="AK7" s="338">
        <f t="shared" ref="AK7:AK11" si="0">SUM(F7:AJ7)</f>
        <v>0</v>
      </c>
      <c r="AL7" s="386"/>
      <c r="AM7" s="386"/>
      <c r="AN7" s="387">
        <f t="shared" ref="AN7" si="1">SUM(AK7:AM7)</f>
        <v>0</v>
      </c>
      <c r="AO7" s="387"/>
      <c r="AP7" s="388" t="str">
        <f>IF(AND(AN7&gt;0,AO7&gt;0),AN7/AO7,"")</f>
        <v/>
      </c>
    </row>
    <row r="8" spans="1:70" ht="15" x14ac:dyDescent="0.2">
      <c r="A8" s="556"/>
      <c r="B8" s="118" t="s">
        <v>72</v>
      </c>
      <c r="C8" s="426" t="s">
        <v>102</v>
      </c>
      <c r="D8" s="500"/>
      <c r="E8" s="389" t="s">
        <v>31</v>
      </c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95"/>
      <c r="AJ8" s="95"/>
      <c r="AK8" s="361">
        <f t="shared" si="0"/>
        <v>0</v>
      </c>
      <c r="AL8" s="319"/>
      <c r="AM8" s="319"/>
      <c r="AN8" s="362">
        <f>SUM(AK8:AM8)</f>
        <v>0</v>
      </c>
      <c r="AO8" s="362"/>
      <c r="AP8" s="390" t="str">
        <f>IF(AND(AN8&gt;0,AO8&gt;0),AN8/AO8,"")</f>
        <v/>
      </c>
    </row>
    <row r="9" spans="1:70" ht="15" x14ac:dyDescent="0.2">
      <c r="A9" s="556"/>
      <c r="B9" s="119" t="s">
        <v>28</v>
      </c>
      <c r="C9" s="426" t="s">
        <v>102</v>
      </c>
      <c r="D9" s="500"/>
      <c r="E9" s="391" t="s">
        <v>16</v>
      </c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95"/>
      <c r="AJ9" s="95"/>
      <c r="AK9" s="361">
        <f t="shared" si="0"/>
        <v>0</v>
      </c>
      <c r="AL9" s="319"/>
      <c r="AM9" s="319"/>
      <c r="AN9" s="362">
        <f t="shared" ref="AN9:AN11" si="2">SUM(AK9:AM9)</f>
        <v>0</v>
      </c>
      <c r="AO9" s="362"/>
      <c r="AP9" s="390" t="str">
        <f>IF(AND(AN9&gt;0,AO9&gt;0),AN9/AO9,"")</f>
        <v/>
      </c>
    </row>
    <row r="10" spans="1:70" ht="15" x14ac:dyDescent="0.2">
      <c r="A10" s="556"/>
      <c r="B10" s="120" t="s">
        <v>66</v>
      </c>
      <c r="C10" s="426" t="s">
        <v>102</v>
      </c>
      <c r="D10" s="500"/>
      <c r="E10" s="392" t="s">
        <v>5</v>
      </c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95"/>
      <c r="AJ10" s="95"/>
      <c r="AK10" s="361">
        <f t="shared" si="0"/>
        <v>0</v>
      </c>
      <c r="AL10" s="319"/>
      <c r="AM10" s="319"/>
      <c r="AN10" s="362">
        <f t="shared" si="2"/>
        <v>0</v>
      </c>
      <c r="AO10" s="362"/>
      <c r="AP10" s="390" t="str">
        <f>IF(AND(AN10&gt;0,AO10&gt;0),AN10/AO10,"")</f>
        <v/>
      </c>
    </row>
    <row r="11" spans="1:70" ht="15" x14ac:dyDescent="0.2">
      <c r="A11" s="556"/>
      <c r="B11" s="120"/>
      <c r="C11" s="426" t="s">
        <v>102</v>
      </c>
      <c r="D11" s="501"/>
      <c r="E11" s="393" t="s">
        <v>178</v>
      </c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95"/>
      <c r="AJ11" s="95"/>
      <c r="AK11" s="361">
        <f t="shared" si="0"/>
        <v>0</v>
      </c>
      <c r="AL11" s="319"/>
      <c r="AM11" s="319"/>
      <c r="AN11" s="362">
        <f t="shared" si="2"/>
        <v>0</v>
      </c>
      <c r="AO11" s="362"/>
      <c r="AP11" s="390" t="str">
        <f>IF(AND(AN11&gt;0,AO11&gt;0),AN11/AO11,"")</f>
        <v/>
      </c>
    </row>
    <row r="12" spans="1:70" ht="15.75" thickBot="1" x14ac:dyDescent="0.25">
      <c r="A12" s="557"/>
      <c r="B12" s="120"/>
      <c r="C12" s="427" t="s">
        <v>102</v>
      </c>
      <c r="D12" s="357"/>
      <c r="E12" s="39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96"/>
      <c r="AJ12" s="96"/>
      <c r="AK12" s="394"/>
      <c r="AL12" s="320"/>
      <c r="AM12" s="320"/>
      <c r="AN12" s="395"/>
      <c r="AO12" s="395"/>
      <c r="AP12" s="396"/>
    </row>
    <row r="13" spans="1:70" ht="15" x14ac:dyDescent="0.2">
      <c r="A13" s="556">
        <v>20</v>
      </c>
      <c r="B13" s="34"/>
      <c r="C13" s="428" t="s">
        <v>102</v>
      </c>
      <c r="D13" s="499" t="s">
        <v>66</v>
      </c>
      <c r="E13" s="385" t="s">
        <v>109</v>
      </c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94"/>
      <c r="AJ13" s="94"/>
      <c r="AK13" s="338">
        <f t="shared" ref="AK13:AK17" si="3">SUM(F13:AJ13)</f>
        <v>0</v>
      </c>
      <c r="AL13" s="386"/>
      <c r="AM13" s="386"/>
      <c r="AN13" s="387">
        <f t="shared" ref="AN13" si="4">SUM(AK13:AM13)</f>
        <v>0</v>
      </c>
      <c r="AO13" s="387"/>
      <c r="AP13" s="388" t="str">
        <f>IF(AND(AN13&gt;0,AO13&gt;0),AN13/AO13,"")</f>
        <v/>
      </c>
    </row>
    <row r="14" spans="1:70" ht="15" x14ac:dyDescent="0.2">
      <c r="A14" s="556"/>
      <c r="B14" s="118" t="s">
        <v>72</v>
      </c>
      <c r="C14" s="426" t="s">
        <v>102</v>
      </c>
      <c r="D14" s="500"/>
      <c r="E14" s="389" t="s">
        <v>31</v>
      </c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95"/>
      <c r="AJ14" s="95"/>
      <c r="AK14" s="361">
        <f t="shared" si="3"/>
        <v>0</v>
      </c>
      <c r="AL14" s="319"/>
      <c r="AM14" s="319"/>
      <c r="AN14" s="362">
        <f>SUM(AK14:AM14)</f>
        <v>0</v>
      </c>
      <c r="AO14" s="362"/>
      <c r="AP14" s="390" t="str">
        <f>IF(AND(AN14&gt;0,AO14&gt;0),AN14/AO14,"")</f>
        <v/>
      </c>
    </row>
    <row r="15" spans="1:70" ht="15" x14ac:dyDescent="0.2">
      <c r="A15" s="556"/>
      <c r="B15" s="36" t="s">
        <v>67</v>
      </c>
      <c r="C15" s="426" t="s">
        <v>102</v>
      </c>
      <c r="D15" s="500"/>
      <c r="E15" s="391" t="s">
        <v>16</v>
      </c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95"/>
      <c r="AJ15" s="95"/>
      <c r="AK15" s="361">
        <f t="shared" si="3"/>
        <v>0</v>
      </c>
      <c r="AL15" s="319"/>
      <c r="AM15" s="319"/>
      <c r="AN15" s="362">
        <f t="shared" ref="AN15:AN17" si="5">SUM(AK15:AM15)</f>
        <v>0</v>
      </c>
      <c r="AO15" s="362"/>
      <c r="AP15" s="390" t="str">
        <f>IF(AND(AN15&gt;0,AO15&gt;0),AN15/AO15,"")</f>
        <v/>
      </c>
    </row>
    <row r="16" spans="1:70" ht="15" x14ac:dyDescent="0.2">
      <c r="A16" s="556"/>
      <c r="B16" s="37" t="s">
        <v>66</v>
      </c>
      <c r="C16" s="426" t="s">
        <v>102</v>
      </c>
      <c r="D16" s="500"/>
      <c r="E16" s="392" t="s">
        <v>5</v>
      </c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95"/>
      <c r="AJ16" s="95"/>
      <c r="AK16" s="361">
        <f t="shared" si="3"/>
        <v>0</v>
      </c>
      <c r="AL16" s="319"/>
      <c r="AM16" s="319"/>
      <c r="AN16" s="362">
        <f t="shared" si="5"/>
        <v>0</v>
      </c>
      <c r="AO16" s="362"/>
      <c r="AP16" s="390" t="str">
        <f>IF(AND(AN16&gt;0,AO16&gt;0),AN16/AO16,"")</f>
        <v/>
      </c>
    </row>
    <row r="17" spans="1:42" ht="15" x14ac:dyDescent="0.2">
      <c r="A17" s="556"/>
      <c r="B17" s="37"/>
      <c r="C17" s="426" t="s">
        <v>102</v>
      </c>
      <c r="D17" s="501"/>
      <c r="E17" s="393" t="s">
        <v>178</v>
      </c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95"/>
      <c r="AJ17" s="95"/>
      <c r="AK17" s="361">
        <f t="shared" si="3"/>
        <v>0</v>
      </c>
      <c r="AL17" s="319"/>
      <c r="AM17" s="319"/>
      <c r="AN17" s="362">
        <f t="shared" si="5"/>
        <v>0</v>
      </c>
      <c r="AO17" s="362"/>
      <c r="AP17" s="390" t="str">
        <f>IF(AND(AN17&gt;0,AO17&gt;0),AN17/AO17,"")</f>
        <v/>
      </c>
    </row>
    <row r="18" spans="1:42" ht="15.75" thickBot="1" x14ac:dyDescent="0.25">
      <c r="A18" s="557"/>
      <c r="B18" s="38"/>
      <c r="C18" s="429" t="s">
        <v>102</v>
      </c>
      <c r="D18" s="357"/>
      <c r="E18" s="39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96"/>
      <c r="AJ18" s="96"/>
      <c r="AK18" s="394"/>
      <c r="AL18" s="320"/>
      <c r="AM18" s="320"/>
      <c r="AN18" s="395"/>
      <c r="AO18" s="395"/>
      <c r="AP18" s="396"/>
    </row>
    <row r="19" spans="1:42" ht="15" x14ac:dyDescent="0.2">
      <c r="A19" s="555">
        <v>21</v>
      </c>
      <c r="B19" s="34"/>
      <c r="C19" s="426" t="s">
        <v>102</v>
      </c>
      <c r="D19" s="499">
        <v>12</v>
      </c>
      <c r="E19" s="385" t="s">
        <v>109</v>
      </c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5"/>
      <c r="AF19" s="245"/>
      <c r="AG19" s="245"/>
      <c r="AH19" s="245"/>
      <c r="AI19" s="94"/>
      <c r="AJ19" s="94"/>
      <c r="AK19" s="338">
        <f t="shared" ref="AK19:AK23" si="6">SUM(F19:AJ19)</f>
        <v>0</v>
      </c>
      <c r="AL19" s="386"/>
      <c r="AM19" s="386"/>
      <c r="AN19" s="387">
        <f t="shared" ref="AN19" si="7">SUM(AK19:AM19)</f>
        <v>0</v>
      </c>
      <c r="AO19" s="387"/>
      <c r="AP19" s="388" t="str">
        <f>IF(AND(AN19&gt;0,AO19&gt;0),AN19/AO19,"")</f>
        <v/>
      </c>
    </row>
    <row r="20" spans="1:42" ht="15" x14ac:dyDescent="0.2">
      <c r="A20" s="556"/>
      <c r="B20" s="118" t="s">
        <v>72</v>
      </c>
      <c r="C20" s="426" t="s">
        <v>102</v>
      </c>
      <c r="D20" s="500"/>
      <c r="E20" s="389" t="s">
        <v>31</v>
      </c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95"/>
      <c r="AJ20" s="95"/>
      <c r="AK20" s="361">
        <f t="shared" si="6"/>
        <v>0</v>
      </c>
      <c r="AL20" s="319"/>
      <c r="AM20" s="319"/>
      <c r="AN20" s="362">
        <f>SUM(AK20:AM20)</f>
        <v>0</v>
      </c>
      <c r="AO20" s="362"/>
      <c r="AP20" s="390" t="str">
        <f>IF(AND(AN20&gt;0,AO20&gt;0),AN20/AO20,"")</f>
        <v/>
      </c>
    </row>
    <row r="21" spans="1:42" ht="15" x14ac:dyDescent="0.2">
      <c r="A21" s="556"/>
      <c r="B21" s="36" t="s">
        <v>71</v>
      </c>
      <c r="C21" s="426" t="s">
        <v>102</v>
      </c>
      <c r="D21" s="500"/>
      <c r="E21" s="391" t="s">
        <v>16</v>
      </c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95"/>
      <c r="AJ21" s="95"/>
      <c r="AK21" s="361">
        <f t="shared" si="6"/>
        <v>0</v>
      </c>
      <c r="AL21" s="319"/>
      <c r="AM21" s="319"/>
      <c r="AN21" s="362">
        <f t="shared" ref="AN21:AN23" si="8">SUM(AK21:AM21)</f>
        <v>0</v>
      </c>
      <c r="AO21" s="362"/>
      <c r="AP21" s="390" t="str">
        <f>IF(AND(AN21&gt;0,AO21&gt;0),AN21/AO21,"")</f>
        <v/>
      </c>
    </row>
    <row r="22" spans="1:42" ht="15" x14ac:dyDescent="0.2">
      <c r="A22" s="556"/>
      <c r="B22" s="37" t="s">
        <v>69</v>
      </c>
      <c r="C22" s="426" t="s">
        <v>102</v>
      </c>
      <c r="D22" s="500"/>
      <c r="E22" s="392" t="s">
        <v>5</v>
      </c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95"/>
      <c r="AJ22" s="95"/>
      <c r="AK22" s="361">
        <f t="shared" si="6"/>
        <v>0</v>
      </c>
      <c r="AL22" s="319"/>
      <c r="AM22" s="319"/>
      <c r="AN22" s="362">
        <f t="shared" si="8"/>
        <v>0</v>
      </c>
      <c r="AO22" s="362"/>
      <c r="AP22" s="390" t="str">
        <f>IF(AND(AN22&gt;0,AO22&gt;0),AN22/AO22,"")</f>
        <v/>
      </c>
    </row>
    <row r="23" spans="1:42" ht="15" x14ac:dyDescent="0.2">
      <c r="A23" s="556"/>
      <c r="B23" s="37"/>
      <c r="C23" s="426" t="s">
        <v>102</v>
      </c>
      <c r="D23" s="501"/>
      <c r="E23" s="393" t="s">
        <v>178</v>
      </c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95"/>
      <c r="AJ23" s="95"/>
      <c r="AK23" s="361">
        <f t="shared" si="6"/>
        <v>0</v>
      </c>
      <c r="AL23" s="319"/>
      <c r="AM23" s="319"/>
      <c r="AN23" s="362">
        <f t="shared" si="8"/>
        <v>0</v>
      </c>
      <c r="AO23" s="362"/>
      <c r="AP23" s="390" t="str">
        <f>IF(AND(AN23&gt;0,AO23&gt;0),AN23/AO23,"")</f>
        <v/>
      </c>
    </row>
    <row r="24" spans="1:42" ht="15.75" thickBot="1" x14ac:dyDescent="0.25">
      <c r="A24" s="556"/>
      <c r="B24" s="38"/>
      <c r="C24" s="426" t="s">
        <v>102</v>
      </c>
      <c r="D24" s="357"/>
      <c r="E24" s="39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96"/>
      <c r="AJ24" s="96"/>
      <c r="AK24" s="394"/>
      <c r="AL24" s="320"/>
      <c r="AM24" s="320"/>
      <c r="AN24" s="395"/>
      <c r="AO24" s="395"/>
      <c r="AP24" s="396"/>
    </row>
    <row r="25" spans="1:42" ht="15" x14ac:dyDescent="0.2">
      <c r="A25" s="600" t="s">
        <v>182</v>
      </c>
      <c r="B25" s="601"/>
      <c r="C25" s="601"/>
      <c r="D25" s="602"/>
      <c r="E25" s="464" t="s">
        <v>109</v>
      </c>
      <c r="F25" s="199">
        <f>SUMIF(E$7:E$24,$E25,F$7:F$24)</f>
        <v>0</v>
      </c>
      <c r="G25" s="199">
        <f>SUMIF(E$7:E$24,$E25,G$7:G$24)</f>
        <v>0</v>
      </c>
      <c r="H25" s="199">
        <f>SUMIF(E$7:E$24,$E25,H$7:H$24)</f>
        <v>0</v>
      </c>
      <c r="I25" s="199">
        <f>SUMIF(E$7:E$24,$E25,I$7:I$24)</f>
        <v>0</v>
      </c>
      <c r="J25" s="199">
        <f>SUMIF(E$7:E$24,$E25,J$7:J$24)</f>
        <v>0</v>
      </c>
      <c r="K25" s="199">
        <f>SUMIF(E$7:E$24,$E25,K$7:K$24)</f>
        <v>0</v>
      </c>
      <c r="L25" s="199">
        <f>SUMIF(E$7:E$24,$E25,L$7:L$24)</f>
        <v>0</v>
      </c>
      <c r="M25" s="199">
        <f>SUMIF(E$7:E$24,$E25,M$7:M$24)</f>
        <v>0</v>
      </c>
      <c r="N25" s="199">
        <f>SUMIF(E$7:E$24,$E25,N$7:N$24)</f>
        <v>0</v>
      </c>
      <c r="O25" s="199">
        <f>SUMIF(E$7:E$24,$E25,O$7:O$24)</f>
        <v>0</v>
      </c>
      <c r="P25" s="199">
        <f>SUMIF(E$7:E$24,$E25,P$7:P$24)</f>
        <v>0</v>
      </c>
      <c r="Q25" s="199">
        <f>SUMIF(E$7:E$24,$E25,Q$7:Q$24)</f>
        <v>0</v>
      </c>
      <c r="R25" s="199">
        <f>SUMIF(E$7:E$24,$E25,R$7:R$24)</f>
        <v>0</v>
      </c>
      <c r="S25" s="199">
        <f>SUMIF(E$7:E$24,$E25,S$7:S$24)</f>
        <v>0</v>
      </c>
      <c r="T25" s="199">
        <f>SUMIF(E$7:E$24,$E25,T$7:T$24)</f>
        <v>0</v>
      </c>
      <c r="U25" s="199">
        <f>SUMIF(E$7:E$24,$E25,U$7:U$24)</f>
        <v>0</v>
      </c>
      <c r="V25" s="199">
        <f>SUMIF(E$7:E$24,$E25,V$7:V$24)</f>
        <v>0</v>
      </c>
      <c r="W25" s="199">
        <f>SUMIF(E$7:E$24,$E25,W$7:W$24)</f>
        <v>0</v>
      </c>
      <c r="X25" s="199">
        <f>SUMIF(E$7:E$24,$E25,X$7:X$24)</f>
        <v>0</v>
      </c>
      <c r="Y25" s="199">
        <f>SUMIF(E$7:E$24,$E25,Y$7:Y$24)</f>
        <v>0</v>
      </c>
      <c r="Z25" s="199">
        <f>SUMIF(E$7:E$24,$E25,Z$7:Z$24)</f>
        <v>0</v>
      </c>
      <c r="AA25" s="199">
        <f>SUMIF(E$7:E$24,$E25,AA$7:AA$24)</f>
        <v>0</v>
      </c>
      <c r="AB25" s="199">
        <f>SUMIF(E$7:E$24,$E25,AB$7:AB$24)</f>
        <v>0</v>
      </c>
      <c r="AC25" s="199">
        <f>SUMIF(E$7:E$24,$E25,AC$7:AC$24)</f>
        <v>0</v>
      </c>
      <c r="AD25" s="199">
        <f>SUMIF(E$7:E$24,$E25,AD$7:AD$24)</f>
        <v>0</v>
      </c>
      <c r="AE25" s="199">
        <f>SUMIF(E$7:E$24,$E25,AE$7:AE$24)</f>
        <v>0</v>
      </c>
      <c r="AF25" s="199">
        <f>SUMIF(E$7:E$24,$E25,AF$7:AF$24)</f>
        <v>0</v>
      </c>
      <c r="AG25" s="199">
        <f>SUMIF(E$7:E$24,$E25,AG$7:AG$24)</f>
        <v>0</v>
      </c>
      <c r="AH25" s="199">
        <f>SUMIF(E$7:E$24,$E25,AH$7:AH$24)</f>
        <v>0</v>
      </c>
      <c r="AI25" s="199">
        <f>SUMIF(E$7:E$24,$E25,AI$7:AI$24)</f>
        <v>0</v>
      </c>
      <c r="AJ25" s="199">
        <f t="shared" ref="AJ25:AP30" si="9">SUMIF(AI$7:AI$24,$E25,AJ$7:AJ$24)</f>
        <v>0</v>
      </c>
      <c r="AK25" s="199">
        <f t="shared" si="9"/>
        <v>0</v>
      </c>
      <c r="AL25" s="199">
        <f>SUMIF(E$7:E$24,$E25,AL$7:AL$24)</f>
        <v>0</v>
      </c>
      <c r="AM25" s="199">
        <f>SUMIF(D$7:D$24,$E25,AM$7:AM$24)</f>
        <v>0</v>
      </c>
      <c r="AN25" s="199">
        <f>SUMIF(E$7:E$24,$E25,AN$7:AN$24)</f>
        <v>0</v>
      </c>
      <c r="AO25" s="199">
        <f t="shared" si="9"/>
        <v>0</v>
      </c>
      <c r="AP25" s="480">
        <f t="shared" si="9"/>
        <v>0</v>
      </c>
    </row>
    <row r="26" spans="1:42" ht="15" x14ac:dyDescent="0.2">
      <c r="A26" s="603"/>
      <c r="B26" s="604"/>
      <c r="C26" s="604"/>
      <c r="D26" s="605"/>
      <c r="E26" s="465" t="s">
        <v>31</v>
      </c>
      <c r="F26" s="200">
        <f t="shared" ref="F26:F30" si="10">SUMIF(E$7:E$24,$E26,F$7:F$24)</f>
        <v>0</v>
      </c>
      <c r="G26" s="200">
        <f t="shared" ref="G26:G30" si="11">SUMIF(E$7:E$24,$E26,G$7:G$24)</f>
        <v>0</v>
      </c>
      <c r="H26" s="200">
        <f t="shared" ref="H26:H30" si="12">SUMIF(E$7:E$24,$E26,H$7:H$24)</f>
        <v>0</v>
      </c>
      <c r="I26" s="200">
        <f t="shared" ref="I26:I30" si="13">SUMIF(E$7:E$24,$E26,I$7:I$24)</f>
        <v>0</v>
      </c>
      <c r="J26" s="200">
        <f t="shared" ref="J26:J30" si="14">SUMIF(E$7:E$24,$E26,J$7:J$24)</f>
        <v>0</v>
      </c>
      <c r="K26" s="200">
        <f t="shared" ref="K26:K30" si="15">SUMIF(E$7:E$24,$E26,K$7:K$24)</f>
        <v>0</v>
      </c>
      <c r="L26" s="200">
        <f t="shared" ref="L26:L30" si="16">SUMIF(E$7:E$24,$E26,L$7:L$24)</f>
        <v>0</v>
      </c>
      <c r="M26" s="200">
        <f t="shared" ref="M26:M30" si="17">SUMIF(E$7:E$24,$E26,M$7:M$24)</f>
        <v>0</v>
      </c>
      <c r="N26" s="200">
        <f t="shared" ref="N26:N30" si="18">SUMIF(E$7:E$24,$E26,N$7:N$24)</f>
        <v>0</v>
      </c>
      <c r="O26" s="200">
        <f t="shared" ref="O26:O30" si="19">SUMIF(E$7:E$24,$E26,O$7:O$24)</f>
        <v>0</v>
      </c>
      <c r="P26" s="200">
        <f t="shared" ref="P26:P30" si="20">SUMIF(E$7:E$24,$E26,P$7:P$24)</f>
        <v>0</v>
      </c>
      <c r="Q26" s="200">
        <f t="shared" ref="Q26:Q30" si="21">SUMIF(E$7:E$24,$E26,Q$7:Q$24)</f>
        <v>0</v>
      </c>
      <c r="R26" s="200">
        <f t="shared" ref="R26:R30" si="22">SUMIF(E$7:E$24,$E26,R$7:R$24)</f>
        <v>0</v>
      </c>
      <c r="S26" s="200">
        <f t="shared" ref="S26:S30" si="23">SUMIF(E$7:E$24,$E26,S$7:S$24)</f>
        <v>0</v>
      </c>
      <c r="T26" s="200">
        <f t="shared" ref="T26:T30" si="24">SUMIF(E$7:E$24,$E26,T$7:T$24)</f>
        <v>0</v>
      </c>
      <c r="U26" s="200">
        <f t="shared" ref="U26:U30" si="25">SUMIF(E$7:E$24,$E26,U$7:U$24)</f>
        <v>0</v>
      </c>
      <c r="V26" s="200">
        <f t="shared" ref="V26:V30" si="26">SUMIF(E$7:E$24,$E26,V$7:V$24)</f>
        <v>0</v>
      </c>
      <c r="W26" s="200">
        <f t="shared" ref="W26:W30" si="27">SUMIF(E$7:E$24,$E26,W$7:W$24)</f>
        <v>0</v>
      </c>
      <c r="X26" s="200">
        <f t="shared" ref="X26:X30" si="28">SUMIF(E$7:E$24,$E26,X$7:X$24)</f>
        <v>0</v>
      </c>
      <c r="Y26" s="200">
        <f t="shared" ref="Y26:Y30" si="29">SUMIF(E$7:E$24,$E26,Y$7:Y$24)</f>
        <v>0</v>
      </c>
      <c r="Z26" s="200">
        <f t="shared" ref="Z26:Z30" si="30">SUMIF(E$7:E$24,$E26,Z$7:Z$24)</f>
        <v>0</v>
      </c>
      <c r="AA26" s="200">
        <f t="shared" ref="AA26:AA30" si="31">SUMIF(E$7:E$24,$E26,AA$7:AA$24)</f>
        <v>0</v>
      </c>
      <c r="AB26" s="200">
        <f t="shared" ref="AB26:AB30" si="32">SUMIF(E$7:E$24,$E26,AB$7:AB$24)</f>
        <v>0</v>
      </c>
      <c r="AC26" s="200">
        <f t="shared" ref="AC26:AC30" si="33">SUMIF(E$7:E$24,$E26,AC$7:AC$24)</f>
        <v>0</v>
      </c>
      <c r="AD26" s="200">
        <f t="shared" ref="AD26:AD30" si="34">SUMIF(E$7:E$24,$E26,AD$7:AD$24)</f>
        <v>0</v>
      </c>
      <c r="AE26" s="200">
        <f t="shared" ref="AE26:AE30" si="35">SUMIF(E$7:E$24,$E26,AE$7:AE$24)</f>
        <v>0</v>
      </c>
      <c r="AF26" s="200">
        <f t="shared" ref="AF26:AF30" si="36">SUMIF(E$7:E$24,$E26,AF$7:AF$24)</f>
        <v>0</v>
      </c>
      <c r="AG26" s="200">
        <f t="shared" ref="AG26:AG30" si="37">SUMIF(E$7:E$24,$E26,AG$7:AG$24)</f>
        <v>0</v>
      </c>
      <c r="AH26" s="200">
        <f t="shared" ref="AH26:AH30" si="38">SUMIF(E$7:E$24,$E26,AH$7:AH$24)</f>
        <v>0</v>
      </c>
      <c r="AI26" s="200">
        <f t="shared" ref="AI26:AI30" si="39">SUMIF(E$7:E$24,$E26,AI$7:AI$24)</f>
        <v>0</v>
      </c>
      <c r="AJ26" s="200">
        <f t="shared" si="9"/>
        <v>0</v>
      </c>
      <c r="AK26" s="200">
        <f t="shared" si="9"/>
        <v>0</v>
      </c>
      <c r="AL26" s="200">
        <f t="shared" ref="AL26:AL30" si="40">SUMIF(E$7:E$24,$E26,AL$7:AL$24)</f>
        <v>0</v>
      </c>
      <c r="AM26" s="200">
        <f t="shared" ref="AM26:AN30" si="41">SUMIF(D$7:D$24,$E26,AM$7:AM$24)</f>
        <v>0</v>
      </c>
      <c r="AN26" s="200">
        <f t="shared" si="41"/>
        <v>0</v>
      </c>
      <c r="AO26" s="200">
        <f t="shared" si="9"/>
        <v>0</v>
      </c>
      <c r="AP26" s="481">
        <f t="shared" si="9"/>
        <v>0</v>
      </c>
    </row>
    <row r="27" spans="1:42" ht="15" x14ac:dyDescent="0.2">
      <c r="A27" s="603"/>
      <c r="B27" s="604"/>
      <c r="C27" s="604"/>
      <c r="D27" s="605"/>
      <c r="E27" s="465" t="s">
        <v>16</v>
      </c>
      <c r="F27" s="200">
        <f t="shared" si="10"/>
        <v>0</v>
      </c>
      <c r="G27" s="200">
        <f t="shared" si="11"/>
        <v>0</v>
      </c>
      <c r="H27" s="200">
        <f t="shared" si="12"/>
        <v>0</v>
      </c>
      <c r="I27" s="200">
        <f t="shared" si="13"/>
        <v>0</v>
      </c>
      <c r="J27" s="200">
        <f t="shared" si="14"/>
        <v>0</v>
      </c>
      <c r="K27" s="200">
        <f t="shared" si="15"/>
        <v>0</v>
      </c>
      <c r="L27" s="200">
        <f t="shared" si="16"/>
        <v>0</v>
      </c>
      <c r="M27" s="200">
        <f t="shared" si="17"/>
        <v>0</v>
      </c>
      <c r="N27" s="200">
        <f t="shared" si="18"/>
        <v>0</v>
      </c>
      <c r="O27" s="200">
        <f t="shared" si="19"/>
        <v>0</v>
      </c>
      <c r="P27" s="200">
        <f t="shared" si="20"/>
        <v>0</v>
      </c>
      <c r="Q27" s="200">
        <f t="shared" si="21"/>
        <v>0</v>
      </c>
      <c r="R27" s="200">
        <f t="shared" si="22"/>
        <v>0</v>
      </c>
      <c r="S27" s="200">
        <f t="shared" si="23"/>
        <v>0</v>
      </c>
      <c r="T27" s="200">
        <f t="shared" si="24"/>
        <v>0</v>
      </c>
      <c r="U27" s="200">
        <f t="shared" si="25"/>
        <v>0</v>
      </c>
      <c r="V27" s="200">
        <f t="shared" si="26"/>
        <v>0</v>
      </c>
      <c r="W27" s="200">
        <f t="shared" si="27"/>
        <v>0</v>
      </c>
      <c r="X27" s="200">
        <f t="shared" si="28"/>
        <v>0</v>
      </c>
      <c r="Y27" s="200">
        <f t="shared" si="29"/>
        <v>0</v>
      </c>
      <c r="Z27" s="200">
        <f t="shared" si="30"/>
        <v>0</v>
      </c>
      <c r="AA27" s="200">
        <f t="shared" si="31"/>
        <v>0</v>
      </c>
      <c r="AB27" s="200">
        <f t="shared" si="32"/>
        <v>0</v>
      </c>
      <c r="AC27" s="200">
        <f t="shared" si="33"/>
        <v>0</v>
      </c>
      <c r="AD27" s="200">
        <f t="shared" si="34"/>
        <v>0</v>
      </c>
      <c r="AE27" s="200">
        <f t="shared" si="35"/>
        <v>0</v>
      </c>
      <c r="AF27" s="200">
        <f t="shared" si="36"/>
        <v>0</v>
      </c>
      <c r="AG27" s="200">
        <f t="shared" si="37"/>
        <v>0</v>
      </c>
      <c r="AH27" s="200">
        <f t="shared" si="38"/>
        <v>0</v>
      </c>
      <c r="AI27" s="200">
        <f t="shared" si="39"/>
        <v>0</v>
      </c>
      <c r="AJ27" s="200">
        <f t="shared" si="9"/>
        <v>0</v>
      </c>
      <c r="AK27" s="200">
        <f t="shared" si="9"/>
        <v>0</v>
      </c>
      <c r="AL27" s="200">
        <f t="shared" si="40"/>
        <v>0</v>
      </c>
      <c r="AM27" s="200">
        <f t="shared" si="41"/>
        <v>0</v>
      </c>
      <c r="AN27" s="200">
        <f t="shared" si="41"/>
        <v>0</v>
      </c>
      <c r="AO27" s="200">
        <f t="shared" si="9"/>
        <v>0</v>
      </c>
      <c r="AP27" s="481">
        <f t="shared" si="9"/>
        <v>0</v>
      </c>
    </row>
    <row r="28" spans="1:42" ht="15" x14ac:dyDescent="0.2">
      <c r="A28" s="603"/>
      <c r="B28" s="604"/>
      <c r="C28" s="604"/>
      <c r="D28" s="605"/>
      <c r="E28" s="465" t="s">
        <v>5</v>
      </c>
      <c r="F28" s="200">
        <f t="shared" si="10"/>
        <v>0</v>
      </c>
      <c r="G28" s="200">
        <f t="shared" si="11"/>
        <v>0</v>
      </c>
      <c r="H28" s="200">
        <f t="shared" si="12"/>
        <v>0</v>
      </c>
      <c r="I28" s="200">
        <f t="shared" si="13"/>
        <v>0</v>
      </c>
      <c r="J28" s="200">
        <f t="shared" si="14"/>
        <v>0</v>
      </c>
      <c r="K28" s="200">
        <f t="shared" si="15"/>
        <v>0</v>
      </c>
      <c r="L28" s="200">
        <f t="shared" si="16"/>
        <v>0</v>
      </c>
      <c r="M28" s="200">
        <f t="shared" si="17"/>
        <v>0</v>
      </c>
      <c r="N28" s="200">
        <f t="shared" si="18"/>
        <v>0</v>
      </c>
      <c r="O28" s="200">
        <f t="shared" si="19"/>
        <v>0</v>
      </c>
      <c r="P28" s="200">
        <f t="shared" si="20"/>
        <v>0</v>
      </c>
      <c r="Q28" s="200">
        <f t="shared" si="21"/>
        <v>0</v>
      </c>
      <c r="R28" s="200">
        <f t="shared" si="22"/>
        <v>0</v>
      </c>
      <c r="S28" s="200">
        <f t="shared" si="23"/>
        <v>0</v>
      </c>
      <c r="T28" s="200">
        <f t="shared" si="24"/>
        <v>0</v>
      </c>
      <c r="U28" s="200">
        <f t="shared" si="25"/>
        <v>0</v>
      </c>
      <c r="V28" s="200">
        <f t="shared" si="26"/>
        <v>0</v>
      </c>
      <c r="W28" s="200">
        <f t="shared" si="27"/>
        <v>0</v>
      </c>
      <c r="X28" s="200">
        <f t="shared" si="28"/>
        <v>0</v>
      </c>
      <c r="Y28" s="200">
        <f t="shared" si="29"/>
        <v>0</v>
      </c>
      <c r="Z28" s="200">
        <f t="shared" si="30"/>
        <v>0</v>
      </c>
      <c r="AA28" s="200">
        <f t="shared" si="31"/>
        <v>0</v>
      </c>
      <c r="AB28" s="200">
        <f t="shared" si="32"/>
        <v>0</v>
      </c>
      <c r="AC28" s="200">
        <f t="shared" si="33"/>
        <v>0</v>
      </c>
      <c r="AD28" s="200">
        <f t="shared" si="34"/>
        <v>0</v>
      </c>
      <c r="AE28" s="200">
        <f t="shared" si="35"/>
        <v>0</v>
      </c>
      <c r="AF28" s="200">
        <f t="shared" si="36"/>
        <v>0</v>
      </c>
      <c r="AG28" s="200">
        <f t="shared" si="37"/>
        <v>0</v>
      </c>
      <c r="AH28" s="200">
        <f t="shared" si="38"/>
        <v>0</v>
      </c>
      <c r="AI28" s="200">
        <f t="shared" si="39"/>
        <v>0</v>
      </c>
      <c r="AJ28" s="200">
        <f t="shared" si="9"/>
        <v>0</v>
      </c>
      <c r="AK28" s="200">
        <f t="shared" si="9"/>
        <v>0</v>
      </c>
      <c r="AL28" s="200">
        <f t="shared" si="40"/>
        <v>0</v>
      </c>
      <c r="AM28" s="200">
        <f t="shared" si="41"/>
        <v>0</v>
      </c>
      <c r="AN28" s="200">
        <f t="shared" si="41"/>
        <v>0</v>
      </c>
      <c r="AO28" s="200">
        <f t="shared" si="9"/>
        <v>0</v>
      </c>
      <c r="AP28" s="481">
        <f t="shared" si="9"/>
        <v>0</v>
      </c>
    </row>
    <row r="29" spans="1:42" ht="15" x14ac:dyDescent="0.2">
      <c r="A29" s="603"/>
      <c r="B29" s="604"/>
      <c r="C29" s="604"/>
      <c r="D29" s="605"/>
      <c r="E29" s="465" t="s">
        <v>178</v>
      </c>
      <c r="F29" s="200">
        <f t="shared" si="10"/>
        <v>0</v>
      </c>
      <c r="G29" s="200">
        <f t="shared" si="11"/>
        <v>0</v>
      </c>
      <c r="H29" s="200">
        <f t="shared" si="12"/>
        <v>0</v>
      </c>
      <c r="I29" s="200">
        <f t="shared" si="13"/>
        <v>0</v>
      </c>
      <c r="J29" s="200">
        <f t="shared" si="14"/>
        <v>0</v>
      </c>
      <c r="K29" s="200">
        <f t="shared" si="15"/>
        <v>0</v>
      </c>
      <c r="L29" s="200">
        <f t="shared" si="16"/>
        <v>0</v>
      </c>
      <c r="M29" s="200">
        <f t="shared" si="17"/>
        <v>0</v>
      </c>
      <c r="N29" s="200">
        <f t="shared" si="18"/>
        <v>0</v>
      </c>
      <c r="O29" s="200">
        <f t="shared" si="19"/>
        <v>0</v>
      </c>
      <c r="P29" s="200">
        <f t="shared" si="20"/>
        <v>0</v>
      </c>
      <c r="Q29" s="200">
        <f t="shared" si="21"/>
        <v>0</v>
      </c>
      <c r="R29" s="200">
        <f t="shared" si="22"/>
        <v>0</v>
      </c>
      <c r="S29" s="200">
        <f t="shared" si="23"/>
        <v>0</v>
      </c>
      <c r="T29" s="200">
        <f t="shared" si="24"/>
        <v>0</v>
      </c>
      <c r="U29" s="200">
        <f t="shared" si="25"/>
        <v>0</v>
      </c>
      <c r="V29" s="200">
        <f t="shared" si="26"/>
        <v>0</v>
      </c>
      <c r="W29" s="200">
        <f t="shared" si="27"/>
        <v>0</v>
      </c>
      <c r="X29" s="200">
        <f t="shared" si="28"/>
        <v>0</v>
      </c>
      <c r="Y29" s="200">
        <f t="shared" si="29"/>
        <v>0</v>
      </c>
      <c r="Z29" s="200">
        <f t="shared" si="30"/>
        <v>0</v>
      </c>
      <c r="AA29" s="200">
        <f t="shared" si="31"/>
        <v>0</v>
      </c>
      <c r="AB29" s="200">
        <f t="shared" si="32"/>
        <v>0</v>
      </c>
      <c r="AC29" s="200">
        <f t="shared" si="33"/>
        <v>0</v>
      </c>
      <c r="AD29" s="200">
        <f t="shared" si="34"/>
        <v>0</v>
      </c>
      <c r="AE29" s="200">
        <f t="shared" si="35"/>
        <v>0</v>
      </c>
      <c r="AF29" s="200">
        <f t="shared" si="36"/>
        <v>0</v>
      </c>
      <c r="AG29" s="200">
        <f t="shared" si="37"/>
        <v>0</v>
      </c>
      <c r="AH29" s="200">
        <f t="shared" si="38"/>
        <v>0</v>
      </c>
      <c r="AI29" s="200">
        <f t="shared" si="39"/>
        <v>0</v>
      </c>
      <c r="AJ29" s="200">
        <f t="shared" si="9"/>
        <v>0</v>
      </c>
      <c r="AK29" s="200">
        <f t="shared" si="9"/>
        <v>0</v>
      </c>
      <c r="AL29" s="200">
        <f t="shared" si="40"/>
        <v>0</v>
      </c>
      <c r="AM29" s="200">
        <f t="shared" si="41"/>
        <v>0</v>
      </c>
      <c r="AN29" s="200">
        <f t="shared" si="41"/>
        <v>0</v>
      </c>
      <c r="AO29" s="200">
        <f t="shared" si="9"/>
        <v>0</v>
      </c>
      <c r="AP29" s="481">
        <f t="shared" si="9"/>
        <v>0</v>
      </c>
    </row>
    <row r="30" spans="1:42" ht="15.75" thickBot="1" x14ac:dyDescent="0.25">
      <c r="A30" s="606"/>
      <c r="B30" s="607"/>
      <c r="C30" s="607"/>
      <c r="D30" s="608"/>
      <c r="E30" s="476"/>
      <c r="F30" s="479">
        <f t="shared" si="10"/>
        <v>0</v>
      </c>
      <c r="G30" s="479">
        <f t="shared" si="11"/>
        <v>0</v>
      </c>
      <c r="H30" s="479">
        <f t="shared" si="12"/>
        <v>0</v>
      </c>
      <c r="I30" s="479">
        <f t="shared" si="13"/>
        <v>0</v>
      </c>
      <c r="J30" s="479">
        <f t="shared" si="14"/>
        <v>0</v>
      </c>
      <c r="K30" s="479">
        <f t="shared" si="15"/>
        <v>0</v>
      </c>
      <c r="L30" s="479">
        <f t="shared" si="16"/>
        <v>0</v>
      </c>
      <c r="M30" s="479">
        <f t="shared" si="17"/>
        <v>0</v>
      </c>
      <c r="N30" s="479">
        <f t="shared" si="18"/>
        <v>0</v>
      </c>
      <c r="O30" s="479">
        <f t="shared" si="19"/>
        <v>0</v>
      </c>
      <c r="P30" s="479">
        <f t="shared" si="20"/>
        <v>0</v>
      </c>
      <c r="Q30" s="479">
        <f t="shared" si="21"/>
        <v>0</v>
      </c>
      <c r="R30" s="479">
        <f t="shared" si="22"/>
        <v>0</v>
      </c>
      <c r="S30" s="479">
        <f t="shared" si="23"/>
        <v>0</v>
      </c>
      <c r="T30" s="479">
        <f t="shared" si="24"/>
        <v>0</v>
      </c>
      <c r="U30" s="479">
        <f t="shared" si="25"/>
        <v>0</v>
      </c>
      <c r="V30" s="479">
        <f t="shared" si="26"/>
        <v>0</v>
      </c>
      <c r="W30" s="479">
        <f t="shared" si="27"/>
        <v>0</v>
      </c>
      <c r="X30" s="479">
        <f t="shared" si="28"/>
        <v>0</v>
      </c>
      <c r="Y30" s="479">
        <f t="shared" si="29"/>
        <v>0</v>
      </c>
      <c r="Z30" s="479">
        <f t="shared" si="30"/>
        <v>0</v>
      </c>
      <c r="AA30" s="479">
        <f t="shared" si="31"/>
        <v>0</v>
      </c>
      <c r="AB30" s="479">
        <f t="shared" si="32"/>
        <v>0</v>
      </c>
      <c r="AC30" s="479">
        <f t="shared" si="33"/>
        <v>0</v>
      </c>
      <c r="AD30" s="479">
        <f t="shared" si="34"/>
        <v>0</v>
      </c>
      <c r="AE30" s="479">
        <f t="shared" si="35"/>
        <v>0</v>
      </c>
      <c r="AF30" s="479">
        <f t="shared" si="36"/>
        <v>0</v>
      </c>
      <c r="AG30" s="479">
        <f t="shared" si="37"/>
        <v>0</v>
      </c>
      <c r="AH30" s="479">
        <f t="shared" si="38"/>
        <v>0</v>
      </c>
      <c r="AI30" s="479">
        <f t="shared" si="39"/>
        <v>0</v>
      </c>
      <c r="AJ30" s="479">
        <f t="shared" si="9"/>
        <v>0</v>
      </c>
      <c r="AK30" s="479">
        <f t="shared" si="9"/>
        <v>0</v>
      </c>
      <c r="AL30" s="479">
        <f t="shared" si="40"/>
        <v>0</v>
      </c>
      <c r="AM30" s="479">
        <f t="shared" si="41"/>
        <v>0</v>
      </c>
      <c r="AN30" s="479">
        <f t="shared" si="41"/>
        <v>0</v>
      </c>
      <c r="AO30" s="479">
        <f t="shared" si="9"/>
        <v>0</v>
      </c>
      <c r="AP30" s="482">
        <f t="shared" si="9"/>
        <v>0</v>
      </c>
    </row>
  </sheetData>
  <mergeCells count="21">
    <mergeCell ref="AO5:AO6"/>
    <mergeCell ref="AP5:AP6"/>
    <mergeCell ref="A7:A12"/>
    <mergeCell ref="D7:D11"/>
    <mergeCell ref="A13:A18"/>
    <mergeCell ref="D13:D17"/>
    <mergeCell ref="AL5:AL6"/>
    <mergeCell ref="AM5:AM6"/>
    <mergeCell ref="AN5:AN6"/>
    <mergeCell ref="A19:A24"/>
    <mergeCell ref="D19:D23"/>
    <mergeCell ref="A25:D30"/>
    <mergeCell ref="B1:AK1"/>
    <mergeCell ref="A2:AK2"/>
    <mergeCell ref="A5:A6"/>
    <mergeCell ref="B5:B6"/>
    <mergeCell ref="AK5:AK6"/>
    <mergeCell ref="B3:C3"/>
    <mergeCell ref="C5:C6"/>
    <mergeCell ref="E5:E6"/>
    <mergeCell ref="D5:D6"/>
  </mergeCells>
  <phoneticPr fontId="13" type="noConversion"/>
  <pageMargins left="0" right="0" top="0.25" bottom="0.25" header="0.25" footer="0.25"/>
  <pageSetup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2"/>
  <sheetViews>
    <sheetView topLeftCell="B1" zoomScale="81" zoomScaleNormal="81" workbookViewId="0">
      <pane xSplit="4" ySplit="6" topLeftCell="F7" activePane="bottomRight" state="frozen"/>
      <selection activeCell="B1" sqref="B1"/>
      <selection pane="topRight" activeCell="F1" sqref="F1"/>
      <selection pane="bottomLeft" activeCell="B7" sqref="B7"/>
      <selection pane="bottomRight" activeCell="M12" sqref="M12"/>
    </sheetView>
  </sheetViews>
  <sheetFormatPr defaultColWidth="5.42578125" defaultRowHeight="12" customHeight="1" x14ac:dyDescent="0.2"/>
  <cols>
    <col min="1" max="1" width="4.85546875" bestFit="1" customWidth="1"/>
    <col min="2" max="2" width="16.85546875" customWidth="1"/>
    <col min="3" max="4" width="0" hidden="1" customWidth="1"/>
    <col min="5" max="5" width="13" customWidth="1"/>
    <col min="38" max="39" width="5.42578125" style="81"/>
  </cols>
  <sheetData>
    <row r="1" spans="1:70" ht="34.5" customHeight="1" x14ac:dyDescent="0.2">
      <c r="B1" s="599" t="s">
        <v>97</v>
      </c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599"/>
      <c r="Z1" s="599"/>
      <c r="AA1" s="599"/>
      <c r="AB1" s="599"/>
      <c r="AC1" s="599"/>
      <c r="AD1" s="599"/>
      <c r="AE1" s="599"/>
      <c r="AF1" s="599"/>
      <c r="AG1" s="599"/>
      <c r="AH1" s="599"/>
      <c r="AI1" s="599"/>
      <c r="AJ1" s="599"/>
      <c r="AK1" s="599"/>
      <c r="AL1" s="8"/>
      <c r="AM1" s="8"/>
    </row>
    <row r="2" spans="1:70" ht="14.25" customHeight="1" x14ac:dyDescent="0.2">
      <c r="A2" s="598" t="str">
        <f>'TONG SL TP,HCM 06'!A2:AN2</f>
        <v>THÁNG  06  NĂM 2014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  <c r="AG2" s="598"/>
      <c r="AH2" s="598"/>
      <c r="AI2" s="598"/>
      <c r="AJ2" s="598"/>
      <c r="AK2" s="598"/>
      <c r="AL2" s="8"/>
      <c r="AM2" s="8"/>
    </row>
    <row r="3" spans="1:70" ht="12.75" customHeight="1" x14ac:dyDescent="0.25">
      <c r="B3" s="597"/>
      <c r="C3" s="597"/>
      <c r="D3" s="5"/>
      <c r="E3" s="469" t="s">
        <v>185</v>
      </c>
      <c r="F3" s="455"/>
      <c r="G3" s="455"/>
      <c r="H3" s="359"/>
      <c r="I3" s="359"/>
      <c r="J3" s="359"/>
      <c r="K3" s="359"/>
      <c r="L3" s="359"/>
      <c r="M3" s="108"/>
      <c r="N3" s="359"/>
      <c r="O3" s="359"/>
      <c r="P3" s="359"/>
      <c r="Q3" s="359"/>
      <c r="R3" s="359"/>
      <c r="S3" s="359"/>
      <c r="T3" s="108"/>
      <c r="U3" s="359"/>
      <c r="V3" s="359"/>
      <c r="W3" s="359"/>
      <c r="X3" s="359"/>
      <c r="Y3" s="359"/>
      <c r="Z3" s="359"/>
      <c r="AA3" s="108"/>
      <c r="AB3" s="359"/>
      <c r="AC3" s="359"/>
      <c r="AD3" s="359"/>
      <c r="AE3" s="359"/>
      <c r="AF3" s="359"/>
      <c r="AG3" s="359"/>
      <c r="AH3" s="359"/>
      <c r="AI3" s="359"/>
      <c r="AJ3" s="359"/>
      <c r="AL3" s="8"/>
      <c r="AM3" s="8"/>
    </row>
    <row r="4" spans="1:70" ht="13.5" thickBot="1" x14ac:dyDescent="0.25">
      <c r="C4" s="8"/>
      <c r="F4" s="77"/>
      <c r="M4" s="77"/>
      <c r="T4" s="77"/>
      <c r="AA4" s="77"/>
      <c r="AL4" s="8"/>
      <c r="AM4" s="8"/>
    </row>
    <row r="5" spans="1:70" s="335" customFormat="1" ht="21.75" customHeight="1" x14ac:dyDescent="0.2">
      <c r="A5" s="558" t="s">
        <v>14</v>
      </c>
      <c r="B5" s="489" t="s">
        <v>35</v>
      </c>
      <c r="C5" s="489" t="s">
        <v>7</v>
      </c>
      <c r="D5" s="491" t="s">
        <v>149</v>
      </c>
      <c r="E5" s="489" t="s">
        <v>3</v>
      </c>
      <c r="F5" s="312">
        <v>1</v>
      </c>
      <c r="G5" s="313">
        <v>2</v>
      </c>
      <c r="H5" s="313">
        <v>3</v>
      </c>
      <c r="I5" s="312">
        <v>4</v>
      </c>
      <c r="J5" s="312">
        <v>5</v>
      </c>
      <c r="K5" s="312">
        <v>6</v>
      </c>
      <c r="L5" s="312">
        <v>7</v>
      </c>
      <c r="M5" s="312">
        <v>8</v>
      </c>
      <c r="N5" s="312">
        <v>9</v>
      </c>
      <c r="O5" s="312">
        <v>10</v>
      </c>
      <c r="P5" s="312">
        <v>11</v>
      </c>
      <c r="Q5" s="312">
        <v>12</v>
      </c>
      <c r="R5" s="312">
        <v>13</v>
      </c>
      <c r="S5" s="312">
        <v>14</v>
      </c>
      <c r="T5" s="312">
        <v>15</v>
      </c>
      <c r="U5" s="312">
        <v>16</v>
      </c>
      <c r="V5" s="312">
        <v>17</v>
      </c>
      <c r="W5" s="312">
        <v>18</v>
      </c>
      <c r="X5" s="312">
        <v>19</v>
      </c>
      <c r="Y5" s="312">
        <v>20</v>
      </c>
      <c r="Z5" s="312">
        <v>21</v>
      </c>
      <c r="AA5" s="312">
        <v>22</v>
      </c>
      <c r="AB5" s="312">
        <v>23</v>
      </c>
      <c r="AC5" s="312">
        <v>24</v>
      </c>
      <c r="AD5" s="312">
        <v>25</v>
      </c>
      <c r="AE5" s="312">
        <v>26</v>
      </c>
      <c r="AF5" s="312">
        <v>27</v>
      </c>
      <c r="AG5" s="312">
        <v>28</v>
      </c>
      <c r="AH5" s="312">
        <v>29</v>
      </c>
      <c r="AI5" s="312">
        <v>30</v>
      </c>
      <c r="AJ5" s="312">
        <v>31</v>
      </c>
      <c r="AK5" s="579" t="s">
        <v>159</v>
      </c>
      <c r="AL5" s="574" t="s">
        <v>115</v>
      </c>
      <c r="AM5" s="576" t="s">
        <v>131</v>
      </c>
      <c r="AN5" s="572" t="s">
        <v>10</v>
      </c>
      <c r="AO5" s="551" t="s">
        <v>119</v>
      </c>
      <c r="AP5" s="553" t="s">
        <v>120</v>
      </c>
      <c r="AQ5" s="334"/>
      <c r="AT5" s="336" t="s">
        <v>130</v>
      </c>
    </row>
    <row r="6" spans="1:70" s="335" customFormat="1" ht="16.5" customHeight="1" thickBot="1" x14ac:dyDescent="0.25">
      <c r="A6" s="559"/>
      <c r="B6" s="538"/>
      <c r="C6" s="538"/>
      <c r="D6" s="578"/>
      <c r="E6" s="538"/>
      <c r="F6" s="360" t="s">
        <v>135</v>
      </c>
      <c r="G6" s="360"/>
      <c r="H6" s="360"/>
      <c r="I6" s="360"/>
      <c r="J6" s="360"/>
      <c r="K6" s="360"/>
      <c r="L6" s="360"/>
      <c r="M6" s="360" t="s">
        <v>135</v>
      </c>
      <c r="N6" s="360"/>
      <c r="O6" s="360"/>
      <c r="P6" s="360"/>
      <c r="Q6" s="360"/>
      <c r="R6" s="360"/>
      <c r="S6" s="360"/>
      <c r="T6" s="360" t="s">
        <v>135</v>
      </c>
      <c r="U6" s="360"/>
      <c r="V6" s="360"/>
      <c r="W6" s="360"/>
      <c r="X6" s="360"/>
      <c r="Y6" s="360"/>
      <c r="Z6" s="360"/>
      <c r="AA6" s="360" t="s">
        <v>135</v>
      </c>
      <c r="AB6" s="360"/>
      <c r="AC6" s="360"/>
      <c r="AD6" s="360"/>
      <c r="AE6" s="360"/>
      <c r="AF6" s="360"/>
      <c r="AG6" s="360"/>
      <c r="AH6" s="360" t="s">
        <v>135</v>
      </c>
      <c r="AI6" s="360"/>
      <c r="AJ6" s="360"/>
      <c r="AK6" s="580"/>
      <c r="AL6" s="575"/>
      <c r="AM6" s="577"/>
      <c r="AN6" s="573"/>
      <c r="AO6" s="552"/>
      <c r="AP6" s="554"/>
      <c r="AQ6" s="334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</row>
    <row r="7" spans="1:70" ht="12" customHeight="1" x14ac:dyDescent="0.2">
      <c r="A7" s="555">
        <v>22</v>
      </c>
      <c r="B7" s="153"/>
      <c r="C7" s="430" t="s">
        <v>103</v>
      </c>
      <c r="D7" s="499" t="s">
        <v>73</v>
      </c>
      <c r="E7" s="385" t="s">
        <v>109</v>
      </c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94"/>
      <c r="AJ7" s="94"/>
      <c r="AK7" s="338">
        <f t="shared" ref="AK7:AK11" si="0">SUM(F7:AJ7)</f>
        <v>0</v>
      </c>
      <c r="AL7" s="386"/>
      <c r="AM7" s="386"/>
      <c r="AN7" s="387">
        <f t="shared" ref="AN7" si="1">SUM(AK7:AM7)</f>
        <v>0</v>
      </c>
      <c r="AO7" s="387"/>
      <c r="AP7" s="388" t="str">
        <f>IF(AND(AN7&gt;0,AO7&gt;0),AN7/AO7,"")</f>
        <v/>
      </c>
    </row>
    <row r="8" spans="1:70" ht="12" customHeight="1" x14ac:dyDescent="0.2">
      <c r="A8" s="556"/>
      <c r="B8" s="154" t="s">
        <v>81</v>
      </c>
      <c r="C8" s="430" t="s">
        <v>103</v>
      </c>
      <c r="D8" s="500"/>
      <c r="E8" s="389" t="s">
        <v>31</v>
      </c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95"/>
      <c r="AJ8" s="95"/>
      <c r="AK8" s="361">
        <f t="shared" si="0"/>
        <v>0</v>
      </c>
      <c r="AL8" s="319"/>
      <c r="AM8" s="319"/>
      <c r="AN8" s="362">
        <f>SUM(AK8:AM8)</f>
        <v>0</v>
      </c>
      <c r="AO8" s="362"/>
      <c r="AP8" s="390" t="str">
        <f>IF(AND(AN8&gt;0,AO8&gt;0),AN8/AO8,"")</f>
        <v/>
      </c>
    </row>
    <row r="9" spans="1:70" ht="12" customHeight="1" x14ac:dyDescent="0.2">
      <c r="A9" s="556"/>
      <c r="B9" s="156" t="s">
        <v>18</v>
      </c>
      <c r="C9" s="430" t="s">
        <v>103</v>
      </c>
      <c r="D9" s="500"/>
      <c r="E9" s="391" t="s">
        <v>16</v>
      </c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95"/>
      <c r="AJ9" s="95"/>
      <c r="AK9" s="361">
        <f t="shared" si="0"/>
        <v>0</v>
      </c>
      <c r="AL9" s="319"/>
      <c r="AM9" s="319"/>
      <c r="AN9" s="362">
        <f t="shared" ref="AN9:AN11" si="2">SUM(AK9:AM9)</f>
        <v>0</v>
      </c>
      <c r="AO9" s="362"/>
      <c r="AP9" s="390" t="str">
        <f>IF(AND(AN9&gt;0,AO9&gt;0),AN9/AO9,"")</f>
        <v/>
      </c>
    </row>
    <row r="10" spans="1:70" ht="12" customHeight="1" x14ac:dyDescent="0.2">
      <c r="A10" s="556"/>
      <c r="B10" s="158" t="s">
        <v>73</v>
      </c>
      <c r="C10" s="430" t="s">
        <v>103</v>
      </c>
      <c r="D10" s="500"/>
      <c r="E10" s="392" t="s">
        <v>5</v>
      </c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95"/>
      <c r="AJ10" s="95"/>
      <c r="AK10" s="361">
        <f t="shared" si="0"/>
        <v>0</v>
      </c>
      <c r="AL10" s="319"/>
      <c r="AM10" s="319"/>
      <c r="AN10" s="362">
        <f t="shared" si="2"/>
        <v>0</v>
      </c>
      <c r="AO10" s="362"/>
      <c r="AP10" s="390" t="str">
        <f>IF(AND(AN10&gt;0,AO10&gt;0),AN10/AO10,"")</f>
        <v/>
      </c>
    </row>
    <row r="11" spans="1:70" ht="12" customHeight="1" x14ac:dyDescent="0.2">
      <c r="A11" s="556"/>
      <c r="B11" s="158"/>
      <c r="C11" s="430" t="s">
        <v>103</v>
      </c>
      <c r="D11" s="501"/>
      <c r="E11" s="393" t="s">
        <v>178</v>
      </c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95"/>
      <c r="AJ11" s="95"/>
      <c r="AK11" s="361">
        <f t="shared" si="0"/>
        <v>0</v>
      </c>
      <c r="AL11" s="319"/>
      <c r="AM11" s="319"/>
      <c r="AN11" s="362">
        <f t="shared" si="2"/>
        <v>0</v>
      </c>
      <c r="AO11" s="362"/>
      <c r="AP11" s="390" t="str">
        <f>IF(AND(AN11&gt;0,AO11&gt;0),AN11/AO11,"")</f>
        <v/>
      </c>
    </row>
    <row r="12" spans="1:70" ht="12" customHeight="1" thickBot="1" x14ac:dyDescent="0.25">
      <c r="A12" s="557"/>
      <c r="B12" s="158"/>
      <c r="C12" s="431" t="s">
        <v>103</v>
      </c>
      <c r="D12" s="357"/>
      <c r="E12" s="39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96"/>
      <c r="AJ12" s="96"/>
      <c r="AK12" s="394"/>
      <c r="AL12" s="320"/>
      <c r="AM12" s="320"/>
      <c r="AN12" s="395"/>
      <c r="AO12" s="395"/>
      <c r="AP12" s="396"/>
    </row>
    <row r="13" spans="1:70" ht="12" customHeight="1" x14ac:dyDescent="0.2">
      <c r="A13" s="556">
        <v>23</v>
      </c>
      <c r="B13" s="159"/>
      <c r="C13" s="432" t="s">
        <v>103</v>
      </c>
      <c r="D13" s="499" t="s">
        <v>73</v>
      </c>
      <c r="E13" s="385" t="s">
        <v>109</v>
      </c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94"/>
      <c r="AJ13" s="94"/>
      <c r="AK13" s="338">
        <f t="shared" ref="AK13:AK17" si="3">SUM(F13:AJ13)</f>
        <v>0</v>
      </c>
      <c r="AL13" s="386"/>
      <c r="AM13" s="386"/>
      <c r="AN13" s="387">
        <f t="shared" ref="AN13" si="4">SUM(AK13:AM13)</f>
        <v>0</v>
      </c>
      <c r="AO13" s="387"/>
      <c r="AP13" s="388" t="str">
        <f>IF(AND(AN13&gt;0,AO13&gt;0),AN13/AO13,"")</f>
        <v/>
      </c>
    </row>
    <row r="14" spans="1:70" ht="12" customHeight="1" x14ac:dyDescent="0.2">
      <c r="A14" s="556"/>
      <c r="B14" s="154" t="s">
        <v>81</v>
      </c>
      <c r="C14" s="430" t="s">
        <v>103</v>
      </c>
      <c r="D14" s="500"/>
      <c r="E14" s="389" t="s">
        <v>31</v>
      </c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95"/>
      <c r="AJ14" s="95"/>
      <c r="AK14" s="361">
        <f t="shared" si="3"/>
        <v>0</v>
      </c>
      <c r="AL14" s="319"/>
      <c r="AM14" s="319"/>
      <c r="AN14" s="362">
        <f>SUM(AK14:AM14)</f>
        <v>0</v>
      </c>
      <c r="AO14" s="362"/>
      <c r="AP14" s="390" t="str">
        <f>IF(AND(AN14&gt;0,AO14&gt;0),AN14/AO14,"")</f>
        <v/>
      </c>
    </row>
    <row r="15" spans="1:70" ht="12" customHeight="1" x14ac:dyDescent="0.2">
      <c r="A15" s="556"/>
      <c r="B15" s="156" t="s">
        <v>74</v>
      </c>
      <c r="C15" s="430" t="s">
        <v>103</v>
      </c>
      <c r="D15" s="500"/>
      <c r="E15" s="391" t="s">
        <v>16</v>
      </c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95"/>
      <c r="AJ15" s="95"/>
      <c r="AK15" s="361">
        <f t="shared" si="3"/>
        <v>0</v>
      </c>
      <c r="AL15" s="319"/>
      <c r="AM15" s="319"/>
      <c r="AN15" s="362">
        <f t="shared" ref="AN15:AN17" si="5">SUM(AK15:AM15)</f>
        <v>0</v>
      </c>
      <c r="AO15" s="362"/>
      <c r="AP15" s="390" t="str">
        <f>IF(AND(AN15&gt;0,AO15&gt;0),AN15/AO15,"")</f>
        <v/>
      </c>
    </row>
    <row r="16" spans="1:70" ht="12" customHeight="1" x14ac:dyDescent="0.2">
      <c r="A16" s="556"/>
      <c r="B16" s="158" t="s">
        <v>73</v>
      </c>
      <c r="C16" s="430" t="s">
        <v>103</v>
      </c>
      <c r="D16" s="500"/>
      <c r="E16" s="392" t="s">
        <v>5</v>
      </c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95"/>
      <c r="AJ16" s="95"/>
      <c r="AK16" s="361">
        <f t="shared" si="3"/>
        <v>0</v>
      </c>
      <c r="AL16" s="319"/>
      <c r="AM16" s="319"/>
      <c r="AN16" s="362">
        <f t="shared" si="5"/>
        <v>0</v>
      </c>
      <c r="AO16" s="362"/>
      <c r="AP16" s="390" t="str">
        <f>IF(AND(AN16&gt;0,AO16&gt;0),AN16/AO16,"")</f>
        <v/>
      </c>
    </row>
    <row r="17" spans="1:42" ht="12" customHeight="1" x14ac:dyDescent="0.2">
      <c r="A17" s="556"/>
      <c r="B17" s="158"/>
      <c r="C17" s="430" t="s">
        <v>103</v>
      </c>
      <c r="D17" s="501"/>
      <c r="E17" s="393" t="s">
        <v>178</v>
      </c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95"/>
      <c r="AJ17" s="95"/>
      <c r="AK17" s="361">
        <f t="shared" si="3"/>
        <v>0</v>
      </c>
      <c r="AL17" s="319"/>
      <c r="AM17" s="319"/>
      <c r="AN17" s="362">
        <f t="shared" si="5"/>
        <v>0</v>
      </c>
      <c r="AO17" s="362"/>
      <c r="AP17" s="390" t="str">
        <f>IF(AND(AN17&gt;0,AO17&gt;0),AN17/AO17,"")</f>
        <v/>
      </c>
    </row>
    <row r="18" spans="1:42" ht="12" customHeight="1" thickBot="1" x14ac:dyDescent="0.25">
      <c r="A18" s="556"/>
      <c r="B18" s="160"/>
      <c r="C18" s="433" t="s">
        <v>103</v>
      </c>
      <c r="D18" s="357"/>
      <c r="E18" s="39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96"/>
      <c r="AJ18" s="96"/>
      <c r="AK18" s="394"/>
      <c r="AL18" s="320"/>
      <c r="AM18" s="320"/>
      <c r="AN18" s="395"/>
      <c r="AO18" s="395"/>
      <c r="AP18" s="396"/>
    </row>
    <row r="19" spans="1:42" ht="12" customHeight="1" x14ac:dyDescent="0.2">
      <c r="A19" s="555">
        <v>24</v>
      </c>
      <c r="B19" s="153"/>
      <c r="C19" s="430" t="s">
        <v>103</v>
      </c>
      <c r="D19" s="499" t="s">
        <v>73</v>
      </c>
      <c r="E19" s="385" t="s">
        <v>109</v>
      </c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5"/>
      <c r="AF19" s="245"/>
      <c r="AG19" s="245"/>
      <c r="AH19" s="245"/>
      <c r="AI19" s="94"/>
      <c r="AJ19" s="94"/>
      <c r="AK19" s="338">
        <f t="shared" ref="AK19:AK23" si="6">SUM(F19:AJ19)</f>
        <v>0</v>
      </c>
      <c r="AL19" s="386"/>
      <c r="AM19" s="386"/>
      <c r="AN19" s="387">
        <f t="shared" ref="AN19" si="7">SUM(AK19:AM19)</f>
        <v>0</v>
      </c>
      <c r="AO19" s="387"/>
      <c r="AP19" s="388" t="str">
        <f>IF(AND(AN19&gt;0,AO19&gt;0),AN19/AO19,"")</f>
        <v/>
      </c>
    </row>
    <row r="20" spans="1:42" ht="12" customHeight="1" x14ac:dyDescent="0.2">
      <c r="A20" s="556"/>
      <c r="B20" s="154" t="s">
        <v>81</v>
      </c>
      <c r="C20" s="430" t="s">
        <v>103</v>
      </c>
      <c r="D20" s="500"/>
      <c r="E20" s="389" t="s">
        <v>31</v>
      </c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95"/>
      <c r="AJ20" s="95"/>
      <c r="AK20" s="361">
        <f t="shared" si="6"/>
        <v>0</v>
      </c>
      <c r="AL20" s="319"/>
      <c r="AM20" s="319"/>
      <c r="AN20" s="362">
        <f>SUM(AK20:AM20)</f>
        <v>0</v>
      </c>
      <c r="AO20" s="362"/>
      <c r="AP20" s="390" t="str">
        <f>IF(AND(AN20&gt;0,AO20&gt;0),AN20/AO20,"")</f>
        <v/>
      </c>
    </row>
    <row r="21" spans="1:42" ht="12" customHeight="1" x14ac:dyDescent="0.2">
      <c r="A21" s="556"/>
      <c r="B21" s="156" t="s">
        <v>175</v>
      </c>
      <c r="C21" s="430" t="s">
        <v>103</v>
      </c>
      <c r="D21" s="500"/>
      <c r="E21" s="391" t="s">
        <v>16</v>
      </c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95"/>
      <c r="AJ21" s="95"/>
      <c r="AK21" s="361">
        <f t="shared" si="6"/>
        <v>0</v>
      </c>
      <c r="AL21" s="319"/>
      <c r="AM21" s="319"/>
      <c r="AN21" s="362">
        <f t="shared" ref="AN21:AN23" si="8">SUM(AK21:AM21)</f>
        <v>0</v>
      </c>
      <c r="AO21" s="362"/>
      <c r="AP21" s="390" t="str">
        <f>IF(AND(AN21&gt;0,AO21&gt;0),AN21/AO21,"")</f>
        <v/>
      </c>
    </row>
    <row r="22" spans="1:42" ht="12" customHeight="1" x14ac:dyDescent="0.2">
      <c r="A22" s="556"/>
      <c r="B22" s="158" t="s">
        <v>73</v>
      </c>
      <c r="C22" s="430" t="s">
        <v>103</v>
      </c>
      <c r="D22" s="500"/>
      <c r="E22" s="392" t="s">
        <v>5</v>
      </c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95"/>
      <c r="AJ22" s="95"/>
      <c r="AK22" s="361">
        <f t="shared" si="6"/>
        <v>0</v>
      </c>
      <c r="AL22" s="319"/>
      <c r="AM22" s="319"/>
      <c r="AN22" s="362">
        <f t="shared" si="8"/>
        <v>0</v>
      </c>
      <c r="AO22" s="362"/>
      <c r="AP22" s="390" t="str">
        <f>IF(AND(AN22&gt;0,AO22&gt;0),AN22/AO22,"")</f>
        <v/>
      </c>
    </row>
    <row r="23" spans="1:42" ht="12" customHeight="1" x14ac:dyDescent="0.2">
      <c r="A23" s="556"/>
      <c r="B23" s="158"/>
      <c r="C23" s="430" t="s">
        <v>103</v>
      </c>
      <c r="D23" s="501"/>
      <c r="E23" s="393" t="s">
        <v>178</v>
      </c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95"/>
      <c r="AJ23" s="95"/>
      <c r="AK23" s="361">
        <f t="shared" si="6"/>
        <v>0</v>
      </c>
      <c r="AL23" s="319"/>
      <c r="AM23" s="319"/>
      <c r="AN23" s="362">
        <f t="shared" si="8"/>
        <v>0</v>
      </c>
      <c r="AO23" s="362"/>
      <c r="AP23" s="390" t="str">
        <f>IF(AND(AN23&gt;0,AO23&gt;0),AN23/AO23,"")</f>
        <v/>
      </c>
    </row>
    <row r="24" spans="1:42" ht="12" customHeight="1" thickBot="1" x14ac:dyDescent="0.25">
      <c r="A24" s="557"/>
      <c r="B24" s="158"/>
      <c r="C24" s="431" t="s">
        <v>103</v>
      </c>
      <c r="D24" s="357"/>
      <c r="E24" s="39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96"/>
      <c r="AJ24" s="96"/>
      <c r="AK24" s="394"/>
      <c r="AL24" s="320"/>
      <c r="AM24" s="320"/>
      <c r="AN24" s="395"/>
      <c r="AO24" s="395"/>
      <c r="AP24" s="396"/>
    </row>
    <row r="25" spans="1:42" ht="12" customHeight="1" x14ac:dyDescent="0.2">
      <c r="A25" s="556">
        <v>25</v>
      </c>
      <c r="B25" s="161"/>
      <c r="C25" s="432" t="s">
        <v>103</v>
      </c>
      <c r="D25" s="499">
        <v>3</v>
      </c>
      <c r="E25" s="385" t="s">
        <v>109</v>
      </c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245"/>
      <c r="AB25" s="245"/>
      <c r="AC25" s="245"/>
      <c r="AD25" s="245"/>
      <c r="AE25" s="245"/>
      <c r="AF25" s="245"/>
      <c r="AG25" s="245"/>
      <c r="AH25" s="245"/>
      <c r="AI25" s="94"/>
      <c r="AJ25" s="94"/>
      <c r="AK25" s="338">
        <f t="shared" ref="AK25:AK29" si="9">SUM(F25:AJ25)</f>
        <v>0</v>
      </c>
      <c r="AL25" s="386"/>
      <c r="AM25" s="386"/>
      <c r="AN25" s="387">
        <f t="shared" ref="AN25" si="10">SUM(AK25:AM25)</f>
        <v>0</v>
      </c>
      <c r="AO25" s="387"/>
      <c r="AP25" s="388" t="str">
        <f>IF(AND(AN25&gt;0,AO25&gt;0),AN25/AO25,"")</f>
        <v/>
      </c>
    </row>
    <row r="26" spans="1:42" ht="12" customHeight="1" x14ac:dyDescent="0.2">
      <c r="A26" s="556"/>
      <c r="B26" s="154" t="s">
        <v>81</v>
      </c>
      <c r="C26" s="430" t="s">
        <v>103</v>
      </c>
      <c r="D26" s="500"/>
      <c r="E26" s="389" t="s">
        <v>31</v>
      </c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95"/>
      <c r="AJ26" s="95"/>
      <c r="AK26" s="361">
        <f t="shared" si="9"/>
        <v>0</v>
      </c>
      <c r="AL26" s="319"/>
      <c r="AM26" s="319"/>
      <c r="AN26" s="362">
        <f>SUM(AK26:AM26)</f>
        <v>0</v>
      </c>
      <c r="AO26" s="362"/>
      <c r="AP26" s="390" t="str">
        <f>IF(AND(AN26&gt;0,AO26&gt;0),AN26/AO26,"")</f>
        <v/>
      </c>
    </row>
    <row r="27" spans="1:42" ht="12" customHeight="1" x14ac:dyDescent="0.2">
      <c r="A27" s="556"/>
      <c r="B27" s="156" t="s">
        <v>32</v>
      </c>
      <c r="C27" s="430" t="s">
        <v>103</v>
      </c>
      <c r="D27" s="500"/>
      <c r="E27" s="391" t="s">
        <v>16</v>
      </c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95"/>
      <c r="AJ27" s="95"/>
      <c r="AK27" s="361">
        <f t="shared" si="9"/>
        <v>0</v>
      </c>
      <c r="AL27" s="319"/>
      <c r="AM27" s="319"/>
      <c r="AN27" s="362">
        <f t="shared" ref="AN27:AN29" si="11">SUM(AK27:AM27)</f>
        <v>0</v>
      </c>
      <c r="AO27" s="362"/>
      <c r="AP27" s="390" t="str">
        <f>IF(AND(AN27&gt;0,AO27&gt;0),AN27/AO27,"")</f>
        <v/>
      </c>
    </row>
    <row r="28" spans="1:42" ht="12" customHeight="1" x14ac:dyDescent="0.2">
      <c r="A28" s="556"/>
      <c r="B28" s="158" t="s">
        <v>47</v>
      </c>
      <c r="C28" s="430" t="s">
        <v>103</v>
      </c>
      <c r="D28" s="500"/>
      <c r="E28" s="392" t="s">
        <v>5</v>
      </c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95"/>
      <c r="AJ28" s="95"/>
      <c r="AK28" s="361">
        <f t="shared" si="9"/>
        <v>0</v>
      </c>
      <c r="AL28" s="319"/>
      <c r="AM28" s="319"/>
      <c r="AN28" s="362">
        <f t="shared" si="11"/>
        <v>0</v>
      </c>
      <c r="AO28" s="362"/>
      <c r="AP28" s="390" t="str">
        <f>IF(AND(AN28&gt;0,AO28&gt;0),AN28/AO28,"")</f>
        <v/>
      </c>
    </row>
    <row r="29" spans="1:42" ht="12" customHeight="1" x14ac:dyDescent="0.2">
      <c r="A29" s="556"/>
      <c r="B29" s="158"/>
      <c r="C29" s="430" t="s">
        <v>103</v>
      </c>
      <c r="D29" s="501"/>
      <c r="E29" s="393" t="s">
        <v>178</v>
      </c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95"/>
      <c r="AJ29" s="95"/>
      <c r="AK29" s="361">
        <f t="shared" si="9"/>
        <v>0</v>
      </c>
      <c r="AL29" s="319"/>
      <c r="AM29" s="319"/>
      <c r="AN29" s="362">
        <f t="shared" si="11"/>
        <v>0</v>
      </c>
      <c r="AO29" s="362"/>
      <c r="AP29" s="390" t="str">
        <f>IF(AND(AN29&gt;0,AO29&gt;0),AN29/AO29,"")</f>
        <v/>
      </c>
    </row>
    <row r="30" spans="1:42" ht="12" customHeight="1" thickBot="1" x14ac:dyDescent="0.25">
      <c r="A30" s="557"/>
      <c r="B30" s="158"/>
      <c r="C30" s="433" t="s">
        <v>103</v>
      </c>
      <c r="D30" s="357"/>
      <c r="E30" s="39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96"/>
      <c r="AJ30" s="96"/>
      <c r="AK30" s="394"/>
      <c r="AL30" s="320"/>
      <c r="AM30" s="320"/>
      <c r="AN30" s="395"/>
      <c r="AO30" s="395"/>
      <c r="AP30" s="396"/>
    </row>
    <row r="31" spans="1:42" ht="12" customHeight="1" x14ac:dyDescent="0.2">
      <c r="A31" s="555">
        <v>26</v>
      </c>
      <c r="B31" s="161"/>
      <c r="C31" s="430" t="s">
        <v>103</v>
      </c>
      <c r="D31" s="499">
        <v>3</v>
      </c>
      <c r="E31" s="385" t="s">
        <v>109</v>
      </c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5"/>
      <c r="AD31" s="245"/>
      <c r="AE31" s="245"/>
      <c r="AF31" s="245"/>
      <c r="AG31" s="245"/>
      <c r="AH31" s="245"/>
      <c r="AI31" s="94"/>
      <c r="AJ31" s="94"/>
      <c r="AK31" s="338">
        <f t="shared" ref="AK31:AK35" si="12">SUM(F31:AJ31)</f>
        <v>0</v>
      </c>
      <c r="AL31" s="386"/>
      <c r="AM31" s="386"/>
      <c r="AN31" s="387">
        <f t="shared" ref="AN31" si="13">SUM(AK31:AM31)</f>
        <v>0</v>
      </c>
      <c r="AO31" s="387"/>
      <c r="AP31" s="388" t="str">
        <f>IF(AND(AN31&gt;0,AO31&gt;0),AN31/AO31,"")</f>
        <v/>
      </c>
    </row>
    <row r="32" spans="1:42" ht="12" customHeight="1" x14ac:dyDescent="0.2">
      <c r="A32" s="556"/>
      <c r="B32" s="154" t="s">
        <v>144</v>
      </c>
      <c r="C32" s="430" t="s">
        <v>103</v>
      </c>
      <c r="D32" s="500"/>
      <c r="E32" s="389" t="s">
        <v>31</v>
      </c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95"/>
      <c r="AJ32" s="95"/>
      <c r="AK32" s="361">
        <f t="shared" si="12"/>
        <v>0</v>
      </c>
      <c r="AL32" s="319"/>
      <c r="AM32" s="319"/>
      <c r="AN32" s="362">
        <f>SUM(AK32:AM32)</f>
        <v>0</v>
      </c>
      <c r="AO32" s="362"/>
      <c r="AP32" s="390" t="str">
        <f>IF(AND(AN32&gt;0,AO32&gt;0),AN32/AO32,"")</f>
        <v/>
      </c>
    </row>
    <row r="33" spans="1:42" ht="12" customHeight="1" x14ac:dyDescent="0.2">
      <c r="A33" s="556"/>
      <c r="B33" s="156" t="s">
        <v>89</v>
      </c>
      <c r="C33" s="430" t="s">
        <v>103</v>
      </c>
      <c r="D33" s="500"/>
      <c r="E33" s="391" t="s">
        <v>16</v>
      </c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95"/>
      <c r="AJ33" s="95"/>
      <c r="AK33" s="361">
        <f t="shared" si="12"/>
        <v>0</v>
      </c>
      <c r="AL33" s="319"/>
      <c r="AM33" s="319"/>
      <c r="AN33" s="362">
        <f t="shared" ref="AN33:AN35" si="14">SUM(AK33:AM33)</f>
        <v>0</v>
      </c>
      <c r="AO33" s="362"/>
      <c r="AP33" s="390" t="str">
        <f>IF(AND(AN33&gt;0,AO33&gt;0),AN33/AO33,"")</f>
        <v/>
      </c>
    </row>
    <row r="34" spans="1:42" ht="12" customHeight="1" x14ac:dyDescent="0.2">
      <c r="A34" s="556"/>
      <c r="B34" s="158" t="s">
        <v>86</v>
      </c>
      <c r="C34" s="430" t="s">
        <v>103</v>
      </c>
      <c r="D34" s="500"/>
      <c r="E34" s="392" t="s">
        <v>5</v>
      </c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95"/>
      <c r="AJ34" s="95"/>
      <c r="AK34" s="361">
        <f t="shared" si="12"/>
        <v>0</v>
      </c>
      <c r="AL34" s="319"/>
      <c r="AM34" s="319"/>
      <c r="AN34" s="362">
        <f t="shared" si="14"/>
        <v>0</v>
      </c>
      <c r="AO34" s="362"/>
      <c r="AP34" s="390" t="str">
        <f>IF(AND(AN34&gt;0,AO34&gt;0),AN34/AO34,"")</f>
        <v/>
      </c>
    </row>
    <row r="35" spans="1:42" ht="12" customHeight="1" x14ac:dyDescent="0.2">
      <c r="A35" s="556"/>
      <c r="B35" s="158"/>
      <c r="C35" s="430" t="s">
        <v>103</v>
      </c>
      <c r="D35" s="501"/>
      <c r="E35" s="393" t="s">
        <v>178</v>
      </c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95"/>
      <c r="AJ35" s="95"/>
      <c r="AK35" s="361">
        <f t="shared" si="12"/>
        <v>0</v>
      </c>
      <c r="AL35" s="319"/>
      <c r="AM35" s="319"/>
      <c r="AN35" s="362">
        <f t="shared" si="14"/>
        <v>0</v>
      </c>
      <c r="AO35" s="362"/>
      <c r="AP35" s="390" t="str">
        <f>IF(AND(AN35&gt;0,AO35&gt;0),AN35/AO35,"")</f>
        <v/>
      </c>
    </row>
    <row r="36" spans="1:42" ht="12" customHeight="1" thickBot="1" x14ac:dyDescent="0.25">
      <c r="A36" s="557"/>
      <c r="B36" s="160"/>
      <c r="C36" s="430" t="s">
        <v>103</v>
      </c>
      <c r="D36" s="357"/>
      <c r="E36" s="39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96"/>
      <c r="AJ36" s="96"/>
      <c r="AK36" s="394"/>
      <c r="AL36" s="320"/>
      <c r="AM36" s="320"/>
      <c r="AN36" s="395"/>
      <c r="AO36" s="395"/>
      <c r="AP36" s="396"/>
    </row>
    <row r="37" spans="1:42" ht="12" customHeight="1" x14ac:dyDescent="0.2">
      <c r="A37" s="600" t="s">
        <v>182</v>
      </c>
      <c r="B37" s="601"/>
      <c r="C37" s="601"/>
      <c r="D37" s="602"/>
      <c r="E37" s="464" t="s">
        <v>109</v>
      </c>
      <c r="F37" s="199">
        <f>SUMIF(E$7:E$36,$E37,F$7:F$36)</f>
        <v>0</v>
      </c>
      <c r="G37" s="199">
        <f>SUMIF(E$7:E$36,$E37,G$7:G$36)</f>
        <v>0</v>
      </c>
      <c r="H37" s="199">
        <f>SUMIF(E$7:E$36,$E37,H$7:H$36)</f>
        <v>0</v>
      </c>
      <c r="I37" s="199">
        <f>SUMIF(E$7:E$36,$E37,I$7:I$36)</f>
        <v>0</v>
      </c>
      <c r="J37" s="199">
        <f>SUMIF(E$7:E$36,$E37,J$7:J$36)</f>
        <v>0</v>
      </c>
      <c r="K37" s="199">
        <f>SUMIF(E$7:E$36,$E37,K$7:K$36)</f>
        <v>0</v>
      </c>
      <c r="L37" s="199">
        <f>SUMIF(E$7:E$36,$E37,L$7:L$36)</f>
        <v>0</v>
      </c>
      <c r="M37" s="199">
        <f>SUMIF(E$7:E$36,$E37,M$7:M$36)</f>
        <v>0</v>
      </c>
      <c r="N37" s="199">
        <f>SUMIF(E$7:E$36,$E37,N$7:N$36)</f>
        <v>0</v>
      </c>
      <c r="O37" s="199">
        <f>SUMIF(E$7:E$36,$E37,O$7:O$36)</f>
        <v>0</v>
      </c>
      <c r="P37" s="199">
        <f>SUMIF(E$7:E$36,$E37,P$7:P$36)</f>
        <v>0</v>
      </c>
      <c r="Q37" s="199">
        <f>SUMIF(E$7:E$36,$E37,Q$7:Q$36)</f>
        <v>0</v>
      </c>
      <c r="R37" s="199">
        <f>SUMIF(E$7:E$36,$E37,R$7:R$36)</f>
        <v>0</v>
      </c>
      <c r="S37" s="199">
        <f>SUMIF(E$7:E$36,$E37,S$7:S$36)</f>
        <v>0</v>
      </c>
      <c r="T37" s="199">
        <f>SUMIF(E$7:E$36,$E37,T$7:T$36)</f>
        <v>0</v>
      </c>
      <c r="U37" s="199">
        <f>SUMIF(E$7:E$36,$E37,U$7:U$36)</f>
        <v>0</v>
      </c>
      <c r="V37" s="199">
        <f>SUMIF(E$7:E$36,$E37,V$7:V$36)</f>
        <v>0</v>
      </c>
      <c r="W37" s="199">
        <f>SUMIF(E$7:E$36,$E37,W$7:W$36)</f>
        <v>0</v>
      </c>
      <c r="X37" s="199">
        <f>SUMIF(E$7:E$36,$E37,X$7:X$36)</f>
        <v>0</v>
      </c>
      <c r="Y37" s="199">
        <f>SUMIF(E$7:E$36,$E37,Y$7:Y$36)</f>
        <v>0</v>
      </c>
      <c r="Z37" s="199">
        <f>SUMIF(E$7:E$36,$E37,Z$7:Z$36)</f>
        <v>0</v>
      </c>
      <c r="AA37" s="199">
        <f>SUMIF(E$7:E$36,$E37,AA$7:AA$36)</f>
        <v>0</v>
      </c>
      <c r="AB37" s="199">
        <f>SUMIF(E$7:E$36,$E37,AB$7:AB$36)</f>
        <v>0</v>
      </c>
      <c r="AC37" s="199">
        <f>SUMIF(E$7:E$36,$E37,AC$7:AC$36)</f>
        <v>0</v>
      </c>
      <c r="AD37" s="199">
        <f>SUMIF(E$7:E$36,$E37,AD$7:AD$36)</f>
        <v>0</v>
      </c>
      <c r="AE37" s="199">
        <f>SUMIF(E$7:E$36,$E37,AE$7:AE$36)</f>
        <v>0</v>
      </c>
      <c r="AF37" s="199">
        <f>SUMIF(E$7:E$36,$E37,AF$7:AF$36)</f>
        <v>0</v>
      </c>
      <c r="AG37" s="199">
        <f>SUMIF(E$7:E$36,$E37,AG$7:AG$36)</f>
        <v>0</v>
      </c>
      <c r="AH37" s="199">
        <f>SUMIF(E$7:E$36,$E37,AH$7:AH$36)</f>
        <v>0</v>
      </c>
      <c r="AI37" s="199">
        <f>SUMIF(E$7:E$36,$E37,AI$7:AI$36)</f>
        <v>0</v>
      </c>
      <c r="AJ37" s="199">
        <f>SUMIF(E$7:E$36,$E37,AJ$7:AJ$36)</f>
        <v>0</v>
      </c>
      <c r="AK37" s="199">
        <f>SUMIF(E$7:E$36,$E37,AK$7:AK$36)</f>
        <v>0</v>
      </c>
      <c r="AL37" s="199">
        <f>SUMIF(E$7:E$36,$E37,AL$7:AL$36)</f>
        <v>0</v>
      </c>
      <c r="AM37" s="199">
        <f>SUMIF(E$7:E$36,$E37,AM$7:AM$36)</f>
        <v>0</v>
      </c>
      <c r="AN37" s="199">
        <f>SUMIF(E$7:E$36,$E37,AN$7:AN$36)</f>
        <v>0</v>
      </c>
      <c r="AO37" s="199">
        <f>SUMIF(E$7:E$36,$E37,AO$7:AO$36)</f>
        <v>0</v>
      </c>
      <c r="AP37" s="480">
        <f>SUMIF(E$7:E$36,$E37,AP$7:AP$36)</f>
        <v>0</v>
      </c>
    </row>
    <row r="38" spans="1:42" ht="12" customHeight="1" x14ac:dyDescent="0.2">
      <c r="A38" s="603"/>
      <c r="B38" s="604"/>
      <c r="C38" s="604"/>
      <c r="D38" s="605"/>
      <c r="E38" s="465" t="s">
        <v>31</v>
      </c>
      <c r="F38" s="200">
        <f t="shared" ref="F38:F42" si="15">SUMIF(E$7:E$36,$E38,F$7:F$36)</f>
        <v>0</v>
      </c>
      <c r="G38" s="200">
        <f t="shared" ref="G38:G42" si="16">SUMIF(E$7:E$36,$E38,G$7:G$36)</f>
        <v>0</v>
      </c>
      <c r="H38" s="200">
        <f t="shared" ref="H38:H42" si="17">SUMIF(E$7:E$36,$E38,H$7:H$36)</f>
        <v>0</v>
      </c>
      <c r="I38" s="200">
        <f t="shared" ref="I38:I42" si="18">SUMIF(E$7:E$36,$E38,I$7:I$36)</f>
        <v>0</v>
      </c>
      <c r="J38" s="200">
        <f t="shared" ref="J38:J42" si="19">SUMIF(E$7:E$36,$E38,J$7:J$36)</f>
        <v>0</v>
      </c>
      <c r="K38" s="200">
        <f t="shared" ref="K38:K42" si="20">SUMIF(E$7:E$36,$E38,K$7:K$36)</f>
        <v>0</v>
      </c>
      <c r="L38" s="200">
        <f t="shared" ref="L38:L42" si="21">SUMIF(E$7:E$36,$E38,L$7:L$36)</f>
        <v>0</v>
      </c>
      <c r="M38" s="200">
        <f t="shared" ref="M38:M42" si="22">SUMIF(E$7:E$36,$E38,M$7:M$36)</f>
        <v>0</v>
      </c>
      <c r="N38" s="200">
        <f t="shared" ref="N38:N42" si="23">SUMIF(E$7:E$36,$E38,N$7:N$36)</f>
        <v>0</v>
      </c>
      <c r="O38" s="200">
        <f t="shared" ref="O38:O42" si="24">SUMIF(E$7:E$36,$E38,O$7:O$36)</f>
        <v>0</v>
      </c>
      <c r="P38" s="200">
        <f t="shared" ref="P38:P42" si="25">SUMIF(E$7:E$36,$E38,P$7:P$36)</f>
        <v>0</v>
      </c>
      <c r="Q38" s="200">
        <f t="shared" ref="Q38:Q42" si="26">SUMIF(E$7:E$36,$E38,Q$7:Q$36)</f>
        <v>0</v>
      </c>
      <c r="R38" s="200">
        <f t="shared" ref="R38:R42" si="27">SUMIF(E$7:E$36,$E38,R$7:R$36)</f>
        <v>0</v>
      </c>
      <c r="S38" s="200">
        <f t="shared" ref="S38:S42" si="28">SUMIF(E$7:E$36,$E38,S$7:S$36)</f>
        <v>0</v>
      </c>
      <c r="T38" s="200">
        <f t="shared" ref="T38:T42" si="29">SUMIF(E$7:E$36,$E38,T$7:T$36)</f>
        <v>0</v>
      </c>
      <c r="U38" s="200">
        <f t="shared" ref="U38:U42" si="30">SUMIF(E$7:E$36,$E38,U$7:U$36)</f>
        <v>0</v>
      </c>
      <c r="V38" s="200">
        <f t="shared" ref="V38:V42" si="31">SUMIF(E$7:E$36,$E38,V$7:V$36)</f>
        <v>0</v>
      </c>
      <c r="W38" s="200">
        <f t="shared" ref="W38:W42" si="32">SUMIF(E$7:E$36,$E38,W$7:W$36)</f>
        <v>0</v>
      </c>
      <c r="X38" s="200">
        <f t="shared" ref="X38:X42" si="33">SUMIF(E$7:E$36,$E38,X$7:X$36)</f>
        <v>0</v>
      </c>
      <c r="Y38" s="200">
        <f t="shared" ref="Y38:Y42" si="34">SUMIF(E$7:E$36,$E38,Y$7:Y$36)</f>
        <v>0</v>
      </c>
      <c r="Z38" s="200">
        <f t="shared" ref="Z38:Z42" si="35">SUMIF(E$7:E$36,$E38,Z$7:Z$36)</f>
        <v>0</v>
      </c>
      <c r="AA38" s="200">
        <f t="shared" ref="AA38:AA42" si="36">SUMIF(E$7:E$36,$E38,AA$7:AA$36)</f>
        <v>0</v>
      </c>
      <c r="AB38" s="200">
        <f t="shared" ref="AB38:AB42" si="37">SUMIF(E$7:E$36,$E38,AB$7:AB$36)</f>
        <v>0</v>
      </c>
      <c r="AC38" s="200">
        <f t="shared" ref="AC38:AC42" si="38">SUMIF(E$7:E$36,$E38,AC$7:AC$36)</f>
        <v>0</v>
      </c>
      <c r="AD38" s="200">
        <f t="shared" ref="AD38:AD42" si="39">SUMIF(E$7:E$36,$E38,AD$7:AD$36)</f>
        <v>0</v>
      </c>
      <c r="AE38" s="200">
        <f t="shared" ref="AE38:AE42" si="40">SUMIF(E$7:E$36,$E38,AE$7:AE$36)</f>
        <v>0</v>
      </c>
      <c r="AF38" s="200">
        <f t="shared" ref="AF38:AF42" si="41">SUMIF(E$7:E$36,$E38,AF$7:AF$36)</f>
        <v>0</v>
      </c>
      <c r="AG38" s="200">
        <f t="shared" ref="AG38:AG42" si="42">SUMIF(E$7:E$36,$E38,AG$7:AG$36)</f>
        <v>0</v>
      </c>
      <c r="AH38" s="200">
        <f t="shared" ref="AH38:AH42" si="43">SUMIF(E$7:E$36,$E38,AH$7:AH$36)</f>
        <v>0</v>
      </c>
      <c r="AI38" s="200">
        <f t="shared" ref="AI38:AI42" si="44">SUMIF(E$7:E$36,$E38,AI$7:AI$36)</f>
        <v>0</v>
      </c>
      <c r="AJ38" s="200">
        <f t="shared" ref="AJ38:AJ42" si="45">SUMIF(E$7:E$36,$E38,AJ$7:AJ$36)</f>
        <v>0</v>
      </c>
      <c r="AK38" s="200">
        <f t="shared" ref="AK38:AK42" si="46">SUMIF(E$7:E$36,$E38,AK$7:AK$36)</f>
        <v>0</v>
      </c>
      <c r="AL38" s="200">
        <f t="shared" ref="AL38:AL42" si="47">SUMIF(E$7:E$36,$E38,AL$7:AL$36)</f>
        <v>0</v>
      </c>
      <c r="AM38" s="200">
        <f t="shared" ref="AM38:AM42" si="48">SUMIF(E$7:E$36,$E38,AM$7:AM$36)</f>
        <v>0</v>
      </c>
      <c r="AN38" s="200">
        <f t="shared" ref="AN38:AN42" si="49">SUMIF(E$7:E$36,$E38,AN$7:AN$36)</f>
        <v>0</v>
      </c>
      <c r="AO38" s="200">
        <f t="shared" ref="AO38:AO42" si="50">SUMIF(E$7:E$36,$E38,AO$7:AO$36)</f>
        <v>0</v>
      </c>
      <c r="AP38" s="481">
        <f t="shared" ref="AP38:AP42" si="51">SUMIF(E$7:E$36,$E38,AP$7:AP$36)</f>
        <v>0</v>
      </c>
    </row>
    <row r="39" spans="1:42" ht="12" customHeight="1" x14ac:dyDescent="0.2">
      <c r="A39" s="603"/>
      <c r="B39" s="604"/>
      <c r="C39" s="604"/>
      <c r="D39" s="605"/>
      <c r="E39" s="465" t="s">
        <v>16</v>
      </c>
      <c r="F39" s="200">
        <f t="shared" si="15"/>
        <v>0</v>
      </c>
      <c r="G39" s="200">
        <f t="shared" si="16"/>
        <v>0</v>
      </c>
      <c r="H39" s="200">
        <f t="shared" si="17"/>
        <v>0</v>
      </c>
      <c r="I39" s="200">
        <f t="shared" si="18"/>
        <v>0</v>
      </c>
      <c r="J39" s="200">
        <f t="shared" si="19"/>
        <v>0</v>
      </c>
      <c r="K39" s="200">
        <f t="shared" si="20"/>
        <v>0</v>
      </c>
      <c r="L39" s="200">
        <f t="shared" si="21"/>
        <v>0</v>
      </c>
      <c r="M39" s="200">
        <f t="shared" si="22"/>
        <v>0</v>
      </c>
      <c r="N39" s="200">
        <f t="shared" si="23"/>
        <v>0</v>
      </c>
      <c r="O39" s="200">
        <f t="shared" si="24"/>
        <v>0</v>
      </c>
      <c r="P39" s="200">
        <f t="shared" si="25"/>
        <v>0</v>
      </c>
      <c r="Q39" s="200">
        <f t="shared" si="26"/>
        <v>0</v>
      </c>
      <c r="R39" s="200">
        <f t="shared" si="27"/>
        <v>0</v>
      </c>
      <c r="S39" s="200">
        <f t="shared" si="28"/>
        <v>0</v>
      </c>
      <c r="T39" s="200">
        <f t="shared" si="29"/>
        <v>0</v>
      </c>
      <c r="U39" s="200">
        <f t="shared" si="30"/>
        <v>0</v>
      </c>
      <c r="V39" s="200">
        <f t="shared" si="31"/>
        <v>0</v>
      </c>
      <c r="W39" s="200">
        <f t="shared" si="32"/>
        <v>0</v>
      </c>
      <c r="X39" s="200">
        <f t="shared" si="33"/>
        <v>0</v>
      </c>
      <c r="Y39" s="200">
        <f t="shared" si="34"/>
        <v>0</v>
      </c>
      <c r="Z39" s="200">
        <f t="shared" si="35"/>
        <v>0</v>
      </c>
      <c r="AA39" s="200">
        <f t="shared" si="36"/>
        <v>0</v>
      </c>
      <c r="AB39" s="200">
        <f t="shared" si="37"/>
        <v>0</v>
      </c>
      <c r="AC39" s="200">
        <f t="shared" si="38"/>
        <v>0</v>
      </c>
      <c r="AD39" s="200">
        <f t="shared" si="39"/>
        <v>0</v>
      </c>
      <c r="AE39" s="200">
        <f t="shared" si="40"/>
        <v>0</v>
      </c>
      <c r="AF39" s="200">
        <f t="shared" si="41"/>
        <v>0</v>
      </c>
      <c r="AG39" s="200">
        <f t="shared" si="42"/>
        <v>0</v>
      </c>
      <c r="AH39" s="200">
        <f t="shared" si="43"/>
        <v>0</v>
      </c>
      <c r="AI39" s="200">
        <f t="shared" si="44"/>
        <v>0</v>
      </c>
      <c r="AJ39" s="200">
        <f t="shared" si="45"/>
        <v>0</v>
      </c>
      <c r="AK39" s="200">
        <f t="shared" si="46"/>
        <v>0</v>
      </c>
      <c r="AL39" s="200">
        <f t="shared" si="47"/>
        <v>0</v>
      </c>
      <c r="AM39" s="200">
        <f t="shared" si="48"/>
        <v>0</v>
      </c>
      <c r="AN39" s="200">
        <f t="shared" si="49"/>
        <v>0</v>
      </c>
      <c r="AO39" s="200">
        <f t="shared" si="50"/>
        <v>0</v>
      </c>
      <c r="AP39" s="481">
        <f t="shared" si="51"/>
        <v>0</v>
      </c>
    </row>
    <row r="40" spans="1:42" ht="12" customHeight="1" x14ac:dyDescent="0.2">
      <c r="A40" s="603"/>
      <c r="B40" s="604"/>
      <c r="C40" s="604"/>
      <c r="D40" s="605"/>
      <c r="E40" s="465" t="s">
        <v>5</v>
      </c>
      <c r="F40" s="200">
        <f t="shared" si="15"/>
        <v>0</v>
      </c>
      <c r="G40" s="200">
        <f t="shared" si="16"/>
        <v>0</v>
      </c>
      <c r="H40" s="200">
        <f t="shared" si="17"/>
        <v>0</v>
      </c>
      <c r="I40" s="200">
        <f t="shared" si="18"/>
        <v>0</v>
      </c>
      <c r="J40" s="200">
        <f t="shared" si="19"/>
        <v>0</v>
      </c>
      <c r="K40" s="200">
        <f t="shared" si="20"/>
        <v>0</v>
      </c>
      <c r="L40" s="200">
        <f t="shared" si="21"/>
        <v>0</v>
      </c>
      <c r="M40" s="200">
        <f t="shared" si="22"/>
        <v>0</v>
      </c>
      <c r="N40" s="200">
        <f t="shared" si="23"/>
        <v>0</v>
      </c>
      <c r="O40" s="200">
        <f t="shared" si="24"/>
        <v>0</v>
      </c>
      <c r="P40" s="200">
        <f t="shared" si="25"/>
        <v>0</v>
      </c>
      <c r="Q40" s="200">
        <f t="shared" si="26"/>
        <v>0</v>
      </c>
      <c r="R40" s="200">
        <f t="shared" si="27"/>
        <v>0</v>
      </c>
      <c r="S40" s="200">
        <f t="shared" si="28"/>
        <v>0</v>
      </c>
      <c r="T40" s="200">
        <f t="shared" si="29"/>
        <v>0</v>
      </c>
      <c r="U40" s="200">
        <f t="shared" si="30"/>
        <v>0</v>
      </c>
      <c r="V40" s="200">
        <f t="shared" si="31"/>
        <v>0</v>
      </c>
      <c r="W40" s="200">
        <f t="shared" si="32"/>
        <v>0</v>
      </c>
      <c r="X40" s="200">
        <f t="shared" si="33"/>
        <v>0</v>
      </c>
      <c r="Y40" s="200">
        <f t="shared" si="34"/>
        <v>0</v>
      </c>
      <c r="Z40" s="200">
        <f t="shared" si="35"/>
        <v>0</v>
      </c>
      <c r="AA40" s="200">
        <f t="shared" si="36"/>
        <v>0</v>
      </c>
      <c r="AB40" s="200">
        <f t="shared" si="37"/>
        <v>0</v>
      </c>
      <c r="AC40" s="200">
        <f t="shared" si="38"/>
        <v>0</v>
      </c>
      <c r="AD40" s="200">
        <f t="shared" si="39"/>
        <v>0</v>
      </c>
      <c r="AE40" s="200">
        <f t="shared" si="40"/>
        <v>0</v>
      </c>
      <c r="AF40" s="200">
        <f t="shared" si="41"/>
        <v>0</v>
      </c>
      <c r="AG40" s="200">
        <f t="shared" si="42"/>
        <v>0</v>
      </c>
      <c r="AH40" s="200">
        <f t="shared" si="43"/>
        <v>0</v>
      </c>
      <c r="AI40" s="200">
        <f t="shared" si="44"/>
        <v>0</v>
      </c>
      <c r="AJ40" s="200">
        <f t="shared" si="45"/>
        <v>0</v>
      </c>
      <c r="AK40" s="200">
        <f t="shared" si="46"/>
        <v>0</v>
      </c>
      <c r="AL40" s="200">
        <f t="shared" si="47"/>
        <v>0</v>
      </c>
      <c r="AM40" s="200">
        <f t="shared" si="48"/>
        <v>0</v>
      </c>
      <c r="AN40" s="200">
        <f t="shared" si="49"/>
        <v>0</v>
      </c>
      <c r="AO40" s="200">
        <f t="shared" si="50"/>
        <v>0</v>
      </c>
      <c r="AP40" s="481">
        <f t="shared" si="51"/>
        <v>0</v>
      </c>
    </row>
    <row r="41" spans="1:42" ht="12" customHeight="1" x14ac:dyDescent="0.2">
      <c r="A41" s="603"/>
      <c r="B41" s="604"/>
      <c r="C41" s="604"/>
      <c r="D41" s="605"/>
      <c r="E41" s="465" t="s">
        <v>178</v>
      </c>
      <c r="F41" s="200">
        <f t="shared" si="15"/>
        <v>0</v>
      </c>
      <c r="G41" s="200">
        <f t="shared" si="16"/>
        <v>0</v>
      </c>
      <c r="H41" s="200">
        <f t="shared" si="17"/>
        <v>0</v>
      </c>
      <c r="I41" s="200">
        <f t="shared" si="18"/>
        <v>0</v>
      </c>
      <c r="J41" s="200">
        <f t="shared" si="19"/>
        <v>0</v>
      </c>
      <c r="K41" s="200">
        <f t="shared" si="20"/>
        <v>0</v>
      </c>
      <c r="L41" s="200">
        <f t="shared" si="21"/>
        <v>0</v>
      </c>
      <c r="M41" s="200">
        <f t="shared" si="22"/>
        <v>0</v>
      </c>
      <c r="N41" s="200">
        <f t="shared" si="23"/>
        <v>0</v>
      </c>
      <c r="O41" s="200">
        <f t="shared" si="24"/>
        <v>0</v>
      </c>
      <c r="P41" s="200">
        <f t="shared" si="25"/>
        <v>0</v>
      </c>
      <c r="Q41" s="200">
        <f t="shared" si="26"/>
        <v>0</v>
      </c>
      <c r="R41" s="200">
        <f t="shared" si="27"/>
        <v>0</v>
      </c>
      <c r="S41" s="200">
        <f t="shared" si="28"/>
        <v>0</v>
      </c>
      <c r="T41" s="200">
        <f t="shared" si="29"/>
        <v>0</v>
      </c>
      <c r="U41" s="200">
        <f t="shared" si="30"/>
        <v>0</v>
      </c>
      <c r="V41" s="200">
        <f t="shared" si="31"/>
        <v>0</v>
      </c>
      <c r="W41" s="200">
        <f t="shared" si="32"/>
        <v>0</v>
      </c>
      <c r="X41" s="200">
        <f t="shared" si="33"/>
        <v>0</v>
      </c>
      <c r="Y41" s="200">
        <f t="shared" si="34"/>
        <v>0</v>
      </c>
      <c r="Z41" s="200">
        <f t="shared" si="35"/>
        <v>0</v>
      </c>
      <c r="AA41" s="200">
        <f t="shared" si="36"/>
        <v>0</v>
      </c>
      <c r="AB41" s="200">
        <f t="shared" si="37"/>
        <v>0</v>
      </c>
      <c r="AC41" s="200">
        <f t="shared" si="38"/>
        <v>0</v>
      </c>
      <c r="AD41" s="200">
        <f t="shared" si="39"/>
        <v>0</v>
      </c>
      <c r="AE41" s="200">
        <f t="shared" si="40"/>
        <v>0</v>
      </c>
      <c r="AF41" s="200">
        <f t="shared" si="41"/>
        <v>0</v>
      </c>
      <c r="AG41" s="200">
        <f t="shared" si="42"/>
        <v>0</v>
      </c>
      <c r="AH41" s="200">
        <f t="shared" si="43"/>
        <v>0</v>
      </c>
      <c r="AI41" s="200">
        <f t="shared" si="44"/>
        <v>0</v>
      </c>
      <c r="AJ41" s="200">
        <f t="shared" si="45"/>
        <v>0</v>
      </c>
      <c r="AK41" s="200">
        <f t="shared" si="46"/>
        <v>0</v>
      </c>
      <c r="AL41" s="200">
        <f t="shared" si="47"/>
        <v>0</v>
      </c>
      <c r="AM41" s="200">
        <f t="shared" si="48"/>
        <v>0</v>
      </c>
      <c r="AN41" s="200">
        <f t="shared" si="49"/>
        <v>0</v>
      </c>
      <c r="AO41" s="200">
        <f t="shared" si="50"/>
        <v>0</v>
      </c>
      <c r="AP41" s="481">
        <f t="shared" si="51"/>
        <v>0</v>
      </c>
    </row>
    <row r="42" spans="1:42" ht="12" customHeight="1" thickBot="1" x14ac:dyDescent="0.25">
      <c r="A42" s="606"/>
      <c r="B42" s="607"/>
      <c r="C42" s="607"/>
      <c r="D42" s="608"/>
      <c r="E42" s="476"/>
      <c r="F42" s="479">
        <f t="shared" si="15"/>
        <v>0</v>
      </c>
      <c r="G42" s="479">
        <f t="shared" si="16"/>
        <v>0</v>
      </c>
      <c r="H42" s="479">
        <f t="shared" si="17"/>
        <v>0</v>
      </c>
      <c r="I42" s="479">
        <f t="shared" si="18"/>
        <v>0</v>
      </c>
      <c r="J42" s="479">
        <f t="shared" si="19"/>
        <v>0</v>
      </c>
      <c r="K42" s="479">
        <f t="shared" si="20"/>
        <v>0</v>
      </c>
      <c r="L42" s="479">
        <f t="shared" si="21"/>
        <v>0</v>
      </c>
      <c r="M42" s="479">
        <f t="shared" si="22"/>
        <v>0</v>
      </c>
      <c r="N42" s="479">
        <f t="shared" si="23"/>
        <v>0</v>
      </c>
      <c r="O42" s="479">
        <f t="shared" si="24"/>
        <v>0</v>
      </c>
      <c r="P42" s="479">
        <f t="shared" si="25"/>
        <v>0</v>
      </c>
      <c r="Q42" s="479">
        <f t="shared" si="26"/>
        <v>0</v>
      </c>
      <c r="R42" s="479">
        <f t="shared" si="27"/>
        <v>0</v>
      </c>
      <c r="S42" s="479">
        <f t="shared" si="28"/>
        <v>0</v>
      </c>
      <c r="T42" s="479">
        <f t="shared" si="29"/>
        <v>0</v>
      </c>
      <c r="U42" s="479">
        <f t="shared" si="30"/>
        <v>0</v>
      </c>
      <c r="V42" s="479">
        <f t="shared" si="31"/>
        <v>0</v>
      </c>
      <c r="W42" s="479">
        <f t="shared" si="32"/>
        <v>0</v>
      </c>
      <c r="X42" s="479">
        <f t="shared" si="33"/>
        <v>0</v>
      </c>
      <c r="Y42" s="479">
        <f t="shared" si="34"/>
        <v>0</v>
      </c>
      <c r="Z42" s="479">
        <f t="shared" si="35"/>
        <v>0</v>
      </c>
      <c r="AA42" s="479">
        <f t="shared" si="36"/>
        <v>0</v>
      </c>
      <c r="AB42" s="479">
        <f t="shared" si="37"/>
        <v>0</v>
      </c>
      <c r="AC42" s="479">
        <f t="shared" si="38"/>
        <v>0</v>
      </c>
      <c r="AD42" s="479">
        <f t="shared" si="39"/>
        <v>0</v>
      </c>
      <c r="AE42" s="479">
        <f t="shared" si="40"/>
        <v>0</v>
      </c>
      <c r="AF42" s="479">
        <f t="shared" si="41"/>
        <v>0</v>
      </c>
      <c r="AG42" s="479">
        <f t="shared" si="42"/>
        <v>0</v>
      </c>
      <c r="AH42" s="479">
        <f t="shared" si="43"/>
        <v>0</v>
      </c>
      <c r="AI42" s="479">
        <f t="shared" si="44"/>
        <v>0</v>
      </c>
      <c r="AJ42" s="479">
        <f t="shared" si="45"/>
        <v>0</v>
      </c>
      <c r="AK42" s="479">
        <f t="shared" si="46"/>
        <v>0</v>
      </c>
      <c r="AL42" s="479">
        <f t="shared" si="47"/>
        <v>0</v>
      </c>
      <c r="AM42" s="479">
        <f t="shared" si="48"/>
        <v>0</v>
      </c>
      <c r="AN42" s="479">
        <f t="shared" si="49"/>
        <v>0</v>
      </c>
      <c r="AO42" s="479">
        <f t="shared" si="50"/>
        <v>0</v>
      </c>
      <c r="AP42" s="482">
        <f t="shared" si="51"/>
        <v>0</v>
      </c>
    </row>
  </sheetData>
  <mergeCells count="25">
    <mergeCell ref="A31:A36"/>
    <mergeCell ref="D31:D35"/>
    <mergeCell ref="A37:D42"/>
    <mergeCell ref="AO5:AO6"/>
    <mergeCell ref="AP5:AP6"/>
    <mergeCell ref="A7:A12"/>
    <mergeCell ref="D7:D11"/>
    <mergeCell ref="A13:A18"/>
    <mergeCell ref="D13:D17"/>
    <mergeCell ref="AL5:AL6"/>
    <mergeCell ref="AM5:AM6"/>
    <mergeCell ref="AN5:AN6"/>
    <mergeCell ref="A19:A24"/>
    <mergeCell ref="D19:D23"/>
    <mergeCell ref="A25:A30"/>
    <mergeCell ref="D25:D29"/>
    <mergeCell ref="B1:AK1"/>
    <mergeCell ref="A2:AK2"/>
    <mergeCell ref="B3:C3"/>
    <mergeCell ref="A5:A6"/>
    <mergeCell ref="B5:B6"/>
    <mergeCell ref="C5:C6"/>
    <mergeCell ref="D5:D6"/>
    <mergeCell ref="E5:E6"/>
    <mergeCell ref="AK5:AK6"/>
  </mergeCells>
  <phoneticPr fontId="13" type="noConversion"/>
  <pageMargins left="0" right="0" top="0" bottom="0" header="0" footer="0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DANH SACH NVBH</vt:lpstr>
      <vt:lpstr>BC CCBH</vt:lpstr>
      <vt:lpstr>TONG SL TP,HCM 06</vt:lpstr>
      <vt:lpstr>TO 1</vt:lpstr>
      <vt:lpstr>TO 2</vt:lpstr>
      <vt:lpstr>TO 3</vt:lpstr>
      <vt:lpstr>TO 4</vt:lpstr>
      <vt:lpstr>TO 5</vt:lpstr>
      <vt:lpstr>TO 6</vt:lpstr>
      <vt:lpstr>TO 7</vt:lpstr>
      <vt:lpstr>TO 8</vt:lpstr>
      <vt:lpstr>TO 9</vt:lpstr>
      <vt:lpstr>TO 10</vt:lpstr>
      <vt:lpstr>TO 11</vt:lpstr>
      <vt:lpstr>TO 12</vt:lpstr>
      <vt:lpstr>TO 13</vt:lpstr>
      <vt:lpstr>TO 14</vt:lpstr>
      <vt:lpstr>tông hop</vt:lpstr>
      <vt:lpstr>'DANH SACH NVBH'!Print_Titles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Nguyen</dc:creator>
  <cp:lastModifiedBy>HANG NGUYEN</cp:lastModifiedBy>
  <cp:lastPrinted>2014-06-03T01:04:46Z</cp:lastPrinted>
  <dcterms:created xsi:type="dcterms:W3CDTF">1996-10-14T23:33:28Z</dcterms:created>
  <dcterms:modified xsi:type="dcterms:W3CDTF">2014-06-11T12:56:38Z</dcterms:modified>
</cp:coreProperties>
</file>