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uowmailedu-my.sharepoint.com/personal/hwc890_uowmail_edu_au/Documents/UOW/SEM 3.3/FYP/Project Proposal/"/>
    </mc:Choice>
  </mc:AlternateContent>
  <xr:revisionPtr revIDLastSave="507" documentId="8_{BCF8B6F3-F297-4DAC-8862-9F938E199554}" xr6:coauthVersionLast="47" xr6:coauthVersionMax="47" xr10:uidLastSave="{67410CE5-2B95-48DF-A32F-E71EA46BBA8D}"/>
  <bookViews>
    <workbookView minimized="1" xWindow="435" yWindow="225" windowWidth="24780" windowHeight="14490" activeTab="1" xr2:uid="{EC08A7B4-080C-4935-B6AD-B49743FDF4FF}"/>
  </bookViews>
  <sheets>
    <sheet name="Sheet1" sheetId="1" r:id="rId1"/>
    <sheet name="ProjectSchedule" sheetId="2" r:id="rId2"/>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2" i="2" l="1"/>
  <c r="H18" i="2"/>
  <c r="H12" i="2"/>
  <c r="H7" i="2"/>
  <c r="I5" i="2"/>
  <c r="J5" i="2" s="1"/>
  <c r="I6" i="2" l="1"/>
  <c r="K5" i="2"/>
  <c r="J6" i="2"/>
  <c r="K6" i="2" l="1"/>
  <c r="L5" i="2"/>
  <c r="L6" i="2" l="1"/>
  <c r="M5" i="2"/>
  <c r="I4" i="2"/>
  <c r="M6" i="2" l="1"/>
  <c r="N5" i="2"/>
  <c r="N6" i="2" l="1"/>
  <c r="O5" i="2"/>
  <c r="O6" i="2" l="1"/>
  <c r="P5" i="2"/>
  <c r="Q5" i="2" l="1"/>
  <c r="P4" i="2"/>
  <c r="P6" i="2"/>
  <c r="R5" i="2" l="1"/>
  <c r="Q6" i="2"/>
  <c r="S5" i="2" l="1"/>
  <c r="R6" i="2"/>
  <c r="T5" i="2" l="1"/>
  <c r="S6" i="2"/>
  <c r="U5" i="2" l="1"/>
  <c r="T6" i="2"/>
  <c r="V5" i="2" l="1"/>
  <c r="U6" i="2"/>
  <c r="W5" i="2" l="1"/>
  <c r="V6" i="2"/>
  <c r="W4" i="2" l="1"/>
  <c r="X5" i="2"/>
  <c r="W6" i="2"/>
  <c r="X6" i="2" l="1"/>
  <c r="Y5" i="2"/>
  <c r="Y6" i="2" l="1"/>
  <c r="Z5" i="2"/>
  <c r="Z6" i="2" l="1"/>
  <c r="AA5" i="2"/>
  <c r="AA6" i="2" l="1"/>
  <c r="AB5" i="2"/>
  <c r="AB6" i="2" l="1"/>
  <c r="AC5" i="2"/>
  <c r="AD5" i="2" l="1"/>
  <c r="AC6" i="2"/>
  <c r="AD4" i="2" l="1"/>
  <c r="AD6" i="2"/>
  <c r="AE5" i="2"/>
  <c r="AE6" i="2" l="1"/>
  <c r="AF5" i="2"/>
  <c r="AG5" i="2" l="1"/>
  <c r="AF6" i="2"/>
  <c r="AH5" i="2" l="1"/>
  <c r="AG6" i="2"/>
  <c r="AI5" i="2" l="1"/>
  <c r="AH6" i="2"/>
  <c r="AI6" i="2" l="1"/>
  <c r="AJ5" i="2"/>
  <c r="AJ6" i="2" l="1"/>
  <c r="AK5" i="2"/>
  <c r="AK6" i="2" l="1"/>
  <c r="AL5" i="2"/>
  <c r="AK4" i="2"/>
  <c r="AL6" i="2" l="1"/>
  <c r="AM5" i="2"/>
  <c r="AM6" i="2" l="1"/>
  <c r="AN5" i="2"/>
  <c r="AO5" i="2" l="1"/>
  <c r="AN6" i="2"/>
  <c r="AO6" i="2" l="1"/>
  <c r="AP5" i="2"/>
  <c r="AQ5" i="2" l="1"/>
  <c r="AP6" i="2"/>
  <c r="AR5" i="2" l="1"/>
  <c r="AQ6" i="2"/>
  <c r="AS5" i="2" l="1"/>
  <c r="AR6" i="2"/>
  <c r="AR4" i="2"/>
  <c r="AT5" i="2" l="1"/>
  <c r="AS6" i="2"/>
  <c r="AU5" i="2" l="1"/>
  <c r="AT6" i="2"/>
  <c r="AV5" i="2" l="1"/>
  <c r="AU6" i="2"/>
  <c r="D51" i="1"/>
  <c r="D40" i="1"/>
  <c r="D3" i="1"/>
  <c r="D4" i="1"/>
  <c r="D5" i="1"/>
  <c r="D6" i="1"/>
  <c r="D7" i="1"/>
  <c r="D8" i="1"/>
  <c r="D9" i="1"/>
  <c r="D10" i="1"/>
  <c r="D11" i="1"/>
  <c r="D12" i="1"/>
  <c r="D13" i="1"/>
  <c r="D14" i="1"/>
  <c r="D15" i="1"/>
  <c r="D16" i="1"/>
  <c r="D17" i="1"/>
  <c r="D18" i="1"/>
  <c r="D19" i="1"/>
  <c r="D20" i="1"/>
  <c r="D21" i="1"/>
  <c r="D22" i="1"/>
  <c r="D23" i="1"/>
  <c r="D24" i="1"/>
  <c r="D29" i="1"/>
  <c r="D25" i="1"/>
  <c r="D26" i="1"/>
  <c r="D27" i="1"/>
  <c r="D28" i="1"/>
  <c r="D30" i="1"/>
  <c r="D31" i="1"/>
  <c r="D32" i="1"/>
  <c r="D33" i="1"/>
  <c r="D34" i="1"/>
  <c r="D35" i="1"/>
  <c r="D36" i="1"/>
  <c r="D37" i="1"/>
  <c r="D38" i="1"/>
  <c r="D39" i="1"/>
  <c r="D41" i="1"/>
  <c r="D42" i="1"/>
  <c r="D43" i="1"/>
  <c r="D44" i="1"/>
  <c r="D45" i="1"/>
  <c r="D46" i="1"/>
  <c r="D47" i="1"/>
  <c r="D48" i="1"/>
  <c r="D49" i="1"/>
  <c r="D50" i="1"/>
  <c r="D52" i="1"/>
  <c r="D53" i="1"/>
  <c r="D54" i="1"/>
  <c r="D55" i="1"/>
  <c r="D2" i="1"/>
  <c r="AV6" i="2" l="1"/>
  <c r="AW5" i="2"/>
  <c r="AW6" i="2" l="1"/>
  <c r="AX5" i="2"/>
  <c r="AX6" i="2" l="1"/>
  <c r="AY5" i="2"/>
  <c r="AY6" i="2" l="1"/>
  <c r="AZ5" i="2"/>
  <c r="AY4" i="2"/>
  <c r="AZ6" i="2" l="1"/>
  <c r="BA5" i="2"/>
  <c r="BB5" i="2" l="1"/>
  <c r="BA6" i="2"/>
  <c r="BB6" i="2" l="1"/>
  <c r="BC5" i="2"/>
  <c r="BD5" i="2" l="1"/>
  <c r="BC6" i="2"/>
  <c r="BE5" i="2" l="1"/>
  <c r="BD6" i="2"/>
  <c r="BF5" i="2" l="1"/>
  <c r="BE6" i="2"/>
  <c r="BG5" i="2" l="1"/>
  <c r="BF6" i="2"/>
  <c r="BF4" i="2"/>
  <c r="BG6" i="2" l="1"/>
  <c r="BH5" i="2"/>
  <c r="BH6" i="2" l="1"/>
  <c r="BI5" i="2"/>
  <c r="BI6" i="2" l="1"/>
  <c r="BJ5" i="2"/>
  <c r="BJ6" i="2" l="1"/>
  <c r="BK5" i="2"/>
  <c r="BK6" i="2" l="1"/>
  <c r="BL5" i="2"/>
  <c r="BL6" i="2" s="1"/>
</calcChain>
</file>

<file path=xl/sharedStrings.xml><?xml version="1.0" encoding="utf-8"?>
<sst xmlns="http://schemas.openxmlformats.org/spreadsheetml/2006/main" count="139" uniqueCount="93">
  <si>
    <t>Task</t>
  </si>
  <si>
    <t>Start Date</t>
  </si>
  <si>
    <t>End Date</t>
  </si>
  <si>
    <t>Duration</t>
  </si>
  <si>
    <t>Final Testing</t>
  </si>
  <si>
    <t>Sprint 3</t>
  </si>
  <si>
    <t>Sprint 4</t>
  </si>
  <si>
    <t>Sprint 5</t>
  </si>
  <si>
    <t>Develop Use Case Diagram</t>
  </si>
  <si>
    <t>Develop Use Case Description</t>
  </si>
  <si>
    <t>Develop Sequence Diagram</t>
  </si>
  <si>
    <t>Develop BCE Class Diagram</t>
  </si>
  <si>
    <t>Develop BCE Sequence Diagram</t>
  </si>
  <si>
    <t>Wireframing</t>
  </si>
  <si>
    <t>Develop front end</t>
  </si>
  <si>
    <t>Testing</t>
  </si>
  <si>
    <t>Develop back end</t>
  </si>
  <si>
    <t>End of Sprint 4</t>
  </si>
  <si>
    <t>End of Sprint 3</t>
  </si>
  <si>
    <t>End of Sprint 5</t>
  </si>
  <si>
    <t>Final Submission</t>
  </si>
  <si>
    <t>SGTours</t>
  </si>
  <si>
    <t>PROJECT PLANNING</t>
  </si>
  <si>
    <t>RESEARCH ON PROJECT TOPIC</t>
  </si>
  <si>
    <t>PROJECT REQUIREMENT</t>
  </si>
  <si>
    <t>Scheduling</t>
  </si>
  <si>
    <t>Resource Planning</t>
  </si>
  <si>
    <t>Project Website</t>
  </si>
  <si>
    <t>Identifying functional requirements</t>
  </si>
  <si>
    <t>Develop Use Cases</t>
  </si>
  <si>
    <t>Finalizing functional requirements</t>
  </si>
  <si>
    <t>Non-functional features</t>
  </si>
  <si>
    <t>Security Features</t>
  </si>
  <si>
    <t>SYSTEM REQUIREMENT</t>
  </si>
  <si>
    <t xml:space="preserve">Identify Algorithms </t>
  </si>
  <si>
    <t xml:space="preserve">Interfaces Required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</si>
  <si>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</si>
  <si>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</si>
  <si>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</si>
  <si>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</si>
  <si>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</si>
  <si>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</si>
  <si>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</si>
  <si>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</si>
  <si>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</si>
  <si>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</si>
  <si>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</si>
  <si>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</si>
  <si>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</si>
  <si>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</si>
  <si>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</si>
  <si>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</si>
  <si>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</si>
  <si>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</si>
  <si>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</si>
  <si>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</si>
  <si>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Research on existing applications</t>
  </si>
  <si>
    <t>Identifying functions from existing applications</t>
  </si>
  <si>
    <t>FYP-22-S2-29P</t>
  </si>
  <si>
    <t>Gather requirements from stakeholders</t>
  </si>
  <si>
    <t>Software Development Methodologies</t>
  </si>
  <si>
    <t>ANALYSIS AND DESIGN</t>
  </si>
  <si>
    <t>User Interface</t>
  </si>
  <si>
    <t>System Design</t>
  </si>
  <si>
    <t>Database Design</t>
  </si>
  <si>
    <t>Prototype Design</t>
  </si>
  <si>
    <t>Class and Base functions</t>
  </si>
  <si>
    <t>Database Creation</t>
  </si>
  <si>
    <t>DELIVERABLES/DOCUMENTATION</t>
  </si>
  <si>
    <t>Project Requirements</t>
  </si>
  <si>
    <t>System Requirement Specfication</t>
  </si>
  <si>
    <t>Technical Design Manual with 
functional prototype</t>
  </si>
  <si>
    <t>Functional Modules,
Module and Integrated System Test Plan.</t>
  </si>
  <si>
    <t>Final Presentation Slides</t>
  </si>
  <si>
    <t>Final Product and Documentation (User Manual, Technical Documentation, Project Video)</t>
  </si>
  <si>
    <t>Progress Report with Final Document Draft, User Manual Draft, Test Summary, Integrated Module Functionalities</t>
  </si>
  <si>
    <t xml:space="preserve">System Prototype with basic functions, 1st Draft Project Progress Report </t>
  </si>
  <si>
    <t>Final Project Progress Report</t>
  </si>
  <si>
    <t>APPLICATION IMPLEMENTATION (SCRUM)</t>
  </si>
  <si>
    <t>APPLICATION TESTING</t>
  </si>
  <si>
    <t>Linking Classes, functions and database</t>
  </si>
  <si>
    <t>1st round Unit Testing</t>
  </si>
  <si>
    <t>1st round  Integrated Tetsing</t>
  </si>
  <si>
    <t>1st round  System Testing</t>
  </si>
  <si>
    <t>2nd round Unit Testing</t>
  </si>
  <si>
    <t>2ndround  Integrated Tetsing</t>
  </si>
  <si>
    <t>2nd round  System Testing</t>
  </si>
  <si>
    <t>Final Unit Testing</t>
  </si>
  <si>
    <t>Final Integrated Tetsing</t>
  </si>
  <si>
    <t>Final  System Testing</t>
  </si>
  <si>
    <t>3rd round Unit Testing</t>
  </si>
  <si>
    <t>3rd round  Integrated Tetsing</t>
  </si>
  <si>
    <t>3rd round  System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</si>
</sst>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b/>
      <sz val="11"/>
      <name val="Calibri"/>
      <family val="2"/>
      <scheme val="minor"/>
    </font>
    <font>
      <sz val="14"/>
      <color theme="1"/>
      <name val="Calibri"/>
      <family val="2"/>
      <scheme val="minor"/>
    </font>
    <font>
      <u/>
      <sz val="11"/>
      <color indexed="12"/>
      <name val="Arial"/>
      <family val="2"/>
    </font>
    <font>
      <sz val="10"/>
      <name val="Arial"/>
      <family val="2"/>
    </font>
    <font>
      <sz val="11"/>
      <name val="Calibri"/>
      <family val="2"/>
      <scheme val="minor"/>
    </font>
    <font>
      <b/>
      <sz val="13"/>
      <color theme="0"/>
      <name val="Calibri"/>
      <family val="2"/>
      <scheme val="minor"/>
    </font>
    <font>
      <sz val="13"/>
      <color theme="1"/>
      <name val="Calibri"/>
      <family val="2"/>
      <scheme val="minor"/>
    </font>
    <font>
      <b/>
      <sz val="13"/>
      <color theme="1"/>
      <name val="Calibri"/>
      <family val="2"/>
      <scheme val="minor"/>
    </font>
    <font>
      <sz val="13"/>
      <name val="Calibri"/>
      <family val="2"/>
      <scheme val="minor"/>
    </font>
    <font>
      <b/>
      <sz val="13"/>
      <name val="Calibri"/>
      <family val="2"/>
      <scheme val="minor"/>
    </font>
    <font>
      <sz val="13"/>
      <color theme="0"/>
      <name val="Calibri"/>
      <family val="2"/>
      <scheme val="minor"/>
    </font>
  </fonts>
  <fills count="19">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BADAB"/>
        <bgColor indexed="64"/>
      </patternFill>
    </fill>
    <fill>
      <patternFill patternType="solid">
        <fgColor rgb="FFFFCCCC"/>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s>
  <cellStyleXfs count="12">
    <xf numFmtId="0" fontId="0" fillId="0" borderId="0"/>
    <xf numFmtId="9" fontId="2" fillId="0" borderId="0" applyFont="0" applyFill="0" applyBorder="0" applyAlignment="0" applyProtection="0"/>
    <xf numFmtId="0" fontId="3" fillId="0" borderId="0"/>
    <xf numFmtId="0" fontId="4" fillId="0" borderId="0" applyNumberFormat="0" applyFill="0" applyBorder="0" applyAlignment="0" applyProtection="0"/>
    <xf numFmtId="0" fontId="8" fillId="0" borderId="0" applyNumberFormat="0" applyFill="0" applyAlignment="0" applyProtection="0"/>
    <xf numFmtId="0" fontId="9" fillId="0" borderId="0" applyNumberFormat="0" applyFill="0" applyBorder="0" applyAlignment="0" applyProtection="0">
      <alignment vertical="top"/>
      <protection locked="0"/>
    </xf>
    <xf numFmtId="0" fontId="8" fillId="0" borderId="0" applyNumberFormat="0" applyFill="0" applyProtection="0">
      <alignment vertical="top"/>
    </xf>
    <xf numFmtId="0" fontId="2" fillId="0" borderId="0" applyNumberFormat="0" applyFill="0" applyProtection="0">
      <alignment horizontal="right" indent="1"/>
    </xf>
    <xf numFmtId="164" fontId="2" fillId="0" borderId="2">
      <alignment horizontal="center" vertical="center"/>
    </xf>
    <xf numFmtId="0" fontId="2" fillId="0" borderId="10" applyFill="0">
      <alignment horizontal="center" vertical="center"/>
    </xf>
    <xf numFmtId="167" fontId="2" fillId="0" borderId="10" applyFill="0">
      <alignment horizontal="center" vertical="center"/>
    </xf>
    <xf numFmtId="0" fontId="2" fillId="0" borderId="10" applyFill="0">
      <alignment horizontal="left" vertical="center" indent="2"/>
    </xf>
  </cellStyleXfs>
  <cellXfs count="106">
    <xf numFmtId="0" fontId="0" fillId="0" borderId="0" xfId="0"/>
    <xf numFmtId="0" fontId="1" fillId="0" borderId="0" xfId="0" applyFont="1"/>
    <xf numFmtId="14" fontId="0" fillId="0" borderId="0" xfId="0" applyNumberFormat="1"/>
    <xf numFmtId="14" fontId="1" fillId="0" borderId="0" xfId="0" applyNumberFormat="1" applyFont="1"/>
    <xf numFmtId="0" fontId="1" fillId="0" borderId="0" xfId="0" applyNumberFormat="1" applyFont="1"/>
    <xf numFmtId="14" fontId="0" fillId="0" borderId="0" xfId="0" applyNumberFormat="1" applyFont="1"/>
    <xf numFmtId="0" fontId="1" fillId="2" borderId="0" xfId="0" applyFont="1" applyFill="1"/>
    <xf numFmtId="0" fontId="0" fillId="0" borderId="0" xfId="0" applyFont="1"/>
    <xf numFmtId="0" fontId="3" fillId="0" borderId="0" xfId="2" applyAlignment="1">
      <alignment wrapText="1"/>
    </xf>
    <xf numFmtId="0" fontId="4" fillId="0" borderId="0" xfId="3" applyAlignment="1">
      <alignment horizontal="left"/>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0" xfId="0" applyFont="1" applyAlignment="1">
      <alignment horizontal="center" vertical="center"/>
    </xf>
    <xf numFmtId="0" fontId="7" fillId="0" borderId="0" xfId="0" applyFont="1"/>
    <xf numFmtId="0" fontId="3" fillId="0" borderId="0" xfId="2"/>
    <xf numFmtId="0" fontId="8" fillId="0" borderId="0" xfId="4"/>
    <xf numFmtId="0" fontId="0" fillId="0" borderId="0" xfId="0" applyAlignment="1">
      <alignment horizontal="center"/>
    </xf>
    <xf numFmtId="0" fontId="10" fillId="0" borderId="0" xfId="5" applyFont="1" applyProtection="1">
      <alignment vertical="top"/>
    </xf>
    <xf numFmtId="0" fontId="8" fillId="0" borderId="0" xfId="6">
      <alignment vertical="top"/>
    </xf>
    <xf numFmtId="0" fontId="0" fillId="0" borderId="9" xfId="0" applyBorder="1" applyAlignment="1">
      <alignment vertical="center"/>
    </xf>
    <xf numFmtId="0" fontId="11" fillId="0" borderId="10" xfId="0" applyFont="1" applyBorder="1" applyAlignment="1">
      <alignment horizontal="center" vertical="center"/>
    </xf>
    <xf numFmtId="0" fontId="0" fillId="0" borderId="0" xfId="0" applyAlignment="1">
      <alignment vertical="center"/>
    </xf>
    <xf numFmtId="0" fontId="0" fillId="0" borderId="9" xfId="0" applyBorder="1" applyAlignment="1">
      <alignment horizontal="right" vertical="center"/>
    </xf>
    <xf numFmtId="0" fontId="12" fillId="4" borderId="4" xfId="0" applyFont="1" applyFill="1" applyBorder="1" applyAlignment="1">
      <alignment horizontal="left" vertical="center" indent="1"/>
    </xf>
    <xf numFmtId="0" fontId="12" fillId="4" borderId="4" xfId="0" applyFont="1" applyFill="1" applyBorder="1" applyAlignment="1">
      <alignment horizontal="center" vertical="center" wrapText="1"/>
    </xf>
    <xf numFmtId="0" fontId="13" fillId="0" borderId="0" xfId="0" applyFont="1"/>
    <xf numFmtId="0" fontId="13" fillId="0" borderId="0" xfId="0" applyFont="1" applyAlignment="1">
      <alignment wrapText="1"/>
    </xf>
    <xf numFmtId="0" fontId="14" fillId="6" borderId="10" xfId="0" applyFont="1" applyFill="1" applyBorder="1" applyAlignment="1">
      <alignment horizontal="left" vertical="center" indent="1"/>
    </xf>
    <xf numFmtId="0" fontId="13" fillId="6" borderId="10" xfId="9" applyFont="1" applyFill="1">
      <alignment horizontal="center" vertical="center"/>
    </xf>
    <xf numFmtId="9" fontId="15" fillId="6" borderId="10" xfId="1" applyFont="1" applyFill="1" applyBorder="1" applyAlignment="1">
      <alignment horizontal="center" vertical="center"/>
    </xf>
    <xf numFmtId="14" fontId="14" fillId="6" borderId="10" xfId="0" applyNumberFormat="1" applyFont="1" applyFill="1" applyBorder="1" applyAlignment="1">
      <alignment horizontal="center" vertical="center"/>
    </xf>
    <xf numFmtId="0" fontId="13" fillId="7" borderId="10" xfId="11" applyFont="1" applyFill="1">
      <alignment horizontal="left" vertical="center" indent="2"/>
    </xf>
    <xf numFmtId="0" fontId="13" fillId="7" borderId="10" xfId="9" applyFont="1" applyFill="1">
      <alignment horizontal="center" vertical="center"/>
    </xf>
    <xf numFmtId="9" fontId="15" fillId="7" borderId="10" xfId="1" applyFont="1" applyFill="1" applyBorder="1" applyAlignment="1">
      <alignment horizontal="center" vertical="center"/>
    </xf>
    <xf numFmtId="14" fontId="13" fillId="7" borderId="10" xfId="10" applyNumberFormat="1" applyFont="1" applyFill="1">
      <alignment horizontal="center" vertical="center"/>
    </xf>
    <xf numFmtId="0" fontId="14" fillId="8" borderId="10" xfId="0" applyFont="1" applyFill="1" applyBorder="1" applyAlignment="1">
      <alignment horizontal="left" vertical="center" indent="1"/>
    </xf>
    <xf numFmtId="0" fontId="13" fillId="8" borderId="10" xfId="9" applyFont="1" applyFill="1">
      <alignment horizontal="center" vertical="center"/>
    </xf>
    <xf numFmtId="9" fontId="15" fillId="8" borderId="10" xfId="1" applyFont="1" applyFill="1" applyBorder="1" applyAlignment="1">
      <alignment horizontal="center" vertical="center"/>
    </xf>
    <xf numFmtId="14" fontId="14" fillId="8" borderId="10" xfId="0" applyNumberFormat="1" applyFont="1" applyFill="1" applyBorder="1" applyAlignment="1">
      <alignment horizontal="center" vertical="center"/>
    </xf>
    <xf numFmtId="0" fontId="13" fillId="9" borderId="10" xfId="11" applyFont="1" applyFill="1">
      <alignment horizontal="left" vertical="center" indent="2"/>
    </xf>
    <xf numFmtId="0" fontId="13" fillId="9" borderId="10" xfId="9" applyFont="1" applyFill="1">
      <alignment horizontal="center" vertical="center"/>
    </xf>
    <xf numFmtId="9" fontId="15" fillId="9" borderId="10" xfId="1" applyFont="1" applyFill="1" applyBorder="1" applyAlignment="1">
      <alignment horizontal="center" vertical="center"/>
    </xf>
    <xf numFmtId="14" fontId="13" fillId="9" borderId="10" xfId="10" applyNumberFormat="1" applyFont="1" applyFill="1">
      <alignment horizontal="center" vertical="center"/>
    </xf>
    <xf numFmtId="0" fontId="13" fillId="9" borderId="10" xfId="11" applyFont="1" applyFill="1" applyAlignment="1">
      <alignment horizontal="left" vertical="center" wrapText="1" indent="2"/>
    </xf>
    <xf numFmtId="0" fontId="14" fillId="10" borderId="10" xfId="0" applyFont="1" applyFill="1" applyBorder="1" applyAlignment="1">
      <alignment horizontal="left" vertical="center" indent="1"/>
    </xf>
    <xf numFmtId="0" fontId="13" fillId="10" borderId="10" xfId="9" applyFont="1" applyFill="1">
      <alignment horizontal="center" vertical="center"/>
    </xf>
    <xf numFmtId="9" fontId="15" fillId="10" borderId="10" xfId="1" applyFont="1" applyFill="1" applyBorder="1" applyAlignment="1">
      <alignment horizontal="center" vertical="center"/>
    </xf>
    <xf numFmtId="14" fontId="14" fillId="10" borderId="10" xfId="0" applyNumberFormat="1" applyFont="1" applyFill="1" applyBorder="1" applyAlignment="1">
      <alignment horizontal="center" vertical="center"/>
    </xf>
    <xf numFmtId="0" fontId="13" fillId="11" borderId="10" xfId="11" applyFont="1" applyFill="1">
      <alignment horizontal="left" vertical="center" indent="2"/>
    </xf>
    <xf numFmtId="0" fontId="13" fillId="11" borderId="10" xfId="9" applyFont="1" applyFill="1">
      <alignment horizontal="center" vertical="center"/>
    </xf>
    <xf numFmtId="9" fontId="15" fillId="11" borderId="10" xfId="1" applyFont="1" applyFill="1" applyBorder="1" applyAlignment="1">
      <alignment horizontal="center" vertical="center"/>
    </xf>
    <xf numFmtId="14" fontId="13" fillId="11" borderId="10" xfId="10" applyNumberFormat="1" applyFont="1" applyFill="1">
      <alignment horizontal="center" vertical="center"/>
    </xf>
    <xf numFmtId="0" fontId="13" fillId="0" borderId="2" xfId="0" applyFont="1" applyBorder="1" applyAlignment="1">
      <alignment horizontal="center" vertical="center"/>
    </xf>
    <xf numFmtId="0" fontId="14" fillId="12" borderId="10" xfId="0" applyFont="1" applyFill="1" applyBorder="1" applyAlignment="1">
      <alignment horizontal="left" vertical="center" indent="1"/>
    </xf>
    <xf numFmtId="0" fontId="13" fillId="12" borderId="10" xfId="9" applyFont="1" applyFill="1">
      <alignment horizontal="center" vertical="center"/>
    </xf>
    <xf numFmtId="9" fontId="15" fillId="12" borderId="10" xfId="1" applyFont="1" applyFill="1" applyBorder="1" applyAlignment="1">
      <alignment horizontal="center" vertical="center"/>
    </xf>
    <xf numFmtId="14" fontId="14" fillId="12" borderId="10" xfId="0" applyNumberFormat="1" applyFont="1" applyFill="1" applyBorder="1" applyAlignment="1">
      <alignment horizontal="center" vertical="center"/>
    </xf>
    <xf numFmtId="14" fontId="16" fillId="12" borderId="10" xfId="0" applyNumberFormat="1" applyFont="1" applyFill="1" applyBorder="1" applyAlignment="1">
      <alignment horizontal="center" vertical="center"/>
    </xf>
    <xf numFmtId="0" fontId="13" fillId="2" borderId="10" xfId="11" applyFont="1" applyFill="1">
      <alignment horizontal="left" vertical="center" indent="2"/>
    </xf>
    <xf numFmtId="0" fontId="13" fillId="2" borderId="10" xfId="9" applyFont="1" applyFill="1">
      <alignment horizontal="center" vertical="center"/>
    </xf>
    <xf numFmtId="9" fontId="15" fillId="2" borderId="10" xfId="1" applyFont="1" applyFill="1" applyBorder="1" applyAlignment="1">
      <alignment horizontal="center" vertical="center"/>
    </xf>
    <xf numFmtId="14" fontId="13" fillId="2" borderId="10" xfId="10" applyNumberFormat="1" applyFont="1" applyFill="1">
      <alignment horizontal="center" vertical="center"/>
    </xf>
    <xf numFmtId="0" fontId="14" fillId="13" borderId="10" xfId="0" applyFont="1" applyFill="1" applyBorder="1" applyAlignment="1">
      <alignment horizontal="left" vertical="center" indent="1"/>
    </xf>
    <xf numFmtId="0" fontId="13" fillId="13" borderId="10" xfId="9" applyFont="1" applyFill="1">
      <alignment horizontal="center" vertical="center"/>
    </xf>
    <xf numFmtId="9" fontId="15" fillId="13" borderId="10" xfId="1" applyFont="1" applyFill="1" applyBorder="1" applyAlignment="1">
      <alignment horizontal="center" vertical="center"/>
    </xf>
    <xf numFmtId="14" fontId="14" fillId="13" borderId="10" xfId="0" applyNumberFormat="1" applyFont="1" applyFill="1" applyBorder="1" applyAlignment="1">
      <alignment horizontal="center" vertical="center"/>
    </xf>
    <xf numFmtId="14" fontId="16" fillId="13" borderId="10" xfId="0" applyNumberFormat="1" applyFont="1" applyFill="1" applyBorder="1" applyAlignment="1">
      <alignment horizontal="center" vertical="center"/>
    </xf>
    <xf numFmtId="0" fontId="13" fillId="14" borderId="10" xfId="11" applyFont="1" applyFill="1">
      <alignment horizontal="left" vertical="center" indent="2"/>
    </xf>
    <xf numFmtId="0" fontId="13" fillId="14" borderId="10" xfId="9" applyFont="1" applyFill="1">
      <alignment horizontal="center" vertical="center"/>
    </xf>
    <xf numFmtId="9" fontId="15" fillId="14" borderId="10" xfId="1" applyFont="1" applyFill="1" applyBorder="1" applyAlignment="1">
      <alignment horizontal="center" vertical="center"/>
    </xf>
    <xf numFmtId="14" fontId="13" fillId="14" borderId="10" xfId="10" applyNumberFormat="1" applyFont="1" applyFill="1">
      <alignment horizontal="center" vertical="center"/>
    </xf>
    <xf numFmtId="0" fontId="14" fillId="15" borderId="10" xfId="0" applyFont="1" applyFill="1" applyBorder="1" applyAlignment="1">
      <alignment horizontal="left" vertical="center" indent="1"/>
    </xf>
    <xf numFmtId="0" fontId="13" fillId="15" borderId="10" xfId="9" applyFont="1" applyFill="1">
      <alignment horizontal="center" vertical="center"/>
    </xf>
    <xf numFmtId="9" fontId="15" fillId="15" borderId="10" xfId="1" applyFont="1" applyFill="1" applyBorder="1" applyAlignment="1">
      <alignment horizontal="center" vertical="center"/>
    </xf>
    <xf numFmtId="14" fontId="14" fillId="15" borderId="10" xfId="0" applyNumberFormat="1" applyFont="1" applyFill="1" applyBorder="1" applyAlignment="1">
      <alignment horizontal="center" vertical="center"/>
    </xf>
    <xf numFmtId="14" fontId="16" fillId="15" borderId="10" xfId="0" applyNumberFormat="1" applyFont="1" applyFill="1" applyBorder="1" applyAlignment="1">
      <alignment horizontal="center" vertical="center"/>
    </xf>
    <xf numFmtId="0" fontId="13" fillId="16" borderId="10" xfId="11" applyFont="1" applyFill="1">
      <alignment horizontal="left" vertical="center" indent="2"/>
    </xf>
    <xf numFmtId="0" fontId="13" fillId="16" borderId="10" xfId="9" applyFont="1" applyFill="1">
      <alignment horizontal="center" vertical="center"/>
    </xf>
    <xf numFmtId="9" fontId="15" fillId="16" borderId="10" xfId="1" applyFont="1" applyFill="1" applyBorder="1" applyAlignment="1">
      <alignment horizontal="center" vertical="center"/>
    </xf>
    <xf numFmtId="14" fontId="13" fillId="16" borderId="10" xfId="10" applyNumberFormat="1" applyFont="1" applyFill="1">
      <alignment horizontal="center" vertical="center"/>
    </xf>
    <xf numFmtId="0" fontId="14" fillId="18" borderId="10" xfId="0" applyFont="1" applyFill="1" applyBorder="1" applyAlignment="1">
      <alignment horizontal="left" vertical="center" indent="1"/>
    </xf>
    <xf numFmtId="0" fontId="13" fillId="18" borderId="10" xfId="9" applyFont="1" applyFill="1">
      <alignment horizontal="center" vertical="center"/>
    </xf>
    <xf numFmtId="9" fontId="15" fillId="18" borderId="10" xfId="1" applyFont="1" applyFill="1" applyBorder="1" applyAlignment="1">
      <alignment horizontal="center" vertical="center"/>
    </xf>
    <xf numFmtId="14" fontId="14" fillId="18" borderId="10" xfId="0" applyNumberFormat="1" applyFont="1" applyFill="1" applyBorder="1" applyAlignment="1">
      <alignment horizontal="center" vertical="center"/>
    </xf>
    <xf numFmtId="14" fontId="16" fillId="18" borderId="10" xfId="0" applyNumberFormat="1" applyFont="1" applyFill="1" applyBorder="1" applyAlignment="1">
      <alignment horizontal="center" vertical="center"/>
    </xf>
    <xf numFmtId="0" fontId="13" fillId="17" borderId="10" xfId="11" applyFont="1" applyFill="1">
      <alignment horizontal="left" vertical="center" indent="2"/>
    </xf>
    <xf numFmtId="0" fontId="13" fillId="17" borderId="10" xfId="9" applyFont="1" applyFill="1">
      <alignment horizontal="center" vertical="center"/>
    </xf>
    <xf numFmtId="9" fontId="15" fillId="17" borderId="10" xfId="1" applyFont="1" applyFill="1" applyBorder="1" applyAlignment="1">
      <alignment horizontal="center" vertical="center"/>
    </xf>
    <xf numFmtId="14" fontId="13" fillId="17" borderId="10" xfId="10" applyNumberFormat="1" applyFont="1" applyFill="1">
      <alignment horizontal="center" vertical="center"/>
    </xf>
    <xf numFmtId="0" fontId="13" fillId="17" borderId="10" xfId="11" applyFont="1" applyFill="1" applyAlignment="1">
      <alignment horizontal="left" vertical="center" wrapText="1" indent="2"/>
    </xf>
    <xf numFmtId="0" fontId="17" fillId="0" borderId="0" xfId="2" applyFont="1" applyAlignment="1">
      <alignment wrapText="1"/>
    </xf>
    <xf numFmtId="0" fontId="13" fillId="0" borderId="6" xfId="0" applyFont="1" applyBorder="1"/>
    <xf numFmtId="166" fontId="15" fillId="3" borderId="7" xfId="0" applyNumberFormat="1" applyFont="1" applyFill="1" applyBorder="1" applyAlignment="1">
      <alignment horizontal="center" vertical="center"/>
    </xf>
    <xf numFmtId="166" fontId="15" fillId="3" borderId="0" xfId="0" applyNumberFormat="1" applyFont="1" applyFill="1" applyAlignment="1">
      <alignment horizontal="center" vertical="center"/>
    </xf>
    <xf numFmtId="166" fontId="15" fillId="3" borderId="1" xfId="0" applyNumberFormat="1" applyFont="1" applyFill="1" applyBorder="1" applyAlignment="1">
      <alignment horizontal="center" vertical="center"/>
    </xf>
    <xf numFmtId="0" fontId="17" fillId="5" borderId="8" xfId="0" applyFont="1" applyFill="1" applyBorder="1" applyAlignment="1">
      <alignment horizontal="center" vertical="center" shrinkToFit="1"/>
    </xf>
    <xf numFmtId="165" fontId="13" fillId="3" borderId="3" xfId="0" applyNumberFormat="1" applyFont="1" applyFill="1" applyBorder="1" applyAlignment="1">
      <alignment horizontal="left" vertical="center" wrapText="1" indent="1"/>
    </xf>
    <xf numFmtId="165" fontId="13" fillId="3" borderId="4" xfId="0" applyNumberFormat="1" applyFont="1" applyFill="1" applyBorder="1" applyAlignment="1">
      <alignment horizontal="left" vertical="center" wrapText="1" indent="1"/>
    </xf>
    <xf numFmtId="165" fontId="13" fillId="3" borderId="5" xfId="0" applyNumberFormat="1" applyFont="1" applyFill="1" applyBorder="1" applyAlignment="1">
      <alignment horizontal="left" vertical="center" wrapText="1" indent="1"/>
    </xf>
    <xf numFmtId="0" fontId="2" fillId="0" borderId="0" xfId="7">
      <alignment horizontal="right" indent="1"/>
    </xf>
    <xf numFmtId="0" fontId="2" fillId="0" borderId="1" xfId="7" applyBorder="1">
      <alignment horizontal="right" indent="1"/>
    </xf>
    <xf numFmtId="14" fontId="13" fillId="0" borderId="2" xfId="8" applyNumberFormat="1" applyFont="1">
      <alignment horizontal="center" vertical="center"/>
    </xf>
    <xf numFmtId="0" fontId="13" fillId="0" borderId="0" xfId="7" applyFont="1">
      <alignment horizontal="right" indent="1"/>
    </xf>
    <xf numFmtId="0" fontId="13" fillId="0" borderId="1" xfId="7" applyFont="1" applyBorder="1">
      <alignment horizontal="right" indent="1"/>
    </xf>
    <xf numFmtId="0" fontId="13" fillId="17" borderId="10" xfId="11" applyFont="1" applyFill="1" applyAlignment="1">
      <alignment horizontal="left" vertical="center" wrapText="1" indent="2"/>
    </xf>
  </cellXfs>
  <cellStyles count="12">
    <cellStyle name="Date" xfId="10" xr:uid="{68E076FE-3FD7-4404-AF37-29F3CBC659DE}"/>
    <cellStyle name="Heading 1 2" xfId="4" xr:uid="{ADF4CCAC-70F5-4DE5-9029-8CE6AD4D0F1F}"/>
    <cellStyle name="Heading 2 2" xfId="6" xr:uid="{9D0F06C4-5BB8-45D8-86D4-7EC3C2288CD4}"/>
    <cellStyle name="Heading 3 2" xfId="7" xr:uid="{40EBB5E4-FC7E-4FCD-A2B4-CD5D76196DA0}"/>
    <cellStyle name="Hyperlink 2" xfId="5" xr:uid="{42A8CA03-8F88-4FA2-8180-17828CCDCEE8}"/>
    <cellStyle name="Name" xfId="9" xr:uid="{536ABBF9-65BE-40EC-80D6-35226735F92D}"/>
    <cellStyle name="Normal" xfId="0" builtinId="0"/>
    <cellStyle name="Percent" xfId="1" builtinId="5"/>
    <cellStyle name="Project Start" xfId="8" xr:uid="{99546497-1207-435B-8A59-6BA6F975FC83}"/>
    <cellStyle name="Task" xfId="11" xr:uid="{37A6A4DA-4045-405C-B311-FEDF084D2FB8}"/>
    <cellStyle name="Title 2" xfId="3" xr:uid="{DFFE9242-B9F5-43B0-801D-7C7F22FF700F}"/>
    <cellStyle name="zHiddenText" xfId="2" xr:uid="{32BC6832-613E-45ED-B87F-197881FCEED7}"/>
  </cellStyles>
  <dxfs count="4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colors>
    <mruColors>
      <color rgb="FF66CCFF"/>
      <color rgb="FFFFFF00"/>
      <color rgb="FFFFFFCC"/>
      <color rgb="FF99CCFF"/>
      <color rgb="FFFFCCCC"/>
      <color rgb="FFFBED99"/>
      <color rgb="FFFBAD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Sheet1!$B$1</c:f>
              <c:strCache>
                <c:ptCount val="1"/>
                <c:pt idx="0">
                  <c:v>Start Date</c:v>
                </c:pt>
              </c:strCache>
            </c:strRef>
          </c:tx>
          <c:spPr>
            <a:noFill/>
            <a:ln>
              <a:noFill/>
            </a:ln>
            <a:effectLst/>
          </c:spPr>
          <c:invertIfNegative val="0"/>
          <c:cat>
            <c:strRef>
              <c:f>Sheet1!$A$2:$A$55</c:f>
              <c:strCache>
                <c:ptCount val="54"/>
                <c:pt idx="0">
                  <c:v>SGTours</c:v>
                </c:pt>
                <c:pt idx="2">
                  <c:v>PROJECT PLANNING</c:v>
                </c:pt>
                <c:pt idx="3">
                  <c:v>Scheduling</c:v>
                </c:pt>
                <c:pt idx="4">
                  <c:v>Resource Planning</c:v>
                </c:pt>
                <c:pt idx="5">
                  <c:v>Project Website</c:v>
                </c:pt>
                <c:pt idx="6">
                  <c:v>RESEARCH ON PROJECT TOPIC</c:v>
                </c:pt>
                <c:pt idx="7">
                  <c:v>Identifying functional requirements</c:v>
                </c:pt>
                <c:pt idx="8">
                  <c:v>Develop Use Cases</c:v>
                </c:pt>
                <c:pt idx="9">
                  <c:v>PROJECT REQUIREMENT</c:v>
                </c:pt>
                <c:pt idx="10">
                  <c:v>Finalizing functional requirements</c:v>
                </c:pt>
                <c:pt idx="11">
                  <c:v>Non-functional features</c:v>
                </c:pt>
                <c:pt idx="12">
                  <c:v>Security Features</c:v>
                </c:pt>
                <c:pt idx="13">
                  <c:v>Develop Use Case Diagram</c:v>
                </c:pt>
                <c:pt idx="14">
                  <c:v>Develop Use Case Description</c:v>
                </c:pt>
                <c:pt idx="15">
                  <c:v>SYSTEM REQUIREMENT</c:v>
                </c:pt>
                <c:pt idx="16">
                  <c:v>Identifying functional requirements</c:v>
                </c:pt>
                <c:pt idx="17">
                  <c:v>Identify Algorithms </c:v>
                </c:pt>
                <c:pt idx="18">
                  <c:v>Interfaces Required </c:v>
                </c:pt>
                <c:pt idx="20">
                  <c:v>Sprint 3</c:v>
                </c:pt>
                <c:pt idx="21">
                  <c:v>Develop Use Case Diagram</c:v>
                </c:pt>
                <c:pt idx="22">
                  <c:v>Develop Use Case Description</c:v>
                </c:pt>
                <c:pt idx="23">
                  <c:v>Develop Sequence Diagram</c:v>
                </c:pt>
                <c:pt idx="24">
                  <c:v>Develop BCE Class Diagram</c:v>
                </c:pt>
                <c:pt idx="25">
                  <c:v>Develop BCE Sequence Diagram</c:v>
                </c:pt>
                <c:pt idx="26">
                  <c:v>Wireframing</c:v>
                </c:pt>
                <c:pt idx="27">
                  <c:v>Develop front end</c:v>
                </c:pt>
                <c:pt idx="28">
                  <c:v>Develop back end</c:v>
                </c:pt>
                <c:pt idx="29">
                  <c:v>Testing</c:v>
                </c:pt>
                <c:pt idx="30">
                  <c:v>End of Sprint 3</c:v>
                </c:pt>
                <c:pt idx="31">
                  <c:v>Sprint 4</c:v>
                </c:pt>
                <c:pt idx="32">
                  <c:v>Develop Use Case Diagram</c:v>
                </c:pt>
                <c:pt idx="33">
                  <c:v>Develop Use Case Description</c:v>
                </c:pt>
                <c:pt idx="34">
                  <c:v>Develop Sequence Diagram</c:v>
                </c:pt>
                <c:pt idx="35">
                  <c:v>Develop BCE Class Diagram</c:v>
                </c:pt>
                <c:pt idx="36">
                  <c:v>Develop BCE Sequence Diagram</c:v>
                </c:pt>
                <c:pt idx="37">
                  <c:v>Wireframing</c:v>
                </c:pt>
                <c:pt idx="38">
                  <c:v>Develop front end</c:v>
                </c:pt>
                <c:pt idx="39">
                  <c:v>Develop back end</c:v>
                </c:pt>
                <c:pt idx="40">
                  <c:v>Testing</c:v>
                </c:pt>
                <c:pt idx="41">
                  <c:v>End of Sprint 4</c:v>
                </c:pt>
                <c:pt idx="42">
                  <c:v>Sprint 5</c:v>
                </c:pt>
                <c:pt idx="43">
                  <c:v>Develop Use Case Diagram</c:v>
                </c:pt>
                <c:pt idx="44">
                  <c:v>Develop Use Case Description</c:v>
                </c:pt>
                <c:pt idx="45">
                  <c:v>Develop Sequence Diagram</c:v>
                </c:pt>
                <c:pt idx="46">
                  <c:v>Develop BCE Class Diagram</c:v>
                </c:pt>
                <c:pt idx="47">
                  <c:v>Develop BCE Sequence Diagram</c:v>
                </c:pt>
                <c:pt idx="48">
                  <c:v>Wireframing</c:v>
                </c:pt>
                <c:pt idx="49">
                  <c:v>Develop front end</c:v>
                </c:pt>
                <c:pt idx="50">
                  <c:v>Develop back end</c:v>
                </c:pt>
                <c:pt idx="51">
                  <c:v>Final Testing</c:v>
                </c:pt>
                <c:pt idx="52">
                  <c:v>End of Sprint 5</c:v>
                </c:pt>
                <c:pt idx="53">
                  <c:v>Final Submission</c:v>
                </c:pt>
              </c:strCache>
            </c:strRef>
          </c:cat>
          <c:val>
            <c:numRef>
              <c:f>Sheet1!$B$2:$B$55</c:f>
              <c:numCache>
                <c:formatCode>m/d/yyyy</c:formatCode>
                <c:ptCount val="54"/>
                <c:pt idx="0">
                  <c:v>44660</c:v>
                </c:pt>
                <c:pt idx="3">
                  <c:v>44661</c:v>
                </c:pt>
                <c:pt idx="4">
                  <c:v>44661</c:v>
                </c:pt>
                <c:pt idx="5">
                  <c:v>44664</c:v>
                </c:pt>
                <c:pt idx="6">
                  <c:v>44664</c:v>
                </c:pt>
                <c:pt idx="9">
                  <c:v>44667</c:v>
                </c:pt>
                <c:pt idx="10">
                  <c:v>44667</c:v>
                </c:pt>
                <c:pt idx="11">
                  <c:v>44669</c:v>
                </c:pt>
                <c:pt idx="12">
                  <c:v>44670</c:v>
                </c:pt>
                <c:pt idx="13">
                  <c:v>44667</c:v>
                </c:pt>
                <c:pt idx="14">
                  <c:v>44667</c:v>
                </c:pt>
                <c:pt idx="15">
                  <c:v>44681</c:v>
                </c:pt>
                <c:pt idx="20">
                  <c:v>44679</c:v>
                </c:pt>
                <c:pt idx="21">
                  <c:v>44679</c:v>
                </c:pt>
                <c:pt idx="22">
                  <c:v>44679</c:v>
                </c:pt>
                <c:pt idx="23">
                  <c:v>44679</c:v>
                </c:pt>
                <c:pt idx="24">
                  <c:v>44679</c:v>
                </c:pt>
                <c:pt idx="25">
                  <c:v>44679</c:v>
                </c:pt>
                <c:pt idx="26">
                  <c:v>44685</c:v>
                </c:pt>
                <c:pt idx="27">
                  <c:v>44679</c:v>
                </c:pt>
                <c:pt idx="28">
                  <c:v>44679</c:v>
                </c:pt>
                <c:pt idx="29">
                  <c:v>44690</c:v>
                </c:pt>
                <c:pt idx="30">
                  <c:v>44690</c:v>
                </c:pt>
                <c:pt idx="31">
                  <c:v>44691</c:v>
                </c:pt>
                <c:pt idx="32">
                  <c:v>44691</c:v>
                </c:pt>
                <c:pt idx="33">
                  <c:v>44691</c:v>
                </c:pt>
                <c:pt idx="34">
                  <c:v>44691</c:v>
                </c:pt>
                <c:pt idx="35">
                  <c:v>44691</c:v>
                </c:pt>
                <c:pt idx="36">
                  <c:v>44691</c:v>
                </c:pt>
                <c:pt idx="37">
                  <c:v>44694</c:v>
                </c:pt>
                <c:pt idx="38">
                  <c:v>44695</c:v>
                </c:pt>
                <c:pt idx="39">
                  <c:v>44695</c:v>
                </c:pt>
                <c:pt idx="40">
                  <c:v>44700</c:v>
                </c:pt>
                <c:pt idx="41">
                  <c:v>44700</c:v>
                </c:pt>
                <c:pt idx="42">
                  <c:v>44701</c:v>
                </c:pt>
                <c:pt idx="43">
                  <c:v>44701</c:v>
                </c:pt>
                <c:pt idx="44">
                  <c:v>44701</c:v>
                </c:pt>
                <c:pt idx="45">
                  <c:v>44701</c:v>
                </c:pt>
                <c:pt idx="46">
                  <c:v>44701</c:v>
                </c:pt>
                <c:pt idx="47">
                  <c:v>44701</c:v>
                </c:pt>
                <c:pt idx="48">
                  <c:v>44705</c:v>
                </c:pt>
                <c:pt idx="49">
                  <c:v>44705</c:v>
                </c:pt>
                <c:pt idx="50">
                  <c:v>44705</c:v>
                </c:pt>
                <c:pt idx="51">
                  <c:v>44709</c:v>
                </c:pt>
                <c:pt idx="52">
                  <c:v>44709</c:v>
                </c:pt>
                <c:pt idx="53">
                  <c:v>44709</c:v>
                </c:pt>
              </c:numCache>
            </c:numRef>
          </c:val>
          <c:extLst>
            <c:ext xmlns:c16="http://schemas.microsoft.com/office/drawing/2014/chart" uri="{C3380CC4-5D6E-409C-BE32-E72D297353CC}">
              <c16:uniqueId val="{00000000-95E4-4696-BF77-79A001307F96}"/>
            </c:ext>
          </c:extLst>
        </c:ser>
        <c:ser>
          <c:idx val="1"/>
          <c:order val="1"/>
          <c:tx>
            <c:v>Duration</c:v>
          </c:tx>
          <c:spPr>
            <a:solidFill>
              <a:schemeClr val="accent2"/>
            </a:solidFill>
            <a:ln>
              <a:noFill/>
            </a:ln>
            <a:effectLst/>
          </c:spPr>
          <c:invertIfNegative val="0"/>
          <c:cat>
            <c:strRef>
              <c:f>Sheet1!$A$2:$A$55</c:f>
              <c:strCache>
                <c:ptCount val="54"/>
                <c:pt idx="0">
                  <c:v>SGTours</c:v>
                </c:pt>
                <c:pt idx="2">
                  <c:v>PROJECT PLANNING</c:v>
                </c:pt>
                <c:pt idx="3">
                  <c:v>Scheduling</c:v>
                </c:pt>
                <c:pt idx="4">
                  <c:v>Resource Planning</c:v>
                </c:pt>
                <c:pt idx="5">
                  <c:v>Project Website</c:v>
                </c:pt>
                <c:pt idx="6">
                  <c:v>RESEARCH ON PROJECT TOPIC</c:v>
                </c:pt>
                <c:pt idx="7">
                  <c:v>Identifying functional requirements</c:v>
                </c:pt>
                <c:pt idx="8">
                  <c:v>Develop Use Cases</c:v>
                </c:pt>
                <c:pt idx="9">
                  <c:v>PROJECT REQUIREMENT</c:v>
                </c:pt>
                <c:pt idx="10">
                  <c:v>Finalizing functional requirements</c:v>
                </c:pt>
                <c:pt idx="11">
                  <c:v>Non-functional features</c:v>
                </c:pt>
                <c:pt idx="12">
                  <c:v>Security Features</c:v>
                </c:pt>
                <c:pt idx="13">
                  <c:v>Develop Use Case Diagram</c:v>
                </c:pt>
                <c:pt idx="14">
                  <c:v>Develop Use Case Description</c:v>
                </c:pt>
                <c:pt idx="15">
                  <c:v>SYSTEM REQUIREMENT</c:v>
                </c:pt>
                <c:pt idx="16">
                  <c:v>Identifying functional requirements</c:v>
                </c:pt>
                <c:pt idx="17">
                  <c:v>Identify Algorithms </c:v>
                </c:pt>
                <c:pt idx="18">
                  <c:v>Interfaces Required </c:v>
                </c:pt>
                <c:pt idx="20">
                  <c:v>Sprint 3</c:v>
                </c:pt>
                <c:pt idx="21">
                  <c:v>Develop Use Case Diagram</c:v>
                </c:pt>
                <c:pt idx="22">
                  <c:v>Develop Use Case Description</c:v>
                </c:pt>
                <c:pt idx="23">
                  <c:v>Develop Sequence Diagram</c:v>
                </c:pt>
                <c:pt idx="24">
                  <c:v>Develop BCE Class Diagram</c:v>
                </c:pt>
                <c:pt idx="25">
                  <c:v>Develop BCE Sequence Diagram</c:v>
                </c:pt>
                <c:pt idx="26">
                  <c:v>Wireframing</c:v>
                </c:pt>
                <c:pt idx="27">
                  <c:v>Develop front end</c:v>
                </c:pt>
                <c:pt idx="28">
                  <c:v>Develop back end</c:v>
                </c:pt>
                <c:pt idx="29">
                  <c:v>Testing</c:v>
                </c:pt>
                <c:pt idx="30">
                  <c:v>End of Sprint 3</c:v>
                </c:pt>
                <c:pt idx="31">
                  <c:v>Sprint 4</c:v>
                </c:pt>
                <c:pt idx="32">
                  <c:v>Develop Use Case Diagram</c:v>
                </c:pt>
                <c:pt idx="33">
                  <c:v>Develop Use Case Description</c:v>
                </c:pt>
                <c:pt idx="34">
                  <c:v>Develop Sequence Diagram</c:v>
                </c:pt>
                <c:pt idx="35">
                  <c:v>Develop BCE Class Diagram</c:v>
                </c:pt>
                <c:pt idx="36">
                  <c:v>Develop BCE Sequence Diagram</c:v>
                </c:pt>
                <c:pt idx="37">
                  <c:v>Wireframing</c:v>
                </c:pt>
                <c:pt idx="38">
                  <c:v>Develop front end</c:v>
                </c:pt>
                <c:pt idx="39">
                  <c:v>Develop back end</c:v>
                </c:pt>
                <c:pt idx="40">
                  <c:v>Testing</c:v>
                </c:pt>
                <c:pt idx="41">
                  <c:v>End of Sprint 4</c:v>
                </c:pt>
                <c:pt idx="42">
                  <c:v>Sprint 5</c:v>
                </c:pt>
                <c:pt idx="43">
                  <c:v>Develop Use Case Diagram</c:v>
                </c:pt>
                <c:pt idx="44">
                  <c:v>Develop Use Case Description</c:v>
                </c:pt>
                <c:pt idx="45">
                  <c:v>Develop Sequence Diagram</c:v>
                </c:pt>
                <c:pt idx="46">
                  <c:v>Develop BCE Class Diagram</c:v>
                </c:pt>
                <c:pt idx="47">
                  <c:v>Develop BCE Sequence Diagram</c:v>
                </c:pt>
                <c:pt idx="48">
                  <c:v>Wireframing</c:v>
                </c:pt>
                <c:pt idx="49">
                  <c:v>Develop front end</c:v>
                </c:pt>
                <c:pt idx="50">
                  <c:v>Develop back end</c:v>
                </c:pt>
                <c:pt idx="51">
                  <c:v>Final Testing</c:v>
                </c:pt>
                <c:pt idx="52">
                  <c:v>End of Sprint 5</c:v>
                </c:pt>
                <c:pt idx="53">
                  <c:v>Final Submission</c:v>
                </c:pt>
              </c:strCache>
            </c:strRef>
          </c:cat>
          <c:val>
            <c:numRef>
              <c:f>Sheet1!$D$2:$D$55</c:f>
              <c:numCache>
                <c:formatCode>General</c:formatCode>
                <c:ptCount val="54"/>
                <c:pt idx="0">
                  <c:v>140</c:v>
                </c:pt>
                <c:pt idx="1">
                  <c:v>1</c:v>
                </c:pt>
                <c:pt idx="2">
                  <c:v>1</c:v>
                </c:pt>
                <c:pt idx="3">
                  <c:v>3</c:v>
                </c:pt>
                <c:pt idx="4">
                  <c:v>3</c:v>
                </c:pt>
                <c:pt idx="5">
                  <c:v>1</c:v>
                </c:pt>
                <c:pt idx="6">
                  <c:v>4</c:v>
                </c:pt>
                <c:pt idx="7">
                  <c:v>1</c:v>
                </c:pt>
                <c:pt idx="8">
                  <c:v>1</c:v>
                </c:pt>
                <c:pt idx="9">
                  <c:v>15</c:v>
                </c:pt>
                <c:pt idx="10">
                  <c:v>3</c:v>
                </c:pt>
                <c:pt idx="11">
                  <c:v>2</c:v>
                </c:pt>
                <c:pt idx="12">
                  <c:v>2</c:v>
                </c:pt>
                <c:pt idx="13">
                  <c:v>5</c:v>
                </c:pt>
                <c:pt idx="14">
                  <c:v>5</c:v>
                </c:pt>
                <c:pt idx="15">
                  <c:v>19</c:v>
                </c:pt>
                <c:pt idx="16">
                  <c:v>1</c:v>
                </c:pt>
                <c:pt idx="17">
                  <c:v>1</c:v>
                </c:pt>
                <c:pt idx="18">
                  <c:v>1</c:v>
                </c:pt>
                <c:pt idx="19">
                  <c:v>1</c:v>
                </c:pt>
                <c:pt idx="20">
                  <c:v>12</c:v>
                </c:pt>
                <c:pt idx="21">
                  <c:v>8</c:v>
                </c:pt>
                <c:pt idx="22">
                  <c:v>8</c:v>
                </c:pt>
                <c:pt idx="23">
                  <c:v>8</c:v>
                </c:pt>
                <c:pt idx="24">
                  <c:v>8</c:v>
                </c:pt>
                <c:pt idx="25">
                  <c:v>8</c:v>
                </c:pt>
                <c:pt idx="26">
                  <c:v>2</c:v>
                </c:pt>
                <c:pt idx="27">
                  <c:v>11</c:v>
                </c:pt>
                <c:pt idx="28">
                  <c:v>11</c:v>
                </c:pt>
                <c:pt idx="29">
                  <c:v>1</c:v>
                </c:pt>
                <c:pt idx="30">
                  <c:v>1</c:v>
                </c:pt>
                <c:pt idx="31">
                  <c:v>10</c:v>
                </c:pt>
                <c:pt idx="32">
                  <c:v>4</c:v>
                </c:pt>
                <c:pt idx="33">
                  <c:v>4</c:v>
                </c:pt>
                <c:pt idx="34">
                  <c:v>4</c:v>
                </c:pt>
                <c:pt idx="35">
                  <c:v>4</c:v>
                </c:pt>
                <c:pt idx="36">
                  <c:v>4</c:v>
                </c:pt>
                <c:pt idx="37">
                  <c:v>1</c:v>
                </c:pt>
                <c:pt idx="38">
                  <c:v>5</c:v>
                </c:pt>
                <c:pt idx="39">
                  <c:v>5</c:v>
                </c:pt>
                <c:pt idx="40">
                  <c:v>1</c:v>
                </c:pt>
                <c:pt idx="41">
                  <c:v>1</c:v>
                </c:pt>
                <c:pt idx="42">
                  <c:v>9</c:v>
                </c:pt>
                <c:pt idx="43">
                  <c:v>4</c:v>
                </c:pt>
                <c:pt idx="44">
                  <c:v>4</c:v>
                </c:pt>
                <c:pt idx="45">
                  <c:v>4</c:v>
                </c:pt>
                <c:pt idx="46">
                  <c:v>4</c:v>
                </c:pt>
                <c:pt idx="47">
                  <c:v>4</c:v>
                </c:pt>
                <c:pt idx="48">
                  <c:v>1</c:v>
                </c:pt>
                <c:pt idx="49">
                  <c:v>5</c:v>
                </c:pt>
                <c:pt idx="50">
                  <c:v>5</c:v>
                </c:pt>
                <c:pt idx="51">
                  <c:v>1</c:v>
                </c:pt>
                <c:pt idx="52">
                  <c:v>1</c:v>
                </c:pt>
                <c:pt idx="53">
                  <c:v>1</c:v>
                </c:pt>
              </c:numCache>
            </c:numRef>
          </c:val>
          <c:extLst>
            <c:ext xmlns:c16="http://schemas.microsoft.com/office/drawing/2014/chart" uri="{C3380CC4-5D6E-409C-BE32-E72D297353CC}">
              <c16:uniqueId val="{00000003-95E4-4696-BF77-79A001307F96}"/>
            </c:ext>
          </c:extLst>
        </c:ser>
        <c:dLbls>
          <c:showLegendKey val="0"/>
          <c:showVal val="0"/>
          <c:showCatName val="0"/>
          <c:showSerName val="0"/>
          <c:showPercent val="0"/>
          <c:showBubbleSize val="0"/>
        </c:dLbls>
        <c:gapWidth val="0"/>
        <c:overlap val="50"/>
        <c:axId val="1910767184"/>
        <c:axId val="1910767600"/>
      </c:barChart>
      <c:catAx>
        <c:axId val="1910767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0767600"/>
        <c:crosses val="autoZero"/>
        <c:auto val="1"/>
        <c:lblAlgn val="ctr"/>
        <c:lblOffset val="100"/>
        <c:noMultiLvlLbl val="0"/>
      </c:catAx>
      <c:valAx>
        <c:axId val="1910767600"/>
        <c:scaling>
          <c:orientation val="minMax"/>
          <c:max val="44800"/>
          <c:min val="44660"/>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76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257735</xdr:colOff>
      <xdr:row>0</xdr:row>
      <xdr:rowOff>133349</xdr:rowOff>
    </xdr:from>
    <xdr:to>
      <xdr:col>25</xdr:col>
      <xdr:colOff>392205</xdr:colOff>
      <xdr:row>28</xdr:row>
      <xdr:rowOff>100852</xdr:rowOff>
    </xdr:to>
    <xdr:graphicFrame macro="">
      <xdr:nvGraphicFramePr>
        <xdr:cNvPr id="2" name="Chart 1">
          <a:extLst>
            <a:ext uri="{FF2B5EF4-FFF2-40B4-BE49-F238E27FC236}">
              <a16:creationId xmlns:a16="http://schemas.microsoft.com/office/drawing/2014/main" id="{116EA773-985C-41E0-A4E8-0F2C368A9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2B409-80D6-41AA-A2C1-9085E56A72DE}">
  <dimension ref="A1:D55"/>
  <sheetViews>
    <sheetView zoomScale="85" zoomScaleNormal="85" workbookViewId="0">
      <selection activeCell="B8" sqref="B8"/>
    </sheetView>
  </sheetViews>
  <sheetFormatPr defaultRowHeight="15" x14ac:dyDescent="0.25"/>
  <cols>
    <col min="1" max="1" width="33" customWidth="1"/>
    <col min="2" max="2" width="12.140625" bestFit="1" customWidth="1"/>
    <col min="3" max="3" width="11.5703125" bestFit="1" customWidth="1"/>
    <col min="4" max="4" width="10.7109375" bestFit="1" customWidth="1"/>
  </cols>
  <sheetData>
    <row r="1" spans="1:4" x14ac:dyDescent="0.25">
      <c r="A1" s="6" t="s">
        <v>0</v>
      </c>
      <c r="B1" s="6" t="s">
        <v>1</v>
      </c>
      <c r="C1" s="6" t="s">
        <v>2</v>
      </c>
      <c r="D1" s="6" t="s">
        <v>3</v>
      </c>
    </row>
    <row r="2" spans="1:4" x14ac:dyDescent="0.25">
      <c r="A2" s="1" t="s">
        <v>21</v>
      </c>
      <c r="B2" s="3">
        <v>44660</v>
      </c>
      <c r="C2" s="3">
        <v>44800</v>
      </c>
      <c r="D2" s="4">
        <f>C2-B2</f>
        <v>140</v>
      </c>
    </row>
    <row r="3" spans="1:4" x14ac:dyDescent="0.25">
      <c r="A3" s="1"/>
      <c r="B3" s="3"/>
      <c r="C3" s="3"/>
      <c r="D3" s="4">
        <f t="shared" ref="D3:D55" si="0">C3-B3+1</f>
        <v>1</v>
      </c>
    </row>
    <row r="4" spans="1:4" x14ac:dyDescent="0.25">
      <c r="A4" s="1" t="s">
        <v>22</v>
      </c>
      <c r="B4" s="2"/>
      <c r="C4" s="2"/>
      <c r="D4" s="4">
        <f t="shared" si="0"/>
        <v>1</v>
      </c>
    </row>
    <row r="5" spans="1:4" x14ac:dyDescent="0.25">
      <c r="A5" s="7" t="s">
        <v>25</v>
      </c>
      <c r="B5" s="2">
        <v>44661</v>
      </c>
      <c r="C5" s="2">
        <v>44663</v>
      </c>
      <c r="D5" s="4">
        <f t="shared" si="0"/>
        <v>3</v>
      </c>
    </row>
    <row r="6" spans="1:4" x14ac:dyDescent="0.25">
      <c r="A6" s="7" t="s">
        <v>26</v>
      </c>
      <c r="B6" s="2">
        <v>44661</v>
      </c>
      <c r="C6" s="2">
        <v>44663</v>
      </c>
      <c r="D6" s="4">
        <f t="shared" si="0"/>
        <v>3</v>
      </c>
    </row>
    <row r="7" spans="1:4" x14ac:dyDescent="0.25">
      <c r="A7" s="7" t="s">
        <v>27</v>
      </c>
      <c r="B7" s="2">
        <v>44664</v>
      </c>
      <c r="C7" s="2">
        <v>44664</v>
      </c>
      <c r="D7" s="4">
        <f t="shared" si="0"/>
        <v>1</v>
      </c>
    </row>
    <row r="8" spans="1:4" x14ac:dyDescent="0.25">
      <c r="A8" s="1" t="s">
        <v>23</v>
      </c>
      <c r="B8" s="2">
        <v>44664</v>
      </c>
      <c r="C8" s="2">
        <v>44667</v>
      </c>
      <c r="D8" s="4">
        <f t="shared" si="0"/>
        <v>4</v>
      </c>
    </row>
    <row r="9" spans="1:4" x14ac:dyDescent="0.25">
      <c r="A9" t="s">
        <v>28</v>
      </c>
      <c r="B9" s="5"/>
      <c r="C9" s="5"/>
      <c r="D9" s="4">
        <f t="shared" si="0"/>
        <v>1</v>
      </c>
    </row>
    <row r="10" spans="1:4" x14ac:dyDescent="0.25">
      <c r="A10" t="s">
        <v>29</v>
      </c>
      <c r="B10" s="5"/>
      <c r="C10" s="5"/>
      <c r="D10" s="4">
        <f t="shared" si="0"/>
        <v>1</v>
      </c>
    </row>
    <row r="11" spans="1:4" x14ac:dyDescent="0.25">
      <c r="A11" s="1" t="s">
        <v>24</v>
      </c>
      <c r="B11" s="3">
        <v>44667</v>
      </c>
      <c r="C11" s="3">
        <v>44681</v>
      </c>
      <c r="D11" s="4">
        <f t="shared" si="0"/>
        <v>15</v>
      </c>
    </row>
    <row r="12" spans="1:4" x14ac:dyDescent="0.25">
      <c r="A12" t="s">
        <v>30</v>
      </c>
      <c r="B12" s="5">
        <v>44667</v>
      </c>
      <c r="C12" s="5">
        <v>44669</v>
      </c>
      <c r="D12" s="4">
        <f t="shared" si="0"/>
        <v>3</v>
      </c>
    </row>
    <row r="13" spans="1:4" x14ac:dyDescent="0.25">
      <c r="A13" t="s">
        <v>31</v>
      </c>
      <c r="B13" s="5">
        <v>44669</v>
      </c>
      <c r="C13" s="5">
        <v>44670</v>
      </c>
      <c r="D13" s="4">
        <f t="shared" si="0"/>
        <v>2</v>
      </c>
    </row>
    <row r="14" spans="1:4" x14ac:dyDescent="0.25">
      <c r="A14" t="s">
        <v>32</v>
      </c>
      <c r="B14" s="5">
        <v>44670</v>
      </c>
      <c r="C14" s="5">
        <v>44671</v>
      </c>
      <c r="D14" s="4">
        <f t="shared" si="0"/>
        <v>2</v>
      </c>
    </row>
    <row r="15" spans="1:4" x14ac:dyDescent="0.25">
      <c r="A15" t="s">
        <v>8</v>
      </c>
      <c r="B15" s="5">
        <v>44667</v>
      </c>
      <c r="C15" s="5">
        <v>44671</v>
      </c>
      <c r="D15" s="4">
        <f t="shared" si="0"/>
        <v>5</v>
      </c>
    </row>
    <row r="16" spans="1:4" x14ac:dyDescent="0.25">
      <c r="A16" t="s">
        <v>9</v>
      </c>
      <c r="B16" s="5">
        <v>44667</v>
      </c>
      <c r="C16" s="5">
        <v>44671</v>
      </c>
      <c r="D16" s="4">
        <f t="shared" si="0"/>
        <v>5</v>
      </c>
    </row>
    <row r="17" spans="1:4" x14ac:dyDescent="0.25">
      <c r="A17" s="1" t="s">
        <v>33</v>
      </c>
      <c r="B17" s="3">
        <v>44681</v>
      </c>
      <c r="C17" s="3">
        <v>44699</v>
      </c>
      <c r="D17" s="4">
        <f t="shared" si="0"/>
        <v>19</v>
      </c>
    </row>
    <row r="18" spans="1:4" x14ac:dyDescent="0.25">
      <c r="A18" t="s">
        <v>28</v>
      </c>
      <c r="B18" s="5"/>
      <c r="C18" s="5"/>
      <c r="D18" s="4">
        <f t="shared" si="0"/>
        <v>1</v>
      </c>
    </row>
    <row r="19" spans="1:4" x14ac:dyDescent="0.25">
      <c r="A19" t="s">
        <v>34</v>
      </c>
      <c r="B19" s="5"/>
      <c r="C19" s="5"/>
      <c r="D19" s="4">
        <f t="shared" si="0"/>
        <v>1</v>
      </c>
    </row>
    <row r="20" spans="1:4" x14ac:dyDescent="0.25">
      <c r="A20" t="s">
        <v>35</v>
      </c>
      <c r="B20" s="5"/>
      <c r="C20" s="5"/>
      <c r="D20" s="4">
        <f t="shared" si="0"/>
        <v>1</v>
      </c>
    </row>
    <row r="21" spans="1:4" x14ac:dyDescent="0.25">
      <c r="B21" s="5"/>
      <c r="C21" s="5"/>
      <c r="D21" s="4">
        <f t="shared" si="0"/>
        <v>1</v>
      </c>
    </row>
    <row r="22" spans="1:4" x14ac:dyDescent="0.25">
      <c r="A22" s="1" t="s">
        <v>5</v>
      </c>
      <c r="B22" s="3">
        <v>44679</v>
      </c>
      <c r="C22" s="3">
        <v>44690</v>
      </c>
      <c r="D22" s="4">
        <f t="shared" si="0"/>
        <v>12</v>
      </c>
    </row>
    <row r="23" spans="1:4" x14ac:dyDescent="0.25">
      <c r="A23" t="s">
        <v>8</v>
      </c>
      <c r="B23" s="5">
        <v>44679</v>
      </c>
      <c r="C23" s="5">
        <v>44686</v>
      </c>
      <c r="D23" s="4">
        <f t="shared" si="0"/>
        <v>8</v>
      </c>
    </row>
    <row r="24" spans="1:4" x14ac:dyDescent="0.25">
      <c r="A24" t="s">
        <v>9</v>
      </c>
      <c r="B24" s="5">
        <v>44679</v>
      </c>
      <c r="C24" s="5">
        <v>44686</v>
      </c>
      <c r="D24" s="4">
        <f t="shared" si="0"/>
        <v>8</v>
      </c>
    </row>
    <row r="25" spans="1:4" x14ac:dyDescent="0.25">
      <c r="A25" t="s">
        <v>10</v>
      </c>
      <c r="B25" s="5">
        <v>44679</v>
      </c>
      <c r="C25" s="5">
        <v>44686</v>
      </c>
      <c r="D25" s="4">
        <f t="shared" si="0"/>
        <v>8</v>
      </c>
    </row>
    <row r="26" spans="1:4" x14ac:dyDescent="0.25">
      <c r="A26" t="s">
        <v>11</v>
      </c>
      <c r="B26" s="5">
        <v>44679</v>
      </c>
      <c r="C26" s="5">
        <v>44686</v>
      </c>
      <c r="D26" s="4">
        <f t="shared" si="0"/>
        <v>8</v>
      </c>
    </row>
    <row r="27" spans="1:4" x14ac:dyDescent="0.25">
      <c r="A27" t="s">
        <v>12</v>
      </c>
      <c r="B27" s="5">
        <v>44679</v>
      </c>
      <c r="C27" s="5">
        <v>44686</v>
      </c>
      <c r="D27" s="4">
        <f t="shared" si="0"/>
        <v>8</v>
      </c>
    </row>
    <row r="28" spans="1:4" x14ac:dyDescent="0.25">
      <c r="A28" t="s">
        <v>13</v>
      </c>
      <c r="B28" s="5">
        <v>44685</v>
      </c>
      <c r="C28" s="5">
        <v>44686</v>
      </c>
      <c r="D28" s="4">
        <f t="shared" si="0"/>
        <v>2</v>
      </c>
    </row>
    <row r="29" spans="1:4" x14ac:dyDescent="0.25">
      <c r="A29" t="s">
        <v>14</v>
      </c>
      <c r="B29" s="5">
        <v>44679</v>
      </c>
      <c r="C29" s="5">
        <v>44689</v>
      </c>
      <c r="D29" s="4">
        <f>C29-B29+1</f>
        <v>11</v>
      </c>
    </row>
    <row r="30" spans="1:4" x14ac:dyDescent="0.25">
      <c r="A30" t="s">
        <v>16</v>
      </c>
      <c r="B30" s="5">
        <v>44679</v>
      </c>
      <c r="C30" s="5">
        <v>44689</v>
      </c>
      <c r="D30" s="4">
        <f t="shared" si="0"/>
        <v>11</v>
      </c>
    </row>
    <row r="31" spans="1:4" ht="18" customHeight="1" x14ac:dyDescent="0.25">
      <c r="A31" t="s">
        <v>15</v>
      </c>
      <c r="B31" s="5">
        <v>44690</v>
      </c>
      <c r="C31" s="5">
        <v>44690</v>
      </c>
      <c r="D31" s="4">
        <f t="shared" si="0"/>
        <v>1</v>
      </c>
    </row>
    <row r="32" spans="1:4" x14ac:dyDescent="0.25">
      <c r="A32" t="s">
        <v>18</v>
      </c>
      <c r="B32" s="5">
        <v>44690</v>
      </c>
      <c r="C32" s="5">
        <v>44690</v>
      </c>
      <c r="D32" s="4">
        <f t="shared" si="0"/>
        <v>1</v>
      </c>
    </row>
    <row r="33" spans="1:4" x14ac:dyDescent="0.25">
      <c r="A33" s="1" t="s">
        <v>6</v>
      </c>
      <c r="B33" s="3">
        <v>44691</v>
      </c>
      <c r="C33" s="3">
        <v>44700</v>
      </c>
      <c r="D33" s="4">
        <f t="shared" si="0"/>
        <v>10</v>
      </c>
    </row>
    <row r="34" spans="1:4" x14ac:dyDescent="0.25">
      <c r="A34" t="s">
        <v>8</v>
      </c>
      <c r="B34" s="5">
        <v>44691</v>
      </c>
      <c r="C34" s="5">
        <v>44694</v>
      </c>
      <c r="D34" s="4">
        <f t="shared" si="0"/>
        <v>4</v>
      </c>
    </row>
    <row r="35" spans="1:4" x14ac:dyDescent="0.25">
      <c r="A35" t="s">
        <v>9</v>
      </c>
      <c r="B35" s="5">
        <v>44691</v>
      </c>
      <c r="C35" s="5">
        <v>44694</v>
      </c>
      <c r="D35" s="4">
        <f t="shared" si="0"/>
        <v>4</v>
      </c>
    </row>
    <row r="36" spans="1:4" x14ac:dyDescent="0.25">
      <c r="A36" t="s">
        <v>10</v>
      </c>
      <c r="B36" s="5">
        <v>44691</v>
      </c>
      <c r="C36" s="5">
        <v>44694</v>
      </c>
      <c r="D36" s="4">
        <f t="shared" si="0"/>
        <v>4</v>
      </c>
    </row>
    <row r="37" spans="1:4" x14ac:dyDescent="0.25">
      <c r="A37" t="s">
        <v>11</v>
      </c>
      <c r="B37" s="5">
        <v>44691</v>
      </c>
      <c r="C37" s="5">
        <v>44694</v>
      </c>
      <c r="D37" s="4">
        <f t="shared" si="0"/>
        <v>4</v>
      </c>
    </row>
    <row r="38" spans="1:4" x14ac:dyDescent="0.25">
      <c r="A38" t="s">
        <v>12</v>
      </c>
      <c r="B38" s="5">
        <v>44691</v>
      </c>
      <c r="C38" s="5">
        <v>44694</v>
      </c>
      <c r="D38" s="4">
        <f t="shared" si="0"/>
        <v>4</v>
      </c>
    </row>
    <row r="39" spans="1:4" x14ac:dyDescent="0.25">
      <c r="A39" t="s">
        <v>13</v>
      </c>
      <c r="B39" s="5">
        <v>44694</v>
      </c>
      <c r="C39" s="5">
        <v>44694</v>
      </c>
      <c r="D39" s="4">
        <f t="shared" si="0"/>
        <v>1</v>
      </c>
    </row>
    <row r="40" spans="1:4" x14ac:dyDescent="0.25">
      <c r="A40" t="s">
        <v>14</v>
      </c>
      <c r="B40" s="5">
        <v>44695</v>
      </c>
      <c r="C40" s="5">
        <v>44699</v>
      </c>
      <c r="D40" s="4">
        <f t="shared" ref="D40" si="1">C40-B40+1</f>
        <v>5</v>
      </c>
    </row>
    <row r="41" spans="1:4" x14ac:dyDescent="0.25">
      <c r="A41" t="s">
        <v>16</v>
      </c>
      <c r="B41" s="5">
        <v>44695</v>
      </c>
      <c r="C41" s="5">
        <v>44699</v>
      </c>
      <c r="D41" s="4">
        <f t="shared" si="0"/>
        <v>5</v>
      </c>
    </row>
    <row r="42" spans="1:4" x14ac:dyDescent="0.25">
      <c r="A42" t="s">
        <v>15</v>
      </c>
      <c r="B42" s="5">
        <v>44700</v>
      </c>
      <c r="C42" s="5">
        <v>44700</v>
      </c>
      <c r="D42" s="4">
        <f t="shared" si="0"/>
        <v>1</v>
      </c>
    </row>
    <row r="43" spans="1:4" x14ac:dyDescent="0.25">
      <c r="A43" t="s">
        <v>17</v>
      </c>
      <c r="B43" s="5">
        <v>44700</v>
      </c>
      <c r="C43" s="5">
        <v>44700</v>
      </c>
      <c r="D43" s="4">
        <f t="shared" si="0"/>
        <v>1</v>
      </c>
    </row>
    <row r="44" spans="1:4" x14ac:dyDescent="0.25">
      <c r="A44" s="1" t="s">
        <v>7</v>
      </c>
      <c r="B44" s="3">
        <v>44701</v>
      </c>
      <c r="C44" s="3">
        <v>44709</v>
      </c>
      <c r="D44" s="4">
        <f t="shared" si="0"/>
        <v>9</v>
      </c>
    </row>
    <row r="45" spans="1:4" x14ac:dyDescent="0.25">
      <c r="A45" t="s">
        <v>8</v>
      </c>
      <c r="B45" s="5">
        <v>44701</v>
      </c>
      <c r="C45" s="5">
        <v>44704</v>
      </c>
      <c r="D45" s="4">
        <f t="shared" si="0"/>
        <v>4</v>
      </c>
    </row>
    <row r="46" spans="1:4" x14ac:dyDescent="0.25">
      <c r="A46" t="s">
        <v>9</v>
      </c>
      <c r="B46" s="5">
        <v>44701</v>
      </c>
      <c r="C46" s="5">
        <v>44704</v>
      </c>
      <c r="D46" s="4">
        <f t="shared" si="0"/>
        <v>4</v>
      </c>
    </row>
    <row r="47" spans="1:4" x14ac:dyDescent="0.25">
      <c r="A47" t="s">
        <v>10</v>
      </c>
      <c r="B47" s="5">
        <v>44701</v>
      </c>
      <c r="C47" s="5">
        <v>44704</v>
      </c>
      <c r="D47" s="4">
        <f t="shared" si="0"/>
        <v>4</v>
      </c>
    </row>
    <row r="48" spans="1:4" x14ac:dyDescent="0.25">
      <c r="A48" t="s">
        <v>11</v>
      </c>
      <c r="B48" s="5">
        <v>44701</v>
      </c>
      <c r="C48" s="5">
        <v>44704</v>
      </c>
      <c r="D48" s="4">
        <f t="shared" si="0"/>
        <v>4</v>
      </c>
    </row>
    <row r="49" spans="1:4" x14ac:dyDescent="0.25">
      <c r="A49" t="s">
        <v>12</v>
      </c>
      <c r="B49" s="5">
        <v>44701</v>
      </c>
      <c r="C49" s="5">
        <v>44704</v>
      </c>
      <c r="D49" s="4">
        <f t="shared" si="0"/>
        <v>4</v>
      </c>
    </row>
    <row r="50" spans="1:4" x14ac:dyDescent="0.25">
      <c r="A50" t="s">
        <v>13</v>
      </c>
      <c r="B50" s="5">
        <v>44705</v>
      </c>
      <c r="C50" s="5">
        <v>44705</v>
      </c>
      <c r="D50" s="4">
        <f t="shared" si="0"/>
        <v>1</v>
      </c>
    </row>
    <row r="51" spans="1:4" x14ac:dyDescent="0.25">
      <c r="A51" t="s">
        <v>14</v>
      </c>
      <c r="B51" s="5">
        <v>44705</v>
      </c>
      <c r="C51" s="5">
        <v>44709</v>
      </c>
      <c r="D51" s="4">
        <f t="shared" ref="D51" si="2">C51-B51+1</f>
        <v>5</v>
      </c>
    </row>
    <row r="52" spans="1:4" x14ac:dyDescent="0.25">
      <c r="A52" t="s">
        <v>16</v>
      </c>
      <c r="B52" s="5">
        <v>44705</v>
      </c>
      <c r="C52" s="5">
        <v>44709</v>
      </c>
      <c r="D52" s="4">
        <f t="shared" si="0"/>
        <v>5</v>
      </c>
    </row>
    <row r="53" spans="1:4" x14ac:dyDescent="0.25">
      <c r="A53" t="s">
        <v>4</v>
      </c>
      <c r="B53" s="5">
        <v>44709</v>
      </c>
      <c r="C53" s="5">
        <v>44709</v>
      </c>
      <c r="D53" s="4">
        <f t="shared" si="0"/>
        <v>1</v>
      </c>
    </row>
    <row r="54" spans="1:4" x14ac:dyDescent="0.25">
      <c r="A54" t="s">
        <v>19</v>
      </c>
      <c r="B54" s="5">
        <v>44709</v>
      </c>
      <c r="C54" s="5">
        <v>44709</v>
      </c>
      <c r="D54" s="4">
        <f t="shared" si="0"/>
        <v>1</v>
      </c>
    </row>
    <row r="55" spans="1:4" x14ac:dyDescent="0.25">
      <c r="A55" s="1" t="s">
        <v>20</v>
      </c>
      <c r="B55" s="3">
        <v>44709</v>
      </c>
      <c r="C55" s="3">
        <v>44709</v>
      </c>
      <c r="D55" s="4">
        <f t="shared" si="0"/>
        <v>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47D2C-2066-4FB6-9BB2-8D8D42CF303D}">
  <sheetPr>
    <pageSetUpPr fitToPage="1"/>
  </sheetPr>
  <dimension ref="A1:BL58"/>
  <sheetViews>
    <sheetView showGridLines="0" tabSelected="1" showRuler="0" zoomScale="70" zoomScaleNormal="70" zoomScalePageLayoutView="70" workbookViewId="0">
      <pane ySplit="6" topLeftCell="A43" activePane="bottomLeft" state="frozen"/>
      <selection pane="bottomLeft" activeCell="E50" sqref="E50:F58"/>
    </sheetView>
  </sheetViews>
  <sheetFormatPr defaultRowHeight="30" customHeight="1" x14ac:dyDescent="0.25"/>
  <cols>
    <col min="1" max="1" width="2.7109375" style="15" customWidth="1"/>
    <col min="2" max="2" width="26.7109375" customWidth="1"/>
    <col min="3" max="3" width="30.7109375" hidden="1" customWidth="1"/>
    <col min="4" max="4" width="19.5703125" customWidth="1"/>
    <col min="5" max="5" width="15.140625" style="17" customWidth="1"/>
    <col min="6" max="6" width="14.7109375" customWidth="1"/>
    <col min="7" max="7" width="2.7109375" customWidth="1"/>
    <col min="8" max="8" width="6.140625" hidden="1" customWidth="1"/>
    <col min="9" max="11" width="2.5703125" hidden="1" customWidth="1"/>
    <col min="12" max="12" width="5" customWidth="1"/>
    <col min="13" max="14" width="3.85546875" bestFit="1" customWidth="1"/>
    <col min="15" max="15" width="5.42578125" customWidth="1"/>
    <col min="16" max="54" width="3.85546875" bestFit="1" customWidth="1"/>
    <col min="55" max="63" width="3.140625" bestFit="1" customWidth="1"/>
    <col min="64" max="64" width="3.85546875" bestFit="1" customWidth="1"/>
  </cols>
  <sheetData>
    <row r="1" spans="1:64" ht="30" customHeight="1" x14ac:dyDescent="0.45">
      <c r="A1" s="8" t="s">
        <v>36</v>
      </c>
      <c r="B1" s="9" t="s">
        <v>21</v>
      </c>
      <c r="C1" s="10"/>
      <c r="D1" s="11"/>
      <c r="E1" s="12"/>
      <c r="F1" s="13"/>
      <c r="H1" s="11"/>
      <c r="I1" s="14" t="s">
        <v>37</v>
      </c>
    </row>
    <row r="2" spans="1:64" ht="30" customHeight="1" x14ac:dyDescent="0.3">
      <c r="A2" s="15" t="s">
        <v>38</v>
      </c>
      <c r="B2" s="16" t="s">
        <v>58</v>
      </c>
      <c r="I2" s="18" t="s">
        <v>39</v>
      </c>
    </row>
    <row r="3" spans="1:64" ht="30" customHeight="1" x14ac:dyDescent="0.25">
      <c r="A3" s="15" t="s">
        <v>40</v>
      </c>
      <c r="B3" s="19"/>
      <c r="C3" s="100" t="s">
        <v>41</v>
      </c>
      <c r="D3" s="101"/>
      <c r="E3" s="102">
        <v>44660</v>
      </c>
      <c r="F3" s="102"/>
    </row>
    <row r="4" spans="1:64" s="26" customFormat="1" ht="30" customHeight="1" x14ac:dyDescent="0.3">
      <c r="A4" s="91" t="s">
        <v>42</v>
      </c>
      <c r="C4" s="103" t="s">
        <v>43</v>
      </c>
      <c r="D4" s="104"/>
      <c r="E4" s="53">
        <v>1</v>
      </c>
      <c r="I4" s="97">
        <f>L5</f>
        <v>44658</v>
      </c>
      <c r="J4" s="98"/>
      <c r="K4" s="98"/>
      <c r="L4" s="98"/>
      <c r="M4" s="98"/>
      <c r="N4" s="98"/>
      <c r="O4" s="99"/>
      <c r="P4" s="97">
        <f>P5</f>
        <v>44662</v>
      </c>
      <c r="Q4" s="98"/>
      <c r="R4" s="98"/>
      <c r="S4" s="98"/>
      <c r="T4" s="98"/>
      <c r="U4" s="98"/>
      <c r="V4" s="99"/>
      <c r="W4" s="97">
        <f>W5</f>
        <v>44669</v>
      </c>
      <c r="X4" s="98"/>
      <c r="Y4" s="98"/>
      <c r="Z4" s="98"/>
      <c r="AA4" s="98"/>
      <c r="AB4" s="98"/>
      <c r="AC4" s="99"/>
      <c r="AD4" s="97">
        <f>AD5</f>
        <v>44676</v>
      </c>
      <c r="AE4" s="98"/>
      <c r="AF4" s="98"/>
      <c r="AG4" s="98"/>
      <c r="AH4" s="98"/>
      <c r="AI4" s="98"/>
      <c r="AJ4" s="99"/>
      <c r="AK4" s="97">
        <f>AK5</f>
        <v>44683</v>
      </c>
      <c r="AL4" s="98"/>
      <c r="AM4" s="98"/>
      <c r="AN4" s="98"/>
      <c r="AO4" s="98"/>
      <c r="AP4" s="98"/>
      <c r="AQ4" s="99"/>
      <c r="AR4" s="97">
        <f>AR5</f>
        <v>44690</v>
      </c>
      <c r="AS4" s="98"/>
      <c r="AT4" s="98"/>
      <c r="AU4" s="98"/>
      <c r="AV4" s="98"/>
      <c r="AW4" s="98"/>
      <c r="AX4" s="99"/>
      <c r="AY4" s="97">
        <f>AY5</f>
        <v>44697</v>
      </c>
      <c r="AZ4" s="98"/>
      <c r="BA4" s="98"/>
      <c r="BB4" s="98"/>
      <c r="BC4" s="98"/>
      <c r="BD4" s="98"/>
      <c r="BE4" s="99"/>
      <c r="BF4" s="97">
        <f>BF5</f>
        <v>44704</v>
      </c>
      <c r="BG4" s="98"/>
      <c r="BH4" s="98"/>
      <c r="BI4" s="98"/>
      <c r="BJ4" s="98"/>
      <c r="BK4" s="98"/>
      <c r="BL4" s="99"/>
    </row>
    <row r="5" spans="1:64" s="26" customFormat="1" ht="15" customHeight="1" x14ac:dyDescent="0.3">
      <c r="A5" s="91" t="s">
        <v>44</v>
      </c>
      <c r="B5" s="92"/>
      <c r="C5" s="92"/>
      <c r="D5" s="92"/>
      <c r="E5" s="92"/>
      <c r="F5" s="92"/>
      <c r="G5" s="92"/>
      <c r="I5" s="93">
        <f>Project_Start-WEEKDAY(Project_Start,1)+2+7*(Display_Week-1)</f>
        <v>44655</v>
      </c>
      <c r="J5" s="94">
        <f>I5+1</f>
        <v>44656</v>
      </c>
      <c r="K5" s="94">
        <f t="shared" ref="K5:AX5" si="0">J5+1</f>
        <v>44657</v>
      </c>
      <c r="L5" s="94">
        <f t="shared" si="0"/>
        <v>44658</v>
      </c>
      <c r="M5" s="94">
        <f t="shared" si="0"/>
        <v>44659</v>
      </c>
      <c r="N5" s="94">
        <f t="shared" si="0"/>
        <v>44660</v>
      </c>
      <c r="O5" s="95">
        <f t="shared" si="0"/>
        <v>44661</v>
      </c>
      <c r="P5" s="93">
        <f>O5+1</f>
        <v>44662</v>
      </c>
      <c r="Q5" s="94">
        <f>P5+1</f>
        <v>44663</v>
      </c>
      <c r="R5" s="94">
        <f t="shared" si="0"/>
        <v>44664</v>
      </c>
      <c r="S5" s="94">
        <f t="shared" si="0"/>
        <v>44665</v>
      </c>
      <c r="T5" s="94">
        <f t="shared" si="0"/>
        <v>44666</v>
      </c>
      <c r="U5" s="94">
        <f t="shared" si="0"/>
        <v>44667</v>
      </c>
      <c r="V5" s="95">
        <f t="shared" si="0"/>
        <v>44668</v>
      </c>
      <c r="W5" s="93">
        <f>V5+1</f>
        <v>44669</v>
      </c>
      <c r="X5" s="94">
        <f>W5+1</f>
        <v>44670</v>
      </c>
      <c r="Y5" s="94">
        <f t="shared" si="0"/>
        <v>44671</v>
      </c>
      <c r="Z5" s="94">
        <f t="shared" si="0"/>
        <v>44672</v>
      </c>
      <c r="AA5" s="94">
        <f t="shared" si="0"/>
        <v>44673</v>
      </c>
      <c r="AB5" s="94">
        <f t="shared" si="0"/>
        <v>44674</v>
      </c>
      <c r="AC5" s="95">
        <f t="shared" si="0"/>
        <v>44675</v>
      </c>
      <c r="AD5" s="93">
        <f>AC5+1</f>
        <v>44676</v>
      </c>
      <c r="AE5" s="94">
        <f>AD5+1</f>
        <v>44677</v>
      </c>
      <c r="AF5" s="94">
        <f t="shared" si="0"/>
        <v>44678</v>
      </c>
      <c r="AG5" s="94">
        <f t="shared" si="0"/>
        <v>44679</v>
      </c>
      <c r="AH5" s="94">
        <f t="shared" si="0"/>
        <v>44680</v>
      </c>
      <c r="AI5" s="94">
        <f t="shared" si="0"/>
        <v>44681</v>
      </c>
      <c r="AJ5" s="95">
        <f t="shared" si="0"/>
        <v>44682</v>
      </c>
      <c r="AK5" s="93">
        <f>AJ5+1</f>
        <v>44683</v>
      </c>
      <c r="AL5" s="94">
        <f>AK5+1</f>
        <v>44684</v>
      </c>
      <c r="AM5" s="94">
        <f t="shared" si="0"/>
        <v>44685</v>
      </c>
      <c r="AN5" s="94">
        <f t="shared" si="0"/>
        <v>44686</v>
      </c>
      <c r="AO5" s="94">
        <f t="shared" si="0"/>
        <v>44687</v>
      </c>
      <c r="AP5" s="94">
        <f t="shared" si="0"/>
        <v>44688</v>
      </c>
      <c r="AQ5" s="95">
        <f t="shared" si="0"/>
        <v>44689</v>
      </c>
      <c r="AR5" s="93">
        <f>AQ5+1</f>
        <v>44690</v>
      </c>
      <c r="AS5" s="94">
        <f>AR5+1</f>
        <v>44691</v>
      </c>
      <c r="AT5" s="94">
        <f t="shared" si="0"/>
        <v>44692</v>
      </c>
      <c r="AU5" s="94">
        <f t="shared" si="0"/>
        <v>44693</v>
      </c>
      <c r="AV5" s="94">
        <f t="shared" si="0"/>
        <v>44694</v>
      </c>
      <c r="AW5" s="94">
        <f t="shared" si="0"/>
        <v>44695</v>
      </c>
      <c r="AX5" s="95">
        <f t="shared" si="0"/>
        <v>44696</v>
      </c>
      <c r="AY5" s="93">
        <f>AX5+1</f>
        <v>44697</v>
      </c>
      <c r="AZ5" s="94">
        <f>AY5+1</f>
        <v>44698</v>
      </c>
      <c r="BA5" s="94">
        <f t="shared" ref="BA5:BE5" si="1">AZ5+1</f>
        <v>44699</v>
      </c>
      <c r="BB5" s="94">
        <f t="shared" si="1"/>
        <v>44700</v>
      </c>
      <c r="BC5" s="94">
        <f t="shared" si="1"/>
        <v>44701</v>
      </c>
      <c r="BD5" s="94">
        <f t="shared" si="1"/>
        <v>44702</v>
      </c>
      <c r="BE5" s="95">
        <f t="shared" si="1"/>
        <v>44703</v>
      </c>
      <c r="BF5" s="93">
        <f>BE5+1</f>
        <v>44704</v>
      </c>
      <c r="BG5" s="94">
        <f>BF5+1</f>
        <v>44705</v>
      </c>
      <c r="BH5" s="94">
        <f t="shared" ref="BH5:BL5" si="2">BG5+1</f>
        <v>44706</v>
      </c>
      <c r="BI5" s="94">
        <f t="shared" si="2"/>
        <v>44707</v>
      </c>
      <c r="BJ5" s="94">
        <f t="shared" si="2"/>
        <v>44708</v>
      </c>
      <c r="BK5" s="94">
        <f t="shared" si="2"/>
        <v>44709</v>
      </c>
      <c r="BL5" s="95">
        <f t="shared" si="2"/>
        <v>44710</v>
      </c>
    </row>
    <row r="6" spans="1:64" s="26" customFormat="1" ht="30" customHeight="1" thickBot="1" x14ac:dyDescent="0.35">
      <c r="A6" s="91" t="s">
        <v>45</v>
      </c>
      <c r="B6" s="24" t="s">
        <v>46</v>
      </c>
      <c r="C6" s="25" t="s">
        <v>47</v>
      </c>
      <c r="D6" s="25"/>
      <c r="E6" s="25" t="s">
        <v>48</v>
      </c>
      <c r="F6" s="25" t="s">
        <v>49</v>
      </c>
      <c r="G6" s="25"/>
      <c r="H6" s="25" t="s">
        <v>50</v>
      </c>
      <c r="I6" s="96" t="str">
        <f t="shared" ref="I6:BL6" si="3">LEFT(TEXT(I5,"ddd"),1)</f>
        <v>M</v>
      </c>
      <c r="J6" s="96" t="str">
        <f t="shared" si="3"/>
        <v>T</v>
      </c>
      <c r="K6" s="96" t="str">
        <f t="shared" si="3"/>
        <v>W</v>
      </c>
      <c r="L6" s="96" t="str">
        <f t="shared" si="3"/>
        <v>T</v>
      </c>
      <c r="M6" s="96" t="str">
        <f t="shared" si="3"/>
        <v>F</v>
      </c>
      <c r="N6" s="96" t="str">
        <f t="shared" si="3"/>
        <v>S</v>
      </c>
      <c r="O6" s="96" t="str">
        <f t="shared" si="3"/>
        <v>S</v>
      </c>
      <c r="P6" s="96" t="str">
        <f t="shared" si="3"/>
        <v>M</v>
      </c>
      <c r="Q6" s="96" t="str">
        <f t="shared" si="3"/>
        <v>T</v>
      </c>
      <c r="R6" s="96" t="str">
        <f t="shared" si="3"/>
        <v>W</v>
      </c>
      <c r="S6" s="96" t="str">
        <f t="shared" si="3"/>
        <v>T</v>
      </c>
      <c r="T6" s="96" t="str">
        <f t="shared" si="3"/>
        <v>F</v>
      </c>
      <c r="U6" s="96" t="str">
        <f t="shared" si="3"/>
        <v>S</v>
      </c>
      <c r="V6" s="96" t="str">
        <f t="shared" si="3"/>
        <v>S</v>
      </c>
      <c r="W6" s="96" t="str">
        <f t="shared" si="3"/>
        <v>M</v>
      </c>
      <c r="X6" s="96" t="str">
        <f t="shared" si="3"/>
        <v>T</v>
      </c>
      <c r="Y6" s="96" t="str">
        <f t="shared" si="3"/>
        <v>W</v>
      </c>
      <c r="Z6" s="96" t="str">
        <f t="shared" si="3"/>
        <v>T</v>
      </c>
      <c r="AA6" s="96" t="str">
        <f t="shared" si="3"/>
        <v>F</v>
      </c>
      <c r="AB6" s="96" t="str">
        <f t="shared" si="3"/>
        <v>S</v>
      </c>
      <c r="AC6" s="96" t="str">
        <f t="shared" si="3"/>
        <v>S</v>
      </c>
      <c r="AD6" s="96" t="str">
        <f t="shared" si="3"/>
        <v>M</v>
      </c>
      <c r="AE6" s="96" t="str">
        <f t="shared" si="3"/>
        <v>T</v>
      </c>
      <c r="AF6" s="96" t="str">
        <f t="shared" si="3"/>
        <v>W</v>
      </c>
      <c r="AG6" s="96" t="str">
        <f t="shared" si="3"/>
        <v>T</v>
      </c>
      <c r="AH6" s="96" t="str">
        <f t="shared" si="3"/>
        <v>F</v>
      </c>
      <c r="AI6" s="96" t="str">
        <f t="shared" si="3"/>
        <v>S</v>
      </c>
      <c r="AJ6" s="96" t="str">
        <f t="shared" si="3"/>
        <v>S</v>
      </c>
      <c r="AK6" s="96" t="str">
        <f t="shared" si="3"/>
        <v>M</v>
      </c>
      <c r="AL6" s="96" t="str">
        <f t="shared" si="3"/>
        <v>T</v>
      </c>
      <c r="AM6" s="96" t="str">
        <f t="shared" si="3"/>
        <v>W</v>
      </c>
      <c r="AN6" s="96" t="str">
        <f t="shared" si="3"/>
        <v>T</v>
      </c>
      <c r="AO6" s="96" t="str">
        <f t="shared" si="3"/>
        <v>F</v>
      </c>
      <c r="AP6" s="96" t="str">
        <f t="shared" si="3"/>
        <v>S</v>
      </c>
      <c r="AQ6" s="96" t="str">
        <f t="shared" si="3"/>
        <v>S</v>
      </c>
      <c r="AR6" s="96" t="str">
        <f t="shared" si="3"/>
        <v>M</v>
      </c>
      <c r="AS6" s="96" t="str">
        <f t="shared" si="3"/>
        <v>T</v>
      </c>
      <c r="AT6" s="96" t="str">
        <f t="shared" si="3"/>
        <v>W</v>
      </c>
      <c r="AU6" s="96" t="str">
        <f t="shared" si="3"/>
        <v>T</v>
      </c>
      <c r="AV6" s="96" t="str">
        <f t="shared" si="3"/>
        <v>F</v>
      </c>
      <c r="AW6" s="96" t="str">
        <f t="shared" si="3"/>
        <v>S</v>
      </c>
      <c r="AX6" s="96" t="str">
        <f t="shared" si="3"/>
        <v>S</v>
      </c>
      <c r="AY6" s="96" t="str">
        <f t="shared" si="3"/>
        <v>M</v>
      </c>
      <c r="AZ6" s="96" t="str">
        <f t="shared" si="3"/>
        <v>T</v>
      </c>
      <c r="BA6" s="96" t="str">
        <f t="shared" si="3"/>
        <v>W</v>
      </c>
      <c r="BB6" s="96" t="str">
        <f t="shared" si="3"/>
        <v>T</v>
      </c>
      <c r="BC6" s="96" t="str">
        <f t="shared" si="3"/>
        <v>F</v>
      </c>
      <c r="BD6" s="96" t="str">
        <f t="shared" si="3"/>
        <v>S</v>
      </c>
      <c r="BE6" s="96" t="str">
        <f t="shared" si="3"/>
        <v>S</v>
      </c>
      <c r="BF6" s="96" t="str">
        <f t="shared" si="3"/>
        <v>M</v>
      </c>
      <c r="BG6" s="96" t="str">
        <f t="shared" si="3"/>
        <v>T</v>
      </c>
      <c r="BH6" s="96" t="str">
        <f t="shared" si="3"/>
        <v>W</v>
      </c>
      <c r="BI6" s="96" t="str">
        <f t="shared" si="3"/>
        <v>T</v>
      </c>
      <c r="BJ6" s="96" t="str">
        <f t="shared" si="3"/>
        <v>F</v>
      </c>
      <c r="BK6" s="96" t="str">
        <f t="shared" si="3"/>
        <v>S</v>
      </c>
      <c r="BL6" s="96" t="str">
        <f t="shared" si="3"/>
        <v>S</v>
      </c>
    </row>
    <row r="7" spans="1:64" ht="18" hidden="1" thickBot="1" x14ac:dyDescent="0.35">
      <c r="A7" s="15" t="s">
        <v>51</v>
      </c>
      <c r="B7" s="26"/>
      <c r="C7" s="27"/>
      <c r="D7" s="26"/>
      <c r="E7" s="26"/>
      <c r="F7" s="26"/>
      <c r="H7" t="str">
        <f>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22" customFormat="1" ht="30" customHeight="1" thickBot="1" x14ac:dyDescent="0.3">
      <c r="A8" s="8" t="s">
        <v>52</v>
      </c>
      <c r="B8" s="28" t="s">
        <v>22</v>
      </c>
      <c r="C8" s="29"/>
      <c r="D8" s="30"/>
      <c r="E8" s="31"/>
      <c r="F8" s="31"/>
      <c r="G8" s="21"/>
      <c r="H8" s="21"/>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22" customFormat="1" ht="30" customHeight="1" thickBot="1" x14ac:dyDescent="0.3">
      <c r="A9" s="8"/>
      <c r="B9" s="32" t="s">
        <v>25</v>
      </c>
      <c r="C9" s="33"/>
      <c r="D9" s="34"/>
      <c r="E9" s="35">
        <v>44661</v>
      </c>
      <c r="F9" s="35">
        <v>44663</v>
      </c>
      <c r="G9" s="21"/>
      <c r="H9" s="21"/>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22" customFormat="1" ht="30" customHeight="1" thickBot="1" x14ac:dyDescent="0.3">
      <c r="A10" s="8"/>
      <c r="B10" s="32" t="s">
        <v>26</v>
      </c>
      <c r="C10" s="33"/>
      <c r="D10" s="34"/>
      <c r="E10" s="35">
        <v>44661</v>
      </c>
      <c r="F10" s="35">
        <v>44663</v>
      </c>
      <c r="G10" s="21"/>
      <c r="H10" s="21"/>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22" customFormat="1" ht="30" customHeight="1" thickBot="1" x14ac:dyDescent="0.3">
      <c r="A11" s="8"/>
      <c r="B11" s="32" t="s">
        <v>27</v>
      </c>
      <c r="C11" s="33"/>
      <c r="D11" s="34"/>
      <c r="E11" s="35">
        <v>44664</v>
      </c>
      <c r="F11" s="35">
        <v>44664</v>
      </c>
      <c r="G11" s="21"/>
      <c r="H11" s="21"/>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22" customFormat="1" ht="30" customHeight="1" thickBot="1" x14ac:dyDescent="0.3">
      <c r="A12" s="8" t="s">
        <v>53</v>
      </c>
      <c r="B12" s="36" t="s">
        <v>23</v>
      </c>
      <c r="C12" s="37"/>
      <c r="D12" s="38"/>
      <c r="E12" s="39"/>
      <c r="F12" s="39"/>
      <c r="G12" s="21"/>
      <c r="H12" s="21" t="str">
        <f t="shared" ref="H12:H22" si="4">IF(OR(ISBLANK(task_start),ISBLANK(task_end)),"",task_end-task_start+1)</f>
        <v/>
      </c>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22" customFormat="1" ht="30" customHeight="1" thickBot="1" x14ac:dyDescent="0.3">
      <c r="A13" s="8"/>
      <c r="B13" s="40" t="s">
        <v>59</v>
      </c>
      <c r="C13" s="41"/>
      <c r="D13" s="42"/>
      <c r="E13" s="43">
        <v>44664</v>
      </c>
      <c r="F13" s="43">
        <v>44667</v>
      </c>
      <c r="G13" s="21"/>
      <c r="H13" s="21"/>
      <c r="I13" s="20"/>
      <c r="J13" s="20"/>
      <c r="K13" s="20"/>
      <c r="L13" s="20"/>
      <c r="M13" s="20"/>
      <c r="N13" s="20"/>
      <c r="O13" s="20"/>
      <c r="P13" s="20"/>
      <c r="Q13" s="20"/>
      <c r="R13" s="20"/>
      <c r="S13" s="20"/>
      <c r="T13" s="20"/>
      <c r="U13" s="23"/>
      <c r="V13" s="23"/>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22" customFormat="1" ht="30" customHeight="1" thickBot="1" x14ac:dyDescent="0.3">
      <c r="A14" s="8"/>
      <c r="B14" s="40" t="s">
        <v>56</v>
      </c>
      <c r="C14" s="41"/>
      <c r="D14" s="42"/>
      <c r="E14" s="43">
        <v>44664</v>
      </c>
      <c r="F14" s="43">
        <v>44668</v>
      </c>
      <c r="G14" s="21"/>
      <c r="H14" s="21"/>
      <c r="I14" s="20"/>
      <c r="J14" s="20"/>
      <c r="K14" s="20"/>
      <c r="L14" s="20"/>
      <c r="M14" s="20"/>
      <c r="N14" s="20"/>
      <c r="O14" s="20"/>
      <c r="P14" s="20"/>
      <c r="Q14" s="20"/>
      <c r="R14" s="20"/>
      <c r="S14" s="20"/>
      <c r="T14" s="20"/>
      <c r="U14" s="23"/>
      <c r="V14" s="23"/>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22" customFormat="1" ht="30" customHeight="1" thickBot="1" x14ac:dyDescent="0.3">
      <c r="A15" s="8"/>
      <c r="B15" s="44" t="s">
        <v>57</v>
      </c>
      <c r="C15" s="41"/>
      <c r="D15" s="42"/>
      <c r="E15" s="43">
        <v>44664</v>
      </c>
      <c r="F15" s="43">
        <v>44668</v>
      </c>
      <c r="G15" s="21"/>
      <c r="H15" s="21"/>
      <c r="I15" s="20"/>
      <c r="J15" s="20"/>
      <c r="K15" s="20"/>
      <c r="L15" s="20"/>
      <c r="M15" s="20"/>
      <c r="N15" s="20"/>
      <c r="O15" s="20"/>
      <c r="P15" s="20"/>
      <c r="Q15" s="20"/>
      <c r="R15" s="20"/>
      <c r="S15" s="20"/>
      <c r="T15" s="20"/>
      <c r="U15" s="23"/>
      <c r="V15" s="23"/>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22" customFormat="1" ht="30" customHeight="1" thickBot="1" x14ac:dyDescent="0.3">
      <c r="A16" s="8"/>
      <c r="B16" s="40" t="s">
        <v>60</v>
      </c>
      <c r="C16" s="41"/>
      <c r="D16" s="42"/>
      <c r="E16" s="43">
        <v>44665</v>
      </c>
      <c r="F16" s="43">
        <v>44668</v>
      </c>
      <c r="G16" s="21"/>
      <c r="H16" s="21"/>
      <c r="I16" s="20"/>
      <c r="J16" s="20"/>
      <c r="K16" s="20"/>
      <c r="L16" s="20"/>
      <c r="M16" s="20"/>
      <c r="N16" s="20"/>
      <c r="O16" s="20"/>
      <c r="P16" s="20"/>
      <c r="Q16" s="20"/>
      <c r="R16" s="20"/>
      <c r="S16" s="20"/>
      <c r="T16" s="20"/>
      <c r="U16" s="23"/>
      <c r="V16" s="23"/>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22" customFormat="1" ht="30" customHeight="1" thickBot="1" x14ac:dyDescent="0.3">
      <c r="A17" s="8"/>
      <c r="B17" s="40" t="s">
        <v>29</v>
      </c>
      <c r="C17" s="41"/>
      <c r="D17" s="42"/>
      <c r="E17" s="43">
        <v>44669</v>
      </c>
      <c r="F17" s="43">
        <v>44680</v>
      </c>
      <c r="G17" s="21"/>
      <c r="H17" s="21"/>
      <c r="I17" s="20"/>
      <c r="J17" s="20"/>
      <c r="K17" s="20"/>
      <c r="L17" s="20"/>
      <c r="M17" s="20"/>
      <c r="N17" s="20"/>
      <c r="O17" s="20"/>
      <c r="P17" s="20"/>
      <c r="Q17" s="20"/>
      <c r="R17" s="20"/>
      <c r="S17" s="20"/>
      <c r="T17" s="20"/>
      <c r="U17" s="23"/>
      <c r="V17" s="23"/>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22" customFormat="1" ht="30" customHeight="1" thickBot="1" x14ac:dyDescent="0.3">
      <c r="A18" s="15" t="s">
        <v>54</v>
      </c>
      <c r="B18" s="45" t="s">
        <v>24</v>
      </c>
      <c r="C18" s="46"/>
      <c r="D18" s="47"/>
      <c r="E18" s="48"/>
      <c r="F18" s="48"/>
      <c r="G18" s="21"/>
      <c r="H18" s="21" t="str">
        <f t="shared" si="4"/>
        <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22" customFormat="1" ht="30" customHeight="1" thickBot="1" x14ac:dyDescent="0.3">
      <c r="A19" s="15"/>
      <c r="B19" s="49" t="s">
        <v>30</v>
      </c>
      <c r="C19" s="50"/>
      <c r="D19" s="51"/>
      <c r="E19" s="52">
        <v>44680</v>
      </c>
      <c r="F19" s="52">
        <v>44698</v>
      </c>
      <c r="G19" s="21"/>
      <c r="H19" s="21"/>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22" customFormat="1" ht="30" customHeight="1" thickBot="1" x14ac:dyDescent="0.3">
      <c r="A20" s="15"/>
      <c r="B20" s="49" t="s">
        <v>31</v>
      </c>
      <c r="C20" s="50"/>
      <c r="D20" s="51"/>
      <c r="E20" s="52">
        <v>44680</v>
      </c>
      <c r="F20" s="52">
        <v>44698</v>
      </c>
      <c r="G20" s="21"/>
      <c r="H20" s="21"/>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22" customFormat="1" ht="30" customHeight="1" thickBot="1" x14ac:dyDescent="0.3">
      <c r="A21" s="15"/>
      <c r="B21" s="49" t="s">
        <v>32</v>
      </c>
      <c r="C21" s="50"/>
      <c r="D21" s="51"/>
      <c r="E21" s="52">
        <v>44680</v>
      </c>
      <c r="F21" s="52">
        <v>44698</v>
      </c>
      <c r="G21" s="21"/>
      <c r="H21" s="21"/>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22" customFormat="1" ht="30" customHeight="1" thickBot="1" x14ac:dyDescent="0.3">
      <c r="A22" s="15" t="s">
        <v>54</v>
      </c>
      <c r="B22" s="54" t="s">
        <v>61</v>
      </c>
      <c r="C22" s="55"/>
      <c r="D22" s="56"/>
      <c r="E22" s="57"/>
      <c r="F22" s="58"/>
      <c r="G22" s="21"/>
      <c r="H22" s="21" t="str">
        <f t="shared" si="4"/>
        <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22" customFormat="1" ht="30" customHeight="1" thickBot="1" x14ac:dyDescent="0.3">
      <c r="A23" s="15"/>
      <c r="B23" s="59" t="s">
        <v>62</v>
      </c>
      <c r="C23" s="60"/>
      <c r="D23" s="61"/>
      <c r="E23" s="62">
        <v>44698</v>
      </c>
      <c r="F23" s="62">
        <v>44712</v>
      </c>
      <c r="G23" s="21"/>
      <c r="H23" s="21"/>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22" customFormat="1" ht="30" customHeight="1" thickBot="1" x14ac:dyDescent="0.3">
      <c r="A24" s="15"/>
      <c r="B24" s="59" t="s">
        <v>63</v>
      </c>
      <c r="C24" s="60"/>
      <c r="D24" s="61"/>
      <c r="E24" s="62">
        <v>44698</v>
      </c>
      <c r="F24" s="62">
        <v>44712</v>
      </c>
      <c r="G24" s="21"/>
      <c r="H24" s="21"/>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22" customFormat="1" ht="30" customHeight="1" thickBot="1" x14ac:dyDescent="0.3">
      <c r="A25" s="15"/>
      <c r="B25" s="59" t="s">
        <v>64</v>
      </c>
      <c r="C25" s="60"/>
      <c r="D25" s="61"/>
      <c r="E25" s="62">
        <v>44698</v>
      </c>
      <c r="F25" s="62">
        <v>44712</v>
      </c>
      <c r="G25" s="21"/>
      <c r="H25" s="21"/>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22" customFormat="1" ht="30" customHeight="1" thickBot="1" x14ac:dyDescent="0.3">
      <c r="A26" s="15"/>
      <c r="B26" s="59" t="s">
        <v>65</v>
      </c>
      <c r="C26" s="60"/>
      <c r="D26" s="61"/>
      <c r="E26" s="62">
        <v>44698</v>
      </c>
      <c r="F26" s="62">
        <v>44712</v>
      </c>
      <c r="G26" s="21"/>
      <c r="H26" s="21"/>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22" customFormat="1" ht="30" customHeight="1" thickBot="1" x14ac:dyDescent="0.3">
      <c r="A27" s="15"/>
      <c r="B27" s="63" t="s">
        <v>78</v>
      </c>
      <c r="C27" s="64"/>
      <c r="D27" s="65"/>
      <c r="E27" s="66"/>
      <c r="F27" s="67"/>
      <c r="G27" s="21"/>
      <c r="H27" s="21"/>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row>
    <row r="28" spans="1:64" s="22" customFormat="1" ht="30" customHeight="1" thickBot="1" x14ac:dyDescent="0.3">
      <c r="A28" s="15"/>
      <c r="B28" s="68" t="s">
        <v>62</v>
      </c>
      <c r="C28" s="69"/>
      <c r="D28" s="70"/>
      <c r="E28" s="71">
        <v>44701</v>
      </c>
      <c r="F28" s="71">
        <v>44704</v>
      </c>
      <c r="G28" s="21"/>
      <c r="H28" s="21"/>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row>
    <row r="29" spans="1:64" ht="30" customHeight="1" thickBot="1" x14ac:dyDescent="0.3">
      <c r="A29" s="8" t="s">
        <v>55</v>
      </c>
      <c r="B29" s="68" t="s">
        <v>66</v>
      </c>
      <c r="C29" s="69"/>
      <c r="D29" s="70"/>
      <c r="E29" s="71">
        <v>44701</v>
      </c>
      <c r="F29" s="71">
        <v>44704</v>
      </c>
      <c r="G29" s="21"/>
      <c r="H29" s="21"/>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row>
    <row r="30" spans="1:64" ht="30" customHeight="1" thickBot="1" x14ac:dyDescent="0.3">
      <c r="A30" s="8" t="s">
        <v>55</v>
      </c>
      <c r="B30" s="68" t="s">
        <v>67</v>
      </c>
      <c r="C30" s="69"/>
      <c r="D30" s="70"/>
      <c r="E30" s="71">
        <v>44701</v>
      </c>
      <c r="F30" s="71">
        <v>44704</v>
      </c>
      <c r="G30" s="21"/>
      <c r="H30" s="21"/>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row>
    <row r="31" spans="1:64" ht="30" customHeight="1" thickBot="1" x14ac:dyDescent="0.3">
      <c r="B31" s="68" t="s">
        <v>80</v>
      </c>
      <c r="C31" s="69"/>
      <c r="D31" s="70"/>
      <c r="E31" s="71">
        <v>44701</v>
      </c>
      <c r="F31" s="71">
        <v>44704</v>
      </c>
      <c r="G31" s="21"/>
      <c r="H31" s="21"/>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row>
    <row r="32" spans="1:64" s="22" customFormat="1" ht="30" customHeight="1" thickBot="1" x14ac:dyDescent="0.3">
      <c r="A32" s="15"/>
      <c r="B32" s="72" t="s">
        <v>79</v>
      </c>
      <c r="C32" s="73"/>
      <c r="D32" s="74"/>
      <c r="E32" s="75"/>
      <c r="F32" s="76"/>
      <c r="G32" s="21"/>
      <c r="H32" s="21"/>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row>
    <row r="33" spans="1:64" s="22" customFormat="1" ht="30" customHeight="1" thickBot="1" x14ac:dyDescent="0.3">
      <c r="A33" s="15"/>
      <c r="B33" s="77" t="s">
        <v>81</v>
      </c>
      <c r="C33" s="78"/>
      <c r="D33" s="79"/>
      <c r="E33" s="80">
        <v>44701</v>
      </c>
      <c r="F33" s="80">
        <v>44709</v>
      </c>
      <c r="G33" s="21"/>
      <c r="H33" s="21"/>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row>
    <row r="34" spans="1:64" ht="30" customHeight="1" thickBot="1" x14ac:dyDescent="0.3">
      <c r="A34" s="8" t="s">
        <v>55</v>
      </c>
      <c r="B34" s="77" t="s">
        <v>82</v>
      </c>
      <c r="C34" s="78"/>
      <c r="D34" s="79"/>
      <c r="E34" s="80">
        <v>44701</v>
      </c>
      <c r="F34" s="80">
        <v>44709</v>
      </c>
      <c r="G34" s="21"/>
      <c r="H34" s="21"/>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row>
    <row r="35" spans="1:64" ht="30" customHeight="1" thickBot="1" x14ac:dyDescent="0.3">
      <c r="A35" s="8" t="s">
        <v>55</v>
      </c>
      <c r="B35" s="77" t="s">
        <v>83</v>
      </c>
      <c r="C35" s="78"/>
      <c r="D35" s="79"/>
      <c r="E35" s="80">
        <v>44701</v>
      </c>
      <c r="F35" s="80">
        <v>44709</v>
      </c>
      <c r="G35" s="21"/>
      <c r="H35" s="21"/>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row>
    <row r="36" spans="1:64" ht="30" customHeight="1" thickBot="1" x14ac:dyDescent="0.3">
      <c r="A36" s="8"/>
      <c r="B36" s="77" t="s">
        <v>80</v>
      </c>
      <c r="C36" s="78"/>
      <c r="D36" s="79"/>
      <c r="E36" s="80">
        <v>44701</v>
      </c>
      <c r="F36" s="80">
        <v>44709</v>
      </c>
      <c r="G36" s="21"/>
      <c r="H36" s="21"/>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row>
    <row r="37" spans="1:64" ht="30" customHeight="1" thickBot="1" x14ac:dyDescent="0.3">
      <c r="A37" s="8"/>
      <c r="B37" s="77" t="s">
        <v>84</v>
      </c>
      <c r="C37" s="78"/>
      <c r="D37" s="79"/>
      <c r="E37" s="80">
        <v>44709</v>
      </c>
      <c r="F37" s="80">
        <v>44712</v>
      </c>
      <c r="G37" s="21"/>
      <c r="H37" s="21"/>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row>
    <row r="38" spans="1:64" ht="30" customHeight="1" thickBot="1" x14ac:dyDescent="0.3">
      <c r="A38" s="8"/>
      <c r="B38" s="77" t="s">
        <v>85</v>
      </c>
      <c r="C38" s="78"/>
      <c r="D38" s="79"/>
      <c r="E38" s="80">
        <v>44709</v>
      </c>
      <c r="F38" s="80">
        <v>44712</v>
      </c>
      <c r="G38" s="21"/>
      <c r="H38" s="21"/>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row>
    <row r="39" spans="1:64" ht="30" customHeight="1" thickBot="1" x14ac:dyDescent="0.3">
      <c r="A39" s="8"/>
      <c r="B39" s="77" t="s">
        <v>86</v>
      </c>
      <c r="C39" s="78"/>
      <c r="D39" s="79"/>
      <c r="E39" s="80">
        <v>44709</v>
      </c>
      <c r="F39" s="80">
        <v>44712</v>
      </c>
      <c r="G39" s="21"/>
      <c r="H39" s="21"/>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row>
    <row r="40" spans="1:64" ht="30" customHeight="1" thickBot="1" x14ac:dyDescent="0.3">
      <c r="A40" s="8"/>
      <c r="B40" s="77" t="s">
        <v>80</v>
      </c>
      <c r="C40" s="78"/>
      <c r="D40" s="79"/>
      <c r="E40" s="80">
        <v>44709</v>
      </c>
      <c r="F40" s="80">
        <v>44712</v>
      </c>
      <c r="G40" s="21"/>
      <c r="H40" s="21"/>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row>
    <row r="41" spans="1:64" ht="30" customHeight="1" thickBot="1" x14ac:dyDescent="0.3">
      <c r="A41" s="8"/>
      <c r="B41" s="77" t="s">
        <v>90</v>
      </c>
      <c r="C41" s="78"/>
      <c r="D41" s="79"/>
      <c r="E41" s="80">
        <v>44713</v>
      </c>
      <c r="F41" s="80">
        <v>44729</v>
      </c>
      <c r="G41" s="21"/>
      <c r="H41" s="21"/>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row>
    <row r="42" spans="1:64" ht="30" customHeight="1" thickBot="1" x14ac:dyDescent="0.3">
      <c r="A42" s="8"/>
      <c r="B42" s="77" t="s">
        <v>91</v>
      </c>
      <c r="C42" s="78"/>
      <c r="D42" s="79"/>
      <c r="E42" s="80">
        <v>44713</v>
      </c>
      <c r="F42" s="80">
        <v>44729</v>
      </c>
      <c r="G42" s="21"/>
      <c r="H42" s="21"/>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row>
    <row r="43" spans="1:64" ht="30" customHeight="1" thickBot="1" x14ac:dyDescent="0.3">
      <c r="A43" s="8"/>
      <c r="B43" s="77" t="s">
        <v>92</v>
      </c>
      <c r="C43" s="78"/>
      <c r="D43" s="79"/>
      <c r="E43" s="80">
        <v>44713</v>
      </c>
      <c r="F43" s="80">
        <v>44729</v>
      </c>
      <c r="G43" s="21"/>
      <c r="H43" s="21"/>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row>
    <row r="44" spans="1:64" ht="30" customHeight="1" thickBot="1" x14ac:dyDescent="0.3">
      <c r="A44" s="8"/>
      <c r="B44" s="77" t="s">
        <v>80</v>
      </c>
      <c r="C44" s="78"/>
      <c r="D44" s="79"/>
      <c r="E44" s="80">
        <v>44713</v>
      </c>
      <c r="F44" s="80">
        <v>44729</v>
      </c>
      <c r="G44" s="21"/>
      <c r="H44" s="21"/>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row>
    <row r="45" spans="1:64" ht="30" customHeight="1" thickBot="1" x14ac:dyDescent="0.3">
      <c r="A45" s="8"/>
      <c r="B45" s="77" t="s">
        <v>87</v>
      </c>
      <c r="C45" s="78"/>
      <c r="D45" s="79"/>
      <c r="E45" s="80">
        <v>44730</v>
      </c>
      <c r="F45" s="80">
        <v>44771</v>
      </c>
      <c r="G45" s="21"/>
      <c r="H45" s="21"/>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row>
    <row r="46" spans="1:64" ht="30" customHeight="1" thickBot="1" x14ac:dyDescent="0.3">
      <c r="A46" s="8"/>
      <c r="B46" s="77" t="s">
        <v>88</v>
      </c>
      <c r="C46" s="78"/>
      <c r="D46" s="79"/>
      <c r="E46" s="80">
        <v>44730</v>
      </c>
      <c r="F46" s="80">
        <v>44771</v>
      </c>
      <c r="G46" s="21"/>
      <c r="H46" s="21"/>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row>
    <row r="47" spans="1:64" ht="30" customHeight="1" thickBot="1" x14ac:dyDescent="0.3">
      <c r="A47" s="8"/>
      <c r="B47" s="77" t="s">
        <v>89</v>
      </c>
      <c r="C47" s="78"/>
      <c r="D47" s="79"/>
      <c r="E47" s="80">
        <v>44730</v>
      </c>
      <c r="F47" s="80">
        <v>44771</v>
      </c>
      <c r="G47" s="21"/>
      <c r="H47" s="21"/>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row>
    <row r="48" spans="1:64" ht="30" customHeight="1" thickBot="1" x14ac:dyDescent="0.3">
      <c r="B48" s="77" t="s">
        <v>80</v>
      </c>
      <c r="C48" s="78"/>
      <c r="D48" s="79"/>
      <c r="E48" s="80">
        <v>44730</v>
      </c>
      <c r="F48" s="80">
        <v>44771</v>
      </c>
      <c r="G48" s="21"/>
      <c r="H48" s="21"/>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row>
    <row r="49" spans="1:64" s="22" customFormat="1" ht="30" customHeight="1" thickBot="1" x14ac:dyDescent="0.3">
      <c r="A49" s="15"/>
      <c r="B49" s="81" t="s">
        <v>68</v>
      </c>
      <c r="C49" s="82"/>
      <c r="D49" s="83"/>
      <c r="E49" s="84"/>
      <c r="F49" s="85"/>
      <c r="G49" s="21"/>
      <c r="H49" s="21"/>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row>
    <row r="50" spans="1:64" s="22" customFormat="1" ht="30" customHeight="1" thickBot="1" x14ac:dyDescent="0.3">
      <c r="A50" s="15"/>
      <c r="B50" s="86" t="s">
        <v>69</v>
      </c>
      <c r="C50" s="87"/>
      <c r="D50" s="88"/>
      <c r="E50" s="89">
        <v>44681</v>
      </c>
      <c r="F50" s="89">
        <v>44681</v>
      </c>
      <c r="G50" s="21"/>
      <c r="H50" s="21"/>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row>
    <row r="51" spans="1:64" ht="30" customHeight="1" thickBot="1" x14ac:dyDescent="0.3">
      <c r="A51" s="8" t="s">
        <v>55</v>
      </c>
      <c r="B51" s="86" t="s">
        <v>70</v>
      </c>
      <c r="C51" s="87"/>
      <c r="D51" s="88"/>
      <c r="E51" s="89">
        <v>44699</v>
      </c>
      <c r="F51" s="89">
        <v>44699</v>
      </c>
      <c r="G51" s="21"/>
      <c r="H51" s="21"/>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row>
    <row r="52" spans="1:64" ht="47.25" customHeight="1" thickBot="1" x14ac:dyDescent="0.3">
      <c r="A52" s="8" t="s">
        <v>55</v>
      </c>
      <c r="B52" s="105" t="s">
        <v>71</v>
      </c>
      <c r="C52" s="105"/>
      <c r="D52" s="105"/>
      <c r="E52" s="89">
        <v>44713</v>
      </c>
      <c r="F52" s="89">
        <v>44713</v>
      </c>
      <c r="G52" s="21"/>
      <c r="H52" s="21"/>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row>
    <row r="53" spans="1:64" s="22" customFormat="1" ht="39" customHeight="1" thickBot="1" x14ac:dyDescent="0.3">
      <c r="A53" s="15"/>
      <c r="B53" s="105" t="s">
        <v>76</v>
      </c>
      <c r="C53" s="105"/>
      <c r="D53" s="105"/>
      <c r="E53" s="89">
        <v>44730</v>
      </c>
      <c r="F53" s="89">
        <v>44730</v>
      </c>
      <c r="G53" s="21"/>
      <c r="H53" s="21"/>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row>
    <row r="54" spans="1:64" ht="30" customHeight="1" thickBot="1" x14ac:dyDescent="0.3">
      <c r="A54" s="8" t="s">
        <v>55</v>
      </c>
      <c r="B54" s="86" t="s">
        <v>77</v>
      </c>
      <c r="C54" s="87"/>
      <c r="D54" s="88"/>
      <c r="E54" s="89">
        <v>44737</v>
      </c>
      <c r="F54" s="89">
        <v>44737</v>
      </c>
      <c r="G54" s="21"/>
      <c r="H54" s="21"/>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row>
    <row r="55" spans="1:64" ht="63" customHeight="1" thickBot="1" x14ac:dyDescent="0.3">
      <c r="A55" s="8" t="s">
        <v>55</v>
      </c>
      <c r="B55" s="105" t="s">
        <v>72</v>
      </c>
      <c r="C55" s="105"/>
      <c r="D55" s="105"/>
      <c r="E55" s="89">
        <v>44757</v>
      </c>
      <c r="F55" s="89">
        <v>44757</v>
      </c>
      <c r="G55" s="21"/>
      <c r="H55" s="21"/>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row>
    <row r="56" spans="1:64" ht="63" customHeight="1" thickBot="1" x14ac:dyDescent="0.3">
      <c r="A56" s="8"/>
      <c r="B56" s="105" t="s">
        <v>75</v>
      </c>
      <c r="C56" s="105"/>
      <c r="D56" s="105"/>
      <c r="E56" s="89">
        <v>44772</v>
      </c>
      <c r="F56" s="89">
        <v>44772</v>
      </c>
      <c r="G56" s="21"/>
      <c r="H56" s="21"/>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row>
    <row r="57" spans="1:64" ht="57" customHeight="1" thickBot="1" x14ac:dyDescent="0.3">
      <c r="A57" s="8" t="s">
        <v>55</v>
      </c>
      <c r="B57" s="105" t="s">
        <v>74</v>
      </c>
      <c r="C57" s="105"/>
      <c r="D57" s="105"/>
      <c r="E57" s="89">
        <v>44793</v>
      </c>
      <c r="F57" s="89">
        <v>44793</v>
      </c>
      <c r="G57" s="21"/>
      <c r="H57" s="21"/>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row>
    <row r="58" spans="1:64" ht="45.75" customHeight="1" thickBot="1" x14ac:dyDescent="0.3">
      <c r="A58" s="8" t="s">
        <v>55</v>
      </c>
      <c r="B58" s="90" t="s">
        <v>73</v>
      </c>
      <c r="C58" s="87"/>
      <c r="D58" s="88"/>
      <c r="E58" s="89">
        <v>44793</v>
      </c>
      <c r="F58" s="89">
        <v>44793</v>
      </c>
      <c r="G58" s="21"/>
      <c r="H58" s="21"/>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row>
  </sheetData>
  <mergeCells count="16">
    <mergeCell ref="AD4:AJ4"/>
    <mergeCell ref="AK4:AQ4"/>
    <mergeCell ref="AR4:AX4"/>
    <mergeCell ref="AY4:BE4"/>
    <mergeCell ref="BF4:BL4"/>
    <mergeCell ref="B57:D57"/>
    <mergeCell ref="B55:D55"/>
    <mergeCell ref="B56:D56"/>
    <mergeCell ref="B53:D53"/>
    <mergeCell ref="B52:D52"/>
    <mergeCell ref="W4:AC4"/>
    <mergeCell ref="C3:D3"/>
    <mergeCell ref="E3:F3"/>
    <mergeCell ref="C4:D4"/>
    <mergeCell ref="I4:O4"/>
    <mergeCell ref="P4:V4"/>
  </mergeCells>
  <conditionalFormatting sqref="D7:D26">
    <cfRule type="dataBar" priority="89">
      <dataBar>
        <cfvo type="num" val="0"/>
        <cfvo type="num" val="1"/>
        <color theme="0" tint="-0.249977111117893"/>
      </dataBar>
      <extLst>
        <ext xmlns:x14="http://schemas.microsoft.com/office/spreadsheetml/2009/9/main" uri="{B025F937-C7B1-47D3-B67F-A62EFF666E3E}">
          <x14:id>{C1229300-83F8-43B2-9B10-3FF3D8F06450}</x14:id>
        </ext>
      </extLst>
    </cfRule>
  </conditionalFormatting>
  <conditionalFormatting sqref="I5:BL28">
    <cfRule type="expression" dxfId="47" priority="92">
      <formula>AND(TODAY()&gt;=I$5,TODAY()&lt;J$5)</formula>
    </cfRule>
  </conditionalFormatting>
  <conditionalFormatting sqref="I7:BL28">
    <cfRule type="expression" dxfId="46" priority="90">
      <formula>AND(task_start&lt;=I$5,ROUNDDOWN((task_end-task_start+1)*task_progress,0)+task_start-1&gt;=I$5)</formula>
    </cfRule>
    <cfRule type="expression" dxfId="45" priority="91" stopIfTrue="1">
      <formula>AND(task_end&gt;=I$5,task_start&lt;J$5)</formula>
    </cfRule>
  </conditionalFormatting>
  <conditionalFormatting sqref="D27:D28 D30:D31">
    <cfRule type="dataBar" priority="86">
      <dataBar>
        <cfvo type="num" val="0"/>
        <cfvo type="num" val="1"/>
        <color theme="0" tint="-0.249977111117893"/>
      </dataBar>
      <extLst>
        <ext xmlns:x14="http://schemas.microsoft.com/office/spreadsheetml/2009/9/main" uri="{B025F937-C7B1-47D3-B67F-A62EFF666E3E}">
          <x14:id>{2877370A-BC69-469F-9A09-7E3E3E9AAC10}</x14:id>
        </ext>
      </extLst>
    </cfRule>
  </conditionalFormatting>
  <conditionalFormatting sqref="I30:BL30">
    <cfRule type="expression" dxfId="44" priority="85">
      <formula>AND(TODAY()&gt;=I$5,TODAY()&lt;J$5)</formula>
    </cfRule>
  </conditionalFormatting>
  <conditionalFormatting sqref="I30:BL30">
    <cfRule type="expression" dxfId="43" priority="83">
      <formula>AND(task_start&lt;=I$5,ROUNDDOWN((task_end-task_start+1)*task_progress,0)+task_start-1&gt;=I$5)</formula>
    </cfRule>
    <cfRule type="expression" dxfId="42" priority="84" stopIfTrue="1">
      <formula>AND(task_end&gt;=I$5,task_start&lt;J$5)</formula>
    </cfRule>
  </conditionalFormatting>
  <conditionalFormatting sqref="I31:BL31">
    <cfRule type="expression" dxfId="41" priority="82">
      <formula>AND(TODAY()&gt;=I$5,TODAY()&lt;J$5)</formula>
    </cfRule>
  </conditionalFormatting>
  <conditionalFormatting sqref="I31:BL31">
    <cfRule type="expression" dxfId="40" priority="80">
      <formula>AND(task_start&lt;=I$5,ROUNDDOWN((task_end-task_start+1)*task_progress,0)+task_start-1&gt;=I$5)</formula>
    </cfRule>
    <cfRule type="expression" dxfId="39" priority="81" stopIfTrue="1">
      <formula>AND(task_end&gt;=I$5,task_start&lt;J$5)</formula>
    </cfRule>
  </conditionalFormatting>
  <conditionalFormatting sqref="D29">
    <cfRule type="dataBar" priority="64">
      <dataBar>
        <cfvo type="num" val="0"/>
        <cfvo type="num" val="1"/>
        <color theme="0" tint="-0.249977111117893"/>
      </dataBar>
      <extLst>
        <ext xmlns:x14="http://schemas.microsoft.com/office/spreadsheetml/2009/9/main" uri="{B025F937-C7B1-47D3-B67F-A62EFF666E3E}">
          <x14:id>{AF35E3A5-352D-4D37-A7D8-9DE9BD161A96}</x14:id>
        </ext>
      </extLst>
    </cfRule>
  </conditionalFormatting>
  <conditionalFormatting sqref="I29:BL29">
    <cfRule type="expression" dxfId="38" priority="63">
      <formula>AND(TODAY()&gt;=I$5,TODAY()&lt;J$5)</formula>
    </cfRule>
  </conditionalFormatting>
  <conditionalFormatting sqref="I29:BL29">
    <cfRule type="expression" dxfId="37" priority="61">
      <formula>AND(task_start&lt;=I$5,ROUNDDOWN((task_end-task_start+1)*task_progress,0)+task_start-1&gt;=I$5)</formula>
    </cfRule>
    <cfRule type="expression" dxfId="36" priority="62" stopIfTrue="1">
      <formula>AND(task_end&gt;=I$5,task_start&lt;J$5)</formula>
    </cfRule>
  </conditionalFormatting>
  <conditionalFormatting sqref="I32:BL33">
    <cfRule type="expression" dxfId="35" priority="60">
      <formula>AND(TODAY()&gt;=I$5,TODAY()&lt;J$5)</formula>
    </cfRule>
  </conditionalFormatting>
  <conditionalFormatting sqref="I32:BL33">
    <cfRule type="expression" dxfId="34" priority="58">
      <formula>AND(task_start&lt;=I$5,ROUNDDOWN((task_end-task_start+1)*task_progress,0)+task_start-1&gt;=I$5)</formula>
    </cfRule>
    <cfRule type="expression" dxfId="33" priority="59" stopIfTrue="1">
      <formula>AND(task_end&gt;=I$5,task_start&lt;J$5)</formula>
    </cfRule>
  </conditionalFormatting>
  <conditionalFormatting sqref="D32:D33 D35 D48">
    <cfRule type="dataBar" priority="57">
      <dataBar>
        <cfvo type="num" val="0"/>
        <cfvo type="num" val="1"/>
        <color theme="0" tint="-0.249977111117893"/>
      </dataBar>
      <extLst>
        <ext xmlns:x14="http://schemas.microsoft.com/office/spreadsheetml/2009/9/main" uri="{B025F937-C7B1-47D3-B67F-A62EFF666E3E}">
          <x14:id>{A1B60507-2F2E-4991-A930-DBEA01B5E2A7}</x14:id>
        </ext>
      </extLst>
    </cfRule>
  </conditionalFormatting>
  <conditionalFormatting sqref="I35:BL47">
    <cfRule type="expression" dxfId="32" priority="56">
      <formula>AND(TODAY()&gt;=I$5,TODAY()&lt;J$5)</formula>
    </cfRule>
  </conditionalFormatting>
  <conditionalFormatting sqref="I35:BL47">
    <cfRule type="expression" dxfId="31" priority="54">
      <formula>AND(task_start&lt;=I$5,ROUNDDOWN((task_end-task_start+1)*task_progress,0)+task_start-1&gt;=I$5)</formula>
    </cfRule>
    <cfRule type="expression" dxfId="30" priority="55" stopIfTrue="1">
      <formula>AND(task_end&gt;=I$5,task_start&lt;J$5)</formula>
    </cfRule>
  </conditionalFormatting>
  <conditionalFormatting sqref="I48:BL48">
    <cfRule type="expression" dxfId="29" priority="53">
      <formula>AND(TODAY()&gt;=I$5,TODAY()&lt;J$5)</formula>
    </cfRule>
  </conditionalFormatting>
  <conditionalFormatting sqref="I48:BL48">
    <cfRule type="expression" dxfId="28" priority="51">
      <formula>AND(task_start&lt;=I$5,ROUNDDOWN((task_end-task_start+1)*task_progress,0)+task_start-1&gt;=I$5)</formula>
    </cfRule>
    <cfRule type="expression" dxfId="27" priority="52" stopIfTrue="1">
      <formula>AND(task_end&gt;=I$5,task_start&lt;J$5)</formula>
    </cfRule>
  </conditionalFormatting>
  <conditionalFormatting sqref="D34">
    <cfRule type="dataBar" priority="50">
      <dataBar>
        <cfvo type="num" val="0"/>
        <cfvo type="num" val="1"/>
        <color theme="0" tint="-0.249977111117893"/>
      </dataBar>
      <extLst>
        <ext xmlns:x14="http://schemas.microsoft.com/office/spreadsheetml/2009/9/main" uri="{B025F937-C7B1-47D3-B67F-A62EFF666E3E}">
          <x14:id>{2D218DEE-D90B-41EE-9E84-2F5BFC6B3EB5}</x14:id>
        </ext>
      </extLst>
    </cfRule>
  </conditionalFormatting>
  <conditionalFormatting sqref="I34:BL34">
    <cfRule type="expression" dxfId="26" priority="49">
      <formula>AND(TODAY()&gt;=I$5,TODAY()&lt;J$5)</formula>
    </cfRule>
  </conditionalFormatting>
  <conditionalFormatting sqref="I34:BL34">
    <cfRule type="expression" dxfId="25" priority="47">
      <formula>AND(task_start&lt;=I$5,ROUNDDOWN((task_end-task_start+1)*task_progress,0)+task_start-1&gt;=I$5)</formula>
    </cfRule>
    <cfRule type="expression" dxfId="24" priority="48" stopIfTrue="1">
      <formula>AND(task_end&gt;=I$5,task_start&lt;J$5)</formula>
    </cfRule>
  </conditionalFormatting>
  <conditionalFormatting sqref="I49:BL50">
    <cfRule type="expression" dxfId="23" priority="32">
      <formula>AND(TODAY()&gt;=I$5,TODAY()&lt;J$5)</formula>
    </cfRule>
  </conditionalFormatting>
  <conditionalFormatting sqref="I49:BL50">
    <cfRule type="expression" dxfId="22" priority="30">
      <formula>AND(task_start&lt;=I$5,ROUNDDOWN((task_end-task_start+1)*task_progress,0)+task_start-1&gt;=I$5)</formula>
    </cfRule>
    <cfRule type="expression" dxfId="21" priority="31" stopIfTrue="1">
      <formula>AND(task_end&gt;=I$5,task_start&lt;J$5)</formula>
    </cfRule>
  </conditionalFormatting>
  <conditionalFormatting sqref="D49:D50">
    <cfRule type="dataBar" priority="29">
      <dataBar>
        <cfvo type="num" val="0"/>
        <cfvo type="num" val="1"/>
        <color theme="0" tint="-0.249977111117893"/>
      </dataBar>
      <extLst>
        <ext xmlns:x14="http://schemas.microsoft.com/office/spreadsheetml/2009/9/main" uri="{B025F937-C7B1-47D3-B67F-A62EFF666E3E}">
          <x14:id>{A3F4A351-DD94-4769-AAE7-0C628F1FEE9A}</x14:id>
        </ext>
      </extLst>
    </cfRule>
  </conditionalFormatting>
  <conditionalFormatting sqref="I52:BL52">
    <cfRule type="expression" dxfId="20" priority="28">
      <formula>AND(TODAY()&gt;=I$5,TODAY()&lt;J$5)</formula>
    </cfRule>
  </conditionalFormatting>
  <conditionalFormatting sqref="I52:BL52">
    <cfRule type="expression" dxfId="19" priority="26">
      <formula>AND(task_start&lt;=I$5,ROUNDDOWN((task_end-task_start+1)*task_progress,0)+task_start-1&gt;=I$5)</formula>
    </cfRule>
    <cfRule type="expression" dxfId="18" priority="27" stopIfTrue="1">
      <formula>AND(task_end&gt;=I$5,task_start&lt;J$5)</formula>
    </cfRule>
  </conditionalFormatting>
  <conditionalFormatting sqref="D51">
    <cfRule type="dataBar" priority="25">
      <dataBar>
        <cfvo type="num" val="0"/>
        <cfvo type="num" val="1"/>
        <color theme="0" tint="-0.249977111117893"/>
      </dataBar>
      <extLst>
        <ext xmlns:x14="http://schemas.microsoft.com/office/spreadsheetml/2009/9/main" uri="{B025F937-C7B1-47D3-B67F-A62EFF666E3E}">
          <x14:id>{4605BF03-DD70-4387-A0BC-D692EF43AA94}</x14:id>
        </ext>
      </extLst>
    </cfRule>
  </conditionalFormatting>
  <conditionalFormatting sqref="I51:BL51">
    <cfRule type="expression" dxfId="17" priority="24">
      <formula>AND(TODAY()&gt;=I$5,TODAY()&lt;J$5)</formula>
    </cfRule>
  </conditionalFormatting>
  <conditionalFormatting sqref="I51:BL51">
    <cfRule type="expression" dxfId="16" priority="22">
      <formula>AND(task_start&lt;=I$5,ROUNDDOWN((task_end-task_start+1)*task_progress,0)+task_start-1&gt;=I$5)</formula>
    </cfRule>
    <cfRule type="expression" dxfId="15" priority="23" stopIfTrue="1">
      <formula>AND(task_end&gt;=I$5,task_start&lt;J$5)</formula>
    </cfRule>
  </conditionalFormatting>
  <conditionalFormatting sqref="I53:BL53">
    <cfRule type="expression" dxfId="14" priority="21">
      <formula>AND(TODAY()&gt;=I$5,TODAY()&lt;J$5)</formula>
    </cfRule>
  </conditionalFormatting>
  <conditionalFormatting sqref="I53:BL53">
    <cfRule type="expression" dxfId="13" priority="19">
      <formula>AND(task_start&lt;=I$5,ROUNDDOWN((task_end-task_start+1)*task_progress,0)+task_start-1&gt;=I$5)</formula>
    </cfRule>
    <cfRule type="expression" dxfId="12" priority="20" stopIfTrue="1">
      <formula>AND(task_end&gt;=I$5,task_start&lt;J$5)</formula>
    </cfRule>
  </conditionalFormatting>
  <conditionalFormatting sqref="I55:BL56">
    <cfRule type="expression" dxfId="11" priority="17">
      <formula>AND(TODAY()&gt;=I$5,TODAY()&lt;J$5)</formula>
    </cfRule>
  </conditionalFormatting>
  <conditionalFormatting sqref="I55:BL56">
    <cfRule type="expression" dxfId="10" priority="15">
      <formula>AND(task_start&lt;=I$5,ROUNDDOWN((task_end-task_start+1)*task_progress,0)+task_start-1&gt;=I$5)</formula>
    </cfRule>
    <cfRule type="expression" dxfId="9" priority="16" stopIfTrue="1">
      <formula>AND(task_end&gt;=I$5,task_start&lt;J$5)</formula>
    </cfRule>
  </conditionalFormatting>
  <conditionalFormatting sqref="D54">
    <cfRule type="dataBar" priority="14">
      <dataBar>
        <cfvo type="num" val="0"/>
        <cfvo type="num" val="1"/>
        <color theme="0" tint="-0.249977111117893"/>
      </dataBar>
      <extLst>
        <ext xmlns:x14="http://schemas.microsoft.com/office/spreadsheetml/2009/9/main" uri="{B025F937-C7B1-47D3-B67F-A62EFF666E3E}">
          <x14:id>{E88E1C22-19BE-4D6D-8503-C1E4F881FA04}</x14:id>
        </ext>
      </extLst>
    </cfRule>
  </conditionalFormatting>
  <conditionalFormatting sqref="I54:BL54">
    <cfRule type="expression" dxfId="8" priority="13">
      <formula>AND(TODAY()&gt;=I$5,TODAY()&lt;J$5)</formula>
    </cfRule>
  </conditionalFormatting>
  <conditionalFormatting sqref="I54:BL54">
    <cfRule type="expression" dxfId="7" priority="11">
      <formula>AND(task_start&lt;=I$5,ROUNDDOWN((task_end-task_start+1)*task_progress,0)+task_start-1&gt;=I$5)</formula>
    </cfRule>
    <cfRule type="expression" dxfId="6" priority="12" stopIfTrue="1">
      <formula>AND(task_end&gt;=I$5,task_start&lt;J$5)</formula>
    </cfRule>
  </conditionalFormatting>
  <conditionalFormatting sqref="I57:BL57">
    <cfRule type="expression" dxfId="5" priority="9">
      <formula>AND(TODAY()&gt;=I$5,TODAY()&lt;J$5)</formula>
    </cfRule>
  </conditionalFormatting>
  <conditionalFormatting sqref="I57:BL57">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D58">
    <cfRule type="dataBar" priority="6">
      <dataBar>
        <cfvo type="num" val="0"/>
        <cfvo type="num" val="1"/>
        <color theme="0" tint="-0.249977111117893"/>
      </dataBar>
      <extLst>
        <ext xmlns:x14="http://schemas.microsoft.com/office/spreadsheetml/2009/9/main" uri="{B025F937-C7B1-47D3-B67F-A62EFF666E3E}">
          <x14:id>{3910BB90-5F3A-478C-A1F4-25D95CA71300}</x14:id>
        </ext>
      </extLst>
    </cfRule>
  </conditionalFormatting>
  <conditionalFormatting sqref="I58:BL58">
    <cfRule type="expression" dxfId="2" priority="5">
      <formula>AND(TODAY()&gt;=I$5,TODAY()&lt;J$5)</formula>
    </cfRule>
  </conditionalFormatting>
  <conditionalFormatting sqref="I58:BL58">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36:D39">
    <cfRule type="dataBar" priority="2">
      <dataBar>
        <cfvo type="num" val="0"/>
        <cfvo type="num" val="1"/>
        <color theme="0" tint="-0.249977111117893"/>
      </dataBar>
      <extLst>
        <ext xmlns:x14="http://schemas.microsoft.com/office/spreadsheetml/2009/9/main" uri="{B025F937-C7B1-47D3-B67F-A62EFF666E3E}">
          <x14:id>{31E4AFDF-94F6-4C7B-BDBF-B704A549C34E}</x14:id>
        </ext>
      </extLst>
    </cfRule>
  </conditionalFormatting>
  <conditionalFormatting sqref="D40:D47">
    <cfRule type="dataBar" priority="1">
      <dataBar>
        <cfvo type="num" val="0"/>
        <cfvo type="num" val="1"/>
        <color theme="0" tint="-0.249977111117893"/>
      </dataBar>
      <extLst>
        <ext xmlns:x14="http://schemas.microsoft.com/office/spreadsheetml/2009/9/main" uri="{B025F937-C7B1-47D3-B67F-A62EFF666E3E}">
          <x14:id>{B0045B01-3EB3-4A42-A2F3-D37026075D42}</x14:id>
        </ext>
      </extLst>
    </cfRule>
  </conditionalFormatting>
  <dataValidations count="1">
    <dataValidation type="whole" operator="greaterThanOrEqual" allowBlank="1" showInputMessage="1" promptTitle="Display Week" prompt="Changing this number will scroll the Gantt Chart view." sqref="E4" xr:uid="{D4465D35-0C74-4AB6-A3F5-2C412E9E9FB5}">
      <formula1>1</formula1>
    </dataValidation>
  </dataValidations>
  <hyperlinks>
    <hyperlink ref="I2" r:id="rId1" xr:uid="{CF6B4173-C008-40CB-AAE6-CBE17D1AE44D}"/>
    <hyperlink ref="I1" r:id="rId2" xr:uid="{BB7CDAA8-C405-4EDC-AC00-BC8C1070529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1229300-83F8-43B2-9B10-3FF3D8F06450}">
            <x14:dataBar minLength="0" maxLength="100" gradient="0">
              <x14:cfvo type="num">
                <xm:f>0</xm:f>
              </x14:cfvo>
              <x14:cfvo type="num">
                <xm:f>1</xm:f>
              </x14:cfvo>
              <x14:negativeFillColor rgb="FFFF0000"/>
              <x14:axisColor rgb="FF000000"/>
            </x14:dataBar>
          </x14:cfRule>
          <xm:sqref>D7:D26</xm:sqref>
        </x14:conditionalFormatting>
        <x14:conditionalFormatting xmlns:xm="http://schemas.microsoft.com/office/excel/2006/main">
          <x14:cfRule type="dataBar" id="{2877370A-BC69-469F-9A09-7E3E3E9AAC10}">
            <x14:dataBar minLength="0" maxLength="100" gradient="0">
              <x14:cfvo type="num">
                <xm:f>0</xm:f>
              </x14:cfvo>
              <x14:cfvo type="num">
                <xm:f>1</xm:f>
              </x14:cfvo>
              <x14:negativeFillColor rgb="FFFF0000"/>
              <x14:axisColor rgb="FF000000"/>
            </x14:dataBar>
          </x14:cfRule>
          <xm:sqref>D27:D28 D30:D31</xm:sqref>
        </x14:conditionalFormatting>
        <x14:conditionalFormatting xmlns:xm="http://schemas.microsoft.com/office/excel/2006/main">
          <x14:cfRule type="dataBar" id="{AF35E3A5-352D-4D37-A7D8-9DE9BD161A96}">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A1B60507-2F2E-4991-A930-DBEA01B5E2A7}">
            <x14:dataBar minLength="0" maxLength="100" gradient="0">
              <x14:cfvo type="num">
                <xm:f>0</xm:f>
              </x14:cfvo>
              <x14:cfvo type="num">
                <xm:f>1</xm:f>
              </x14:cfvo>
              <x14:negativeFillColor rgb="FFFF0000"/>
              <x14:axisColor rgb="FF000000"/>
            </x14:dataBar>
          </x14:cfRule>
          <xm:sqref>D32:D33 D35 D48</xm:sqref>
        </x14:conditionalFormatting>
        <x14:conditionalFormatting xmlns:xm="http://schemas.microsoft.com/office/excel/2006/main">
          <x14:cfRule type="dataBar" id="{2D218DEE-D90B-41EE-9E84-2F5BFC6B3EB5}">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3F4A351-DD94-4769-AAE7-0C628F1FEE9A}">
            <x14:dataBar minLength="0" maxLength="100" gradient="0">
              <x14:cfvo type="num">
                <xm:f>0</xm:f>
              </x14:cfvo>
              <x14:cfvo type="num">
                <xm:f>1</xm:f>
              </x14:cfvo>
              <x14:negativeFillColor rgb="FFFF0000"/>
              <x14:axisColor rgb="FF000000"/>
            </x14:dataBar>
          </x14:cfRule>
          <xm:sqref>D49:D50</xm:sqref>
        </x14:conditionalFormatting>
        <x14:conditionalFormatting xmlns:xm="http://schemas.microsoft.com/office/excel/2006/main">
          <x14:cfRule type="dataBar" id="{4605BF03-DD70-4387-A0BC-D692EF43AA94}">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E88E1C22-19BE-4D6D-8503-C1E4F881FA04}">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3910BB90-5F3A-478C-A1F4-25D95CA71300}">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31E4AFDF-94F6-4C7B-BDBF-B704A549C34E}">
            <x14:dataBar minLength="0" maxLength="100" gradient="0">
              <x14:cfvo type="num">
                <xm:f>0</xm:f>
              </x14:cfvo>
              <x14:cfvo type="num">
                <xm:f>1</xm:f>
              </x14:cfvo>
              <x14:negativeFillColor rgb="FFFF0000"/>
              <x14:axisColor rgb="FF000000"/>
            </x14:dataBar>
          </x14:cfRule>
          <xm:sqref>D36:D39</xm:sqref>
        </x14:conditionalFormatting>
        <x14:conditionalFormatting xmlns:xm="http://schemas.microsoft.com/office/excel/2006/main">
          <x14:cfRule type="dataBar" id="{B0045B01-3EB3-4A42-A2F3-D37026075D42}">
            <x14:dataBar minLength="0" maxLength="100" gradient="0">
              <x14:cfvo type="num">
                <xm:f>0</xm:f>
              </x14:cfvo>
              <x14:cfvo type="num">
                <xm:f>1</xm:f>
              </x14:cfvo>
              <x14:negativeFillColor rgb="FFFF0000"/>
              <x14:axisColor rgb="FF000000"/>
            </x14:dataBar>
          </x14:cfRule>
          <xm:sqref>D40:D47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Sheet1</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Christy Chw</dc:creator>
  <cp:lastModifiedBy>CHONG HUI WEN</cp:lastModifiedBy>
  <dcterms:created xsi:type="dcterms:W3CDTF">2022-04-17T11:22:58Z</dcterms:created>
  <dcterms:modified xsi:type="dcterms:W3CDTF">2022-04-29T15:35:03Z</dcterms:modified>
</cp:coreProperties>
</file>