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uyTu_E\SourceCode\ReportCenter\Report_Center\Media\Template\"/>
    </mc:Choice>
  </mc:AlternateContent>
  <xr:revisionPtr revIDLastSave="0" documentId="13_ncr:1_{AA6BB75F-7158-4B7B-9C07-F3004DFF7AA3}" xr6:coauthVersionLast="47" xr6:coauthVersionMax="47" xr10:uidLastSave="{00000000-0000-0000-0000-000000000000}"/>
  <bookViews>
    <workbookView xWindow="-120" yWindow="-120" windowWidth="20730" windowHeight="11160" tabRatio="875" firstSheet="2" activeTab="2" xr2:uid="{00000000-000D-0000-FFFF-FFFF00000000}"/>
  </bookViews>
  <sheets>
    <sheet name="CT.12" sheetId="108" state="hidden" r:id="rId1"/>
    <sheet name="NS" sheetId="110" state="hidden" r:id="rId2"/>
    <sheet name="Templ" sheetId="66" r:id="rId3"/>
  </sheets>
  <externalReferences>
    <externalReference r:id="rId4"/>
    <externalReference r:id="rId5"/>
  </externalReferences>
  <definedNames>
    <definedName name="_xlnm._FilterDatabase" localSheetId="0" hidden="1">'CT.12'!$A$1:$E$1367</definedName>
    <definedName name="_xlnm._FilterDatabase" localSheetId="2" hidden="1">Templ!$A$6:$N$6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66" l="1"/>
  <c r="E1264" i="108"/>
  <c r="E1282" i="108"/>
  <c r="E1308" i="108"/>
  <c r="E1330" i="108"/>
  <c r="E1241" i="108"/>
  <c r="E1242" i="108"/>
  <c r="E1243" i="108"/>
  <c r="E1244" i="108"/>
  <c r="E1245" i="108"/>
  <c r="E1246" i="108"/>
  <c r="E1247" i="108"/>
  <c r="E1248" i="108"/>
  <c r="E1249" i="108"/>
  <c r="E1250" i="108"/>
  <c r="E1251" i="108"/>
  <c r="E1252" i="108"/>
  <c r="E1253" i="108"/>
  <c r="E1254" i="108"/>
  <c r="E1255" i="108"/>
  <c r="E1256" i="108"/>
  <c r="E1257" i="108"/>
  <c r="E1258" i="108"/>
  <c r="E1259" i="108"/>
  <c r="E1260" i="108"/>
  <c r="E1261" i="108"/>
  <c r="E1262" i="108"/>
  <c r="E1263" i="108"/>
  <c r="E1265" i="108"/>
  <c r="E1266" i="108"/>
  <c r="E1267" i="108"/>
  <c r="E1268" i="108"/>
  <c r="E1269" i="108"/>
  <c r="E1270" i="108"/>
  <c r="E1271" i="108"/>
  <c r="E1272" i="108"/>
  <c r="E1273" i="108"/>
  <c r="E1274" i="108"/>
  <c r="E1275" i="108"/>
  <c r="E1276" i="108"/>
  <c r="E1277" i="108"/>
  <c r="E1278" i="108"/>
  <c r="E1279" i="108"/>
  <c r="E1280" i="108"/>
  <c r="E1281" i="108"/>
  <c r="E1283" i="108"/>
  <c r="E1284" i="108"/>
  <c r="E1285" i="108"/>
  <c r="E1286" i="108"/>
  <c r="E1287" i="108"/>
  <c r="E1288" i="108"/>
  <c r="E1289" i="108"/>
  <c r="E1290" i="108"/>
  <c r="E1291" i="108"/>
  <c r="E1292" i="108"/>
  <c r="E1293" i="108"/>
  <c r="E1294" i="108"/>
  <c r="E1295" i="108"/>
  <c r="E1296" i="108"/>
  <c r="E1297" i="108"/>
  <c r="E1298" i="108"/>
  <c r="E1299" i="108"/>
  <c r="E1300" i="108"/>
  <c r="E1301" i="108"/>
  <c r="E1302" i="108"/>
  <c r="E1303" i="108"/>
  <c r="E1304" i="108"/>
  <c r="E1305" i="108"/>
  <c r="E1306" i="108"/>
  <c r="E1307" i="108"/>
  <c r="E1309" i="108"/>
  <c r="E1310" i="108"/>
  <c r="E1311" i="108"/>
  <c r="E1312" i="108"/>
  <c r="E1313" i="108"/>
  <c r="E1314" i="108"/>
  <c r="E1315" i="108"/>
  <c r="E1316" i="108"/>
  <c r="E1317" i="108"/>
  <c r="E1318" i="108"/>
  <c r="E1319" i="108"/>
  <c r="E1320" i="108"/>
  <c r="E1321" i="108"/>
  <c r="E1322" i="108"/>
  <c r="E1323" i="108"/>
  <c r="E1324" i="108"/>
  <c r="E1325" i="108"/>
  <c r="E1326" i="108"/>
  <c r="E1327" i="108"/>
  <c r="E1328" i="108"/>
  <c r="E1329" i="108"/>
  <c r="E1331" i="108"/>
  <c r="E1332" i="108"/>
  <c r="E1333" i="108"/>
  <c r="E1334" i="108"/>
  <c r="E1335" i="108"/>
  <c r="E1336" i="108"/>
  <c r="E1337" i="108"/>
  <c r="E1338" i="108"/>
  <c r="E1339" i="108"/>
  <c r="E1340" i="108"/>
  <c r="E1341" i="108"/>
  <c r="E1342" i="108"/>
  <c r="E1343" i="108"/>
  <c r="E1344" i="108"/>
  <c r="E1345" i="108"/>
  <c r="E1346" i="108"/>
  <c r="E1347" i="108"/>
  <c r="E1240" i="108"/>
  <c r="B1" i="110"/>
  <c r="F1" i="110"/>
  <c r="J1" i="110"/>
  <c r="N1" i="110"/>
  <c r="C1" i="110"/>
  <c r="G1" i="110"/>
  <c r="K1" i="110"/>
  <c r="K74" i="110" l="1"/>
  <c r="I74" i="110"/>
  <c r="I73" i="110"/>
  <c r="I72" i="110"/>
  <c r="I71" i="110"/>
  <c r="I70" i="110"/>
  <c r="I69" i="110"/>
  <c r="I68" i="110"/>
  <c r="I67" i="110"/>
  <c r="I66" i="110"/>
  <c r="I65" i="110"/>
  <c r="I64" i="110"/>
  <c r="I63" i="110"/>
  <c r="I62" i="110"/>
  <c r="I61" i="110"/>
  <c r="I60" i="110"/>
  <c r="I59" i="110"/>
  <c r="I58" i="110"/>
  <c r="I57" i="110"/>
  <c r="I56" i="110"/>
  <c r="I55" i="110"/>
  <c r="I54" i="110"/>
  <c r="I53" i="110"/>
  <c r="I52" i="110"/>
  <c r="I51" i="110"/>
  <c r="I50" i="110"/>
  <c r="I49" i="110"/>
  <c r="I48" i="110"/>
  <c r="I47" i="110"/>
  <c r="I46" i="110"/>
  <c r="I45" i="110"/>
  <c r="I44" i="110"/>
  <c r="I43" i="110"/>
  <c r="I42" i="110"/>
  <c r="I41" i="110"/>
  <c r="I40" i="110"/>
  <c r="I39" i="110"/>
  <c r="I38" i="110"/>
  <c r="I37" i="110"/>
  <c r="I36" i="110"/>
  <c r="I35" i="110"/>
  <c r="I34" i="110"/>
  <c r="I33" i="110"/>
  <c r="I32" i="110"/>
  <c r="I31" i="110"/>
  <c r="I30" i="110"/>
  <c r="I29" i="110"/>
  <c r="I28" i="110"/>
  <c r="I27" i="110"/>
  <c r="I26" i="110"/>
  <c r="I25" i="110"/>
  <c r="I24" i="110"/>
  <c r="I23" i="110"/>
  <c r="I22" i="110"/>
  <c r="I21" i="110"/>
  <c r="I20" i="110"/>
  <c r="I19" i="110"/>
  <c r="I18" i="110"/>
  <c r="I17" i="110"/>
  <c r="I16" i="110"/>
  <c r="I15" i="110"/>
  <c r="I14" i="110"/>
  <c r="I13" i="110"/>
  <c r="I12" i="110"/>
  <c r="I11" i="110"/>
  <c r="I10" i="110"/>
  <c r="I9" i="110"/>
  <c r="I8" i="110"/>
  <c r="I7" i="110"/>
  <c r="I6" i="110"/>
  <c r="I5" i="110"/>
  <c r="I4" i="110"/>
  <c r="C74" i="110" l="1"/>
  <c r="M152" i="110"/>
  <c r="I152" i="110"/>
  <c r="E152" i="110"/>
  <c r="A152" i="110"/>
  <c r="M151" i="110"/>
  <c r="I151" i="110"/>
  <c r="E151" i="110"/>
  <c r="A151" i="110"/>
  <c r="M150" i="110"/>
  <c r="I150" i="110"/>
  <c r="E150" i="110"/>
  <c r="A150" i="110"/>
  <c r="M149" i="110"/>
  <c r="I149" i="110"/>
  <c r="E149" i="110"/>
  <c r="A149" i="110"/>
  <c r="M148" i="110"/>
  <c r="I148" i="110"/>
  <c r="E148" i="110"/>
  <c r="A148" i="110"/>
  <c r="M147" i="110"/>
  <c r="I147" i="110"/>
  <c r="E147" i="110"/>
  <c r="A147" i="110"/>
  <c r="M146" i="110"/>
  <c r="I146" i="110"/>
  <c r="E146" i="110"/>
  <c r="A146" i="110"/>
  <c r="M145" i="110"/>
  <c r="I145" i="110"/>
  <c r="E145" i="110"/>
  <c r="A145" i="110"/>
  <c r="M144" i="110"/>
  <c r="I144" i="110"/>
  <c r="E144" i="110"/>
  <c r="A144" i="110"/>
  <c r="M143" i="110"/>
  <c r="I143" i="110"/>
  <c r="E143" i="110"/>
  <c r="A143" i="110"/>
  <c r="M142" i="110"/>
  <c r="I142" i="110"/>
  <c r="E142" i="110"/>
  <c r="A142" i="110"/>
  <c r="M141" i="110"/>
  <c r="I141" i="110"/>
  <c r="E141" i="110"/>
  <c r="A141" i="110"/>
  <c r="M140" i="110"/>
  <c r="I140" i="110"/>
  <c r="E140" i="110"/>
  <c r="A140" i="110"/>
  <c r="M139" i="110"/>
  <c r="I139" i="110"/>
  <c r="E139" i="110"/>
  <c r="A139" i="110"/>
  <c r="M138" i="110"/>
  <c r="I138" i="110"/>
  <c r="E138" i="110"/>
  <c r="A138" i="110"/>
  <c r="M137" i="110"/>
  <c r="I137" i="110"/>
  <c r="E137" i="110"/>
  <c r="A137" i="110"/>
  <c r="M136" i="110"/>
  <c r="I136" i="110"/>
  <c r="E136" i="110"/>
  <c r="A136" i="110"/>
  <c r="M135" i="110"/>
  <c r="I135" i="110"/>
  <c r="E135" i="110"/>
  <c r="A135" i="110"/>
  <c r="M134" i="110"/>
  <c r="I134" i="110"/>
  <c r="E134" i="110"/>
  <c r="A134" i="110"/>
  <c r="M133" i="110"/>
  <c r="I133" i="110"/>
  <c r="E133" i="110"/>
  <c r="A133" i="110"/>
  <c r="M132" i="110"/>
  <c r="I132" i="110"/>
  <c r="E132" i="110"/>
  <c r="A132" i="110"/>
  <c r="M131" i="110"/>
  <c r="I131" i="110"/>
  <c r="E131" i="110"/>
  <c r="A131" i="110"/>
  <c r="M130" i="110"/>
  <c r="I130" i="110"/>
  <c r="E130" i="110"/>
  <c r="A130" i="110"/>
  <c r="M129" i="110"/>
  <c r="I129" i="110"/>
  <c r="E129" i="110"/>
  <c r="A129" i="110"/>
  <c r="M128" i="110"/>
  <c r="I128" i="110"/>
  <c r="E128" i="110"/>
  <c r="A128" i="110"/>
  <c r="M127" i="110"/>
  <c r="I127" i="110"/>
  <c r="E127" i="110"/>
  <c r="A127" i="110"/>
  <c r="M126" i="110"/>
  <c r="I126" i="110"/>
  <c r="E126" i="110"/>
  <c r="A126" i="110"/>
  <c r="M125" i="110"/>
  <c r="I125" i="110"/>
  <c r="E125" i="110"/>
  <c r="A125" i="110"/>
  <c r="M124" i="110"/>
  <c r="I124" i="110"/>
  <c r="E124" i="110"/>
  <c r="A124" i="110"/>
  <c r="M123" i="110"/>
  <c r="I123" i="110"/>
  <c r="E123" i="110"/>
  <c r="A123" i="110"/>
  <c r="M122" i="110"/>
  <c r="I122" i="110"/>
  <c r="E122" i="110"/>
  <c r="A122" i="110"/>
  <c r="M121" i="110"/>
  <c r="I121" i="110"/>
  <c r="E121" i="110"/>
  <c r="A121" i="110"/>
  <c r="M120" i="110"/>
  <c r="I120" i="110"/>
  <c r="E120" i="110"/>
  <c r="A120" i="110"/>
  <c r="M119" i="110"/>
  <c r="I119" i="110"/>
  <c r="E119" i="110"/>
  <c r="A119" i="110"/>
  <c r="M118" i="110"/>
  <c r="I118" i="110"/>
  <c r="E118" i="110"/>
  <c r="A118" i="110"/>
  <c r="M117" i="110"/>
  <c r="I117" i="110"/>
  <c r="E117" i="110"/>
  <c r="A117" i="110"/>
  <c r="M116" i="110"/>
  <c r="I116" i="110"/>
  <c r="E116" i="110"/>
  <c r="A116" i="110"/>
  <c r="M115" i="110"/>
  <c r="I115" i="110"/>
  <c r="E115" i="110"/>
  <c r="A115" i="110"/>
  <c r="M114" i="110"/>
  <c r="I114" i="110"/>
  <c r="E114" i="110"/>
  <c r="A114" i="110"/>
  <c r="M113" i="110"/>
  <c r="I113" i="110"/>
  <c r="E113" i="110"/>
  <c r="A113" i="110"/>
  <c r="M112" i="110"/>
  <c r="I112" i="110"/>
  <c r="E112" i="110"/>
  <c r="A112" i="110"/>
  <c r="M111" i="110"/>
  <c r="I111" i="110"/>
  <c r="E111" i="110"/>
  <c r="A111" i="110"/>
  <c r="M110" i="110"/>
  <c r="I110" i="110"/>
  <c r="E110" i="110"/>
  <c r="A110" i="110"/>
  <c r="M109" i="110"/>
  <c r="I109" i="110"/>
  <c r="E109" i="110"/>
  <c r="A109" i="110"/>
  <c r="M108" i="110"/>
  <c r="I108" i="110"/>
  <c r="E108" i="110"/>
  <c r="A108" i="110"/>
  <c r="M107" i="110"/>
  <c r="I107" i="110"/>
  <c r="E107" i="110"/>
  <c r="A107" i="110"/>
  <c r="M106" i="110"/>
  <c r="I106" i="110"/>
  <c r="E106" i="110"/>
  <c r="A106" i="110"/>
  <c r="M105" i="110"/>
  <c r="I105" i="110"/>
  <c r="E105" i="110"/>
  <c r="A105" i="110"/>
  <c r="M104" i="110"/>
  <c r="I104" i="110"/>
  <c r="E104" i="110"/>
  <c r="A104" i="110"/>
  <c r="M103" i="110"/>
  <c r="I103" i="110"/>
  <c r="E103" i="110"/>
  <c r="A103" i="110"/>
  <c r="M102" i="110"/>
  <c r="I102" i="110"/>
  <c r="E102" i="110"/>
  <c r="A102" i="110"/>
  <c r="M101" i="110"/>
  <c r="I101" i="110"/>
  <c r="E101" i="110"/>
  <c r="A101" i="110"/>
  <c r="M100" i="110"/>
  <c r="I100" i="110"/>
  <c r="E100" i="110"/>
  <c r="A100" i="110"/>
  <c r="M99" i="110"/>
  <c r="I99" i="110"/>
  <c r="E99" i="110"/>
  <c r="A99" i="110"/>
  <c r="M98" i="110"/>
  <c r="I98" i="110"/>
  <c r="E98" i="110"/>
  <c r="A98" i="110"/>
  <c r="M97" i="110"/>
  <c r="I97" i="110"/>
  <c r="E97" i="110"/>
  <c r="A97" i="110"/>
  <c r="M96" i="110"/>
  <c r="I96" i="110"/>
  <c r="E96" i="110"/>
  <c r="A96" i="110"/>
  <c r="M95" i="110"/>
  <c r="I95" i="110"/>
  <c r="E95" i="110"/>
  <c r="A95" i="110"/>
  <c r="M94" i="110"/>
  <c r="I94" i="110"/>
  <c r="E94" i="110"/>
  <c r="A94" i="110"/>
  <c r="M93" i="110"/>
  <c r="I93" i="110"/>
  <c r="E93" i="110"/>
  <c r="A93" i="110"/>
  <c r="M92" i="110"/>
  <c r="I92" i="110"/>
  <c r="E92" i="110"/>
  <c r="A92" i="110"/>
  <c r="M91" i="110"/>
  <c r="I91" i="110"/>
  <c r="E91" i="110"/>
  <c r="A91" i="110"/>
  <c r="M90" i="110"/>
  <c r="I90" i="110"/>
  <c r="E90" i="110"/>
  <c r="A90" i="110"/>
  <c r="M89" i="110"/>
  <c r="I89" i="110"/>
  <c r="E89" i="110"/>
  <c r="A89" i="110"/>
  <c r="M88" i="110"/>
  <c r="I88" i="110"/>
  <c r="E88" i="110"/>
  <c r="A88" i="110"/>
  <c r="M87" i="110"/>
  <c r="I87" i="110"/>
  <c r="E87" i="110"/>
  <c r="A87" i="110"/>
  <c r="M86" i="110"/>
  <c r="I86" i="110"/>
  <c r="E86" i="110"/>
  <c r="A86" i="110"/>
  <c r="M85" i="110"/>
  <c r="I85" i="110"/>
  <c r="E85" i="110"/>
  <c r="A85" i="110"/>
  <c r="M84" i="110"/>
  <c r="I84" i="110"/>
  <c r="E84" i="110"/>
  <c r="A84" i="110"/>
  <c r="M83" i="110"/>
  <c r="I83" i="110"/>
  <c r="E83" i="110"/>
  <c r="A83" i="110"/>
  <c r="M82" i="110"/>
  <c r="I82" i="110"/>
  <c r="E82" i="110"/>
  <c r="A82" i="110"/>
  <c r="M81" i="110"/>
  <c r="I81" i="110"/>
  <c r="E81" i="110"/>
  <c r="A81" i="110"/>
  <c r="M80" i="110"/>
  <c r="I80" i="110"/>
  <c r="E80" i="110"/>
  <c r="A80" i="110"/>
  <c r="M79" i="110"/>
  <c r="I79" i="110"/>
  <c r="E79" i="110"/>
  <c r="A79" i="110"/>
  <c r="M78" i="110"/>
  <c r="I78" i="110"/>
  <c r="E78" i="110"/>
  <c r="A78" i="110"/>
  <c r="M77" i="110"/>
  <c r="I77" i="110"/>
  <c r="E77" i="110"/>
  <c r="A77" i="110"/>
  <c r="M76" i="110"/>
  <c r="I76" i="110"/>
  <c r="E76" i="110"/>
  <c r="A76" i="110"/>
  <c r="M75" i="110"/>
  <c r="I75" i="110"/>
  <c r="E75" i="110"/>
  <c r="A75" i="110"/>
  <c r="M74" i="110"/>
  <c r="E74" i="110"/>
  <c r="A74" i="110"/>
  <c r="M73" i="110"/>
  <c r="E73" i="110"/>
  <c r="A73" i="110"/>
  <c r="M72" i="110"/>
  <c r="E72" i="110"/>
  <c r="A72" i="110"/>
  <c r="M71" i="110"/>
  <c r="E71" i="110"/>
  <c r="A71" i="110"/>
  <c r="M70" i="110"/>
  <c r="E70" i="110"/>
  <c r="A70" i="110"/>
  <c r="M69" i="110"/>
  <c r="E69" i="110"/>
  <c r="A69" i="110"/>
  <c r="M68" i="110"/>
  <c r="E68" i="110"/>
  <c r="A68" i="110"/>
  <c r="M67" i="110"/>
  <c r="E67" i="110"/>
  <c r="A67" i="110"/>
  <c r="M66" i="110"/>
  <c r="G74" i="110"/>
  <c r="E66" i="110"/>
  <c r="A66" i="110"/>
  <c r="M65" i="110"/>
  <c r="E65" i="110"/>
  <c r="A65" i="110"/>
  <c r="M64" i="110"/>
  <c r="E64" i="110"/>
  <c r="A64" i="110"/>
  <c r="M63" i="110"/>
  <c r="E63" i="110"/>
  <c r="A63" i="110"/>
  <c r="M62" i="110"/>
  <c r="E62" i="110"/>
  <c r="A62" i="110"/>
  <c r="M61" i="110"/>
  <c r="E61" i="110"/>
  <c r="A61" i="110"/>
  <c r="M60" i="110"/>
  <c r="E60" i="110"/>
  <c r="A60" i="110"/>
  <c r="M59" i="110"/>
  <c r="E59" i="110"/>
  <c r="A59" i="110"/>
  <c r="M58" i="110"/>
  <c r="E58" i="110"/>
  <c r="A58" i="110"/>
  <c r="M57" i="110"/>
  <c r="E57" i="110"/>
  <c r="A57" i="110"/>
  <c r="M56" i="110"/>
  <c r="E56" i="110"/>
  <c r="A56" i="110"/>
  <c r="M55" i="110"/>
  <c r="E55" i="110"/>
  <c r="A55" i="110"/>
  <c r="M54" i="110"/>
  <c r="E54" i="110"/>
  <c r="A54" i="110"/>
  <c r="M53" i="110"/>
  <c r="E53" i="110"/>
  <c r="A53" i="110"/>
  <c r="M52" i="110"/>
  <c r="E52" i="110"/>
  <c r="A52" i="110"/>
  <c r="M51" i="110"/>
  <c r="E51" i="110"/>
  <c r="A51" i="110"/>
  <c r="M50" i="110"/>
  <c r="E50" i="110"/>
  <c r="A50" i="110"/>
  <c r="M49" i="110"/>
  <c r="E49" i="110"/>
  <c r="A49" i="110"/>
  <c r="M48" i="110"/>
  <c r="E48" i="110"/>
  <c r="A48" i="110"/>
  <c r="M47" i="110"/>
  <c r="E47" i="110"/>
  <c r="A47" i="110"/>
  <c r="M46" i="110"/>
  <c r="E46" i="110"/>
  <c r="A46" i="110"/>
  <c r="M45" i="110"/>
  <c r="E45" i="110"/>
  <c r="A45" i="110"/>
  <c r="M44" i="110"/>
  <c r="E44" i="110"/>
  <c r="A44" i="110"/>
  <c r="M43" i="110"/>
  <c r="E43" i="110"/>
  <c r="A43" i="110"/>
  <c r="M42" i="110"/>
  <c r="E42" i="110"/>
  <c r="A42" i="110"/>
  <c r="M41" i="110"/>
  <c r="E41" i="110"/>
  <c r="A41" i="110"/>
  <c r="M40" i="110"/>
  <c r="E40" i="110"/>
  <c r="A40" i="110"/>
  <c r="M39" i="110"/>
  <c r="E39" i="110"/>
  <c r="A39" i="110"/>
  <c r="M38" i="110"/>
  <c r="E38" i="110"/>
  <c r="A38" i="110"/>
  <c r="M37" i="110"/>
  <c r="E37" i="110"/>
  <c r="A37" i="110"/>
  <c r="M36" i="110"/>
  <c r="E36" i="110"/>
  <c r="A36" i="110"/>
  <c r="M35" i="110"/>
  <c r="E35" i="110"/>
  <c r="A35" i="110"/>
  <c r="M34" i="110"/>
  <c r="E34" i="110"/>
  <c r="A34" i="110"/>
  <c r="M33" i="110"/>
  <c r="E33" i="110"/>
  <c r="A33" i="110"/>
  <c r="M32" i="110"/>
  <c r="E32" i="110"/>
  <c r="A32" i="110"/>
  <c r="M31" i="110"/>
  <c r="E31" i="110"/>
  <c r="A31" i="110"/>
  <c r="M30" i="110"/>
  <c r="E30" i="110"/>
  <c r="A30" i="110"/>
  <c r="M29" i="110"/>
  <c r="E29" i="110"/>
  <c r="A29" i="110"/>
  <c r="M28" i="110"/>
  <c r="E28" i="110"/>
  <c r="A28" i="110"/>
  <c r="M27" i="110"/>
  <c r="E27" i="110"/>
  <c r="A27" i="110"/>
  <c r="M26" i="110"/>
  <c r="E26" i="110"/>
  <c r="A26" i="110"/>
  <c r="M25" i="110"/>
  <c r="E25" i="110"/>
  <c r="A25" i="110"/>
  <c r="M24" i="110"/>
  <c r="E24" i="110"/>
  <c r="A24" i="110"/>
  <c r="M23" i="110"/>
  <c r="E23" i="110"/>
  <c r="A23" i="110"/>
  <c r="M22" i="110"/>
  <c r="E22" i="110"/>
  <c r="A22" i="110"/>
  <c r="M21" i="110"/>
  <c r="E21" i="110"/>
  <c r="A21" i="110"/>
  <c r="M20" i="110"/>
  <c r="E20" i="110"/>
  <c r="A20" i="110"/>
  <c r="M19" i="110"/>
  <c r="E19" i="110"/>
  <c r="A19" i="110"/>
  <c r="M18" i="110"/>
  <c r="E18" i="110"/>
  <c r="A18" i="110"/>
  <c r="M17" i="110"/>
  <c r="E17" i="110"/>
  <c r="A17" i="110"/>
  <c r="M16" i="110"/>
  <c r="E16" i="110"/>
  <c r="A16" i="110"/>
  <c r="M15" i="110"/>
  <c r="E15" i="110"/>
  <c r="A15" i="110"/>
  <c r="M14" i="110"/>
  <c r="E14" i="110"/>
  <c r="A14" i="110"/>
  <c r="M13" i="110"/>
  <c r="E13" i="110"/>
  <c r="A13" i="110"/>
  <c r="M12" i="110"/>
  <c r="E12" i="110"/>
  <c r="A12" i="110"/>
  <c r="M11" i="110"/>
  <c r="E11" i="110"/>
  <c r="A11" i="110"/>
  <c r="M10" i="110"/>
  <c r="E10" i="110"/>
  <c r="A10" i="110"/>
  <c r="M9" i="110"/>
  <c r="E9" i="110"/>
  <c r="A9" i="110"/>
  <c r="M8" i="110"/>
  <c r="E8" i="110"/>
  <c r="A8" i="110"/>
  <c r="M7" i="110"/>
  <c r="E7" i="110"/>
  <c r="A7" i="110"/>
  <c r="M6" i="110"/>
  <c r="E6" i="110"/>
  <c r="A6" i="110"/>
  <c r="M5" i="110"/>
  <c r="E5" i="110"/>
  <c r="A5" i="110"/>
  <c r="M4" i="110"/>
  <c r="E4" i="110"/>
  <c r="A4" i="110"/>
  <c r="O1" i="110"/>
  <c r="E1133" i="108" l="1"/>
  <c r="E1134" i="108"/>
  <c r="E1135" i="108"/>
  <c r="E1136" i="108"/>
  <c r="E1137" i="108"/>
  <c r="E1138" i="108"/>
  <c r="E1139" i="108"/>
  <c r="E1140" i="108"/>
  <c r="E1141" i="108"/>
  <c r="E1142" i="108"/>
  <c r="E1143" i="108"/>
  <c r="E1144" i="108"/>
  <c r="E1145" i="108"/>
  <c r="E1146" i="108"/>
  <c r="E1147" i="108"/>
  <c r="E1148" i="108"/>
  <c r="E1149" i="108"/>
  <c r="E1150" i="108"/>
  <c r="E1151" i="108"/>
  <c r="E1152" i="108"/>
  <c r="E1153" i="108"/>
  <c r="E1154" i="108"/>
  <c r="E1155" i="108"/>
  <c r="E1156" i="108"/>
  <c r="E1157" i="108"/>
  <c r="E1158" i="108"/>
  <c r="E1159" i="108"/>
  <c r="E1160" i="108"/>
  <c r="E1161" i="108"/>
  <c r="E1162" i="108"/>
  <c r="E1163" i="108"/>
  <c r="E1164" i="108"/>
  <c r="E1165" i="108"/>
  <c r="E1166" i="108"/>
  <c r="E1167" i="108"/>
  <c r="E1168" i="108"/>
  <c r="E1169" i="108"/>
  <c r="E1170" i="108"/>
  <c r="E1171" i="108"/>
  <c r="E1172" i="108"/>
  <c r="E1173" i="108"/>
  <c r="E1174" i="108"/>
  <c r="E1175" i="108"/>
  <c r="E1176" i="108"/>
  <c r="E1177" i="108"/>
  <c r="E1178" i="108"/>
  <c r="E1179" i="108"/>
  <c r="E1180" i="108"/>
  <c r="E1181" i="108"/>
  <c r="E1182" i="108"/>
  <c r="E1183" i="108"/>
  <c r="E1184" i="108"/>
  <c r="E1185" i="108"/>
  <c r="E1186" i="108"/>
  <c r="E1187" i="108"/>
  <c r="E1188" i="108"/>
  <c r="E1189" i="108"/>
  <c r="E1190" i="108"/>
  <c r="E1191" i="108"/>
  <c r="E1192" i="108"/>
  <c r="E1193" i="108"/>
  <c r="E1194" i="108"/>
  <c r="E1195" i="108"/>
  <c r="E1196" i="108"/>
  <c r="E1197" i="108"/>
  <c r="E1198" i="108"/>
  <c r="E1199" i="108"/>
  <c r="E1200" i="108"/>
  <c r="E1201" i="108"/>
  <c r="E1202" i="108"/>
  <c r="E1203" i="108"/>
  <c r="E1204" i="108"/>
  <c r="E1205" i="108"/>
  <c r="E1206" i="108"/>
  <c r="E1207" i="108"/>
  <c r="E1208" i="108"/>
  <c r="E1209" i="108"/>
  <c r="E1210" i="108"/>
  <c r="E1211" i="108"/>
  <c r="E1212" i="108"/>
  <c r="E1213" i="108"/>
  <c r="E1214" i="108"/>
  <c r="E1215" i="108"/>
  <c r="E1216" i="108"/>
  <c r="E1217" i="108"/>
  <c r="E1218" i="108"/>
  <c r="E1219" i="108"/>
  <c r="E1220" i="108"/>
  <c r="E1221" i="108"/>
  <c r="E1222" i="108"/>
  <c r="E1223" i="108"/>
  <c r="E1224" i="108"/>
  <c r="E1225" i="108"/>
  <c r="E1226" i="108"/>
  <c r="E1227" i="108"/>
  <c r="E1228" i="108"/>
  <c r="E1229" i="108"/>
  <c r="E1230" i="108"/>
  <c r="E1231" i="108"/>
  <c r="E1232" i="108"/>
  <c r="E1233" i="108"/>
  <c r="E1234" i="108"/>
  <c r="E1235" i="108"/>
  <c r="E1236" i="108"/>
  <c r="E1237" i="108"/>
  <c r="E1238" i="108"/>
  <c r="E1239" i="108"/>
  <c r="E1132" i="108"/>
  <c r="AH4" i="66" l="1"/>
  <c r="AH5" i="66"/>
  <c r="AH6" i="66"/>
  <c r="AH3" i="66"/>
  <c r="I3" i="66"/>
  <c r="S1" i="66"/>
  <c r="O3" i="66" l="1"/>
  <c r="H92" i="108" l="1"/>
  <c r="H93" i="108"/>
  <c r="H94" i="108"/>
  <c r="H95" i="108"/>
  <c r="H96" i="108"/>
  <c r="H97" i="108"/>
  <c r="H98" i="108"/>
  <c r="H99" i="108"/>
  <c r="H100" i="108"/>
  <c r="H101" i="108"/>
  <c r="H102" i="108"/>
  <c r="H103" i="108"/>
  <c r="H104" i="108"/>
  <c r="H105" i="108"/>
  <c r="H106" i="108"/>
  <c r="H107" i="108"/>
  <c r="H108" i="108"/>
  <c r="H109" i="108"/>
  <c r="H110" i="108"/>
  <c r="H111" i="108"/>
  <c r="H112" i="108"/>
  <c r="H113" i="108"/>
  <c r="H114" i="108"/>
  <c r="H115" i="108"/>
  <c r="H116" i="108"/>
  <c r="H117" i="108"/>
  <c r="H118" i="108"/>
  <c r="H119" i="108"/>
  <c r="H120" i="108"/>
  <c r="H121" i="108"/>
  <c r="H122" i="108"/>
  <c r="H123" i="108"/>
  <c r="H124" i="108"/>
  <c r="H125" i="108"/>
  <c r="H126" i="108"/>
  <c r="H127" i="108"/>
  <c r="H128" i="108"/>
  <c r="H129" i="108"/>
  <c r="H130" i="108"/>
  <c r="H131" i="108"/>
  <c r="H132" i="108"/>
  <c r="H133" i="108"/>
  <c r="H134" i="108"/>
  <c r="H135" i="108"/>
  <c r="H136" i="108"/>
  <c r="H137" i="108"/>
  <c r="H138" i="108"/>
  <c r="H139" i="108"/>
  <c r="H140" i="108"/>
  <c r="H141" i="108"/>
  <c r="H142" i="108"/>
  <c r="H143" i="108"/>
  <c r="H144" i="108"/>
  <c r="H145" i="108"/>
  <c r="H146" i="108"/>
  <c r="H147" i="108"/>
  <c r="H148" i="108"/>
  <c r="H149" i="108"/>
  <c r="H150" i="108"/>
  <c r="H151" i="108"/>
  <c r="H152" i="108"/>
  <c r="H153" i="108"/>
  <c r="H154" i="108"/>
  <c r="H155" i="108"/>
  <c r="H156" i="108"/>
  <c r="H157" i="108"/>
  <c r="H158" i="108"/>
  <c r="H159" i="108"/>
  <c r="H160" i="108"/>
  <c r="H161" i="108"/>
  <c r="H162" i="108"/>
  <c r="H163" i="108"/>
  <c r="H164" i="108"/>
  <c r="H165" i="108"/>
  <c r="H166" i="108"/>
  <c r="H4" i="108" l="1"/>
  <c r="H5" i="108"/>
  <c r="H6" i="108"/>
  <c r="H7" i="108"/>
  <c r="H8" i="108"/>
  <c r="H9" i="108"/>
  <c r="H10" i="108"/>
  <c r="H11" i="108"/>
  <c r="H12" i="108"/>
  <c r="H13" i="108"/>
  <c r="H14" i="108"/>
  <c r="H15" i="108"/>
  <c r="H16" i="108"/>
  <c r="H17" i="108"/>
  <c r="H18" i="108"/>
  <c r="H19" i="108"/>
  <c r="H20" i="108"/>
  <c r="H21" i="108"/>
  <c r="H22" i="108"/>
  <c r="H23" i="108"/>
  <c r="H24" i="108"/>
  <c r="H25" i="108"/>
  <c r="H26" i="108"/>
  <c r="H27" i="108"/>
  <c r="H28" i="108"/>
  <c r="H29" i="108"/>
  <c r="H30" i="108"/>
  <c r="H31" i="108"/>
  <c r="H32" i="108"/>
  <c r="H33" i="108"/>
  <c r="H34" i="108"/>
  <c r="H35" i="108"/>
  <c r="H36" i="108"/>
  <c r="H37" i="108"/>
  <c r="H38" i="108"/>
  <c r="H39" i="108"/>
  <c r="H40" i="108"/>
  <c r="H41" i="108"/>
  <c r="H42" i="108"/>
  <c r="H43" i="108"/>
  <c r="H44" i="108"/>
  <c r="H45" i="108"/>
  <c r="H46" i="108"/>
  <c r="H47" i="108"/>
  <c r="H48" i="108"/>
  <c r="H49" i="108"/>
  <c r="H50" i="108"/>
  <c r="H51" i="108"/>
  <c r="H52" i="108"/>
  <c r="H53" i="108"/>
  <c r="H54" i="108"/>
  <c r="H55" i="108"/>
  <c r="H56" i="108"/>
  <c r="H57" i="108"/>
  <c r="H58" i="108"/>
  <c r="H59" i="108"/>
  <c r="H60" i="108"/>
  <c r="H61" i="108"/>
  <c r="H62" i="108"/>
  <c r="H63" i="108"/>
  <c r="H64" i="108"/>
  <c r="H65" i="108"/>
  <c r="H66" i="108"/>
  <c r="H67" i="108"/>
  <c r="H68" i="108"/>
  <c r="H69" i="108"/>
  <c r="H70" i="108"/>
  <c r="H71" i="108"/>
  <c r="H72" i="108"/>
  <c r="H73" i="108"/>
  <c r="H74" i="108"/>
  <c r="H75" i="108"/>
  <c r="H76" i="108"/>
  <c r="H77" i="108"/>
  <c r="H78" i="108"/>
  <c r="H79" i="108"/>
  <c r="H80" i="108"/>
  <c r="H81" i="108"/>
  <c r="H82" i="108"/>
  <c r="H83" i="108"/>
  <c r="H84" i="108"/>
  <c r="H85" i="108"/>
  <c r="H86" i="108"/>
  <c r="H87" i="108"/>
  <c r="H88" i="108"/>
  <c r="H89" i="108"/>
  <c r="H90" i="108"/>
  <c r="H91" i="108"/>
  <c r="H3" i="108"/>
  <c r="Z8" i="66" l="1"/>
  <c r="AC8" i="66" l="1"/>
  <c r="Z9" i="66" l="1"/>
  <c r="AC7" i="66" l="1"/>
  <c r="AC9" i="66" s="1"/>
</calcChain>
</file>

<file path=xl/sharedStrings.xml><?xml version="1.0" encoding="utf-8"?>
<sst xmlns="http://schemas.openxmlformats.org/spreadsheetml/2006/main" count="5579" uniqueCount="182">
  <si>
    <t>BÁO CÁO TỔNG HỢP DOANH THU SIÊU THỊ HÀNG NGÀY</t>
  </si>
  <si>
    <t>TT</t>
  </si>
  <si>
    <t>DIỆN TÍCH (m2)</t>
  </si>
  <si>
    <t>SỐ BILL</t>
  </si>
  <si>
    <t>DT BÁN BUÔN</t>
  </si>
  <si>
    <t>DT BÁN LẺ</t>
  </si>
  <si>
    <t>TỔNG CỘNG</t>
  </si>
  <si>
    <t>DT bán lẻ bình quân/Bill</t>
  </si>
  <si>
    <t>DT Bán lẻ bình quân/1m2</t>
  </si>
  <si>
    <t>% HOÀN THÀNH</t>
  </si>
  <si>
    <t>5=3+4</t>
  </si>
  <si>
    <t>6=4/2</t>
  </si>
  <si>
    <t>7=4/1</t>
  </si>
  <si>
    <t>Địa điểm</t>
  </si>
  <si>
    <t>TÊN SIÊU THỊ/ CỬA HÀNG</t>
  </si>
  <si>
    <t>MÃ ST/CH</t>
  </si>
  <si>
    <t>205</t>
  </si>
  <si>
    <t>301</t>
  </si>
  <si>
    <t>302</t>
  </si>
  <si>
    <t>203</t>
  </si>
  <si>
    <t>304</t>
  </si>
  <si>
    <t>002</t>
  </si>
  <si>
    <t>001</t>
  </si>
  <si>
    <t>248</t>
  </si>
  <si>
    <t>003</t>
  </si>
  <si>
    <t>303</t>
  </si>
  <si>
    <t>005</t>
  </si>
  <si>
    <t>009</t>
  </si>
  <si>
    <t>272</t>
  </si>
  <si>
    <t>276</t>
  </si>
  <si>
    <t>010</t>
  </si>
  <si>
    <t>004</t>
  </si>
  <si>
    <t>006</t>
  </si>
  <si>
    <t>014</t>
  </si>
  <si>
    <t>257</t>
  </si>
  <si>
    <t>268</t>
  </si>
  <si>
    <t>269</t>
  </si>
  <si>
    <t>270</t>
  </si>
  <si>
    <t>271</t>
  </si>
  <si>
    <t>101</t>
  </si>
  <si>
    <t>102</t>
  </si>
  <si>
    <t>103</t>
  </si>
  <si>
    <t>202</t>
  </si>
  <si>
    <t>211</t>
  </si>
  <si>
    <t>220</t>
  </si>
  <si>
    <t>274</t>
  </si>
  <si>
    <t>209</t>
  </si>
  <si>
    <t>221</t>
  </si>
  <si>
    <t>206</t>
  </si>
  <si>
    <t>225</t>
  </si>
  <si>
    <t>233</t>
  </si>
  <si>
    <t>234</t>
  </si>
  <si>
    <t>251</t>
  </si>
  <si>
    <t>273</t>
  </si>
  <si>
    <t>305</t>
  </si>
  <si>
    <t>306</t>
  </si>
  <si>
    <t>224</t>
  </si>
  <si>
    <t>223</t>
  </si>
  <si>
    <t>217</t>
  </si>
  <si>
    <t>222</t>
  </si>
  <si>
    <t>255</t>
  </si>
  <si>
    <t>241</t>
  </si>
  <si>
    <t>275</t>
  </si>
  <si>
    <t>235</t>
  </si>
  <si>
    <t>244</t>
  </si>
  <si>
    <t>266</t>
  </si>
  <si>
    <t>245</t>
  </si>
  <si>
    <t>256</t>
  </si>
  <si>
    <t>267</t>
  </si>
  <si>
    <t>258</t>
  </si>
  <si>
    <t>260</t>
  </si>
  <si>
    <t>262</t>
  </si>
  <si>
    <t>THÁNG 02/2022</t>
  </si>
  <si>
    <t>Kế hoạch DT</t>
  </si>
  <si>
    <t>Kế Hoạch Bill</t>
  </si>
  <si>
    <t>Kế hoạch GT Bill</t>
  </si>
  <si>
    <t>% Hoàn thành DT lũy kế tháng</t>
  </si>
  <si>
    <t>KH LŨY KẾ NĂM</t>
  </si>
  <si>
    <t>KH DOANH THU</t>
  </si>
  <si>
    <t>Mã điểm</t>
  </si>
  <si>
    <t>YEAR1</t>
  </si>
  <si>
    <t>MONTH1</t>
  </si>
  <si>
    <t>RPS_CODE</t>
  </si>
  <si>
    <t>TRG_TYPE</t>
  </si>
  <si>
    <t>(No column name)</t>
  </si>
  <si>
    <t>1</t>
  </si>
  <si>
    <t>01</t>
  </si>
  <si>
    <t>03</t>
  </si>
  <si>
    <t>lấy vậy của năm 2022</t>
  </si>
  <si>
    <t>Row Labels</t>
  </si>
  <si>
    <t>(blank)</t>
  </si>
  <si>
    <t>Grand Total</t>
  </si>
  <si>
    <t>Column Labels</t>
  </si>
  <si>
    <t>Sum of (No column name)</t>
  </si>
  <si>
    <t>Dự kiến hoàn thành kế hoạch</t>
  </si>
  <si>
    <t>Mã QLKV</t>
  </si>
  <si>
    <t>278</t>
  </si>
  <si>
    <t>NĂM 2023</t>
  </si>
  <si>
    <t>2023</t>
  </si>
  <si>
    <t xml:space="preserve">001         </t>
  </si>
  <si>
    <t xml:space="preserve">002         </t>
  </si>
  <si>
    <t xml:space="preserve">003         </t>
  </si>
  <si>
    <t xml:space="preserve">004         </t>
  </si>
  <si>
    <t xml:space="preserve">005         </t>
  </si>
  <si>
    <t xml:space="preserve">006         </t>
  </si>
  <si>
    <t xml:space="preserve">009         </t>
  </si>
  <si>
    <t xml:space="preserve">010         </t>
  </si>
  <si>
    <t xml:space="preserve">014         </t>
  </si>
  <si>
    <t xml:space="preserve">101         </t>
  </si>
  <si>
    <t xml:space="preserve">102         </t>
  </si>
  <si>
    <t xml:space="preserve">103         </t>
  </si>
  <si>
    <t xml:space="preserve">202         </t>
  </si>
  <si>
    <t xml:space="preserve">203         </t>
  </si>
  <si>
    <t xml:space="preserve">205         </t>
  </si>
  <si>
    <t xml:space="preserve">206         </t>
  </si>
  <si>
    <t xml:space="preserve">209         </t>
  </si>
  <si>
    <t xml:space="preserve">211         </t>
  </si>
  <si>
    <t xml:space="preserve">217         </t>
  </si>
  <si>
    <t xml:space="preserve">220         </t>
  </si>
  <si>
    <t xml:space="preserve">221         </t>
  </si>
  <si>
    <t xml:space="preserve">222         </t>
  </si>
  <si>
    <t xml:space="preserve">223         </t>
  </si>
  <si>
    <t xml:space="preserve">224         </t>
  </si>
  <si>
    <t xml:space="preserve">225         </t>
  </si>
  <si>
    <t xml:space="preserve">233         </t>
  </si>
  <si>
    <t xml:space="preserve">234         </t>
  </si>
  <si>
    <t xml:space="preserve">235         </t>
  </si>
  <si>
    <t xml:space="preserve">241         </t>
  </si>
  <si>
    <t xml:space="preserve">244         </t>
  </si>
  <si>
    <t xml:space="preserve">245         </t>
  </si>
  <si>
    <t xml:space="preserve">248         </t>
  </si>
  <si>
    <t xml:space="preserve">251         </t>
  </si>
  <si>
    <t xml:space="preserve">255         </t>
  </si>
  <si>
    <t xml:space="preserve">256         </t>
  </si>
  <si>
    <t xml:space="preserve">257         </t>
  </si>
  <si>
    <t xml:space="preserve">258         </t>
  </si>
  <si>
    <t xml:space="preserve">262         </t>
  </si>
  <si>
    <t xml:space="preserve">266         </t>
  </si>
  <si>
    <t xml:space="preserve">267         </t>
  </si>
  <si>
    <t xml:space="preserve">268         </t>
  </si>
  <si>
    <t xml:space="preserve">269         </t>
  </si>
  <si>
    <t xml:space="preserve">270         </t>
  </si>
  <si>
    <t xml:space="preserve">271         </t>
  </si>
  <si>
    <t xml:space="preserve">272         </t>
  </si>
  <si>
    <t xml:space="preserve">273         </t>
  </si>
  <si>
    <t xml:space="preserve">274         </t>
  </si>
  <si>
    <t xml:space="preserve">275         </t>
  </si>
  <si>
    <t xml:space="preserve">276         </t>
  </si>
  <si>
    <t xml:space="preserve">277         </t>
  </si>
  <si>
    <t xml:space="preserve">278         </t>
  </si>
  <si>
    <t xml:space="preserve">301         </t>
  </si>
  <si>
    <t xml:space="preserve">302         </t>
  </si>
  <si>
    <t xml:space="preserve">303         </t>
  </si>
  <si>
    <t xml:space="preserve">304         </t>
  </si>
  <si>
    <t xml:space="preserve">305         </t>
  </si>
  <si>
    <t xml:space="preserve">306         </t>
  </si>
  <si>
    <t>DT</t>
  </si>
  <si>
    <t>Bill</t>
  </si>
  <si>
    <t>Tháng</t>
  </si>
  <si>
    <t>EOM</t>
  </si>
  <si>
    <t xml:space="preserve">260         </t>
  </si>
  <si>
    <t>2</t>
  </si>
  <si>
    <t>104</t>
  </si>
  <si>
    <t>10</t>
  </si>
  <si>
    <t>3</t>
  </si>
  <si>
    <t>277</t>
  </si>
  <si>
    <t>4</t>
  </si>
  <si>
    <t>5</t>
  </si>
  <si>
    <t>6</t>
  </si>
  <si>
    <t>7</t>
  </si>
  <si>
    <t>8</t>
  </si>
  <si>
    <t>9</t>
  </si>
  <si>
    <t>11</t>
  </si>
  <si>
    <t>Từ 1 - 7</t>
  </si>
  <si>
    <t>Từ 8 - 14</t>
  </si>
  <si>
    <t>Từ 15 - 21</t>
  </si>
  <si>
    <t>Từ 22 - hết tháng</t>
  </si>
  <si>
    <t>Không xóa cột này</t>
  </si>
  <si>
    <t>Mã St</t>
  </si>
  <si>
    <t xml:space="preserve"> Lao động đang sử dụng đến 13/10/2023</t>
  </si>
  <si>
    <t>Số lượng Nhân sự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</si>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</sst>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.00\ _₫_-;\-* #,##0.00\ _₫_-;_-* &quot;-&quot;??\ _₫_-;_-@_-"/>
    <numFmt numFmtId="166" formatCode="_-* #,##0_-;\-* #,##0_-;_-* &quot;-&quot;??_-;_-@_-"/>
    <numFmt numFmtId="167" formatCode="_(* #,##0_);_(* \(#,##0\);_(* &quot;-&quot;??_);_(@_)"/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22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8">
    <xf numFmtId="0" fontId="0" fillId="0" borderId="0" xfId="0"/>
    <xf numFmtId="0" fontId="0" fillId="5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8" borderId="0" xfId="0" applyFont="1" applyFill="1"/>
    <xf numFmtId="167" fontId="0" fillId="0" borderId="0" xfId="1" applyNumberFormat="1" applyFont="1"/>
    <xf numFmtId="167" fontId="0" fillId="5" borderId="0" xfId="1" applyNumberFormat="1" applyFont="1" applyFill="1"/>
    <xf numFmtId="167" fontId="0" fillId="0" borderId="0" xfId="0" applyNumberFormat="1"/>
    <xf numFmtId="167" fontId="0" fillId="0" borderId="0" xfId="0" pivotButton="1" applyNumberFormat="1"/>
    <xf numFmtId="49" fontId="0" fillId="5" borderId="0" xfId="0" applyNumberFormat="1" applyFill="1"/>
    <xf numFmtId="166" fontId="0" fillId="0" borderId="0" xfId="5" applyNumberFormat="1" applyFont="1"/>
    <xf numFmtId="166" fontId="5" fillId="0" borderId="1" xfId="1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166" fontId="3" fillId="0" borderId="1" xfId="1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2" applyFont="1" applyAlignment="1">
      <alignment vertical="center"/>
    </xf>
    <xf numFmtId="9" fontId="0" fillId="0" borderId="0" xfId="0" applyNumberFormat="1"/>
    <xf numFmtId="0" fontId="0" fillId="0" borderId="0" xfId="2" applyFont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167" fontId="0" fillId="0" borderId="0" xfId="1" applyNumberFormat="1" applyFont="1" applyFill="1" applyBorder="1"/>
    <xf numFmtId="167" fontId="0" fillId="0" borderId="0" xfId="1" applyNumberFormat="1" applyFont="1" applyFill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3" fillId="0" borderId="0" xfId="0" applyFont="1"/>
    <xf numFmtId="0" fontId="6" fillId="0" borderId="0" xfId="2" applyFont="1" applyAlignment="1">
      <alignment vertical="center"/>
    </xf>
    <xf numFmtId="167" fontId="6" fillId="0" borderId="0" xfId="1" applyNumberFormat="1" applyFont="1" applyFill="1" applyBorder="1" applyAlignment="1">
      <alignment vertical="center"/>
    </xf>
    <xf numFmtId="167" fontId="6" fillId="0" borderId="0" xfId="1" applyNumberFormat="1" applyFont="1" applyFill="1" applyBorder="1" applyAlignment="1">
      <alignment horizontal="center" vertical="center"/>
    </xf>
    <xf numFmtId="9" fontId="6" fillId="0" borderId="0" xfId="320" applyFont="1" applyFill="1" applyBorder="1" applyAlignment="1">
      <alignment vertical="center"/>
    </xf>
    <xf numFmtId="3" fontId="6" fillId="0" borderId="0" xfId="2" applyNumberFormat="1" applyFont="1" applyAlignment="1">
      <alignment vertical="center"/>
    </xf>
    <xf numFmtId="0" fontId="3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3" fillId="0" borderId="0" xfId="0" applyNumberFormat="1" applyFont="1"/>
    <xf numFmtId="0" fontId="3" fillId="0" borderId="0" xfId="0" quotePrefix="1" applyFont="1"/>
    <xf numFmtId="0" fontId="3" fillId="0" borderId="0" xfId="2" applyFont="1" applyAlignment="1">
      <alignment vertical="center"/>
    </xf>
    <xf numFmtId="3" fontId="6" fillId="0" borderId="0" xfId="2" applyNumberFormat="1" applyFont="1" applyAlignment="1">
      <alignment horizontal="center" vertical="center"/>
    </xf>
    <xf numFmtId="49" fontId="3" fillId="0" borderId="0" xfId="0" applyNumberFormat="1" applyFont="1"/>
    <xf numFmtId="49" fontId="3" fillId="5" borderId="0" xfId="0" applyNumberFormat="1" applyFont="1" applyFill="1"/>
    <xf numFmtId="0" fontId="8" fillId="5" borderId="0" xfId="0" applyFont="1" applyFill="1" applyAlignment="1">
      <alignment wrapText="1"/>
    </xf>
    <xf numFmtId="0" fontId="9" fillId="0" borderId="0" xfId="2" quotePrefix="1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49" fontId="0" fillId="7" borderId="0" xfId="0" applyNumberFormat="1" applyFill="1"/>
    <xf numFmtId="167" fontId="0" fillId="7" borderId="0" xfId="1" applyNumberFormat="1" applyFont="1" applyFill="1"/>
    <xf numFmtId="166" fontId="5" fillId="0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3" borderId="7" xfId="0" applyFont="1" applyFill="1" applyBorder="1" applyAlignment="1">
      <alignment wrapText="1"/>
    </xf>
    <xf numFmtId="0" fontId="13" fillId="6" borderId="8" xfId="0" applyFont="1" applyFill="1" applyBorder="1" applyAlignment="1">
      <alignment horizontal="center" vertical="center" wrapText="1" readingOrder="1"/>
    </xf>
    <xf numFmtId="0" fontId="14" fillId="9" borderId="3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3" fillId="6" borderId="1" xfId="0" applyFont="1" applyFill="1" applyBorder="1" applyAlignment="1">
      <alignment vertical="center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15" fillId="6" borderId="1" xfId="0" applyFont="1" applyFill="1" applyBorder="1" applyAlignment="1">
      <alignment horizontal="center" vertical="center" wrapText="1" readingOrder="1"/>
    </xf>
    <xf numFmtId="0" fontId="16" fillId="4" borderId="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7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readingOrder="1"/>
    </xf>
    <xf numFmtId="0" fontId="13" fillId="4" borderId="1" xfId="0" applyFont="1" applyFill="1" applyBorder="1" applyAlignment="1">
      <alignment horizontal="center" vertical="center" readingOrder="1"/>
    </xf>
    <xf numFmtId="0" fontId="18" fillId="4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6" fillId="0" borderId="0" xfId="0" applyFont="1"/>
    <xf numFmtId="166" fontId="5" fillId="4" borderId="1" xfId="1" applyNumberFormat="1" applyFont="1" applyFill="1" applyBorder="1" applyAlignment="1">
      <alignment horizontal="center" vertical="center" wrapText="1"/>
    </xf>
    <xf numFmtId="3" fontId="5" fillId="3" borderId="1" xfId="1" applyNumberFormat="1" applyFont="1" applyFill="1" applyBorder="1" applyAlignment="1">
      <alignment horizontal="center" vertical="center" wrapText="1"/>
    </xf>
    <xf numFmtId="3" fontId="5" fillId="3" borderId="3" xfId="1" applyNumberFormat="1" applyFont="1" applyFill="1" applyBorder="1" applyAlignment="1">
      <alignment horizontal="center" vertical="center" wrapText="1"/>
    </xf>
    <xf numFmtId="3" fontId="5" fillId="3" borderId="4" xfId="1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166" fontId="6" fillId="7" borderId="1" xfId="1" applyNumberFormat="1" applyFont="1" applyFill="1" applyBorder="1" applyAlignment="1">
      <alignment horizontal="center" vertical="center" wrapText="1"/>
    </xf>
    <xf numFmtId="166" fontId="6" fillId="7" borderId="3" xfId="1" applyNumberFormat="1" applyFont="1" applyFill="1" applyBorder="1" applyAlignment="1">
      <alignment horizontal="center" vertical="center" wrapText="1"/>
    </xf>
    <xf numFmtId="166" fontId="6" fillId="7" borderId="4" xfId="1" applyNumberFormat="1" applyFont="1" applyFill="1" applyBorder="1" applyAlignment="1">
      <alignment horizontal="center" vertical="center" wrapText="1"/>
    </xf>
    <xf numFmtId="166" fontId="5" fillId="0" borderId="2" xfId="1" applyNumberFormat="1" applyFont="1" applyFill="1" applyBorder="1" applyAlignment="1">
      <alignment horizontal="center" vertical="center" wrapText="1"/>
    </xf>
    <xf numFmtId="166" fontId="5" fillId="0" borderId="5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4" borderId="1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7" fontId="5" fillId="2" borderId="1" xfId="1" applyNumberFormat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167" fontId="5" fillId="3" borderId="1" xfId="1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</cellXfs>
  <cellStyles count="322">
    <cellStyle name="Comma" xfId="1" builtinId="3"/>
    <cellStyle name="Comma 2" xfId="5" xr:uid="{00000000-0005-0000-0000-000001000000}"/>
    <cellStyle name="Comma 2 2" xfId="4" xr:uid="{00000000-0005-0000-0000-000002000000}"/>
    <cellStyle name="Comma 2 2 2" xfId="127" xr:uid="{00000000-0005-0000-0000-000003000000}"/>
    <cellStyle name="Comma 2 3" xfId="128" xr:uid="{00000000-0005-0000-0000-000004000000}"/>
    <cellStyle name="Comma 3" xfId="9" xr:uid="{00000000-0005-0000-0000-000005000000}"/>
    <cellStyle name="Comma 3 2" xfId="131" xr:uid="{00000000-0005-0000-0000-000006000000}"/>
    <cellStyle name="Comma 4" xfId="125" xr:uid="{00000000-0005-0000-0000-000007000000}"/>
    <cellStyle name="Comma 5" xfId="300" xr:uid="{00000000-0005-0000-0000-000008000000}"/>
    <cellStyle name="Comma 6" xfId="3" xr:uid="{00000000-0005-0000-0000-000009000000}"/>
    <cellStyle name="Comma 7" xfId="321" xr:uid="{00000000-0005-0000-0000-00000A000000}"/>
    <cellStyle name="Normal" xfId="0" builtinId="0"/>
    <cellStyle name="Normal 10" xfId="15" xr:uid="{00000000-0005-0000-0000-00000C000000}"/>
    <cellStyle name="Normal 10 2" xfId="137" xr:uid="{00000000-0005-0000-0000-00000D000000}"/>
    <cellStyle name="Normal 100" xfId="105" xr:uid="{00000000-0005-0000-0000-00000E000000}"/>
    <cellStyle name="Normal 100 2" xfId="227" xr:uid="{00000000-0005-0000-0000-00000F000000}"/>
    <cellStyle name="Normal 101" xfId="106" xr:uid="{00000000-0005-0000-0000-000010000000}"/>
    <cellStyle name="Normal 101 2" xfId="228" xr:uid="{00000000-0005-0000-0000-000011000000}"/>
    <cellStyle name="Normal 102" xfId="107" xr:uid="{00000000-0005-0000-0000-000012000000}"/>
    <cellStyle name="Normal 102 2" xfId="229" xr:uid="{00000000-0005-0000-0000-000013000000}"/>
    <cellStyle name="Normal 103" xfId="108" xr:uid="{00000000-0005-0000-0000-000014000000}"/>
    <cellStyle name="Normal 103 2" xfId="230" xr:uid="{00000000-0005-0000-0000-000015000000}"/>
    <cellStyle name="Normal 104" xfId="109" xr:uid="{00000000-0005-0000-0000-000016000000}"/>
    <cellStyle name="Normal 104 2" xfId="231" xr:uid="{00000000-0005-0000-0000-000017000000}"/>
    <cellStyle name="Normal 105" xfId="110" xr:uid="{00000000-0005-0000-0000-000018000000}"/>
    <cellStyle name="Normal 105 2" xfId="232" xr:uid="{00000000-0005-0000-0000-000019000000}"/>
    <cellStyle name="Normal 106" xfId="111" xr:uid="{00000000-0005-0000-0000-00001A000000}"/>
    <cellStyle name="Normal 106 2" xfId="233" xr:uid="{00000000-0005-0000-0000-00001B000000}"/>
    <cellStyle name="Normal 107" xfId="112" xr:uid="{00000000-0005-0000-0000-00001C000000}"/>
    <cellStyle name="Normal 107 2" xfId="234" xr:uid="{00000000-0005-0000-0000-00001D000000}"/>
    <cellStyle name="Normal 108" xfId="113" xr:uid="{00000000-0005-0000-0000-00001E000000}"/>
    <cellStyle name="Normal 108 2" xfId="235" xr:uid="{00000000-0005-0000-0000-00001F000000}"/>
    <cellStyle name="Normal 109" xfId="114" xr:uid="{00000000-0005-0000-0000-000020000000}"/>
    <cellStyle name="Normal 109 2" xfId="236" xr:uid="{00000000-0005-0000-0000-000021000000}"/>
    <cellStyle name="Normal 11" xfId="16" xr:uid="{00000000-0005-0000-0000-000022000000}"/>
    <cellStyle name="Normal 11 2" xfId="138" xr:uid="{00000000-0005-0000-0000-000023000000}"/>
    <cellStyle name="Normal 110" xfId="115" xr:uid="{00000000-0005-0000-0000-000024000000}"/>
    <cellStyle name="Normal 110 2" xfId="237" xr:uid="{00000000-0005-0000-0000-000025000000}"/>
    <cellStyle name="Normal 111" xfId="116" xr:uid="{00000000-0005-0000-0000-000026000000}"/>
    <cellStyle name="Normal 111 2" xfId="238" xr:uid="{00000000-0005-0000-0000-000027000000}"/>
    <cellStyle name="Normal 112" xfId="117" xr:uid="{00000000-0005-0000-0000-000028000000}"/>
    <cellStyle name="Normal 112 2" xfId="239" xr:uid="{00000000-0005-0000-0000-000029000000}"/>
    <cellStyle name="Normal 113" xfId="118" xr:uid="{00000000-0005-0000-0000-00002A000000}"/>
    <cellStyle name="Normal 113 2" xfId="240" xr:uid="{00000000-0005-0000-0000-00002B000000}"/>
    <cellStyle name="Normal 114" xfId="119" xr:uid="{00000000-0005-0000-0000-00002C000000}"/>
    <cellStyle name="Normal 114 2" xfId="241" xr:uid="{00000000-0005-0000-0000-00002D000000}"/>
    <cellStyle name="Normal 115" xfId="120" xr:uid="{00000000-0005-0000-0000-00002E000000}"/>
    <cellStyle name="Normal 115 2" xfId="242" xr:uid="{00000000-0005-0000-0000-00002F000000}"/>
    <cellStyle name="Normal 116" xfId="121" xr:uid="{00000000-0005-0000-0000-000030000000}"/>
    <cellStyle name="Normal 116 2" xfId="243" xr:uid="{00000000-0005-0000-0000-000031000000}"/>
    <cellStyle name="Normal 117" xfId="122" xr:uid="{00000000-0005-0000-0000-000032000000}"/>
    <cellStyle name="Normal 117 2" xfId="244" xr:uid="{00000000-0005-0000-0000-000033000000}"/>
    <cellStyle name="Normal 118" xfId="123" xr:uid="{00000000-0005-0000-0000-000034000000}"/>
    <cellStyle name="Normal 118 2" xfId="245" xr:uid="{00000000-0005-0000-0000-000035000000}"/>
    <cellStyle name="Normal 119" xfId="124" xr:uid="{00000000-0005-0000-0000-000036000000}"/>
    <cellStyle name="Normal 12" xfId="17" xr:uid="{00000000-0005-0000-0000-000037000000}"/>
    <cellStyle name="Normal 12 2" xfId="139" xr:uid="{00000000-0005-0000-0000-000038000000}"/>
    <cellStyle name="Normal 120" xfId="126" xr:uid="{00000000-0005-0000-0000-000039000000}"/>
    <cellStyle name="Normal 121" xfId="246" xr:uid="{00000000-0005-0000-0000-00003A000000}"/>
    <cellStyle name="Normal 122" xfId="247" xr:uid="{00000000-0005-0000-0000-00003B000000}"/>
    <cellStyle name="Normal 123" xfId="248" xr:uid="{00000000-0005-0000-0000-00003C000000}"/>
    <cellStyle name="Normal 124" xfId="249" xr:uid="{00000000-0005-0000-0000-00003D000000}"/>
    <cellStyle name="Normal 125" xfId="250" xr:uid="{00000000-0005-0000-0000-00003E000000}"/>
    <cellStyle name="Normal 126" xfId="251" xr:uid="{00000000-0005-0000-0000-00003F000000}"/>
    <cellStyle name="Normal 127" xfId="252" xr:uid="{00000000-0005-0000-0000-000040000000}"/>
    <cellStyle name="Normal 128" xfId="253" xr:uid="{00000000-0005-0000-0000-000041000000}"/>
    <cellStyle name="Normal 129" xfId="254" xr:uid="{00000000-0005-0000-0000-000042000000}"/>
    <cellStyle name="Normal 13" xfId="18" xr:uid="{00000000-0005-0000-0000-000043000000}"/>
    <cellStyle name="Normal 13 2" xfId="140" xr:uid="{00000000-0005-0000-0000-000044000000}"/>
    <cellStyle name="Normal 130" xfId="255" xr:uid="{00000000-0005-0000-0000-000045000000}"/>
    <cellStyle name="Normal 131" xfId="256" xr:uid="{00000000-0005-0000-0000-000046000000}"/>
    <cellStyle name="Normal 132" xfId="257" xr:uid="{00000000-0005-0000-0000-000047000000}"/>
    <cellStyle name="Normal 133" xfId="258" xr:uid="{00000000-0005-0000-0000-000048000000}"/>
    <cellStyle name="Normal 134" xfId="259" xr:uid="{00000000-0005-0000-0000-000049000000}"/>
    <cellStyle name="Normal 135" xfId="260" xr:uid="{00000000-0005-0000-0000-00004A000000}"/>
    <cellStyle name="Normal 136" xfId="261" xr:uid="{00000000-0005-0000-0000-00004B000000}"/>
    <cellStyle name="Normal 137" xfId="262" xr:uid="{00000000-0005-0000-0000-00004C000000}"/>
    <cellStyle name="Normal 138" xfId="263" xr:uid="{00000000-0005-0000-0000-00004D000000}"/>
    <cellStyle name="Normal 139" xfId="264" xr:uid="{00000000-0005-0000-0000-00004E000000}"/>
    <cellStyle name="Normal 14" xfId="19" xr:uid="{00000000-0005-0000-0000-00004F000000}"/>
    <cellStyle name="Normal 14 2" xfId="141" xr:uid="{00000000-0005-0000-0000-000050000000}"/>
    <cellStyle name="Normal 140" xfId="265" xr:uid="{00000000-0005-0000-0000-000051000000}"/>
    <cellStyle name="Normal 141" xfId="266" xr:uid="{00000000-0005-0000-0000-000052000000}"/>
    <cellStyle name="Normal 142" xfId="267" xr:uid="{00000000-0005-0000-0000-000053000000}"/>
    <cellStyle name="Normal 143" xfId="268" xr:uid="{00000000-0005-0000-0000-000054000000}"/>
    <cellStyle name="Normal 144" xfId="269" xr:uid="{00000000-0005-0000-0000-000055000000}"/>
    <cellStyle name="Normal 145" xfId="270" xr:uid="{00000000-0005-0000-0000-000056000000}"/>
    <cellStyle name="Normal 146" xfId="271" xr:uid="{00000000-0005-0000-0000-000057000000}"/>
    <cellStyle name="Normal 147" xfId="272" xr:uid="{00000000-0005-0000-0000-000058000000}"/>
    <cellStyle name="Normal 148" xfId="273" xr:uid="{00000000-0005-0000-0000-000059000000}"/>
    <cellStyle name="Normal 149" xfId="274" xr:uid="{00000000-0005-0000-0000-00005A000000}"/>
    <cellStyle name="Normal 15" xfId="20" xr:uid="{00000000-0005-0000-0000-00005B000000}"/>
    <cellStyle name="Normal 15 2" xfId="142" xr:uid="{00000000-0005-0000-0000-00005C000000}"/>
    <cellStyle name="Normal 150" xfId="275" xr:uid="{00000000-0005-0000-0000-00005D000000}"/>
    <cellStyle name="Normal 151" xfId="276" xr:uid="{00000000-0005-0000-0000-00005E000000}"/>
    <cellStyle name="Normal 152" xfId="277" xr:uid="{00000000-0005-0000-0000-00005F000000}"/>
    <cellStyle name="Normal 153" xfId="278" xr:uid="{00000000-0005-0000-0000-000060000000}"/>
    <cellStyle name="Normal 154" xfId="279" xr:uid="{00000000-0005-0000-0000-000061000000}"/>
    <cellStyle name="Normal 155" xfId="280" xr:uid="{00000000-0005-0000-0000-000062000000}"/>
    <cellStyle name="Normal 156" xfId="281" xr:uid="{00000000-0005-0000-0000-000063000000}"/>
    <cellStyle name="Normal 157" xfId="282" xr:uid="{00000000-0005-0000-0000-000064000000}"/>
    <cellStyle name="Normal 158" xfId="283" xr:uid="{00000000-0005-0000-0000-000065000000}"/>
    <cellStyle name="Normal 159" xfId="284" xr:uid="{00000000-0005-0000-0000-000066000000}"/>
    <cellStyle name="Normal 16" xfId="21" xr:uid="{00000000-0005-0000-0000-000067000000}"/>
    <cellStyle name="Normal 16 2" xfId="143" xr:uid="{00000000-0005-0000-0000-000068000000}"/>
    <cellStyle name="Normal 160" xfId="285" xr:uid="{00000000-0005-0000-0000-000069000000}"/>
    <cellStyle name="Normal 161" xfId="286" xr:uid="{00000000-0005-0000-0000-00006A000000}"/>
    <cellStyle name="Normal 162" xfId="287" xr:uid="{00000000-0005-0000-0000-00006B000000}"/>
    <cellStyle name="Normal 163" xfId="288" xr:uid="{00000000-0005-0000-0000-00006C000000}"/>
    <cellStyle name="Normal 164" xfId="289" xr:uid="{00000000-0005-0000-0000-00006D000000}"/>
    <cellStyle name="Normal 165" xfId="290" xr:uid="{00000000-0005-0000-0000-00006E000000}"/>
    <cellStyle name="Normal 166" xfId="291" xr:uid="{00000000-0005-0000-0000-00006F000000}"/>
    <cellStyle name="Normal 167" xfId="292" xr:uid="{00000000-0005-0000-0000-000070000000}"/>
    <cellStyle name="Normal 168" xfId="293" xr:uid="{00000000-0005-0000-0000-000071000000}"/>
    <cellStyle name="Normal 169" xfId="294" xr:uid="{00000000-0005-0000-0000-000072000000}"/>
    <cellStyle name="Normal 17" xfId="22" xr:uid="{00000000-0005-0000-0000-000073000000}"/>
    <cellStyle name="Normal 17 2" xfId="144" xr:uid="{00000000-0005-0000-0000-000074000000}"/>
    <cellStyle name="Normal 170" xfId="295" xr:uid="{00000000-0005-0000-0000-000075000000}"/>
    <cellStyle name="Normal 171" xfId="296" xr:uid="{00000000-0005-0000-0000-000076000000}"/>
    <cellStyle name="Normal 172" xfId="297" xr:uid="{00000000-0005-0000-0000-000077000000}"/>
    <cellStyle name="Normal 173" xfId="298" xr:uid="{00000000-0005-0000-0000-000078000000}"/>
    <cellStyle name="Normal 174" xfId="299" xr:uid="{00000000-0005-0000-0000-000079000000}"/>
    <cellStyle name="Normal 175" xfId="301" xr:uid="{00000000-0005-0000-0000-00007A000000}"/>
    <cellStyle name="Normal 176" xfId="302" xr:uid="{00000000-0005-0000-0000-00007B000000}"/>
    <cellStyle name="Normal 177" xfId="303" xr:uid="{00000000-0005-0000-0000-00007C000000}"/>
    <cellStyle name="Normal 178" xfId="304" xr:uid="{00000000-0005-0000-0000-00007D000000}"/>
    <cellStyle name="Normal 179" xfId="305" xr:uid="{00000000-0005-0000-0000-00007E000000}"/>
    <cellStyle name="Normal 18" xfId="23" xr:uid="{00000000-0005-0000-0000-00007F000000}"/>
    <cellStyle name="Normal 18 2" xfId="145" xr:uid="{00000000-0005-0000-0000-000080000000}"/>
    <cellStyle name="Normal 180" xfId="306" xr:uid="{00000000-0005-0000-0000-000081000000}"/>
    <cellStyle name="Normal 181" xfId="307" xr:uid="{00000000-0005-0000-0000-000082000000}"/>
    <cellStyle name="Normal 182" xfId="308" xr:uid="{00000000-0005-0000-0000-000083000000}"/>
    <cellStyle name="Normal 183" xfId="309" xr:uid="{00000000-0005-0000-0000-000084000000}"/>
    <cellStyle name="Normal 184" xfId="310" xr:uid="{00000000-0005-0000-0000-000085000000}"/>
    <cellStyle name="Normal 185" xfId="311" xr:uid="{00000000-0005-0000-0000-000086000000}"/>
    <cellStyle name="Normal 186" xfId="312" xr:uid="{00000000-0005-0000-0000-000087000000}"/>
    <cellStyle name="Normal 187" xfId="313" xr:uid="{00000000-0005-0000-0000-000088000000}"/>
    <cellStyle name="Normal 188" xfId="314" xr:uid="{00000000-0005-0000-0000-000089000000}"/>
    <cellStyle name="Normal 189" xfId="315" xr:uid="{00000000-0005-0000-0000-00008A000000}"/>
    <cellStyle name="Normal 19" xfId="24" xr:uid="{00000000-0005-0000-0000-00008B000000}"/>
    <cellStyle name="Normal 19 2" xfId="146" xr:uid="{00000000-0005-0000-0000-00008C000000}"/>
    <cellStyle name="Normal 190" xfId="316" xr:uid="{00000000-0005-0000-0000-00008D000000}"/>
    <cellStyle name="Normal 191" xfId="317" xr:uid="{00000000-0005-0000-0000-00008E000000}"/>
    <cellStyle name="Normal 192" xfId="318" xr:uid="{00000000-0005-0000-0000-00008F000000}"/>
    <cellStyle name="Normal 193" xfId="319" xr:uid="{00000000-0005-0000-0000-000090000000}"/>
    <cellStyle name="Normal 2" xfId="6" xr:uid="{00000000-0005-0000-0000-000091000000}"/>
    <cellStyle name="Normal 2 2" xfId="2" xr:uid="{00000000-0005-0000-0000-000092000000}"/>
    <cellStyle name="Normal 20" xfId="25" xr:uid="{00000000-0005-0000-0000-000093000000}"/>
    <cellStyle name="Normal 20 2" xfId="147" xr:uid="{00000000-0005-0000-0000-000094000000}"/>
    <cellStyle name="Normal 21" xfId="26" xr:uid="{00000000-0005-0000-0000-000095000000}"/>
    <cellStyle name="Normal 21 2" xfId="148" xr:uid="{00000000-0005-0000-0000-000096000000}"/>
    <cellStyle name="Normal 22" xfId="27" xr:uid="{00000000-0005-0000-0000-000097000000}"/>
    <cellStyle name="Normal 22 2" xfId="149" xr:uid="{00000000-0005-0000-0000-000098000000}"/>
    <cellStyle name="Normal 23" xfId="28" xr:uid="{00000000-0005-0000-0000-000099000000}"/>
    <cellStyle name="Normal 23 2" xfId="150" xr:uid="{00000000-0005-0000-0000-00009A000000}"/>
    <cellStyle name="Normal 24" xfId="29" xr:uid="{00000000-0005-0000-0000-00009B000000}"/>
    <cellStyle name="Normal 24 2" xfId="151" xr:uid="{00000000-0005-0000-0000-00009C000000}"/>
    <cellStyle name="Normal 25" xfId="30" xr:uid="{00000000-0005-0000-0000-00009D000000}"/>
    <cellStyle name="Normal 25 2" xfId="152" xr:uid="{00000000-0005-0000-0000-00009E000000}"/>
    <cellStyle name="Normal 26" xfId="31" xr:uid="{00000000-0005-0000-0000-00009F000000}"/>
    <cellStyle name="Normal 26 2" xfId="153" xr:uid="{00000000-0005-0000-0000-0000A0000000}"/>
    <cellStyle name="Normal 27" xfId="32" xr:uid="{00000000-0005-0000-0000-0000A1000000}"/>
    <cellStyle name="Normal 27 2" xfId="154" xr:uid="{00000000-0005-0000-0000-0000A2000000}"/>
    <cellStyle name="Normal 28" xfId="33" xr:uid="{00000000-0005-0000-0000-0000A3000000}"/>
    <cellStyle name="Normal 28 2" xfId="155" xr:uid="{00000000-0005-0000-0000-0000A4000000}"/>
    <cellStyle name="Normal 29" xfId="34" xr:uid="{00000000-0005-0000-0000-0000A5000000}"/>
    <cellStyle name="Normal 29 2" xfId="156" xr:uid="{00000000-0005-0000-0000-0000A6000000}"/>
    <cellStyle name="Normal 3" xfId="7" xr:uid="{00000000-0005-0000-0000-0000A7000000}"/>
    <cellStyle name="Normal 3 2" xfId="129" xr:uid="{00000000-0005-0000-0000-0000A8000000}"/>
    <cellStyle name="Normal 30" xfId="35" xr:uid="{00000000-0005-0000-0000-0000A9000000}"/>
    <cellStyle name="Normal 30 2" xfId="157" xr:uid="{00000000-0005-0000-0000-0000AA000000}"/>
    <cellStyle name="Normal 31" xfId="36" xr:uid="{00000000-0005-0000-0000-0000AB000000}"/>
    <cellStyle name="Normal 31 2" xfId="158" xr:uid="{00000000-0005-0000-0000-0000AC000000}"/>
    <cellStyle name="Normal 32" xfId="37" xr:uid="{00000000-0005-0000-0000-0000AD000000}"/>
    <cellStyle name="Normal 32 2" xfId="159" xr:uid="{00000000-0005-0000-0000-0000AE000000}"/>
    <cellStyle name="Normal 33" xfId="38" xr:uid="{00000000-0005-0000-0000-0000AF000000}"/>
    <cellStyle name="Normal 33 2" xfId="160" xr:uid="{00000000-0005-0000-0000-0000B0000000}"/>
    <cellStyle name="Normal 34" xfId="39" xr:uid="{00000000-0005-0000-0000-0000B1000000}"/>
    <cellStyle name="Normal 34 2" xfId="161" xr:uid="{00000000-0005-0000-0000-0000B2000000}"/>
    <cellStyle name="Normal 35" xfId="40" xr:uid="{00000000-0005-0000-0000-0000B3000000}"/>
    <cellStyle name="Normal 35 2" xfId="162" xr:uid="{00000000-0005-0000-0000-0000B4000000}"/>
    <cellStyle name="Normal 36" xfId="41" xr:uid="{00000000-0005-0000-0000-0000B5000000}"/>
    <cellStyle name="Normal 36 2" xfId="163" xr:uid="{00000000-0005-0000-0000-0000B6000000}"/>
    <cellStyle name="Normal 37" xfId="42" xr:uid="{00000000-0005-0000-0000-0000B7000000}"/>
    <cellStyle name="Normal 37 2" xfId="164" xr:uid="{00000000-0005-0000-0000-0000B8000000}"/>
    <cellStyle name="Normal 38" xfId="43" xr:uid="{00000000-0005-0000-0000-0000B9000000}"/>
    <cellStyle name="Normal 38 2" xfId="165" xr:uid="{00000000-0005-0000-0000-0000BA000000}"/>
    <cellStyle name="Normal 39" xfId="44" xr:uid="{00000000-0005-0000-0000-0000BB000000}"/>
    <cellStyle name="Normal 39 2" xfId="166" xr:uid="{00000000-0005-0000-0000-0000BC000000}"/>
    <cellStyle name="Normal 4" xfId="8" xr:uid="{00000000-0005-0000-0000-0000BD000000}"/>
    <cellStyle name="Normal 4 2" xfId="130" xr:uid="{00000000-0005-0000-0000-0000BE000000}"/>
    <cellStyle name="Normal 40" xfId="45" xr:uid="{00000000-0005-0000-0000-0000BF000000}"/>
    <cellStyle name="Normal 40 2" xfId="167" xr:uid="{00000000-0005-0000-0000-0000C0000000}"/>
    <cellStyle name="Normal 41" xfId="46" xr:uid="{00000000-0005-0000-0000-0000C1000000}"/>
    <cellStyle name="Normal 41 2" xfId="168" xr:uid="{00000000-0005-0000-0000-0000C2000000}"/>
    <cellStyle name="Normal 42" xfId="47" xr:uid="{00000000-0005-0000-0000-0000C3000000}"/>
    <cellStyle name="Normal 42 2" xfId="169" xr:uid="{00000000-0005-0000-0000-0000C4000000}"/>
    <cellStyle name="Normal 43" xfId="48" xr:uid="{00000000-0005-0000-0000-0000C5000000}"/>
    <cellStyle name="Normal 43 2" xfId="170" xr:uid="{00000000-0005-0000-0000-0000C6000000}"/>
    <cellStyle name="Normal 44" xfId="49" xr:uid="{00000000-0005-0000-0000-0000C7000000}"/>
    <cellStyle name="Normal 44 2" xfId="171" xr:uid="{00000000-0005-0000-0000-0000C8000000}"/>
    <cellStyle name="Normal 45" xfId="50" xr:uid="{00000000-0005-0000-0000-0000C9000000}"/>
    <cellStyle name="Normal 45 2" xfId="172" xr:uid="{00000000-0005-0000-0000-0000CA000000}"/>
    <cellStyle name="Normal 46" xfId="51" xr:uid="{00000000-0005-0000-0000-0000CB000000}"/>
    <cellStyle name="Normal 46 2" xfId="173" xr:uid="{00000000-0005-0000-0000-0000CC000000}"/>
    <cellStyle name="Normal 47" xfId="52" xr:uid="{00000000-0005-0000-0000-0000CD000000}"/>
    <cellStyle name="Normal 47 2" xfId="174" xr:uid="{00000000-0005-0000-0000-0000CE000000}"/>
    <cellStyle name="Normal 48" xfId="53" xr:uid="{00000000-0005-0000-0000-0000CF000000}"/>
    <cellStyle name="Normal 48 2" xfId="175" xr:uid="{00000000-0005-0000-0000-0000D0000000}"/>
    <cellStyle name="Normal 49" xfId="54" xr:uid="{00000000-0005-0000-0000-0000D1000000}"/>
    <cellStyle name="Normal 49 2" xfId="176" xr:uid="{00000000-0005-0000-0000-0000D2000000}"/>
    <cellStyle name="Normal 5" xfId="10" xr:uid="{00000000-0005-0000-0000-0000D3000000}"/>
    <cellStyle name="Normal 5 2" xfId="132" xr:uid="{00000000-0005-0000-0000-0000D4000000}"/>
    <cellStyle name="Normal 50" xfId="55" xr:uid="{00000000-0005-0000-0000-0000D5000000}"/>
    <cellStyle name="Normal 50 2" xfId="177" xr:uid="{00000000-0005-0000-0000-0000D6000000}"/>
    <cellStyle name="Normal 51" xfId="56" xr:uid="{00000000-0005-0000-0000-0000D7000000}"/>
    <cellStyle name="Normal 51 2" xfId="178" xr:uid="{00000000-0005-0000-0000-0000D8000000}"/>
    <cellStyle name="Normal 52" xfId="57" xr:uid="{00000000-0005-0000-0000-0000D9000000}"/>
    <cellStyle name="Normal 52 2" xfId="179" xr:uid="{00000000-0005-0000-0000-0000DA000000}"/>
    <cellStyle name="Normal 53" xfId="58" xr:uid="{00000000-0005-0000-0000-0000DB000000}"/>
    <cellStyle name="Normal 53 2" xfId="180" xr:uid="{00000000-0005-0000-0000-0000DC000000}"/>
    <cellStyle name="Normal 54" xfId="59" xr:uid="{00000000-0005-0000-0000-0000DD000000}"/>
    <cellStyle name="Normal 54 2" xfId="181" xr:uid="{00000000-0005-0000-0000-0000DE000000}"/>
    <cellStyle name="Normal 55" xfId="60" xr:uid="{00000000-0005-0000-0000-0000DF000000}"/>
    <cellStyle name="Normal 55 2" xfId="182" xr:uid="{00000000-0005-0000-0000-0000E0000000}"/>
    <cellStyle name="Normal 56" xfId="61" xr:uid="{00000000-0005-0000-0000-0000E1000000}"/>
    <cellStyle name="Normal 56 2" xfId="183" xr:uid="{00000000-0005-0000-0000-0000E2000000}"/>
    <cellStyle name="Normal 57" xfId="62" xr:uid="{00000000-0005-0000-0000-0000E3000000}"/>
    <cellStyle name="Normal 57 2" xfId="184" xr:uid="{00000000-0005-0000-0000-0000E4000000}"/>
    <cellStyle name="Normal 58" xfId="63" xr:uid="{00000000-0005-0000-0000-0000E5000000}"/>
    <cellStyle name="Normal 58 2" xfId="185" xr:uid="{00000000-0005-0000-0000-0000E6000000}"/>
    <cellStyle name="Normal 59" xfId="64" xr:uid="{00000000-0005-0000-0000-0000E7000000}"/>
    <cellStyle name="Normal 59 2" xfId="186" xr:uid="{00000000-0005-0000-0000-0000E8000000}"/>
    <cellStyle name="Normal 6" xfId="11" xr:uid="{00000000-0005-0000-0000-0000E9000000}"/>
    <cellStyle name="Normal 6 2" xfId="133" xr:uid="{00000000-0005-0000-0000-0000EA000000}"/>
    <cellStyle name="Normal 60" xfId="65" xr:uid="{00000000-0005-0000-0000-0000EB000000}"/>
    <cellStyle name="Normal 60 2" xfId="187" xr:uid="{00000000-0005-0000-0000-0000EC000000}"/>
    <cellStyle name="Normal 61" xfId="66" xr:uid="{00000000-0005-0000-0000-0000ED000000}"/>
    <cellStyle name="Normal 61 2" xfId="188" xr:uid="{00000000-0005-0000-0000-0000EE000000}"/>
    <cellStyle name="Normal 62" xfId="67" xr:uid="{00000000-0005-0000-0000-0000EF000000}"/>
    <cellStyle name="Normal 62 2" xfId="189" xr:uid="{00000000-0005-0000-0000-0000F0000000}"/>
    <cellStyle name="Normal 63" xfId="68" xr:uid="{00000000-0005-0000-0000-0000F1000000}"/>
    <cellStyle name="Normal 63 2" xfId="190" xr:uid="{00000000-0005-0000-0000-0000F2000000}"/>
    <cellStyle name="Normal 64" xfId="69" xr:uid="{00000000-0005-0000-0000-0000F3000000}"/>
    <cellStyle name="Normal 64 2" xfId="191" xr:uid="{00000000-0005-0000-0000-0000F4000000}"/>
    <cellStyle name="Normal 65" xfId="70" xr:uid="{00000000-0005-0000-0000-0000F5000000}"/>
    <cellStyle name="Normal 65 2" xfId="192" xr:uid="{00000000-0005-0000-0000-0000F6000000}"/>
    <cellStyle name="Normal 66" xfId="71" xr:uid="{00000000-0005-0000-0000-0000F7000000}"/>
    <cellStyle name="Normal 66 2" xfId="193" xr:uid="{00000000-0005-0000-0000-0000F8000000}"/>
    <cellStyle name="Normal 67" xfId="72" xr:uid="{00000000-0005-0000-0000-0000F9000000}"/>
    <cellStyle name="Normal 67 2" xfId="194" xr:uid="{00000000-0005-0000-0000-0000FA000000}"/>
    <cellStyle name="Normal 68" xfId="73" xr:uid="{00000000-0005-0000-0000-0000FB000000}"/>
    <cellStyle name="Normal 68 2" xfId="195" xr:uid="{00000000-0005-0000-0000-0000FC000000}"/>
    <cellStyle name="Normal 69" xfId="74" xr:uid="{00000000-0005-0000-0000-0000FD000000}"/>
    <cellStyle name="Normal 69 2" xfId="196" xr:uid="{00000000-0005-0000-0000-0000FE000000}"/>
    <cellStyle name="Normal 7" xfId="12" xr:uid="{00000000-0005-0000-0000-0000FF000000}"/>
    <cellStyle name="Normal 7 2" xfId="134" xr:uid="{00000000-0005-0000-0000-000000010000}"/>
    <cellStyle name="Normal 70" xfId="75" xr:uid="{00000000-0005-0000-0000-000001010000}"/>
    <cellStyle name="Normal 70 2" xfId="197" xr:uid="{00000000-0005-0000-0000-000002010000}"/>
    <cellStyle name="Normal 71" xfId="76" xr:uid="{00000000-0005-0000-0000-000003010000}"/>
    <cellStyle name="Normal 71 2" xfId="198" xr:uid="{00000000-0005-0000-0000-000004010000}"/>
    <cellStyle name="Normal 72" xfId="77" xr:uid="{00000000-0005-0000-0000-000005010000}"/>
    <cellStyle name="Normal 72 2" xfId="199" xr:uid="{00000000-0005-0000-0000-000006010000}"/>
    <cellStyle name="Normal 73" xfId="78" xr:uid="{00000000-0005-0000-0000-000007010000}"/>
    <cellStyle name="Normal 73 2" xfId="200" xr:uid="{00000000-0005-0000-0000-000008010000}"/>
    <cellStyle name="Normal 74" xfId="79" xr:uid="{00000000-0005-0000-0000-000009010000}"/>
    <cellStyle name="Normal 74 2" xfId="201" xr:uid="{00000000-0005-0000-0000-00000A010000}"/>
    <cellStyle name="Normal 75" xfId="80" xr:uid="{00000000-0005-0000-0000-00000B010000}"/>
    <cellStyle name="Normal 75 2" xfId="202" xr:uid="{00000000-0005-0000-0000-00000C010000}"/>
    <cellStyle name="Normal 76" xfId="81" xr:uid="{00000000-0005-0000-0000-00000D010000}"/>
    <cellStyle name="Normal 76 2" xfId="203" xr:uid="{00000000-0005-0000-0000-00000E010000}"/>
    <cellStyle name="Normal 77" xfId="82" xr:uid="{00000000-0005-0000-0000-00000F010000}"/>
    <cellStyle name="Normal 77 2" xfId="204" xr:uid="{00000000-0005-0000-0000-000010010000}"/>
    <cellStyle name="Normal 78" xfId="83" xr:uid="{00000000-0005-0000-0000-000011010000}"/>
    <cellStyle name="Normal 78 2" xfId="205" xr:uid="{00000000-0005-0000-0000-000012010000}"/>
    <cellStyle name="Normal 79" xfId="84" xr:uid="{00000000-0005-0000-0000-000013010000}"/>
    <cellStyle name="Normal 79 2" xfId="206" xr:uid="{00000000-0005-0000-0000-000014010000}"/>
    <cellStyle name="Normal 8" xfId="13" xr:uid="{00000000-0005-0000-0000-000015010000}"/>
    <cellStyle name="Normal 8 2" xfId="135" xr:uid="{00000000-0005-0000-0000-000016010000}"/>
    <cellStyle name="Normal 80" xfId="85" xr:uid="{00000000-0005-0000-0000-000017010000}"/>
    <cellStyle name="Normal 80 2" xfId="207" xr:uid="{00000000-0005-0000-0000-000018010000}"/>
    <cellStyle name="Normal 81" xfId="86" xr:uid="{00000000-0005-0000-0000-000019010000}"/>
    <cellStyle name="Normal 81 2" xfId="208" xr:uid="{00000000-0005-0000-0000-00001A010000}"/>
    <cellStyle name="Normal 82" xfId="87" xr:uid="{00000000-0005-0000-0000-00001B010000}"/>
    <cellStyle name="Normal 82 2" xfId="209" xr:uid="{00000000-0005-0000-0000-00001C010000}"/>
    <cellStyle name="Normal 83" xfId="88" xr:uid="{00000000-0005-0000-0000-00001D010000}"/>
    <cellStyle name="Normal 83 2" xfId="210" xr:uid="{00000000-0005-0000-0000-00001E010000}"/>
    <cellStyle name="Normal 84" xfId="89" xr:uid="{00000000-0005-0000-0000-00001F010000}"/>
    <cellStyle name="Normal 84 2" xfId="211" xr:uid="{00000000-0005-0000-0000-000020010000}"/>
    <cellStyle name="Normal 85" xfId="90" xr:uid="{00000000-0005-0000-0000-000021010000}"/>
    <cellStyle name="Normal 85 2" xfId="212" xr:uid="{00000000-0005-0000-0000-000022010000}"/>
    <cellStyle name="Normal 86" xfId="91" xr:uid="{00000000-0005-0000-0000-000023010000}"/>
    <cellStyle name="Normal 86 2" xfId="213" xr:uid="{00000000-0005-0000-0000-000024010000}"/>
    <cellStyle name="Normal 87" xfId="92" xr:uid="{00000000-0005-0000-0000-000025010000}"/>
    <cellStyle name="Normal 87 2" xfId="214" xr:uid="{00000000-0005-0000-0000-000026010000}"/>
    <cellStyle name="Normal 88" xfId="93" xr:uid="{00000000-0005-0000-0000-000027010000}"/>
    <cellStyle name="Normal 88 2" xfId="215" xr:uid="{00000000-0005-0000-0000-000028010000}"/>
    <cellStyle name="Normal 89" xfId="94" xr:uid="{00000000-0005-0000-0000-000029010000}"/>
    <cellStyle name="Normal 89 2" xfId="216" xr:uid="{00000000-0005-0000-0000-00002A010000}"/>
    <cellStyle name="Normal 9" xfId="14" xr:uid="{00000000-0005-0000-0000-00002B010000}"/>
    <cellStyle name="Normal 9 2" xfId="136" xr:uid="{00000000-0005-0000-0000-00002C010000}"/>
    <cellStyle name="Normal 90" xfId="95" xr:uid="{00000000-0005-0000-0000-00002D010000}"/>
    <cellStyle name="Normal 90 2" xfId="217" xr:uid="{00000000-0005-0000-0000-00002E010000}"/>
    <cellStyle name="Normal 91" xfId="96" xr:uid="{00000000-0005-0000-0000-00002F010000}"/>
    <cellStyle name="Normal 91 2" xfId="218" xr:uid="{00000000-0005-0000-0000-000030010000}"/>
    <cellStyle name="Normal 92" xfId="97" xr:uid="{00000000-0005-0000-0000-000031010000}"/>
    <cellStyle name="Normal 92 2" xfId="219" xr:uid="{00000000-0005-0000-0000-000032010000}"/>
    <cellStyle name="Normal 93" xfId="98" xr:uid="{00000000-0005-0000-0000-000033010000}"/>
    <cellStyle name="Normal 93 2" xfId="220" xr:uid="{00000000-0005-0000-0000-000034010000}"/>
    <cellStyle name="Normal 94" xfId="99" xr:uid="{00000000-0005-0000-0000-000035010000}"/>
    <cellStyle name="Normal 94 2" xfId="221" xr:uid="{00000000-0005-0000-0000-000036010000}"/>
    <cellStyle name="Normal 95" xfId="100" xr:uid="{00000000-0005-0000-0000-000037010000}"/>
    <cellStyle name="Normal 95 2" xfId="222" xr:uid="{00000000-0005-0000-0000-000038010000}"/>
    <cellStyle name="Normal 96" xfId="101" xr:uid="{00000000-0005-0000-0000-000039010000}"/>
    <cellStyle name="Normal 96 2" xfId="223" xr:uid="{00000000-0005-0000-0000-00003A010000}"/>
    <cellStyle name="Normal 97" xfId="102" xr:uid="{00000000-0005-0000-0000-00003B010000}"/>
    <cellStyle name="Normal 97 2" xfId="224" xr:uid="{00000000-0005-0000-0000-00003C010000}"/>
    <cellStyle name="Normal 98" xfId="103" xr:uid="{00000000-0005-0000-0000-00003D010000}"/>
    <cellStyle name="Normal 98 2" xfId="225" xr:uid="{00000000-0005-0000-0000-00003E010000}"/>
    <cellStyle name="Normal 99" xfId="104" xr:uid="{00000000-0005-0000-0000-00003F010000}"/>
    <cellStyle name="Normal 99 2" xfId="226" xr:uid="{00000000-0005-0000-0000-000040010000}"/>
    <cellStyle name="Percent" xfId="320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C%20TRANG\BC%20Th&#225;ng%2011\03.11\BC%20gui%20Chu%20tich-Mau%20moi%20thang%2011.2023%20(Hien%20tai)%20them%20FJ13..xlsx" TargetMode="External"/><Relationship Id="rId1" Type="http://schemas.openxmlformats.org/officeDocument/2006/relationships/externalLinkPath" Target="file:///D:\BC%20TRANG\BC%20Th&#225;ng%2011\04.11\BC%20gui%20Chu%20tich-Mau%20moi%20thang%2011.2023%20(Hien%20tai)%20them%20FJ13.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C%20TRANG\BC%20Th&#225;ng%2012\BC%20gui%20Chu%20tich-Mau%20moi%20thang%2012.2023%20(Hien%20tai)%20them%20FJ13..xlsx" TargetMode="External"/><Relationship Id="rId1" Type="http://schemas.openxmlformats.org/officeDocument/2006/relationships/externalLinkPath" Target="file:///D:\BC%20TRANG\BC%20Th&#225;ng%2012\02.12\BC%20gui%20Chu%20tich-Mau%20moi%20thang%2012.2023%20(Hien%20tai)%20them%20FJ13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Đồ thị"/>
      <sheetName val="1-Tổng"/>
      <sheetName val="Fuji"/>
      <sheetName val="Mart"/>
      <sheetName val="Minimart"/>
      <sheetName val="ĐT&amp;SX"/>
      <sheetName val="Luy ke"/>
      <sheetName val="1"/>
      <sheetName val="K111-brg"/>
      <sheetName val="K111-fj"/>
      <sheetName val="BC"/>
      <sheetName val="CK"/>
      <sheetName val="CT ngay"/>
      <sheetName val="BRG"/>
      <sheetName val="F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/>
          <cell r="D3" t="str">
            <v>248</v>
          </cell>
          <cell r="E3" t="str">
            <v>001</v>
          </cell>
          <cell r="F3" t="str">
            <v>003</v>
          </cell>
          <cell r="G3" t="str">
            <v>005</v>
          </cell>
          <cell r="H3" t="str">
            <v>002</v>
          </cell>
          <cell r="I3" t="str">
            <v>014</v>
          </cell>
          <cell r="J3" t="str">
            <v>006</v>
          </cell>
          <cell r="K3" t="str">
            <v>004</v>
          </cell>
          <cell r="L3" t="str">
            <v>010</v>
          </cell>
          <cell r="M3" t="str">
            <v>209</v>
          </cell>
          <cell r="N3" t="str">
            <v>211</v>
          </cell>
          <cell r="O3" t="str">
            <v>206</v>
          </cell>
          <cell r="P3" t="str">
            <v>203</v>
          </cell>
          <cell r="Q3" t="str">
            <v>205</v>
          </cell>
          <cell r="R3" t="str">
            <v>301</v>
          </cell>
          <cell r="S3" t="str">
            <v>302</v>
          </cell>
          <cell r="T3" t="str">
            <v>303</v>
          </cell>
          <cell r="U3" t="str">
            <v>304</v>
          </cell>
          <cell r="V3" t="str">
            <v>305</v>
          </cell>
          <cell r="W3" t="str">
            <v>306</v>
          </cell>
          <cell r="X3" t="str">
            <v>217</v>
          </cell>
          <cell r="Y3" t="str">
            <v>220</v>
          </cell>
          <cell r="Z3" t="str">
            <v>221</v>
          </cell>
          <cell r="AA3" t="str">
            <v>222</v>
          </cell>
          <cell r="AB3" t="str">
            <v>223</v>
          </cell>
          <cell r="AC3" t="str">
            <v>224</v>
          </cell>
          <cell r="AD3" t="str">
            <v>233</v>
          </cell>
          <cell r="AE3" t="str">
            <v>234</v>
          </cell>
          <cell r="AF3" t="str">
            <v>235</v>
          </cell>
          <cell r="AG3" t="str">
            <v>241</v>
          </cell>
          <cell r="AH3" t="str">
            <v>244</v>
          </cell>
          <cell r="AI3" t="str">
            <v>251</v>
          </cell>
          <cell r="AJ3" t="str">
            <v>257</v>
          </cell>
          <cell r="AK3" t="str">
            <v>255</v>
          </cell>
          <cell r="AL3" t="str">
            <v>256</v>
          </cell>
          <cell r="AM3" t="str">
            <v>258</v>
          </cell>
          <cell r="AN3" t="str">
            <v>260</v>
          </cell>
          <cell r="AO3" t="str">
            <v>262</v>
          </cell>
          <cell r="AP3" t="str">
            <v>266</v>
          </cell>
          <cell r="AQ3" t="str">
            <v>009</v>
          </cell>
          <cell r="AR3" t="str">
            <v>267</v>
          </cell>
          <cell r="AS3" t="str">
            <v>268</v>
          </cell>
          <cell r="AT3" t="str">
            <v>269</v>
          </cell>
          <cell r="AU3" t="str">
            <v>270</v>
          </cell>
          <cell r="AV3" t="str">
            <v>275</v>
          </cell>
          <cell r="AW3" t="str">
            <v>274</v>
          </cell>
          <cell r="AX3" t="str">
            <v>273</v>
          </cell>
          <cell r="AY3" t="str">
            <v>276</v>
          </cell>
          <cell r="AZ3" t="str">
            <v>277</v>
          </cell>
          <cell r="BA3" t="str">
            <v>278</v>
          </cell>
          <cell r="BB3" t="str">
            <v>101</v>
          </cell>
          <cell r="BC3" t="str">
            <v>102</v>
          </cell>
          <cell r="BD3" t="str">
            <v>103</v>
          </cell>
          <cell r="BE3" t="str">
            <v>104</v>
          </cell>
          <cell r="BF3" t="str">
            <v>Mart</v>
          </cell>
          <cell r="BG3" t="str">
            <v>Minimart</v>
          </cell>
          <cell r="BH3" t="str">
            <v>Except Fuji</v>
          </cell>
          <cell r="BI3" t="str">
            <v>Tổng</v>
          </cell>
          <cell r="BJ3"/>
          <cell r="BK3"/>
          <cell r="BL3"/>
          <cell r="BM3"/>
          <cell r="BN3"/>
          <cell r="BO3"/>
          <cell r="BP3"/>
          <cell r="BQ3"/>
          <cell r="BR3"/>
          <cell r="BS3"/>
          <cell r="BT3"/>
          <cell r="BU3"/>
          <cell r="BV3"/>
          <cell r="BW3"/>
          <cell r="BX3"/>
          <cell r="BY3"/>
          <cell r="BZ3"/>
          <cell r="CA3"/>
          <cell r="CB3"/>
          <cell r="CC3"/>
          <cell r="CD3"/>
          <cell r="CE3"/>
          <cell r="CF3"/>
          <cell r="CG3"/>
          <cell r="CH3"/>
          <cell r="CI3"/>
          <cell r="CJ3"/>
          <cell r="CK3"/>
        </row>
        <row r="4">
          <cell r="A4" t="str">
            <v>Ngày</v>
          </cell>
          <cell r="B4"/>
          <cell r="C4" t="str">
            <v>Thứ</v>
          </cell>
          <cell r="D4" t="str">
            <v>63 hàng Trống</v>
          </cell>
          <cell r="E4" t="str">
            <v>Hàng Trống</v>
          </cell>
          <cell r="F4" t="str">
            <v>Ngọc Khánh</v>
          </cell>
          <cell r="G4" t="str">
            <v>Lạc Long Quân</v>
          </cell>
          <cell r="H4" t="str">
            <v>Nguyễn Văn Cừ</v>
          </cell>
          <cell r="I4" t="str">
            <v>Như Quỳnh</v>
          </cell>
          <cell r="J4" t="str">
            <v>Phố Nối</v>
          </cell>
          <cell r="K4" t="str">
            <v>Hải Dương</v>
          </cell>
          <cell r="L4" t="str">
            <v>Hải Phòng</v>
          </cell>
          <cell r="M4" t="str">
            <v> G3 Vĩnh Phúc</v>
          </cell>
          <cell r="N4" t="str">
            <v> E6 Quỳnh Mai</v>
          </cell>
          <cell r="O4" t="str">
            <v> 135 Lương Đình Của</v>
          </cell>
          <cell r="P4" t="str">
            <v> C12 Thanh Xuân Bắc</v>
          </cell>
          <cell r="Q4" t="str">
            <v> Số 11-13 Thành Công</v>
          </cell>
          <cell r="R4" t="str">
            <v>8 Phạm Ngọc Thạch</v>
          </cell>
          <cell r="S4" t="str">
            <v>D2 Giảng Võ</v>
          </cell>
          <cell r="T4" t="str">
            <v>Lý Nam Đế</v>
          </cell>
          <cell r="U4" t="str">
            <v>275 Nguyễn Trãi</v>
          </cell>
          <cell r="V4" t="str">
            <v>96 Tô Ngọc Vân</v>
          </cell>
          <cell r="W4" t="str">
            <v>98 Tô Ngọc Vân</v>
          </cell>
          <cell r="X4" t="str">
            <v>5 Hàm Tử Quan</v>
          </cell>
          <cell r="Y4" t="str">
            <v>198 Lò Đúc</v>
          </cell>
          <cell r="Z4" t="str">
            <v>15-17 Đội Cấn</v>
          </cell>
          <cell r="AA4" t="str">
            <v>53D Hàng Bài</v>
          </cell>
          <cell r="AB4" t="str">
            <v>N4C Trung Hòa</v>
          </cell>
          <cell r="AC4" t="str">
            <v>Chợ bưởi</v>
          </cell>
          <cell r="AD4" t="str">
            <v>Thái Thịnh 1</v>
          </cell>
          <cell r="AE4" t="str">
            <v>94 Láng Hạ</v>
          </cell>
          <cell r="AF4" t="str">
            <v>83 Nguyễn An Ninh</v>
          </cell>
          <cell r="AG4" t="str">
            <v>63 Cầu Gỗ</v>
          </cell>
          <cell r="AH4" t="str">
            <v>156 Ngọc Lâm</v>
          </cell>
          <cell r="AI4" t="str">
            <v>162- Tôn Đức Thắng</v>
          </cell>
          <cell r="AJ4" t="str">
            <v>MartMạo Khê</v>
          </cell>
          <cell r="AK4" t="str">
            <v>105 Lê Duẩn</v>
          </cell>
          <cell r="AL4" t="str">
            <v>Cương Ngô</v>
          </cell>
          <cell r="AM4" t="str">
            <v>2 Hoàng Hoa Thám</v>
          </cell>
          <cell r="AN4" t="str">
            <v>31-33-35 Hàm Nghi</v>
          </cell>
          <cell r="AO4" t="str">
            <v>27A Nguyễn Đình Chiểu</v>
          </cell>
          <cell r="AP4" t="str">
            <v>362 Ngọc Lâm</v>
          </cell>
          <cell r="AQ4" t="str">
            <v>Bùi Ngọc Dương</v>
          </cell>
          <cell r="AR4" t="str">
            <v>Ecohome3</v>
          </cell>
          <cell r="AS4" t="str">
            <v>Sài Đồng</v>
          </cell>
          <cell r="AT4" t="str">
            <v>intracom</v>
          </cell>
          <cell r="AU4" t="str">
            <v>MD</v>
          </cell>
          <cell r="AV4" t="str">
            <v xml:space="preserve">Trần Nhật Duật </v>
          </cell>
          <cell r="AW4" t="str">
            <v xml:space="preserve">Lê Quý Đôn </v>
          </cell>
          <cell r="AX4" t="str">
            <v xml:space="preserve">Ngõ Thổ Quan </v>
          </cell>
          <cell r="AY4" t="str">
            <v>Mart  51 Lê Đại Hành</v>
          </cell>
          <cell r="AZ4" t="str">
            <v>Mart  The Light</v>
          </cell>
          <cell r="BA4" t="str">
            <v>143 Nguyễn Văn Trỗi</v>
          </cell>
          <cell r="BB4" t="str">
            <v>Fuji Lê Duẩn</v>
          </cell>
          <cell r="BC4" t="str">
            <v>Fuji Hoàng Cầu</v>
          </cell>
          <cell r="BD4" t="str">
            <v>Fuji Tây Sơn</v>
          </cell>
          <cell r="BE4" t="str">
            <v>Fuji Huỳnh Thúc Kháng</v>
          </cell>
          <cell r="BF4" t="str">
            <v>Tổng 25 Mart</v>
          </cell>
          <cell r="BG4" t="str">
            <v>Tổng 30 CH</v>
          </cell>
          <cell r="BH4" t="str">
            <v>TỔNG không bao gồm Fuji</v>
          </cell>
          <cell r="BI4" t="str">
            <v>Tổng bao gồm Fuji</v>
          </cell>
          <cell r="BJ4" t="str">
            <v>BRG</v>
          </cell>
          <cell r="BK4">
            <v>126030619609.99734</v>
          </cell>
          <cell r="BL4">
            <v>0</v>
          </cell>
        </row>
        <row r="5">
          <cell r="A5"/>
          <cell r="B5" t="str">
            <v>TONG</v>
          </cell>
          <cell r="C5"/>
          <cell r="D5">
            <v>3134625915.7496986</v>
          </cell>
          <cell r="E5">
            <v>7230577723.0487671</v>
          </cell>
          <cell r="F5">
            <v>7638878094.8737602</v>
          </cell>
          <cell r="G5">
            <v>6548526003.7871952</v>
          </cell>
          <cell r="H5">
            <v>2141193538.1408281</v>
          </cell>
          <cell r="I5">
            <v>1905526398.0590906</v>
          </cell>
          <cell r="J5">
            <v>7367362709.5980072</v>
          </cell>
          <cell r="K5">
            <v>7267239883.5564556</v>
          </cell>
          <cell r="L5">
            <v>7548187377.9311409</v>
          </cell>
          <cell r="M5">
            <v>782090334.3862685</v>
          </cell>
          <cell r="N5">
            <v>972499242.99567163</v>
          </cell>
          <cell r="O5">
            <v>917454394.93133676</v>
          </cell>
          <cell r="P5">
            <v>1791779778.5958762</v>
          </cell>
          <cell r="Q5">
            <v>4212885211.042625</v>
          </cell>
          <cell r="R5">
            <v>4631817715.6054211</v>
          </cell>
          <cell r="S5">
            <v>5948663511.4440613</v>
          </cell>
          <cell r="T5">
            <v>2791419536.5995212</v>
          </cell>
          <cell r="U5">
            <v>2665077266.7787552</v>
          </cell>
          <cell r="V5">
            <v>137851798.3995178</v>
          </cell>
          <cell r="W5">
            <v>691671742.67639518</v>
          </cell>
          <cell r="X5">
            <v>1373246103.7927709</v>
          </cell>
          <cell r="Y5">
            <v>914033898.9682138</v>
          </cell>
          <cell r="Z5">
            <v>1342815048.0343122</v>
          </cell>
          <cell r="AA5">
            <v>920294507.79821885</v>
          </cell>
          <cell r="AB5">
            <v>1003970402.0484265</v>
          </cell>
          <cell r="AC5">
            <v>2764596050.4670277</v>
          </cell>
          <cell r="AD5">
            <v>1023712407.2795674</v>
          </cell>
          <cell r="AE5">
            <v>711136813.94557309</v>
          </cell>
          <cell r="AF5">
            <v>640454802.68192112</v>
          </cell>
          <cell r="AG5">
            <v>1085276291.7161071</v>
          </cell>
          <cell r="AH5">
            <v>886196329.20381081</v>
          </cell>
          <cell r="AI5">
            <v>904747029.06139612</v>
          </cell>
          <cell r="AJ5">
            <v>3098784057.2551231</v>
          </cell>
          <cell r="AK5">
            <v>550202637.66469634</v>
          </cell>
          <cell r="AL5">
            <v>597657269.72334599</v>
          </cell>
          <cell r="AM5">
            <v>911680596.29081976</v>
          </cell>
          <cell r="AN5">
            <v>199999999.99999991</v>
          </cell>
          <cell r="AO5">
            <v>2072860590.0017705</v>
          </cell>
          <cell r="AP5">
            <v>568172970.27223718</v>
          </cell>
          <cell r="AQ5">
            <v>5442091951.9406881</v>
          </cell>
          <cell r="AR5">
            <v>1317836954.9824805</v>
          </cell>
          <cell r="AS5">
            <v>5277870400.0638266</v>
          </cell>
          <cell r="AT5">
            <v>1765495897.5049088</v>
          </cell>
          <cell r="AU5">
            <v>4773875042.6699591</v>
          </cell>
          <cell r="AV5">
            <v>688868062.71483469</v>
          </cell>
          <cell r="AW5">
            <v>1024637884.4535311</v>
          </cell>
          <cell r="AX5">
            <v>1172386081.5932326</v>
          </cell>
          <cell r="AY5">
            <v>3867828929.5922313</v>
          </cell>
          <cell r="AZ5">
            <v>2217979632.4927592</v>
          </cell>
          <cell r="BA5">
            <v>586582787.58320332</v>
          </cell>
          <cell r="BB5">
            <v>12390400000</v>
          </cell>
          <cell r="BC5">
            <v>11407600000</v>
          </cell>
          <cell r="BD5">
            <v>10186000000</v>
          </cell>
          <cell r="BE5">
            <v>5949200000</v>
          </cell>
          <cell r="BF5">
            <v>99854269363.913864</v>
          </cell>
          <cell r="BG5">
            <v>26176350246.083496</v>
          </cell>
          <cell r="BH5">
            <v>126030619609.99742</v>
          </cell>
          <cell r="BI5">
            <v>165963819609.99741</v>
          </cell>
          <cell r="BJ5" t="str">
            <v>Fuji</v>
          </cell>
          <cell r="BK5">
            <v>39933200000</v>
          </cell>
          <cell r="BL5">
            <v>0</v>
          </cell>
          <cell r="BM5"/>
        </row>
        <row r="6">
          <cell r="A6">
            <v>45231</v>
          </cell>
          <cell r="B6" t="str">
            <v>01</v>
          </cell>
          <cell r="C6" t="str">
            <v>Thứ Tư</v>
          </cell>
          <cell r="D6">
            <v>94416443.245472804</v>
          </cell>
          <cell r="E6">
            <v>217788485.63399905</v>
          </cell>
          <cell r="F6">
            <v>230086689.60463125</v>
          </cell>
          <cell r="G6">
            <v>197244759.15021667</v>
          </cell>
          <cell r="H6">
            <v>64493781.26930204</v>
          </cell>
          <cell r="I6">
            <v>57395373.435514793</v>
          </cell>
          <cell r="J6">
            <v>221908515.34933752</v>
          </cell>
          <cell r="K6">
            <v>218892767.57700169</v>
          </cell>
          <cell r="L6">
            <v>227355041.50394997</v>
          </cell>
          <cell r="M6">
            <v>23556937.78271893</v>
          </cell>
          <cell r="N6">
            <v>29292145.873363592</v>
          </cell>
          <cell r="O6">
            <v>27634168.522028212</v>
          </cell>
          <cell r="P6">
            <v>53969270.43963483</v>
          </cell>
          <cell r="Q6">
            <v>126894132.86272973</v>
          </cell>
          <cell r="R6">
            <v>139512581.79534405</v>
          </cell>
          <cell r="S6">
            <v>179176611.79048377</v>
          </cell>
          <cell r="T6">
            <v>84078901.704804808</v>
          </cell>
          <cell r="U6">
            <v>80273411.649962544</v>
          </cell>
          <cell r="V6">
            <v>4152162.6023951131</v>
          </cell>
          <cell r="W6">
            <v>20833486.225192621</v>
          </cell>
          <cell r="X6">
            <v>41362834.45158948</v>
          </cell>
          <cell r="Y6">
            <v>27531141.53518717</v>
          </cell>
          <cell r="Z6">
            <v>40446236.386575647</v>
          </cell>
          <cell r="AA6">
            <v>27719714.090307798</v>
          </cell>
          <cell r="AB6">
            <v>30240072.350856218</v>
          </cell>
          <cell r="AC6">
            <v>83270965.375512868</v>
          </cell>
          <cell r="AD6">
            <v>30834711.062637579</v>
          </cell>
          <cell r="AE6">
            <v>21419783.55257751</v>
          </cell>
          <cell r="AF6">
            <v>19290807.309696414</v>
          </cell>
          <cell r="AG6">
            <v>32689044.931208048</v>
          </cell>
          <cell r="AH6">
            <v>26692660.518187076</v>
          </cell>
          <cell r="AI6">
            <v>27251416.537993848</v>
          </cell>
          <cell r="AJ6">
            <v>93336869.194431439</v>
          </cell>
          <cell r="AK6">
            <v>16572368.604358325</v>
          </cell>
          <cell r="AL6">
            <v>18001724.991667058</v>
          </cell>
          <cell r="AM6">
            <v>27460258.924422294</v>
          </cell>
          <cell r="AN6">
            <v>6024096.3855421683</v>
          </cell>
          <cell r="AO6">
            <v>62435559.93981234</v>
          </cell>
          <cell r="AP6">
            <v>17113643.682898711</v>
          </cell>
          <cell r="AQ6">
            <v>163918432.28737015</v>
          </cell>
          <cell r="AR6">
            <v>39693884.186219282</v>
          </cell>
          <cell r="AS6">
            <v>158972000.00192243</v>
          </cell>
          <cell r="AT6">
            <v>53177587.274244227</v>
          </cell>
          <cell r="AU6">
            <v>143791416.94789037</v>
          </cell>
          <cell r="AV6">
            <v>20749038.033579364</v>
          </cell>
          <cell r="AW6">
            <v>30862586.881130461</v>
          </cell>
          <cell r="AX6">
            <v>35312833.78292869</v>
          </cell>
          <cell r="AY6">
            <v>116500871.37325995</v>
          </cell>
          <cell r="AZ6">
            <v>66806615.436528884</v>
          </cell>
          <cell r="BA6">
            <v>17668156.252506118</v>
          </cell>
          <cell r="BB6">
            <v>378000000</v>
          </cell>
          <cell r="BC6">
            <v>359000000</v>
          </cell>
          <cell r="BD6">
            <v>303000000</v>
          </cell>
          <cell r="BE6">
            <v>187000000</v>
          </cell>
          <cell r="BF6">
            <v>3007658715.780539</v>
          </cell>
          <cell r="BG6">
            <v>788444284.52058697</v>
          </cell>
          <cell r="BH6">
            <v>3796103000.301126</v>
          </cell>
          <cell r="BI6">
            <v>5023103000.3011265</v>
          </cell>
          <cell r="BJ6" t="str">
            <v>Tổng</v>
          </cell>
          <cell r="BK6">
            <v>165963819609.99734</v>
          </cell>
          <cell r="BL6">
            <v>0</v>
          </cell>
          <cell r="BM6"/>
        </row>
        <row r="7">
          <cell r="A7">
            <v>45232</v>
          </cell>
          <cell r="B7" t="str">
            <v>02</v>
          </cell>
          <cell r="C7" t="str">
            <v>Thứ Năm</v>
          </cell>
          <cell r="D7">
            <v>94416443.245472804</v>
          </cell>
          <cell r="E7">
            <v>217788485.63399905</v>
          </cell>
          <cell r="F7">
            <v>230086689.60463125</v>
          </cell>
          <cell r="G7">
            <v>197244759.15021667</v>
          </cell>
          <cell r="H7">
            <v>64493781.26930204</v>
          </cell>
          <cell r="I7">
            <v>57395373.435514793</v>
          </cell>
          <cell r="J7">
            <v>221908515.34933752</v>
          </cell>
          <cell r="K7">
            <v>218892767.57700169</v>
          </cell>
          <cell r="L7">
            <v>227355041.50394997</v>
          </cell>
          <cell r="M7">
            <v>23556937.78271893</v>
          </cell>
          <cell r="N7">
            <v>29292145.873363592</v>
          </cell>
          <cell r="O7">
            <v>27634168.522028212</v>
          </cell>
          <cell r="P7">
            <v>53969270.43963483</v>
          </cell>
          <cell r="Q7">
            <v>126894132.86272973</v>
          </cell>
          <cell r="R7">
            <v>139512581.79534405</v>
          </cell>
          <cell r="S7">
            <v>179176611.79048377</v>
          </cell>
          <cell r="T7">
            <v>84078901.704804808</v>
          </cell>
          <cell r="U7">
            <v>80273411.649962544</v>
          </cell>
          <cell r="V7">
            <v>4152162.6023951131</v>
          </cell>
          <cell r="W7">
            <v>20833486.225192621</v>
          </cell>
          <cell r="X7">
            <v>41362834.45158948</v>
          </cell>
          <cell r="Y7">
            <v>27531141.53518717</v>
          </cell>
          <cell r="Z7">
            <v>40446236.386575647</v>
          </cell>
          <cell r="AA7">
            <v>27719714.090307798</v>
          </cell>
          <cell r="AB7">
            <v>30240072.350856218</v>
          </cell>
          <cell r="AC7">
            <v>83270965.375512868</v>
          </cell>
          <cell r="AD7">
            <v>30834711.062637579</v>
          </cell>
          <cell r="AE7">
            <v>21419783.55257751</v>
          </cell>
          <cell r="AF7">
            <v>19290807.309696414</v>
          </cell>
          <cell r="AG7">
            <v>32689044.931208048</v>
          </cell>
          <cell r="AH7">
            <v>26692660.518187076</v>
          </cell>
          <cell r="AI7">
            <v>27251416.537993848</v>
          </cell>
          <cell r="AJ7">
            <v>93336869.194431439</v>
          </cell>
          <cell r="AK7">
            <v>16572368.604358325</v>
          </cell>
          <cell r="AL7">
            <v>18001724.991667058</v>
          </cell>
          <cell r="AM7">
            <v>27460258.924422294</v>
          </cell>
          <cell r="AN7">
            <v>6024096.3855421683</v>
          </cell>
          <cell r="AO7">
            <v>62435559.93981234</v>
          </cell>
          <cell r="AP7">
            <v>17113643.682898711</v>
          </cell>
          <cell r="AQ7">
            <v>163918432.28737015</v>
          </cell>
          <cell r="AR7">
            <v>39693884.186219282</v>
          </cell>
          <cell r="AS7">
            <v>158972000.00192243</v>
          </cell>
          <cell r="AT7">
            <v>53177587.274244227</v>
          </cell>
          <cell r="AU7">
            <v>143791416.94789037</v>
          </cell>
          <cell r="AV7">
            <v>20749038.033579364</v>
          </cell>
          <cell r="AW7">
            <v>30862586.881130461</v>
          </cell>
          <cell r="AX7">
            <v>35312833.78292869</v>
          </cell>
          <cell r="AY7">
            <v>116500871.37325995</v>
          </cell>
          <cell r="AZ7">
            <v>66806615.436528884</v>
          </cell>
          <cell r="BA7">
            <v>17668156.252506118</v>
          </cell>
          <cell r="BB7">
            <v>378000000</v>
          </cell>
          <cell r="BC7">
            <v>359000000</v>
          </cell>
          <cell r="BD7">
            <v>303000000</v>
          </cell>
          <cell r="BE7">
            <v>187000000</v>
          </cell>
          <cell r="BF7">
            <v>3007658715.780539</v>
          </cell>
          <cell r="BG7">
            <v>788444284.52058697</v>
          </cell>
          <cell r="BH7">
            <v>3796103000.301126</v>
          </cell>
          <cell r="BI7">
            <v>5023103000.3011265</v>
          </cell>
          <cell r="BJ7" t="str">
            <v>1-Tổng</v>
          </cell>
          <cell r="BK7">
            <v>165963819609.99734</v>
          </cell>
          <cell r="BL7">
            <v>0</v>
          </cell>
          <cell r="BM7"/>
        </row>
        <row r="8">
          <cell r="A8">
            <v>45233</v>
          </cell>
          <cell r="B8" t="str">
            <v>03</v>
          </cell>
          <cell r="C8" t="str">
            <v>Thứ Sáu</v>
          </cell>
          <cell r="D8">
            <v>94416443.245472804</v>
          </cell>
          <cell r="E8">
            <v>217788485.63399905</v>
          </cell>
          <cell r="F8">
            <v>230086689.60463125</v>
          </cell>
          <cell r="G8">
            <v>197244759.15021667</v>
          </cell>
          <cell r="H8">
            <v>64493781.26930204</v>
          </cell>
          <cell r="I8">
            <v>57395373.435514793</v>
          </cell>
          <cell r="J8">
            <v>221908515.34933752</v>
          </cell>
          <cell r="K8">
            <v>218892767.57700169</v>
          </cell>
          <cell r="L8">
            <v>227355041.50394997</v>
          </cell>
          <cell r="M8">
            <v>23556937.78271893</v>
          </cell>
          <cell r="N8">
            <v>29292145.873363592</v>
          </cell>
          <cell r="O8">
            <v>27634168.522028212</v>
          </cell>
          <cell r="P8">
            <v>53969270.43963483</v>
          </cell>
          <cell r="Q8">
            <v>126894132.86272973</v>
          </cell>
          <cell r="R8">
            <v>139512581.79534405</v>
          </cell>
          <cell r="S8">
            <v>179176611.79048377</v>
          </cell>
          <cell r="T8">
            <v>84078901.704804808</v>
          </cell>
          <cell r="U8">
            <v>80273411.649962544</v>
          </cell>
          <cell r="V8">
            <v>4152162.6023951131</v>
          </cell>
          <cell r="W8">
            <v>20833486.225192621</v>
          </cell>
          <cell r="X8">
            <v>41362834.45158948</v>
          </cell>
          <cell r="Y8">
            <v>27531141.53518717</v>
          </cell>
          <cell r="Z8">
            <v>40446236.386575647</v>
          </cell>
          <cell r="AA8">
            <v>27719714.090307798</v>
          </cell>
          <cell r="AB8">
            <v>30240072.350856218</v>
          </cell>
          <cell r="AC8">
            <v>83270965.375512868</v>
          </cell>
          <cell r="AD8">
            <v>30834711.062637579</v>
          </cell>
          <cell r="AE8">
            <v>21419783.55257751</v>
          </cell>
          <cell r="AF8">
            <v>19290807.309696414</v>
          </cell>
          <cell r="AG8">
            <v>32689044.931208048</v>
          </cell>
          <cell r="AH8">
            <v>26692660.518187076</v>
          </cell>
          <cell r="AI8">
            <v>27251416.537993848</v>
          </cell>
          <cell r="AJ8">
            <v>93336869.194431439</v>
          </cell>
          <cell r="AK8">
            <v>16572368.604358325</v>
          </cell>
          <cell r="AL8">
            <v>18001724.991667058</v>
          </cell>
          <cell r="AM8">
            <v>27460258.924422294</v>
          </cell>
          <cell r="AN8">
            <v>6024096.3855421683</v>
          </cell>
          <cell r="AO8">
            <v>62435559.93981234</v>
          </cell>
          <cell r="AP8">
            <v>17113643.682898711</v>
          </cell>
          <cell r="AQ8">
            <v>163918432.28737015</v>
          </cell>
          <cell r="AR8">
            <v>39693884.186219282</v>
          </cell>
          <cell r="AS8">
            <v>158972000.00192243</v>
          </cell>
          <cell r="AT8">
            <v>53177587.274244227</v>
          </cell>
          <cell r="AU8">
            <v>143791416.94789037</v>
          </cell>
          <cell r="AV8">
            <v>20749038.033579364</v>
          </cell>
          <cell r="AW8">
            <v>30862586.881130461</v>
          </cell>
          <cell r="AX8">
            <v>35312833.78292869</v>
          </cell>
          <cell r="AY8">
            <v>116500871.37325995</v>
          </cell>
          <cell r="AZ8">
            <v>66806615.436528884</v>
          </cell>
          <cell r="BA8">
            <v>17668156.252506118</v>
          </cell>
          <cell r="BB8">
            <v>378000000</v>
          </cell>
          <cell r="BC8">
            <v>359000000</v>
          </cell>
          <cell r="BD8">
            <v>303000000</v>
          </cell>
          <cell r="BE8">
            <v>187000000</v>
          </cell>
          <cell r="BF8">
            <v>3007658715.780539</v>
          </cell>
          <cell r="BG8">
            <v>788444284.52058697</v>
          </cell>
          <cell r="BH8">
            <v>3796103000.301126</v>
          </cell>
          <cell r="BI8">
            <v>5023103000.3011265</v>
          </cell>
          <cell r="BL8"/>
          <cell r="BM8"/>
        </row>
        <row r="9">
          <cell r="A9">
            <v>45234</v>
          </cell>
          <cell r="B9" t="str">
            <v>04</v>
          </cell>
          <cell r="C9" t="str">
            <v>Thứ Bảy</v>
          </cell>
          <cell r="D9">
            <v>122741376.21911468</v>
          </cell>
          <cell r="E9">
            <v>283125031.32419878</v>
          </cell>
          <cell r="F9">
            <v>299112696.48602068</v>
          </cell>
          <cell r="G9">
            <v>256418186.8952817</v>
          </cell>
          <cell r="H9">
            <v>83841915.650092661</v>
          </cell>
          <cell r="I9">
            <v>74613985.466169238</v>
          </cell>
          <cell r="J9">
            <v>288481069.95413882</v>
          </cell>
          <cell r="K9">
            <v>284560597.85010225</v>
          </cell>
          <cell r="L9">
            <v>295561553.95513499</v>
          </cell>
          <cell r="M9">
            <v>30624019.117534615</v>
          </cell>
          <cell r="N9">
            <v>38079789.635372676</v>
          </cell>
          <cell r="O9">
            <v>35924419.078636684</v>
          </cell>
          <cell r="P9">
            <v>70160051.571525291</v>
          </cell>
          <cell r="Q9">
            <v>164962372.72154868</v>
          </cell>
          <cell r="R9">
            <v>181366356.3339473</v>
          </cell>
          <cell r="S9">
            <v>232929595.32762894</v>
          </cell>
          <cell r="T9">
            <v>109302572.21624628</v>
          </cell>
          <cell r="U9">
            <v>104355435.14495131</v>
          </cell>
          <cell r="V9">
            <v>5397811.3831136478</v>
          </cell>
          <cell r="W9">
            <v>27083532.092750411</v>
          </cell>
          <cell r="X9">
            <v>53771684.787066333</v>
          </cell>
          <cell r="Y9">
            <v>35790483.995743327</v>
          </cell>
          <cell r="Z9">
            <v>52580107.302548341</v>
          </cell>
          <cell r="AA9">
            <v>36035628.317400143</v>
          </cell>
          <cell r="AB9">
            <v>39312094.056113094</v>
          </cell>
          <cell r="AC9">
            <v>108252254.98816675</v>
          </cell>
          <cell r="AD9">
            <v>40085124.38142886</v>
          </cell>
          <cell r="AE9">
            <v>27845718.618350767</v>
          </cell>
          <cell r="AF9">
            <v>25078049.502605341</v>
          </cell>
          <cell r="AG9">
            <v>42495758.410570472</v>
          </cell>
          <cell r="AH9">
            <v>34700458.673643202</v>
          </cell>
          <cell r="AI9">
            <v>35426841.49939201</v>
          </cell>
          <cell r="AJ9">
            <v>121337929.95276089</v>
          </cell>
          <cell r="AK9">
            <v>21544079.185665827</v>
          </cell>
          <cell r="AL9">
            <v>23402242.489167176</v>
          </cell>
          <cell r="AM9">
            <v>35698336.601748988</v>
          </cell>
          <cell r="AN9">
            <v>7831325.3012048192</v>
          </cell>
          <cell r="AO9">
            <v>81166227.921756059</v>
          </cell>
          <cell r="AP9">
            <v>22247736.78776833</v>
          </cell>
          <cell r="AQ9">
            <v>213093961.97358119</v>
          </cell>
          <cell r="AR9">
            <v>51602049.442085072</v>
          </cell>
          <cell r="AS9">
            <v>206663600.00249919</v>
          </cell>
          <cell r="AT9">
            <v>69130863.456517503</v>
          </cell>
          <cell r="AU9">
            <v>186928842.03225753</v>
          </cell>
          <cell r="AV9">
            <v>26973749.443653177</v>
          </cell>
          <cell r="AW9">
            <v>40121362.945469603</v>
          </cell>
          <cell r="AX9">
            <v>45906683.917807303</v>
          </cell>
          <cell r="AY9">
            <v>151451132.78523797</v>
          </cell>
          <cell r="AZ9">
            <v>86848600.067487568</v>
          </cell>
          <cell r="BA9">
            <v>22968603.128257956</v>
          </cell>
          <cell r="BB9">
            <v>509300000</v>
          </cell>
          <cell r="BC9">
            <v>438700000</v>
          </cell>
          <cell r="BD9">
            <v>440000000</v>
          </cell>
          <cell r="BE9">
            <v>229400000</v>
          </cell>
          <cell r="BF9">
            <v>3909956330.5147014</v>
          </cell>
          <cell r="BG9">
            <v>1024977569.8767632</v>
          </cell>
          <cell r="BH9">
            <v>4934933900.3914642</v>
          </cell>
          <cell r="BI9">
            <v>6552333900.3914652</v>
          </cell>
          <cell r="BL9"/>
          <cell r="BM9"/>
        </row>
        <row r="10">
          <cell r="A10">
            <v>45235</v>
          </cell>
          <cell r="B10" t="str">
            <v>05</v>
          </cell>
          <cell r="C10" t="str">
            <v>Chủ Nhật</v>
          </cell>
          <cell r="D10">
            <v>132183020.54366194</v>
          </cell>
          <cell r="E10">
            <v>304903879.88759869</v>
          </cell>
          <cell r="F10">
            <v>322121365.44648379</v>
          </cell>
          <cell r="G10">
            <v>276142662.81030333</v>
          </cell>
          <cell r="H10">
            <v>90291293.777022853</v>
          </cell>
          <cell r="I10">
            <v>80353522.80972071</v>
          </cell>
          <cell r="J10">
            <v>310671921.4890725</v>
          </cell>
          <cell r="K10">
            <v>306449874.60780239</v>
          </cell>
          <cell r="L10">
            <v>318297058.10552996</v>
          </cell>
          <cell r="M10">
            <v>32979712.895806506</v>
          </cell>
          <cell r="N10">
            <v>41009004.22270903</v>
          </cell>
          <cell r="O10">
            <v>38687835.930839501</v>
          </cell>
          <cell r="P10">
            <v>75556978.615488768</v>
          </cell>
          <cell r="Q10">
            <v>177651786.00782162</v>
          </cell>
          <cell r="R10">
            <v>195317614.51348168</v>
          </cell>
          <cell r="S10">
            <v>250847256.5066773</v>
          </cell>
          <cell r="T10">
            <v>117710462.38672675</v>
          </cell>
          <cell r="U10">
            <v>112382776.30994757</v>
          </cell>
          <cell r="V10">
            <v>5813027.6433531586</v>
          </cell>
          <cell r="W10">
            <v>29166880.71526967</v>
          </cell>
          <cell r="X10">
            <v>57907968.232225277</v>
          </cell>
          <cell r="Y10">
            <v>38543598.149262041</v>
          </cell>
          <cell r="Z10">
            <v>56624730.941205904</v>
          </cell>
          <cell r="AA10">
            <v>38807599.726430915</v>
          </cell>
          <cell r="AB10">
            <v>42336101.291198708</v>
          </cell>
          <cell r="AC10">
            <v>116579351.52571802</v>
          </cell>
          <cell r="AD10">
            <v>43168595.487692609</v>
          </cell>
          <cell r="AE10">
            <v>29987696.973608516</v>
          </cell>
          <cell r="AF10">
            <v>27007130.233574979</v>
          </cell>
          <cell r="AG10">
            <v>45764662.903691269</v>
          </cell>
          <cell r="AH10">
            <v>37369724.725461908</v>
          </cell>
          <cell r="AI10">
            <v>38151983.153191388</v>
          </cell>
          <cell r="AJ10">
            <v>130671616.87220402</v>
          </cell>
          <cell r="AK10">
            <v>23201316.046101656</v>
          </cell>
          <cell r="AL10">
            <v>25202414.988333881</v>
          </cell>
          <cell r="AM10">
            <v>38444362.494191214</v>
          </cell>
          <cell r="AN10">
            <v>8433734.9397590347</v>
          </cell>
          <cell r="AO10">
            <v>87409783.915737286</v>
          </cell>
          <cell r="AP10">
            <v>23959101.156058196</v>
          </cell>
          <cell r="AQ10">
            <v>229485805.20231819</v>
          </cell>
          <cell r="AR10">
            <v>55571437.860706992</v>
          </cell>
          <cell r="AS10">
            <v>222560800.00269142</v>
          </cell>
          <cell r="AT10">
            <v>74448622.183941916</v>
          </cell>
          <cell r="AU10">
            <v>201307983.72704652</v>
          </cell>
          <cell r="AV10">
            <v>29048653.24701111</v>
          </cell>
          <cell r="AW10">
            <v>43207621.633582644</v>
          </cell>
          <cell r="AX10">
            <v>49437967.296100169</v>
          </cell>
          <cell r="AY10">
            <v>163101219.92256394</v>
          </cell>
          <cell r="AZ10">
            <v>93529261.611140445</v>
          </cell>
          <cell r="BA10">
            <v>24735418.753508568</v>
          </cell>
          <cell r="BB10">
            <v>509300000</v>
          </cell>
          <cell r="BC10">
            <v>438700000</v>
          </cell>
          <cell r="BD10">
            <v>440000000</v>
          </cell>
          <cell r="BE10">
            <v>229400000</v>
          </cell>
          <cell r="BF10">
            <v>4210722202.0927544</v>
          </cell>
          <cell r="BG10">
            <v>1103821998.3288217</v>
          </cell>
          <cell r="BH10">
            <v>5314544200.4215755</v>
          </cell>
          <cell r="BI10">
            <v>6931944200.4215775</v>
          </cell>
          <cell r="BL10"/>
          <cell r="BM10"/>
        </row>
        <row r="11">
          <cell r="A11">
            <v>45236</v>
          </cell>
          <cell r="B11" t="str">
            <v>06</v>
          </cell>
          <cell r="C11" t="str">
            <v>Thứ Hai</v>
          </cell>
          <cell r="D11">
            <v>94416443.245472804</v>
          </cell>
          <cell r="E11">
            <v>217788485.63399905</v>
          </cell>
          <cell r="F11">
            <v>230086689.60463125</v>
          </cell>
          <cell r="G11">
            <v>197244759.15021667</v>
          </cell>
          <cell r="H11">
            <v>64493781.26930204</v>
          </cell>
          <cell r="I11">
            <v>57395373.435514793</v>
          </cell>
          <cell r="J11">
            <v>221908515.34933752</v>
          </cell>
          <cell r="K11">
            <v>218892767.57700169</v>
          </cell>
          <cell r="L11">
            <v>227355041.50394997</v>
          </cell>
          <cell r="M11">
            <v>23556937.78271893</v>
          </cell>
          <cell r="N11">
            <v>29292145.873363592</v>
          </cell>
          <cell r="O11">
            <v>27634168.522028212</v>
          </cell>
          <cell r="P11">
            <v>53969270.43963483</v>
          </cell>
          <cell r="Q11">
            <v>126894132.86272973</v>
          </cell>
          <cell r="R11">
            <v>139512581.79534405</v>
          </cell>
          <cell r="S11">
            <v>179176611.79048377</v>
          </cell>
          <cell r="T11">
            <v>84078901.704804808</v>
          </cell>
          <cell r="U11">
            <v>80273411.649962544</v>
          </cell>
          <cell r="V11">
            <v>4152162.6023951131</v>
          </cell>
          <cell r="W11">
            <v>20833486.225192621</v>
          </cell>
          <cell r="X11">
            <v>41362834.45158948</v>
          </cell>
          <cell r="Y11">
            <v>27531141.53518717</v>
          </cell>
          <cell r="Z11">
            <v>40446236.386575647</v>
          </cell>
          <cell r="AA11">
            <v>27719714.090307798</v>
          </cell>
          <cell r="AB11">
            <v>30240072.350856218</v>
          </cell>
          <cell r="AC11">
            <v>83270965.375512868</v>
          </cell>
          <cell r="AD11">
            <v>30834711.062637579</v>
          </cell>
          <cell r="AE11">
            <v>21419783.55257751</v>
          </cell>
          <cell r="AF11">
            <v>19290807.309696414</v>
          </cell>
          <cell r="AG11">
            <v>32689044.931208048</v>
          </cell>
          <cell r="AH11">
            <v>26692660.518187076</v>
          </cell>
          <cell r="AI11">
            <v>27251416.537993848</v>
          </cell>
          <cell r="AJ11">
            <v>93336869.194431439</v>
          </cell>
          <cell r="AK11">
            <v>16572368.604358325</v>
          </cell>
          <cell r="AL11">
            <v>18001724.991667058</v>
          </cell>
          <cell r="AM11">
            <v>27460258.924422294</v>
          </cell>
          <cell r="AN11">
            <v>6024096.3855421683</v>
          </cell>
          <cell r="AO11">
            <v>62435559.93981234</v>
          </cell>
          <cell r="AP11">
            <v>17113643.682898711</v>
          </cell>
          <cell r="AQ11">
            <v>163918432.28737015</v>
          </cell>
          <cell r="AR11">
            <v>39693884.186219282</v>
          </cell>
          <cell r="AS11">
            <v>158972000.00192243</v>
          </cell>
          <cell r="AT11">
            <v>53177587.274244227</v>
          </cell>
          <cell r="AU11">
            <v>143791416.94789037</v>
          </cell>
          <cell r="AV11">
            <v>20749038.033579364</v>
          </cell>
          <cell r="AW11">
            <v>30862586.881130461</v>
          </cell>
          <cell r="AX11">
            <v>35312833.78292869</v>
          </cell>
          <cell r="AY11">
            <v>116500871.37325995</v>
          </cell>
          <cell r="AZ11">
            <v>66806615.436528884</v>
          </cell>
          <cell r="BA11">
            <v>17668156.252506118</v>
          </cell>
          <cell r="BB11">
            <v>378000000</v>
          </cell>
          <cell r="BC11">
            <v>359000000</v>
          </cell>
          <cell r="BD11">
            <v>303000000</v>
          </cell>
          <cell r="BE11">
            <v>187000000</v>
          </cell>
          <cell r="BF11">
            <v>3007658715.780539</v>
          </cell>
          <cell r="BG11">
            <v>788444284.52058697</v>
          </cell>
          <cell r="BH11">
            <v>3796103000.301126</v>
          </cell>
          <cell r="BI11">
            <v>5023103000.3011265</v>
          </cell>
          <cell r="BL11"/>
          <cell r="BM11"/>
        </row>
        <row r="12">
          <cell r="A12">
            <v>45237</v>
          </cell>
          <cell r="B12" t="str">
            <v>07</v>
          </cell>
          <cell r="C12" t="str">
            <v>Thứ Ba</v>
          </cell>
          <cell r="D12">
            <v>94416443.245472804</v>
          </cell>
          <cell r="E12">
            <v>217788485.63399905</v>
          </cell>
          <cell r="F12">
            <v>230086689.60463125</v>
          </cell>
          <cell r="G12">
            <v>197244759.15021667</v>
          </cell>
          <cell r="H12">
            <v>64493781.26930204</v>
          </cell>
          <cell r="I12">
            <v>57395373.435514793</v>
          </cell>
          <cell r="J12">
            <v>221908515.34933752</v>
          </cell>
          <cell r="K12">
            <v>218892767.57700169</v>
          </cell>
          <cell r="L12">
            <v>227355041.50394997</v>
          </cell>
          <cell r="M12">
            <v>23556937.78271893</v>
          </cell>
          <cell r="N12">
            <v>29292145.873363592</v>
          </cell>
          <cell r="O12">
            <v>27634168.522028212</v>
          </cell>
          <cell r="P12">
            <v>53969270.43963483</v>
          </cell>
          <cell r="Q12">
            <v>126894132.86272973</v>
          </cell>
          <cell r="R12">
            <v>139512581.79534405</v>
          </cell>
          <cell r="S12">
            <v>179176611.79048377</v>
          </cell>
          <cell r="T12">
            <v>84078901.704804808</v>
          </cell>
          <cell r="U12">
            <v>80273411.649962544</v>
          </cell>
          <cell r="V12">
            <v>4152162.6023951131</v>
          </cell>
          <cell r="W12">
            <v>20833486.225192621</v>
          </cell>
          <cell r="X12">
            <v>41362834.45158948</v>
          </cell>
          <cell r="Y12">
            <v>27531141.53518717</v>
          </cell>
          <cell r="Z12">
            <v>40446236.386575647</v>
          </cell>
          <cell r="AA12">
            <v>27719714.090307798</v>
          </cell>
          <cell r="AB12">
            <v>30240072.350856218</v>
          </cell>
          <cell r="AC12">
            <v>83270965.375512868</v>
          </cell>
          <cell r="AD12">
            <v>30834711.062637579</v>
          </cell>
          <cell r="AE12">
            <v>21419783.55257751</v>
          </cell>
          <cell r="AF12">
            <v>19290807.309696414</v>
          </cell>
          <cell r="AG12">
            <v>32689044.931208048</v>
          </cell>
          <cell r="AH12">
            <v>26692660.518187076</v>
          </cell>
          <cell r="AI12">
            <v>27251416.537993848</v>
          </cell>
          <cell r="AJ12">
            <v>93336869.194431439</v>
          </cell>
          <cell r="AK12">
            <v>16572368.604358325</v>
          </cell>
          <cell r="AL12">
            <v>18001724.991667058</v>
          </cell>
          <cell r="AM12">
            <v>27460258.924422294</v>
          </cell>
          <cell r="AN12">
            <v>6024096.3855421683</v>
          </cell>
          <cell r="AO12">
            <v>62435559.93981234</v>
          </cell>
          <cell r="AP12">
            <v>17113643.682898711</v>
          </cell>
          <cell r="AQ12">
            <v>163918432.28737015</v>
          </cell>
          <cell r="AR12">
            <v>39693884.186219282</v>
          </cell>
          <cell r="AS12">
            <v>158972000.00192243</v>
          </cell>
          <cell r="AT12">
            <v>53177587.274244227</v>
          </cell>
          <cell r="AU12">
            <v>143791416.94789037</v>
          </cell>
          <cell r="AV12">
            <v>20749038.033579364</v>
          </cell>
          <cell r="AW12">
            <v>30862586.881130461</v>
          </cell>
          <cell r="AX12">
            <v>35312833.78292869</v>
          </cell>
          <cell r="AY12">
            <v>116500871.37325995</v>
          </cell>
          <cell r="AZ12">
            <v>66806615.436528884</v>
          </cell>
          <cell r="BA12">
            <v>17668156.252506118</v>
          </cell>
          <cell r="BB12">
            <v>378000000</v>
          </cell>
          <cell r="BC12">
            <v>359000000</v>
          </cell>
          <cell r="BD12">
            <v>303000000</v>
          </cell>
          <cell r="BE12">
            <v>187000000</v>
          </cell>
          <cell r="BF12">
            <v>3007658715.780539</v>
          </cell>
          <cell r="BG12">
            <v>788444284.52058697</v>
          </cell>
          <cell r="BH12">
            <v>3796103000.301126</v>
          </cell>
          <cell r="BI12">
            <v>5023103000.3011265</v>
          </cell>
          <cell r="BL12"/>
          <cell r="BM12"/>
        </row>
        <row r="13">
          <cell r="A13">
            <v>45238</v>
          </cell>
          <cell r="B13" t="str">
            <v>08</v>
          </cell>
          <cell r="C13" t="str">
            <v>Thứ Tư</v>
          </cell>
          <cell r="D13">
            <v>94416443.245472804</v>
          </cell>
          <cell r="E13">
            <v>217788485.63399905</v>
          </cell>
          <cell r="F13">
            <v>230086689.60463125</v>
          </cell>
          <cell r="G13">
            <v>197244759.15021667</v>
          </cell>
          <cell r="H13">
            <v>64493781.26930204</v>
          </cell>
          <cell r="I13">
            <v>57395373.435514793</v>
          </cell>
          <cell r="J13">
            <v>221908515.34933752</v>
          </cell>
          <cell r="K13">
            <v>218892767.57700169</v>
          </cell>
          <cell r="L13">
            <v>227355041.50394997</v>
          </cell>
          <cell r="M13">
            <v>23556937.78271893</v>
          </cell>
          <cell r="N13">
            <v>29292145.873363592</v>
          </cell>
          <cell r="O13">
            <v>27634168.522028212</v>
          </cell>
          <cell r="P13">
            <v>53969270.43963483</v>
          </cell>
          <cell r="Q13">
            <v>126894132.86272973</v>
          </cell>
          <cell r="R13">
            <v>139512581.79534405</v>
          </cell>
          <cell r="S13">
            <v>179176611.79048377</v>
          </cell>
          <cell r="T13">
            <v>84078901.704804808</v>
          </cell>
          <cell r="U13">
            <v>80273411.649962544</v>
          </cell>
          <cell r="V13">
            <v>4152162.6023951131</v>
          </cell>
          <cell r="W13">
            <v>20833486.225192621</v>
          </cell>
          <cell r="X13">
            <v>41362834.45158948</v>
          </cell>
          <cell r="Y13">
            <v>27531141.53518717</v>
          </cell>
          <cell r="Z13">
            <v>40446236.386575647</v>
          </cell>
          <cell r="AA13">
            <v>27719714.090307798</v>
          </cell>
          <cell r="AB13">
            <v>30240072.350856218</v>
          </cell>
          <cell r="AC13">
            <v>83270965.375512868</v>
          </cell>
          <cell r="AD13">
            <v>30834711.062637579</v>
          </cell>
          <cell r="AE13">
            <v>21419783.55257751</v>
          </cell>
          <cell r="AF13">
            <v>19290807.309696414</v>
          </cell>
          <cell r="AG13">
            <v>32689044.931208048</v>
          </cell>
          <cell r="AH13">
            <v>26692660.518187076</v>
          </cell>
          <cell r="AI13">
            <v>27251416.537993848</v>
          </cell>
          <cell r="AJ13">
            <v>93336869.194431439</v>
          </cell>
          <cell r="AK13">
            <v>16572368.604358325</v>
          </cell>
          <cell r="AL13">
            <v>18001724.991667058</v>
          </cell>
          <cell r="AM13">
            <v>27460258.924422294</v>
          </cell>
          <cell r="AN13">
            <v>6024096.3855421683</v>
          </cell>
          <cell r="AO13">
            <v>62435559.93981234</v>
          </cell>
          <cell r="AP13">
            <v>17113643.682898711</v>
          </cell>
          <cell r="AQ13">
            <v>163918432.28737015</v>
          </cell>
          <cell r="AR13">
            <v>39693884.186219282</v>
          </cell>
          <cell r="AS13">
            <v>158972000.00192243</v>
          </cell>
          <cell r="AT13">
            <v>53177587.274244227</v>
          </cell>
          <cell r="AU13">
            <v>143791416.94789037</v>
          </cell>
          <cell r="AV13">
            <v>20749038.033579364</v>
          </cell>
          <cell r="AW13">
            <v>30862586.881130461</v>
          </cell>
          <cell r="AX13">
            <v>35312833.78292869</v>
          </cell>
          <cell r="AY13">
            <v>116500871.37325995</v>
          </cell>
          <cell r="AZ13">
            <v>66806615.436528884</v>
          </cell>
          <cell r="BA13">
            <v>17668156.252506118</v>
          </cell>
          <cell r="BB13">
            <v>378000000</v>
          </cell>
          <cell r="BC13">
            <v>359000000</v>
          </cell>
          <cell r="BD13">
            <v>303000000</v>
          </cell>
          <cell r="BE13">
            <v>187000000</v>
          </cell>
          <cell r="BF13">
            <v>3007658715.780539</v>
          </cell>
          <cell r="BG13">
            <v>788444284.52058697</v>
          </cell>
          <cell r="BH13">
            <v>3796103000.301126</v>
          </cell>
          <cell r="BI13">
            <v>5023103000.3011265</v>
          </cell>
          <cell r="BL13"/>
          <cell r="BM13"/>
        </row>
        <row r="14">
          <cell r="A14">
            <v>45239</v>
          </cell>
          <cell r="B14" t="str">
            <v>09</v>
          </cell>
          <cell r="C14" t="str">
            <v>Thứ Năm</v>
          </cell>
          <cell r="D14">
            <v>94416443.245472804</v>
          </cell>
          <cell r="E14">
            <v>217788485.63399905</v>
          </cell>
          <cell r="F14">
            <v>230086689.60463125</v>
          </cell>
          <cell r="G14">
            <v>197244759.15021667</v>
          </cell>
          <cell r="H14">
            <v>64493781.26930204</v>
          </cell>
          <cell r="I14">
            <v>57395373.435514793</v>
          </cell>
          <cell r="J14">
            <v>221908515.34933752</v>
          </cell>
          <cell r="K14">
            <v>218892767.57700169</v>
          </cell>
          <cell r="L14">
            <v>227355041.50394997</v>
          </cell>
          <cell r="M14">
            <v>23556937.78271893</v>
          </cell>
          <cell r="N14">
            <v>29292145.873363592</v>
          </cell>
          <cell r="O14">
            <v>27634168.522028212</v>
          </cell>
          <cell r="P14">
            <v>53969270.43963483</v>
          </cell>
          <cell r="Q14">
            <v>126894132.86272973</v>
          </cell>
          <cell r="R14">
            <v>139512581.79534405</v>
          </cell>
          <cell r="S14">
            <v>179176611.79048377</v>
          </cell>
          <cell r="T14">
            <v>84078901.704804808</v>
          </cell>
          <cell r="U14">
            <v>80273411.649962544</v>
          </cell>
          <cell r="V14">
            <v>4152162.6023951131</v>
          </cell>
          <cell r="W14">
            <v>20833486.225192621</v>
          </cell>
          <cell r="X14">
            <v>41362834.45158948</v>
          </cell>
          <cell r="Y14">
            <v>27531141.53518717</v>
          </cell>
          <cell r="Z14">
            <v>40446236.386575647</v>
          </cell>
          <cell r="AA14">
            <v>27719714.090307798</v>
          </cell>
          <cell r="AB14">
            <v>30240072.350856218</v>
          </cell>
          <cell r="AC14">
            <v>83270965.375512868</v>
          </cell>
          <cell r="AD14">
            <v>30834711.062637579</v>
          </cell>
          <cell r="AE14">
            <v>21419783.55257751</v>
          </cell>
          <cell r="AF14">
            <v>19290807.309696414</v>
          </cell>
          <cell r="AG14">
            <v>32689044.931208048</v>
          </cell>
          <cell r="AH14">
            <v>26692660.518187076</v>
          </cell>
          <cell r="AI14">
            <v>27251416.537993848</v>
          </cell>
          <cell r="AJ14">
            <v>93336869.194431439</v>
          </cell>
          <cell r="AK14">
            <v>16572368.604358325</v>
          </cell>
          <cell r="AL14">
            <v>18001724.991667058</v>
          </cell>
          <cell r="AM14">
            <v>27460258.924422294</v>
          </cell>
          <cell r="AN14">
            <v>6024096.3855421683</v>
          </cell>
          <cell r="AO14">
            <v>62435559.93981234</v>
          </cell>
          <cell r="AP14">
            <v>17113643.682898711</v>
          </cell>
          <cell r="AQ14">
            <v>163918432.28737015</v>
          </cell>
          <cell r="AR14">
            <v>39693884.186219282</v>
          </cell>
          <cell r="AS14">
            <v>158972000.00192243</v>
          </cell>
          <cell r="AT14">
            <v>53177587.274244227</v>
          </cell>
          <cell r="AU14">
            <v>143791416.94789037</v>
          </cell>
          <cell r="AV14">
            <v>20749038.033579364</v>
          </cell>
          <cell r="AW14">
            <v>30862586.881130461</v>
          </cell>
          <cell r="AX14">
            <v>35312833.78292869</v>
          </cell>
          <cell r="AY14">
            <v>116500871.37325995</v>
          </cell>
          <cell r="AZ14">
            <v>66806615.436528884</v>
          </cell>
          <cell r="BA14">
            <v>17668156.252506118</v>
          </cell>
          <cell r="BB14">
            <v>378000000</v>
          </cell>
          <cell r="BC14">
            <v>359000000</v>
          </cell>
          <cell r="BD14">
            <v>303000000</v>
          </cell>
          <cell r="BE14">
            <v>187000000</v>
          </cell>
          <cell r="BF14">
            <v>3007658715.780539</v>
          </cell>
          <cell r="BG14">
            <v>788444284.52058697</v>
          </cell>
          <cell r="BH14">
            <v>3796103000.301126</v>
          </cell>
          <cell r="BI14">
            <v>5023103000.3011265</v>
          </cell>
          <cell r="BL14"/>
          <cell r="BM14"/>
        </row>
        <row r="15">
          <cell r="A15">
            <v>45240</v>
          </cell>
          <cell r="B15" t="str">
            <v>10</v>
          </cell>
          <cell r="C15" t="str">
            <v>Thứ Sáu</v>
          </cell>
          <cell r="D15">
            <v>94416443.245472804</v>
          </cell>
          <cell r="E15">
            <v>217788485.63399905</v>
          </cell>
          <cell r="F15">
            <v>230086689.60463125</v>
          </cell>
          <cell r="G15">
            <v>197244759.15021667</v>
          </cell>
          <cell r="H15">
            <v>64493781.26930204</v>
          </cell>
          <cell r="I15">
            <v>57395373.435514793</v>
          </cell>
          <cell r="J15">
            <v>221908515.34933752</v>
          </cell>
          <cell r="K15">
            <v>218892767.57700169</v>
          </cell>
          <cell r="L15">
            <v>227355041.50394997</v>
          </cell>
          <cell r="M15">
            <v>23556937.78271893</v>
          </cell>
          <cell r="N15">
            <v>29292145.873363592</v>
          </cell>
          <cell r="O15">
            <v>27634168.522028212</v>
          </cell>
          <cell r="P15">
            <v>53969270.43963483</v>
          </cell>
          <cell r="Q15">
            <v>126894132.86272973</v>
          </cell>
          <cell r="R15">
            <v>139512581.79534405</v>
          </cell>
          <cell r="S15">
            <v>179176611.79048377</v>
          </cell>
          <cell r="T15">
            <v>84078901.704804808</v>
          </cell>
          <cell r="U15">
            <v>80273411.649962544</v>
          </cell>
          <cell r="V15">
            <v>4152162.6023951131</v>
          </cell>
          <cell r="W15">
            <v>20833486.225192621</v>
          </cell>
          <cell r="X15">
            <v>41362834.45158948</v>
          </cell>
          <cell r="Y15">
            <v>27531141.53518717</v>
          </cell>
          <cell r="Z15">
            <v>40446236.386575647</v>
          </cell>
          <cell r="AA15">
            <v>27719714.090307798</v>
          </cell>
          <cell r="AB15">
            <v>30240072.350856218</v>
          </cell>
          <cell r="AC15">
            <v>83270965.375512868</v>
          </cell>
          <cell r="AD15">
            <v>30834711.062637579</v>
          </cell>
          <cell r="AE15">
            <v>21419783.55257751</v>
          </cell>
          <cell r="AF15">
            <v>19290807.309696414</v>
          </cell>
          <cell r="AG15">
            <v>32689044.931208048</v>
          </cell>
          <cell r="AH15">
            <v>26692660.518187076</v>
          </cell>
          <cell r="AI15">
            <v>27251416.537993848</v>
          </cell>
          <cell r="AJ15">
            <v>93336869.194431439</v>
          </cell>
          <cell r="AK15">
            <v>16572368.604358325</v>
          </cell>
          <cell r="AL15">
            <v>18001724.991667058</v>
          </cell>
          <cell r="AM15">
            <v>27460258.924422294</v>
          </cell>
          <cell r="AN15">
            <v>6024096.3855421683</v>
          </cell>
          <cell r="AO15">
            <v>62435559.93981234</v>
          </cell>
          <cell r="AP15">
            <v>17113643.682898711</v>
          </cell>
          <cell r="AQ15">
            <v>163918432.28737015</v>
          </cell>
          <cell r="AR15">
            <v>39693884.186219282</v>
          </cell>
          <cell r="AS15">
            <v>158972000.00192243</v>
          </cell>
          <cell r="AT15">
            <v>53177587.274244227</v>
          </cell>
          <cell r="AU15">
            <v>143791416.94789037</v>
          </cell>
          <cell r="AV15">
            <v>20749038.033579364</v>
          </cell>
          <cell r="AW15">
            <v>30862586.881130461</v>
          </cell>
          <cell r="AX15">
            <v>35312833.78292869</v>
          </cell>
          <cell r="AY15">
            <v>116500871.37325995</v>
          </cell>
          <cell r="AZ15">
            <v>66806615.436528884</v>
          </cell>
          <cell r="BA15">
            <v>17668156.252506118</v>
          </cell>
          <cell r="BB15">
            <v>378000000</v>
          </cell>
          <cell r="BC15">
            <v>359000000</v>
          </cell>
          <cell r="BD15">
            <v>303000000</v>
          </cell>
          <cell r="BE15">
            <v>187000000</v>
          </cell>
          <cell r="BF15">
            <v>3007658715.780539</v>
          </cell>
          <cell r="BG15">
            <v>788444284.52058697</v>
          </cell>
          <cell r="BH15">
            <v>3796103000.301126</v>
          </cell>
          <cell r="BI15">
            <v>5023103000.3011265</v>
          </cell>
          <cell r="BL15"/>
          <cell r="BM15"/>
        </row>
        <row r="16">
          <cell r="A16">
            <v>45241</v>
          </cell>
          <cell r="B16" t="str">
            <v>11</v>
          </cell>
          <cell r="C16" t="str">
            <v>Thứ Bảy</v>
          </cell>
          <cell r="D16">
            <v>122741376.21911468</v>
          </cell>
          <cell r="E16">
            <v>283125031.32419878</v>
          </cell>
          <cell r="F16">
            <v>299112696.48602068</v>
          </cell>
          <cell r="G16">
            <v>256418186.8952817</v>
          </cell>
          <cell r="H16">
            <v>83841915.650092661</v>
          </cell>
          <cell r="I16">
            <v>74613985.466169238</v>
          </cell>
          <cell r="J16">
            <v>288481069.95413882</v>
          </cell>
          <cell r="K16">
            <v>284560597.85010225</v>
          </cell>
          <cell r="L16">
            <v>295561553.95513499</v>
          </cell>
          <cell r="M16">
            <v>30624019.117534615</v>
          </cell>
          <cell r="N16">
            <v>38079789.635372676</v>
          </cell>
          <cell r="O16">
            <v>35924419.078636684</v>
          </cell>
          <cell r="P16">
            <v>70160051.571525291</v>
          </cell>
          <cell r="Q16">
            <v>164962372.72154868</v>
          </cell>
          <cell r="R16">
            <v>181366356.3339473</v>
          </cell>
          <cell r="S16">
            <v>232929595.32762894</v>
          </cell>
          <cell r="T16">
            <v>109302572.21624628</v>
          </cell>
          <cell r="U16">
            <v>104355435.14495131</v>
          </cell>
          <cell r="V16">
            <v>5397811.3831136478</v>
          </cell>
          <cell r="W16">
            <v>27083532.092750411</v>
          </cell>
          <cell r="X16">
            <v>53771684.787066333</v>
          </cell>
          <cell r="Y16">
            <v>35790483.995743327</v>
          </cell>
          <cell r="Z16">
            <v>52580107.302548341</v>
          </cell>
          <cell r="AA16">
            <v>36035628.317400143</v>
          </cell>
          <cell r="AB16">
            <v>39312094.056113094</v>
          </cell>
          <cell r="AC16">
            <v>108252254.98816675</v>
          </cell>
          <cell r="AD16">
            <v>40085124.38142886</v>
          </cell>
          <cell r="AE16">
            <v>27845718.618350767</v>
          </cell>
          <cell r="AF16">
            <v>25078049.502605341</v>
          </cell>
          <cell r="AG16">
            <v>42495758.410570472</v>
          </cell>
          <cell r="AH16">
            <v>34700458.673643202</v>
          </cell>
          <cell r="AI16">
            <v>35426841.49939201</v>
          </cell>
          <cell r="AJ16">
            <v>121337929.95276089</v>
          </cell>
          <cell r="AK16">
            <v>21544079.185665827</v>
          </cell>
          <cell r="AL16">
            <v>23402242.489167176</v>
          </cell>
          <cell r="AM16">
            <v>35698336.601748988</v>
          </cell>
          <cell r="AN16">
            <v>7831325.3012048192</v>
          </cell>
          <cell r="AO16">
            <v>81166227.921756059</v>
          </cell>
          <cell r="AP16">
            <v>22247736.78776833</v>
          </cell>
          <cell r="AQ16">
            <v>213093961.97358119</v>
          </cell>
          <cell r="AR16">
            <v>51602049.442085072</v>
          </cell>
          <cell r="AS16">
            <v>206663600.00249919</v>
          </cell>
          <cell r="AT16">
            <v>69130863.456517503</v>
          </cell>
          <cell r="AU16">
            <v>186928842.03225753</v>
          </cell>
          <cell r="AV16">
            <v>26973749.443653177</v>
          </cell>
          <cell r="AW16">
            <v>40121362.945469603</v>
          </cell>
          <cell r="AX16">
            <v>45906683.917807303</v>
          </cell>
          <cell r="AY16">
            <v>151451132.78523797</v>
          </cell>
          <cell r="AZ16">
            <v>86848600.067487568</v>
          </cell>
          <cell r="BA16">
            <v>22968603.128257956</v>
          </cell>
          <cell r="BB16">
            <v>509300000</v>
          </cell>
          <cell r="BC16">
            <v>438700000</v>
          </cell>
          <cell r="BD16">
            <v>440000000</v>
          </cell>
          <cell r="BE16">
            <v>229400000</v>
          </cell>
          <cell r="BF16">
            <v>3909956330.5147014</v>
          </cell>
          <cell r="BG16">
            <v>1024977569.8767632</v>
          </cell>
          <cell r="BH16">
            <v>4934933900.3914642</v>
          </cell>
          <cell r="BI16">
            <v>6552333900.3914652</v>
          </cell>
          <cell r="BL16"/>
          <cell r="BM16"/>
        </row>
        <row r="17">
          <cell r="A17">
            <v>45242</v>
          </cell>
          <cell r="B17" t="str">
            <v>12</v>
          </cell>
          <cell r="C17" t="str">
            <v>Chủ Nhật</v>
          </cell>
          <cell r="D17">
            <v>132183020.54366194</v>
          </cell>
          <cell r="E17">
            <v>304903879.88759869</v>
          </cell>
          <cell r="F17">
            <v>322121365.44648379</v>
          </cell>
          <cell r="G17">
            <v>276142662.81030333</v>
          </cell>
          <cell r="H17">
            <v>90291293.777022853</v>
          </cell>
          <cell r="I17">
            <v>80353522.80972071</v>
          </cell>
          <cell r="J17">
            <v>310671921.4890725</v>
          </cell>
          <cell r="K17">
            <v>306449874.60780239</v>
          </cell>
          <cell r="L17">
            <v>318297058.10552996</v>
          </cell>
          <cell r="M17">
            <v>32979712.895806506</v>
          </cell>
          <cell r="N17">
            <v>41009004.22270903</v>
          </cell>
          <cell r="O17">
            <v>38687835.930839501</v>
          </cell>
          <cell r="P17">
            <v>75556978.615488768</v>
          </cell>
          <cell r="Q17">
            <v>177651786.00782162</v>
          </cell>
          <cell r="R17">
            <v>195317614.51348168</v>
          </cell>
          <cell r="S17">
            <v>250847256.5066773</v>
          </cell>
          <cell r="T17">
            <v>117710462.38672675</v>
          </cell>
          <cell r="U17">
            <v>112382776.30994757</v>
          </cell>
          <cell r="V17">
            <v>5813027.6433531586</v>
          </cell>
          <cell r="W17">
            <v>29166880.71526967</v>
          </cell>
          <cell r="X17">
            <v>57907968.232225277</v>
          </cell>
          <cell r="Y17">
            <v>38543598.149262041</v>
          </cell>
          <cell r="Z17">
            <v>56624730.941205904</v>
          </cell>
          <cell r="AA17">
            <v>38807599.726430915</v>
          </cell>
          <cell r="AB17">
            <v>42336101.291198708</v>
          </cell>
          <cell r="AC17">
            <v>116579351.52571802</v>
          </cell>
          <cell r="AD17">
            <v>43168595.487692609</v>
          </cell>
          <cell r="AE17">
            <v>29987696.973608516</v>
          </cell>
          <cell r="AF17">
            <v>27007130.233574979</v>
          </cell>
          <cell r="AG17">
            <v>45764662.903691269</v>
          </cell>
          <cell r="AH17">
            <v>37369724.725461908</v>
          </cell>
          <cell r="AI17">
            <v>38151983.153191388</v>
          </cell>
          <cell r="AJ17">
            <v>130671616.87220402</v>
          </cell>
          <cell r="AK17">
            <v>23201316.046101656</v>
          </cell>
          <cell r="AL17">
            <v>25202414.988333881</v>
          </cell>
          <cell r="AM17">
            <v>38444362.494191214</v>
          </cell>
          <cell r="AN17">
            <v>8433734.9397590347</v>
          </cell>
          <cell r="AO17">
            <v>87409783.915737286</v>
          </cell>
          <cell r="AP17">
            <v>23959101.156058196</v>
          </cell>
          <cell r="AQ17">
            <v>229485805.20231819</v>
          </cell>
          <cell r="AR17">
            <v>55571437.860706992</v>
          </cell>
          <cell r="AS17">
            <v>222560800.00269142</v>
          </cell>
          <cell r="AT17">
            <v>74448622.183941916</v>
          </cell>
          <cell r="AU17">
            <v>201307983.72704652</v>
          </cell>
          <cell r="AV17">
            <v>29048653.24701111</v>
          </cell>
          <cell r="AW17">
            <v>43207621.633582644</v>
          </cell>
          <cell r="AX17">
            <v>49437967.296100169</v>
          </cell>
          <cell r="AY17">
            <v>163101219.92256394</v>
          </cell>
          <cell r="AZ17">
            <v>93529261.611140445</v>
          </cell>
          <cell r="BA17">
            <v>24735418.753508568</v>
          </cell>
          <cell r="BB17">
            <v>509300000</v>
          </cell>
          <cell r="BC17">
            <v>438700000</v>
          </cell>
          <cell r="BD17">
            <v>440000000</v>
          </cell>
          <cell r="BE17">
            <v>229400000</v>
          </cell>
          <cell r="BF17">
            <v>4210722202.0927544</v>
          </cell>
          <cell r="BG17">
            <v>1103821998.3288217</v>
          </cell>
          <cell r="BH17">
            <v>5314544200.4215755</v>
          </cell>
          <cell r="BI17">
            <v>6931944200.4215775</v>
          </cell>
          <cell r="BL17"/>
          <cell r="BM17"/>
        </row>
        <row r="18">
          <cell r="A18">
            <v>45243</v>
          </cell>
          <cell r="B18" t="str">
            <v>13</v>
          </cell>
          <cell r="C18" t="str">
            <v>Thứ Hai</v>
          </cell>
          <cell r="D18">
            <v>113299731.89456739</v>
          </cell>
          <cell r="E18">
            <v>261346182.76079887</v>
          </cell>
          <cell r="F18">
            <v>276104027.52555752</v>
          </cell>
          <cell r="G18">
            <v>236693710.98026001</v>
          </cell>
          <cell r="H18">
            <v>77392537.523162454</v>
          </cell>
          <cell r="I18">
            <v>68874448.122617751</v>
          </cell>
          <cell r="J18">
            <v>266290218.41920504</v>
          </cell>
          <cell r="K18">
            <v>262671321.09240204</v>
          </cell>
          <cell r="L18">
            <v>272826049.80474001</v>
          </cell>
          <cell r="M18">
            <v>28268325.33926272</v>
          </cell>
          <cell r="N18">
            <v>35150575.048036315</v>
          </cell>
          <cell r="O18">
            <v>33161002.226433858</v>
          </cell>
          <cell r="P18">
            <v>64763124.527561799</v>
          </cell>
          <cell r="Q18">
            <v>152272959.43527567</v>
          </cell>
          <cell r="R18">
            <v>167415098.15441287</v>
          </cell>
          <cell r="S18">
            <v>215011934.14858055</v>
          </cell>
          <cell r="T18">
            <v>100894682.04576579</v>
          </cell>
          <cell r="U18">
            <v>96328093.979955047</v>
          </cell>
          <cell r="V18">
            <v>4982595.1228741361</v>
          </cell>
          <cell r="W18">
            <v>25000183.470231146</v>
          </cell>
          <cell r="X18">
            <v>49635401.341907382</v>
          </cell>
          <cell r="Y18">
            <v>33037369.842224605</v>
          </cell>
          <cell r="Z18">
            <v>48535483.663890779</v>
          </cell>
          <cell r="AA18">
            <v>33263656.908369359</v>
          </cell>
          <cell r="AB18">
            <v>36288086.821027465</v>
          </cell>
          <cell r="AC18">
            <v>99925158.450615451</v>
          </cell>
          <cell r="AD18">
            <v>37001653.275165096</v>
          </cell>
          <cell r="AE18">
            <v>25703740.263093013</v>
          </cell>
          <cell r="AF18">
            <v>23148968.771635696</v>
          </cell>
          <cell r="AG18">
            <v>39226853.917449661</v>
          </cell>
          <cell r="AH18">
            <v>32031192.621824495</v>
          </cell>
          <cell r="AI18">
            <v>32701699.845592622</v>
          </cell>
          <cell r="AJ18">
            <v>112004243.03331773</v>
          </cell>
          <cell r="AK18">
            <v>19886842.325229991</v>
          </cell>
          <cell r="AL18">
            <v>21602069.990000471</v>
          </cell>
          <cell r="AM18">
            <v>32952310.709306754</v>
          </cell>
          <cell r="AN18">
            <v>7228915.6626506019</v>
          </cell>
          <cell r="AO18">
            <v>74922671.927774817</v>
          </cell>
          <cell r="AP18">
            <v>20536372.419478457</v>
          </cell>
          <cell r="AQ18">
            <v>196702118.74484417</v>
          </cell>
          <cell r="AR18">
            <v>47632661.023463137</v>
          </cell>
          <cell r="AS18">
            <v>190766400.00230694</v>
          </cell>
          <cell r="AT18">
            <v>63813104.729093075</v>
          </cell>
          <cell r="AU18">
            <v>172549700.33746848</v>
          </cell>
          <cell r="AV18">
            <v>24898845.640295237</v>
          </cell>
          <cell r="AW18">
            <v>37035104.257356554</v>
          </cell>
          <cell r="AX18">
            <v>42375400.53951443</v>
          </cell>
          <cell r="AY18">
            <v>139801045.64791194</v>
          </cell>
          <cell r="AZ18">
            <v>80167938.523834661</v>
          </cell>
          <cell r="BA18">
            <v>21201787.503007345</v>
          </cell>
          <cell r="BB18">
            <v>378000000</v>
          </cell>
          <cell r="BC18">
            <v>359000000</v>
          </cell>
          <cell r="BD18">
            <v>303000000</v>
          </cell>
          <cell r="BE18">
            <v>187000000</v>
          </cell>
          <cell r="BF18">
            <v>3609190458.9366469</v>
          </cell>
          <cell r="BG18">
            <v>946133141.42470419</v>
          </cell>
          <cell r="BH18">
            <v>4555323600.361351</v>
          </cell>
          <cell r="BI18">
            <v>5782323600.3613491</v>
          </cell>
          <cell r="BL18"/>
          <cell r="BM18"/>
        </row>
        <row r="19">
          <cell r="A19">
            <v>45244</v>
          </cell>
          <cell r="B19" t="str">
            <v>14</v>
          </cell>
          <cell r="C19" t="str">
            <v>Thứ Ba</v>
          </cell>
          <cell r="D19">
            <v>94416443.245472804</v>
          </cell>
          <cell r="E19">
            <v>217788485.63399905</v>
          </cell>
          <cell r="F19">
            <v>230086689.60463125</v>
          </cell>
          <cell r="G19">
            <v>197244759.15021667</v>
          </cell>
          <cell r="H19">
            <v>64493781.26930204</v>
          </cell>
          <cell r="I19">
            <v>57395373.435514793</v>
          </cell>
          <cell r="J19">
            <v>221908515.34933752</v>
          </cell>
          <cell r="K19">
            <v>218892767.57700169</v>
          </cell>
          <cell r="L19">
            <v>227355041.50394997</v>
          </cell>
          <cell r="M19">
            <v>23556937.78271893</v>
          </cell>
          <cell r="N19">
            <v>29292145.873363592</v>
          </cell>
          <cell r="O19">
            <v>27634168.522028212</v>
          </cell>
          <cell r="P19">
            <v>53969270.43963483</v>
          </cell>
          <cell r="Q19">
            <v>126894132.86272973</v>
          </cell>
          <cell r="R19">
            <v>139512581.79534405</v>
          </cell>
          <cell r="S19">
            <v>179176611.79048377</v>
          </cell>
          <cell r="T19">
            <v>84078901.704804808</v>
          </cell>
          <cell r="U19">
            <v>80273411.649962544</v>
          </cell>
          <cell r="V19">
            <v>4152162.6023951131</v>
          </cell>
          <cell r="W19">
            <v>20833486.225192621</v>
          </cell>
          <cell r="X19">
            <v>41362834.45158948</v>
          </cell>
          <cell r="Y19">
            <v>27531141.53518717</v>
          </cell>
          <cell r="Z19">
            <v>40446236.386575647</v>
          </cell>
          <cell r="AA19">
            <v>27719714.090307798</v>
          </cell>
          <cell r="AB19">
            <v>30240072.350856218</v>
          </cell>
          <cell r="AC19">
            <v>83270965.375512868</v>
          </cell>
          <cell r="AD19">
            <v>30834711.062637579</v>
          </cell>
          <cell r="AE19">
            <v>21419783.55257751</v>
          </cell>
          <cell r="AF19">
            <v>19290807.309696414</v>
          </cell>
          <cell r="AG19">
            <v>32689044.931208048</v>
          </cell>
          <cell r="AH19">
            <v>26692660.518187076</v>
          </cell>
          <cell r="AI19">
            <v>27251416.537993848</v>
          </cell>
          <cell r="AJ19">
            <v>93336869.194431439</v>
          </cell>
          <cell r="AK19">
            <v>16572368.604358325</v>
          </cell>
          <cell r="AL19">
            <v>18001724.991667058</v>
          </cell>
          <cell r="AM19">
            <v>27460258.924422294</v>
          </cell>
          <cell r="AN19">
            <v>6024096.3855421683</v>
          </cell>
          <cell r="AO19">
            <v>62435559.93981234</v>
          </cell>
          <cell r="AP19">
            <v>17113643.682898711</v>
          </cell>
          <cell r="AQ19">
            <v>163918432.28737015</v>
          </cell>
          <cell r="AR19">
            <v>39693884.186219282</v>
          </cell>
          <cell r="AS19">
            <v>158972000.00192243</v>
          </cell>
          <cell r="AT19">
            <v>53177587.274244227</v>
          </cell>
          <cell r="AU19">
            <v>143791416.94789037</v>
          </cell>
          <cell r="AV19">
            <v>20749038.033579364</v>
          </cell>
          <cell r="AW19">
            <v>30862586.881130461</v>
          </cell>
          <cell r="AX19">
            <v>35312833.78292869</v>
          </cell>
          <cell r="AY19">
            <v>116500871.37325995</v>
          </cell>
          <cell r="AZ19">
            <v>66806615.436528884</v>
          </cell>
          <cell r="BA19">
            <v>17668156.252506118</v>
          </cell>
          <cell r="BB19">
            <v>378000000</v>
          </cell>
          <cell r="BC19">
            <v>359000000</v>
          </cell>
          <cell r="BD19">
            <v>303000000</v>
          </cell>
          <cell r="BE19">
            <v>187000000</v>
          </cell>
          <cell r="BF19">
            <v>3007658715.780539</v>
          </cell>
          <cell r="BG19">
            <v>788444284.52058697</v>
          </cell>
          <cell r="BH19">
            <v>3796103000.301126</v>
          </cell>
          <cell r="BI19">
            <v>5023103000.3011265</v>
          </cell>
          <cell r="BL19"/>
          <cell r="BM19"/>
        </row>
        <row r="20">
          <cell r="A20">
            <v>45245</v>
          </cell>
          <cell r="B20" t="str">
            <v>15</v>
          </cell>
          <cell r="C20" t="str">
            <v>Thứ Tư</v>
          </cell>
          <cell r="D20">
            <v>94416443.245472804</v>
          </cell>
          <cell r="E20">
            <v>217788485.63399905</v>
          </cell>
          <cell r="F20">
            <v>230086689.60463125</v>
          </cell>
          <cell r="G20">
            <v>197244759.15021667</v>
          </cell>
          <cell r="H20">
            <v>64493781.26930204</v>
          </cell>
          <cell r="I20">
            <v>57395373.435514793</v>
          </cell>
          <cell r="J20">
            <v>221908515.34933752</v>
          </cell>
          <cell r="K20">
            <v>218892767.57700169</v>
          </cell>
          <cell r="L20">
            <v>227355041.50394997</v>
          </cell>
          <cell r="M20">
            <v>23556937.78271893</v>
          </cell>
          <cell r="N20">
            <v>29292145.873363592</v>
          </cell>
          <cell r="O20">
            <v>27634168.522028212</v>
          </cell>
          <cell r="P20">
            <v>53969270.43963483</v>
          </cell>
          <cell r="Q20">
            <v>126894132.86272973</v>
          </cell>
          <cell r="R20">
            <v>139512581.79534405</v>
          </cell>
          <cell r="S20">
            <v>179176611.79048377</v>
          </cell>
          <cell r="T20">
            <v>84078901.704804808</v>
          </cell>
          <cell r="U20">
            <v>80273411.649962544</v>
          </cell>
          <cell r="V20">
            <v>4152162.6023951131</v>
          </cell>
          <cell r="W20">
            <v>20833486.225192621</v>
          </cell>
          <cell r="X20">
            <v>41362834.45158948</v>
          </cell>
          <cell r="Y20">
            <v>27531141.53518717</v>
          </cell>
          <cell r="Z20">
            <v>40446236.386575647</v>
          </cell>
          <cell r="AA20">
            <v>27719714.090307798</v>
          </cell>
          <cell r="AB20">
            <v>30240072.350856218</v>
          </cell>
          <cell r="AC20">
            <v>83270965.375512868</v>
          </cell>
          <cell r="AD20">
            <v>30834711.062637579</v>
          </cell>
          <cell r="AE20">
            <v>21419783.55257751</v>
          </cell>
          <cell r="AF20">
            <v>19290807.309696414</v>
          </cell>
          <cell r="AG20">
            <v>32689044.931208048</v>
          </cell>
          <cell r="AH20">
            <v>26692660.518187076</v>
          </cell>
          <cell r="AI20">
            <v>27251416.537993848</v>
          </cell>
          <cell r="AJ20">
            <v>93336869.194431439</v>
          </cell>
          <cell r="AK20">
            <v>16572368.604358325</v>
          </cell>
          <cell r="AL20">
            <v>18001724.991667058</v>
          </cell>
          <cell r="AM20">
            <v>27460258.924422294</v>
          </cell>
          <cell r="AN20">
            <v>6024096.3855421683</v>
          </cell>
          <cell r="AO20">
            <v>62435559.93981234</v>
          </cell>
          <cell r="AP20">
            <v>17113643.682898711</v>
          </cell>
          <cell r="AQ20">
            <v>163918432.28737015</v>
          </cell>
          <cell r="AR20">
            <v>39693884.186219282</v>
          </cell>
          <cell r="AS20">
            <v>158972000.00192243</v>
          </cell>
          <cell r="AT20">
            <v>53177587.274244227</v>
          </cell>
          <cell r="AU20">
            <v>143791416.94789037</v>
          </cell>
          <cell r="AV20">
            <v>20749038.033579364</v>
          </cell>
          <cell r="AW20">
            <v>30862586.881130461</v>
          </cell>
          <cell r="AX20">
            <v>35312833.78292869</v>
          </cell>
          <cell r="AY20">
            <v>116500871.37325995</v>
          </cell>
          <cell r="AZ20">
            <v>66806615.436528884</v>
          </cell>
          <cell r="BA20">
            <v>17668156.252506118</v>
          </cell>
          <cell r="BB20">
            <v>378000000</v>
          </cell>
          <cell r="BC20">
            <v>359000000</v>
          </cell>
          <cell r="BD20">
            <v>303000000</v>
          </cell>
          <cell r="BE20">
            <v>187000000</v>
          </cell>
          <cell r="BF20">
            <v>3007658715.780539</v>
          </cell>
          <cell r="BG20">
            <v>788444284.52058697</v>
          </cell>
          <cell r="BH20">
            <v>3796103000.301126</v>
          </cell>
          <cell r="BI20">
            <v>5023103000.3011265</v>
          </cell>
          <cell r="BL20"/>
          <cell r="BM20"/>
        </row>
        <row r="21">
          <cell r="A21">
            <v>45246</v>
          </cell>
          <cell r="B21" t="str">
            <v>16</v>
          </cell>
          <cell r="C21" t="str">
            <v>Thứ Năm</v>
          </cell>
          <cell r="D21">
            <v>94416443.245472804</v>
          </cell>
          <cell r="E21">
            <v>217788485.63399905</v>
          </cell>
          <cell r="F21">
            <v>230086689.60463125</v>
          </cell>
          <cell r="G21">
            <v>197244759.15021667</v>
          </cell>
          <cell r="H21">
            <v>64493781.26930204</v>
          </cell>
          <cell r="I21">
            <v>57395373.435514793</v>
          </cell>
          <cell r="J21">
            <v>221908515.34933752</v>
          </cell>
          <cell r="K21">
            <v>218892767.57700169</v>
          </cell>
          <cell r="L21">
            <v>227355041.50394997</v>
          </cell>
          <cell r="M21">
            <v>23556937.78271893</v>
          </cell>
          <cell r="N21">
            <v>29292145.873363592</v>
          </cell>
          <cell r="O21">
            <v>27634168.522028212</v>
          </cell>
          <cell r="P21">
            <v>53969270.43963483</v>
          </cell>
          <cell r="Q21">
            <v>126894132.86272973</v>
          </cell>
          <cell r="R21">
            <v>139512581.79534405</v>
          </cell>
          <cell r="S21">
            <v>179176611.79048377</v>
          </cell>
          <cell r="T21">
            <v>84078901.704804808</v>
          </cell>
          <cell r="U21">
            <v>80273411.649962544</v>
          </cell>
          <cell r="V21">
            <v>4152162.6023951131</v>
          </cell>
          <cell r="W21">
            <v>20833486.225192621</v>
          </cell>
          <cell r="X21">
            <v>41362834.45158948</v>
          </cell>
          <cell r="Y21">
            <v>27531141.53518717</v>
          </cell>
          <cell r="Z21">
            <v>40446236.386575647</v>
          </cell>
          <cell r="AA21">
            <v>27719714.090307798</v>
          </cell>
          <cell r="AB21">
            <v>30240072.350856218</v>
          </cell>
          <cell r="AC21">
            <v>83270965.375512868</v>
          </cell>
          <cell r="AD21">
            <v>30834711.062637579</v>
          </cell>
          <cell r="AE21">
            <v>21419783.55257751</v>
          </cell>
          <cell r="AF21">
            <v>19290807.309696414</v>
          </cell>
          <cell r="AG21">
            <v>32689044.931208048</v>
          </cell>
          <cell r="AH21">
            <v>26692660.518187076</v>
          </cell>
          <cell r="AI21">
            <v>27251416.537993848</v>
          </cell>
          <cell r="AJ21">
            <v>93336869.194431439</v>
          </cell>
          <cell r="AK21">
            <v>16572368.604358325</v>
          </cell>
          <cell r="AL21">
            <v>18001724.991667058</v>
          </cell>
          <cell r="AM21">
            <v>27460258.924422294</v>
          </cell>
          <cell r="AN21">
            <v>6024096.3855421683</v>
          </cell>
          <cell r="AO21">
            <v>62435559.93981234</v>
          </cell>
          <cell r="AP21">
            <v>17113643.682898711</v>
          </cell>
          <cell r="AQ21">
            <v>163918432.28737015</v>
          </cell>
          <cell r="AR21">
            <v>39693884.186219282</v>
          </cell>
          <cell r="AS21">
            <v>158972000.00192243</v>
          </cell>
          <cell r="AT21">
            <v>53177587.274244227</v>
          </cell>
          <cell r="AU21">
            <v>143791416.94789037</v>
          </cell>
          <cell r="AV21">
            <v>20749038.033579364</v>
          </cell>
          <cell r="AW21">
            <v>30862586.881130461</v>
          </cell>
          <cell r="AX21">
            <v>35312833.78292869</v>
          </cell>
          <cell r="AY21">
            <v>116500871.37325995</v>
          </cell>
          <cell r="AZ21">
            <v>66806615.436528884</v>
          </cell>
          <cell r="BA21">
            <v>17668156.252506118</v>
          </cell>
          <cell r="BB21">
            <v>378000000</v>
          </cell>
          <cell r="BC21">
            <v>359000000</v>
          </cell>
          <cell r="BD21">
            <v>303000000</v>
          </cell>
          <cell r="BE21">
            <v>187000000</v>
          </cell>
          <cell r="BF21">
            <v>3007658715.780539</v>
          </cell>
          <cell r="BG21">
            <v>788444284.52058697</v>
          </cell>
          <cell r="BH21">
            <v>3796103000.301126</v>
          </cell>
          <cell r="BI21">
            <v>5023103000.3011265</v>
          </cell>
          <cell r="BL21"/>
          <cell r="BM21"/>
        </row>
        <row r="22">
          <cell r="A22">
            <v>45247</v>
          </cell>
          <cell r="B22" t="str">
            <v>17</v>
          </cell>
          <cell r="C22" t="str">
            <v>Thứ Sáu</v>
          </cell>
          <cell r="D22">
            <v>94416443.245472804</v>
          </cell>
          <cell r="E22">
            <v>217788485.63399905</v>
          </cell>
          <cell r="F22">
            <v>230086689.60463125</v>
          </cell>
          <cell r="G22">
            <v>197244759.15021667</v>
          </cell>
          <cell r="H22">
            <v>64493781.26930204</v>
          </cell>
          <cell r="I22">
            <v>57395373.435514793</v>
          </cell>
          <cell r="J22">
            <v>221908515.34933752</v>
          </cell>
          <cell r="K22">
            <v>218892767.57700169</v>
          </cell>
          <cell r="L22">
            <v>227355041.50394997</v>
          </cell>
          <cell r="M22">
            <v>23556937.78271893</v>
          </cell>
          <cell r="N22">
            <v>29292145.873363592</v>
          </cell>
          <cell r="O22">
            <v>27634168.522028212</v>
          </cell>
          <cell r="P22">
            <v>53969270.43963483</v>
          </cell>
          <cell r="Q22">
            <v>126894132.86272973</v>
          </cell>
          <cell r="R22">
            <v>139512581.79534405</v>
          </cell>
          <cell r="S22">
            <v>179176611.79048377</v>
          </cell>
          <cell r="T22">
            <v>84078901.704804808</v>
          </cell>
          <cell r="U22">
            <v>80273411.649962544</v>
          </cell>
          <cell r="V22">
            <v>4152162.6023951131</v>
          </cell>
          <cell r="W22">
            <v>20833486.225192621</v>
          </cell>
          <cell r="X22">
            <v>41362834.45158948</v>
          </cell>
          <cell r="Y22">
            <v>27531141.53518717</v>
          </cell>
          <cell r="Z22">
            <v>40446236.386575647</v>
          </cell>
          <cell r="AA22">
            <v>27719714.090307798</v>
          </cell>
          <cell r="AB22">
            <v>30240072.350856218</v>
          </cell>
          <cell r="AC22">
            <v>83270965.375512868</v>
          </cell>
          <cell r="AD22">
            <v>30834711.062637579</v>
          </cell>
          <cell r="AE22">
            <v>21419783.55257751</v>
          </cell>
          <cell r="AF22">
            <v>19290807.309696414</v>
          </cell>
          <cell r="AG22">
            <v>32689044.931208048</v>
          </cell>
          <cell r="AH22">
            <v>26692660.518187076</v>
          </cell>
          <cell r="AI22">
            <v>27251416.537993848</v>
          </cell>
          <cell r="AJ22">
            <v>93336869.194431439</v>
          </cell>
          <cell r="AK22">
            <v>16572368.604358325</v>
          </cell>
          <cell r="AL22">
            <v>18001724.991667058</v>
          </cell>
          <cell r="AM22">
            <v>27460258.924422294</v>
          </cell>
          <cell r="AN22">
            <v>6024096.3855421683</v>
          </cell>
          <cell r="AO22">
            <v>62435559.93981234</v>
          </cell>
          <cell r="AP22">
            <v>17113643.682898711</v>
          </cell>
          <cell r="AQ22">
            <v>163918432.28737015</v>
          </cell>
          <cell r="AR22">
            <v>39693884.186219282</v>
          </cell>
          <cell r="AS22">
            <v>158972000.00192243</v>
          </cell>
          <cell r="AT22">
            <v>53177587.274244227</v>
          </cell>
          <cell r="AU22">
            <v>143791416.94789037</v>
          </cell>
          <cell r="AV22">
            <v>20749038.033579364</v>
          </cell>
          <cell r="AW22">
            <v>30862586.881130461</v>
          </cell>
          <cell r="AX22">
            <v>35312833.78292869</v>
          </cell>
          <cell r="AY22">
            <v>116500871.37325995</v>
          </cell>
          <cell r="AZ22">
            <v>66806615.436528884</v>
          </cell>
          <cell r="BA22">
            <v>17668156.252506118</v>
          </cell>
          <cell r="BB22">
            <v>378000000</v>
          </cell>
          <cell r="BC22">
            <v>359000000</v>
          </cell>
          <cell r="BD22">
            <v>303000000</v>
          </cell>
          <cell r="BE22">
            <v>187000000</v>
          </cell>
          <cell r="BF22">
            <v>3007658715.780539</v>
          </cell>
          <cell r="BG22">
            <v>788444284.52058697</v>
          </cell>
          <cell r="BH22">
            <v>3796103000.301126</v>
          </cell>
          <cell r="BI22">
            <v>5023103000.3011265</v>
          </cell>
          <cell r="BL22"/>
          <cell r="BM22"/>
        </row>
        <row r="23">
          <cell r="A23">
            <v>45248</v>
          </cell>
          <cell r="B23" t="str">
            <v>18</v>
          </cell>
          <cell r="C23" t="str">
            <v>Thứ Bảy</v>
          </cell>
          <cell r="D23">
            <v>122741376.21911468</v>
          </cell>
          <cell r="E23">
            <v>283125031.32419878</v>
          </cell>
          <cell r="F23">
            <v>299112696.48602068</v>
          </cell>
          <cell r="G23">
            <v>256418186.8952817</v>
          </cell>
          <cell r="H23">
            <v>83841915.650092661</v>
          </cell>
          <cell r="I23">
            <v>74613985.466169238</v>
          </cell>
          <cell r="J23">
            <v>288481069.95413882</v>
          </cell>
          <cell r="K23">
            <v>284560597.85010225</v>
          </cell>
          <cell r="L23">
            <v>295561553.95513499</v>
          </cell>
          <cell r="M23">
            <v>30624019.117534615</v>
          </cell>
          <cell r="N23">
            <v>38079789.635372676</v>
          </cell>
          <cell r="O23">
            <v>35924419.078636684</v>
          </cell>
          <cell r="P23">
            <v>70160051.571525291</v>
          </cell>
          <cell r="Q23">
            <v>164962372.72154868</v>
          </cell>
          <cell r="R23">
            <v>181366356.3339473</v>
          </cell>
          <cell r="S23">
            <v>232929595.32762894</v>
          </cell>
          <cell r="T23">
            <v>109302572.21624628</v>
          </cell>
          <cell r="U23">
            <v>104355435.14495131</v>
          </cell>
          <cell r="V23">
            <v>5397811.3831136478</v>
          </cell>
          <cell r="W23">
            <v>27083532.092750411</v>
          </cell>
          <cell r="X23">
            <v>53771684.787066333</v>
          </cell>
          <cell r="Y23">
            <v>35790483.995743327</v>
          </cell>
          <cell r="Z23">
            <v>52580107.302548341</v>
          </cell>
          <cell r="AA23">
            <v>36035628.317400143</v>
          </cell>
          <cell r="AB23">
            <v>39312094.056113094</v>
          </cell>
          <cell r="AC23">
            <v>108252254.98816675</v>
          </cell>
          <cell r="AD23">
            <v>40085124.38142886</v>
          </cell>
          <cell r="AE23">
            <v>27845718.618350767</v>
          </cell>
          <cell r="AF23">
            <v>25078049.502605341</v>
          </cell>
          <cell r="AG23">
            <v>42495758.410570472</v>
          </cell>
          <cell r="AH23">
            <v>34700458.673643202</v>
          </cell>
          <cell r="AI23">
            <v>35426841.49939201</v>
          </cell>
          <cell r="AJ23">
            <v>121337929.95276089</v>
          </cell>
          <cell r="AK23">
            <v>21544079.185665827</v>
          </cell>
          <cell r="AL23">
            <v>23402242.489167176</v>
          </cell>
          <cell r="AM23">
            <v>35698336.601748988</v>
          </cell>
          <cell r="AN23">
            <v>7831325.3012048192</v>
          </cell>
          <cell r="AO23">
            <v>81166227.921756059</v>
          </cell>
          <cell r="AP23">
            <v>22247736.78776833</v>
          </cell>
          <cell r="AQ23">
            <v>213093961.97358119</v>
          </cell>
          <cell r="AR23">
            <v>51602049.442085072</v>
          </cell>
          <cell r="AS23">
            <v>206663600.00249919</v>
          </cell>
          <cell r="AT23">
            <v>69130863.456517503</v>
          </cell>
          <cell r="AU23">
            <v>186928842.03225753</v>
          </cell>
          <cell r="AV23">
            <v>26973749.443653177</v>
          </cell>
          <cell r="AW23">
            <v>40121362.945469603</v>
          </cell>
          <cell r="AX23">
            <v>45906683.917807303</v>
          </cell>
          <cell r="AY23">
            <v>151451132.78523797</v>
          </cell>
          <cell r="AZ23">
            <v>86848600.067487568</v>
          </cell>
          <cell r="BA23">
            <v>22968603.128257956</v>
          </cell>
          <cell r="BB23">
            <v>509300000</v>
          </cell>
          <cell r="BC23">
            <v>438700000</v>
          </cell>
          <cell r="BD23">
            <v>440000000</v>
          </cell>
          <cell r="BE23">
            <v>229400000</v>
          </cell>
          <cell r="BF23">
            <v>3909956330.5147014</v>
          </cell>
          <cell r="BG23">
            <v>1024977569.8767632</v>
          </cell>
          <cell r="BH23">
            <v>4934933900.3914642</v>
          </cell>
          <cell r="BI23">
            <v>6552333900.3914652</v>
          </cell>
          <cell r="BL23"/>
          <cell r="BM23"/>
        </row>
        <row r="24">
          <cell r="A24">
            <v>45249</v>
          </cell>
          <cell r="B24" t="str">
            <v>19</v>
          </cell>
          <cell r="C24" t="str">
            <v>Chủ Nhật</v>
          </cell>
          <cell r="D24">
            <v>132183020.54366194</v>
          </cell>
          <cell r="E24">
            <v>304903879.88759869</v>
          </cell>
          <cell r="F24">
            <v>322121365.44648379</v>
          </cell>
          <cell r="G24">
            <v>276142662.81030333</v>
          </cell>
          <cell r="H24">
            <v>90291293.777022853</v>
          </cell>
          <cell r="I24">
            <v>80353522.80972071</v>
          </cell>
          <cell r="J24">
            <v>310671921.4890725</v>
          </cell>
          <cell r="K24">
            <v>306449874.60780239</v>
          </cell>
          <cell r="L24">
            <v>318297058.10552996</v>
          </cell>
          <cell r="M24">
            <v>32979712.895806506</v>
          </cell>
          <cell r="N24">
            <v>41009004.22270903</v>
          </cell>
          <cell r="O24">
            <v>38687835.930839501</v>
          </cell>
          <cell r="P24">
            <v>75556978.615488768</v>
          </cell>
          <cell r="Q24">
            <v>177651786.00782162</v>
          </cell>
          <cell r="R24">
            <v>195317614.51348168</v>
          </cell>
          <cell r="S24">
            <v>250847256.5066773</v>
          </cell>
          <cell r="T24">
            <v>117710462.38672675</v>
          </cell>
          <cell r="U24">
            <v>112382776.30994757</v>
          </cell>
          <cell r="V24">
            <v>5813027.6433531586</v>
          </cell>
          <cell r="W24">
            <v>29166880.71526967</v>
          </cell>
          <cell r="X24">
            <v>57907968.232225277</v>
          </cell>
          <cell r="Y24">
            <v>38543598.149262041</v>
          </cell>
          <cell r="Z24">
            <v>56624730.941205904</v>
          </cell>
          <cell r="AA24">
            <v>38807599.726430915</v>
          </cell>
          <cell r="AB24">
            <v>42336101.291198708</v>
          </cell>
          <cell r="AC24">
            <v>116579351.52571802</v>
          </cell>
          <cell r="AD24">
            <v>43168595.487692609</v>
          </cell>
          <cell r="AE24">
            <v>29987696.973608516</v>
          </cell>
          <cell r="AF24">
            <v>27007130.233574979</v>
          </cell>
          <cell r="AG24">
            <v>45764662.903691269</v>
          </cell>
          <cell r="AH24">
            <v>37369724.725461908</v>
          </cell>
          <cell r="AI24">
            <v>38151983.153191388</v>
          </cell>
          <cell r="AJ24">
            <v>130671616.87220402</v>
          </cell>
          <cell r="AK24">
            <v>23201316.046101656</v>
          </cell>
          <cell r="AL24">
            <v>25202414.988333881</v>
          </cell>
          <cell r="AM24">
            <v>38444362.494191214</v>
          </cell>
          <cell r="AN24">
            <v>8433734.9397590347</v>
          </cell>
          <cell r="AO24">
            <v>87409783.915737286</v>
          </cell>
          <cell r="AP24">
            <v>23959101.156058196</v>
          </cell>
          <cell r="AQ24">
            <v>229485805.20231819</v>
          </cell>
          <cell r="AR24">
            <v>55571437.860706992</v>
          </cell>
          <cell r="AS24">
            <v>222560800.00269142</v>
          </cell>
          <cell r="AT24">
            <v>74448622.183941916</v>
          </cell>
          <cell r="AU24">
            <v>201307983.72704652</v>
          </cell>
          <cell r="AV24">
            <v>29048653.24701111</v>
          </cell>
          <cell r="AW24">
            <v>43207621.633582644</v>
          </cell>
          <cell r="AX24">
            <v>49437967.296100169</v>
          </cell>
          <cell r="AY24">
            <v>163101219.92256394</v>
          </cell>
          <cell r="AZ24">
            <v>93529261.611140445</v>
          </cell>
          <cell r="BA24">
            <v>24735418.753508568</v>
          </cell>
          <cell r="BB24">
            <v>509300000</v>
          </cell>
          <cell r="BC24">
            <v>438700000</v>
          </cell>
          <cell r="BD24">
            <v>440000000</v>
          </cell>
          <cell r="BE24">
            <v>229400000</v>
          </cell>
          <cell r="BF24">
            <v>4210722202.0927544</v>
          </cell>
          <cell r="BG24">
            <v>1103821998.3288217</v>
          </cell>
          <cell r="BH24">
            <v>5314544200.4215755</v>
          </cell>
          <cell r="BI24">
            <v>6931944200.4215775</v>
          </cell>
          <cell r="BL24"/>
          <cell r="BM24"/>
        </row>
        <row r="25">
          <cell r="A25">
            <v>45250</v>
          </cell>
          <cell r="B25" t="str">
            <v>20</v>
          </cell>
          <cell r="C25" t="str">
            <v>Thứ Hai</v>
          </cell>
          <cell r="D25">
            <v>94416443.245472804</v>
          </cell>
          <cell r="E25">
            <v>217788485.63399905</v>
          </cell>
          <cell r="F25">
            <v>230086689.60463125</v>
          </cell>
          <cell r="G25">
            <v>197244759.15021667</v>
          </cell>
          <cell r="H25">
            <v>64493781.26930204</v>
          </cell>
          <cell r="I25">
            <v>57395373.435514793</v>
          </cell>
          <cell r="J25">
            <v>221908515.34933752</v>
          </cell>
          <cell r="K25">
            <v>218892767.57700169</v>
          </cell>
          <cell r="L25">
            <v>227355041.50394997</v>
          </cell>
          <cell r="M25">
            <v>23556937.78271893</v>
          </cell>
          <cell r="N25">
            <v>29292145.873363592</v>
          </cell>
          <cell r="O25">
            <v>27634168.522028212</v>
          </cell>
          <cell r="P25">
            <v>53969270.43963483</v>
          </cell>
          <cell r="Q25">
            <v>126894132.86272973</v>
          </cell>
          <cell r="R25">
            <v>139512581.79534405</v>
          </cell>
          <cell r="S25">
            <v>179176611.79048377</v>
          </cell>
          <cell r="T25">
            <v>84078901.704804808</v>
          </cell>
          <cell r="U25">
            <v>80273411.649962544</v>
          </cell>
          <cell r="V25">
            <v>4152162.6023951131</v>
          </cell>
          <cell r="W25">
            <v>20833486.225192621</v>
          </cell>
          <cell r="X25">
            <v>41362834.45158948</v>
          </cell>
          <cell r="Y25">
            <v>27531141.53518717</v>
          </cell>
          <cell r="Z25">
            <v>40446236.386575647</v>
          </cell>
          <cell r="AA25">
            <v>27719714.090307798</v>
          </cell>
          <cell r="AB25">
            <v>30240072.350856218</v>
          </cell>
          <cell r="AC25">
            <v>83270965.375512868</v>
          </cell>
          <cell r="AD25">
            <v>30834711.062637579</v>
          </cell>
          <cell r="AE25">
            <v>21419783.55257751</v>
          </cell>
          <cell r="AF25">
            <v>19290807.309696414</v>
          </cell>
          <cell r="AG25">
            <v>32689044.931208048</v>
          </cell>
          <cell r="AH25">
            <v>26692660.518187076</v>
          </cell>
          <cell r="AI25">
            <v>27251416.537993848</v>
          </cell>
          <cell r="AJ25">
            <v>93336869.194431439</v>
          </cell>
          <cell r="AK25">
            <v>16572368.604358325</v>
          </cell>
          <cell r="AL25">
            <v>18001724.991667058</v>
          </cell>
          <cell r="AM25">
            <v>27460258.924422294</v>
          </cell>
          <cell r="AN25">
            <v>6024096.3855421683</v>
          </cell>
          <cell r="AO25">
            <v>62435559.93981234</v>
          </cell>
          <cell r="AP25">
            <v>17113643.682898711</v>
          </cell>
          <cell r="AQ25">
            <v>163918432.28737015</v>
          </cell>
          <cell r="AR25">
            <v>39693884.186219282</v>
          </cell>
          <cell r="AS25">
            <v>158972000.00192243</v>
          </cell>
          <cell r="AT25">
            <v>53177587.274244227</v>
          </cell>
          <cell r="AU25">
            <v>143791416.94789037</v>
          </cell>
          <cell r="AV25">
            <v>20749038.033579364</v>
          </cell>
          <cell r="AW25">
            <v>30862586.881130461</v>
          </cell>
          <cell r="AX25">
            <v>35312833.78292869</v>
          </cell>
          <cell r="AY25">
            <v>116500871.37325995</v>
          </cell>
          <cell r="AZ25">
            <v>66806615.436528884</v>
          </cell>
          <cell r="BA25">
            <v>17668156.252506118</v>
          </cell>
          <cell r="BB25">
            <v>378000000</v>
          </cell>
          <cell r="BC25">
            <v>359000000</v>
          </cell>
          <cell r="BD25">
            <v>303000000</v>
          </cell>
          <cell r="BE25">
            <v>187000000</v>
          </cell>
          <cell r="BF25">
            <v>3007658715.780539</v>
          </cell>
          <cell r="BG25">
            <v>788444284.52058697</v>
          </cell>
          <cell r="BH25">
            <v>3796103000.301126</v>
          </cell>
          <cell r="BI25">
            <v>5023103000.3011265</v>
          </cell>
          <cell r="BL25"/>
          <cell r="BM25"/>
        </row>
        <row r="26">
          <cell r="A26">
            <v>45251</v>
          </cell>
          <cell r="B26" t="str">
            <v>21</v>
          </cell>
          <cell r="C26" t="str">
            <v>Thứ Ba</v>
          </cell>
          <cell r="D26">
            <v>94416443.245472804</v>
          </cell>
          <cell r="E26">
            <v>217788485.63399905</v>
          </cell>
          <cell r="F26">
            <v>230086689.60463125</v>
          </cell>
          <cell r="G26">
            <v>197244759.15021667</v>
          </cell>
          <cell r="H26">
            <v>64493781.26930204</v>
          </cell>
          <cell r="I26">
            <v>57395373.435514793</v>
          </cell>
          <cell r="J26">
            <v>221908515.34933752</v>
          </cell>
          <cell r="K26">
            <v>218892767.57700169</v>
          </cell>
          <cell r="L26">
            <v>227355041.50394997</v>
          </cell>
          <cell r="M26">
            <v>23556937.78271893</v>
          </cell>
          <cell r="N26">
            <v>29292145.873363592</v>
          </cell>
          <cell r="O26">
            <v>27634168.522028212</v>
          </cell>
          <cell r="P26">
            <v>53969270.43963483</v>
          </cell>
          <cell r="Q26">
            <v>126894132.86272973</v>
          </cell>
          <cell r="R26">
            <v>139512581.79534405</v>
          </cell>
          <cell r="S26">
            <v>179176611.79048377</v>
          </cell>
          <cell r="T26">
            <v>84078901.704804808</v>
          </cell>
          <cell r="U26">
            <v>80273411.649962544</v>
          </cell>
          <cell r="V26">
            <v>4152162.6023951131</v>
          </cell>
          <cell r="W26">
            <v>20833486.225192621</v>
          </cell>
          <cell r="X26">
            <v>41362834.45158948</v>
          </cell>
          <cell r="Y26">
            <v>27531141.53518717</v>
          </cell>
          <cell r="Z26">
            <v>40446236.386575647</v>
          </cell>
          <cell r="AA26">
            <v>27719714.090307798</v>
          </cell>
          <cell r="AB26">
            <v>30240072.350856218</v>
          </cell>
          <cell r="AC26">
            <v>83270965.375512868</v>
          </cell>
          <cell r="AD26">
            <v>30834711.062637579</v>
          </cell>
          <cell r="AE26">
            <v>21419783.55257751</v>
          </cell>
          <cell r="AF26">
            <v>19290807.309696414</v>
          </cell>
          <cell r="AG26">
            <v>32689044.931208048</v>
          </cell>
          <cell r="AH26">
            <v>26692660.518187076</v>
          </cell>
          <cell r="AI26">
            <v>27251416.537993848</v>
          </cell>
          <cell r="AJ26">
            <v>93336869.194431439</v>
          </cell>
          <cell r="AK26">
            <v>16572368.604358325</v>
          </cell>
          <cell r="AL26">
            <v>18001724.991667058</v>
          </cell>
          <cell r="AM26">
            <v>27460258.924422294</v>
          </cell>
          <cell r="AN26">
            <v>6024096.3855421683</v>
          </cell>
          <cell r="AO26">
            <v>62435559.93981234</v>
          </cell>
          <cell r="AP26">
            <v>17113643.682898711</v>
          </cell>
          <cell r="AQ26">
            <v>163918432.28737015</v>
          </cell>
          <cell r="AR26">
            <v>39693884.186219282</v>
          </cell>
          <cell r="AS26">
            <v>158972000.00192243</v>
          </cell>
          <cell r="AT26">
            <v>53177587.274244227</v>
          </cell>
          <cell r="AU26">
            <v>143791416.94789037</v>
          </cell>
          <cell r="AV26">
            <v>20749038.033579364</v>
          </cell>
          <cell r="AW26">
            <v>30862586.881130461</v>
          </cell>
          <cell r="AX26">
            <v>35312833.78292869</v>
          </cell>
          <cell r="AY26">
            <v>116500871.37325995</v>
          </cell>
          <cell r="AZ26">
            <v>66806615.436528884</v>
          </cell>
          <cell r="BA26">
            <v>17668156.252506118</v>
          </cell>
          <cell r="BB26">
            <v>378000000</v>
          </cell>
          <cell r="BC26">
            <v>359000000</v>
          </cell>
          <cell r="BD26">
            <v>303000000</v>
          </cell>
          <cell r="BE26">
            <v>187000000</v>
          </cell>
          <cell r="BF26">
            <v>3007658715.780539</v>
          </cell>
          <cell r="BG26">
            <v>788444284.52058697</v>
          </cell>
          <cell r="BH26">
            <v>3796103000.301126</v>
          </cell>
          <cell r="BI26">
            <v>5023103000.3011265</v>
          </cell>
          <cell r="BL26"/>
          <cell r="BM26"/>
        </row>
        <row r="27">
          <cell r="A27">
            <v>45252</v>
          </cell>
          <cell r="B27" t="str">
            <v>22</v>
          </cell>
          <cell r="C27" t="str">
            <v>Thứ Tư</v>
          </cell>
          <cell r="D27">
            <v>94416443.245472804</v>
          </cell>
          <cell r="E27">
            <v>217788485.63399905</v>
          </cell>
          <cell r="F27">
            <v>230086689.60463125</v>
          </cell>
          <cell r="G27">
            <v>197244759.15021667</v>
          </cell>
          <cell r="H27">
            <v>64493781.26930204</v>
          </cell>
          <cell r="I27">
            <v>57395373.435514793</v>
          </cell>
          <cell r="J27">
            <v>221908515.34933752</v>
          </cell>
          <cell r="K27">
            <v>218892767.57700169</v>
          </cell>
          <cell r="L27">
            <v>227355041.50394997</v>
          </cell>
          <cell r="M27">
            <v>23556937.78271893</v>
          </cell>
          <cell r="N27">
            <v>29292145.873363592</v>
          </cell>
          <cell r="O27">
            <v>27634168.522028212</v>
          </cell>
          <cell r="P27">
            <v>53969270.43963483</v>
          </cell>
          <cell r="Q27">
            <v>126894132.86272973</v>
          </cell>
          <cell r="R27">
            <v>139512581.79534405</v>
          </cell>
          <cell r="S27">
            <v>179176611.79048377</v>
          </cell>
          <cell r="T27">
            <v>84078901.704804808</v>
          </cell>
          <cell r="U27">
            <v>80273411.649962544</v>
          </cell>
          <cell r="V27">
            <v>4152162.6023951131</v>
          </cell>
          <cell r="W27">
            <v>20833486.225192621</v>
          </cell>
          <cell r="X27">
            <v>41362834.45158948</v>
          </cell>
          <cell r="Y27">
            <v>27531141.53518717</v>
          </cell>
          <cell r="Z27">
            <v>40446236.386575647</v>
          </cell>
          <cell r="AA27">
            <v>27719714.090307798</v>
          </cell>
          <cell r="AB27">
            <v>30240072.350856218</v>
          </cell>
          <cell r="AC27">
            <v>83270965.375512868</v>
          </cell>
          <cell r="AD27">
            <v>30834711.062637579</v>
          </cell>
          <cell r="AE27">
            <v>21419783.55257751</v>
          </cell>
          <cell r="AF27">
            <v>19290807.309696414</v>
          </cell>
          <cell r="AG27">
            <v>32689044.931208048</v>
          </cell>
          <cell r="AH27">
            <v>26692660.518187076</v>
          </cell>
          <cell r="AI27">
            <v>27251416.537993848</v>
          </cell>
          <cell r="AJ27">
            <v>93336869.194431439</v>
          </cell>
          <cell r="AK27">
            <v>16572368.604358325</v>
          </cell>
          <cell r="AL27">
            <v>18001724.991667058</v>
          </cell>
          <cell r="AM27">
            <v>27460258.924422294</v>
          </cell>
          <cell r="AN27">
            <v>6024096.3855421683</v>
          </cell>
          <cell r="AO27">
            <v>62435559.93981234</v>
          </cell>
          <cell r="AP27">
            <v>17113643.682898711</v>
          </cell>
          <cell r="AQ27">
            <v>163918432.28737015</v>
          </cell>
          <cell r="AR27">
            <v>39693884.186219282</v>
          </cell>
          <cell r="AS27">
            <v>158972000.00192243</v>
          </cell>
          <cell r="AT27">
            <v>53177587.274244227</v>
          </cell>
          <cell r="AU27">
            <v>143791416.94789037</v>
          </cell>
          <cell r="AV27">
            <v>20749038.033579364</v>
          </cell>
          <cell r="AW27">
            <v>30862586.881130461</v>
          </cell>
          <cell r="AX27">
            <v>35312833.78292869</v>
          </cell>
          <cell r="AY27">
            <v>116500871.37325995</v>
          </cell>
          <cell r="AZ27">
            <v>66806615.436528884</v>
          </cell>
          <cell r="BA27">
            <v>17668156.252506118</v>
          </cell>
          <cell r="BB27">
            <v>378000000</v>
          </cell>
          <cell r="BC27">
            <v>359000000</v>
          </cell>
          <cell r="BD27">
            <v>303000000</v>
          </cell>
          <cell r="BE27">
            <v>187000000</v>
          </cell>
          <cell r="BF27">
            <v>3007658715.780539</v>
          </cell>
          <cell r="BG27">
            <v>788444284.52058697</v>
          </cell>
          <cell r="BH27">
            <v>3796103000.301126</v>
          </cell>
          <cell r="BI27">
            <v>5023103000.3011265</v>
          </cell>
          <cell r="BL27"/>
          <cell r="BM27"/>
        </row>
        <row r="28">
          <cell r="A28">
            <v>45253</v>
          </cell>
          <cell r="B28" t="str">
            <v>23</v>
          </cell>
          <cell r="C28" t="str">
            <v>Thứ Năm</v>
          </cell>
          <cell r="D28">
            <v>94416443.245472804</v>
          </cell>
          <cell r="E28">
            <v>217788485.63399905</v>
          </cell>
          <cell r="F28">
            <v>230086689.60463125</v>
          </cell>
          <cell r="G28">
            <v>197244759.15021667</v>
          </cell>
          <cell r="H28">
            <v>64493781.26930204</v>
          </cell>
          <cell r="I28">
            <v>57395373.435514793</v>
          </cell>
          <cell r="J28">
            <v>221908515.34933752</v>
          </cell>
          <cell r="K28">
            <v>218892767.57700169</v>
          </cell>
          <cell r="L28">
            <v>227355041.50394997</v>
          </cell>
          <cell r="M28">
            <v>23556937.78271893</v>
          </cell>
          <cell r="N28">
            <v>29292145.873363592</v>
          </cell>
          <cell r="O28">
            <v>27634168.522028212</v>
          </cell>
          <cell r="P28">
            <v>53969270.43963483</v>
          </cell>
          <cell r="Q28">
            <v>126894132.86272973</v>
          </cell>
          <cell r="R28">
            <v>139512581.79534405</v>
          </cell>
          <cell r="S28">
            <v>179176611.79048377</v>
          </cell>
          <cell r="T28">
            <v>84078901.704804808</v>
          </cell>
          <cell r="U28">
            <v>80273411.649962544</v>
          </cell>
          <cell r="V28">
            <v>4152162.6023951131</v>
          </cell>
          <cell r="W28">
            <v>20833486.225192621</v>
          </cell>
          <cell r="X28">
            <v>41362834.45158948</v>
          </cell>
          <cell r="Y28">
            <v>27531141.53518717</v>
          </cell>
          <cell r="Z28">
            <v>40446236.386575647</v>
          </cell>
          <cell r="AA28">
            <v>27719714.090307798</v>
          </cell>
          <cell r="AB28">
            <v>30240072.350856218</v>
          </cell>
          <cell r="AC28">
            <v>83270965.375512868</v>
          </cell>
          <cell r="AD28">
            <v>30834711.062637579</v>
          </cell>
          <cell r="AE28">
            <v>21419783.55257751</v>
          </cell>
          <cell r="AF28">
            <v>19290807.309696414</v>
          </cell>
          <cell r="AG28">
            <v>32689044.931208048</v>
          </cell>
          <cell r="AH28">
            <v>26692660.518187076</v>
          </cell>
          <cell r="AI28">
            <v>27251416.537993848</v>
          </cell>
          <cell r="AJ28">
            <v>93336869.194431439</v>
          </cell>
          <cell r="AK28">
            <v>16572368.604358325</v>
          </cell>
          <cell r="AL28">
            <v>18001724.991667058</v>
          </cell>
          <cell r="AM28">
            <v>27460258.924422294</v>
          </cell>
          <cell r="AN28">
            <v>6024096.3855421683</v>
          </cell>
          <cell r="AO28">
            <v>62435559.93981234</v>
          </cell>
          <cell r="AP28">
            <v>17113643.682898711</v>
          </cell>
          <cell r="AQ28">
            <v>163918432.28737015</v>
          </cell>
          <cell r="AR28">
            <v>39693884.186219282</v>
          </cell>
          <cell r="AS28">
            <v>158972000.00192243</v>
          </cell>
          <cell r="AT28">
            <v>53177587.274244227</v>
          </cell>
          <cell r="AU28">
            <v>143791416.94789037</v>
          </cell>
          <cell r="AV28">
            <v>20749038.033579364</v>
          </cell>
          <cell r="AW28">
            <v>30862586.881130461</v>
          </cell>
          <cell r="AX28">
            <v>35312833.78292869</v>
          </cell>
          <cell r="AY28">
            <v>116500871.37325995</v>
          </cell>
          <cell r="AZ28">
            <v>66806615.436528884</v>
          </cell>
          <cell r="BA28">
            <v>17668156.252506118</v>
          </cell>
          <cell r="BB28">
            <v>378000000</v>
          </cell>
          <cell r="BC28">
            <v>359000000</v>
          </cell>
          <cell r="BD28">
            <v>303000000</v>
          </cell>
          <cell r="BE28">
            <v>187000000</v>
          </cell>
          <cell r="BF28">
            <v>3007658715.780539</v>
          </cell>
          <cell r="BG28">
            <v>788444284.52058697</v>
          </cell>
          <cell r="BH28">
            <v>3796103000.301126</v>
          </cell>
          <cell r="BI28">
            <v>5023103000.3011265</v>
          </cell>
          <cell r="BL28"/>
          <cell r="BM28"/>
        </row>
        <row r="29">
          <cell r="A29">
            <v>45254</v>
          </cell>
          <cell r="B29" t="str">
            <v>24</v>
          </cell>
          <cell r="C29" t="str">
            <v>Thứ Sáu</v>
          </cell>
          <cell r="D29">
            <v>94416443.245472804</v>
          </cell>
          <cell r="E29">
            <v>217788485.63399905</v>
          </cell>
          <cell r="F29">
            <v>230086689.60463125</v>
          </cell>
          <cell r="G29">
            <v>197244759.15021667</v>
          </cell>
          <cell r="H29">
            <v>64493781.26930204</v>
          </cell>
          <cell r="I29">
            <v>57395373.435514793</v>
          </cell>
          <cell r="J29">
            <v>221908515.34933752</v>
          </cell>
          <cell r="K29">
            <v>218892767.57700169</v>
          </cell>
          <cell r="L29">
            <v>227355041.50394997</v>
          </cell>
          <cell r="M29">
            <v>23556937.78271893</v>
          </cell>
          <cell r="N29">
            <v>29292145.873363592</v>
          </cell>
          <cell r="O29">
            <v>27634168.522028212</v>
          </cell>
          <cell r="P29">
            <v>53969270.43963483</v>
          </cell>
          <cell r="Q29">
            <v>126894132.86272973</v>
          </cell>
          <cell r="R29">
            <v>139512581.79534405</v>
          </cell>
          <cell r="S29">
            <v>179176611.79048377</v>
          </cell>
          <cell r="T29">
            <v>84078901.704804808</v>
          </cell>
          <cell r="U29">
            <v>80273411.649962544</v>
          </cell>
          <cell r="V29">
            <v>4152162.6023951131</v>
          </cell>
          <cell r="W29">
            <v>20833486.225192621</v>
          </cell>
          <cell r="X29">
            <v>41362834.45158948</v>
          </cell>
          <cell r="Y29">
            <v>27531141.53518717</v>
          </cell>
          <cell r="Z29">
            <v>40446236.386575647</v>
          </cell>
          <cell r="AA29">
            <v>27719714.090307798</v>
          </cell>
          <cell r="AB29">
            <v>30240072.350856218</v>
          </cell>
          <cell r="AC29">
            <v>83270965.375512868</v>
          </cell>
          <cell r="AD29">
            <v>30834711.062637579</v>
          </cell>
          <cell r="AE29">
            <v>21419783.55257751</v>
          </cell>
          <cell r="AF29">
            <v>19290807.309696414</v>
          </cell>
          <cell r="AG29">
            <v>32689044.931208048</v>
          </cell>
          <cell r="AH29">
            <v>26692660.518187076</v>
          </cell>
          <cell r="AI29">
            <v>27251416.537993848</v>
          </cell>
          <cell r="AJ29">
            <v>93336869.194431439</v>
          </cell>
          <cell r="AK29">
            <v>16572368.604358325</v>
          </cell>
          <cell r="AL29">
            <v>18001724.991667058</v>
          </cell>
          <cell r="AM29">
            <v>27460258.924422294</v>
          </cell>
          <cell r="AN29">
            <v>6024096.3855421683</v>
          </cell>
          <cell r="AO29">
            <v>62435559.93981234</v>
          </cell>
          <cell r="AP29">
            <v>17113643.682898711</v>
          </cell>
          <cell r="AQ29">
            <v>163918432.28737015</v>
          </cell>
          <cell r="AR29">
            <v>39693884.186219282</v>
          </cell>
          <cell r="AS29">
            <v>158972000.00192243</v>
          </cell>
          <cell r="AT29">
            <v>53177587.274244227</v>
          </cell>
          <cell r="AU29">
            <v>143791416.94789037</v>
          </cell>
          <cell r="AV29">
            <v>20749038.033579364</v>
          </cell>
          <cell r="AW29">
            <v>30862586.881130461</v>
          </cell>
          <cell r="AX29">
            <v>35312833.78292869</v>
          </cell>
          <cell r="AY29">
            <v>116500871.37325995</v>
          </cell>
          <cell r="AZ29">
            <v>66806615.436528884</v>
          </cell>
          <cell r="BA29">
            <v>17668156.252506118</v>
          </cell>
          <cell r="BB29">
            <v>378000000</v>
          </cell>
          <cell r="BC29">
            <v>359000000</v>
          </cell>
          <cell r="BD29">
            <v>303000000</v>
          </cell>
          <cell r="BE29">
            <v>187000000</v>
          </cell>
          <cell r="BF29">
            <v>3007658715.780539</v>
          </cell>
          <cell r="BG29">
            <v>788444284.52058697</v>
          </cell>
          <cell r="BH29">
            <v>3796103000.301126</v>
          </cell>
          <cell r="BI29">
            <v>5023103000.3011265</v>
          </cell>
          <cell r="BL29"/>
          <cell r="BM29"/>
        </row>
        <row r="30">
          <cell r="A30">
            <v>45255</v>
          </cell>
          <cell r="B30" t="str">
            <v>25</v>
          </cell>
          <cell r="C30" t="str">
            <v>Thứ Bảy</v>
          </cell>
          <cell r="D30">
            <v>122741376.21911468</v>
          </cell>
          <cell r="E30">
            <v>283125031.32419878</v>
          </cell>
          <cell r="F30">
            <v>299112696.48602068</v>
          </cell>
          <cell r="G30">
            <v>256418186.8952817</v>
          </cell>
          <cell r="H30">
            <v>83841915.650092661</v>
          </cell>
          <cell r="I30">
            <v>74613985.466169238</v>
          </cell>
          <cell r="J30">
            <v>288481069.95413882</v>
          </cell>
          <cell r="K30">
            <v>284560597.85010225</v>
          </cell>
          <cell r="L30">
            <v>295561553.95513499</v>
          </cell>
          <cell r="M30">
            <v>30624019.117534615</v>
          </cell>
          <cell r="N30">
            <v>38079789.635372676</v>
          </cell>
          <cell r="O30">
            <v>35924419.078636684</v>
          </cell>
          <cell r="P30">
            <v>70160051.571525291</v>
          </cell>
          <cell r="Q30">
            <v>164962372.72154868</v>
          </cell>
          <cell r="R30">
            <v>181366356.3339473</v>
          </cell>
          <cell r="S30">
            <v>232929595.32762894</v>
          </cell>
          <cell r="T30">
            <v>109302572.21624628</v>
          </cell>
          <cell r="U30">
            <v>104355435.14495131</v>
          </cell>
          <cell r="V30">
            <v>5397811.3831136478</v>
          </cell>
          <cell r="W30">
            <v>27083532.092750411</v>
          </cell>
          <cell r="X30">
            <v>53771684.787066333</v>
          </cell>
          <cell r="Y30">
            <v>35790483.995743327</v>
          </cell>
          <cell r="Z30">
            <v>52580107.302548341</v>
          </cell>
          <cell r="AA30">
            <v>36035628.317400143</v>
          </cell>
          <cell r="AB30">
            <v>39312094.056113094</v>
          </cell>
          <cell r="AC30">
            <v>108252254.98816675</v>
          </cell>
          <cell r="AD30">
            <v>40085124.38142886</v>
          </cell>
          <cell r="AE30">
            <v>27845718.618350767</v>
          </cell>
          <cell r="AF30">
            <v>25078049.502605341</v>
          </cell>
          <cell r="AG30">
            <v>42495758.410570472</v>
          </cell>
          <cell r="AH30">
            <v>34700458.673643202</v>
          </cell>
          <cell r="AI30">
            <v>35426841.49939201</v>
          </cell>
          <cell r="AJ30">
            <v>121337929.95276089</v>
          </cell>
          <cell r="AK30">
            <v>21544079.185665827</v>
          </cell>
          <cell r="AL30">
            <v>23402242.489167176</v>
          </cell>
          <cell r="AM30">
            <v>35698336.601748988</v>
          </cell>
          <cell r="AN30">
            <v>7831325.3012048192</v>
          </cell>
          <cell r="AO30">
            <v>81166227.921756059</v>
          </cell>
          <cell r="AP30">
            <v>22247736.78776833</v>
          </cell>
          <cell r="AQ30">
            <v>213093961.97358119</v>
          </cell>
          <cell r="AR30">
            <v>51602049.442085072</v>
          </cell>
          <cell r="AS30">
            <v>206663600.00249919</v>
          </cell>
          <cell r="AT30">
            <v>69130863.456517503</v>
          </cell>
          <cell r="AU30">
            <v>186928842.03225753</v>
          </cell>
          <cell r="AV30">
            <v>26973749.443653177</v>
          </cell>
          <cell r="AW30">
            <v>40121362.945469603</v>
          </cell>
          <cell r="AX30">
            <v>45906683.917807303</v>
          </cell>
          <cell r="AY30">
            <v>151451132.78523797</v>
          </cell>
          <cell r="AZ30">
            <v>86848600.067487568</v>
          </cell>
          <cell r="BA30">
            <v>22968603.128257956</v>
          </cell>
          <cell r="BB30">
            <v>509300000</v>
          </cell>
          <cell r="BC30">
            <v>438700000</v>
          </cell>
          <cell r="BD30">
            <v>440000000</v>
          </cell>
          <cell r="BE30">
            <v>229400000</v>
          </cell>
          <cell r="BF30">
            <v>3909956330.5147014</v>
          </cell>
          <cell r="BG30">
            <v>1024977569.8767632</v>
          </cell>
          <cell r="BH30">
            <v>4934933900.3914642</v>
          </cell>
          <cell r="BI30">
            <v>6552333900.3914652</v>
          </cell>
          <cell r="BL30"/>
          <cell r="BM30"/>
        </row>
        <row r="31">
          <cell r="A31">
            <v>45256</v>
          </cell>
          <cell r="B31" t="str">
            <v>26</v>
          </cell>
          <cell r="C31" t="str">
            <v>Chủ Nhật</v>
          </cell>
          <cell r="D31">
            <v>132183020.54366194</v>
          </cell>
          <cell r="E31">
            <v>304903879.88759869</v>
          </cell>
          <cell r="F31">
            <v>322121365.44648379</v>
          </cell>
          <cell r="G31">
            <v>276142662.81030333</v>
          </cell>
          <cell r="H31">
            <v>90291293.777022853</v>
          </cell>
          <cell r="I31">
            <v>80353522.80972071</v>
          </cell>
          <cell r="J31">
            <v>310671921.4890725</v>
          </cell>
          <cell r="K31">
            <v>306449874.60780239</v>
          </cell>
          <cell r="L31">
            <v>318297058.10552996</v>
          </cell>
          <cell r="M31">
            <v>32979712.895806506</v>
          </cell>
          <cell r="N31">
            <v>41009004.22270903</v>
          </cell>
          <cell r="O31">
            <v>38687835.930839501</v>
          </cell>
          <cell r="P31">
            <v>75556978.615488768</v>
          </cell>
          <cell r="Q31">
            <v>177651786.00782162</v>
          </cell>
          <cell r="R31">
            <v>195317614.51348168</v>
          </cell>
          <cell r="S31">
            <v>250847256.5066773</v>
          </cell>
          <cell r="T31">
            <v>117710462.38672675</v>
          </cell>
          <cell r="U31">
            <v>112382776.30994757</v>
          </cell>
          <cell r="V31">
            <v>5813027.6433531586</v>
          </cell>
          <cell r="W31">
            <v>29166880.71526967</v>
          </cell>
          <cell r="X31">
            <v>57907968.232225277</v>
          </cell>
          <cell r="Y31">
            <v>38543598.149262041</v>
          </cell>
          <cell r="Z31">
            <v>56624730.941205904</v>
          </cell>
          <cell r="AA31">
            <v>38807599.726430915</v>
          </cell>
          <cell r="AB31">
            <v>42336101.291198708</v>
          </cell>
          <cell r="AC31">
            <v>116579351.52571802</v>
          </cell>
          <cell r="AD31">
            <v>43168595.487692609</v>
          </cell>
          <cell r="AE31">
            <v>29987696.973608516</v>
          </cell>
          <cell r="AF31">
            <v>27007130.233574979</v>
          </cell>
          <cell r="AG31">
            <v>45764662.903691269</v>
          </cell>
          <cell r="AH31">
            <v>37369724.725461908</v>
          </cell>
          <cell r="AI31">
            <v>38151983.153191388</v>
          </cell>
          <cell r="AJ31">
            <v>130671616.87220402</v>
          </cell>
          <cell r="AK31">
            <v>23201316.046101656</v>
          </cell>
          <cell r="AL31">
            <v>25202414.988333881</v>
          </cell>
          <cell r="AM31">
            <v>38444362.494191214</v>
          </cell>
          <cell r="AN31">
            <v>8433734.9397590347</v>
          </cell>
          <cell r="AO31">
            <v>87409783.915737286</v>
          </cell>
          <cell r="AP31">
            <v>23959101.156058196</v>
          </cell>
          <cell r="AQ31">
            <v>229485805.20231819</v>
          </cell>
          <cell r="AR31">
            <v>55571437.860706992</v>
          </cell>
          <cell r="AS31">
            <v>222560800.00269142</v>
          </cell>
          <cell r="AT31">
            <v>74448622.183941916</v>
          </cell>
          <cell r="AU31">
            <v>201307983.72704652</v>
          </cell>
          <cell r="AV31">
            <v>29048653.24701111</v>
          </cell>
          <cell r="AW31">
            <v>43207621.633582644</v>
          </cell>
          <cell r="AX31">
            <v>49437967.296100169</v>
          </cell>
          <cell r="AY31">
            <v>163101219.92256394</v>
          </cell>
          <cell r="AZ31">
            <v>93529261.611140445</v>
          </cell>
          <cell r="BA31">
            <v>24735418.753508568</v>
          </cell>
          <cell r="BB31">
            <v>509300000</v>
          </cell>
          <cell r="BC31">
            <v>438700000</v>
          </cell>
          <cell r="BD31">
            <v>440000000</v>
          </cell>
          <cell r="BE31">
            <v>229400000</v>
          </cell>
          <cell r="BF31">
            <v>4210722202.0927544</v>
          </cell>
          <cell r="BG31">
            <v>1103821998.3288217</v>
          </cell>
          <cell r="BH31">
            <v>5314544200.4215755</v>
          </cell>
          <cell r="BI31">
            <v>6931944200.4215775</v>
          </cell>
          <cell r="BL31"/>
          <cell r="BM31"/>
        </row>
        <row r="32">
          <cell r="A32">
            <v>45257</v>
          </cell>
          <cell r="B32" t="str">
            <v>27</v>
          </cell>
          <cell r="C32" t="str">
            <v>Thứ Hai</v>
          </cell>
          <cell r="D32">
            <v>113299731.89456739</v>
          </cell>
          <cell r="E32">
            <v>261346182.76079887</v>
          </cell>
          <cell r="F32">
            <v>276104027.52555752</v>
          </cell>
          <cell r="G32">
            <v>236693710.98026001</v>
          </cell>
          <cell r="H32">
            <v>77392537.523162454</v>
          </cell>
          <cell r="I32">
            <v>68874448.122617751</v>
          </cell>
          <cell r="J32">
            <v>266290218.41920504</v>
          </cell>
          <cell r="K32">
            <v>262671321.09240204</v>
          </cell>
          <cell r="L32">
            <v>272826049.80474001</v>
          </cell>
          <cell r="M32">
            <v>28268325.33926272</v>
          </cell>
          <cell r="N32">
            <v>35150575.048036315</v>
          </cell>
          <cell r="O32">
            <v>33161002.226433858</v>
          </cell>
          <cell r="P32">
            <v>64763124.527561799</v>
          </cell>
          <cell r="Q32">
            <v>152272959.43527567</v>
          </cell>
          <cell r="R32">
            <v>167415098.15441287</v>
          </cell>
          <cell r="S32">
            <v>215011934.14858055</v>
          </cell>
          <cell r="T32">
            <v>100894682.04576579</v>
          </cell>
          <cell r="U32">
            <v>96328093.979955047</v>
          </cell>
          <cell r="V32">
            <v>4982595.1228741361</v>
          </cell>
          <cell r="W32">
            <v>25000183.470231146</v>
          </cell>
          <cell r="X32">
            <v>49635401.341907382</v>
          </cell>
          <cell r="Y32">
            <v>33037369.842224605</v>
          </cell>
          <cell r="Z32">
            <v>48535483.663890779</v>
          </cell>
          <cell r="AA32">
            <v>33263656.908369359</v>
          </cell>
          <cell r="AB32">
            <v>36288086.821027465</v>
          </cell>
          <cell r="AC32">
            <v>99925158.450615451</v>
          </cell>
          <cell r="AD32">
            <v>37001653.275165096</v>
          </cell>
          <cell r="AE32">
            <v>25703740.263093013</v>
          </cell>
          <cell r="AF32">
            <v>23148968.771635696</v>
          </cell>
          <cell r="AG32">
            <v>39226853.917449661</v>
          </cell>
          <cell r="AH32">
            <v>32031192.621824495</v>
          </cell>
          <cell r="AI32">
            <v>32701699.845592622</v>
          </cell>
          <cell r="AJ32">
            <v>112004243.03331773</v>
          </cell>
          <cell r="AK32">
            <v>19886842.325229991</v>
          </cell>
          <cell r="AL32">
            <v>21602069.990000471</v>
          </cell>
          <cell r="AM32">
            <v>32952310.709306754</v>
          </cell>
          <cell r="AN32">
            <v>7228915.6626506019</v>
          </cell>
          <cell r="AO32">
            <v>74922671.927774817</v>
          </cell>
          <cell r="AP32">
            <v>20536372.419478457</v>
          </cell>
          <cell r="AQ32">
            <v>196702118.74484417</v>
          </cell>
          <cell r="AR32">
            <v>47632661.023463137</v>
          </cell>
          <cell r="AS32">
            <v>190766400.00230694</v>
          </cell>
          <cell r="AT32">
            <v>63813104.729093075</v>
          </cell>
          <cell r="AU32">
            <v>172549700.33746848</v>
          </cell>
          <cell r="AV32">
            <v>24898845.640295237</v>
          </cell>
          <cell r="AW32">
            <v>37035104.257356554</v>
          </cell>
          <cell r="AX32">
            <v>42375400.53951443</v>
          </cell>
          <cell r="AY32">
            <v>139801045.64791194</v>
          </cell>
          <cell r="AZ32">
            <v>80167938.523834661</v>
          </cell>
          <cell r="BA32">
            <v>21201787.503007345</v>
          </cell>
          <cell r="BB32">
            <v>378000000</v>
          </cell>
          <cell r="BC32">
            <v>359000000</v>
          </cell>
          <cell r="BD32">
            <v>303000000</v>
          </cell>
          <cell r="BE32">
            <v>187000000</v>
          </cell>
          <cell r="BF32">
            <v>3609190458.9366469</v>
          </cell>
          <cell r="BG32">
            <v>946133141.42470419</v>
          </cell>
          <cell r="BH32">
            <v>4555323600.361351</v>
          </cell>
          <cell r="BI32">
            <v>5782323600.3613491</v>
          </cell>
          <cell r="BL32"/>
          <cell r="BM32"/>
        </row>
        <row r="33">
          <cell r="A33">
            <v>45258</v>
          </cell>
          <cell r="B33" t="str">
            <v>28</v>
          </cell>
          <cell r="C33" t="str">
            <v>Thứ Ba</v>
          </cell>
          <cell r="D33">
            <v>94416443.245472804</v>
          </cell>
          <cell r="E33">
            <v>217788485.63399905</v>
          </cell>
          <cell r="F33">
            <v>230086689.60463125</v>
          </cell>
          <cell r="G33">
            <v>197244759.15021667</v>
          </cell>
          <cell r="H33">
            <v>64493781.26930204</v>
          </cell>
          <cell r="I33">
            <v>57395373.435514793</v>
          </cell>
          <cell r="J33">
            <v>221908515.34933752</v>
          </cell>
          <cell r="K33">
            <v>218892767.57700169</v>
          </cell>
          <cell r="L33">
            <v>227355041.50394997</v>
          </cell>
          <cell r="M33">
            <v>23556937.78271893</v>
          </cell>
          <cell r="N33">
            <v>29292145.873363592</v>
          </cell>
          <cell r="O33">
            <v>27634168.522028212</v>
          </cell>
          <cell r="P33">
            <v>53969270.43963483</v>
          </cell>
          <cell r="Q33">
            <v>126894132.86272973</v>
          </cell>
          <cell r="R33">
            <v>139512581.79534405</v>
          </cell>
          <cell r="S33">
            <v>179176611.79048377</v>
          </cell>
          <cell r="T33">
            <v>84078901.704804808</v>
          </cell>
          <cell r="U33">
            <v>80273411.649962544</v>
          </cell>
          <cell r="V33">
            <v>4152162.6023951131</v>
          </cell>
          <cell r="W33">
            <v>20833486.225192621</v>
          </cell>
          <cell r="X33">
            <v>41362834.45158948</v>
          </cell>
          <cell r="Y33">
            <v>27531141.53518717</v>
          </cell>
          <cell r="Z33">
            <v>40446236.386575647</v>
          </cell>
          <cell r="AA33">
            <v>27719714.090307798</v>
          </cell>
          <cell r="AB33">
            <v>30240072.350856218</v>
          </cell>
          <cell r="AC33">
            <v>83270965.375512868</v>
          </cell>
          <cell r="AD33">
            <v>30834711.062637579</v>
          </cell>
          <cell r="AE33">
            <v>21419783.55257751</v>
          </cell>
          <cell r="AF33">
            <v>19290807.309696414</v>
          </cell>
          <cell r="AG33">
            <v>32689044.931208048</v>
          </cell>
          <cell r="AH33">
            <v>26692660.518187076</v>
          </cell>
          <cell r="AI33">
            <v>27251416.537993848</v>
          </cell>
          <cell r="AJ33">
            <v>93336869.194431439</v>
          </cell>
          <cell r="AK33">
            <v>16572368.604358325</v>
          </cell>
          <cell r="AL33">
            <v>18001724.991667058</v>
          </cell>
          <cell r="AM33">
            <v>27460258.924422294</v>
          </cell>
          <cell r="AN33">
            <v>6024096.3855421683</v>
          </cell>
          <cell r="AO33">
            <v>62435559.93981234</v>
          </cell>
          <cell r="AP33">
            <v>17113643.682898711</v>
          </cell>
          <cell r="AQ33">
            <v>163918432.28737015</v>
          </cell>
          <cell r="AR33">
            <v>39693884.186219282</v>
          </cell>
          <cell r="AS33">
            <v>158972000.00192243</v>
          </cell>
          <cell r="AT33">
            <v>53177587.274244227</v>
          </cell>
          <cell r="AU33">
            <v>143791416.94789037</v>
          </cell>
          <cell r="AV33">
            <v>20749038.033579364</v>
          </cell>
          <cell r="AW33">
            <v>30862586.881130461</v>
          </cell>
          <cell r="AX33">
            <v>35312833.78292869</v>
          </cell>
          <cell r="AY33">
            <v>116500871.37325995</v>
          </cell>
          <cell r="AZ33">
            <v>66806615.436528884</v>
          </cell>
          <cell r="BA33">
            <v>17668156.252506118</v>
          </cell>
          <cell r="BB33">
            <v>378000000</v>
          </cell>
          <cell r="BC33">
            <v>359000000</v>
          </cell>
          <cell r="BD33">
            <v>303000000</v>
          </cell>
          <cell r="BE33">
            <v>187000000</v>
          </cell>
          <cell r="BF33">
            <v>3007658715.780539</v>
          </cell>
          <cell r="BG33">
            <v>788444284.52058697</v>
          </cell>
          <cell r="BH33">
            <v>3796103000.301126</v>
          </cell>
          <cell r="BI33">
            <v>5023103000.3011265</v>
          </cell>
          <cell r="BL33"/>
          <cell r="BM33"/>
        </row>
        <row r="34">
          <cell r="A34">
            <v>45259</v>
          </cell>
          <cell r="B34" t="str">
            <v>29</v>
          </cell>
          <cell r="C34" t="str">
            <v>Thứ Tư</v>
          </cell>
          <cell r="D34">
            <v>94416443.245472804</v>
          </cell>
          <cell r="E34">
            <v>217788485.63399905</v>
          </cell>
          <cell r="F34">
            <v>230086689.60463125</v>
          </cell>
          <cell r="G34">
            <v>197244759.15021667</v>
          </cell>
          <cell r="H34">
            <v>64493781.26930204</v>
          </cell>
          <cell r="I34">
            <v>57395373.435514793</v>
          </cell>
          <cell r="J34">
            <v>221908515.34933752</v>
          </cell>
          <cell r="K34">
            <v>218892767.57700169</v>
          </cell>
          <cell r="L34">
            <v>227355041.50394997</v>
          </cell>
          <cell r="M34">
            <v>23556937.78271893</v>
          </cell>
          <cell r="N34">
            <v>29292145.873363592</v>
          </cell>
          <cell r="O34">
            <v>27634168.522028212</v>
          </cell>
          <cell r="P34">
            <v>53969270.43963483</v>
          </cell>
          <cell r="Q34">
            <v>126894132.86272973</v>
          </cell>
          <cell r="R34">
            <v>139512581.79534405</v>
          </cell>
          <cell r="S34">
            <v>179176611.79048377</v>
          </cell>
          <cell r="T34">
            <v>84078901.704804808</v>
          </cell>
          <cell r="U34">
            <v>80273411.649962544</v>
          </cell>
          <cell r="V34">
            <v>4152162.6023951131</v>
          </cell>
          <cell r="W34">
            <v>20833486.225192621</v>
          </cell>
          <cell r="X34">
            <v>41362834.45158948</v>
          </cell>
          <cell r="Y34">
            <v>27531141.53518717</v>
          </cell>
          <cell r="Z34">
            <v>40446236.386575647</v>
          </cell>
          <cell r="AA34">
            <v>27719714.090307798</v>
          </cell>
          <cell r="AB34">
            <v>30240072.350856218</v>
          </cell>
          <cell r="AC34">
            <v>83270965.375512868</v>
          </cell>
          <cell r="AD34">
            <v>30834711.062637579</v>
          </cell>
          <cell r="AE34">
            <v>21419783.55257751</v>
          </cell>
          <cell r="AF34">
            <v>19290807.309696414</v>
          </cell>
          <cell r="AG34">
            <v>32689044.931208048</v>
          </cell>
          <cell r="AH34">
            <v>26692660.518187076</v>
          </cell>
          <cell r="AI34">
            <v>27251416.537993848</v>
          </cell>
          <cell r="AJ34">
            <v>93336869.194431439</v>
          </cell>
          <cell r="AK34">
            <v>16572368.604358325</v>
          </cell>
          <cell r="AL34">
            <v>18001724.991667058</v>
          </cell>
          <cell r="AM34">
            <v>27460258.924422294</v>
          </cell>
          <cell r="AN34">
            <v>6024096.3855421683</v>
          </cell>
          <cell r="AO34">
            <v>62435559.93981234</v>
          </cell>
          <cell r="AP34">
            <v>17113643.682898711</v>
          </cell>
          <cell r="AQ34">
            <v>163918432.28737015</v>
          </cell>
          <cell r="AR34">
            <v>39693884.186219282</v>
          </cell>
          <cell r="AS34">
            <v>158972000.00192243</v>
          </cell>
          <cell r="AT34">
            <v>53177587.274244227</v>
          </cell>
          <cell r="AU34">
            <v>143791416.94789037</v>
          </cell>
          <cell r="AV34">
            <v>20749038.033579364</v>
          </cell>
          <cell r="AW34">
            <v>30862586.881130461</v>
          </cell>
          <cell r="AX34">
            <v>35312833.78292869</v>
          </cell>
          <cell r="AY34">
            <v>116500871.37325995</v>
          </cell>
          <cell r="AZ34">
            <v>66806615.436528884</v>
          </cell>
          <cell r="BA34">
            <v>17668156.252506118</v>
          </cell>
          <cell r="BB34">
            <v>378000000</v>
          </cell>
          <cell r="BC34">
            <v>359000000</v>
          </cell>
          <cell r="BD34">
            <v>303000000</v>
          </cell>
          <cell r="BE34">
            <v>187000000</v>
          </cell>
          <cell r="BF34">
            <v>3007658715.780539</v>
          </cell>
          <cell r="BG34">
            <v>788444284.52058697</v>
          </cell>
          <cell r="BH34">
            <v>3796103000.301126</v>
          </cell>
          <cell r="BI34">
            <v>5023103000.3011265</v>
          </cell>
          <cell r="BL34"/>
          <cell r="BM34"/>
        </row>
        <row r="35">
          <cell r="A35">
            <v>45260</v>
          </cell>
          <cell r="B35" t="str">
            <v>30</v>
          </cell>
          <cell r="C35" t="str">
            <v>Thứ Năm</v>
          </cell>
          <cell r="D35">
            <v>94416443.245472804</v>
          </cell>
          <cell r="E35">
            <v>217788485.63399905</v>
          </cell>
          <cell r="F35">
            <v>230086689.60463125</v>
          </cell>
          <cell r="G35">
            <v>197244759.15021667</v>
          </cell>
          <cell r="H35">
            <v>64493781.26930204</v>
          </cell>
          <cell r="I35">
            <v>57395373.435514793</v>
          </cell>
          <cell r="J35">
            <v>221908515.34933752</v>
          </cell>
          <cell r="K35">
            <v>218892767.57700169</v>
          </cell>
          <cell r="L35">
            <v>227355041.50394997</v>
          </cell>
          <cell r="M35">
            <v>23556937.78271893</v>
          </cell>
          <cell r="N35">
            <v>29292145.873363592</v>
          </cell>
          <cell r="O35">
            <v>27634168.522028212</v>
          </cell>
          <cell r="P35">
            <v>53969270.43963483</v>
          </cell>
          <cell r="Q35">
            <v>126894132.86272973</v>
          </cell>
          <cell r="R35">
            <v>139512581.79534405</v>
          </cell>
          <cell r="S35">
            <v>179176611.79048377</v>
          </cell>
          <cell r="T35">
            <v>84078901.704804808</v>
          </cell>
          <cell r="U35">
            <v>80273411.649962544</v>
          </cell>
          <cell r="V35">
            <v>4152162.6023951131</v>
          </cell>
          <cell r="W35">
            <v>20833486.225192621</v>
          </cell>
          <cell r="X35">
            <v>41362834.45158948</v>
          </cell>
          <cell r="Y35">
            <v>27531141.53518717</v>
          </cell>
          <cell r="Z35">
            <v>40446236.386575647</v>
          </cell>
          <cell r="AA35">
            <v>27719714.090307798</v>
          </cell>
          <cell r="AB35">
            <v>30240072.350856218</v>
          </cell>
          <cell r="AC35">
            <v>83270965.375512868</v>
          </cell>
          <cell r="AD35">
            <v>30834711.062637579</v>
          </cell>
          <cell r="AE35">
            <v>21419783.55257751</v>
          </cell>
          <cell r="AF35">
            <v>19290807.309696414</v>
          </cell>
          <cell r="AG35">
            <v>32689044.931208048</v>
          </cell>
          <cell r="AH35">
            <v>26692660.518187076</v>
          </cell>
          <cell r="AI35">
            <v>27251416.537993848</v>
          </cell>
          <cell r="AJ35">
            <v>93336869.194431439</v>
          </cell>
          <cell r="AK35">
            <v>16572368.604358325</v>
          </cell>
          <cell r="AL35">
            <v>18001724.991667058</v>
          </cell>
          <cell r="AM35">
            <v>27460258.924422294</v>
          </cell>
          <cell r="AN35">
            <v>6024096.3855421683</v>
          </cell>
          <cell r="AO35">
            <v>62435559.93981234</v>
          </cell>
          <cell r="AP35">
            <v>17113643.682898711</v>
          </cell>
          <cell r="AQ35">
            <v>163918432.28737015</v>
          </cell>
          <cell r="AR35">
            <v>39693884.186219282</v>
          </cell>
          <cell r="AS35">
            <v>158972000.00192243</v>
          </cell>
          <cell r="AT35">
            <v>53177587.274244227</v>
          </cell>
          <cell r="AU35">
            <v>143791416.94789037</v>
          </cell>
          <cell r="AV35">
            <v>20749038.033579364</v>
          </cell>
          <cell r="AW35">
            <v>30862586.881130461</v>
          </cell>
          <cell r="AX35">
            <v>35312833.78292869</v>
          </cell>
          <cell r="AY35">
            <v>116500871.37325995</v>
          </cell>
          <cell r="AZ35">
            <v>66806615.436528884</v>
          </cell>
          <cell r="BA35">
            <v>17668156.252506118</v>
          </cell>
          <cell r="BB35">
            <v>378000000</v>
          </cell>
          <cell r="BC35">
            <v>359000000</v>
          </cell>
          <cell r="BD35">
            <v>303000000</v>
          </cell>
          <cell r="BE35">
            <v>187000000</v>
          </cell>
          <cell r="BF35">
            <v>3007658715.780539</v>
          </cell>
          <cell r="BG35">
            <v>788444284.52058697</v>
          </cell>
          <cell r="BH35">
            <v>3796103000.301126</v>
          </cell>
          <cell r="BI35">
            <v>5023103000.3011265</v>
          </cell>
          <cell r="BL35"/>
          <cell r="BM35"/>
        </row>
        <row r="36">
          <cell r="A36">
            <v>45261</v>
          </cell>
          <cell r="B36" t="str">
            <v>31</v>
          </cell>
          <cell r="C36" t="str">
            <v>Thứ Sáu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  <cell r="AH36" t="e">
            <v>#N/A</v>
          </cell>
          <cell r="AI36" t="e">
            <v>#N/A</v>
          </cell>
          <cell r="AJ36" t="e">
            <v>#N/A</v>
          </cell>
          <cell r="AK36" t="e">
            <v>#N/A</v>
          </cell>
          <cell r="AL36" t="e">
            <v>#N/A</v>
          </cell>
          <cell r="AM36" t="e">
            <v>#N/A</v>
          </cell>
          <cell r="AN36" t="e">
            <v>#N/A</v>
          </cell>
          <cell r="AO36" t="e">
            <v>#N/A</v>
          </cell>
          <cell r="AP36" t="e">
            <v>#N/A</v>
          </cell>
          <cell r="AQ36" t="e">
            <v>#N/A</v>
          </cell>
          <cell r="AR36" t="e">
            <v>#N/A</v>
          </cell>
          <cell r="AS36" t="e">
            <v>#N/A</v>
          </cell>
          <cell r="AT36" t="e">
            <v>#N/A</v>
          </cell>
          <cell r="AU36" t="e">
            <v>#N/A</v>
          </cell>
          <cell r="AV36" t="e">
            <v>#N/A</v>
          </cell>
          <cell r="AW36" t="e">
            <v>#N/A</v>
          </cell>
          <cell r="AX36" t="e">
            <v>#N/A</v>
          </cell>
          <cell r="AY36" t="e">
            <v>#N/A</v>
          </cell>
          <cell r="AZ36" t="e">
            <v>#N/A</v>
          </cell>
          <cell r="BA36" t="e">
            <v>#N/A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 t="e">
            <v>#N/A</v>
          </cell>
          <cell r="BG36" t="e">
            <v>#N/A</v>
          </cell>
          <cell r="BH36" t="e">
            <v>#N/A</v>
          </cell>
          <cell r="BI36" t="e">
            <v>#N/A</v>
          </cell>
          <cell r="BL36"/>
          <cell r="BM36"/>
        </row>
        <row r="37"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BF37"/>
          <cell r="BL37"/>
          <cell r="BM37"/>
        </row>
        <row r="38">
          <cell r="A38" t="str">
            <v>CHỈ TIÊU BILL NGÀY  - THÁNG 11.2023</v>
          </cell>
          <cell r="BF38"/>
          <cell r="BG38"/>
          <cell r="BL38"/>
          <cell r="BM38"/>
        </row>
        <row r="39">
          <cell r="D39" t="str">
            <v>63 hàng Trống</v>
          </cell>
          <cell r="E39" t="str">
            <v>Hàng Trống</v>
          </cell>
          <cell r="F39" t="str">
            <v>Ngọc Khánh</v>
          </cell>
          <cell r="G39" t="str">
            <v>Lạc Long Quân</v>
          </cell>
          <cell r="H39" t="str">
            <v>Nguyễn Văn Cừ</v>
          </cell>
          <cell r="I39" t="str">
            <v>Như Quỳnh</v>
          </cell>
          <cell r="J39" t="str">
            <v>Phố Nối</v>
          </cell>
          <cell r="K39" t="str">
            <v>Hải Dương</v>
          </cell>
          <cell r="L39" t="str">
            <v>Hải Phòng</v>
          </cell>
          <cell r="M39" t="str">
            <v> G3 Vĩnh Phúc</v>
          </cell>
          <cell r="N39" t="str">
            <v> E6 Quỳnh Mai</v>
          </cell>
          <cell r="O39" t="str">
            <v> 135 Lương Đình Của</v>
          </cell>
          <cell r="P39" t="str">
            <v> C12 Thanh Xuân Bắc</v>
          </cell>
          <cell r="Q39" t="str">
            <v>11-13 Thành Công</v>
          </cell>
          <cell r="R39" t="str">
            <v>PNT</v>
          </cell>
          <cell r="S39" t="str">
            <v>Giảng Võ</v>
          </cell>
          <cell r="T39" t="str">
            <v>Lý Nam Đế</v>
          </cell>
          <cell r="U39" t="str">
            <v>Nguyễn Trãi</v>
          </cell>
          <cell r="V39" t="str">
            <v>96 Tô Ngọc Vân</v>
          </cell>
          <cell r="W39" t="str">
            <v>98 Tô Ngọc Vân</v>
          </cell>
          <cell r="X39" t="str">
            <v>5 Hàm Tử Quan</v>
          </cell>
          <cell r="Y39" t="str">
            <v>198 Lò Đúc</v>
          </cell>
          <cell r="Z39" t="str">
            <v>15-17 Đội Cấn</v>
          </cell>
          <cell r="AA39" t="str">
            <v>53D Hàng Bài</v>
          </cell>
          <cell r="AB39" t="str">
            <v>N4C Trung Hòa</v>
          </cell>
          <cell r="AC39" t="str">
            <v>Chợ bưởi</v>
          </cell>
          <cell r="AD39" t="str">
            <v>Thái Thịnh 1</v>
          </cell>
          <cell r="AE39" t="str">
            <v>94 Láng Hạ</v>
          </cell>
          <cell r="AF39" t="str">
            <v>83 Nguyễn An Ninh</v>
          </cell>
          <cell r="AG39" t="str">
            <v>63 Cầu Gỗ</v>
          </cell>
          <cell r="AH39" t="str">
            <v>156 Ngọc Lâm</v>
          </cell>
          <cell r="AI39" t="str">
            <v>162- Tôn Đức Thắng</v>
          </cell>
          <cell r="AJ39" t="str">
            <v>MartMạo Khê</v>
          </cell>
          <cell r="AK39" t="str">
            <v>105 Lê Duẩn</v>
          </cell>
          <cell r="AL39" t="str">
            <v>Cương Ngô</v>
          </cell>
          <cell r="AM39" t="str">
            <v>2 Hoàng Hoa Thám</v>
          </cell>
          <cell r="AN39" t="str">
            <v>31-33-35 Hàm Nghi</v>
          </cell>
          <cell r="AO39" t="str">
            <v>27A Nguyễn Đình Chiểu</v>
          </cell>
          <cell r="AP39" t="str">
            <v>362 Ngọc Lâm</v>
          </cell>
          <cell r="AQ39" t="str">
            <v>Bùi Ngọc Dương</v>
          </cell>
          <cell r="AR39" t="str">
            <v>Ecohome3</v>
          </cell>
          <cell r="AS39" t="str">
            <v>Sài Đồng</v>
          </cell>
          <cell r="AT39" t="str">
            <v>intracom</v>
          </cell>
          <cell r="AU39" t="str">
            <v>MD</v>
          </cell>
          <cell r="AV39" t="str">
            <v xml:space="preserve">Trần Nhật Duật </v>
          </cell>
          <cell r="AW39" t="str">
            <v xml:space="preserve">Lê Quý Đôn </v>
          </cell>
          <cell r="AX39" t="str">
            <v xml:space="preserve">Ngõ Thổ Quan </v>
          </cell>
          <cell r="AY39" t="str">
            <v>Mart  51 Lê Đại Hành</v>
          </cell>
          <cell r="AZ39" t="str">
            <v>Mart  The Light</v>
          </cell>
          <cell r="BA39" t="str">
            <v>143 Nguyễn Văn Trỗi</v>
          </cell>
          <cell r="BB39" t="str">
            <v>Fuji Lê Duẩn</v>
          </cell>
          <cell r="BC39" t="str">
            <v>Fuji Hoàng Cầu</v>
          </cell>
          <cell r="BD39" t="str">
            <v>Fuji Tây Sơn</v>
          </cell>
          <cell r="BE39" t="str">
            <v>Fuji Huỳnh Thúc Kháng</v>
          </cell>
          <cell r="BF39" t="str">
            <v>Tổng 25 Mart</v>
          </cell>
          <cell r="BG39" t="str">
            <v>Tổng 30 CH</v>
          </cell>
          <cell r="BH39" t="str">
            <v>TỔNG không bao gồm Fuji</v>
          </cell>
          <cell r="BI39" t="str">
            <v>Tổng bao gồm Fuji</v>
          </cell>
          <cell r="BJ39" t="str">
            <v>BRG</v>
          </cell>
          <cell r="BK39">
            <v>667446.29897986562</v>
          </cell>
          <cell r="BL39">
            <v>0</v>
          </cell>
          <cell r="BM39"/>
        </row>
        <row r="40">
          <cell r="A40" t="str">
            <v>TONG</v>
          </cell>
          <cell r="B40"/>
          <cell r="C40"/>
          <cell r="D40">
            <v>19149.498429034655</v>
          </cell>
          <cell r="E40">
            <v>21623.831591320384</v>
          </cell>
          <cell r="F40">
            <v>21993.442950857272</v>
          </cell>
          <cell r="G40">
            <v>22236.028417323236</v>
          </cell>
          <cell r="H40">
            <v>11178.854189568907</v>
          </cell>
          <cell r="I40">
            <v>6800.5832264579058</v>
          </cell>
          <cell r="J40">
            <v>16779.286864443413</v>
          </cell>
          <cell r="K40">
            <v>17931.878616215927</v>
          </cell>
          <cell r="L40">
            <v>22087.742950439002</v>
          </cell>
          <cell r="M40">
            <v>6815.0682680288901</v>
          </cell>
          <cell r="N40">
            <v>6931.1963069244493</v>
          </cell>
          <cell r="O40">
            <v>6003.7189831141268</v>
          </cell>
          <cell r="P40">
            <v>8287.3820499685735</v>
          </cell>
          <cell r="Q40">
            <v>20057.107921681338</v>
          </cell>
          <cell r="R40">
            <v>16860.96880104192</v>
          </cell>
          <cell r="S40">
            <v>18189.948084520052</v>
          </cell>
          <cell r="T40">
            <v>14086.206305858188</v>
          </cell>
          <cell r="U40">
            <v>18781.497048167756</v>
          </cell>
          <cell r="V40">
            <v>1236.3536125567516</v>
          </cell>
          <cell r="W40">
            <v>7136.8716564527331</v>
          </cell>
          <cell r="X40">
            <v>11259.032387518155</v>
          </cell>
          <cell r="Y40">
            <v>8873.6762902838018</v>
          </cell>
          <cell r="Z40">
            <v>15142.681486245252</v>
          </cell>
          <cell r="AA40">
            <v>7746.8205648924541</v>
          </cell>
          <cell r="AB40">
            <v>9872.6115764255555</v>
          </cell>
          <cell r="AC40">
            <v>24276.667701080765</v>
          </cell>
          <cell r="AD40">
            <v>9889.6437363724745</v>
          </cell>
          <cell r="AE40">
            <v>8165.0249851840636</v>
          </cell>
          <cell r="AF40">
            <v>5272.227783976803</v>
          </cell>
          <cell r="AG40">
            <v>11773.442675841658</v>
          </cell>
          <cell r="AH40">
            <v>11141.867990614581</v>
          </cell>
          <cell r="AI40">
            <v>8447.7809543288859</v>
          </cell>
          <cell r="AJ40">
            <v>13801.804144671907</v>
          </cell>
          <cell r="AK40">
            <v>7451.2557610380663</v>
          </cell>
          <cell r="AL40">
            <v>5164.8235410840534</v>
          </cell>
          <cell r="AM40">
            <v>6488.4281726867575</v>
          </cell>
          <cell r="AN40">
            <v>5531.1428629875036</v>
          </cell>
          <cell r="AO40">
            <v>25194.350777584903</v>
          </cell>
          <cell r="AP40">
            <v>5892.386047278048</v>
          </cell>
          <cell r="AQ40">
            <v>33420.09842428963</v>
          </cell>
          <cell r="AR40">
            <v>13448.552602932392</v>
          </cell>
          <cell r="AS40">
            <v>30212.67954284418</v>
          </cell>
          <cell r="AT40">
            <v>11984.560408324427</v>
          </cell>
          <cell r="AU40">
            <v>25430.354495960881</v>
          </cell>
          <cell r="AV40">
            <v>7300.3538548417055</v>
          </cell>
          <cell r="AW40">
            <v>8451.4142791294489</v>
          </cell>
          <cell r="AX40">
            <v>11087.379456452833</v>
          </cell>
          <cell r="AY40">
            <v>18883.699568493914</v>
          </cell>
          <cell r="AZ40">
            <v>14533.379023547961</v>
          </cell>
          <cell r="BA40">
            <v>7140.6916089770575</v>
          </cell>
          <cell r="BB40">
            <v>49958</v>
          </cell>
          <cell r="BC40">
            <v>45260</v>
          </cell>
          <cell r="BD40">
            <v>42968</v>
          </cell>
          <cell r="BE40">
            <v>33620</v>
          </cell>
          <cell r="BF40">
            <v>411451.52466400823</v>
          </cell>
          <cell r="BG40">
            <v>255994.77431585721</v>
          </cell>
          <cell r="BH40">
            <v>667446.29897986574</v>
          </cell>
          <cell r="BI40">
            <v>839252.29897986585</v>
          </cell>
          <cell r="BJ40" t="str">
            <v>Fuji</v>
          </cell>
          <cell r="BK40">
            <v>171806</v>
          </cell>
          <cell r="BL40">
            <v>0</v>
          </cell>
          <cell r="BM40"/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Đồ thị"/>
      <sheetName val="1-Tổng"/>
      <sheetName val="Fuji"/>
      <sheetName val="Mart"/>
      <sheetName val="Minimart"/>
      <sheetName val="ĐT&amp;SX"/>
      <sheetName val="Luy ke"/>
      <sheetName val="1"/>
      <sheetName val="K111-brg"/>
      <sheetName val="K111-fj"/>
      <sheetName val="BC"/>
      <sheetName val="CK"/>
      <sheetName val="CT ngay"/>
      <sheetName val="BRG"/>
      <sheetName val="F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/>
          <cell r="D3" t="str">
            <v>248</v>
          </cell>
          <cell r="E3" t="str">
            <v>001</v>
          </cell>
          <cell r="F3" t="str">
            <v>003</v>
          </cell>
          <cell r="G3" t="str">
            <v>005</v>
          </cell>
          <cell r="H3" t="str">
            <v>002</v>
          </cell>
          <cell r="I3" t="str">
            <v>014</v>
          </cell>
          <cell r="J3" t="str">
            <v>006</v>
          </cell>
          <cell r="K3" t="str">
            <v>004</v>
          </cell>
          <cell r="L3" t="str">
            <v>010</v>
          </cell>
          <cell r="M3" t="str">
            <v>209</v>
          </cell>
          <cell r="N3" t="str">
            <v>211</v>
          </cell>
          <cell r="O3" t="str">
            <v>206</v>
          </cell>
          <cell r="P3" t="str">
            <v>203</v>
          </cell>
          <cell r="Q3" t="str">
            <v>205</v>
          </cell>
          <cell r="R3" t="str">
            <v>301</v>
          </cell>
          <cell r="S3" t="str">
            <v>302</v>
          </cell>
          <cell r="T3" t="str">
            <v>303</v>
          </cell>
          <cell r="U3" t="str">
            <v>304</v>
          </cell>
          <cell r="V3" t="str">
            <v>305</v>
          </cell>
          <cell r="W3" t="str">
            <v>306</v>
          </cell>
          <cell r="X3" t="str">
            <v>217</v>
          </cell>
          <cell r="Y3" t="str">
            <v>220</v>
          </cell>
          <cell r="Z3" t="str">
            <v>221</v>
          </cell>
          <cell r="AA3" t="str">
            <v>222</v>
          </cell>
          <cell r="AB3" t="str">
            <v>223</v>
          </cell>
          <cell r="AC3" t="str">
            <v>224</v>
          </cell>
          <cell r="AD3" t="str">
            <v>233</v>
          </cell>
          <cell r="AE3" t="str">
            <v>234</v>
          </cell>
          <cell r="AF3" t="str">
            <v>235</v>
          </cell>
          <cell r="AG3" t="str">
            <v>241</v>
          </cell>
          <cell r="AH3" t="str">
            <v>244</v>
          </cell>
          <cell r="AI3" t="str">
            <v>251</v>
          </cell>
          <cell r="AJ3" t="str">
            <v>257</v>
          </cell>
          <cell r="AK3" t="str">
            <v>255</v>
          </cell>
          <cell r="AL3" t="str">
            <v>256</v>
          </cell>
          <cell r="AM3" t="str">
            <v>258</v>
          </cell>
          <cell r="AN3" t="str">
            <v>260</v>
          </cell>
          <cell r="AO3" t="str">
            <v>262</v>
          </cell>
          <cell r="AP3" t="str">
            <v>266</v>
          </cell>
          <cell r="AQ3" t="str">
            <v>009</v>
          </cell>
          <cell r="AR3" t="str">
            <v>267</v>
          </cell>
          <cell r="AS3" t="str">
            <v>268</v>
          </cell>
          <cell r="AT3" t="str">
            <v>269</v>
          </cell>
          <cell r="AU3" t="str">
            <v>270</v>
          </cell>
          <cell r="AV3" t="str">
            <v>275</v>
          </cell>
          <cell r="AW3" t="str">
            <v>274</v>
          </cell>
          <cell r="AX3" t="str">
            <v>273</v>
          </cell>
          <cell r="AY3" t="str">
            <v>276</v>
          </cell>
          <cell r="AZ3" t="str">
            <v>277</v>
          </cell>
          <cell r="BA3" t="str">
            <v>278</v>
          </cell>
          <cell r="BB3" t="str">
            <v>101</v>
          </cell>
          <cell r="BC3" t="str">
            <v>102</v>
          </cell>
          <cell r="BD3" t="str">
            <v>103</v>
          </cell>
          <cell r="BE3" t="str">
            <v>104</v>
          </cell>
          <cell r="BF3" t="str">
            <v>Mart</v>
          </cell>
          <cell r="BG3" t="str">
            <v>Minimart</v>
          </cell>
          <cell r="BH3" t="str">
            <v>Except Fuji</v>
          </cell>
          <cell r="BI3" t="str">
            <v>Tổng</v>
          </cell>
          <cell r="BJ3"/>
          <cell r="BK3"/>
          <cell r="BL3"/>
          <cell r="BM3"/>
          <cell r="BN3"/>
          <cell r="BO3"/>
          <cell r="BP3"/>
          <cell r="BQ3"/>
          <cell r="BR3"/>
          <cell r="BS3"/>
          <cell r="BT3"/>
          <cell r="BU3"/>
          <cell r="BV3"/>
          <cell r="BW3"/>
          <cell r="BX3"/>
          <cell r="BY3"/>
          <cell r="BZ3"/>
          <cell r="CA3"/>
          <cell r="CB3"/>
          <cell r="CC3"/>
          <cell r="CD3"/>
          <cell r="CE3"/>
          <cell r="CF3"/>
          <cell r="CG3"/>
          <cell r="CH3"/>
          <cell r="CI3"/>
          <cell r="CJ3"/>
          <cell r="CK3"/>
        </row>
        <row r="4">
          <cell r="A4" t="str">
            <v>Ngày</v>
          </cell>
          <cell r="B4"/>
          <cell r="C4" t="str">
            <v>Thứ</v>
          </cell>
          <cell r="D4" t="str">
            <v>63 hàng Trống</v>
          </cell>
          <cell r="E4" t="str">
            <v>Hàng Trống</v>
          </cell>
          <cell r="F4" t="str">
            <v>Ngọc Khánh</v>
          </cell>
          <cell r="G4" t="str">
            <v>Lạc Long Quân</v>
          </cell>
          <cell r="H4" t="str">
            <v>Nguyễn Văn Cừ</v>
          </cell>
          <cell r="I4" t="str">
            <v>Như Quỳnh</v>
          </cell>
          <cell r="J4" t="str">
            <v>Phố Nối</v>
          </cell>
          <cell r="K4" t="str">
            <v>Hải Dương</v>
          </cell>
          <cell r="L4" t="str">
            <v>Hải Phòng</v>
          </cell>
          <cell r="M4" t="str">
            <v> G3 Vĩnh Phúc</v>
          </cell>
          <cell r="N4" t="str">
            <v> E6 Quỳnh Mai</v>
          </cell>
          <cell r="O4" t="str">
            <v> 135 Lương Đình Của</v>
          </cell>
          <cell r="P4" t="str">
            <v> C12 Thanh Xuân Bắc</v>
          </cell>
          <cell r="Q4" t="str">
            <v> Số 11-13 Thành Công</v>
          </cell>
          <cell r="R4" t="str">
            <v>8 Phạm Ngọc Thạch</v>
          </cell>
          <cell r="S4" t="str">
            <v>D2 Giảng Võ</v>
          </cell>
          <cell r="T4" t="str">
            <v>Lý Nam Đế</v>
          </cell>
          <cell r="U4" t="str">
            <v>275 Nguyễn Trãi</v>
          </cell>
          <cell r="V4" t="str">
            <v>96 Tô Ngọc Vân</v>
          </cell>
          <cell r="W4" t="str">
            <v>98 Tô Ngọc Vân</v>
          </cell>
          <cell r="X4" t="str">
            <v>5 Hàm Tử Quan</v>
          </cell>
          <cell r="Y4" t="str">
            <v>198 Lò Đúc</v>
          </cell>
          <cell r="Z4" t="str">
            <v>15-17 Đội Cấn</v>
          </cell>
          <cell r="AA4" t="str">
            <v>53D Hàng Bài</v>
          </cell>
          <cell r="AB4" t="str">
            <v>N4C Trung Hòa</v>
          </cell>
          <cell r="AC4" t="str">
            <v>Chợ bưởi</v>
          </cell>
          <cell r="AD4" t="str">
            <v>Thái Thịnh 1</v>
          </cell>
          <cell r="AE4" t="str">
            <v>94 Láng Hạ</v>
          </cell>
          <cell r="AF4" t="str">
            <v>83 Nguyễn An Ninh</v>
          </cell>
          <cell r="AG4" t="str">
            <v>63 Cầu Gỗ</v>
          </cell>
          <cell r="AH4" t="str">
            <v>156 Ngọc Lâm</v>
          </cell>
          <cell r="AI4" t="str">
            <v>162- Tôn Đức Thắng</v>
          </cell>
          <cell r="AJ4" t="str">
            <v>MartMạo Khê</v>
          </cell>
          <cell r="AK4" t="str">
            <v>105 Lê Duẩn</v>
          </cell>
          <cell r="AL4" t="str">
            <v>Cương Ngô</v>
          </cell>
          <cell r="AM4" t="str">
            <v>2 Hoàng Hoa Thám</v>
          </cell>
          <cell r="AN4" t="str">
            <v>31-33-35 Hàm Nghi</v>
          </cell>
          <cell r="AO4" t="str">
            <v>27A Nguyễn Đình Chiểu</v>
          </cell>
          <cell r="AP4" t="str">
            <v>362 Ngọc Lâm</v>
          </cell>
          <cell r="AQ4" t="str">
            <v>Bùi Ngọc Dương</v>
          </cell>
          <cell r="AR4" t="str">
            <v>Ecohome3</v>
          </cell>
          <cell r="AS4" t="str">
            <v>Sài Đồng</v>
          </cell>
          <cell r="AT4" t="str">
            <v>intracom</v>
          </cell>
          <cell r="AU4" t="str">
            <v>MD</v>
          </cell>
          <cell r="AV4" t="str">
            <v xml:space="preserve">Trần Nhật Duật </v>
          </cell>
          <cell r="AW4" t="str">
            <v xml:space="preserve">Lê Quý Đôn </v>
          </cell>
          <cell r="AX4" t="str">
            <v xml:space="preserve">Ngõ Thổ Quan </v>
          </cell>
          <cell r="AY4" t="str">
            <v>Mart  51 Lê Đại Hành</v>
          </cell>
          <cell r="AZ4" t="str">
            <v>Mart  The Light</v>
          </cell>
          <cell r="BA4" t="str">
            <v>143 Nguyễn Văn Trỗi</v>
          </cell>
          <cell r="BB4" t="str">
            <v>Fuji Lê Duẩn</v>
          </cell>
          <cell r="BC4" t="str">
            <v>Fuji Hoàng Cầu</v>
          </cell>
          <cell r="BD4" t="str">
            <v>Fuji Tây Sơn</v>
          </cell>
          <cell r="BE4" t="str">
            <v>Fuji Huỳnh Thúc Kháng</v>
          </cell>
          <cell r="BF4" t="str">
            <v>Tổng 25 Mart</v>
          </cell>
          <cell r="BG4" t="str">
            <v>Tổng 30 CH</v>
          </cell>
          <cell r="BH4" t="str">
            <v>TỔNG không bao gồm Fuji</v>
          </cell>
          <cell r="BI4" t="str">
            <v>Tổng bao gồm Fuji</v>
          </cell>
          <cell r="BJ4" t="str">
            <v>BRG</v>
          </cell>
          <cell r="BK4">
            <v>155185218022.58911</v>
          </cell>
          <cell r="BL4">
            <v>0</v>
          </cell>
        </row>
        <row r="5">
          <cell r="A5"/>
          <cell r="B5" t="str">
            <v>TONG</v>
          </cell>
          <cell r="C5"/>
          <cell r="D5">
            <v>3860909868.1822419</v>
          </cell>
          <cell r="E5">
            <v>8905882116.0485973</v>
          </cell>
          <cell r="F5">
            <v>9408784528.3718681</v>
          </cell>
          <cell r="G5">
            <v>8065800943.9136209</v>
          </cell>
          <cell r="H5">
            <v>2637302020.4928637</v>
          </cell>
          <cell r="I5">
            <v>2347031471.0865736</v>
          </cell>
          <cell r="J5">
            <v>9074359796.8250008</v>
          </cell>
          <cell r="K5">
            <v>8951038795.3773155</v>
          </cell>
          <cell r="L5">
            <v>9297081029.0046921</v>
          </cell>
          <cell r="M5">
            <v>963298451.23471832</v>
          </cell>
          <cell r="N5">
            <v>1197824565.0354555</v>
          </cell>
          <cell r="O5">
            <v>1130025981.473578</v>
          </cell>
          <cell r="P5">
            <v>2206930081.8422165</v>
          </cell>
          <cell r="Q5">
            <v>5188998790.288929</v>
          </cell>
          <cell r="R5">
            <v>5704996770.4121656</v>
          </cell>
          <cell r="S5">
            <v>7326952009.9456596</v>
          </cell>
          <cell r="T5">
            <v>3438183542.394465</v>
          </cell>
          <cell r="U5">
            <v>3282568126.2554498</v>
          </cell>
          <cell r="V5">
            <v>169791669.9128913</v>
          </cell>
          <cell r="W5">
            <v>851930127.74649119</v>
          </cell>
          <cell r="X5">
            <v>1691423339.2051413</v>
          </cell>
          <cell r="Y5">
            <v>1125812966.2771728</v>
          </cell>
          <cell r="Z5">
            <v>1653941493.9595213</v>
          </cell>
          <cell r="AA5">
            <v>1133524140.4530606</v>
          </cell>
          <cell r="AB5">
            <v>1236587502.5647511</v>
          </cell>
          <cell r="AC5">
            <v>3405145130.44628</v>
          </cell>
          <cell r="AD5">
            <v>1260903674.5301666</v>
          </cell>
          <cell r="AE5">
            <v>875905200.9347918</v>
          </cell>
          <cell r="AF5">
            <v>788846367.71974862</v>
          </cell>
          <cell r="AG5">
            <v>1336731736.7402048</v>
          </cell>
          <cell r="AH5">
            <v>1091525510.3898284</v>
          </cell>
          <cell r="AI5">
            <v>1114374354.8985062</v>
          </cell>
          <cell r="AJ5">
            <v>3816763552.5212893</v>
          </cell>
          <cell r="AK5">
            <v>677683031.51780307</v>
          </cell>
          <cell r="AL5">
            <v>736132767.50882947</v>
          </cell>
          <cell r="AM5">
            <v>1122914410.0302167</v>
          </cell>
          <cell r="AN5">
            <v>200000000.00000006</v>
          </cell>
          <cell r="AO5">
            <v>2553136521.679594</v>
          </cell>
          <cell r="AP5">
            <v>699817039.32727349</v>
          </cell>
          <cell r="AQ5">
            <v>6703009253.9057341</v>
          </cell>
          <cell r="AR5">
            <v>1623176047.4455864</v>
          </cell>
          <cell r="AS5">
            <v>6500738033.2717628</v>
          </cell>
          <cell r="AT5">
            <v>2174556299.8963809</v>
          </cell>
          <cell r="AU5">
            <v>5879968378.078434</v>
          </cell>
          <cell r="AV5">
            <v>848476843.07337463</v>
          </cell>
          <cell r="AW5">
            <v>1262043582.1458662</v>
          </cell>
          <cell r="AX5">
            <v>1444024618.3762703</v>
          </cell>
          <cell r="AY5">
            <v>4763993945.0739365</v>
          </cell>
          <cell r="AZ5">
            <v>2731879235.5707402</v>
          </cell>
          <cell r="BA5">
            <v>722492359.20203435</v>
          </cell>
          <cell r="BB5">
            <v>12823000000</v>
          </cell>
          <cell r="BC5">
            <v>11792000000</v>
          </cell>
          <cell r="BD5">
            <v>10237000000</v>
          </cell>
          <cell r="BE5">
            <v>6220000000</v>
          </cell>
          <cell r="BF5">
            <v>118056515809.6483</v>
          </cell>
          <cell r="BG5">
            <v>30903507220.630615</v>
          </cell>
          <cell r="BH5">
            <v>155185218022.58911</v>
          </cell>
          <cell r="BI5">
            <v>196257218022.58905</v>
          </cell>
          <cell r="BJ5" t="str">
            <v>Fuji</v>
          </cell>
          <cell r="BK5">
            <v>41072000000</v>
          </cell>
          <cell r="BL5">
            <v>0</v>
          </cell>
          <cell r="BM5"/>
        </row>
        <row r="6">
          <cell r="A6">
            <v>45261</v>
          </cell>
          <cell r="B6" t="str">
            <v>01</v>
          </cell>
          <cell r="C6" t="str">
            <v>Thứ Sáu</v>
          </cell>
          <cell r="D6">
            <v>110627789.91926195</v>
          </cell>
          <cell r="E6">
            <v>255182868.65468749</v>
          </cell>
          <cell r="F6">
            <v>269592679.89604211</v>
          </cell>
          <cell r="G6">
            <v>231111774.89723834</v>
          </cell>
          <cell r="H6">
            <v>75567393.137331352</v>
          </cell>
          <cell r="I6">
            <v>67250185.417953387</v>
          </cell>
          <cell r="J6">
            <v>260010309.36461318</v>
          </cell>
          <cell r="K6">
            <v>256476756.31453627</v>
          </cell>
          <cell r="L6">
            <v>266392006.56173909</v>
          </cell>
          <cell r="M6">
            <v>27601674.820479032</v>
          </cell>
          <cell r="N6">
            <v>34321620.774654888</v>
          </cell>
          <cell r="O6">
            <v>32378967.950532328</v>
          </cell>
          <cell r="P6">
            <v>63235818.96396035</v>
          </cell>
          <cell r="Q6">
            <v>148681913.76186043</v>
          </cell>
          <cell r="R6">
            <v>163466956.17226839</v>
          </cell>
          <cell r="S6">
            <v>209941318.3365519</v>
          </cell>
          <cell r="T6">
            <v>98515287.747692391</v>
          </cell>
          <cell r="U6">
            <v>94056393.302448422</v>
          </cell>
          <cell r="V6">
            <v>4865090.8284496078</v>
          </cell>
          <cell r="W6">
            <v>24410605.379555628</v>
          </cell>
          <cell r="X6">
            <v>48464852.126221791</v>
          </cell>
          <cell r="Y6">
            <v>32258251.182727035</v>
          </cell>
          <cell r="Z6">
            <v>47390873.752421796</v>
          </cell>
          <cell r="AA6">
            <v>32479201.732179381</v>
          </cell>
          <cell r="AB6">
            <v>35432306.663746446</v>
          </cell>
          <cell r="AC6">
            <v>97568628.379549623</v>
          </cell>
          <cell r="AD6">
            <v>36129045.115477547</v>
          </cell>
          <cell r="AE6">
            <v>25097570.227357928</v>
          </cell>
          <cell r="AF6">
            <v>22603047.785666149</v>
          </cell>
          <cell r="AG6">
            <v>38301768.96103739</v>
          </cell>
          <cell r="AH6">
            <v>31275802.589966439</v>
          </cell>
          <cell r="AI6">
            <v>31930497.275028832</v>
          </cell>
          <cell r="AJ6">
            <v>109362852.50777332</v>
          </cell>
          <cell r="AK6">
            <v>19417851.905954249</v>
          </cell>
          <cell r="AL6">
            <v>21092629.44151374</v>
          </cell>
          <cell r="AM6">
            <v>32175197.995135143</v>
          </cell>
          <cell r="AN6">
            <v>5730659.0257879663</v>
          </cell>
          <cell r="AO6">
            <v>73155774.260160312</v>
          </cell>
          <cell r="AP6">
            <v>20052064.164105255</v>
          </cell>
          <cell r="AQ6">
            <v>192063302.40417582</v>
          </cell>
          <cell r="AR6">
            <v>46509342.333684422</v>
          </cell>
          <cell r="AS6">
            <v>186267565.42325965</v>
          </cell>
          <cell r="AT6">
            <v>62308203.435426377</v>
          </cell>
          <cell r="AU6">
            <v>168480469.28591499</v>
          </cell>
          <cell r="AV6">
            <v>24311657.394652572</v>
          </cell>
          <cell r="AW6">
            <v>36161707.22480993</v>
          </cell>
          <cell r="AX6">
            <v>41376063.563789979</v>
          </cell>
          <cell r="AY6">
            <v>136504124.50068587</v>
          </cell>
          <cell r="AZ6">
            <v>78277341.993430957</v>
          </cell>
          <cell r="BA6">
            <v>20701786.796619903</v>
          </cell>
          <cell r="BB6">
            <v>378000000</v>
          </cell>
          <cell r="BC6">
            <v>352000000</v>
          </cell>
          <cell r="BD6">
            <v>297000000</v>
          </cell>
          <cell r="BE6">
            <v>190000000</v>
          </cell>
          <cell r="BF6">
            <v>3524075098.7954721</v>
          </cell>
          <cell r="BG6">
            <v>922492752.85464549</v>
          </cell>
          <cell r="BH6">
            <v>4446567851.6501179</v>
          </cell>
          <cell r="BI6">
            <v>5663567851.6501169</v>
          </cell>
          <cell r="BJ6" t="str">
            <v>Tổng</v>
          </cell>
          <cell r="BK6">
            <v>196257218022.58911</v>
          </cell>
          <cell r="BL6">
            <v>0</v>
          </cell>
          <cell r="BM6"/>
        </row>
        <row r="7">
          <cell r="A7">
            <v>45262</v>
          </cell>
          <cell r="B7" t="str">
            <v>02</v>
          </cell>
          <cell r="C7" t="str">
            <v>Thứ Bảy</v>
          </cell>
          <cell r="D7">
            <v>143816126.89504054</v>
          </cell>
          <cell r="E7">
            <v>331737729.25109375</v>
          </cell>
          <cell r="F7">
            <v>350470483.86485469</v>
          </cell>
          <cell r="G7">
            <v>300445307.36640984</v>
          </cell>
          <cell r="H7">
            <v>98237611.078530759</v>
          </cell>
          <cell r="I7">
            <v>87425241.043339401</v>
          </cell>
          <cell r="J7">
            <v>338013402.1739971</v>
          </cell>
          <cell r="K7">
            <v>333419783.20889717</v>
          </cell>
          <cell r="L7">
            <v>346309608.5302608</v>
          </cell>
          <cell r="M7">
            <v>35882177.266622745</v>
          </cell>
          <cell r="N7">
            <v>44618107.007051349</v>
          </cell>
          <cell r="O7">
            <v>42092658.335692026</v>
          </cell>
          <cell r="P7">
            <v>82206564.653148457</v>
          </cell>
          <cell r="Q7">
            <v>193286487.89041856</v>
          </cell>
          <cell r="R7">
            <v>212507043.02394891</v>
          </cell>
          <cell r="S7">
            <v>272923713.8375175</v>
          </cell>
          <cell r="T7">
            <v>128069874.07200012</v>
          </cell>
          <cell r="U7">
            <v>122273311.29318295</v>
          </cell>
          <cell r="V7">
            <v>6324618.0769844903</v>
          </cell>
          <cell r="W7">
            <v>31733786.993422315</v>
          </cell>
          <cell r="X7">
            <v>63004307.764088325</v>
          </cell>
          <cell r="Y7">
            <v>41935726.537545145</v>
          </cell>
          <cell r="Z7">
            <v>61608135.878148332</v>
          </cell>
          <cell r="AA7">
            <v>42222962.2518332</v>
          </cell>
          <cell r="AB7">
            <v>46061998.662870377</v>
          </cell>
          <cell r="AC7">
            <v>126839216.8934145</v>
          </cell>
          <cell r="AD7">
            <v>46967758.65012081</v>
          </cell>
          <cell r="AE7">
            <v>32626841.295565303</v>
          </cell>
          <cell r="AF7">
            <v>29383962.121365994</v>
          </cell>
          <cell r="AG7">
            <v>49792299.649348609</v>
          </cell>
          <cell r="AH7">
            <v>40658543.366956368</v>
          </cell>
          <cell r="AI7">
            <v>41509646.45753748</v>
          </cell>
          <cell r="AJ7">
            <v>142171708.26010531</v>
          </cell>
          <cell r="AK7">
            <v>25243207.477740522</v>
          </cell>
          <cell r="AL7">
            <v>27420418.273967862</v>
          </cell>
          <cell r="AM7">
            <v>41827757.393675685</v>
          </cell>
          <cell r="AN7">
            <v>7449856.733524356</v>
          </cell>
          <cell r="AO7">
            <v>95102506.53820841</v>
          </cell>
          <cell r="AP7">
            <v>26067683.413336832</v>
          </cell>
          <cell r="AQ7">
            <v>249682293.12542859</v>
          </cell>
          <cell r="AR7">
            <v>60462145.033789746</v>
          </cell>
          <cell r="AS7">
            <v>242147835.05023754</v>
          </cell>
          <cell r="AT7">
            <v>81000664.466054291</v>
          </cell>
          <cell r="AU7">
            <v>219024610.07168949</v>
          </cell>
          <cell r="AV7">
            <v>31605154.613048345</v>
          </cell>
          <cell r="AW7">
            <v>47010219.392252907</v>
          </cell>
          <cell r="AX7">
            <v>53788882.632926971</v>
          </cell>
          <cell r="AY7">
            <v>177455361.85089162</v>
          </cell>
          <cell r="AZ7">
            <v>101760544.59146024</v>
          </cell>
          <cell r="BA7">
            <v>26912322.835605875</v>
          </cell>
          <cell r="BB7">
            <v>488500000</v>
          </cell>
          <cell r="BC7">
            <v>440000000</v>
          </cell>
          <cell r="BD7">
            <v>400000000</v>
          </cell>
          <cell r="BE7">
            <v>223000000</v>
          </cell>
          <cell r="BF7">
            <v>4581297628.4341145</v>
          </cell>
          <cell r="BG7">
            <v>1199240578.7110391</v>
          </cell>
          <cell r="BH7">
            <v>5780538207.145153</v>
          </cell>
          <cell r="BI7">
            <v>7332038207.1451511</v>
          </cell>
          <cell r="BJ7" t="str">
            <v>1-Tổng</v>
          </cell>
          <cell r="BK7">
            <v>196257218022.58911</v>
          </cell>
          <cell r="BL7">
            <v>0</v>
          </cell>
          <cell r="BM7"/>
        </row>
        <row r="8">
          <cell r="A8">
            <v>45263</v>
          </cell>
          <cell r="B8" t="str">
            <v>03</v>
          </cell>
          <cell r="C8" t="str">
            <v>Chủ Nhật</v>
          </cell>
          <cell r="D8">
            <v>154878905.88696671</v>
          </cell>
          <cell r="E8">
            <v>357256016.11656249</v>
          </cell>
          <cell r="F8">
            <v>377429751.85445887</v>
          </cell>
          <cell r="G8">
            <v>323556484.85613364</v>
          </cell>
          <cell r="H8">
            <v>105794350.39226387</v>
          </cell>
          <cell r="I8">
            <v>94150259.58513473</v>
          </cell>
          <cell r="J8">
            <v>364014433.11045837</v>
          </cell>
          <cell r="K8">
            <v>359067458.84035075</v>
          </cell>
          <cell r="L8">
            <v>372948809.18643469</v>
          </cell>
          <cell r="M8">
            <v>38642344.748670638</v>
          </cell>
          <cell r="N8">
            <v>48050269.084516831</v>
          </cell>
          <cell r="O8">
            <v>45330555.130745254</v>
          </cell>
          <cell r="P8">
            <v>88530146.549544469</v>
          </cell>
          <cell r="Q8">
            <v>208154679.26660457</v>
          </cell>
          <cell r="R8">
            <v>228853738.64117572</v>
          </cell>
          <cell r="S8">
            <v>293917845.67117262</v>
          </cell>
          <cell r="T8">
            <v>137921402.84676933</v>
          </cell>
          <cell r="U8">
            <v>131678950.62342778</v>
          </cell>
          <cell r="V8">
            <v>6811127.1598294498</v>
          </cell>
          <cell r="W8">
            <v>34174847.531377874</v>
          </cell>
          <cell r="X8">
            <v>67850792.976710498</v>
          </cell>
          <cell r="Y8">
            <v>45161551.655817844</v>
          </cell>
          <cell r="Z8">
            <v>66347223.253390506</v>
          </cell>
          <cell r="AA8">
            <v>45470882.42505113</v>
          </cell>
          <cell r="AB8">
            <v>49605229.329245016</v>
          </cell>
          <cell r="AC8">
            <v>136596079.73136944</v>
          </cell>
          <cell r="AD8">
            <v>50580663.161668561</v>
          </cell>
          <cell r="AE8">
            <v>35136598.318301089</v>
          </cell>
          <cell r="AF8">
            <v>31644266.899932608</v>
          </cell>
          <cell r="AG8">
            <v>53622476.545452334</v>
          </cell>
          <cell r="AH8">
            <v>43786123.625953011</v>
          </cell>
          <cell r="AI8">
            <v>44702696.185040355</v>
          </cell>
          <cell r="AJ8">
            <v>153107993.51088265</v>
          </cell>
          <cell r="AK8">
            <v>27184992.668335941</v>
          </cell>
          <cell r="AL8">
            <v>29529681.21811923</v>
          </cell>
          <cell r="AM8">
            <v>45045277.193189196</v>
          </cell>
          <cell r="AN8">
            <v>8022922.6361031514</v>
          </cell>
          <cell r="AO8">
            <v>102418083.96422443</v>
          </cell>
          <cell r="AP8">
            <v>28072889.829747353</v>
          </cell>
          <cell r="AQ8">
            <v>268888623.3658461</v>
          </cell>
          <cell r="AR8">
            <v>65113079.26715818</v>
          </cell>
          <cell r="AS8">
            <v>260774591.59256345</v>
          </cell>
          <cell r="AT8">
            <v>87231484.809596911</v>
          </cell>
          <cell r="AU8">
            <v>235872657.00028095</v>
          </cell>
          <cell r="AV8">
            <v>34036320.352513596</v>
          </cell>
          <cell r="AW8">
            <v>50626390.11473389</v>
          </cell>
          <cell r="AX8">
            <v>57926488.989305958</v>
          </cell>
          <cell r="AY8">
            <v>191105774.30096018</v>
          </cell>
          <cell r="AZ8">
            <v>109588278.79080333</v>
          </cell>
          <cell r="BA8">
            <v>28982501.51526786</v>
          </cell>
          <cell r="BB8">
            <v>488500000</v>
          </cell>
          <cell r="BC8">
            <v>440000000</v>
          </cell>
          <cell r="BD8">
            <v>400000000</v>
          </cell>
          <cell r="BE8">
            <v>223000000</v>
          </cell>
          <cell r="BF8">
            <v>4933705138.3136616</v>
          </cell>
          <cell r="BG8">
            <v>1291489853.9965036</v>
          </cell>
          <cell r="BH8">
            <v>6225194992.3101654</v>
          </cell>
          <cell r="BI8">
            <v>7776694992.3101645</v>
          </cell>
          <cell r="BL8"/>
          <cell r="BM8"/>
        </row>
        <row r="9">
          <cell r="A9">
            <v>45264</v>
          </cell>
          <cell r="B9" t="str">
            <v>04</v>
          </cell>
          <cell r="C9" t="str">
            <v>Thứ Hai</v>
          </cell>
          <cell r="D9">
            <v>110627789.91926195</v>
          </cell>
          <cell r="E9">
            <v>255182868.65468749</v>
          </cell>
          <cell r="F9">
            <v>269592679.89604211</v>
          </cell>
          <cell r="G9">
            <v>231111774.89723834</v>
          </cell>
          <cell r="H9">
            <v>75567393.137331352</v>
          </cell>
          <cell r="I9">
            <v>67250185.417953387</v>
          </cell>
          <cell r="J9">
            <v>260010309.36461318</v>
          </cell>
          <cell r="K9">
            <v>256476756.31453627</v>
          </cell>
          <cell r="L9">
            <v>266392006.56173909</v>
          </cell>
          <cell r="M9">
            <v>27601674.820479032</v>
          </cell>
          <cell r="N9">
            <v>34321620.774654888</v>
          </cell>
          <cell r="O9">
            <v>32378967.950532328</v>
          </cell>
          <cell r="P9">
            <v>63235818.96396035</v>
          </cell>
          <cell r="Q9">
            <v>148681913.76186043</v>
          </cell>
          <cell r="R9">
            <v>163466956.17226839</v>
          </cell>
          <cell r="S9">
            <v>209941318.3365519</v>
          </cell>
          <cell r="T9">
            <v>98515287.747692391</v>
          </cell>
          <cell r="U9">
            <v>94056393.302448422</v>
          </cell>
          <cell r="V9">
            <v>4865090.8284496078</v>
          </cell>
          <cell r="W9">
            <v>24410605.379555628</v>
          </cell>
          <cell r="X9">
            <v>48464852.126221791</v>
          </cell>
          <cell r="Y9">
            <v>32258251.182727035</v>
          </cell>
          <cell r="Z9">
            <v>47390873.752421796</v>
          </cell>
          <cell r="AA9">
            <v>32479201.732179381</v>
          </cell>
          <cell r="AB9">
            <v>35432306.663746446</v>
          </cell>
          <cell r="AC9">
            <v>97568628.379549623</v>
          </cell>
          <cell r="AD9">
            <v>36129045.115477547</v>
          </cell>
          <cell r="AE9">
            <v>25097570.227357928</v>
          </cell>
          <cell r="AF9">
            <v>22603047.785666149</v>
          </cell>
          <cell r="AG9">
            <v>38301768.96103739</v>
          </cell>
          <cell r="AH9">
            <v>31275802.589966439</v>
          </cell>
          <cell r="AI9">
            <v>31930497.275028832</v>
          </cell>
          <cell r="AJ9">
            <v>109362852.50777332</v>
          </cell>
          <cell r="AK9">
            <v>19417851.905954249</v>
          </cell>
          <cell r="AL9">
            <v>21092629.44151374</v>
          </cell>
          <cell r="AM9">
            <v>32175197.995135143</v>
          </cell>
          <cell r="AN9">
            <v>5730659.0257879663</v>
          </cell>
          <cell r="AO9">
            <v>73155774.260160312</v>
          </cell>
          <cell r="AP9">
            <v>20052064.164105255</v>
          </cell>
          <cell r="AQ9">
            <v>192063302.40417582</v>
          </cell>
          <cell r="AR9">
            <v>46509342.333684422</v>
          </cell>
          <cell r="AS9">
            <v>186267565.42325965</v>
          </cell>
          <cell r="AT9">
            <v>62308203.435426377</v>
          </cell>
          <cell r="AU9">
            <v>168480469.28591499</v>
          </cell>
          <cell r="AV9">
            <v>24311657.394652572</v>
          </cell>
          <cell r="AW9">
            <v>36161707.22480993</v>
          </cell>
          <cell r="AX9">
            <v>41376063.563789979</v>
          </cell>
          <cell r="AY9">
            <v>136504124.50068587</v>
          </cell>
          <cell r="AZ9">
            <v>78277341.993430957</v>
          </cell>
          <cell r="BA9">
            <v>20701786.796619903</v>
          </cell>
          <cell r="BB9">
            <v>378000000</v>
          </cell>
          <cell r="BC9">
            <v>352000000</v>
          </cell>
          <cell r="BD9">
            <v>297000000</v>
          </cell>
          <cell r="BE9">
            <v>190000000</v>
          </cell>
          <cell r="BF9">
            <v>3524075098.7954721</v>
          </cell>
          <cell r="BG9">
            <v>922492752.85464549</v>
          </cell>
          <cell r="BH9">
            <v>4446567851.6501179</v>
          </cell>
          <cell r="BI9">
            <v>5663567851.6501169</v>
          </cell>
          <cell r="BL9"/>
          <cell r="BM9"/>
        </row>
        <row r="10">
          <cell r="A10">
            <v>45265</v>
          </cell>
          <cell r="B10" t="str">
            <v>05</v>
          </cell>
          <cell r="C10" t="str">
            <v>Thứ Ba</v>
          </cell>
          <cell r="D10">
            <v>110627789.91926195</v>
          </cell>
          <cell r="E10">
            <v>255182868.65468749</v>
          </cell>
          <cell r="F10">
            <v>269592679.89604211</v>
          </cell>
          <cell r="G10">
            <v>231111774.89723834</v>
          </cell>
          <cell r="H10">
            <v>75567393.137331352</v>
          </cell>
          <cell r="I10">
            <v>67250185.417953387</v>
          </cell>
          <cell r="J10">
            <v>260010309.36461318</v>
          </cell>
          <cell r="K10">
            <v>256476756.31453627</v>
          </cell>
          <cell r="L10">
            <v>266392006.56173909</v>
          </cell>
          <cell r="M10">
            <v>27601674.820479032</v>
          </cell>
          <cell r="N10">
            <v>34321620.774654888</v>
          </cell>
          <cell r="O10">
            <v>32378967.950532328</v>
          </cell>
          <cell r="P10">
            <v>63235818.96396035</v>
          </cell>
          <cell r="Q10">
            <v>148681913.76186043</v>
          </cell>
          <cell r="R10">
            <v>163466956.17226839</v>
          </cell>
          <cell r="S10">
            <v>209941318.3365519</v>
          </cell>
          <cell r="T10">
            <v>98515287.747692391</v>
          </cell>
          <cell r="U10">
            <v>94056393.302448422</v>
          </cell>
          <cell r="V10">
            <v>4865090.8284496078</v>
          </cell>
          <cell r="W10">
            <v>24410605.379555628</v>
          </cell>
          <cell r="X10">
            <v>48464852.126221791</v>
          </cell>
          <cell r="Y10">
            <v>32258251.182727035</v>
          </cell>
          <cell r="Z10">
            <v>47390873.752421796</v>
          </cell>
          <cell r="AA10">
            <v>32479201.732179381</v>
          </cell>
          <cell r="AB10">
            <v>35432306.663746446</v>
          </cell>
          <cell r="AC10">
            <v>97568628.379549623</v>
          </cell>
          <cell r="AD10">
            <v>36129045.115477547</v>
          </cell>
          <cell r="AE10">
            <v>25097570.227357928</v>
          </cell>
          <cell r="AF10">
            <v>22603047.785666149</v>
          </cell>
          <cell r="AG10">
            <v>38301768.96103739</v>
          </cell>
          <cell r="AH10">
            <v>31275802.589966439</v>
          </cell>
          <cell r="AI10">
            <v>31930497.275028832</v>
          </cell>
          <cell r="AJ10">
            <v>109362852.50777332</v>
          </cell>
          <cell r="AK10">
            <v>19417851.905954249</v>
          </cell>
          <cell r="AL10">
            <v>21092629.44151374</v>
          </cell>
          <cell r="AM10">
            <v>32175197.995135143</v>
          </cell>
          <cell r="AN10">
            <v>5730659.0257879663</v>
          </cell>
          <cell r="AO10">
            <v>73155774.260160312</v>
          </cell>
          <cell r="AP10">
            <v>20052064.164105255</v>
          </cell>
          <cell r="AQ10">
            <v>192063302.40417582</v>
          </cell>
          <cell r="AR10">
            <v>46509342.333684422</v>
          </cell>
          <cell r="AS10">
            <v>186267565.42325965</v>
          </cell>
          <cell r="AT10">
            <v>62308203.435426377</v>
          </cell>
          <cell r="AU10">
            <v>168480469.28591499</v>
          </cell>
          <cell r="AV10">
            <v>24311657.394652572</v>
          </cell>
          <cell r="AW10">
            <v>36161707.22480993</v>
          </cell>
          <cell r="AX10">
            <v>41376063.563789979</v>
          </cell>
          <cell r="AY10">
            <v>136504124.50068587</v>
          </cell>
          <cell r="AZ10">
            <v>78277341.993430957</v>
          </cell>
          <cell r="BA10">
            <v>20701786.796619903</v>
          </cell>
          <cell r="BB10">
            <v>378000000</v>
          </cell>
          <cell r="BC10">
            <v>352000000</v>
          </cell>
          <cell r="BD10">
            <v>297000000</v>
          </cell>
          <cell r="BE10">
            <v>190000000</v>
          </cell>
          <cell r="BF10">
            <v>3524075098.7954721</v>
          </cell>
          <cell r="BG10">
            <v>922492752.85464549</v>
          </cell>
          <cell r="BH10">
            <v>4446567851.6501179</v>
          </cell>
          <cell r="BI10">
            <v>5663567851.6501169</v>
          </cell>
          <cell r="BL10"/>
          <cell r="BM10"/>
        </row>
        <row r="11">
          <cell r="A11">
            <v>45266</v>
          </cell>
          <cell r="B11" t="str">
            <v>06</v>
          </cell>
          <cell r="C11" t="str">
            <v>Thứ Tư</v>
          </cell>
          <cell r="D11">
            <v>110627789.91926195</v>
          </cell>
          <cell r="E11">
            <v>255182868.65468749</v>
          </cell>
          <cell r="F11">
            <v>269592679.89604211</v>
          </cell>
          <cell r="G11">
            <v>231111774.89723834</v>
          </cell>
          <cell r="H11">
            <v>75567393.137331352</v>
          </cell>
          <cell r="I11">
            <v>67250185.417953387</v>
          </cell>
          <cell r="J11">
            <v>260010309.36461318</v>
          </cell>
          <cell r="K11">
            <v>256476756.31453627</v>
          </cell>
          <cell r="L11">
            <v>266392006.56173909</v>
          </cell>
          <cell r="M11">
            <v>27601674.820479032</v>
          </cell>
          <cell r="N11">
            <v>34321620.774654888</v>
          </cell>
          <cell r="O11">
            <v>32378967.950532328</v>
          </cell>
          <cell r="P11">
            <v>63235818.96396035</v>
          </cell>
          <cell r="Q11">
            <v>148681913.76186043</v>
          </cell>
          <cell r="R11">
            <v>163466956.17226839</v>
          </cell>
          <cell r="S11">
            <v>209941318.3365519</v>
          </cell>
          <cell r="T11">
            <v>98515287.747692391</v>
          </cell>
          <cell r="U11">
            <v>94056393.302448422</v>
          </cell>
          <cell r="V11">
            <v>4865090.8284496078</v>
          </cell>
          <cell r="W11">
            <v>24410605.379555628</v>
          </cell>
          <cell r="X11">
            <v>48464852.126221791</v>
          </cell>
          <cell r="Y11">
            <v>32258251.182727035</v>
          </cell>
          <cell r="Z11">
            <v>47390873.752421796</v>
          </cell>
          <cell r="AA11">
            <v>32479201.732179381</v>
          </cell>
          <cell r="AB11">
            <v>35432306.663746446</v>
          </cell>
          <cell r="AC11">
            <v>97568628.379549623</v>
          </cell>
          <cell r="AD11">
            <v>36129045.115477547</v>
          </cell>
          <cell r="AE11">
            <v>25097570.227357928</v>
          </cell>
          <cell r="AF11">
            <v>22603047.785666149</v>
          </cell>
          <cell r="AG11">
            <v>38301768.96103739</v>
          </cell>
          <cell r="AH11">
            <v>31275802.589966439</v>
          </cell>
          <cell r="AI11">
            <v>31930497.275028832</v>
          </cell>
          <cell r="AJ11">
            <v>109362852.50777332</v>
          </cell>
          <cell r="AK11">
            <v>19417851.905954249</v>
          </cell>
          <cell r="AL11">
            <v>21092629.44151374</v>
          </cell>
          <cell r="AM11">
            <v>32175197.995135143</v>
          </cell>
          <cell r="AN11">
            <v>5730659.0257879663</v>
          </cell>
          <cell r="AO11">
            <v>73155774.260160312</v>
          </cell>
          <cell r="AP11">
            <v>20052064.164105255</v>
          </cell>
          <cell r="AQ11">
            <v>192063302.40417582</v>
          </cell>
          <cell r="AR11">
            <v>46509342.333684422</v>
          </cell>
          <cell r="AS11">
            <v>186267565.42325965</v>
          </cell>
          <cell r="AT11">
            <v>62308203.435426377</v>
          </cell>
          <cell r="AU11">
            <v>168480469.28591499</v>
          </cell>
          <cell r="AV11">
            <v>24311657.394652572</v>
          </cell>
          <cell r="AW11">
            <v>36161707.22480993</v>
          </cell>
          <cell r="AX11">
            <v>41376063.563789979</v>
          </cell>
          <cell r="AY11">
            <v>136504124.50068587</v>
          </cell>
          <cell r="AZ11">
            <v>78277341.993430957</v>
          </cell>
          <cell r="BA11">
            <v>20701786.796619903</v>
          </cell>
          <cell r="BB11">
            <v>378000000</v>
          </cell>
          <cell r="BC11">
            <v>352000000</v>
          </cell>
          <cell r="BD11">
            <v>297000000</v>
          </cell>
          <cell r="BE11">
            <v>190000000</v>
          </cell>
          <cell r="BF11">
            <v>3524075098.7954721</v>
          </cell>
          <cell r="BG11">
            <v>922492752.85464549</v>
          </cell>
          <cell r="BH11">
            <v>4446567851.6501179</v>
          </cell>
          <cell r="BI11">
            <v>5663567851.6501169</v>
          </cell>
          <cell r="BL11"/>
          <cell r="BM11"/>
        </row>
        <row r="12">
          <cell r="A12">
            <v>45267</v>
          </cell>
          <cell r="B12" t="str">
            <v>07</v>
          </cell>
          <cell r="C12" t="str">
            <v>Thứ Năm</v>
          </cell>
          <cell r="D12">
            <v>110627789.91926195</v>
          </cell>
          <cell r="E12">
            <v>255182868.65468749</v>
          </cell>
          <cell r="F12">
            <v>269592679.89604211</v>
          </cell>
          <cell r="G12">
            <v>231111774.89723834</v>
          </cell>
          <cell r="H12">
            <v>75567393.137331352</v>
          </cell>
          <cell r="I12">
            <v>67250185.417953387</v>
          </cell>
          <cell r="J12">
            <v>260010309.36461318</v>
          </cell>
          <cell r="K12">
            <v>256476756.31453627</v>
          </cell>
          <cell r="L12">
            <v>266392006.56173909</v>
          </cell>
          <cell r="M12">
            <v>27601674.820479032</v>
          </cell>
          <cell r="N12">
            <v>34321620.774654888</v>
          </cell>
          <cell r="O12">
            <v>32378967.950532328</v>
          </cell>
          <cell r="P12">
            <v>63235818.96396035</v>
          </cell>
          <cell r="Q12">
            <v>148681913.76186043</v>
          </cell>
          <cell r="R12">
            <v>163466956.17226839</v>
          </cell>
          <cell r="S12">
            <v>209941318.3365519</v>
          </cell>
          <cell r="T12">
            <v>98515287.747692391</v>
          </cell>
          <cell r="U12">
            <v>94056393.302448422</v>
          </cell>
          <cell r="V12">
            <v>4865090.8284496078</v>
          </cell>
          <cell r="W12">
            <v>24410605.379555628</v>
          </cell>
          <cell r="X12">
            <v>48464852.126221791</v>
          </cell>
          <cell r="Y12">
            <v>32258251.182727035</v>
          </cell>
          <cell r="Z12">
            <v>47390873.752421796</v>
          </cell>
          <cell r="AA12">
            <v>32479201.732179381</v>
          </cell>
          <cell r="AB12">
            <v>35432306.663746446</v>
          </cell>
          <cell r="AC12">
            <v>97568628.379549623</v>
          </cell>
          <cell r="AD12">
            <v>36129045.115477547</v>
          </cell>
          <cell r="AE12">
            <v>25097570.227357928</v>
          </cell>
          <cell r="AF12">
            <v>22603047.785666149</v>
          </cell>
          <cell r="AG12">
            <v>38301768.96103739</v>
          </cell>
          <cell r="AH12">
            <v>31275802.589966439</v>
          </cell>
          <cell r="AI12">
            <v>31930497.275028832</v>
          </cell>
          <cell r="AJ12">
            <v>109362852.50777332</v>
          </cell>
          <cell r="AK12">
            <v>19417851.905954249</v>
          </cell>
          <cell r="AL12">
            <v>21092629.44151374</v>
          </cell>
          <cell r="AM12">
            <v>32175197.995135143</v>
          </cell>
          <cell r="AN12">
            <v>5730659.0257879663</v>
          </cell>
          <cell r="AO12">
            <v>73155774.260160312</v>
          </cell>
          <cell r="AP12">
            <v>20052064.164105255</v>
          </cell>
          <cell r="AQ12">
            <v>192063302.40417582</v>
          </cell>
          <cell r="AR12">
            <v>46509342.333684422</v>
          </cell>
          <cell r="AS12">
            <v>186267565.42325965</v>
          </cell>
          <cell r="AT12">
            <v>62308203.435426377</v>
          </cell>
          <cell r="AU12">
            <v>168480469.28591499</v>
          </cell>
          <cell r="AV12">
            <v>24311657.394652572</v>
          </cell>
          <cell r="AW12">
            <v>36161707.22480993</v>
          </cell>
          <cell r="AX12">
            <v>41376063.563789979</v>
          </cell>
          <cell r="AY12">
            <v>136504124.50068587</v>
          </cell>
          <cell r="AZ12">
            <v>78277341.993430957</v>
          </cell>
          <cell r="BA12">
            <v>20701786.796619903</v>
          </cell>
          <cell r="BB12">
            <v>378000000</v>
          </cell>
          <cell r="BC12">
            <v>352000000</v>
          </cell>
          <cell r="BD12">
            <v>297000000</v>
          </cell>
          <cell r="BE12">
            <v>190000000</v>
          </cell>
          <cell r="BF12">
            <v>3524075098.7954721</v>
          </cell>
          <cell r="BG12">
            <v>922492752.85464549</v>
          </cell>
          <cell r="BH12">
            <v>4446567851.6501179</v>
          </cell>
          <cell r="BI12">
            <v>5663567851.6501169</v>
          </cell>
          <cell r="BL12"/>
          <cell r="BM12"/>
        </row>
        <row r="13">
          <cell r="A13">
            <v>45268</v>
          </cell>
          <cell r="B13" t="str">
            <v>08</v>
          </cell>
          <cell r="C13" t="str">
            <v>Thứ Sáu</v>
          </cell>
          <cell r="D13">
            <v>110627789.91926195</v>
          </cell>
          <cell r="E13">
            <v>255182868.65468749</v>
          </cell>
          <cell r="F13">
            <v>269592679.89604211</v>
          </cell>
          <cell r="G13">
            <v>231111774.89723834</v>
          </cell>
          <cell r="H13">
            <v>75567393.137331352</v>
          </cell>
          <cell r="I13">
            <v>67250185.417953387</v>
          </cell>
          <cell r="J13">
            <v>260010309.36461318</v>
          </cell>
          <cell r="K13">
            <v>256476756.31453627</v>
          </cell>
          <cell r="L13">
            <v>266392006.56173909</v>
          </cell>
          <cell r="M13">
            <v>27601674.820479032</v>
          </cell>
          <cell r="N13">
            <v>34321620.774654888</v>
          </cell>
          <cell r="O13">
            <v>32378967.950532328</v>
          </cell>
          <cell r="P13">
            <v>63235818.96396035</v>
          </cell>
          <cell r="Q13">
            <v>148681913.76186043</v>
          </cell>
          <cell r="R13">
            <v>163466956.17226839</v>
          </cell>
          <cell r="S13">
            <v>209941318.3365519</v>
          </cell>
          <cell r="T13">
            <v>98515287.747692391</v>
          </cell>
          <cell r="U13">
            <v>94056393.302448422</v>
          </cell>
          <cell r="V13">
            <v>4865090.8284496078</v>
          </cell>
          <cell r="W13">
            <v>24410605.379555628</v>
          </cell>
          <cell r="X13">
            <v>48464852.126221791</v>
          </cell>
          <cell r="Y13">
            <v>32258251.182727035</v>
          </cell>
          <cell r="Z13">
            <v>47390873.752421796</v>
          </cell>
          <cell r="AA13">
            <v>32479201.732179381</v>
          </cell>
          <cell r="AB13">
            <v>35432306.663746446</v>
          </cell>
          <cell r="AC13">
            <v>97568628.379549623</v>
          </cell>
          <cell r="AD13">
            <v>36129045.115477547</v>
          </cell>
          <cell r="AE13">
            <v>25097570.227357928</v>
          </cell>
          <cell r="AF13">
            <v>22603047.785666149</v>
          </cell>
          <cell r="AG13">
            <v>38301768.96103739</v>
          </cell>
          <cell r="AH13">
            <v>31275802.589966439</v>
          </cell>
          <cell r="AI13">
            <v>31930497.275028832</v>
          </cell>
          <cell r="AJ13">
            <v>109362852.50777332</v>
          </cell>
          <cell r="AK13">
            <v>19417851.905954249</v>
          </cell>
          <cell r="AL13">
            <v>21092629.44151374</v>
          </cell>
          <cell r="AM13">
            <v>32175197.995135143</v>
          </cell>
          <cell r="AN13">
            <v>5730659.0257879663</v>
          </cell>
          <cell r="AO13">
            <v>73155774.260160312</v>
          </cell>
          <cell r="AP13">
            <v>20052064.164105255</v>
          </cell>
          <cell r="AQ13">
            <v>192063302.40417582</v>
          </cell>
          <cell r="AR13">
            <v>46509342.333684422</v>
          </cell>
          <cell r="AS13">
            <v>186267565.42325965</v>
          </cell>
          <cell r="AT13">
            <v>62308203.435426377</v>
          </cell>
          <cell r="AU13">
            <v>168480469.28591499</v>
          </cell>
          <cell r="AV13">
            <v>24311657.394652572</v>
          </cell>
          <cell r="AW13">
            <v>36161707.22480993</v>
          </cell>
          <cell r="AX13">
            <v>41376063.563789979</v>
          </cell>
          <cell r="AY13">
            <v>136504124.50068587</v>
          </cell>
          <cell r="AZ13">
            <v>78277341.993430957</v>
          </cell>
          <cell r="BA13">
            <v>20701786.796619903</v>
          </cell>
          <cell r="BB13">
            <v>378000000</v>
          </cell>
          <cell r="BC13">
            <v>352000000</v>
          </cell>
          <cell r="BD13">
            <v>297000000</v>
          </cell>
          <cell r="BE13">
            <v>190000000</v>
          </cell>
          <cell r="BF13">
            <v>3524075098.7954721</v>
          </cell>
          <cell r="BG13">
            <v>922492752.85464549</v>
          </cell>
          <cell r="BH13">
            <v>4446567851.6501179</v>
          </cell>
          <cell r="BI13">
            <v>5663567851.6501169</v>
          </cell>
          <cell r="BL13"/>
          <cell r="BM13"/>
        </row>
        <row r="14">
          <cell r="A14">
            <v>45269</v>
          </cell>
          <cell r="B14" t="str">
            <v>09</v>
          </cell>
          <cell r="C14" t="str">
            <v>Thứ Bảy</v>
          </cell>
          <cell r="D14">
            <v>143816126.89504054</v>
          </cell>
          <cell r="E14">
            <v>331737729.25109375</v>
          </cell>
          <cell r="F14">
            <v>350470483.86485469</v>
          </cell>
          <cell r="G14">
            <v>300445307.36640984</v>
          </cell>
          <cell r="H14">
            <v>98237611.078530759</v>
          </cell>
          <cell r="I14">
            <v>87425241.043339401</v>
          </cell>
          <cell r="J14">
            <v>338013402.1739971</v>
          </cell>
          <cell r="K14">
            <v>333419783.20889717</v>
          </cell>
          <cell r="L14">
            <v>346309608.5302608</v>
          </cell>
          <cell r="M14">
            <v>35882177.266622745</v>
          </cell>
          <cell r="N14">
            <v>44618107.007051349</v>
          </cell>
          <cell r="O14">
            <v>42092658.335692026</v>
          </cell>
          <cell r="P14">
            <v>82206564.653148457</v>
          </cell>
          <cell r="Q14">
            <v>193286487.89041856</v>
          </cell>
          <cell r="R14">
            <v>212507043.02394891</v>
          </cell>
          <cell r="S14">
            <v>272923713.8375175</v>
          </cell>
          <cell r="T14">
            <v>128069874.07200012</v>
          </cell>
          <cell r="U14">
            <v>122273311.29318295</v>
          </cell>
          <cell r="V14">
            <v>6324618.0769844903</v>
          </cell>
          <cell r="W14">
            <v>31733786.993422315</v>
          </cell>
          <cell r="X14">
            <v>63004307.764088325</v>
          </cell>
          <cell r="Y14">
            <v>41935726.537545145</v>
          </cell>
          <cell r="Z14">
            <v>61608135.878148332</v>
          </cell>
          <cell r="AA14">
            <v>42222962.2518332</v>
          </cell>
          <cell r="AB14">
            <v>46061998.662870377</v>
          </cell>
          <cell r="AC14">
            <v>126839216.8934145</v>
          </cell>
          <cell r="AD14">
            <v>46967758.65012081</v>
          </cell>
          <cell r="AE14">
            <v>32626841.295565303</v>
          </cell>
          <cell r="AF14">
            <v>29383962.121365994</v>
          </cell>
          <cell r="AG14">
            <v>49792299.649348609</v>
          </cell>
          <cell r="AH14">
            <v>40658543.366956368</v>
          </cell>
          <cell r="AI14">
            <v>41509646.45753748</v>
          </cell>
          <cell r="AJ14">
            <v>142171708.26010531</v>
          </cell>
          <cell r="AK14">
            <v>25243207.477740522</v>
          </cell>
          <cell r="AL14">
            <v>27420418.273967862</v>
          </cell>
          <cell r="AM14">
            <v>41827757.393675685</v>
          </cell>
          <cell r="AN14">
            <v>7449856.733524356</v>
          </cell>
          <cell r="AO14">
            <v>95102506.53820841</v>
          </cell>
          <cell r="AP14">
            <v>26067683.413336832</v>
          </cell>
          <cell r="AQ14">
            <v>249682293.12542859</v>
          </cell>
          <cell r="AR14">
            <v>60462145.033789746</v>
          </cell>
          <cell r="AS14">
            <v>242147835.05023754</v>
          </cell>
          <cell r="AT14">
            <v>81000664.466054291</v>
          </cell>
          <cell r="AU14">
            <v>219024610.07168949</v>
          </cell>
          <cell r="AV14">
            <v>31605154.613048345</v>
          </cell>
          <cell r="AW14">
            <v>47010219.392252907</v>
          </cell>
          <cell r="AX14">
            <v>53788882.632926971</v>
          </cell>
          <cell r="AY14">
            <v>177455361.85089162</v>
          </cell>
          <cell r="AZ14">
            <v>101760544.59146024</v>
          </cell>
          <cell r="BA14">
            <v>26912322.835605875</v>
          </cell>
          <cell r="BB14">
            <v>488500000</v>
          </cell>
          <cell r="BC14">
            <v>440000000</v>
          </cell>
          <cell r="BD14">
            <v>400000000</v>
          </cell>
          <cell r="BE14">
            <v>223000000</v>
          </cell>
          <cell r="BF14">
            <v>4581297628.4341145</v>
          </cell>
          <cell r="BG14">
            <v>1199240578.7110391</v>
          </cell>
          <cell r="BH14">
            <v>5780538207.145153</v>
          </cell>
          <cell r="BI14">
            <v>7332038207.1451511</v>
          </cell>
          <cell r="BL14"/>
          <cell r="BM14"/>
        </row>
        <row r="15">
          <cell r="A15">
            <v>45270</v>
          </cell>
          <cell r="B15" t="str">
            <v>10</v>
          </cell>
          <cell r="C15" t="str">
            <v>Chủ Nhật</v>
          </cell>
          <cell r="D15">
            <v>154878905.88696671</v>
          </cell>
          <cell r="E15">
            <v>357256016.11656249</v>
          </cell>
          <cell r="F15">
            <v>377429751.85445887</v>
          </cell>
          <cell r="G15">
            <v>323556484.85613364</v>
          </cell>
          <cell r="H15">
            <v>105794350.39226387</v>
          </cell>
          <cell r="I15">
            <v>94150259.58513473</v>
          </cell>
          <cell r="J15">
            <v>364014433.11045837</v>
          </cell>
          <cell r="K15">
            <v>359067458.84035075</v>
          </cell>
          <cell r="L15">
            <v>372948809.18643469</v>
          </cell>
          <cell r="M15">
            <v>38642344.748670638</v>
          </cell>
          <cell r="N15">
            <v>48050269.084516831</v>
          </cell>
          <cell r="O15">
            <v>45330555.130745254</v>
          </cell>
          <cell r="P15">
            <v>88530146.549544469</v>
          </cell>
          <cell r="Q15">
            <v>208154679.26660457</v>
          </cell>
          <cell r="R15">
            <v>228853738.64117572</v>
          </cell>
          <cell r="S15">
            <v>293917845.67117262</v>
          </cell>
          <cell r="T15">
            <v>137921402.84676933</v>
          </cell>
          <cell r="U15">
            <v>131678950.62342778</v>
          </cell>
          <cell r="V15">
            <v>6811127.1598294498</v>
          </cell>
          <cell r="W15">
            <v>34174847.531377874</v>
          </cell>
          <cell r="X15">
            <v>67850792.976710498</v>
          </cell>
          <cell r="Y15">
            <v>45161551.655817844</v>
          </cell>
          <cell r="Z15">
            <v>66347223.253390506</v>
          </cell>
          <cell r="AA15">
            <v>45470882.42505113</v>
          </cell>
          <cell r="AB15">
            <v>49605229.329245016</v>
          </cell>
          <cell r="AC15">
            <v>136596079.73136944</v>
          </cell>
          <cell r="AD15">
            <v>50580663.161668561</v>
          </cell>
          <cell r="AE15">
            <v>35136598.318301089</v>
          </cell>
          <cell r="AF15">
            <v>31644266.899932608</v>
          </cell>
          <cell r="AG15">
            <v>53622476.545452334</v>
          </cell>
          <cell r="AH15">
            <v>43786123.625953011</v>
          </cell>
          <cell r="AI15">
            <v>44702696.185040355</v>
          </cell>
          <cell r="AJ15">
            <v>153107993.51088265</v>
          </cell>
          <cell r="AK15">
            <v>27184992.668335941</v>
          </cell>
          <cell r="AL15">
            <v>29529681.21811923</v>
          </cell>
          <cell r="AM15">
            <v>45045277.193189196</v>
          </cell>
          <cell r="AN15">
            <v>8022922.6361031514</v>
          </cell>
          <cell r="AO15">
            <v>102418083.96422443</v>
          </cell>
          <cell r="AP15">
            <v>28072889.829747353</v>
          </cell>
          <cell r="AQ15">
            <v>268888623.3658461</v>
          </cell>
          <cell r="AR15">
            <v>65113079.26715818</v>
          </cell>
          <cell r="AS15">
            <v>260774591.59256345</v>
          </cell>
          <cell r="AT15">
            <v>87231484.809596911</v>
          </cell>
          <cell r="AU15">
            <v>235872657.00028095</v>
          </cell>
          <cell r="AV15">
            <v>34036320.352513596</v>
          </cell>
          <cell r="AW15">
            <v>50626390.11473389</v>
          </cell>
          <cell r="AX15">
            <v>57926488.989305958</v>
          </cell>
          <cell r="AY15">
            <v>191105774.30096018</v>
          </cell>
          <cell r="AZ15">
            <v>109588278.79080333</v>
          </cell>
          <cell r="BA15">
            <v>28982501.51526786</v>
          </cell>
          <cell r="BB15">
            <v>488500000</v>
          </cell>
          <cell r="BC15">
            <v>440000000</v>
          </cell>
          <cell r="BD15">
            <v>400000000</v>
          </cell>
          <cell r="BE15">
            <v>223000000</v>
          </cell>
          <cell r="BF15">
            <v>4933705138.3136616</v>
          </cell>
          <cell r="BG15">
            <v>1291489853.9965036</v>
          </cell>
          <cell r="BH15">
            <v>6225194992.3101654</v>
          </cell>
          <cell r="BI15">
            <v>7776694992.3101645</v>
          </cell>
          <cell r="BL15"/>
          <cell r="BM15"/>
        </row>
        <row r="16">
          <cell r="A16">
            <v>45271</v>
          </cell>
          <cell r="B16" t="str">
            <v>11</v>
          </cell>
          <cell r="C16" t="str">
            <v>Thứ Hai</v>
          </cell>
          <cell r="D16">
            <v>110627789.91926195</v>
          </cell>
          <cell r="E16">
            <v>255182868.65468749</v>
          </cell>
          <cell r="F16">
            <v>269592679.89604211</v>
          </cell>
          <cell r="G16">
            <v>231111774.89723834</v>
          </cell>
          <cell r="H16">
            <v>75567393.137331352</v>
          </cell>
          <cell r="I16">
            <v>67250185.417953387</v>
          </cell>
          <cell r="J16">
            <v>260010309.36461318</v>
          </cell>
          <cell r="K16">
            <v>256476756.31453627</v>
          </cell>
          <cell r="L16">
            <v>266392006.56173909</v>
          </cell>
          <cell r="M16">
            <v>27601674.820479032</v>
          </cell>
          <cell r="N16">
            <v>34321620.774654888</v>
          </cell>
          <cell r="O16">
            <v>32378967.950532328</v>
          </cell>
          <cell r="P16">
            <v>63235818.96396035</v>
          </cell>
          <cell r="Q16">
            <v>148681913.76186043</v>
          </cell>
          <cell r="R16">
            <v>163466956.17226839</v>
          </cell>
          <cell r="S16">
            <v>209941318.3365519</v>
          </cell>
          <cell r="T16">
            <v>98515287.747692391</v>
          </cell>
          <cell r="U16">
            <v>94056393.302448422</v>
          </cell>
          <cell r="V16">
            <v>4865090.8284496078</v>
          </cell>
          <cell r="W16">
            <v>24410605.379555628</v>
          </cell>
          <cell r="X16">
            <v>48464852.126221791</v>
          </cell>
          <cell r="Y16">
            <v>32258251.182727035</v>
          </cell>
          <cell r="Z16">
            <v>47390873.752421796</v>
          </cell>
          <cell r="AA16">
            <v>32479201.732179381</v>
          </cell>
          <cell r="AB16">
            <v>35432306.663746446</v>
          </cell>
          <cell r="AC16">
            <v>97568628.379549623</v>
          </cell>
          <cell r="AD16">
            <v>36129045.115477547</v>
          </cell>
          <cell r="AE16">
            <v>25097570.227357928</v>
          </cell>
          <cell r="AF16">
            <v>22603047.785666149</v>
          </cell>
          <cell r="AG16">
            <v>38301768.96103739</v>
          </cell>
          <cell r="AH16">
            <v>31275802.589966439</v>
          </cell>
          <cell r="AI16">
            <v>31930497.275028832</v>
          </cell>
          <cell r="AJ16">
            <v>109362852.50777332</v>
          </cell>
          <cell r="AK16">
            <v>19417851.905954249</v>
          </cell>
          <cell r="AL16">
            <v>21092629.44151374</v>
          </cell>
          <cell r="AM16">
            <v>32175197.995135143</v>
          </cell>
          <cell r="AN16">
            <v>5730659.0257879663</v>
          </cell>
          <cell r="AO16">
            <v>73155774.260160312</v>
          </cell>
          <cell r="AP16">
            <v>20052064.164105255</v>
          </cell>
          <cell r="AQ16">
            <v>192063302.40417582</v>
          </cell>
          <cell r="AR16">
            <v>46509342.333684422</v>
          </cell>
          <cell r="AS16">
            <v>186267565.42325965</v>
          </cell>
          <cell r="AT16">
            <v>62308203.435426377</v>
          </cell>
          <cell r="AU16">
            <v>168480469.28591499</v>
          </cell>
          <cell r="AV16">
            <v>24311657.394652572</v>
          </cell>
          <cell r="AW16">
            <v>36161707.22480993</v>
          </cell>
          <cell r="AX16">
            <v>41376063.563789979</v>
          </cell>
          <cell r="AY16">
            <v>136504124.50068587</v>
          </cell>
          <cell r="AZ16">
            <v>78277341.993430957</v>
          </cell>
          <cell r="BA16">
            <v>20701786.796619903</v>
          </cell>
          <cell r="BB16">
            <v>378000000</v>
          </cell>
          <cell r="BC16">
            <v>352000000</v>
          </cell>
          <cell r="BD16">
            <v>297000000</v>
          </cell>
          <cell r="BE16">
            <v>190000000</v>
          </cell>
          <cell r="BF16">
            <v>3524075098.7954721</v>
          </cell>
          <cell r="BG16">
            <v>922492752.85464549</v>
          </cell>
          <cell r="BH16">
            <v>4446567851.6501179</v>
          </cell>
          <cell r="BI16">
            <v>5663567851.6501169</v>
          </cell>
          <cell r="BL16"/>
          <cell r="BM16"/>
        </row>
        <row r="17">
          <cell r="A17">
            <v>45272</v>
          </cell>
          <cell r="B17" t="str">
            <v>12</v>
          </cell>
          <cell r="C17" t="str">
            <v>Thứ Ba</v>
          </cell>
          <cell r="D17">
            <v>110627789.91926195</v>
          </cell>
          <cell r="E17">
            <v>255182868.65468749</v>
          </cell>
          <cell r="F17">
            <v>269592679.89604211</v>
          </cell>
          <cell r="G17">
            <v>231111774.89723834</v>
          </cell>
          <cell r="H17">
            <v>75567393.137331352</v>
          </cell>
          <cell r="I17">
            <v>67250185.417953387</v>
          </cell>
          <cell r="J17">
            <v>260010309.36461318</v>
          </cell>
          <cell r="K17">
            <v>256476756.31453627</v>
          </cell>
          <cell r="L17">
            <v>266392006.56173909</v>
          </cell>
          <cell r="M17">
            <v>27601674.820479032</v>
          </cell>
          <cell r="N17">
            <v>34321620.774654888</v>
          </cell>
          <cell r="O17">
            <v>32378967.950532328</v>
          </cell>
          <cell r="P17">
            <v>63235818.96396035</v>
          </cell>
          <cell r="Q17">
            <v>148681913.76186043</v>
          </cell>
          <cell r="R17">
            <v>163466956.17226839</v>
          </cell>
          <cell r="S17">
            <v>209941318.3365519</v>
          </cell>
          <cell r="T17">
            <v>98515287.747692391</v>
          </cell>
          <cell r="U17">
            <v>94056393.302448422</v>
          </cell>
          <cell r="V17">
            <v>4865090.8284496078</v>
          </cell>
          <cell r="W17">
            <v>24410605.379555628</v>
          </cell>
          <cell r="X17">
            <v>48464852.126221791</v>
          </cell>
          <cell r="Y17">
            <v>32258251.182727035</v>
          </cell>
          <cell r="Z17">
            <v>47390873.752421796</v>
          </cell>
          <cell r="AA17">
            <v>32479201.732179381</v>
          </cell>
          <cell r="AB17">
            <v>35432306.663746446</v>
          </cell>
          <cell r="AC17">
            <v>97568628.379549623</v>
          </cell>
          <cell r="AD17">
            <v>36129045.115477547</v>
          </cell>
          <cell r="AE17">
            <v>25097570.227357928</v>
          </cell>
          <cell r="AF17">
            <v>22603047.785666149</v>
          </cell>
          <cell r="AG17">
            <v>38301768.96103739</v>
          </cell>
          <cell r="AH17">
            <v>31275802.589966439</v>
          </cell>
          <cell r="AI17">
            <v>31930497.275028832</v>
          </cell>
          <cell r="AJ17">
            <v>109362852.50777332</v>
          </cell>
          <cell r="AK17">
            <v>19417851.905954249</v>
          </cell>
          <cell r="AL17">
            <v>21092629.44151374</v>
          </cell>
          <cell r="AM17">
            <v>32175197.995135143</v>
          </cell>
          <cell r="AN17">
            <v>5730659.0257879663</v>
          </cell>
          <cell r="AO17">
            <v>73155774.260160312</v>
          </cell>
          <cell r="AP17">
            <v>20052064.164105255</v>
          </cell>
          <cell r="AQ17">
            <v>192063302.40417582</v>
          </cell>
          <cell r="AR17">
            <v>46509342.333684422</v>
          </cell>
          <cell r="AS17">
            <v>186267565.42325965</v>
          </cell>
          <cell r="AT17">
            <v>62308203.435426377</v>
          </cell>
          <cell r="AU17">
            <v>168480469.28591499</v>
          </cell>
          <cell r="AV17">
            <v>24311657.394652572</v>
          </cell>
          <cell r="AW17">
            <v>36161707.22480993</v>
          </cell>
          <cell r="AX17">
            <v>41376063.563789979</v>
          </cell>
          <cell r="AY17">
            <v>136504124.50068587</v>
          </cell>
          <cell r="AZ17">
            <v>78277341.993430957</v>
          </cell>
          <cell r="BA17">
            <v>20701786.796619903</v>
          </cell>
          <cell r="BB17">
            <v>378000000</v>
          </cell>
          <cell r="BC17">
            <v>352000000</v>
          </cell>
          <cell r="BD17">
            <v>297000000</v>
          </cell>
          <cell r="BE17">
            <v>190000000</v>
          </cell>
          <cell r="BF17">
            <v>3524075098.7954721</v>
          </cell>
          <cell r="BG17">
            <v>922492752.85464549</v>
          </cell>
          <cell r="BH17">
            <v>4446567851.6501179</v>
          </cell>
          <cell r="BI17">
            <v>5663567851.6501169</v>
          </cell>
          <cell r="BL17"/>
          <cell r="BM17"/>
        </row>
        <row r="18">
          <cell r="A18">
            <v>45273</v>
          </cell>
          <cell r="B18" t="str">
            <v>13</v>
          </cell>
          <cell r="C18" t="str">
            <v>Thứ Tư</v>
          </cell>
          <cell r="D18">
            <v>132753347.90311433</v>
          </cell>
          <cell r="E18">
            <v>306219442.385625</v>
          </cell>
          <cell r="F18">
            <v>323511215.87525046</v>
          </cell>
          <cell r="G18">
            <v>277334129.87668604</v>
          </cell>
          <cell r="H18">
            <v>90680871.764797628</v>
          </cell>
          <cell r="I18">
            <v>80700222.501544058</v>
          </cell>
          <cell r="J18">
            <v>312012371.23753577</v>
          </cell>
          <cell r="K18">
            <v>307772107.57744354</v>
          </cell>
          <cell r="L18">
            <v>319670407.87408692</v>
          </cell>
          <cell r="M18">
            <v>33122009.78457484</v>
          </cell>
          <cell r="N18">
            <v>41185944.929585859</v>
          </cell>
          <cell r="O18">
            <v>38854761.54063879</v>
          </cell>
          <cell r="P18">
            <v>75882982.756752416</v>
          </cell>
          <cell r="Q18">
            <v>178418296.51423252</v>
          </cell>
          <cell r="R18">
            <v>196160347.40672207</v>
          </cell>
          <cell r="S18">
            <v>251929582.00386229</v>
          </cell>
          <cell r="T18">
            <v>118218345.29723087</v>
          </cell>
          <cell r="U18">
            <v>112867671.9629381</v>
          </cell>
          <cell r="V18">
            <v>5838108.9941395288</v>
          </cell>
          <cell r="W18">
            <v>29292726.455466751</v>
          </cell>
          <cell r="X18">
            <v>58157822.551466145</v>
          </cell>
          <cell r="Y18">
            <v>38709901.419272445</v>
          </cell>
          <cell r="Z18">
            <v>56869048.502906151</v>
          </cell>
          <cell r="AA18">
            <v>38975042.078615256</v>
          </cell>
          <cell r="AB18">
            <v>42518767.996495731</v>
          </cell>
          <cell r="AC18">
            <v>117082354.05545953</v>
          </cell>
          <cell r="AD18">
            <v>43354854.138573058</v>
          </cell>
          <cell r="AE18">
            <v>30117084.27282951</v>
          </cell>
          <cell r="AF18">
            <v>27123657.34279938</v>
          </cell>
          <cell r="AG18">
            <v>45962122.753244862</v>
          </cell>
          <cell r="AH18">
            <v>37530963.107959725</v>
          </cell>
          <cell r="AI18">
            <v>38316596.730034597</v>
          </cell>
          <cell r="AJ18">
            <v>131235423.00932799</v>
          </cell>
          <cell r="AK18">
            <v>23301422.287145097</v>
          </cell>
          <cell r="AL18">
            <v>25311155.329816487</v>
          </cell>
          <cell r="AM18">
            <v>38610237.594162174</v>
          </cell>
          <cell r="AN18">
            <v>6876790.8309455588</v>
          </cell>
          <cell r="AO18">
            <v>87786929.112192377</v>
          </cell>
          <cell r="AP18">
            <v>24062476.996926304</v>
          </cell>
          <cell r="AQ18">
            <v>230475962.88501099</v>
          </cell>
          <cell r="AR18">
            <v>55811210.800421305</v>
          </cell>
          <cell r="AS18">
            <v>223521078.50791156</v>
          </cell>
          <cell r="AT18">
            <v>74769844.122511655</v>
          </cell>
          <cell r="AU18">
            <v>202176563.143098</v>
          </cell>
          <cell r="AV18">
            <v>29173988.873583086</v>
          </cell>
          <cell r="AW18">
            <v>43394048.66977191</v>
          </cell>
          <cell r="AX18">
            <v>49651276.276547968</v>
          </cell>
          <cell r="AY18">
            <v>163804949.40082303</v>
          </cell>
          <cell r="AZ18">
            <v>93932810.392117143</v>
          </cell>
          <cell r="BA18">
            <v>24842144.155943882</v>
          </cell>
          <cell r="BB18">
            <v>378000000</v>
          </cell>
          <cell r="BC18">
            <v>352000000</v>
          </cell>
          <cell r="BD18">
            <v>297000000</v>
          </cell>
          <cell r="BE18">
            <v>190000000</v>
          </cell>
          <cell r="BF18">
            <v>4228890118.5545669</v>
          </cell>
          <cell r="BG18">
            <v>1106991303.4255748</v>
          </cell>
          <cell r="BH18">
            <v>5335881421.9801416</v>
          </cell>
          <cell r="BI18">
            <v>6552881421.9801416</v>
          </cell>
          <cell r="BL18"/>
          <cell r="BM18"/>
        </row>
        <row r="19">
          <cell r="A19">
            <v>45274</v>
          </cell>
          <cell r="B19" t="str">
            <v>14</v>
          </cell>
          <cell r="C19" t="str">
            <v>Thứ Năm</v>
          </cell>
          <cell r="D19">
            <v>110627789.91926195</v>
          </cell>
          <cell r="E19">
            <v>255182868.65468749</v>
          </cell>
          <cell r="F19">
            <v>269592679.89604211</v>
          </cell>
          <cell r="G19">
            <v>231111774.89723834</v>
          </cell>
          <cell r="H19">
            <v>75567393.137331352</v>
          </cell>
          <cell r="I19">
            <v>67250185.417953387</v>
          </cell>
          <cell r="J19">
            <v>260010309.36461318</v>
          </cell>
          <cell r="K19">
            <v>256476756.31453627</v>
          </cell>
          <cell r="L19">
            <v>266392006.56173909</v>
          </cell>
          <cell r="M19">
            <v>27601674.820479032</v>
          </cell>
          <cell r="N19">
            <v>34321620.774654888</v>
          </cell>
          <cell r="O19">
            <v>32378967.950532328</v>
          </cell>
          <cell r="P19">
            <v>63235818.96396035</v>
          </cell>
          <cell r="Q19">
            <v>148681913.76186043</v>
          </cell>
          <cell r="R19">
            <v>163466956.17226839</v>
          </cell>
          <cell r="S19">
            <v>209941318.3365519</v>
          </cell>
          <cell r="T19">
            <v>98515287.747692391</v>
          </cell>
          <cell r="U19">
            <v>94056393.302448422</v>
          </cell>
          <cell r="V19">
            <v>4865090.8284496078</v>
          </cell>
          <cell r="W19">
            <v>24410605.379555628</v>
          </cell>
          <cell r="X19">
            <v>48464852.126221791</v>
          </cell>
          <cell r="Y19">
            <v>32258251.182727035</v>
          </cell>
          <cell r="Z19">
            <v>47390873.752421796</v>
          </cell>
          <cell r="AA19">
            <v>32479201.732179381</v>
          </cell>
          <cell r="AB19">
            <v>35432306.663746446</v>
          </cell>
          <cell r="AC19">
            <v>97568628.379549623</v>
          </cell>
          <cell r="AD19">
            <v>36129045.115477547</v>
          </cell>
          <cell r="AE19">
            <v>25097570.227357928</v>
          </cell>
          <cell r="AF19">
            <v>22603047.785666149</v>
          </cell>
          <cell r="AG19">
            <v>38301768.96103739</v>
          </cell>
          <cell r="AH19">
            <v>31275802.589966439</v>
          </cell>
          <cell r="AI19">
            <v>31930497.275028832</v>
          </cell>
          <cell r="AJ19">
            <v>109362852.50777332</v>
          </cell>
          <cell r="AK19">
            <v>19417851.905954249</v>
          </cell>
          <cell r="AL19">
            <v>21092629.44151374</v>
          </cell>
          <cell r="AM19">
            <v>32175197.995135143</v>
          </cell>
          <cell r="AN19">
            <v>5730659.0257879663</v>
          </cell>
          <cell r="AO19">
            <v>73155774.260160312</v>
          </cell>
          <cell r="AP19">
            <v>20052064.164105255</v>
          </cell>
          <cell r="AQ19">
            <v>192063302.40417582</v>
          </cell>
          <cell r="AR19">
            <v>46509342.333684422</v>
          </cell>
          <cell r="AS19">
            <v>186267565.42325965</v>
          </cell>
          <cell r="AT19">
            <v>62308203.435426377</v>
          </cell>
          <cell r="AU19">
            <v>168480469.28591499</v>
          </cell>
          <cell r="AV19">
            <v>24311657.394652572</v>
          </cell>
          <cell r="AW19">
            <v>36161707.22480993</v>
          </cell>
          <cell r="AX19">
            <v>41376063.563789979</v>
          </cell>
          <cell r="AY19">
            <v>136504124.50068587</v>
          </cell>
          <cell r="AZ19">
            <v>78277341.993430957</v>
          </cell>
          <cell r="BA19">
            <v>20701786.796619903</v>
          </cell>
          <cell r="BB19">
            <v>378000000</v>
          </cell>
          <cell r="BC19">
            <v>352000000</v>
          </cell>
          <cell r="BD19">
            <v>297000000</v>
          </cell>
          <cell r="BE19">
            <v>190000000</v>
          </cell>
          <cell r="BF19">
            <v>3524075098.7954721</v>
          </cell>
          <cell r="BG19">
            <v>922492752.85464549</v>
          </cell>
          <cell r="BH19">
            <v>4446567851.6501179</v>
          </cell>
          <cell r="BI19">
            <v>5663567851.6501169</v>
          </cell>
          <cell r="BL19"/>
          <cell r="BM19"/>
        </row>
        <row r="20">
          <cell r="A20">
            <v>45275</v>
          </cell>
          <cell r="B20" t="str">
            <v>15</v>
          </cell>
          <cell r="C20" t="str">
            <v>Thứ Sáu</v>
          </cell>
          <cell r="D20">
            <v>110627789.91926195</v>
          </cell>
          <cell r="E20">
            <v>255182868.65468749</v>
          </cell>
          <cell r="F20">
            <v>269592679.89604211</v>
          </cell>
          <cell r="G20">
            <v>231111774.89723834</v>
          </cell>
          <cell r="H20">
            <v>75567393.137331352</v>
          </cell>
          <cell r="I20">
            <v>67250185.417953387</v>
          </cell>
          <cell r="J20">
            <v>260010309.36461318</v>
          </cell>
          <cell r="K20">
            <v>256476756.31453627</v>
          </cell>
          <cell r="L20">
            <v>266392006.56173909</v>
          </cell>
          <cell r="M20">
            <v>27601674.820479032</v>
          </cell>
          <cell r="N20">
            <v>34321620.774654888</v>
          </cell>
          <cell r="O20">
            <v>32378967.950532328</v>
          </cell>
          <cell r="P20">
            <v>63235818.96396035</v>
          </cell>
          <cell r="Q20">
            <v>148681913.76186043</v>
          </cell>
          <cell r="R20">
            <v>163466956.17226839</v>
          </cell>
          <cell r="S20">
            <v>209941318.3365519</v>
          </cell>
          <cell r="T20">
            <v>98515287.747692391</v>
          </cell>
          <cell r="U20">
            <v>94056393.302448422</v>
          </cell>
          <cell r="V20">
            <v>4865090.8284496078</v>
          </cell>
          <cell r="W20">
            <v>24410605.379555628</v>
          </cell>
          <cell r="X20">
            <v>48464852.126221791</v>
          </cell>
          <cell r="Y20">
            <v>32258251.182727035</v>
          </cell>
          <cell r="Z20">
            <v>47390873.752421796</v>
          </cell>
          <cell r="AA20">
            <v>32479201.732179381</v>
          </cell>
          <cell r="AB20">
            <v>35432306.663746446</v>
          </cell>
          <cell r="AC20">
            <v>97568628.379549623</v>
          </cell>
          <cell r="AD20">
            <v>36129045.115477547</v>
          </cell>
          <cell r="AE20">
            <v>25097570.227357928</v>
          </cell>
          <cell r="AF20">
            <v>22603047.785666149</v>
          </cell>
          <cell r="AG20">
            <v>38301768.96103739</v>
          </cell>
          <cell r="AH20">
            <v>31275802.589966439</v>
          </cell>
          <cell r="AI20">
            <v>31930497.275028832</v>
          </cell>
          <cell r="AJ20">
            <v>109362852.50777332</v>
          </cell>
          <cell r="AK20">
            <v>19417851.905954249</v>
          </cell>
          <cell r="AL20">
            <v>21092629.44151374</v>
          </cell>
          <cell r="AM20">
            <v>32175197.995135143</v>
          </cell>
          <cell r="AN20">
            <v>5730659.0257879663</v>
          </cell>
          <cell r="AO20">
            <v>73155774.260160312</v>
          </cell>
          <cell r="AP20">
            <v>20052064.164105255</v>
          </cell>
          <cell r="AQ20">
            <v>192063302.40417582</v>
          </cell>
          <cell r="AR20">
            <v>46509342.333684422</v>
          </cell>
          <cell r="AS20">
            <v>186267565.42325965</v>
          </cell>
          <cell r="AT20">
            <v>62308203.435426377</v>
          </cell>
          <cell r="AU20">
            <v>168480469.28591499</v>
          </cell>
          <cell r="AV20">
            <v>24311657.394652572</v>
          </cell>
          <cell r="AW20">
            <v>36161707.22480993</v>
          </cell>
          <cell r="AX20">
            <v>41376063.563789979</v>
          </cell>
          <cell r="AY20">
            <v>136504124.50068587</v>
          </cell>
          <cell r="AZ20">
            <v>78277341.993430957</v>
          </cell>
          <cell r="BA20">
            <v>20701786.796619903</v>
          </cell>
          <cell r="BB20">
            <v>378000000</v>
          </cell>
          <cell r="BC20">
            <v>352000000</v>
          </cell>
          <cell r="BD20">
            <v>297000000</v>
          </cell>
          <cell r="BE20">
            <v>190000000</v>
          </cell>
          <cell r="BF20">
            <v>3524075098.7954721</v>
          </cell>
          <cell r="BG20">
            <v>922492752.85464549</v>
          </cell>
          <cell r="BH20">
            <v>4446567851.6501179</v>
          </cell>
          <cell r="BI20">
            <v>5663567851.6501169</v>
          </cell>
          <cell r="BL20"/>
          <cell r="BM20"/>
        </row>
        <row r="21">
          <cell r="A21">
            <v>45276</v>
          </cell>
          <cell r="B21" t="str">
            <v>16</v>
          </cell>
          <cell r="C21" t="str">
            <v>Thứ Bảy</v>
          </cell>
          <cell r="D21">
            <v>143816126.89504054</v>
          </cell>
          <cell r="E21">
            <v>331737729.25109375</v>
          </cell>
          <cell r="F21">
            <v>350470483.86485469</v>
          </cell>
          <cell r="G21">
            <v>300445307.36640984</v>
          </cell>
          <cell r="H21">
            <v>98237611.078530759</v>
          </cell>
          <cell r="I21">
            <v>87425241.043339401</v>
          </cell>
          <cell r="J21">
            <v>338013402.1739971</v>
          </cell>
          <cell r="K21">
            <v>333419783.20889717</v>
          </cell>
          <cell r="L21">
            <v>346309608.5302608</v>
          </cell>
          <cell r="M21">
            <v>35882177.266622745</v>
          </cell>
          <cell r="N21">
            <v>44618107.007051349</v>
          </cell>
          <cell r="O21">
            <v>42092658.335692026</v>
          </cell>
          <cell r="P21">
            <v>82206564.653148457</v>
          </cell>
          <cell r="Q21">
            <v>193286487.89041856</v>
          </cell>
          <cell r="R21">
            <v>212507043.02394891</v>
          </cell>
          <cell r="S21">
            <v>272923713.8375175</v>
          </cell>
          <cell r="T21">
            <v>128069874.07200012</v>
          </cell>
          <cell r="U21">
            <v>122273311.29318295</v>
          </cell>
          <cell r="V21">
            <v>6324618.0769844903</v>
          </cell>
          <cell r="W21">
            <v>31733786.993422315</v>
          </cell>
          <cell r="X21">
            <v>63004307.764088325</v>
          </cell>
          <cell r="Y21">
            <v>41935726.537545145</v>
          </cell>
          <cell r="Z21">
            <v>61608135.878148332</v>
          </cell>
          <cell r="AA21">
            <v>42222962.2518332</v>
          </cell>
          <cell r="AB21">
            <v>46061998.662870377</v>
          </cell>
          <cell r="AC21">
            <v>126839216.8934145</v>
          </cell>
          <cell r="AD21">
            <v>46967758.65012081</v>
          </cell>
          <cell r="AE21">
            <v>32626841.295565303</v>
          </cell>
          <cell r="AF21">
            <v>29383962.121365994</v>
          </cell>
          <cell r="AG21">
            <v>49792299.649348609</v>
          </cell>
          <cell r="AH21">
            <v>40658543.366956368</v>
          </cell>
          <cell r="AI21">
            <v>41509646.45753748</v>
          </cell>
          <cell r="AJ21">
            <v>142171708.26010531</v>
          </cell>
          <cell r="AK21">
            <v>25243207.477740522</v>
          </cell>
          <cell r="AL21">
            <v>27420418.273967862</v>
          </cell>
          <cell r="AM21">
            <v>41827757.393675685</v>
          </cell>
          <cell r="AN21">
            <v>7449856.733524356</v>
          </cell>
          <cell r="AO21">
            <v>95102506.53820841</v>
          </cell>
          <cell r="AP21">
            <v>26067683.413336832</v>
          </cell>
          <cell r="AQ21">
            <v>249682293.12542859</v>
          </cell>
          <cell r="AR21">
            <v>60462145.033789746</v>
          </cell>
          <cell r="AS21">
            <v>242147835.05023754</v>
          </cell>
          <cell r="AT21">
            <v>81000664.466054291</v>
          </cell>
          <cell r="AU21">
            <v>219024610.07168949</v>
          </cell>
          <cell r="AV21">
            <v>31605154.613048345</v>
          </cell>
          <cell r="AW21">
            <v>47010219.392252907</v>
          </cell>
          <cell r="AX21">
            <v>53788882.632926971</v>
          </cell>
          <cell r="AY21">
            <v>177455361.85089162</v>
          </cell>
          <cell r="AZ21">
            <v>101760544.59146024</v>
          </cell>
          <cell r="BA21">
            <v>26912322.835605875</v>
          </cell>
          <cell r="BB21">
            <v>488500000</v>
          </cell>
          <cell r="BC21">
            <v>440000000</v>
          </cell>
          <cell r="BD21">
            <v>400000000</v>
          </cell>
          <cell r="BE21">
            <v>223000000</v>
          </cell>
          <cell r="BF21">
            <v>4581297628.4341145</v>
          </cell>
          <cell r="BG21">
            <v>1199240578.7110391</v>
          </cell>
          <cell r="BH21">
            <v>5780538207.145153</v>
          </cell>
          <cell r="BI21">
            <v>7332038207.1451511</v>
          </cell>
          <cell r="BL21"/>
          <cell r="BM21"/>
        </row>
        <row r="22">
          <cell r="A22">
            <v>45277</v>
          </cell>
          <cell r="B22" t="str">
            <v>17</v>
          </cell>
          <cell r="C22" t="str">
            <v>Chủ Nhật</v>
          </cell>
          <cell r="D22">
            <v>154878905.88696671</v>
          </cell>
          <cell r="E22">
            <v>357256016.11656249</v>
          </cell>
          <cell r="F22">
            <v>377429751.85445887</v>
          </cell>
          <cell r="G22">
            <v>323556484.85613364</v>
          </cell>
          <cell r="H22">
            <v>105794350.39226387</v>
          </cell>
          <cell r="I22">
            <v>94150259.58513473</v>
          </cell>
          <cell r="J22">
            <v>364014433.11045837</v>
          </cell>
          <cell r="K22">
            <v>359067458.84035075</v>
          </cell>
          <cell r="L22">
            <v>372948809.18643469</v>
          </cell>
          <cell r="M22">
            <v>38642344.748670638</v>
          </cell>
          <cell r="N22">
            <v>48050269.084516831</v>
          </cell>
          <cell r="O22">
            <v>45330555.130745254</v>
          </cell>
          <cell r="P22">
            <v>88530146.549544469</v>
          </cell>
          <cell r="Q22">
            <v>208154679.26660457</v>
          </cell>
          <cell r="R22">
            <v>228853738.64117572</v>
          </cell>
          <cell r="S22">
            <v>293917845.67117262</v>
          </cell>
          <cell r="T22">
            <v>137921402.84676933</v>
          </cell>
          <cell r="U22">
            <v>131678950.62342778</v>
          </cell>
          <cell r="V22">
            <v>6811127.1598294498</v>
          </cell>
          <cell r="W22">
            <v>34174847.531377874</v>
          </cell>
          <cell r="X22">
            <v>67850792.976710498</v>
          </cell>
          <cell r="Y22">
            <v>45161551.655817844</v>
          </cell>
          <cell r="Z22">
            <v>66347223.253390506</v>
          </cell>
          <cell r="AA22">
            <v>45470882.42505113</v>
          </cell>
          <cell r="AB22">
            <v>49605229.329245016</v>
          </cell>
          <cell r="AC22">
            <v>136596079.73136944</v>
          </cell>
          <cell r="AD22">
            <v>50580663.161668561</v>
          </cell>
          <cell r="AE22">
            <v>35136598.318301089</v>
          </cell>
          <cell r="AF22">
            <v>31644266.899932608</v>
          </cell>
          <cell r="AG22">
            <v>53622476.545452334</v>
          </cell>
          <cell r="AH22">
            <v>43786123.625953011</v>
          </cell>
          <cell r="AI22">
            <v>44702696.185040355</v>
          </cell>
          <cell r="AJ22">
            <v>153107993.51088265</v>
          </cell>
          <cell r="AK22">
            <v>27184992.668335941</v>
          </cell>
          <cell r="AL22">
            <v>29529681.21811923</v>
          </cell>
          <cell r="AM22">
            <v>45045277.193189196</v>
          </cell>
          <cell r="AN22">
            <v>8022922.6361031514</v>
          </cell>
          <cell r="AO22">
            <v>102418083.96422443</v>
          </cell>
          <cell r="AP22">
            <v>28072889.829747353</v>
          </cell>
          <cell r="AQ22">
            <v>268888623.3658461</v>
          </cell>
          <cell r="AR22">
            <v>65113079.26715818</v>
          </cell>
          <cell r="AS22">
            <v>260774591.59256345</v>
          </cell>
          <cell r="AT22">
            <v>87231484.809596911</v>
          </cell>
          <cell r="AU22">
            <v>235872657.00028095</v>
          </cell>
          <cell r="AV22">
            <v>34036320.352513596</v>
          </cell>
          <cell r="AW22">
            <v>50626390.11473389</v>
          </cell>
          <cell r="AX22">
            <v>57926488.989305958</v>
          </cell>
          <cell r="AY22">
            <v>191105774.30096018</v>
          </cell>
          <cell r="AZ22">
            <v>109588278.79080333</v>
          </cell>
          <cell r="BA22">
            <v>28982501.51526786</v>
          </cell>
          <cell r="BB22">
            <v>488500000</v>
          </cell>
          <cell r="BC22">
            <v>440000000</v>
          </cell>
          <cell r="BD22">
            <v>400000000</v>
          </cell>
          <cell r="BE22">
            <v>223000000</v>
          </cell>
          <cell r="BF22">
            <v>4933705138.3136616</v>
          </cell>
          <cell r="BG22">
            <v>1291489853.9965036</v>
          </cell>
          <cell r="BH22">
            <v>6225194992.3101654</v>
          </cell>
          <cell r="BI22">
            <v>7776694992.3101645</v>
          </cell>
          <cell r="BL22"/>
          <cell r="BM22"/>
        </row>
        <row r="23">
          <cell r="A23">
            <v>45278</v>
          </cell>
          <cell r="B23" t="str">
            <v>18</v>
          </cell>
          <cell r="C23" t="str">
            <v>Thứ Hai</v>
          </cell>
          <cell r="D23">
            <v>110627789.91926195</v>
          </cell>
          <cell r="E23">
            <v>255182868.65468749</v>
          </cell>
          <cell r="F23">
            <v>269592679.89604211</v>
          </cell>
          <cell r="G23">
            <v>231111774.89723834</v>
          </cell>
          <cell r="H23">
            <v>75567393.137331352</v>
          </cell>
          <cell r="I23">
            <v>67250185.417953387</v>
          </cell>
          <cell r="J23">
            <v>260010309.36461318</v>
          </cell>
          <cell r="K23">
            <v>256476756.31453627</v>
          </cell>
          <cell r="L23">
            <v>266392006.56173909</v>
          </cell>
          <cell r="M23">
            <v>27601674.820479032</v>
          </cell>
          <cell r="N23">
            <v>34321620.774654888</v>
          </cell>
          <cell r="O23">
            <v>32378967.950532328</v>
          </cell>
          <cell r="P23">
            <v>63235818.96396035</v>
          </cell>
          <cell r="Q23">
            <v>148681913.76186043</v>
          </cell>
          <cell r="R23">
            <v>163466956.17226839</v>
          </cell>
          <cell r="S23">
            <v>209941318.3365519</v>
          </cell>
          <cell r="T23">
            <v>98515287.747692391</v>
          </cell>
          <cell r="U23">
            <v>94056393.302448422</v>
          </cell>
          <cell r="V23">
            <v>4865090.8284496078</v>
          </cell>
          <cell r="W23">
            <v>24410605.379555628</v>
          </cell>
          <cell r="X23">
            <v>48464852.126221791</v>
          </cell>
          <cell r="Y23">
            <v>32258251.182727035</v>
          </cell>
          <cell r="Z23">
            <v>47390873.752421796</v>
          </cell>
          <cell r="AA23">
            <v>32479201.732179381</v>
          </cell>
          <cell r="AB23">
            <v>35432306.663746446</v>
          </cell>
          <cell r="AC23">
            <v>97568628.379549623</v>
          </cell>
          <cell r="AD23">
            <v>36129045.115477547</v>
          </cell>
          <cell r="AE23">
            <v>25097570.227357928</v>
          </cell>
          <cell r="AF23">
            <v>22603047.785666149</v>
          </cell>
          <cell r="AG23">
            <v>38301768.96103739</v>
          </cell>
          <cell r="AH23">
            <v>31275802.589966439</v>
          </cell>
          <cell r="AI23">
            <v>31930497.275028832</v>
          </cell>
          <cell r="AJ23">
            <v>109362852.50777332</v>
          </cell>
          <cell r="AK23">
            <v>19417851.905954249</v>
          </cell>
          <cell r="AL23">
            <v>21092629.44151374</v>
          </cell>
          <cell r="AM23">
            <v>32175197.995135143</v>
          </cell>
          <cell r="AN23">
            <v>5730659.0257879663</v>
          </cell>
          <cell r="AO23">
            <v>73155774.260160312</v>
          </cell>
          <cell r="AP23">
            <v>20052064.164105255</v>
          </cell>
          <cell r="AQ23">
            <v>192063302.40417582</v>
          </cell>
          <cell r="AR23">
            <v>46509342.333684422</v>
          </cell>
          <cell r="AS23">
            <v>186267565.42325965</v>
          </cell>
          <cell r="AT23">
            <v>62308203.435426377</v>
          </cell>
          <cell r="AU23">
            <v>168480469.28591499</v>
          </cell>
          <cell r="AV23">
            <v>24311657.394652572</v>
          </cell>
          <cell r="AW23">
            <v>36161707.22480993</v>
          </cell>
          <cell r="AX23">
            <v>41376063.563789979</v>
          </cell>
          <cell r="AY23">
            <v>136504124.50068587</v>
          </cell>
          <cell r="AZ23">
            <v>78277341.993430957</v>
          </cell>
          <cell r="BA23">
            <v>20701786.796619903</v>
          </cell>
          <cell r="BB23">
            <v>378000000</v>
          </cell>
          <cell r="BC23">
            <v>352000000</v>
          </cell>
          <cell r="BD23">
            <v>297000000</v>
          </cell>
          <cell r="BE23">
            <v>190000000</v>
          </cell>
          <cell r="BF23">
            <v>3524075098.7954721</v>
          </cell>
          <cell r="BG23">
            <v>922492752.85464549</v>
          </cell>
          <cell r="BH23">
            <v>4446567851.6501179</v>
          </cell>
          <cell r="BI23">
            <v>5663567851.6501169</v>
          </cell>
          <cell r="BL23"/>
          <cell r="BM23"/>
        </row>
        <row r="24">
          <cell r="A24">
            <v>45279</v>
          </cell>
          <cell r="B24" t="str">
            <v>19</v>
          </cell>
          <cell r="C24" t="str">
            <v>Thứ Ba</v>
          </cell>
          <cell r="D24">
            <v>110627789.91926195</v>
          </cell>
          <cell r="E24">
            <v>255182868.65468749</v>
          </cell>
          <cell r="F24">
            <v>269592679.89604211</v>
          </cell>
          <cell r="G24">
            <v>231111774.89723834</v>
          </cell>
          <cell r="H24">
            <v>75567393.137331352</v>
          </cell>
          <cell r="I24">
            <v>67250185.417953387</v>
          </cell>
          <cell r="J24">
            <v>260010309.36461318</v>
          </cell>
          <cell r="K24">
            <v>256476756.31453627</v>
          </cell>
          <cell r="L24">
            <v>266392006.56173909</v>
          </cell>
          <cell r="M24">
            <v>27601674.820479032</v>
          </cell>
          <cell r="N24">
            <v>34321620.774654888</v>
          </cell>
          <cell r="O24">
            <v>32378967.950532328</v>
          </cell>
          <cell r="P24">
            <v>63235818.96396035</v>
          </cell>
          <cell r="Q24">
            <v>148681913.76186043</v>
          </cell>
          <cell r="R24">
            <v>163466956.17226839</v>
          </cell>
          <cell r="S24">
            <v>209941318.3365519</v>
          </cell>
          <cell r="T24">
            <v>98515287.747692391</v>
          </cell>
          <cell r="U24">
            <v>94056393.302448422</v>
          </cell>
          <cell r="V24">
            <v>4865090.8284496078</v>
          </cell>
          <cell r="W24">
            <v>24410605.379555628</v>
          </cell>
          <cell r="X24">
            <v>48464852.126221791</v>
          </cell>
          <cell r="Y24">
            <v>32258251.182727035</v>
          </cell>
          <cell r="Z24">
            <v>47390873.752421796</v>
          </cell>
          <cell r="AA24">
            <v>32479201.732179381</v>
          </cell>
          <cell r="AB24">
            <v>35432306.663746446</v>
          </cell>
          <cell r="AC24">
            <v>97568628.379549623</v>
          </cell>
          <cell r="AD24">
            <v>36129045.115477547</v>
          </cell>
          <cell r="AE24">
            <v>25097570.227357928</v>
          </cell>
          <cell r="AF24">
            <v>22603047.785666149</v>
          </cell>
          <cell r="AG24">
            <v>38301768.96103739</v>
          </cell>
          <cell r="AH24">
            <v>31275802.589966439</v>
          </cell>
          <cell r="AI24">
            <v>31930497.275028832</v>
          </cell>
          <cell r="AJ24">
            <v>109362852.50777332</v>
          </cell>
          <cell r="AK24">
            <v>19417851.905954249</v>
          </cell>
          <cell r="AL24">
            <v>21092629.44151374</v>
          </cell>
          <cell r="AM24">
            <v>32175197.995135143</v>
          </cell>
          <cell r="AN24">
            <v>5730659.0257879663</v>
          </cell>
          <cell r="AO24">
            <v>73155774.260160312</v>
          </cell>
          <cell r="AP24">
            <v>20052064.164105255</v>
          </cell>
          <cell r="AQ24">
            <v>192063302.40417582</v>
          </cell>
          <cell r="AR24">
            <v>46509342.333684422</v>
          </cell>
          <cell r="AS24">
            <v>186267565.42325965</v>
          </cell>
          <cell r="AT24">
            <v>62308203.435426377</v>
          </cell>
          <cell r="AU24">
            <v>168480469.28591499</v>
          </cell>
          <cell r="AV24">
            <v>24311657.394652572</v>
          </cell>
          <cell r="AW24">
            <v>36161707.22480993</v>
          </cell>
          <cell r="AX24">
            <v>41376063.563789979</v>
          </cell>
          <cell r="AY24">
            <v>136504124.50068587</v>
          </cell>
          <cell r="AZ24">
            <v>78277341.993430957</v>
          </cell>
          <cell r="BA24">
            <v>20701786.796619903</v>
          </cell>
          <cell r="BB24">
            <v>378000000</v>
          </cell>
          <cell r="BC24">
            <v>352000000</v>
          </cell>
          <cell r="BD24">
            <v>297000000</v>
          </cell>
          <cell r="BE24">
            <v>190000000</v>
          </cell>
          <cell r="BF24">
            <v>3524075098.7954721</v>
          </cell>
          <cell r="BG24">
            <v>922492752.85464549</v>
          </cell>
          <cell r="BH24">
            <v>4446567851.6501179</v>
          </cell>
          <cell r="BI24">
            <v>5663567851.6501169</v>
          </cell>
          <cell r="BL24"/>
          <cell r="BM24"/>
        </row>
        <row r="25">
          <cell r="A25">
            <v>45280</v>
          </cell>
          <cell r="B25" t="str">
            <v>20</v>
          </cell>
          <cell r="C25" t="str">
            <v>Thứ Tư</v>
          </cell>
          <cell r="D25">
            <v>110627789.91926195</v>
          </cell>
          <cell r="E25">
            <v>255182868.65468749</v>
          </cell>
          <cell r="F25">
            <v>269592679.89604211</v>
          </cell>
          <cell r="G25">
            <v>231111774.89723834</v>
          </cell>
          <cell r="H25">
            <v>75567393.137331352</v>
          </cell>
          <cell r="I25">
            <v>67250185.417953387</v>
          </cell>
          <cell r="J25">
            <v>260010309.36461318</v>
          </cell>
          <cell r="K25">
            <v>256476756.31453627</v>
          </cell>
          <cell r="L25">
            <v>266392006.56173909</v>
          </cell>
          <cell r="M25">
            <v>27601674.820479032</v>
          </cell>
          <cell r="N25">
            <v>34321620.774654888</v>
          </cell>
          <cell r="O25">
            <v>32378967.950532328</v>
          </cell>
          <cell r="P25">
            <v>63235818.96396035</v>
          </cell>
          <cell r="Q25">
            <v>148681913.76186043</v>
          </cell>
          <cell r="R25">
            <v>163466956.17226839</v>
          </cell>
          <cell r="S25">
            <v>209941318.3365519</v>
          </cell>
          <cell r="T25">
            <v>98515287.747692391</v>
          </cell>
          <cell r="U25">
            <v>94056393.302448422</v>
          </cell>
          <cell r="V25">
            <v>4865090.8284496078</v>
          </cell>
          <cell r="W25">
            <v>24410605.379555628</v>
          </cell>
          <cell r="X25">
            <v>48464852.126221791</v>
          </cell>
          <cell r="Y25">
            <v>32258251.182727035</v>
          </cell>
          <cell r="Z25">
            <v>47390873.752421796</v>
          </cell>
          <cell r="AA25">
            <v>32479201.732179381</v>
          </cell>
          <cell r="AB25">
            <v>35432306.663746446</v>
          </cell>
          <cell r="AC25">
            <v>97568628.379549623</v>
          </cell>
          <cell r="AD25">
            <v>36129045.115477547</v>
          </cell>
          <cell r="AE25">
            <v>25097570.227357928</v>
          </cell>
          <cell r="AF25">
            <v>22603047.785666149</v>
          </cell>
          <cell r="AG25">
            <v>38301768.96103739</v>
          </cell>
          <cell r="AH25">
            <v>31275802.589966439</v>
          </cell>
          <cell r="AI25">
            <v>31930497.275028832</v>
          </cell>
          <cell r="AJ25">
            <v>109362852.50777332</v>
          </cell>
          <cell r="AK25">
            <v>19417851.905954249</v>
          </cell>
          <cell r="AL25">
            <v>21092629.44151374</v>
          </cell>
          <cell r="AM25">
            <v>32175197.995135143</v>
          </cell>
          <cell r="AN25">
            <v>5730659.0257879663</v>
          </cell>
          <cell r="AO25">
            <v>73155774.260160312</v>
          </cell>
          <cell r="AP25">
            <v>20052064.164105255</v>
          </cell>
          <cell r="AQ25">
            <v>192063302.40417582</v>
          </cell>
          <cell r="AR25">
            <v>46509342.333684422</v>
          </cell>
          <cell r="AS25">
            <v>186267565.42325965</v>
          </cell>
          <cell r="AT25">
            <v>62308203.435426377</v>
          </cell>
          <cell r="AU25">
            <v>168480469.28591499</v>
          </cell>
          <cell r="AV25">
            <v>24311657.394652572</v>
          </cell>
          <cell r="AW25">
            <v>36161707.22480993</v>
          </cell>
          <cell r="AX25">
            <v>41376063.563789979</v>
          </cell>
          <cell r="AY25">
            <v>136504124.50068587</v>
          </cell>
          <cell r="AZ25">
            <v>78277341.993430957</v>
          </cell>
          <cell r="BA25">
            <v>20701786.796619903</v>
          </cell>
          <cell r="BB25">
            <v>378000000</v>
          </cell>
          <cell r="BC25">
            <v>352000000</v>
          </cell>
          <cell r="BD25">
            <v>297000000</v>
          </cell>
          <cell r="BE25">
            <v>190000000</v>
          </cell>
          <cell r="BF25">
            <v>3524075098.7954721</v>
          </cell>
          <cell r="BG25">
            <v>922492752.85464549</v>
          </cell>
          <cell r="BH25">
            <v>4446567851.6501179</v>
          </cell>
          <cell r="BI25">
            <v>5663567851.6501169</v>
          </cell>
          <cell r="BL25"/>
          <cell r="BM25"/>
        </row>
        <row r="26">
          <cell r="A26">
            <v>45281</v>
          </cell>
          <cell r="B26" t="str">
            <v>21</v>
          </cell>
          <cell r="C26" t="str">
            <v>Thứ Năm</v>
          </cell>
          <cell r="D26">
            <v>110627789.91926195</v>
          </cell>
          <cell r="E26">
            <v>255182868.65468749</v>
          </cell>
          <cell r="F26">
            <v>269592679.89604211</v>
          </cell>
          <cell r="G26">
            <v>231111774.89723834</v>
          </cell>
          <cell r="H26">
            <v>75567393.137331352</v>
          </cell>
          <cell r="I26">
            <v>67250185.417953387</v>
          </cell>
          <cell r="J26">
            <v>260010309.36461318</v>
          </cell>
          <cell r="K26">
            <v>256476756.31453627</v>
          </cell>
          <cell r="L26">
            <v>266392006.56173909</v>
          </cell>
          <cell r="M26">
            <v>27601674.820479032</v>
          </cell>
          <cell r="N26">
            <v>34321620.774654888</v>
          </cell>
          <cell r="O26">
            <v>32378967.950532328</v>
          </cell>
          <cell r="P26">
            <v>63235818.96396035</v>
          </cell>
          <cell r="Q26">
            <v>148681913.76186043</v>
          </cell>
          <cell r="R26">
            <v>163466956.17226839</v>
          </cell>
          <cell r="S26">
            <v>209941318.3365519</v>
          </cell>
          <cell r="T26">
            <v>98515287.747692391</v>
          </cell>
          <cell r="U26">
            <v>94056393.302448422</v>
          </cell>
          <cell r="V26">
            <v>4865090.8284496078</v>
          </cell>
          <cell r="W26">
            <v>24410605.379555628</v>
          </cell>
          <cell r="X26">
            <v>48464852.126221791</v>
          </cell>
          <cell r="Y26">
            <v>32258251.182727035</v>
          </cell>
          <cell r="Z26">
            <v>47390873.752421796</v>
          </cell>
          <cell r="AA26">
            <v>32479201.732179381</v>
          </cell>
          <cell r="AB26">
            <v>35432306.663746446</v>
          </cell>
          <cell r="AC26">
            <v>97568628.379549623</v>
          </cell>
          <cell r="AD26">
            <v>36129045.115477547</v>
          </cell>
          <cell r="AE26">
            <v>25097570.227357928</v>
          </cell>
          <cell r="AF26">
            <v>22603047.785666149</v>
          </cell>
          <cell r="AG26">
            <v>38301768.96103739</v>
          </cell>
          <cell r="AH26">
            <v>31275802.589966439</v>
          </cell>
          <cell r="AI26">
            <v>31930497.275028832</v>
          </cell>
          <cell r="AJ26">
            <v>109362852.50777332</v>
          </cell>
          <cell r="AK26">
            <v>19417851.905954249</v>
          </cell>
          <cell r="AL26">
            <v>21092629.44151374</v>
          </cell>
          <cell r="AM26">
            <v>32175197.995135143</v>
          </cell>
          <cell r="AN26">
            <v>5730659.0257879663</v>
          </cell>
          <cell r="AO26">
            <v>73155774.260160312</v>
          </cell>
          <cell r="AP26">
            <v>20052064.164105255</v>
          </cell>
          <cell r="AQ26">
            <v>192063302.40417582</v>
          </cell>
          <cell r="AR26">
            <v>46509342.333684422</v>
          </cell>
          <cell r="AS26">
            <v>186267565.42325965</v>
          </cell>
          <cell r="AT26">
            <v>62308203.435426377</v>
          </cell>
          <cell r="AU26">
            <v>168480469.28591499</v>
          </cell>
          <cell r="AV26">
            <v>24311657.394652572</v>
          </cell>
          <cell r="AW26">
            <v>36161707.22480993</v>
          </cell>
          <cell r="AX26">
            <v>41376063.563789979</v>
          </cell>
          <cell r="AY26">
            <v>136504124.50068587</v>
          </cell>
          <cell r="AZ26">
            <v>78277341.993430957</v>
          </cell>
          <cell r="BA26">
            <v>20701786.796619903</v>
          </cell>
          <cell r="BB26">
            <v>378000000</v>
          </cell>
          <cell r="BC26">
            <v>352000000</v>
          </cell>
          <cell r="BD26">
            <v>297000000</v>
          </cell>
          <cell r="BE26">
            <v>190000000</v>
          </cell>
          <cell r="BF26">
            <v>3524075098.7954721</v>
          </cell>
          <cell r="BG26">
            <v>922492752.85464549</v>
          </cell>
          <cell r="BH26">
            <v>4446567851.6501179</v>
          </cell>
          <cell r="BI26">
            <v>5663567851.6501169</v>
          </cell>
          <cell r="BL26"/>
          <cell r="BM26"/>
        </row>
        <row r="27">
          <cell r="A27">
            <v>45282</v>
          </cell>
          <cell r="B27" t="str">
            <v>22</v>
          </cell>
          <cell r="C27" t="str">
            <v>Thứ Sáu</v>
          </cell>
          <cell r="D27">
            <v>110627789.91926195</v>
          </cell>
          <cell r="E27">
            <v>255182868.65468749</v>
          </cell>
          <cell r="F27">
            <v>269592679.89604211</v>
          </cell>
          <cell r="G27">
            <v>231111774.89723834</v>
          </cell>
          <cell r="H27">
            <v>75567393.137331352</v>
          </cell>
          <cell r="I27">
            <v>67250185.417953387</v>
          </cell>
          <cell r="J27">
            <v>260010309.36461318</v>
          </cell>
          <cell r="K27">
            <v>256476756.31453627</v>
          </cell>
          <cell r="L27">
            <v>266392006.56173909</v>
          </cell>
          <cell r="M27">
            <v>27601674.820479032</v>
          </cell>
          <cell r="N27">
            <v>34321620.774654888</v>
          </cell>
          <cell r="O27">
            <v>32378967.950532328</v>
          </cell>
          <cell r="P27">
            <v>63235818.96396035</v>
          </cell>
          <cell r="Q27">
            <v>148681913.76186043</v>
          </cell>
          <cell r="R27">
            <v>163466956.17226839</v>
          </cell>
          <cell r="S27">
            <v>209941318.3365519</v>
          </cell>
          <cell r="T27">
            <v>98515287.747692391</v>
          </cell>
          <cell r="U27">
            <v>94056393.302448422</v>
          </cell>
          <cell r="V27">
            <v>4865090.8284496078</v>
          </cell>
          <cell r="W27">
            <v>24410605.379555628</v>
          </cell>
          <cell r="X27">
            <v>48464852.126221791</v>
          </cell>
          <cell r="Y27">
            <v>32258251.182727035</v>
          </cell>
          <cell r="Z27">
            <v>47390873.752421796</v>
          </cell>
          <cell r="AA27">
            <v>32479201.732179381</v>
          </cell>
          <cell r="AB27">
            <v>35432306.663746446</v>
          </cell>
          <cell r="AC27">
            <v>97568628.379549623</v>
          </cell>
          <cell r="AD27">
            <v>36129045.115477547</v>
          </cell>
          <cell r="AE27">
            <v>25097570.227357928</v>
          </cell>
          <cell r="AF27">
            <v>22603047.785666149</v>
          </cell>
          <cell r="AG27">
            <v>38301768.96103739</v>
          </cell>
          <cell r="AH27">
            <v>31275802.589966439</v>
          </cell>
          <cell r="AI27">
            <v>31930497.275028832</v>
          </cell>
          <cell r="AJ27">
            <v>109362852.50777332</v>
          </cell>
          <cell r="AK27">
            <v>19417851.905954249</v>
          </cell>
          <cell r="AL27">
            <v>21092629.44151374</v>
          </cell>
          <cell r="AM27">
            <v>32175197.995135143</v>
          </cell>
          <cell r="AN27">
            <v>5730659.0257879663</v>
          </cell>
          <cell r="AO27">
            <v>73155774.260160312</v>
          </cell>
          <cell r="AP27">
            <v>20052064.164105255</v>
          </cell>
          <cell r="AQ27">
            <v>192063302.40417582</v>
          </cell>
          <cell r="AR27">
            <v>46509342.333684422</v>
          </cell>
          <cell r="AS27">
            <v>186267565.42325965</v>
          </cell>
          <cell r="AT27">
            <v>62308203.435426377</v>
          </cell>
          <cell r="AU27">
            <v>168480469.28591499</v>
          </cell>
          <cell r="AV27">
            <v>24311657.394652572</v>
          </cell>
          <cell r="AW27">
            <v>36161707.22480993</v>
          </cell>
          <cell r="AX27">
            <v>41376063.563789979</v>
          </cell>
          <cell r="AY27">
            <v>136504124.50068587</v>
          </cell>
          <cell r="AZ27">
            <v>78277341.993430957</v>
          </cell>
          <cell r="BA27">
            <v>20701786.796619903</v>
          </cell>
          <cell r="BB27">
            <v>378000000</v>
          </cell>
          <cell r="BC27">
            <v>352000000</v>
          </cell>
          <cell r="BD27">
            <v>297000000</v>
          </cell>
          <cell r="BE27">
            <v>190000000</v>
          </cell>
          <cell r="BF27">
            <v>3524075098.7954721</v>
          </cell>
          <cell r="BG27">
            <v>922492752.85464549</v>
          </cell>
          <cell r="BH27">
            <v>4446567851.6501179</v>
          </cell>
          <cell r="BI27">
            <v>5663567851.6501169</v>
          </cell>
          <cell r="BL27"/>
          <cell r="BM27"/>
        </row>
        <row r="28">
          <cell r="A28">
            <v>45283</v>
          </cell>
          <cell r="B28" t="str">
            <v>23</v>
          </cell>
          <cell r="C28" t="str">
            <v>Thứ Bảy</v>
          </cell>
          <cell r="D28">
            <v>143816126.89504054</v>
          </cell>
          <cell r="E28">
            <v>331737729.25109375</v>
          </cell>
          <cell r="F28">
            <v>350470483.86485469</v>
          </cell>
          <cell r="G28">
            <v>300445307.36640984</v>
          </cell>
          <cell r="H28">
            <v>98237611.078530759</v>
          </cell>
          <cell r="I28">
            <v>87425241.043339401</v>
          </cell>
          <cell r="J28">
            <v>338013402.1739971</v>
          </cell>
          <cell r="K28">
            <v>333419783.20889717</v>
          </cell>
          <cell r="L28">
            <v>346309608.5302608</v>
          </cell>
          <cell r="M28">
            <v>35882177.266622745</v>
          </cell>
          <cell r="N28">
            <v>44618107.007051349</v>
          </cell>
          <cell r="O28">
            <v>42092658.335692026</v>
          </cell>
          <cell r="P28">
            <v>82206564.653148457</v>
          </cell>
          <cell r="Q28">
            <v>193286487.89041856</v>
          </cell>
          <cell r="R28">
            <v>212507043.02394891</v>
          </cell>
          <cell r="S28">
            <v>272923713.8375175</v>
          </cell>
          <cell r="T28">
            <v>128069874.07200012</v>
          </cell>
          <cell r="U28">
            <v>122273311.29318295</v>
          </cell>
          <cell r="V28">
            <v>6324618.0769844903</v>
          </cell>
          <cell r="W28">
            <v>31733786.993422315</v>
          </cell>
          <cell r="X28">
            <v>63004307.764088325</v>
          </cell>
          <cell r="Y28">
            <v>41935726.537545145</v>
          </cell>
          <cell r="Z28">
            <v>61608135.878148332</v>
          </cell>
          <cell r="AA28">
            <v>42222962.2518332</v>
          </cell>
          <cell r="AB28">
            <v>46061998.662870377</v>
          </cell>
          <cell r="AC28">
            <v>126839216.8934145</v>
          </cell>
          <cell r="AD28">
            <v>46967758.65012081</v>
          </cell>
          <cell r="AE28">
            <v>32626841.295565303</v>
          </cell>
          <cell r="AF28">
            <v>29383962.121365994</v>
          </cell>
          <cell r="AG28">
            <v>49792299.649348609</v>
          </cell>
          <cell r="AH28">
            <v>40658543.366956368</v>
          </cell>
          <cell r="AI28">
            <v>41509646.45753748</v>
          </cell>
          <cell r="AJ28">
            <v>142171708.26010531</v>
          </cell>
          <cell r="AK28">
            <v>25243207.477740522</v>
          </cell>
          <cell r="AL28">
            <v>27420418.273967862</v>
          </cell>
          <cell r="AM28">
            <v>41827757.393675685</v>
          </cell>
          <cell r="AN28">
            <v>7449856.733524356</v>
          </cell>
          <cell r="AO28">
            <v>95102506.53820841</v>
          </cell>
          <cell r="AP28">
            <v>26067683.413336832</v>
          </cell>
          <cell r="AQ28">
            <v>249682293.12542859</v>
          </cell>
          <cell r="AR28">
            <v>60462145.033789746</v>
          </cell>
          <cell r="AS28">
            <v>242147835.05023754</v>
          </cell>
          <cell r="AT28">
            <v>81000664.466054291</v>
          </cell>
          <cell r="AU28">
            <v>219024610.07168949</v>
          </cell>
          <cell r="AV28">
            <v>31605154.613048345</v>
          </cell>
          <cell r="AW28">
            <v>47010219.392252907</v>
          </cell>
          <cell r="AX28">
            <v>53788882.632926971</v>
          </cell>
          <cell r="AY28">
            <v>177455361.85089162</v>
          </cell>
          <cell r="AZ28">
            <v>101760544.59146024</v>
          </cell>
          <cell r="BA28">
            <v>26912322.835605875</v>
          </cell>
          <cell r="BB28">
            <v>488500000</v>
          </cell>
          <cell r="BC28">
            <v>440000000</v>
          </cell>
          <cell r="BD28">
            <v>400000000</v>
          </cell>
          <cell r="BE28">
            <v>223000000</v>
          </cell>
          <cell r="BF28">
            <v>4581297628.4341145</v>
          </cell>
          <cell r="BG28">
            <v>1199240578.7110391</v>
          </cell>
          <cell r="BH28">
            <v>5780538207.145153</v>
          </cell>
          <cell r="BI28">
            <v>7332038207.1451511</v>
          </cell>
          <cell r="BL28"/>
          <cell r="BM28"/>
        </row>
        <row r="29">
          <cell r="A29">
            <v>45284</v>
          </cell>
          <cell r="B29" t="str">
            <v>24</v>
          </cell>
          <cell r="C29" t="str">
            <v>Chủ Nhật</v>
          </cell>
          <cell r="D29">
            <v>154878905.88696671</v>
          </cell>
          <cell r="E29">
            <v>357256016.11656249</v>
          </cell>
          <cell r="F29">
            <v>377429751.85445887</v>
          </cell>
          <cell r="G29">
            <v>323556484.85613364</v>
          </cell>
          <cell r="H29">
            <v>105794350.39226387</v>
          </cell>
          <cell r="I29">
            <v>94150259.58513473</v>
          </cell>
          <cell r="J29">
            <v>364014433.11045837</v>
          </cell>
          <cell r="K29">
            <v>359067458.84035075</v>
          </cell>
          <cell r="L29">
            <v>372948809.18643469</v>
          </cell>
          <cell r="M29">
            <v>38642344.748670638</v>
          </cell>
          <cell r="N29">
            <v>48050269.084516831</v>
          </cell>
          <cell r="O29">
            <v>45330555.130745254</v>
          </cell>
          <cell r="P29">
            <v>88530146.549544469</v>
          </cell>
          <cell r="Q29">
            <v>208154679.26660457</v>
          </cell>
          <cell r="R29">
            <v>228853738.64117572</v>
          </cell>
          <cell r="S29">
            <v>293917845.67117262</v>
          </cell>
          <cell r="T29">
            <v>137921402.84676933</v>
          </cell>
          <cell r="U29">
            <v>131678950.62342778</v>
          </cell>
          <cell r="V29">
            <v>6811127.1598294498</v>
          </cell>
          <cell r="W29">
            <v>34174847.531377874</v>
          </cell>
          <cell r="X29">
            <v>67850792.976710498</v>
          </cell>
          <cell r="Y29">
            <v>45161551.655817844</v>
          </cell>
          <cell r="Z29">
            <v>66347223.253390506</v>
          </cell>
          <cell r="AA29">
            <v>45470882.42505113</v>
          </cell>
          <cell r="AB29">
            <v>49605229.329245016</v>
          </cell>
          <cell r="AC29">
            <v>136596079.73136944</v>
          </cell>
          <cell r="AD29">
            <v>50580663.161668561</v>
          </cell>
          <cell r="AE29">
            <v>35136598.318301089</v>
          </cell>
          <cell r="AF29">
            <v>31644266.899932608</v>
          </cell>
          <cell r="AG29">
            <v>53622476.545452334</v>
          </cell>
          <cell r="AH29">
            <v>43786123.625953011</v>
          </cell>
          <cell r="AI29">
            <v>44702696.185040355</v>
          </cell>
          <cell r="AJ29">
            <v>153107993.51088265</v>
          </cell>
          <cell r="AK29">
            <v>27184992.668335941</v>
          </cell>
          <cell r="AL29">
            <v>29529681.21811923</v>
          </cell>
          <cell r="AM29">
            <v>45045277.193189196</v>
          </cell>
          <cell r="AN29">
            <v>8022922.6361031514</v>
          </cell>
          <cell r="AO29">
            <v>102418083.96422443</v>
          </cell>
          <cell r="AP29">
            <v>28072889.829747353</v>
          </cell>
          <cell r="AQ29">
            <v>268888623.3658461</v>
          </cell>
          <cell r="AR29">
            <v>65113079.26715818</v>
          </cell>
          <cell r="AS29">
            <v>260774591.59256345</v>
          </cell>
          <cell r="AT29">
            <v>87231484.809596911</v>
          </cell>
          <cell r="AU29">
            <v>235872657.00028095</v>
          </cell>
          <cell r="AV29">
            <v>34036320.352513596</v>
          </cell>
          <cell r="AW29">
            <v>50626390.11473389</v>
          </cell>
          <cell r="AX29">
            <v>57926488.989305958</v>
          </cell>
          <cell r="AY29">
            <v>191105774.30096018</v>
          </cell>
          <cell r="AZ29">
            <v>109588278.79080333</v>
          </cell>
          <cell r="BA29">
            <v>28982501.51526786</v>
          </cell>
          <cell r="BB29">
            <v>488500000</v>
          </cell>
          <cell r="BC29">
            <v>440000000</v>
          </cell>
          <cell r="BD29">
            <v>400000000</v>
          </cell>
          <cell r="BE29">
            <v>223000000</v>
          </cell>
          <cell r="BF29">
            <v>4933705138.3136616</v>
          </cell>
          <cell r="BG29">
            <v>1291489853.9965036</v>
          </cell>
          <cell r="BH29">
            <v>6225194992.3101654</v>
          </cell>
          <cell r="BI29">
            <v>7776694992.3101645</v>
          </cell>
          <cell r="BL29"/>
          <cell r="BM29"/>
        </row>
        <row r="30">
          <cell r="A30">
            <v>45285</v>
          </cell>
          <cell r="B30" t="str">
            <v>25</v>
          </cell>
          <cell r="C30" t="str">
            <v>Thứ Hai</v>
          </cell>
          <cell r="D30">
            <v>110627789.91926195</v>
          </cell>
          <cell r="E30">
            <v>255182868.65468749</v>
          </cell>
          <cell r="F30">
            <v>269592679.89604211</v>
          </cell>
          <cell r="G30">
            <v>231111774.89723834</v>
          </cell>
          <cell r="H30">
            <v>75567393.137331352</v>
          </cell>
          <cell r="I30">
            <v>67250185.417953387</v>
          </cell>
          <cell r="J30">
            <v>260010309.36461318</v>
          </cell>
          <cell r="K30">
            <v>256476756.31453627</v>
          </cell>
          <cell r="L30">
            <v>266392006.56173909</v>
          </cell>
          <cell r="M30">
            <v>27601674.820479032</v>
          </cell>
          <cell r="N30">
            <v>34321620.774654888</v>
          </cell>
          <cell r="O30">
            <v>32378967.950532328</v>
          </cell>
          <cell r="P30">
            <v>63235818.96396035</v>
          </cell>
          <cell r="Q30">
            <v>148681913.76186043</v>
          </cell>
          <cell r="R30">
            <v>163466956.17226839</v>
          </cell>
          <cell r="S30">
            <v>209941318.3365519</v>
          </cell>
          <cell r="T30">
            <v>98515287.747692391</v>
          </cell>
          <cell r="U30">
            <v>94056393.302448422</v>
          </cell>
          <cell r="V30">
            <v>4865090.8284496078</v>
          </cell>
          <cell r="W30">
            <v>24410605.379555628</v>
          </cell>
          <cell r="X30">
            <v>48464852.126221791</v>
          </cell>
          <cell r="Y30">
            <v>32258251.182727035</v>
          </cell>
          <cell r="Z30">
            <v>47390873.752421796</v>
          </cell>
          <cell r="AA30">
            <v>32479201.732179381</v>
          </cell>
          <cell r="AB30">
            <v>35432306.663746446</v>
          </cell>
          <cell r="AC30">
            <v>97568628.379549623</v>
          </cell>
          <cell r="AD30">
            <v>36129045.115477547</v>
          </cell>
          <cell r="AE30">
            <v>25097570.227357928</v>
          </cell>
          <cell r="AF30">
            <v>22603047.785666149</v>
          </cell>
          <cell r="AG30">
            <v>38301768.96103739</v>
          </cell>
          <cell r="AH30">
            <v>31275802.589966439</v>
          </cell>
          <cell r="AI30">
            <v>31930497.275028832</v>
          </cell>
          <cell r="AJ30">
            <v>109362852.50777332</v>
          </cell>
          <cell r="AK30">
            <v>19417851.905954249</v>
          </cell>
          <cell r="AL30">
            <v>21092629.44151374</v>
          </cell>
          <cell r="AM30">
            <v>32175197.995135143</v>
          </cell>
          <cell r="AN30">
            <v>5730659.0257879663</v>
          </cell>
          <cell r="AO30">
            <v>73155774.260160312</v>
          </cell>
          <cell r="AP30">
            <v>20052064.164105255</v>
          </cell>
          <cell r="AQ30">
            <v>192063302.40417582</v>
          </cell>
          <cell r="AR30">
            <v>46509342.333684422</v>
          </cell>
          <cell r="AS30">
            <v>186267565.42325965</v>
          </cell>
          <cell r="AT30">
            <v>62308203.435426377</v>
          </cell>
          <cell r="AU30">
            <v>168480469.28591499</v>
          </cell>
          <cell r="AV30">
            <v>24311657.394652572</v>
          </cell>
          <cell r="AW30">
            <v>36161707.22480993</v>
          </cell>
          <cell r="AX30">
            <v>41376063.563789979</v>
          </cell>
          <cell r="AY30">
            <v>136504124.50068587</v>
          </cell>
          <cell r="AZ30">
            <v>78277341.993430957</v>
          </cell>
          <cell r="BA30">
            <v>20701786.796619903</v>
          </cell>
          <cell r="BB30">
            <v>378000000</v>
          </cell>
          <cell r="BC30">
            <v>352000000</v>
          </cell>
          <cell r="BD30">
            <v>297000000</v>
          </cell>
          <cell r="BE30">
            <v>190000000</v>
          </cell>
          <cell r="BF30">
            <v>3524075098.7954721</v>
          </cell>
          <cell r="BG30">
            <v>922492752.85464549</v>
          </cell>
          <cell r="BH30">
            <v>4446567851.6501179</v>
          </cell>
          <cell r="BI30">
            <v>5663567851.6501169</v>
          </cell>
          <cell r="BL30"/>
          <cell r="BM30"/>
        </row>
        <row r="31">
          <cell r="A31">
            <v>45286</v>
          </cell>
          <cell r="B31" t="str">
            <v>26</v>
          </cell>
          <cell r="C31" t="str">
            <v>Thứ Ba</v>
          </cell>
          <cell r="D31">
            <v>110627789.91926195</v>
          </cell>
          <cell r="E31">
            <v>255182868.65468749</v>
          </cell>
          <cell r="F31">
            <v>269592679.89604211</v>
          </cell>
          <cell r="G31">
            <v>231111774.89723834</v>
          </cell>
          <cell r="H31">
            <v>75567393.137331352</v>
          </cell>
          <cell r="I31">
            <v>67250185.417953387</v>
          </cell>
          <cell r="J31">
            <v>260010309.36461318</v>
          </cell>
          <cell r="K31">
            <v>256476756.31453627</v>
          </cell>
          <cell r="L31">
            <v>266392006.56173909</v>
          </cell>
          <cell r="M31">
            <v>27601674.820479032</v>
          </cell>
          <cell r="N31">
            <v>34321620.774654888</v>
          </cell>
          <cell r="O31">
            <v>32378967.950532328</v>
          </cell>
          <cell r="P31">
            <v>63235818.96396035</v>
          </cell>
          <cell r="Q31">
            <v>148681913.76186043</v>
          </cell>
          <cell r="R31">
            <v>163466956.17226839</v>
          </cell>
          <cell r="S31">
            <v>209941318.3365519</v>
          </cell>
          <cell r="T31">
            <v>98515287.747692391</v>
          </cell>
          <cell r="U31">
            <v>94056393.302448422</v>
          </cell>
          <cell r="V31">
            <v>4865090.8284496078</v>
          </cell>
          <cell r="W31">
            <v>24410605.379555628</v>
          </cell>
          <cell r="X31">
            <v>48464852.126221791</v>
          </cell>
          <cell r="Y31">
            <v>32258251.182727035</v>
          </cell>
          <cell r="Z31">
            <v>47390873.752421796</v>
          </cell>
          <cell r="AA31">
            <v>32479201.732179381</v>
          </cell>
          <cell r="AB31">
            <v>35432306.663746446</v>
          </cell>
          <cell r="AC31">
            <v>97568628.379549623</v>
          </cell>
          <cell r="AD31">
            <v>36129045.115477547</v>
          </cell>
          <cell r="AE31">
            <v>25097570.227357928</v>
          </cell>
          <cell r="AF31">
            <v>22603047.785666149</v>
          </cell>
          <cell r="AG31">
            <v>38301768.96103739</v>
          </cell>
          <cell r="AH31">
            <v>31275802.589966439</v>
          </cell>
          <cell r="AI31">
            <v>31930497.275028832</v>
          </cell>
          <cell r="AJ31">
            <v>109362852.50777332</v>
          </cell>
          <cell r="AK31">
            <v>19417851.905954249</v>
          </cell>
          <cell r="AL31">
            <v>21092629.44151374</v>
          </cell>
          <cell r="AM31">
            <v>32175197.995135143</v>
          </cell>
          <cell r="AN31">
            <v>5730659.0257879663</v>
          </cell>
          <cell r="AO31">
            <v>73155774.260160312</v>
          </cell>
          <cell r="AP31">
            <v>20052064.164105255</v>
          </cell>
          <cell r="AQ31">
            <v>192063302.40417582</v>
          </cell>
          <cell r="AR31">
            <v>46509342.333684422</v>
          </cell>
          <cell r="AS31">
            <v>186267565.42325965</v>
          </cell>
          <cell r="AT31">
            <v>62308203.435426377</v>
          </cell>
          <cell r="AU31">
            <v>168480469.28591499</v>
          </cell>
          <cell r="AV31">
            <v>24311657.394652572</v>
          </cell>
          <cell r="AW31">
            <v>36161707.22480993</v>
          </cell>
          <cell r="AX31">
            <v>41376063.563789979</v>
          </cell>
          <cell r="AY31">
            <v>136504124.50068587</v>
          </cell>
          <cell r="AZ31">
            <v>78277341.993430957</v>
          </cell>
          <cell r="BA31">
            <v>20701786.796619903</v>
          </cell>
          <cell r="BB31">
            <v>378000000</v>
          </cell>
          <cell r="BC31">
            <v>352000000</v>
          </cell>
          <cell r="BD31">
            <v>297000000</v>
          </cell>
          <cell r="BE31">
            <v>190000000</v>
          </cell>
          <cell r="BF31">
            <v>3524075098.7954721</v>
          </cell>
          <cell r="BG31">
            <v>922492752.85464549</v>
          </cell>
          <cell r="BH31">
            <v>4446567851.6501179</v>
          </cell>
          <cell r="BI31">
            <v>5663567851.6501169</v>
          </cell>
          <cell r="BL31"/>
          <cell r="BM31"/>
        </row>
        <row r="32">
          <cell r="A32">
            <v>45287</v>
          </cell>
          <cell r="B32" t="str">
            <v>27</v>
          </cell>
          <cell r="C32" t="str">
            <v>Thứ Tư</v>
          </cell>
          <cell r="D32">
            <v>132753347.90311433</v>
          </cell>
          <cell r="E32">
            <v>306219442.385625</v>
          </cell>
          <cell r="F32">
            <v>323511215.87525046</v>
          </cell>
          <cell r="G32">
            <v>277334129.87668604</v>
          </cell>
          <cell r="H32">
            <v>90680871.764797628</v>
          </cell>
          <cell r="I32">
            <v>80700222.501544058</v>
          </cell>
          <cell r="J32">
            <v>312012371.23753577</v>
          </cell>
          <cell r="K32">
            <v>307772107.57744354</v>
          </cell>
          <cell r="L32">
            <v>319670407.87408692</v>
          </cell>
          <cell r="M32">
            <v>33122009.78457484</v>
          </cell>
          <cell r="N32">
            <v>41185944.929585859</v>
          </cell>
          <cell r="O32">
            <v>38854761.54063879</v>
          </cell>
          <cell r="P32">
            <v>75882982.756752416</v>
          </cell>
          <cell r="Q32">
            <v>178418296.51423252</v>
          </cell>
          <cell r="R32">
            <v>196160347.40672207</v>
          </cell>
          <cell r="S32">
            <v>251929582.00386229</v>
          </cell>
          <cell r="T32">
            <v>118218345.29723087</v>
          </cell>
          <cell r="U32">
            <v>112867671.9629381</v>
          </cell>
          <cell r="V32">
            <v>5838108.9941395288</v>
          </cell>
          <cell r="W32">
            <v>29292726.455466751</v>
          </cell>
          <cell r="X32">
            <v>58157822.551466145</v>
          </cell>
          <cell r="Y32">
            <v>38709901.419272445</v>
          </cell>
          <cell r="Z32">
            <v>56869048.502906151</v>
          </cell>
          <cell r="AA32">
            <v>38975042.078615256</v>
          </cell>
          <cell r="AB32">
            <v>42518767.996495731</v>
          </cell>
          <cell r="AC32">
            <v>117082354.05545953</v>
          </cell>
          <cell r="AD32">
            <v>43354854.138573058</v>
          </cell>
          <cell r="AE32">
            <v>30117084.27282951</v>
          </cell>
          <cell r="AF32">
            <v>27123657.34279938</v>
          </cell>
          <cell r="AG32">
            <v>45962122.753244862</v>
          </cell>
          <cell r="AH32">
            <v>37530963.107959725</v>
          </cell>
          <cell r="AI32">
            <v>38316596.730034597</v>
          </cell>
          <cell r="AJ32">
            <v>131235423.00932799</v>
          </cell>
          <cell r="AK32">
            <v>23301422.287145097</v>
          </cell>
          <cell r="AL32">
            <v>25311155.329816487</v>
          </cell>
          <cell r="AM32">
            <v>38610237.594162174</v>
          </cell>
          <cell r="AN32">
            <v>6876790.8309455588</v>
          </cell>
          <cell r="AO32">
            <v>87786929.112192377</v>
          </cell>
          <cell r="AP32">
            <v>24062476.996926304</v>
          </cell>
          <cell r="AQ32">
            <v>230475962.88501099</v>
          </cell>
          <cell r="AR32">
            <v>55811210.800421305</v>
          </cell>
          <cell r="AS32">
            <v>223521078.50791156</v>
          </cell>
          <cell r="AT32">
            <v>74769844.122511655</v>
          </cell>
          <cell r="AU32">
            <v>202176563.143098</v>
          </cell>
          <cell r="AV32">
            <v>29173988.873583086</v>
          </cell>
          <cell r="AW32">
            <v>43394048.66977191</v>
          </cell>
          <cell r="AX32">
            <v>49651276.276547968</v>
          </cell>
          <cell r="AY32">
            <v>163804949.40082303</v>
          </cell>
          <cell r="AZ32">
            <v>93932810.392117143</v>
          </cell>
          <cell r="BA32">
            <v>24842144.155943882</v>
          </cell>
          <cell r="BB32">
            <v>378000000</v>
          </cell>
          <cell r="BC32">
            <v>352000000</v>
          </cell>
          <cell r="BD32">
            <v>297000000</v>
          </cell>
          <cell r="BE32">
            <v>190000000</v>
          </cell>
          <cell r="BF32">
            <v>4228890118.5545669</v>
          </cell>
          <cell r="BG32">
            <v>1106991303.4255748</v>
          </cell>
          <cell r="BH32">
            <v>5335881421.9801416</v>
          </cell>
          <cell r="BI32">
            <v>6552881421.9801416</v>
          </cell>
          <cell r="BL32"/>
          <cell r="BM32"/>
        </row>
        <row r="33">
          <cell r="A33">
            <v>45288</v>
          </cell>
          <cell r="B33" t="str">
            <v>28</v>
          </cell>
          <cell r="C33" t="str">
            <v>Thứ Năm</v>
          </cell>
          <cell r="D33">
            <v>110627789.91926195</v>
          </cell>
          <cell r="E33">
            <v>255182868.65468749</v>
          </cell>
          <cell r="F33">
            <v>269592679.89604211</v>
          </cell>
          <cell r="G33">
            <v>231111774.89723834</v>
          </cell>
          <cell r="H33">
            <v>75567393.137331352</v>
          </cell>
          <cell r="I33">
            <v>67250185.417953387</v>
          </cell>
          <cell r="J33">
            <v>260010309.36461318</v>
          </cell>
          <cell r="K33">
            <v>256476756.31453627</v>
          </cell>
          <cell r="L33">
            <v>266392006.56173909</v>
          </cell>
          <cell r="M33">
            <v>27601674.820479032</v>
          </cell>
          <cell r="N33">
            <v>34321620.774654888</v>
          </cell>
          <cell r="O33">
            <v>32378967.950532328</v>
          </cell>
          <cell r="P33">
            <v>63235818.96396035</v>
          </cell>
          <cell r="Q33">
            <v>148681913.76186043</v>
          </cell>
          <cell r="R33">
            <v>163466956.17226839</v>
          </cell>
          <cell r="S33">
            <v>209941318.3365519</v>
          </cell>
          <cell r="T33">
            <v>98515287.747692391</v>
          </cell>
          <cell r="U33">
            <v>94056393.302448422</v>
          </cell>
          <cell r="V33">
            <v>4865090.8284496078</v>
          </cell>
          <cell r="W33">
            <v>24410605.379555628</v>
          </cell>
          <cell r="X33">
            <v>48464852.126221791</v>
          </cell>
          <cell r="Y33">
            <v>32258251.182727035</v>
          </cell>
          <cell r="Z33">
            <v>47390873.752421796</v>
          </cell>
          <cell r="AA33">
            <v>32479201.732179381</v>
          </cell>
          <cell r="AB33">
            <v>35432306.663746446</v>
          </cell>
          <cell r="AC33">
            <v>97568628.379549623</v>
          </cell>
          <cell r="AD33">
            <v>36129045.115477547</v>
          </cell>
          <cell r="AE33">
            <v>25097570.227357928</v>
          </cell>
          <cell r="AF33">
            <v>22603047.785666149</v>
          </cell>
          <cell r="AG33">
            <v>38301768.96103739</v>
          </cell>
          <cell r="AH33">
            <v>31275802.589966439</v>
          </cell>
          <cell r="AI33">
            <v>31930497.275028832</v>
          </cell>
          <cell r="AJ33">
            <v>109362852.50777332</v>
          </cell>
          <cell r="AK33">
            <v>19417851.905954249</v>
          </cell>
          <cell r="AL33">
            <v>21092629.44151374</v>
          </cell>
          <cell r="AM33">
            <v>32175197.995135143</v>
          </cell>
          <cell r="AN33">
            <v>5730659.0257879663</v>
          </cell>
          <cell r="AO33">
            <v>73155774.260160312</v>
          </cell>
          <cell r="AP33">
            <v>20052064.164105255</v>
          </cell>
          <cell r="AQ33">
            <v>192063302.40417582</v>
          </cell>
          <cell r="AR33">
            <v>46509342.333684422</v>
          </cell>
          <cell r="AS33">
            <v>186267565.42325965</v>
          </cell>
          <cell r="AT33">
            <v>62308203.435426377</v>
          </cell>
          <cell r="AU33">
            <v>168480469.28591499</v>
          </cell>
          <cell r="AV33">
            <v>24311657.394652572</v>
          </cell>
          <cell r="AW33">
            <v>36161707.22480993</v>
          </cell>
          <cell r="AX33">
            <v>41376063.563789979</v>
          </cell>
          <cell r="AY33">
            <v>136504124.50068587</v>
          </cell>
          <cell r="AZ33">
            <v>78277341.993430957</v>
          </cell>
          <cell r="BA33">
            <v>20701786.796619903</v>
          </cell>
          <cell r="BB33">
            <v>378000000</v>
          </cell>
          <cell r="BC33">
            <v>352000000</v>
          </cell>
          <cell r="BD33">
            <v>297000000</v>
          </cell>
          <cell r="BE33">
            <v>190000000</v>
          </cell>
          <cell r="BF33">
            <v>3524075098.7954721</v>
          </cell>
          <cell r="BG33">
            <v>922492752.85464549</v>
          </cell>
          <cell r="BH33">
            <v>4446567851.6501179</v>
          </cell>
          <cell r="BI33">
            <v>5663567851.6501169</v>
          </cell>
          <cell r="BL33"/>
          <cell r="BM33"/>
        </row>
        <row r="34">
          <cell r="A34">
            <v>45289</v>
          </cell>
          <cell r="B34" t="str">
            <v>29</v>
          </cell>
          <cell r="C34" t="str">
            <v>Thứ Sáu</v>
          </cell>
          <cell r="D34">
            <v>110627789.91926195</v>
          </cell>
          <cell r="E34">
            <v>255182868.65468749</v>
          </cell>
          <cell r="F34">
            <v>269592679.89604211</v>
          </cell>
          <cell r="G34">
            <v>231111774.89723834</v>
          </cell>
          <cell r="H34">
            <v>75567393.137331352</v>
          </cell>
          <cell r="I34">
            <v>67250185.417953387</v>
          </cell>
          <cell r="J34">
            <v>260010309.36461318</v>
          </cell>
          <cell r="K34">
            <v>256476756.31453627</v>
          </cell>
          <cell r="L34">
            <v>266392006.56173909</v>
          </cell>
          <cell r="M34">
            <v>27601674.820479032</v>
          </cell>
          <cell r="N34">
            <v>34321620.774654888</v>
          </cell>
          <cell r="O34">
            <v>32378967.950532328</v>
          </cell>
          <cell r="P34">
            <v>63235818.96396035</v>
          </cell>
          <cell r="Q34">
            <v>148681913.76186043</v>
          </cell>
          <cell r="R34">
            <v>163466956.17226839</v>
          </cell>
          <cell r="S34">
            <v>209941318.3365519</v>
          </cell>
          <cell r="T34">
            <v>98515287.747692391</v>
          </cell>
          <cell r="U34">
            <v>94056393.302448422</v>
          </cell>
          <cell r="V34">
            <v>4865090.8284496078</v>
          </cell>
          <cell r="W34">
            <v>24410605.379555628</v>
          </cell>
          <cell r="X34">
            <v>48464852.126221791</v>
          </cell>
          <cell r="Y34">
            <v>32258251.182727035</v>
          </cell>
          <cell r="Z34">
            <v>47390873.752421796</v>
          </cell>
          <cell r="AA34">
            <v>32479201.732179381</v>
          </cell>
          <cell r="AB34">
            <v>35432306.663746446</v>
          </cell>
          <cell r="AC34">
            <v>97568628.379549623</v>
          </cell>
          <cell r="AD34">
            <v>36129045.115477547</v>
          </cell>
          <cell r="AE34">
            <v>25097570.227357928</v>
          </cell>
          <cell r="AF34">
            <v>22603047.785666149</v>
          </cell>
          <cell r="AG34">
            <v>38301768.96103739</v>
          </cell>
          <cell r="AH34">
            <v>31275802.589966439</v>
          </cell>
          <cell r="AI34">
            <v>31930497.275028832</v>
          </cell>
          <cell r="AJ34">
            <v>109362852.50777332</v>
          </cell>
          <cell r="AK34">
            <v>19417851.905954249</v>
          </cell>
          <cell r="AL34">
            <v>21092629.44151374</v>
          </cell>
          <cell r="AM34">
            <v>32175197.995135143</v>
          </cell>
          <cell r="AN34">
            <v>5730659.0257879663</v>
          </cell>
          <cell r="AO34">
            <v>73155774.260160312</v>
          </cell>
          <cell r="AP34">
            <v>20052064.164105255</v>
          </cell>
          <cell r="AQ34">
            <v>192063302.40417582</v>
          </cell>
          <cell r="AR34">
            <v>46509342.333684422</v>
          </cell>
          <cell r="AS34">
            <v>186267565.42325965</v>
          </cell>
          <cell r="AT34">
            <v>62308203.435426377</v>
          </cell>
          <cell r="AU34">
            <v>168480469.28591499</v>
          </cell>
          <cell r="AV34">
            <v>24311657.394652572</v>
          </cell>
          <cell r="AW34">
            <v>36161707.22480993</v>
          </cell>
          <cell r="AX34">
            <v>41376063.563789979</v>
          </cell>
          <cell r="AY34">
            <v>136504124.50068587</v>
          </cell>
          <cell r="AZ34">
            <v>78277341.993430957</v>
          </cell>
          <cell r="BA34">
            <v>20701786.796619903</v>
          </cell>
          <cell r="BB34">
            <v>378000000</v>
          </cell>
          <cell r="BC34">
            <v>352000000</v>
          </cell>
          <cell r="BD34">
            <v>297000000</v>
          </cell>
          <cell r="BE34">
            <v>190000000</v>
          </cell>
          <cell r="BF34">
            <v>3524075098.7954721</v>
          </cell>
          <cell r="BG34">
            <v>922492752.85464549</v>
          </cell>
          <cell r="BH34">
            <v>4446567851.6501179</v>
          </cell>
          <cell r="BI34">
            <v>5663567851.6501169</v>
          </cell>
          <cell r="BL34"/>
          <cell r="BM34"/>
        </row>
        <row r="35">
          <cell r="A35">
            <v>45290</v>
          </cell>
          <cell r="B35" t="str">
            <v>30</v>
          </cell>
          <cell r="C35" t="str">
            <v>Thứ Bảy</v>
          </cell>
          <cell r="D35">
            <v>143816126.89504054</v>
          </cell>
          <cell r="E35">
            <v>331737729.25109375</v>
          </cell>
          <cell r="F35">
            <v>350470483.86485469</v>
          </cell>
          <cell r="G35">
            <v>300445307.36640984</v>
          </cell>
          <cell r="H35">
            <v>98237611.078530759</v>
          </cell>
          <cell r="I35">
            <v>87425241.043339401</v>
          </cell>
          <cell r="J35">
            <v>338013402.1739971</v>
          </cell>
          <cell r="K35">
            <v>333419783.20889717</v>
          </cell>
          <cell r="L35">
            <v>346309608.5302608</v>
          </cell>
          <cell r="M35">
            <v>35882177.266622745</v>
          </cell>
          <cell r="N35">
            <v>44618107.007051349</v>
          </cell>
          <cell r="O35">
            <v>42092658.335692026</v>
          </cell>
          <cell r="P35">
            <v>82206564.653148457</v>
          </cell>
          <cell r="Q35">
            <v>193286487.89041856</v>
          </cell>
          <cell r="R35">
            <v>212507043.02394891</v>
          </cell>
          <cell r="S35">
            <v>272923713.8375175</v>
          </cell>
          <cell r="T35">
            <v>128069874.07200012</v>
          </cell>
          <cell r="U35">
            <v>122273311.29318295</v>
          </cell>
          <cell r="V35">
            <v>6324618.0769844903</v>
          </cell>
          <cell r="W35">
            <v>31733786.993422315</v>
          </cell>
          <cell r="X35">
            <v>63004307.764088325</v>
          </cell>
          <cell r="Y35">
            <v>41935726.537545145</v>
          </cell>
          <cell r="Z35">
            <v>61608135.878148332</v>
          </cell>
          <cell r="AA35">
            <v>42222962.2518332</v>
          </cell>
          <cell r="AB35">
            <v>46061998.662870377</v>
          </cell>
          <cell r="AC35">
            <v>126839216.8934145</v>
          </cell>
          <cell r="AD35">
            <v>46967758.65012081</v>
          </cell>
          <cell r="AE35">
            <v>32626841.295565303</v>
          </cell>
          <cell r="AF35">
            <v>29383962.121365994</v>
          </cell>
          <cell r="AG35">
            <v>49792299.649348609</v>
          </cell>
          <cell r="AH35">
            <v>40658543.366956368</v>
          </cell>
          <cell r="AI35">
            <v>41509646.45753748</v>
          </cell>
          <cell r="AJ35">
            <v>142171708.26010531</v>
          </cell>
          <cell r="AK35">
            <v>25243207.477740522</v>
          </cell>
          <cell r="AL35">
            <v>27420418.273967862</v>
          </cell>
          <cell r="AM35">
            <v>41827757.393675685</v>
          </cell>
          <cell r="AN35">
            <v>7449856.733524356</v>
          </cell>
          <cell r="AO35">
            <v>95102506.53820841</v>
          </cell>
          <cell r="AP35">
            <v>26067683.413336832</v>
          </cell>
          <cell r="AQ35">
            <v>249682293.12542859</v>
          </cell>
          <cell r="AR35">
            <v>60462145.033789746</v>
          </cell>
          <cell r="AS35">
            <v>242147835.05023754</v>
          </cell>
          <cell r="AT35">
            <v>81000664.466054291</v>
          </cell>
          <cell r="AU35">
            <v>219024610.07168949</v>
          </cell>
          <cell r="AV35">
            <v>31605154.613048345</v>
          </cell>
          <cell r="AW35">
            <v>47010219.392252907</v>
          </cell>
          <cell r="AX35">
            <v>53788882.632926971</v>
          </cell>
          <cell r="AY35">
            <v>177455361.85089162</v>
          </cell>
          <cell r="AZ35">
            <v>101760544.59146024</v>
          </cell>
          <cell r="BA35">
            <v>26912322.835605875</v>
          </cell>
          <cell r="BB35">
            <v>488500000</v>
          </cell>
          <cell r="BC35">
            <v>440000000</v>
          </cell>
          <cell r="BD35">
            <v>400000000</v>
          </cell>
          <cell r="BE35">
            <v>223000000</v>
          </cell>
          <cell r="BF35">
            <v>4581297628.4341145</v>
          </cell>
          <cell r="BG35">
            <v>1199240578.7110391</v>
          </cell>
          <cell r="BH35">
            <v>5780538207.145153</v>
          </cell>
          <cell r="BI35">
            <v>7332038207.1451511</v>
          </cell>
          <cell r="BL35"/>
          <cell r="BM35"/>
        </row>
        <row r="36">
          <cell r="A36">
            <v>45291</v>
          </cell>
          <cell r="B36" t="str">
            <v>31</v>
          </cell>
          <cell r="C36" t="str">
            <v>Chủ Nhật</v>
          </cell>
          <cell r="D36">
            <v>154878905.88696671</v>
          </cell>
          <cell r="E36">
            <v>357256016.11656249</v>
          </cell>
          <cell r="F36">
            <v>377429751.85445887</v>
          </cell>
          <cell r="G36">
            <v>323556484.85613364</v>
          </cell>
          <cell r="H36">
            <v>105794350.39226387</v>
          </cell>
          <cell r="I36">
            <v>94150259.58513473</v>
          </cell>
          <cell r="J36">
            <v>364014433.11045837</v>
          </cell>
          <cell r="K36">
            <v>359067458.84035075</v>
          </cell>
          <cell r="L36">
            <v>372948809.18643469</v>
          </cell>
          <cell r="M36">
            <v>38642344.748670638</v>
          </cell>
          <cell r="N36">
            <v>48050269.084516831</v>
          </cell>
          <cell r="O36">
            <v>45330555.130745254</v>
          </cell>
          <cell r="P36">
            <v>88530146.549544469</v>
          </cell>
          <cell r="Q36">
            <v>208154679.26660457</v>
          </cell>
          <cell r="R36">
            <v>228853738.64117572</v>
          </cell>
          <cell r="S36">
            <v>293917845.67117262</v>
          </cell>
          <cell r="T36">
            <v>137921402.84676933</v>
          </cell>
          <cell r="U36">
            <v>131678950.62342778</v>
          </cell>
          <cell r="V36">
            <v>6811127.1598294498</v>
          </cell>
          <cell r="W36">
            <v>34174847.531377874</v>
          </cell>
          <cell r="X36">
            <v>67850792.976710498</v>
          </cell>
          <cell r="Y36">
            <v>45161551.655817844</v>
          </cell>
          <cell r="Z36">
            <v>66347223.253390506</v>
          </cell>
          <cell r="AA36">
            <v>45470882.42505113</v>
          </cell>
          <cell r="AB36">
            <v>49605229.329245016</v>
          </cell>
          <cell r="AC36">
            <v>136596079.73136944</v>
          </cell>
          <cell r="AD36">
            <v>50580663.161668561</v>
          </cell>
          <cell r="AE36">
            <v>35136598.318301089</v>
          </cell>
          <cell r="AF36">
            <v>31644266.899932608</v>
          </cell>
          <cell r="AG36">
            <v>53622476.545452334</v>
          </cell>
          <cell r="AH36">
            <v>43786123.625953011</v>
          </cell>
          <cell r="AI36">
            <v>44702696.185040355</v>
          </cell>
          <cell r="AJ36">
            <v>153107993.51088265</v>
          </cell>
          <cell r="AK36">
            <v>27184992.668335941</v>
          </cell>
          <cell r="AL36">
            <v>29529681.21811923</v>
          </cell>
          <cell r="AM36">
            <v>45045277.193189196</v>
          </cell>
          <cell r="AN36">
            <v>8022922.6361031514</v>
          </cell>
          <cell r="AO36">
            <v>102418083.96422443</v>
          </cell>
          <cell r="AP36">
            <v>28072889.829747353</v>
          </cell>
          <cell r="AQ36">
            <v>268888623.3658461</v>
          </cell>
          <cell r="AR36">
            <v>65113079.26715818</v>
          </cell>
          <cell r="AS36">
            <v>260774591.59256345</v>
          </cell>
          <cell r="AT36">
            <v>87231484.809596911</v>
          </cell>
          <cell r="AU36">
            <v>235872657.00028095</v>
          </cell>
          <cell r="AV36">
            <v>34036320.352513596</v>
          </cell>
          <cell r="AW36">
            <v>50626390.11473389</v>
          </cell>
          <cell r="AX36">
            <v>57926488.989305958</v>
          </cell>
          <cell r="AY36">
            <v>191105774.30096018</v>
          </cell>
          <cell r="AZ36">
            <v>109588278.79080333</v>
          </cell>
          <cell r="BA36">
            <v>28982501.51526786</v>
          </cell>
          <cell r="BB36">
            <v>488500000</v>
          </cell>
          <cell r="BC36">
            <v>440000000</v>
          </cell>
          <cell r="BD36">
            <v>400000000</v>
          </cell>
          <cell r="BE36">
            <v>223000000</v>
          </cell>
          <cell r="BF36">
            <v>4933705138.3136616</v>
          </cell>
          <cell r="BG36">
            <v>1291489853.9965036</v>
          </cell>
          <cell r="BH36">
            <v>6225194992.3101654</v>
          </cell>
          <cell r="BI36">
            <v>7776694992.3101645</v>
          </cell>
          <cell r="BL36"/>
          <cell r="BM36"/>
        </row>
        <row r="37"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BF37"/>
          <cell r="BL37"/>
          <cell r="BM37"/>
        </row>
        <row r="38">
          <cell r="A38" t="str">
            <v>CHỈ TIÊU BILL NGÀY  - THÁNG 12.2023</v>
          </cell>
          <cell r="BF38"/>
          <cell r="BG38"/>
          <cell r="BL38"/>
          <cell r="BM38"/>
        </row>
        <row r="39">
          <cell r="D39" t="str">
            <v>63 hàng Trống</v>
          </cell>
          <cell r="E39" t="str">
            <v>Hàng Trống</v>
          </cell>
          <cell r="F39" t="str">
            <v>Ngọc Khánh</v>
          </cell>
          <cell r="G39" t="str">
            <v>Lạc Long Quân</v>
          </cell>
          <cell r="H39" t="str">
            <v>Nguyễn Văn Cừ</v>
          </cell>
          <cell r="I39" t="str">
            <v>Như Quỳnh</v>
          </cell>
          <cell r="J39" t="str">
            <v>Phố Nối</v>
          </cell>
          <cell r="K39" t="str">
            <v>Hải Dương</v>
          </cell>
          <cell r="L39" t="str">
            <v>Hải Phòng</v>
          </cell>
          <cell r="M39" t="str">
            <v> G3 Vĩnh Phúc</v>
          </cell>
          <cell r="N39" t="str">
            <v> E6 Quỳnh Mai</v>
          </cell>
          <cell r="O39" t="str">
            <v> 135 Lương Đình Của</v>
          </cell>
          <cell r="P39" t="str">
            <v> C12 Thanh Xuân Bắc</v>
          </cell>
          <cell r="Q39" t="str">
            <v>11-13 Thành Công</v>
          </cell>
          <cell r="R39" t="str">
            <v>PNT</v>
          </cell>
          <cell r="S39" t="str">
            <v>Giảng Võ</v>
          </cell>
          <cell r="T39" t="str">
            <v>Lý Nam Đế</v>
          </cell>
          <cell r="U39" t="str">
            <v>Nguyễn Trãi</v>
          </cell>
          <cell r="V39" t="str">
            <v>96 Tô Ngọc Vân</v>
          </cell>
          <cell r="W39" t="str">
            <v>98 Tô Ngọc Vân</v>
          </cell>
          <cell r="X39" t="str">
            <v>5 Hàm Tử Quan</v>
          </cell>
          <cell r="Y39" t="str">
            <v>198 Lò Đúc</v>
          </cell>
          <cell r="Z39" t="str">
            <v>15-17 Đội Cấn</v>
          </cell>
          <cell r="AA39" t="str">
            <v>53D Hàng Bài</v>
          </cell>
          <cell r="AB39" t="str">
            <v>N4C Trung Hòa</v>
          </cell>
          <cell r="AC39" t="str">
            <v>Chợ bưởi</v>
          </cell>
          <cell r="AD39" t="str">
            <v>Thái Thịnh 1</v>
          </cell>
          <cell r="AE39" t="str">
            <v>94 Láng Hạ</v>
          </cell>
          <cell r="AF39" t="str">
            <v>83 Nguyễn An Ninh</v>
          </cell>
          <cell r="AG39" t="str">
            <v>63 Cầu Gỗ</v>
          </cell>
          <cell r="AH39" t="str">
            <v>156 Ngọc Lâm</v>
          </cell>
          <cell r="AI39" t="str">
            <v>162- Tôn Đức Thắng</v>
          </cell>
          <cell r="AJ39" t="str">
            <v>MartMạo Khê</v>
          </cell>
          <cell r="AK39" t="str">
            <v>105 Lê Duẩn</v>
          </cell>
          <cell r="AL39" t="str">
            <v>Cương Ngô</v>
          </cell>
          <cell r="AM39" t="str">
            <v>2 Hoàng Hoa Thám</v>
          </cell>
          <cell r="AN39" t="str">
            <v>31-33-35 Hàm Nghi</v>
          </cell>
          <cell r="AO39" t="str">
            <v>27A Nguyễn Đình Chiểu</v>
          </cell>
          <cell r="AP39" t="str">
            <v>362 Ngọc Lâm</v>
          </cell>
          <cell r="AQ39" t="str">
            <v>Bùi Ngọc Dương</v>
          </cell>
          <cell r="AR39" t="str">
            <v>Ecohome3</v>
          </cell>
          <cell r="AS39" t="str">
            <v>Sài Đồng</v>
          </cell>
          <cell r="AT39" t="str">
            <v>intracom</v>
          </cell>
          <cell r="AU39" t="str">
            <v>MD</v>
          </cell>
          <cell r="AV39" t="str">
            <v xml:space="preserve">Trần Nhật Duật </v>
          </cell>
          <cell r="AW39" t="str">
            <v xml:space="preserve">Lê Quý Đôn </v>
          </cell>
          <cell r="AX39" t="str">
            <v xml:space="preserve">Ngõ Thổ Quan </v>
          </cell>
          <cell r="AY39" t="str">
            <v>Mart  51 Lê Đại Hành</v>
          </cell>
          <cell r="AZ39" t="str">
            <v>Mart  The Light</v>
          </cell>
          <cell r="BA39" t="str">
            <v>143 Nguyễn Văn Trỗi</v>
          </cell>
          <cell r="BB39" t="str">
            <v>Fuji Lê Duẩn</v>
          </cell>
          <cell r="BC39" t="str">
            <v>Fuji Hoàng Cầu</v>
          </cell>
          <cell r="BD39" t="str">
            <v>Fuji Tây Sơn</v>
          </cell>
          <cell r="BE39" t="str">
            <v>Fuji Huỳnh Thúc Kháng</v>
          </cell>
          <cell r="BF39" t="str">
            <v>Tổng 25 Mart</v>
          </cell>
          <cell r="BG39" t="str">
            <v>Tổng 30 CH</v>
          </cell>
          <cell r="BH39" t="str">
            <v>TỔNG không bao gồm Fuji</v>
          </cell>
          <cell r="BI39" t="str">
            <v>Tổng bao gồm Fuji</v>
          </cell>
          <cell r="BJ39" t="str">
            <v>BRG</v>
          </cell>
          <cell r="BK39">
            <v>806995.05406759237</v>
          </cell>
          <cell r="BL39">
            <v>32372.294432511204</v>
          </cell>
          <cell r="BM39"/>
        </row>
        <row r="40">
          <cell r="A40" t="str">
            <v>TONG</v>
          </cell>
          <cell r="B40"/>
          <cell r="C40"/>
          <cell r="D40">
            <v>21155.323009724376</v>
          </cell>
          <cell r="E40">
            <v>25334.262437652247</v>
          </cell>
          <cell r="F40">
            <v>26214.883121290823</v>
          </cell>
          <cell r="G40">
            <v>26700.187017788747</v>
          </cell>
          <cell r="H40">
            <v>12473.77921482449</v>
          </cell>
          <cell r="I40">
            <v>7428.133640562326</v>
          </cell>
          <cell r="J40">
            <v>19401.967250585873</v>
          </cell>
          <cell r="K40">
            <v>20035.101620615966</v>
          </cell>
          <cell r="L40">
            <v>25910.715268214128</v>
          </cell>
          <cell r="M40">
            <v>7057.5863340363867</v>
          </cell>
          <cell r="N40">
            <v>8635.5996586541278</v>
          </cell>
          <cell r="O40">
            <v>7164.7024045686076</v>
          </cell>
          <cell r="P40">
            <v>8995.0627191632138</v>
          </cell>
          <cell r="Q40">
            <v>20837.459030767895</v>
          </cell>
          <cell r="R40">
            <v>19069.558572916409</v>
          </cell>
          <cell r="S40">
            <v>20731.986343174121</v>
          </cell>
          <cell r="T40">
            <v>16341.331994028184</v>
          </cell>
          <cell r="U40">
            <v>22035.758131595656</v>
          </cell>
          <cell r="V40">
            <v>1461.1366945248237</v>
          </cell>
          <cell r="W40">
            <v>8235.3548778472741</v>
          </cell>
          <cell r="X40">
            <v>12995.457241046466</v>
          </cell>
          <cell r="Y40">
            <v>10536.357611864814</v>
          </cell>
          <cell r="Z40">
            <v>19308.729608211961</v>
          </cell>
          <cell r="AA40">
            <v>9251.1984781565789</v>
          </cell>
          <cell r="AB40">
            <v>11319.554042254706</v>
          </cell>
          <cell r="AC40">
            <v>29205.753847503194</v>
          </cell>
          <cell r="AD40">
            <v>11395.342537999686</v>
          </cell>
          <cell r="AE40">
            <v>9338.8546643942955</v>
          </cell>
          <cell r="AF40">
            <v>4990.7714908948565</v>
          </cell>
          <cell r="AG40">
            <v>14175.254093524252</v>
          </cell>
          <cell r="AH40">
            <v>12399.449142707423</v>
          </cell>
          <cell r="AI40">
            <v>10446.546595759428</v>
          </cell>
          <cell r="AJ40">
            <v>16546.787249865218</v>
          </cell>
          <cell r="AK40">
            <v>8672.1906211955866</v>
          </cell>
          <cell r="AL40">
            <v>6568.503269274227</v>
          </cell>
          <cell r="AM40">
            <v>10813.317644929481</v>
          </cell>
          <cell r="AN40">
            <v>5107.4179375910562</v>
          </cell>
          <cell r="AO40">
            <v>31806.364706796921</v>
          </cell>
          <cell r="AP40">
            <v>6086.4954458445336</v>
          </cell>
          <cell r="AQ40">
            <v>36311.673535615744</v>
          </cell>
          <cell r="AR40">
            <v>16326.777187487804</v>
          </cell>
          <cell r="AS40">
            <v>35201.308396038323</v>
          </cell>
          <cell r="AT40">
            <v>14317.483080483693</v>
          </cell>
          <cell r="AU40">
            <v>29486.819913378276</v>
          </cell>
          <cell r="AV40">
            <v>9062.6738334717302</v>
          </cell>
          <cell r="AW40">
            <v>10533.242299252079</v>
          </cell>
          <cell r="AX40">
            <v>12540.934897635991</v>
          </cell>
          <cell r="AY40">
            <v>21946.971181606845</v>
          </cell>
          <cell r="AZ40">
            <v>16967.091261793419</v>
          </cell>
          <cell r="BA40">
            <v>5743.5484759669853</v>
          </cell>
          <cell r="BB40">
            <v>46163.634656472233</v>
          </cell>
          <cell r="BC40">
            <v>44100</v>
          </cell>
          <cell r="BD40">
            <v>41670.647115957327</v>
          </cell>
          <cell r="BE40">
            <v>36170</v>
          </cell>
          <cell r="BF40">
            <v>469187.19246765296</v>
          </cell>
          <cell r="BG40">
            <v>305435.56716742832</v>
          </cell>
          <cell r="BH40">
            <v>774622.75963508117</v>
          </cell>
          <cell r="BI40">
            <v>937287.0414075111</v>
          </cell>
          <cell r="BJ40" t="str">
            <v>Fuji</v>
          </cell>
          <cell r="BK40">
            <v>168104.28177242956</v>
          </cell>
          <cell r="BL40">
            <v>0</v>
          </cell>
          <cell r="BM40"/>
        </row>
      </sheetData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m Thi Viet Trinh" refreshedDate="45196.587189930557" createdVersion="6" refreshedVersion="8" minRefreshableVersion="3" recordCount="1663" xr:uid="{00000000-000A-0000-FFFF-FFFF00000000}">
  <cacheSource type="worksheet">
    <worksheetSource ref="A1:E20071" sheet="CT.12"/>
  </cacheSource>
  <cacheFields count="5">
    <cacheField name="YEAR1" numFmtId="49">
      <sharedItems containsBlank="1"/>
    </cacheField>
    <cacheField name="MONTH1" numFmtId="49">
      <sharedItems containsBlank="1"/>
    </cacheField>
    <cacheField name="RPS_CODE" numFmtId="49">
      <sharedItems containsBlank="1" count="166">
        <s v="001         "/>
        <s v="002         "/>
        <s v="003         "/>
        <s v="004         "/>
        <s v="005         "/>
        <s v="006         "/>
        <s v="009         "/>
        <s v="010         "/>
        <s v="014         "/>
        <s v="101         "/>
        <s v="102         "/>
        <s v="103         "/>
        <s v="202         "/>
        <s v="203         "/>
        <s v="205         "/>
        <s v="206         "/>
        <s v="209         "/>
        <s v="211         "/>
        <s v="217         "/>
        <s v="220         "/>
        <s v="221         "/>
        <s v="222         "/>
        <s v="223         "/>
        <s v="224         "/>
        <s v="225         "/>
        <s v="233         "/>
        <s v="234         "/>
        <s v="235         "/>
        <s v="241         "/>
        <s v="244         "/>
        <s v="245         "/>
        <s v="248         "/>
        <s v="251         "/>
        <s v="255         "/>
        <s v="256         "/>
        <s v="257         "/>
        <s v="258         "/>
        <s v="260         "/>
        <s v="262         "/>
        <s v="266         "/>
        <s v="267         "/>
        <s v="268         "/>
        <s v="269         "/>
        <s v="270         "/>
        <s v="271         "/>
        <s v="272         "/>
        <s v="273         "/>
        <s v="274         "/>
        <s v="275         "/>
        <s v="276         "/>
        <s v="277         "/>
        <s v="278         "/>
        <s v="301         "/>
        <s v="302         "/>
        <s v="303         "/>
        <s v="304         "/>
        <s v="305         "/>
        <s v="306         "/>
        <s v="001"/>
        <s v="002"/>
        <s v="003"/>
        <s v="004"/>
        <s v="005"/>
        <s v="006"/>
        <s v="009"/>
        <s v="010"/>
        <s v="014"/>
        <s v="101"/>
        <s v="102"/>
        <s v="103"/>
        <s v="202"/>
        <s v="203"/>
        <s v="205"/>
        <s v="206"/>
        <s v="209"/>
        <s v="211"/>
        <s v="217"/>
        <s v="220"/>
        <s v="221"/>
        <s v="222"/>
        <s v="223"/>
        <s v="224"/>
        <s v="225"/>
        <s v="233"/>
        <s v="234"/>
        <s v="235"/>
        <s v="241"/>
        <s v="244"/>
        <s v="245"/>
        <s v="248"/>
        <s v="251"/>
        <s v="255"/>
        <s v="256"/>
        <s v="257"/>
        <s v="258"/>
        <s v="260"/>
        <s v="262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301"/>
        <s v="302"/>
        <s v="303"/>
        <s v="304"/>
        <s v="305"/>
        <s v="306"/>
        <s v="104"/>
        <m/>
        <s v="226" u="1"/>
        <s v="204         " u="1"/>
        <s v="261         " u="1"/>
        <s v="263         " u="1"/>
        <s v="264         " u="1"/>
        <s v="265         " u="1"/>
        <s v="250         " u="1"/>
        <s v="204" u="1"/>
        <s v="252         " u="1"/>
        <s v="253         " u="1"/>
        <s v="254         " u="1"/>
        <s v="259         " u="1"/>
        <s v="261" u="1"/>
        <s v="263" u="1"/>
        <s v="264" u="1"/>
        <s v="265" u="1"/>
        <s v="240         " u="1"/>
        <s v="242         " u="1"/>
        <s v="243         " u="1"/>
        <s v="246         " u="1"/>
        <s v="247         " u="1"/>
        <s v="249         " u="1"/>
        <s v="250" u="1"/>
        <s v="252" u="1"/>
        <s v="253" u="1"/>
        <s v="254" u="1"/>
        <s v="230         " u="1"/>
        <s v="008         " u="1"/>
        <s v="231         " u="1"/>
        <s v="232         " u="1"/>
        <s v="236         " u="1"/>
        <s v="237         " u="1"/>
        <s v="238         " u="1"/>
        <s v="239         " u="1"/>
        <s v="242" u="1"/>
        <s v="243" u="1"/>
        <s v="246" u="1"/>
        <s v="247" u="1"/>
        <s v="249" u="1"/>
        <s v="226         " u="1"/>
        <s v="229         " u="1"/>
        <s v="008" u="1"/>
        <s v="239" u="1"/>
        <s v="214         " u="1"/>
        <s v="215         " u="1"/>
        <s v="216         " u="1"/>
        <s v="218         " u="1"/>
        <s v="219         " u="1"/>
      </sharedItems>
    </cacheField>
    <cacheField name="TRG_TYPE" numFmtId="49">
      <sharedItems containsBlank="1" count="3">
        <s v="01"/>
        <s v="03"/>
        <m/>
      </sharedItems>
    </cacheField>
    <cacheField name="(No column name)" numFmtId="0">
      <sharedItems containsString="0" containsBlank="1" containsNumber="1" minValue="0" maxValue="15952697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s v="2023"/>
    <s v="1"/>
    <x v="0"/>
    <x v="0"/>
    <n v="9889274739"/>
  </r>
  <r>
    <s v="2023"/>
    <s v="1"/>
    <x v="0"/>
    <x v="1"/>
    <n v="31101"/>
  </r>
  <r>
    <s v="2023"/>
    <s v="1"/>
    <x v="1"/>
    <x v="0"/>
    <n v="2731250569"/>
  </r>
  <r>
    <s v="2023"/>
    <s v="1"/>
    <x v="1"/>
    <x v="1"/>
    <n v="14344"/>
  </r>
  <r>
    <s v="2023"/>
    <s v="1"/>
    <x v="2"/>
    <x v="0"/>
    <n v="10575510247"/>
  </r>
  <r>
    <s v="2023"/>
    <s v="1"/>
    <x v="2"/>
    <x v="1"/>
    <n v="29637"/>
  </r>
  <r>
    <s v="2023"/>
    <s v="1"/>
    <x v="3"/>
    <x v="0"/>
    <n v="14103814609"/>
  </r>
  <r>
    <s v="2023"/>
    <s v="1"/>
    <x v="3"/>
    <x v="1"/>
    <n v="27941"/>
  </r>
  <r>
    <s v="2023"/>
    <s v="1"/>
    <x v="4"/>
    <x v="0"/>
    <n v="9894181588"/>
  </r>
  <r>
    <s v="2023"/>
    <s v="1"/>
    <x v="4"/>
    <x v="1"/>
    <n v="31597"/>
  </r>
  <r>
    <s v="2023"/>
    <s v="1"/>
    <x v="5"/>
    <x v="0"/>
    <n v="14555848155"/>
  </r>
  <r>
    <s v="2023"/>
    <s v="1"/>
    <x v="5"/>
    <x v="1"/>
    <n v="21920"/>
  </r>
  <r>
    <s v="2023"/>
    <s v="1"/>
    <x v="6"/>
    <x v="0"/>
    <n v="2279309759"/>
  </r>
  <r>
    <s v="2023"/>
    <s v="1"/>
    <x v="6"/>
    <x v="1"/>
    <n v="11688"/>
  </r>
  <r>
    <s v="2023"/>
    <s v="1"/>
    <x v="7"/>
    <x v="0"/>
    <n v="15243245007"/>
  </r>
  <r>
    <s v="2023"/>
    <s v="1"/>
    <x v="7"/>
    <x v="1"/>
    <n v="34339"/>
  </r>
  <r>
    <s v="2023"/>
    <s v="1"/>
    <x v="8"/>
    <x v="0"/>
    <n v="3750369317"/>
  </r>
  <r>
    <s v="2023"/>
    <s v="1"/>
    <x v="8"/>
    <x v="1"/>
    <n v="10860"/>
  </r>
  <r>
    <s v="2023"/>
    <s v="1"/>
    <x v="9"/>
    <x v="0"/>
    <n v="15952697971"/>
  </r>
  <r>
    <s v="2023"/>
    <s v="1"/>
    <x v="9"/>
    <x v="1"/>
    <n v="43180"/>
  </r>
  <r>
    <s v="2023"/>
    <s v="1"/>
    <x v="10"/>
    <x v="0"/>
    <n v="14346456547"/>
  </r>
  <r>
    <s v="2023"/>
    <s v="1"/>
    <x v="10"/>
    <x v="1"/>
    <n v="39026"/>
  </r>
  <r>
    <s v="2023"/>
    <s v="1"/>
    <x v="11"/>
    <x v="0"/>
    <n v="12296578556"/>
  </r>
  <r>
    <s v="2023"/>
    <s v="1"/>
    <x v="11"/>
    <x v="1"/>
    <n v="33360"/>
  </r>
  <r>
    <s v="2023"/>
    <s v="1"/>
    <x v="12"/>
    <x v="0"/>
    <n v="370207687"/>
  </r>
  <r>
    <s v="2023"/>
    <s v="1"/>
    <x v="12"/>
    <x v="1"/>
    <n v="4367"/>
  </r>
  <r>
    <s v="2023"/>
    <s v="1"/>
    <x v="13"/>
    <x v="0"/>
    <n v="3010664141"/>
  </r>
  <r>
    <s v="2023"/>
    <s v="1"/>
    <x v="13"/>
    <x v="1"/>
    <n v="12462"/>
  </r>
  <r>
    <s v="2023"/>
    <s v="1"/>
    <x v="14"/>
    <x v="0"/>
    <n v="5779604185"/>
  </r>
  <r>
    <s v="2023"/>
    <s v="1"/>
    <x v="14"/>
    <x v="1"/>
    <n v="26177"/>
  </r>
  <r>
    <s v="2023"/>
    <s v="1"/>
    <x v="15"/>
    <x v="0"/>
    <n v="1404358031"/>
  </r>
  <r>
    <s v="2023"/>
    <s v="1"/>
    <x v="15"/>
    <x v="1"/>
    <n v="8490"/>
  </r>
  <r>
    <s v="2023"/>
    <s v="1"/>
    <x v="16"/>
    <x v="0"/>
    <n v="1260541313"/>
  </r>
  <r>
    <s v="2023"/>
    <s v="1"/>
    <x v="16"/>
    <x v="1"/>
    <n v="9976"/>
  </r>
  <r>
    <s v="2023"/>
    <s v="1"/>
    <x v="17"/>
    <x v="0"/>
    <n v="840391862"/>
  </r>
  <r>
    <s v="2023"/>
    <s v="1"/>
    <x v="17"/>
    <x v="1"/>
    <n v="5495"/>
  </r>
  <r>
    <s v="2023"/>
    <s v="1"/>
    <x v="18"/>
    <x v="0"/>
    <n v="1871569232"/>
  </r>
  <r>
    <s v="2023"/>
    <s v="1"/>
    <x v="18"/>
    <x v="1"/>
    <n v="12138"/>
  </r>
  <r>
    <s v="2023"/>
    <s v="1"/>
    <x v="19"/>
    <x v="0"/>
    <n v="1018413659"/>
  </r>
  <r>
    <s v="2023"/>
    <s v="1"/>
    <x v="19"/>
    <x v="1"/>
    <n v="9346"/>
  </r>
  <r>
    <s v="2023"/>
    <s v="1"/>
    <x v="20"/>
    <x v="0"/>
    <n v="482833354"/>
  </r>
  <r>
    <s v="2023"/>
    <s v="1"/>
    <x v="20"/>
    <x v="1"/>
    <n v="5114"/>
  </r>
  <r>
    <s v="2023"/>
    <s v="1"/>
    <x v="21"/>
    <x v="0"/>
    <n v="1236652638"/>
  </r>
  <r>
    <s v="2023"/>
    <s v="1"/>
    <x v="21"/>
    <x v="1"/>
    <n v="9970"/>
  </r>
  <r>
    <s v="2023"/>
    <s v="1"/>
    <x v="22"/>
    <x v="0"/>
    <n v="1373140683"/>
  </r>
  <r>
    <s v="2023"/>
    <s v="1"/>
    <x v="22"/>
    <x v="1"/>
    <n v="11869"/>
  </r>
  <r>
    <s v="2023"/>
    <s v="1"/>
    <x v="23"/>
    <x v="0"/>
    <n v="1530231084"/>
  </r>
  <r>
    <s v="2023"/>
    <s v="1"/>
    <x v="23"/>
    <x v="1"/>
    <n v="7592"/>
  </r>
  <r>
    <s v="2023"/>
    <s v="1"/>
    <x v="24"/>
    <x v="0"/>
    <n v="830431543"/>
  </r>
  <r>
    <s v="2023"/>
    <s v="1"/>
    <x v="24"/>
    <x v="1"/>
    <n v="8641"/>
  </r>
  <r>
    <s v="2023"/>
    <s v="1"/>
    <x v="25"/>
    <x v="0"/>
    <n v="1165041481"/>
  </r>
  <r>
    <s v="2023"/>
    <s v="1"/>
    <x v="25"/>
    <x v="1"/>
    <n v="9478"/>
  </r>
  <r>
    <s v="2023"/>
    <s v="1"/>
    <x v="26"/>
    <x v="0"/>
    <n v="842926679"/>
  </r>
  <r>
    <s v="2023"/>
    <s v="1"/>
    <x v="26"/>
    <x v="1"/>
    <n v="7959"/>
  </r>
  <r>
    <s v="2023"/>
    <s v="1"/>
    <x v="27"/>
    <x v="0"/>
    <n v="891596418"/>
  </r>
  <r>
    <s v="2023"/>
    <s v="1"/>
    <x v="27"/>
    <x v="1"/>
    <n v="6478"/>
  </r>
  <r>
    <s v="2023"/>
    <s v="1"/>
    <x v="28"/>
    <x v="0"/>
    <n v="1269393322"/>
  </r>
  <r>
    <s v="2023"/>
    <s v="1"/>
    <x v="28"/>
    <x v="1"/>
    <n v="13081"/>
  </r>
  <r>
    <s v="2023"/>
    <s v="1"/>
    <x v="29"/>
    <x v="0"/>
    <n v="646848075"/>
  </r>
  <r>
    <s v="2023"/>
    <s v="1"/>
    <x v="29"/>
    <x v="1"/>
    <n v="6804"/>
  </r>
  <r>
    <s v="2023"/>
    <s v="1"/>
    <x v="30"/>
    <x v="0"/>
    <n v="686446618"/>
  </r>
  <r>
    <s v="2023"/>
    <s v="1"/>
    <x v="30"/>
    <x v="1"/>
    <n v="5443"/>
  </r>
  <r>
    <s v="2023"/>
    <s v="1"/>
    <x v="31"/>
    <x v="0"/>
    <n v="3588170666"/>
  </r>
  <r>
    <s v="2023"/>
    <s v="1"/>
    <x v="31"/>
    <x v="1"/>
    <n v="20447"/>
  </r>
  <r>
    <s v="2023"/>
    <s v="1"/>
    <x v="32"/>
    <x v="0"/>
    <n v="998473140"/>
  </r>
  <r>
    <s v="2023"/>
    <s v="1"/>
    <x v="32"/>
    <x v="1"/>
    <n v="8430"/>
  </r>
  <r>
    <s v="2023"/>
    <s v="1"/>
    <x v="33"/>
    <x v="0"/>
    <n v="741675379"/>
  </r>
  <r>
    <s v="2023"/>
    <s v="1"/>
    <x v="33"/>
    <x v="1"/>
    <n v="8448"/>
  </r>
  <r>
    <s v="2023"/>
    <s v="1"/>
    <x v="34"/>
    <x v="0"/>
    <n v="741675379"/>
  </r>
  <r>
    <s v="2023"/>
    <s v="1"/>
    <x v="34"/>
    <x v="1"/>
    <n v="5132"/>
  </r>
  <r>
    <s v="2023"/>
    <s v="1"/>
    <x v="35"/>
    <x v="0"/>
    <n v="3413123784"/>
  </r>
  <r>
    <s v="2023"/>
    <s v="1"/>
    <x v="35"/>
    <x v="1"/>
    <n v="12739"/>
  </r>
  <r>
    <s v="2023"/>
    <s v="1"/>
    <x v="36"/>
    <x v="0"/>
    <n v="236785379"/>
  </r>
  <r>
    <s v="2023"/>
    <s v="1"/>
    <x v="36"/>
    <x v="1"/>
    <n v="2311"/>
  </r>
  <r>
    <s v="2023"/>
    <s v="1"/>
    <x v="37"/>
    <x v="0"/>
    <n v="1579014822"/>
  </r>
  <r>
    <s v="2023"/>
    <s v="1"/>
    <x v="37"/>
    <x v="1"/>
    <n v="12713"/>
  </r>
  <r>
    <s v="2023"/>
    <s v="1"/>
    <x v="38"/>
    <x v="0"/>
    <n v="607070155"/>
  </r>
  <r>
    <s v="2023"/>
    <s v="1"/>
    <x v="38"/>
    <x v="1"/>
    <n v="6659"/>
  </r>
  <r>
    <s v="2023"/>
    <s v="1"/>
    <x v="39"/>
    <x v="0"/>
    <n v="773182296"/>
  </r>
  <r>
    <s v="2023"/>
    <s v="1"/>
    <x v="39"/>
    <x v="1"/>
    <n v="6083"/>
  </r>
  <r>
    <s v="2023"/>
    <s v="1"/>
    <x v="40"/>
    <x v="0"/>
    <n v="1370543358"/>
  </r>
  <r>
    <s v="2023"/>
    <s v="1"/>
    <x v="40"/>
    <x v="1"/>
    <n v="12413"/>
  </r>
  <r>
    <s v="2023"/>
    <s v="1"/>
    <x v="41"/>
    <x v="0"/>
    <n v="2312326071"/>
  </r>
  <r>
    <s v="2023"/>
    <s v="1"/>
    <x v="41"/>
    <x v="1"/>
    <n v="11624"/>
  </r>
  <r>
    <s v="2023"/>
    <s v="1"/>
    <x v="42"/>
    <x v="0"/>
    <n v="2232692785"/>
  </r>
  <r>
    <s v="2023"/>
    <s v="1"/>
    <x v="42"/>
    <x v="1"/>
    <n v="13747"/>
  </r>
  <r>
    <s v="2023"/>
    <s v="1"/>
    <x v="43"/>
    <x v="0"/>
    <n v="3088860454"/>
  </r>
  <r>
    <s v="2023"/>
    <s v="1"/>
    <x v="43"/>
    <x v="1"/>
    <n v="14989"/>
  </r>
  <r>
    <s v="2023"/>
    <s v="1"/>
    <x v="44"/>
    <x v="0"/>
    <n v="2019336393"/>
  </r>
  <r>
    <s v="2023"/>
    <s v="1"/>
    <x v="44"/>
    <x v="1"/>
    <n v="13212"/>
  </r>
  <r>
    <s v="2023"/>
    <s v="1"/>
    <x v="45"/>
    <x v="0"/>
    <n v="2092892421"/>
  </r>
  <r>
    <s v="2023"/>
    <s v="1"/>
    <x v="45"/>
    <x v="1"/>
    <n v="16104"/>
  </r>
  <r>
    <s v="2023"/>
    <s v="1"/>
    <x v="46"/>
    <x v="0"/>
    <n v="1469919258"/>
  </r>
  <r>
    <s v="2023"/>
    <s v="1"/>
    <x v="46"/>
    <x v="1"/>
    <n v="12713"/>
  </r>
  <r>
    <s v="2023"/>
    <s v="1"/>
    <x v="47"/>
    <x v="0"/>
    <n v="1158828938"/>
  </r>
  <r>
    <s v="2023"/>
    <s v="1"/>
    <x v="47"/>
    <x v="1"/>
    <n v="8664"/>
  </r>
  <r>
    <s v="2023"/>
    <s v="1"/>
    <x v="48"/>
    <x v="0"/>
    <n v="903801425"/>
  </r>
  <r>
    <s v="2023"/>
    <s v="1"/>
    <x v="48"/>
    <x v="1"/>
    <n v="8554"/>
  </r>
  <r>
    <s v="2023"/>
    <s v="1"/>
    <x v="49"/>
    <x v="0"/>
    <n v="5875721441"/>
  </r>
  <r>
    <s v="2023"/>
    <s v="1"/>
    <x v="49"/>
    <x v="1"/>
    <n v="26058"/>
  </r>
  <r>
    <s v="2023"/>
    <s v="1"/>
    <x v="50"/>
    <x v="0"/>
    <n v="3465596383"/>
  </r>
  <r>
    <s v="2023"/>
    <s v="1"/>
    <x v="50"/>
    <x v="1"/>
    <n v="21214"/>
  </r>
  <r>
    <s v="2023"/>
    <s v="1"/>
    <x v="51"/>
    <x v="0"/>
    <n v="616574586"/>
  </r>
  <r>
    <s v="2023"/>
    <s v="1"/>
    <x v="51"/>
    <x v="1"/>
    <n v="5317"/>
  </r>
  <r>
    <s v="2023"/>
    <s v="1"/>
    <x v="52"/>
    <x v="0"/>
    <n v="6529223660"/>
  </r>
  <r>
    <s v="2023"/>
    <s v="1"/>
    <x v="52"/>
    <x v="1"/>
    <n v="17266"/>
  </r>
  <r>
    <s v="2023"/>
    <s v="1"/>
    <x v="53"/>
    <x v="0"/>
    <n v="7386425490"/>
  </r>
  <r>
    <s v="2023"/>
    <s v="1"/>
    <x v="53"/>
    <x v="1"/>
    <n v="25406"/>
  </r>
  <r>
    <s v="2023"/>
    <s v="1"/>
    <x v="54"/>
    <x v="0"/>
    <n v="3203767196"/>
  </r>
  <r>
    <s v="2023"/>
    <s v="1"/>
    <x v="54"/>
    <x v="1"/>
    <n v="15299"/>
  </r>
  <r>
    <s v="2023"/>
    <s v="1"/>
    <x v="55"/>
    <x v="0"/>
    <n v="3095114832"/>
  </r>
  <r>
    <s v="2023"/>
    <s v="1"/>
    <x v="55"/>
    <x v="1"/>
    <n v="21071"/>
  </r>
  <r>
    <s v="2023"/>
    <s v="1"/>
    <x v="56"/>
    <x v="0"/>
    <n v="143945742"/>
  </r>
  <r>
    <s v="2023"/>
    <s v="1"/>
    <x v="56"/>
    <x v="1"/>
    <n v="1193"/>
  </r>
  <r>
    <s v="2023"/>
    <s v="1"/>
    <x v="57"/>
    <x v="0"/>
    <n v="858587824"/>
  </r>
  <r>
    <s v="2023"/>
    <s v="1"/>
    <x v="57"/>
    <x v="1"/>
    <n v="6687"/>
  </r>
  <r>
    <s v="2023"/>
    <s v="2"/>
    <x v="0"/>
    <x v="0"/>
    <n v="5934408036"/>
  </r>
  <r>
    <s v="2023"/>
    <s v="2"/>
    <x v="0"/>
    <x v="1"/>
    <n v="22068"/>
  </r>
  <r>
    <s v="2023"/>
    <s v="2"/>
    <x v="1"/>
    <x v="0"/>
    <n v="1546383762"/>
  </r>
  <r>
    <s v="2023"/>
    <s v="2"/>
    <x v="1"/>
    <x v="1"/>
    <n v="8837"/>
  </r>
  <r>
    <s v="2023"/>
    <s v="2"/>
    <x v="2"/>
    <x v="0"/>
    <n v="6177709664"/>
  </r>
  <r>
    <s v="2023"/>
    <s v="2"/>
    <x v="2"/>
    <x v="1"/>
    <n v="22128"/>
  </r>
  <r>
    <s v="2023"/>
    <s v="2"/>
    <x v="3"/>
    <x v="0"/>
    <n v="6163405035"/>
  </r>
  <r>
    <s v="2023"/>
    <s v="2"/>
    <x v="3"/>
    <x v="1"/>
    <n v="16537"/>
  </r>
  <r>
    <s v="2023"/>
    <s v="2"/>
    <x v="4"/>
    <x v="0"/>
    <n v="5706876006"/>
  </r>
  <r>
    <s v="2023"/>
    <s v="2"/>
    <x v="4"/>
    <x v="1"/>
    <n v="19431"/>
  </r>
  <r>
    <s v="2023"/>
    <s v="2"/>
    <x v="5"/>
    <x v="0"/>
    <n v="6328579311"/>
  </r>
  <r>
    <s v="2023"/>
    <s v="2"/>
    <x v="5"/>
    <x v="1"/>
    <n v="16405"/>
  </r>
  <r>
    <s v="2023"/>
    <s v="2"/>
    <x v="6"/>
    <x v="0"/>
    <n v="1300204919"/>
  </r>
  <r>
    <s v="2023"/>
    <s v="2"/>
    <x v="6"/>
    <x v="1"/>
    <n v="7536"/>
  </r>
  <r>
    <s v="2023"/>
    <s v="2"/>
    <x v="7"/>
    <x v="0"/>
    <n v="6501677652"/>
  </r>
  <r>
    <s v="2023"/>
    <s v="2"/>
    <x v="7"/>
    <x v="1"/>
    <n v="17248"/>
  </r>
  <r>
    <s v="2023"/>
    <s v="2"/>
    <x v="8"/>
    <x v="0"/>
    <n v="1665961975"/>
  </r>
  <r>
    <s v="2023"/>
    <s v="2"/>
    <x v="8"/>
    <x v="1"/>
    <n v="5907"/>
  </r>
  <r>
    <s v="2023"/>
    <s v="2"/>
    <x v="9"/>
    <x v="0"/>
    <n v="10580000000"/>
  </r>
  <r>
    <s v="2023"/>
    <s v="2"/>
    <x v="9"/>
    <x v="1"/>
    <n v="40320"/>
  </r>
  <r>
    <s v="2023"/>
    <s v="2"/>
    <x v="10"/>
    <x v="0"/>
    <n v="8872000000"/>
  </r>
  <r>
    <s v="2023"/>
    <s v="2"/>
    <x v="10"/>
    <x v="1"/>
    <n v="32116"/>
  </r>
  <r>
    <s v="2023"/>
    <s v="2"/>
    <x v="11"/>
    <x v="0"/>
    <n v="8388000000"/>
  </r>
  <r>
    <s v="2023"/>
    <s v="2"/>
    <x v="11"/>
    <x v="1"/>
    <n v="32896"/>
  </r>
  <r>
    <s v="2023"/>
    <s v="2"/>
    <x v="12"/>
    <x v="0"/>
    <n v="268484876"/>
  </r>
  <r>
    <s v="2023"/>
    <s v="2"/>
    <x v="12"/>
    <x v="1"/>
    <n v="2877"/>
  </r>
  <r>
    <s v="2023"/>
    <s v="2"/>
    <x v="13"/>
    <x v="0"/>
    <n v="1229843448"/>
  </r>
  <r>
    <s v="2023"/>
    <s v="2"/>
    <x v="13"/>
    <x v="1"/>
    <n v="5658"/>
  </r>
  <r>
    <s v="2023"/>
    <s v="2"/>
    <x v="14"/>
    <x v="0"/>
    <n v="3205730761"/>
  </r>
  <r>
    <s v="2023"/>
    <s v="2"/>
    <x v="14"/>
    <x v="1"/>
    <n v="16068"/>
  </r>
  <r>
    <s v="2023"/>
    <s v="2"/>
    <x v="15"/>
    <x v="0"/>
    <n v="874945427"/>
  </r>
  <r>
    <s v="2023"/>
    <s v="2"/>
    <x v="15"/>
    <x v="1"/>
    <n v="5686"/>
  </r>
  <r>
    <s v="2023"/>
    <s v="2"/>
    <x v="16"/>
    <x v="0"/>
    <n v="868847528"/>
  </r>
  <r>
    <s v="2023"/>
    <s v="2"/>
    <x v="16"/>
    <x v="1"/>
    <n v="7043"/>
  </r>
  <r>
    <s v="2023"/>
    <s v="2"/>
    <x v="17"/>
    <x v="0"/>
    <n v="311002781"/>
  </r>
  <r>
    <s v="2023"/>
    <s v="2"/>
    <x v="17"/>
    <x v="1"/>
    <n v="2043"/>
  </r>
  <r>
    <s v="2023"/>
    <s v="2"/>
    <x v="18"/>
    <x v="0"/>
    <n v="1000531005"/>
  </r>
  <r>
    <s v="2023"/>
    <s v="2"/>
    <x v="18"/>
    <x v="1"/>
    <n v="7480"/>
  </r>
  <r>
    <s v="2023"/>
    <s v="2"/>
    <x v="19"/>
    <x v="0"/>
    <n v="673482559"/>
  </r>
  <r>
    <s v="2023"/>
    <s v="2"/>
    <x v="19"/>
    <x v="1"/>
    <n v="6116"/>
  </r>
  <r>
    <s v="2023"/>
    <s v="2"/>
    <x v="20"/>
    <x v="0"/>
    <n v="337230453"/>
  </r>
  <r>
    <s v="2023"/>
    <s v="2"/>
    <x v="20"/>
    <x v="1"/>
    <n v="3307"/>
  </r>
  <r>
    <s v="2023"/>
    <s v="2"/>
    <x v="21"/>
    <x v="0"/>
    <n v="561716757"/>
  </r>
  <r>
    <s v="2023"/>
    <s v="2"/>
    <x v="21"/>
    <x v="1"/>
    <n v="4972"/>
  </r>
  <r>
    <s v="2023"/>
    <s v="2"/>
    <x v="22"/>
    <x v="0"/>
    <n v="779711350"/>
  </r>
  <r>
    <s v="2023"/>
    <s v="2"/>
    <x v="22"/>
    <x v="1"/>
    <n v="7817"/>
  </r>
  <r>
    <s v="2023"/>
    <s v="2"/>
    <x v="23"/>
    <x v="0"/>
    <n v="931533150"/>
  </r>
  <r>
    <s v="2023"/>
    <s v="2"/>
    <x v="23"/>
    <x v="1"/>
    <n v="7388"/>
  </r>
  <r>
    <s v="2023"/>
    <s v="2"/>
    <x v="24"/>
    <x v="0"/>
    <n v="661191992"/>
  </r>
  <r>
    <s v="2023"/>
    <s v="2"/>
    <x v="24"/>
    <x v="1"/>
    <n v="6674"/>
  </r>
  <r>
    <s v="2023"/>
    <s v="2"/>
    <x v="25"/>
    <x v="0"/>
    <n v="872378568"/>
  </r>
  <r>
    <s v="2023"/>
    <s v="2"/>
    <x v="25"/>
    <x v="1"/>
    <n v="7633"/>
  </r>
  <r>
    <s v="2023"/>
    <s v="2"/>
    <x v="26"/>
    <x v="0"/>
    <n v="647555232"/>
  </r>
  <r>
    <s v="2023"/>
    <s v="2"/>
    <x v="26"/>
    <x v="1"/>
    <n v="6582"/>
  </r>
  <r>
    <s v="2023"/>
    <s v="2"/>
    <x v="27"/>
    <x v="0"/>
    <n v="670777854"/>
  </r>
  <r>
    <s v="2023"/>
    <s v="2"/>
    <x v="27"/>
    <x v="1"/>
    <n v="5815"/>
  </r>
  <r>
    <s v="2023"/>
    <s v="2"/>
    <x v="28"/>
    <x v="0"/>
    <n v="829734710"/>
  </r>
  <r>
    <s v="2023"/>
    <s v="2"/>
    <x v="28"/>
    <x v="1"/>
    <n v="9832"/>
  </r>
  <r>
    <s v="2023"/>
    <s v="2"/>
    <x v="29"/>
    <x v="0"/>
    <n v="477058956"/>
  </r>
  <r>
    <s v="2023"/>
    <s v="2"/>
    <x v="29"/>
    <x v="1"/>
    <n v="4418"/>
  </r>
  <r>
    <s v="2023"/>
    <s v="2"/>
    <x v="30"/>
    <x v="0"/>
    <n v="337303108"/>
  </r>
  <r>
    <s v="2023"/>
    <s v="2"/>
    <x v="30"/>
    <x v="1"/>
    <n v="2781"/>
  </r>
  <r>
    <s v="2023"/>
    <s v="2"/>
    <x v="31"/>
    <x v="0"/>
    <n v="1957097818"/>
  </r>
  <r>
    <s v="2023"/>
    <s v="2"/>
    <x v="31"/>
    <x v="1"/>
    <n v="11585"/>
  </r>
  <r>
    <s v="2023"/>
    <s v="2"/>
    <x v="32"/>
    <x v="0"/>
    <n v="500338731"/>
  </r>
  <r>
    <s v="2023"/>
    <s v="2"/>
    <x v="32"/>
    <x v="1"/>
    <n v="3829"/>
  </r>
  <r>
    <s v="2023"/>
    <s v="2"/>
    <x v="33"/>
    <x v="0"/>
    <n v="418225292"/>
  </r>
  <r>
    <s v="2023"/>
    <s v="2"/>
    <x v="33"/>
    <x v="1"/>
    <n v="5434"/>
  </r>
  <r>
    <s v="2023"/>
    <s v="2"/>
    <x v="34"/>
    <x v="0"/>
    <n v="395603214"/>
  </r>
  <r>
    <s v="2023"/>
    <s v="2"/>
    <x v="34"/>
    <x v="1"/>
    <n v="2809"/>
  </r>
  <r>
    <s v="2023"/>
    <s v="2"/>
    <x v="35"/>
    <x v="0"/>
    <n v="1574716618"/>
  </r>
  <r>
    <s v="2023"/>
    <s v="2"/>
    <x v="35"/>
    <x v="1"/>
    <n v="6919"/>
  </r>
  <r>
    <s v="2023"/>
    <s v="2"/>
    <x v="36"/>
    <x v="0"/>
    <n v="476188062"/>
  </r>
  <r>
    <s v="2023"/>
    <s v="2"/>
    <x v="36"/>
    <x v="1"/>
    <n v="4542"/>
  </r>
  <r>
    <s v="2023"/>
    <s v="2"/>
    <x v="37"/>
    <x v="0"/>
    <n v="873111793"/>
  </r>
  <r>
    <s v="2023"/>
    <s v="2"/>
    <x v="37"/>
    <x v="1"/>
    <n v="12115"/>
  </r>
  <r>
    <s v="2023"/>
    <s v="2"/>
    <x v="38"/>
    <x v="0"/>
    <n v="679396410"/>
  </r>
  <r>
    <s v="2023"/>
    <s v="2"/>
    <x v="38"/>
    <x v="1"/>
    <n v="6553"/>
  </r>
  <r>
    <s v="2023"/>
    <s v="2"/>
    <x v="39"/>
    <x v="0"/>
    <n v="529939756"/>
  </r>
  <r>
    <s v="2023"/>
    <s v="2"/>
    <x v="39"/>
    <x v="1"/>
    <n v="4635"/>
  </r>
  <r>
    <s v="2023"/>
    <s v="2"/>
    <x v="40"/>
    <x v="0"/>
    <n v="779891926"/>
  </r>
  <r>
    <s v="2023"/>
    <s v="2"/>
    <x v="40"/>
    <x v="1"/>
    <n v="6826"/>
  </r>
  <r>
    <s v="2023"/>
    <s v="2"/>
    <x v="41"/>
    <x v="0"/>
    <n v="1257528367"/>
  </r>
  <r>
    <s v="2023"/>
    <s v="2"/>
    <x v="41"/>
    <x v="1"/>
    <n v="6453"/>
  </r>
  <r>
    <s v="2023"/>
    <s v="2"/>
    <x v="42"/>
    <x v="0"/>
    <n v="1244193380"/>
  </r>
  <r>
    <s v="2023"/>
    <s v="2"/>
    <x v="42"/>
    <x v="1"/>
    <n v="7416"/>
  </r>
  <r>
    <s v="2023"/>
    <s v="2"/>
    <x v="43"/>
    <x v="0"/>
    <n v="2596276092"/>
  </r>
  <r>
    <s v="2023"/>
    <s v="2"/>
    <x v="43"/>
    <x v="1"/>
    <n v="9795"/>
  </r>
  <r>
    <s v="2023"/>
    <s v="2"/>
    <x v="44"/>
    <x v="0"/>
    <n v="1184859107"/>
  </r>
  <r>
    <s v="2023"/>
    <s v="2"/>
    <x v="44"/>
    <x v="1"/>
    <n v="7050"/>
  </r>
  <r>
    <s v="2023"/>
    <s v="2"/>
    <x v="45"/>
    <x v="0"/>
    <n v="1264804458"/>
  </r>
  <r>
    <s v="2023"/>
    <s v="2"/>
    <x v="45"/>
    <x v="1"/>
    <n v="7416"/>
  </r>
  <r>
    <s v="2023"/>
    <s v="2"/>
    <x v="46"/>
    <x v="0"/>
    <n v="1047842981"/>
  </r>
  <r>
    <s v="2023"/>
    <s v="2"/>
    <x v="46"/>
    <x v="1"/>
    <n v="12481"/>
  </r>
  <r>
    <s v="2023"/>
    <s v="2"/>
    <x v="47"/>
    <x v="0"/>
    <n v="725687857"/>
  </r>
  <r>
    <s v="2023"/>
    <s v="2"/>
    <x v="47"/>
    <x v="1"/>
    <n v="7264"/>
  </r>
  <r>
    <s v="2023"/>
    <s v="2"/>
    <x v="48"/>
    <x v="0"/>
    <n v="514297782"/>
  </r>
  <r>
    <s v="2023"/>
    <s v="2"/>
    <x v="48"/>
    <x v="1"/>
    <n v="5622"/>
  </r>
  <r>
    <s v="2023"/>
    <s v="2"/>
    <x v="49"/>
    <x v="0"/>
    <n v="3882275683"/>
  </r>
  <r>
    <s v="2023"/>
    <s v="2"/>
    <x v="49"/>
    <x v="1"/>
    <n v="25065"/>
  </r>
  <r>
    <s v="2023"/>
    <s v="2"/>
    <x v="50"/>
    <x v="0"/>
    <n v="1871457730"/>
  </r>
  <r>
    <s v="2023"/>
    <s v="2"/>
    <x v="50"/>
    <x v="1"/>
    <n v="8464"/>
  </r>
  <r>
    <s v="2023"/>
    <s v="2"/>
    <x v="51"/>
    <x v="0"/>
    <n v="473624665"/>
  </r>
  <r>
    <s v="2023"/>
    <s v="2"/>
    <x v="51"/>
    <x v="1"/>
    <n v="4326"/>
  </r>
  <r>
    <s v="2023"/>
    <s v="2"/>
    <x v="52"/>
    <x v="0"/>
    <n v="3613105109"/>
  </r>
  <r>
    <s v="2023"/>
    <s v="2"/>
    <x v="52"/>
    <x v="1"/>
    <n v="11064"/>
  </r>
  <r>
    <s v="2023"/>
    <s v="2"/>
    <x v="53"/>
    <x v="0"/>
    <n v="5205785635"/>
  </r>
  <r>
    <s v="2023"/>
    <s v="2"/>
    <x v="53"/>
    <x v="1"/>
    <n v="21040"/>
  </r>
  <r>
    <s v="2023"/>
    <s v="2"/>
    <x v="54"/>
    <x v="0"/>
    <n v="1750090250"/>
  </r>
  <r>
    <s v="2023"/>
    <s v="2"/>
    <x v="54"/>
    <x v="1"/>
    <n v="8929"/>
  </r>
  <r>
    <s v="2023"/>
    <s v="2"/>
    <x v="55"/>
    <x v="0"/>
    <n v="1690737783"/>
  </r>
  <r>
    <s v="2023"/>
    <s v="2"/>
    <x v="55"/>
    <x v="1"/>
    <n v="10935"/>
  </r>
  <r>
    <s v="2023"/>
    <s v="2"/>
    <x v="56"/>
    <x v="0"/>
    <n v="181182800"/>
  </r>
  <r>
    <s v="2023"/>
    <s v="2"/>
    <x v="56"/>
    <x v="1"/>
    <n v="1015"/>
  </r>
  <r>
    <s v="2023"/>
    <s v="2"/>
    <x v="57"/>
    <x v="0"/>
    <n v="644229373"/>
  </r>
  <r>
    <s v="2023"/>
    <s v="2"/>
    <x v="57"/>
    <x v="1"/>
    <n v="5189"/>
  </r>
  <r>
    <s v="2023"/>
    <s v="3"/>
    <x v="58"/>
    <x v="0"/>
    <n v="5068138018.1258259"/>
  </r>
  <r>
    <s v="2023"/>
    <s v="3"/>
    <x v="58"/>
    <x v="1"/>
    <n v="21250.800070897749"/>
  </r>
  <r>
    <s v="2023"/>
    <s v="3"/>
    <x v="59"/>
    <x v="0"/>
    <n v="1626921107.0027266"/>
  </r>
  <r>
    <s v="2023"/>
    <s v="3"/>
    <x v="59"/>
    <x v="1"/>
    <n v="9474.7704925460293"/>
  </r>
  <r>
    <s v="2023"/>
    <s v="3"/>
    <x v="60"/>
    <x v="0"/>
    <n v="5958101923.7569294"/>
  </r>
  <r>
    <s v="2023"/>
    <s v="3"/>
    <x v="60"/>
    <x v="1"/>
    <n v="25877.459053549814"/>
  </r>
  <r>
    <s v="2023"/>
    <s v="3"/>
    <x v="61"/>
    <x v="0"/>
    <n v="5589480068.6134567"/>
  </r>
  <r>
    <s v="2023"/>
    <s v="3"/>
    <x v="61"/>
    <x v="1"/>
    <n v="15701.757946746837"/>
  </r>
  <r>
    <s v="2023"/>
    <s v="3"/>
    <x v="62"/>
    <x v="0"/>
    <n v="4970771342.7305613"/>
  </r>
  <r>
    <s v="2023"/>
    <s v="3"/>
    <x v="62"/>
    <x v="1"/>
    <n v="18658.640744502856"/>
  </r>
  <r>
    <s v="2023"/>
    <s v="3"/>
    <x v="63"/>
    <x v="0"/>
    <n v="5866313986.7653112"/>
  </r>
  <r>
    <s v="2023"/>
    <s v="3"/>
    <x v="63"/>
    <x v="1"/>
    <n v="16448.342967702865"/>
  </r>
  <r>
    <s v="2023"/>
    <s v="3"/>
    <x v="64"/>
    <x v="0"/>
    <n v="1680008217.2391717"/>
  </r>
  <r>
    <s v="2023"/>
    <s v="3"/>
    <x v="64"/>
    <x v="1"/>
    <n v="11039.743096856379"/>
  </r>
  <r>
    <s v="2023"/>
    <s v="3"/>
    <x v="65"/>
    <x v="0"/>
    <n v="5594759220.8282566"/>
  </r>
  <r>
    <s v="2023"/>
    <s v="3"/>
    <x v="65"/>
    <x v="1"/>
    <n v="16728.162791133895"/>
  </r>
  <r>
    <s v="2023"/>
    <s v="3"/>
    <x v="66"/>
    <x v="0"/>
    <n v="1307658277.3673406"/>
  </r>
  <r>
    <s v="2023"/>
    <s v="3"/>
    <x v="66"/>
    <x v="1"/>
    <n v="5817.7988898751382"/>
  </r>
  <r>
    <s v="2023"/>
    <s v="3"/>
    <x v="67"/>
    <x v="0"/>
    <n v="11790000000"/>
  </r>
  <r>
    <s v="2023"/>
    <s v="3"/>
    <x v="67"/>
    <x v="1"/>
    <n v="44927"/>
  </r>
  <r>
    <s v="2023"/>
    <s v="3"/>
    <x v="68"/>
    <x v="0"/>
    <n v="9743000000"/>
  </r>
  <r>
    <s v="2023"/>
    <s v="3"/>
    <x v="68"/>
    <x v="1"/>
    <n v="35257"/>
  </r>
  <r>
    <s v="2023"/>
    <s v="3"/>
    <x v="69"/>
    <x v="0"/>
    <n v="8926000000"/>
  </r>
  <r>
    <s v="2023"/>
    <s v="3"/>
    <x v="69"/>
    <x v="1"/>
    <n v="34995"/>
  </r>
  <r>
    <s v="2023"/>
    <s v="3"/>
    <x v="70"/>
    <x v="0"/>
    <n v="199818089.9478896"/>
  </r>
  <r>
    <s v="2023"/>
    <s v="3"/>
    <x v="70"/>
    <x v="1"/>
    <n v="2634.6428158994786"/>
  </r>
  <r>
    <s v="2023"/>
    <s v="3"/>
    <x v="71"/>
    <x v="0"/>
    <n v="1265490063.9961569"/>
  </r>
  <r>
    <s v="2023"/>
    <s v="3"/>
    <x v="71"/>
    <x v="1"/>
    <n v="6695.9905331796463"/>
  </r>
  <r>
    <s v="2023"/>
    <s v="3"/>
    <x v="72"/>
    <x v="0"/>
    <n v="3708969503.108037"/>
  </r>
  <r>
    <s v="2023"/>
    <s v="3"/>
    <x v="72"/>
    <x v="1"/>
    <n v="19675.32756925443"/>
  </r>
  <r>
    <s v="2023"/>
    <s v="3"/>
    <x v="73"/>
    <x v="0"/>
    <n v="734049898.44220877"/>
  </r>
  <r>
    <s v="2023"/>
    <s v="3"/>
    <x v="73"/>
    <x v="1"/>
    <n v="5238.760295854514"/>
  </r>
  <r>
    <s v="2023"/>
    <s v="3"/>
    <x v="74"/>
    <x v="0"/>
    <n v="758931242.54912257"/>
  </r>
  <r>
    <s v="2023"/>
    <s v="3"/>
    <x v="74"/>
    <x v="1"/>
    <n v="7253.9602607399993"/>
  </r>
  <r>
    <s v="2023"/>
    <s v="3"/>
    <x v="75"/>
    <x v="0"/>
    <n v="269937355.99538869"/>
  </r>
  <r>
    <s v="2023"/>
    <s v="3"/>
    <x v="75"/>
    <x v="1"/>
    <n v="1971.9512590926226"/>
  </r>
  <r>
    <s v="2023"/>
    <s v="3"/>
    <x v="76"/>
    <x v="0"/>
    <n v="1168526108.040812"/>
  </r>
  <r>
    <s v="2023"/>
    <s v="3"/>
    <x v="76"/>
    <x v="1"/>
    <n v="8993.68161721055"/>
  </r>
  <r>
    <s v="2023"/>
    <s v="3"/>
    <x v="77"/>
    <x v="0"/>
    <n v="528596683.35036224"/>
  </r>
  <r>
    <s v="2023"/>
    <s v="3"/>
    <x v="77"/>
    <x v="1"/>
    <n v="5337.2936159142437"/>
  </r>
  <r>
    <s v="2023"/>
    <s v="3"/>
    <x v="78"/>
    <x v="0"/>
    <n v="270544390.14277911"/>
  </r>
  <r>
    <s v="2023"/>
    <s v="3"/>
    <x v="78"/>
    <x v="1"/>
    <n v="3552.0407905800348"/>
  </r>
  <r>
    <s v="2023"/>
    <s v="3"/>
    <x v="79"/>
    <x v="0"/>
    <n v="635526463.98453009"/>
  </r>
  <r>
    <s v="2023"/>
    <s v="3"/>
    <x v="79"/>
    <x v="1"/>
    <n v="6210.286445176107"/>
  </r>
  <r>
    <s v="2023"/>
    <s v="3"/>
    <x v="80"/>
    <x v="0"/>
    <n v="733345865.32945716"/>
  </r>
  <r>
    <s v="2023"/>
    <s v="3"/>
    <x v="80"/>
    <x v="1"/>
    <n v="8074.4195178602613"/>
  </r>
  <r>
    <s v="2023"/>
    <s v="3"/>
    <x v="81"/>
    <x v="0"/>
    <n v="862363820.80356348"/>
  </r>
  <r>
    <s v="2023"/>
    <s v="3"/>
    <x v="81"/>
    <x v="1"/>
    <n v="6147.8249944569598"/>
  </r>
  <r>
    <s v="2023"/>
    <s v="3"/>
    <x v="82"/>
    <x v="0"/>
    <n v="512230595.5871287"/>
  </r>
  <r>
    <s v="2023"/>
    <s v="3"/>
    <x v="82"/>
    <x v="1"/>
    <n v="6047.7593627272918"/>
  </r>
  <r>
    <s v="2023"/>
    <s v="3"/>
    <x v="83"/>
    <x v="0"/>
    <n v="830503509.50831532"/>
  </r>
  <r>
    <s v="2023"/>
    <s v="3"/>
    <x v="83"/>
    <x v="1"/>
    <n v="8106.7618376151222"/>
  </r>
  <r>
    <s v="2023"/>
    <s v="3"/>
    <x v="84"/>
    <x v="0"/>
    <n v="646449923.14694917"/>
  </r>
  <r>
    <s v="2023"/>
    <s v="3"/>
    <x v="84"/>
    <x v="1"/>
    <n v="7085.1728783685658"/>
  </r>
  <r>
    <s v="2023"/>
    <s v="3"/>
    <x v="85"/>
    <x v="0"/>
    <n v="667654698.46564412"/>
  </r>
  <r>
    <s v="2023"/>
    <s v="3"/>
    <x v="85"/>
    <x v="1"/>
    <n v="6026.8660732535727"/>
  </r>
  <r>
    <s v="2023"/>
    <s v="3"/>
    <x v="86"/>
    <x v="0"/>
    <n v="796494885.9312129"/>
  </r>
  <r>
    <s v="2023"/>
    <s v="3"/>
    <x v="86"/>
    <x v="1"/>
    <n v="8315.7363247439553"/>
  </r>
  <r>
    <s v="2023"/>
    <s v="3"/>
    <x v="87"/>
    <x v="0"/>
    <n v="442403107.99932826"/>
  </r>
  <r>
    <s v="2023"/>
    <s v="3"/>
    <x v="87"/>
    <x v="1"/>
    <n v="5223.9400442501874"/>
  </r>
  <r>
    <s v="2023"/>
    <s v="3"/>
    <x v="88"/>
    <x v="0"/>
    <n v="282614921.48039728"/>
  </r>
  <r>
    <s v="2023"/>
    <s v="3"/>
    <x v="88"/>
    <x v="1"/>
    <n v="2502.5543692431652"/>
  </r>
  <r>
    <s v="2023"/>
    <s v="3"/>
    <x v="89"/>
    <x v="0"/>
    <n v="2496175553.9237757"/>
  </r>
  <r>
    <s v="2023"/>
    <s v="3"/>
    <x v="89"/>
    <x v="1"/>
    <n v="16596.181602672044"/>
  </r>
  <r>
    <s v="2023"/>
    <s v="3"/>
    <x v="90"/>
    <x v="0"/>
    <n v="416698921.76602143"/>
  </r>
  <r>
    <s v="2023"/>
    <s v="3"/>
    <x v="90"/>
    <x v="1"/>
    <n v="3707.3841053775618"/>
  </r>
  <r>
    <s v="2023"/>
    <s v="3"/>
    <x v="91"/>
    <x v="0"/>
    <n v="421028548.62031668"/>
  </r>
  <r>
    <s v="2023"/>
    <s v="3"/>
    <x v="91"/>
    <x v="1"/>
    <n v="5714.1816413977576"/>
  </r>
  <r>
    <s v="2023"/>
    <s v="3"/>
    <x v="92"/>
    <x v="0"/>
    <n v="396102584.25402415"/>
  </r>
  <r>
    <s v="2023"/>
    <s v="3"/>
    <x v="92"/>
    <x v="1"/>
    <n v="3687.6508528486484"/>
  </r>
  <r>
    <s v="2023"/>
    <s v="3"/>
    <x v="93"/>
    <x v="0"/>
    <n v="1712351636.7911022"/>
  </r>
  <r>
    <s v="2023"/>
    <s v="3"/>
    <x v="93"/>
    <x v="1"/>
    <n v="8103.2177208142866"/>
  </r>
  <r>
    <s v="2023"/>
    <s v="3"/>
    <x v="94"/>
    <x v="0"/>
    <n v="471402994.650828"/>
  </r>
  <r>
    <s v="2023"/>
    <s v="3"/>
    <x v="94"/>
    <x v="1"/>
    <n v="3781.1801740466371"/>
  </r>
  <r>
    <s v="2023"/>
    <s v="3"/>
    <x v="95"/>
    <x v="0"/>
    <n v="142378055.19000006"/>
  </r>
  <r>
    <s v="2023"/>
    <s v="3"/>
    <x v="95"/>
    <x v="1"/>
    <n v="2719.2751800060296"/>
  </r>
  <r>
    <s v="2023"/>
    <s v="3"/>
    <x v="96"/>
    <x v="0"/>
    <n v="761701809.69182348"/>
  </r>
  <r>
    <s v="2023"/>
    <s v="3"/>
    <x v="96"/>
    <x v="1"/>
    <n v="8251.0171537041351"/>
  </r>
  <r>
    <s v="2023"/>
    <s v="3"/>
    <x v="97"/>
    <x v="0"/>
    <n v="495650605.5427615"/>
  </r>
  <r>
    <s v="2023"/>
    <s v="3"/>
    <x v="97"/>
    <x v="1"/>
    <n v="4943.0142718218058"/>
  </r>
  <r>
    <s v="2023"/>
    <s v="3"/>
    <x v="98"/>
    <x v="0"/>
    <n v="484130307.04333377"/>
  </r>
  <r>
    <s v="2023"/>
    <s v="3"/>
    <x v="98"/>
    <x v="1"/>
    <n v="5141.8610949068516"/>
  </r>
  <r>
    <s v="2023"/>
    <s v="3"/>
    <x v="99"/>
    <x v="0"/>
    <n v="1883030773.5686235"/>
  </r>
  <r>
    <s v="2023"/>
    <s v="3"/>
    <x v="99"/>
    <x v="1"/>
    <n v="11707.903341850348"/>
  </r>
  <r>
    <s v="2023"/>
    <s v="3"/>
    <x v="100"/>
    <x v="0"/>
    <n v="1062369986.8194805"/>
  </r>
  <r>
    <s v="2023"/>
    <s v="3"/>
    <x v="100"/>
    <x v="1"/>
    <n v="7531.6091836754304"/>
  </r>
  <r>
    <s v="2023"/>
    <s v="3"/>
    <x v="101"/>
    <x v="0"/>
    <n v="1645397803.3561592"/>
  </r>
  <r>
    <s v="2023"/>
    <s v="3"/>
    <x v="101"/>
    <x v="1"/>
    <n v="9208.1752674617346"/>
  </r>
  <r>
    <s v="2023"/>
    <s v="3"/>
    <x v="102"/>
    <x v="0"/>
    <n v="1543204022.0098882"/>
  </r>
  <r>
    <s v="2023"/>
    <s v="3"/>
    <x v="102"/>
    <x v="1"/>
    <n v="11518.292298013865"/>
  </r>
  <r>
    <s v="2023"/>
    <s v="3"/>
    <x v="103"/>
    <x v="0"/>
    <n v="1495147287.4749224"/>
  </r>
  <r>
    <s v="2023"/>
    <s v="3"/>
    <x v="103"/>
    <x v="1"/>
    <n v="12930.233020344656"/>
  </r>
  <r>
    <s v="2023"/>
    <s v="3"/>
    <x v="104"/>
    <x v="0"/>
    <n v="777195881.95806503"/>
  </r>
  <r>
    <s v="2023"/>
    <s v="3"/>
    <x v="104"/>
    <x v="1"/>
    <n v="7850.6947422876519"/>
  </r>
  <r>
    <s v="2023"/>
    <s v="3"/>
    <x v="105"/>
    <x v="0"/>
    <n v="544111648.63846278"/>
  </r>
  <r>
    <s v="2023"/>
    <s v="3"/>
    <x v="105"/>
    <x v="1"/>
    <n v="4395.7755560424639"/>
  </r>
  <r>
    <s v="2023"/>
    <s v="3"/>
    <x v="106"/>
    <x v="0"/>
    <n v="532540298.27738518"/>
  </r>
  <r>
    <s v="2023"/>
    <s v="3"/>
    <x v="106"/>
    <x v="1"/>
    <n v="5389.2521062700071"/>
  </r>
  <r>
    <s v="2023"/>
    <s v="3"/>
    <x v="107"/>
    <x v="0"/>
    <n v="3260032389.6819177"/>
  </r>
  <r>
    <s v="2023"/>
    <s v="3"/>
    <x v="107"/>
    <x v="1"/>
    <n v="17821.135463798921"/>
  </r>
  <r>
    <s v="2023"/>
    <s v="3"/>
    <x v="108"/>
    <x v="0"/>
    <n v="1984127901.5884786"/>
  </r>
  <r>
    <s v="2023"/>
    <s v="3"/>
    <x v="108"/>
    <x v="1"/>
    <n v="14076.292660715655"/>
  </r>
  <r>
    <s v="2023"/>
    <s v="3"/>
    <x v="109"/>
    <x v="0"/>
    <n v="545567301.72794163"/>
  </r>
  <r>
    <s v="2023"/>
    <s v="3"/>
    <x v="109"/>
    <x v="1"/>
    <n v="6236.7620653618878"/>
  </r>
  <r>
    <s v="2023"/>
    <s v="3"/>
    <x v="110"/>
    <x v="0"/>
    <n v="3291688979.7853589"/>
  </r>
  <r>
    <s v="2023"/>
    <s v="3"/>
    <x v="110"/>
    <x v="1"/>
    <n v="12625.857443434619"/>
  </r>
  <r>
    <s v="2023"/>
    <s v="3"/>
    <x v="111"/>
    <x v="0"/>
    <n v="3376652989.0272188"/>
  </r>
  <r>
    <s v="2023"/>
    <s v="3"/>
    <x v="111"/>
    <x v="1"/>
    <n v="14413.093290399467"/>
  </r>
  <r>
    <s v="2023"/>
    <s v="3"/>
    <x v="112"/>
    <x v="0"/>
    <n v="1720994446.2119269"/>
  </r>
  <r>
    <s v="2023"/>
    <s v="3"/>
    <x v="112"/>
    <x v="1"/>
    <n v="9465.7845937185029"/>
  </r>
  <r>
    <s v="2023"/>
    <s v="3"/>
    <x v="113"/>
    <x v="0"/>
    <n v="1622435524.1480536"/>
  </r>
  <r>
    <s v="2023"/>
    <s v="3"/>
    <x v="113"/>
    <x v="1"/>
    <n v="13153.853527154221"/>
  </r>
  <r>
    <s v="2023"/>
    <s v="3"/>
    <x v="114"/>
    <x v="0"/>
    <n v="156937008"/>
  </r>
  <r>
    <s v="2023"/>
    <s v="3"/>
    <x v="114"/>
    <x v="1"/>
    <n v="1288.3269250617464"/>
  </r>
  <r>
    <s v="2023"/>
    <s v="3"/>
    <x v="115"/>
    <x v="0"/>
    <n v="621518691.99999976"/>
  </r>
  <r>
    <s v="2023"/>
    <s v="3"/>
    <x v="115"/>
    <x v="1"/>
    <n v="5760.7316586857687"/>
  </r>
  <r>
    <s v="2023"/>
    <s v="4"/>
    <x v="58"/>
    <x v="0"/>
    <n v="5032337831.7206879"/>
  </r>
  <r>
    <s v="2023"/>
    <s v="4"/>
    <x v="58"/>
    <x v="1"/>
    <n v="17540.173004976525"/>
  </r>
  <r>
    <s v="2023"/>
    <s v="4"/>
    <x v="59"/>
    <x v="0"/>
    <n v="1615428902.4319661"/>
  </r>
  <r>
    <s v="2023"/>
    <s v="4"/>
    <x v="59"/>
    <x v="1"/>
    <n v="9202.58668550537"/>
  </r>
  <r>
    <s v="2023"/>
    <s v="4"/>
    <x v="60"/>
    <x v="0"/>
    <n v="5916015232.6036034"/>
  </r>
  <r>
    <s v="2023"/>
    <s v="4"/>
    <x v="60"/>
    <x v="1"/>
    <n v="19171.168388326125"/>
  </r>
  <r>
    <s v="2023"/>
    <s v="4"/>
    <x v="61"/>
    <x v="0"/>
    <n v="5549997239.2886639"/>
  </r>
  <r>
    <s v="2023"/>
    <s v="4"/>
    <x v="61"/>
    <x v="1"/>
    <n v="14046.856764401677"/>
  </r>
  <r>
    <s v="2023"/>
    <s v="4"/>
    <x v="62"/>
    <x v="0"/>
    <n v="4935658932.608613"/>
  </r>
  <r>
    <s v="2023"/>
    <s v="4"/>
    <x v="62"/>
    <x v="1"/>
    <n v="16365.950834324416"/>
  </r>
  <r>
    <s v="2023"/>
    <s v="4"/>
    <x v="63"/>
    <x v="0"/>
    <n v="5824875664.9425516"/>
  </r>
  <r>
    <s v="2023"/>
    <s v="4"/>
    <x v="63"/>
    <x v="1"/>
    <n v="14736.598035207009"/>
  </r>
  <r>
    <s v="2023"/>
    <s v="4"/>
    <x v="64"/>
    <x v="0"/>
    <n v="1668141017.2686462"/>
  </r>
  <r>
    <s v="2023"/>
    <s v="4"/>
    <x v="64"/>
    <x v="1"/>
    <n v="10076.350952113818"/>
  </r>
  <r>
    <s v="2023"/>
    <s v="4"/>
    <x v="65"/>
    <x v="0"/>
    <n v="5555239100.7602568"/>
  </r>
  <r>
    <s v="2023"/>
    <s v="4"/>
    <x v="65"/>
    <x v="1"/>
    <n v="15068.82153680889"/>
  </r>
  <r>
    <s v="2023"/>
    <s v="4"/>
    <x v="66"/>
    <x v="0"/>
    <n v="1298421273.5768867"/>
  </r>
  <r>
    <s v="2023"/>
    <s v="4"/>
    <x v="66"/>
    <x v="1"/>
    <n v="4690.1109148386922"/>
  </r>
  <r>
    <s v="2023"/>
    <s v="4"/>
    <x v="67"/>
    <x v="0"/>
    <n v="11300000000"/>
  </r>
  <r>
    <s v="2023"/>
    <s v="4"/>
    <x v="67"/>
    <x v="1"/>
    <n v="43060"/>
  </r>
  <r>
    <s v="2023"/>
    <s v="4"/>
    <x v="68"/>
    <x v="0"/>
    <n v="9970000000"/>
  </r>
  <r>
    <s v="2023"/>
    <s v="4"/>
    <x v="68"/>
    <x v="1"/>
    <n v="36070"/>
  </r>
  <r>
    <s v="2023"/>
    <s v="4"/>
    <x v="69"/>
    <x v="0"/>
    <n v="8135000000"/>
  </r>
  <r>
    <s v="2023"/>
    <s v="4"/>
    <x v="69"/>
    <x v="1"/>
    <n v="31900"/>
  </r>
  <r>
    <s v="2023"/>
    <s v="4"/>
    <x v="70"/>
    <x v="0"/>
    <n v="198406619.92839336"/>
  </r>
  <r>
    <s v="2023"/>
    <s v="4"/>
    <x v="70"/>
    <x v="1"/>
    <n v="2948.9023087953337"/>
  </r>
  <r>
    <s v="2023"/>
    <s v="4"/>
    <x v="71"/>
    <x v="0"/>
    <n v="1256550926.9752467"/>
  </r>
  <r>
    <s v="2023"/>
    <s v="4"/>
    <x v="71"/>
    <x v="1"/>
    <n v="5581.8125862968363"/>
  </r>
  <r>
    <s v="2023"/>
    <s v="4"/>
    <x v="72"/>
    <x v="0"/>
    <n v="3682770177.220036"/>
  </r>
  <r>
    <s v="2023"/>
    <s v="4"/>
    <x v="72"/>
    <x v="1"/>
    <n v="18542.84303602227"/>
  </r>
  <r>
    <s v="2023"/>
    <s v="4"/>
    <x v="73"/>
    <x v="0"/>
    <n v="728864735.1532619"/>
  </r>
  <r>
    <s v="2023"/>
    <s v="4"/>
    <x v="73"/>
    <x v="1"/>
    <n v="3736.388687255574"/>
  </r>
  <r>
    <s v="2023"/>
    <s v="4"/>
    <x v="74"/>
    <x v="0"/>
    <n v="753570323.04480588"/>
  </r>
  <r>
    <s v="2023"/>
    <s v="4"/>
    <x v="74"/>
    <x v="1"/>
    <n v="6316.7443422935594"/>
  </r>
  <r>
    <s v="2023"/>
    <s v="4"/>
    <x v="75"/>
    <x v="0"/>
    <n v="268030579.260465"/>
  </r>
  <r>
    <s v="2023"/>
    <s v="4"/>
    <x v="75"/>
    <x v="1"/>
    <n v="1770.5889147244552"/>
  </r>
  <r>
    <s v="2023"/>
    <s v="4"/>
    <x v="76"/>
    <x v="0"/>
    <n v="1160271902.5835969"/>
  </r>
  <r>
    <s v="2023"/>
    <s v="4"/>
    <x v="76"/>
    <x v="1"/>
    <n v="8941.9818469275615"/>
  </r>
  <r>
    <s v="2023"/>
    <s v="4"/>
    <x v="77"/>
    <x v="0"/>
    <n v="524862795.33677608"/>
  </r>
  <r>
    <s v="2023"/>
    <s v="4"/>
    <x v="77"/>
    <x v="1"/>
    <n v="5462.9269410494999"/>
  </r>
  <r>
    <s v="2023"/>
    <s v="4"/>
    <x v="78"/>
    <x v="0"/>
    <n v="268633325.45524758"/>
  </r>
  <r>
    <s v="2023"/>
    <s v="4"/>
    <x v="78"/>
    <x v="1"/>
    <n v="3097.4599087444562"/>
  </r>
  <r>
    <s v="2023"/>
    <s v="4"/>
    <x v="79"/>
    <x v="0"/>
    <n v="631037248.06446767"/>
  </r>
  <r>
    <s v="2023"/>
    <s v="4"/>
    <x v="79"/>
    <x v="1"/>
    <n v="6220.87432730417"/>
  </r>
  <r>
    <s v="2023"/>
    <s v="4"/>
    <x v="80"/>
    <x v="0"/>
    <n v="728165675.17198014"/>
  </r>
  <r>
    <s v="2023"/>
    <s v="4"/>
    <x v="80"/>
    <x v="1"/>
    <n v="7125.5641517114236"/>
  </r>
  <r>
    <s v="2023"/>
    <s v="4"/>
    <x v="81"/>
    <x v="0"/>
    <n v="856272276.84335518"/>
  </r>
  <r>
    <s v="2023"/>
    <s v="4"/>
    <x v="81"/>
    <x v="1"/>
    <n v="6221.5506961364654"/>
  </r>
  <r>
    <s v="2023"/>
    <s v="4"/>
    <x v="82"/>
    <x v="0"/>
    <n v="508612313.93440938"/>
  </r>
  <r>
    <s v="2023"/>
    <s v="4"/>
    <x v="82"/>
    <x v="1"/>
    <n v="5927.4638227522728"/>
  </r>
  <r>
    <s v="2023"/>
    <s v="4"/>
    <x v="83"/>
    <x v="0"/>
    <n v="824637019.61712062"/>
  </r>
  <r>
    <s v="2023"/>
    <s v="4"/>
    <x v="83"/>
    <x v="1"/>
    <n v="6302.9796993219279"/>
  </r>
  <r>
    <s v="2023"/>
    <s v="4"/>
    <x v="84"/>
    <x v="0"/>
    <n v="641883546.36962438"/>
  </r>
  <r>
    <s v="2023"/>
    <s v="4"/>
    <x v="84"/>
    <x v="1"/>
    <n v="5427.3297776342224"/>
  </r>
  <r>
    <s v="2023"/>
    <s v="4"/>
    <x v="85"/>
    <x v="0"/>
    <n v="662938535.92747903"/>
  </r>
  <r>
    <s v="2023"/>
    <s v="4"/>
    <x v="85"/>
    <x v="1"/>
    <n v="5967.1798860011886"/>
  </r>
  <r>
    <s v="2023"/>
    <s v="4"/>
    <x v="86"/>
    <x v="0"/>
    <n v="790868625.30352366"/>
  </r>
  <r>
    <s v="2023"/>
    <s v="4"/>
    <x v="86"/>
    <x v="1"/>
    <n v="8960.3257002978444"/>
  </r>
  <r>
    <s v="2023"/>
    <s v="4"/>
    <x v="87"/>
    <x v="0"/>
    <n v="439278072.00466049"/>
  </r>
  <r>
    <s v="2023"/>
    <s v="4"/>
    <x v="87"/>
    <x v="1"/>
    <n v="5300.5396704901959"/>
  </r>
  <r>
    <s v="2023"/>
    <s v="4"/>
    <x v="88"/>
    <x v="0"/>
    <n v="280618593.27589965"/>
  </r>
  <r>
    <s v="2023"/>
    <s v="4"/>
    <x v="88"/>
    <x v="1"/>
    <n v="1872.3290847297671"/>
  </r>
  <r>
    <s v="2023"/>
    <s v="4"/>
    <x v="89"/>
    <x v="0"/>
    <n v="2478543131.5606093"/>
  </r>
  <r>
    <s v="2023"/>
    <s v="4"/>
    <x v="89"/>
    <x v="1"/>
    <n v="16498.689449791771"/>
  </r>
  <r>
    <s v="2023"/>
    <s v="4"/>
    <x v="90"/>
    <x v="0"/>
    <n v="413755454.35832828"/>
  </r>
  <r>
    <s v="2023"/>
    <s v="4"/>
    <x v="90"/>
    <x v="1"/>
    <n v="3418.9269891394279"/>
  </r>
  <r>
    <s v="2023"/>
    <s v="4"/>
    <x v="91"/>
    <x v="0"/>
    <n v="418054497.70288199"/>
  </r>
  <r>
    <s v="2023"/>
    <s v="4"/>
    <x v="91"/>
    <x v="1"/>
    <n v="5683.2803232606666"/>
  </r>
  <r>
    <s v="2023"/>
    <s v="4"/>
    <x v="92"/>
    <x v="0"/>
    <n v="393304604.73943019"/>
  </r>
  <r>
    <s v="2023"/>
    <s v="4"/>
    <x v="92"/>
    <x v="1"/>
    <n v="3465.3097470183529"/>
  </r>
  <r>
    <s v="2023"/>
    <s v="4"/>
    <x v="93"/>
    <x v="0"/>
    <n v="1700255970.1835585"/>
  </r>
  <r>
    <s v="2023"/>
    <s v="4"/>
    <x v="93"/>
    <x v="1"/>
    <n v="7914.0981421258884"/>
  </r>
  <r>
    <s v="2023"/>
    <s v="4"/>
    <x v="94"/>
    <x v="0"/>
    <n v="468073109.98310912"/>
  </r>
  <r>
    <s v="2023"/>
    <s v="4"/>
    <x v="94"/>
    <x v="1"/>
    <n v="3984.8266443019015"/>
  </r>
  <r>
    <s v="2023"/>
    <s v="4"/>
    <x v="95"/>
    <x v="0"/>
    <n v="174270624.37549999"/>
  </r>
  <r>
    <s v="2023"/>
    <s v="4"/>
    <x v="95"/>
    <x v="1"/>
    <n v="2848.3333333333339"/>
  </r>
  <r>
    <s v="2023"/>
    <s v="4"/>
    <x v="96"/>
    <x v="0"/>
    <n v="756321319.52471066"/>
  </r>
  <r>
    <s v="2023"/>
    <s v="4"/>
    <x v="96"/>
    <x v="1"/>
    <n v="8922.8625624420256"/>
  </r>
  <r>
    <s v="2023"/>
    <s v="4"/>
    <x v="97"/>
    <x v="0"/>
    <n v="492149441.2084859"/>
  </r>
  <r>
    <s v="2023"/>
    <s v="4"/>
    <x v="97"/>
    <x v="1"/>
    <n v="4374.3894825100951"/>
  </r>
  <r>
    <s v="2023"/>
    <s v="4"/>
    <x v="98"/>
    <x v="0"/>
    <n v="480710519.50508171"/>
  </r>
  <r>
    <s v="2023"/>
    <s v="4"/>
    <x v="98"/>
    <x v="1"/>
    <n v="5260.9070062605269"/>
  </r>
  <r>
    <s v="2023"/>
    <s v="4"/>
    <x v="99"/>
    <x v="0"/>
    <n v="1869729467.9492278"/>
  </r>
  <r>
    <s v="2023"/>
    <s v="4"/>
    <x v="99"/>
    <x v="1"/>
    <n v="11087.060305077846"/>
  </r>
  <r>
    <s v="2023"/>
    <s v="4"/>
    <x v="100"/>
    <x v="0"/>
    <n v="1054865644.3127582"/>
  </r>
  <r>
    <s v="2023"/>
    <s v="4"/>
    <x v="100"/>
    <x v="1"/>
    <n v="6730.8401449478606"/>
  </r>
  <r>
    <s v="2023"/>
    <s v="4"/>
    <x v="101"/>
    <x v="0"/>
    <n v="1633775083.5604324"/>
  </r>
  <r>
    <s v="2023"/>
    <s v="4"/>
    <x v="101"/>
    <x v="1"/>
    <n v="9251.5775644619334"/>
  </r>
  <r>
    <s v="2023"/>
    <s v="4"/>
    <x v="102"/>
    <x v="0"/>
    <n v="1532303176.0874753"/>
  </r>
  <r>
    <s v="2023"/>
    <s v="4"/>
    <x v="102"/>
    <x v="1"/>
    <n v="11514.88807897667"/>
  </r>
  <r>
    <s v="2023"/>
    <s v="4"/>
    <x v="103"/>
    <x v="0"/>
    <n v="1484585903.5103776"/>
  </r>
  <r>
    <s v="2023"/>
    <s v="4"/>
    <x v="103"/>
    <x v="1"/>
    <n v="12960.897675704904"/>
  </r>
  <r>
    <s v="2023"/>
    <s v="4"/>
    <x v="104"/>
    <x v="0"/>
    <n v="771705945.15131438"/>
  </r>
  <r>
    <s v="2023"/>
    <s v="4"/>
    <x v="104"/>
    <x v="1"/>
    <n v="6368.5446821908608"/>
  </r>
  <r>
    <s v="2023"/>
    <s v="4"/>
    <x v="105"/>
    <x v="0"/>
    <n v="540268166.40163362"/>
  </r>
  <r>
    <s v="2023"/>
    <s v="4"/>
    <x v="105"/>
    <x v="1"/>
    <n v="4573.4194552632716"/>
  </r>
  <r>
    <s v="2023"/>
    <s v="4"/>
    <x v="106"/>
    <x v="0"/>
    <n v="528778553.45544243"/>
  </r>
  <r>
    <s v="2023"/>
    <s v="4"/>
    <x v="106"/>
    <x v="1"/>
    <n v="5643.4005989647712"/>
  </r>
  <r>
    <s v="2023"/>
    <s v="4"/>
    <x v="107"/>
    <x v="0"/>
    <n v="3237004254.5324821"/>
  </r>
  <r>
    <s v="2023"/>
    <s v="4"/>
    <x v="107"/>
    <x v="1"/>
    <n v="16569.078492726385"/>
  </r>
  <r>
    <s v="2023"/>
    <s v="4"/>
    <x v="108"/>
    <x v="0"/>
    <n v="1970112468.6080706"/>
  </r>
  <r>
    <s v="2023"/>
    <s v="4"/>
    <x v="108"/>
    <x v="1"/>
    <n v="13561.47166082128"/>
  </r>
  <r>
    <s v="2023"/>
    <s v="4"/>
    <x v="109"/>
    <x v="0"/>
    <n v="541713537.08527458"/>
  </r>
  <r>
    <s v="2023"/>
    <s v="4"/>
    <x v="109"/>
    <x v="1"/>
    <n v="5753.0331352730336"/>
  </r>
  <r>
    <s v="2023"/>
    <s v="4"/>
    <x v="110"/>
    <x v="0"/>
    <n v="3268437229.6075635"/>
  </r>
  <r>
    <s v="2023"/>
    <s v="4"/>
    <x v="110"/>
    <x v="1"/>
    <n v="11078.400645608381"/>
  </r>
  <r>
    <s v="2023"/>
    <s v="4"/>
    <x v="111"/>
    <x v="0"/>
    <n v="3352801072.2087951"/>
  </r>
  <r>
    <s v="2023"/>
    <s v="4"/>
    <x v="111"/>
    <x v="1"/>
    <n v="11903.582726732224"/>
  </r>
  <r>
    <s v="2023"/>
    <s v="4"/>
    <x v="112"/>
    <x v="0"/>
    <n v="1708837728.7436495"/>
  </r>
  <r>
    <s v="2023"/>
    <s v="4"/>
    <x v="112"/>
    <x v="1"/>
    <n v="8013.6658966726982"/>
  </r>
  <r>
    <s v="2023"/>
    <s v="4"/>
    <x v="113"/>
    <x v="0"/>
    <n v="1610975004.7251244"/>
  </r>
  <r>
    <s v="2023"/>
    <s v="4"/>
    <x v="113"/>
    <x v="1"/>
    <n v="13026.800823496982"/>
  </r>
  <r>
    <s v="2023"/>
    <s v="4"/>
    <x v="114"/>
    <x v="0"/>
    <n v="113119434.84163742"/>
  </r>
  <r>
    <s v="2023"/>
    <s v="4"/>
    <x v="114"/>
    <x v="1"/>
    <n v="1001.33472784296"/>
  </r>
  <r>
    <s v="2023"/>
    <s v="4"/>
    <x v="115"/>
    <x v="0"/>
    <n v="659837429.58254385"/>
  </r>
  <r>
    <s v="2023"/>
    <s v="4"/>
    <x v="115"/>
    <x v="1"/>
    <n v="5605.9707443999887"/>
  </r>
  <r>
    <s v="2023"/>
    <s v="5"/>
    <x v="58"/>
    <x v="0"/>
    <n v="5080306007.8273487"/>
  </r>
  <r>
    <s v="2023"/>
    <s v="5"/>
    <x v="58"/>
    <x v="1"/>
    <n v="13759.465154762778"/>
  </r>
  <r>
    <s v="2023"/>
    <s v="5"/>
    <x v="59"/>
    <x v="0"/>
    <n v="1630827148.867491"/>
  </r>
  <r>
    <s v="2023"/>
    <s v="5"/>
    <x v="59"/>
    <x v="1"/>
    <n v="9213.911691454794"/>
  </r>
  <r>
    <s v="2023"/>
    <s v="5"/>
    <x v="60"/>
    <x v="0"/>
    <n v="5972406609.736208"/>
  </r>
  <r>
    <s v="2023"/>
    <s v="5"/>
    <x v="60"/>
    <x v="1"/>
    <n v="14644.906851434665"/>
  </r>
  <r>
    <s v="2023"/>
    <s v="5"/>
    <x v="61"/>
    <x v="0"/>
    <n v="5602899737.8625059"/>
  </r>
  <r>
    <s v="2023"/>
    <s v="5"/>
    <x v="61"/>
    <x v="1"/>
    <n v="13139.357080263148"/>
  </r>
  <r>
    <s v="2023"/>
    <s v="5"/>
    <x v="62"/>
    <x v="0"/>
    <n v="4982705566.7573442"/>
  </r>
  <r>
    <s v="2023"/>
    <s v="5"/>
    <x v="62"/>
    <x v="1"/>
    <n v="16498.018489534003"/>
  </r>
  <r>
    <s v="2023"/>
    <s v="5"/>
    <x v="63"/>
    <x v="0"/>
    <n v="5880398300.9496479"/>
  </r>
  <r>
    <s v="2023"/>
    <s v="5"/>
    <x v="63"/>
    <x v="1"/>
    <n v="14184.367522510791"/>
  </r>
  <r>
    <s v="2023"/>
    <s v="5"/>
    <x v="64"/>
    <x v="0"/>
    <n v="1684041714.8694136"/>
  </r>
  <r>
    <s v="2023"/>
    <s v="5"/>
    <x v="64"/>
    <x v="1"/>
    <n v="11244.930396165069"/>
  </r>
  <r>
    <s v="2023"/>
    <s v="5"/>
    <x v="65"/>
    <x v="0"/>
    <n v="5608191564.6867065"/>
  </r>
  <r>
    <s v="2023"/>
    <s v="5"/>
    <x v="65"/>
    <x v="1"/>
    <n v="15788.667746547777"/>
  </r>
  <r>
    <s v="2023"/>
    <s v="5"/>
    <x v="66"/>
    <x v="0"/>
    <n v="1310797807.5843973"/>
  </r>
  <r>
    <s v="2023"/>
    <s v="5"/>
    <x v="66"/>
    <x v="1"/>
    <n v="5101.333766583436"/>
  </r>
  <r>
    <s v="2023"/>
    <s v="5"/>
    <x v="67"/>
    <x v="0"/>
    <n v="11940800000"/>
  </r>
  <r>
    <s v="2023"/>
    <s v="5"/>
    <x v="67"/>
    <x v="1"/>
    <n v="44967.199999999997"/>
  </r>
  <r>
    <s v="2023"/>
    <s v="5"/>
    <x v="68"/>
    <x v="0"/>
    <n v="10524200000"/>
  </r>
  <r>
    <s v="2023"/>
    <s v="5"/>
    <x v="68"/>
    <x v="1"/>
    <n v="38164"/>
  </r>
  <r>
    <s v="2023"/>
    <s v="5"/>
    <x v="69"/>
    <x v="0"/>
    <n v="8631800000"/>
  </r>
  <r>
    <s v="2023"/>
    <s v="5"/>
    <x v="69"/>
    <x v="1"/>
    <n v="33308"/>
  </r>
  <r>
    <s v="2023"/>
    <s v="5"/>
    <x v="70"/>
    <x v="0"/>
    <n v="200297829.14440858"/>
  </r>
  <r>
    <s v="2023"/>
    <s v="5"/>
    <x v="70"/>
    <x v="1"/>
    <n v="2904.5992136261475"/>
  </r>
  <r>
    <s v="2023"/>
    <s v="5"/>
    <x v="71"/>
    <x v="0"/>
    <n v="1268528353.4056041"/>
  </r>
  <r>
    <s v="2023"/>
    <s v="5"/>
    <x v="71"/>
    <x v="1"/>
    <n v="5118.1660720706541"/>
  </r>
  <r>
    <s v="2023"/>
    <s v="5"/>
    <x v="72"/>
    <x v="0"/>
    <n v="3717874292.7084155"/>
  </r>
  <r>
    <s v="2023"/>
    <s v="5"/>
    <x v="72"/>
    <x v="1"/>
    <n v="18636.815072316418"/>
  </r>
  <r>
    <s v="2023"/>
    <s v="5"/>
    <x v="73"/>
    <x v="0"/>
    <n v="735812263.94462919"/>
  </r>
  <r>
    <s v="2023"/>
    <s v="5"/>
    <x v="73"/>
    <x v="1"/>
    <n v="4984.8738502378483"/>
  </r>
  <r>
    <s v="2023"/>
    <s v="5"/>
    <x v="74"/>
    <x v="0"/>
    <n v="760753345.16560149"/>
  </r>
  <r>
    <s v="2023"/>
    <s v="5"/>
    <x v="74"/>
    <x v="1"/>
    <n v="7257.3989746155339"/>
  </r>
  <r>
    <s v="2023"/>
    <s v="5"/>
    <x v="75"/>
    <x v="0"/>
    <n v="270585443.11457568"/>
  </r>
  <r>
    <s v="2023"/>
    <s v="5"/>
    <x v="75"/>
    <x v="1"/>
    <n v="2220.9037682543958"/>
  </r>
  <r>
    <s v="2023"/>
    <s v="5"/>
    <x v="76"/>
    <x v="0"/>
    <n v="1171331598.6564486"/>
  </r>
  <r>
    <s v="2023"/>
    <s v="5"/>
    <x v="76"/>
    <x v="1"/>
    <n v="9003.9524840707418"/>
  </r>
  <r>
    <s v="2023"/>
    <s v="5"/>
    <x v="77"/>
    <x v="0"/>
    <n v="529865780.39867949"/>
  </r>
  <r>
    <s v="2023"/>
    <s v="5"/>
    <x v="77"/>
    <x v="1"/>
    <n v="5643.2217250358235"/>
  </r>
  <r>
    <s v="2023"/>
    <s v="5"/>
    <x v="78"/>
    <x v="0"/>
    <n v="271193934.67792976"/>
  </r>
  <r>
    <s v="2023"/>
    <s v="5"/>
    <x v="78"/>
    <x v="1"/>
    <n v="3278.1487485393332"/>
  </r>
  <r>
    <s v="2023"/>
    <s v="5"/>
    <x v="79"/>
    <x v="0"/>
    <n v="637052286.57285607"/>
  </r>
  <r>
    <s v="2023"/>
    <s v="5"/>
    <x v="79"/>
    <x v="1"/>
    <n v="5963.0099449397294"/>
  </r>
  <r>
    <s v="2023"/>
    <s v="5"/>
    <x v="80"/>
    <x v="0"/>
    <n v="735106540.53306735"/>
  </r>
  <r>
    <s v="2023"/>
    <s v="5"/>
    <x v="80"/>
    <x v="1"/>
    <n v="7596.0592383974008"/>
  </r>
  <r>
    <s v="2023"/>
    <s v="5"/>
    <x v="81"/>
    <x v="0"/>
    <n v="864434252.59783864"/>
  </r>
  <r>
    <s v="2023"/>
    <s v="5"/>
    <x v="81"/>
    <x v="1"/>
    <n v="7494.1778901793396"/>
  </r>
  <r>
    <s v="2023"/>
    <s v="5"/>
    <x v="82"/>
    <x v="0"/>
    <n v="513460399.6275118"/>
  </r>
  <r>
    <s v="2023"/>
    <s v="5"/>
    <x v="82"/>
    <x v="1"/>
    <n v="6411.9466096907863"/>
  </r>
  <r>
    <s v="2023"/>
    <s v="5"/>
    <x v="83"/>
    <x v="0"/>
    <n v="832497448.52785993"/>
  </r>
  <r>
    <s v="2023"/>
    <s v="5"/>
    <x v="83"/>
    <x v="1"/>
    <n v="8044.9591614836245"/>
  </r>
  <r>
    <s v="2023"/>
    <s v="5"/>
    <x v="84"/>
    <x v="0"/>
    <n v="648001971.64666903"/>
  </r>
  <r>
    <s v="2023"/>
    <s v="5"/>
    <x v="84"/>
    <x v="1"/>
    <n v="7173.0598427340801"/>
  </r>
  <r>
    <s v="2023"/>
    <s v="5"/>
    <x v="85"/>
    <x v="0"/>
    <n v="669257657.08004057"/>
  </r>
  <r>
    <s v="2023"/>
    <s v="5"/>
    <x v="85"/>
    <x v="1"/>
    <n v="6405.5208874057435"/>
  </r>
  <r>
    <s v="2023"/>
    <s v="5"/>
    <x v="86"/>
    <x v="0"/>
    <n v="798407174.33667135"/>
  </r>
  <r>
    <s v="2023"/>
    <s v="5"/>
    <x v="86"/>
    <x v="1"/>
    <n v="8850.4905072894999"/>
  </r>
  <r>
    <s v="2023"/>
    <s v="5"/>
    <x v="87"/>
    <x v="0"/>
    <n v="443465264.64202565"/>
  </r>
  <r>
    <s v="2023"/>
    <s v="5"/>
    <x v="87"/>
    <x v="1"/>
    <n v="5433.8593898967856"/>
  </r>
  <r>
    <s v="2023"/>
    <s v="5"/>
    <x v="88"/>
    <x v="0"/>
    <n v="283293445.90924507"/>
  </r>
  <r>
    <s v="2023"/>
    <s v="5"/>
    <x v="88"/>
    <x v="1"/>
    <n v="1782.3380017741476"/>
  </r>
  <r>
    <s v="2023"/>
    <s v="5"/>
    <x v="89"/>
    <x v="0"/>
    <n v="2502168571.1472049"/>
  </r>
  <r>
    <s v="2023"/>
    <s v="5"/>
    <x v="89"/>
    <x v="1"/>
    <n v="17064.491105102748"/>
  </r>
  <r>
    <s v="2023"/>
    <s v="5"/>
    <x v="90"/>
    <x v="0"/>
    <n v="417699365.74969965"/>
  </r>
  <r>
    <s v="2023"/>
    <s v="5"/>
    <x v="90"/>
    <x v="1"/>
    <n v="4068.7352807387774"/>
  </r>
  <r>
    <s v="2023"/>
    <s v="5"/>
    <x v="91"/>
    <x v="0"/>
    <n v="422039387.51723278"/>
  </r>
  <r>
    <s v="2023"/>
    <s v="5"/>
    <x v="91"/>
    <x v="1"/>
    <n v="5409.8884036259824"/>
  </r>
  <r>
    <s v="2023"/>
    <s v="5"/>
    <x v="92"/>
    <x v="0"/>
    <n v="397053578.90900624"/>
  </r>
  <r>
    <s v="2023"/>
    <s v="5"/>
    <x v="92"/>
    <x v="1"/>
    <n v="3733.8900809787297"/>
  </r>
  <r>
    <s v="2023"/>
    <s v="5"/>
    <x v="93"/>
    <x v="0"/>
    <n v="1716462787.0808809"/>
  </r>
  <r>
    <s v="2023"/>
    <s v="5"/>
    <x v="93"/>
    <x v="1"/>
    <n v="8945.6668910592562"/>
  </r>
  <r>
    <s v="2023"/>
    <s v="5"/>
    <x v="94"/>
    <x v="0"/>
    <n v="472534776.53278631"/>
  </r>
  <r>
    <s v="2023"/>
    <s v="5"/>
    <x v="94"/>
    <x v="1"/>
    <n v="4454.8036236441067"/>
  </r>
  <r>
    <s v="2023"/>
    <s v="5"/>
    <x v="95"/>
    <x v="0"/>
    <n v="207548173.57050005"/>
  </r>
  <r>
    <s v="2023"/>
    <s v="5"/>
    <x v="95"/>
    <x v="1"/>
    <n v="4644.2083659730979"/>
  </r>
  <r>
    <s v="2023"/>
    <s v="5"/>
    <x v="96"/>
    <x v="0"/>
    <n v="763530564.10672271"/>
  </r>
  <r>
    <s v="2023"/>
    <s v="5"/>
    <x v="96"/>
    <x v="1"/>
    <n v="8730.5667703041327"/>
  </r>
  <r>
    <s v="2023"/>
    <s v="5"/>
    <x v="97"/>
    <x v="0"/>
    <n v="496840603.02156562"/>
  </r>
  <r>
    <s v="2023"/>
    <s v="5"/>
    <x v="97"/>
    <x v="1"/>
    <n v="5077.8671350513796"/>
  </r>
  <r>
    <s v="2023"/>
    <s v="5"/>
    <x v="98"/>
    <x v="0"/>
    <n v="485292645.6712938"/>
  </r>
  <r>
    <s v="2023"/>
    <s v="5"/>
    <x v="98"/>
    <x v="1"/>
    <n v="5141.2741790726996"/>
  </r>
  <r>
    <s v="2023"/>
    <s v="5"/>
    <x v="99"/>
    <x v="0"/>
    <n v="1887551703.9336779"/>
  </r>
  <r>
    <s v="2023"/>
    <s v="5"/>
    <x v="99"/>
    <x v="1"/>
    <n v="12124.031542052897"/>
  </r>
  <r>
    <s v="2023"/>
    <s v="5"/>
    <x v="100"/>
    <x v="0"/>
    <n v="1064920609.3582907"/>
  </r>
  <r>
    <s v="2023"/>
    <s v="5"/>
    <x v="100"/>
    <x v="1"/>
    <n v="7413.3379889530406"/>
  </r>
  <r>
    <s v="2023"/>
    <s v="5"/>
    <x v="101"/>
    <x v="0"/>
    <n v="1649348205.5461843"/>
  </r>
  <r>
    <s v="2023"/>
    <s v="5"/>
    <x v="101"/>
    <x v="1"/>
    <n v="9557.551125398053"/>
  </r>
  <r>
    <s v="2023"/>
    <s v="5"/>
    <x v="102"/>
    <x v="0"/>
    <n v="1546909069.2244687"/>
  </r>
  <r>
    <s v="2023"/>
    <s v="5"/>
    <x v="102"/>
    <x v="1"/>
    <n v="12775.57906110799"/>
  </r>
  <r>
    <s v="2023"/>
    <s v="5"/>
    <x v="103"/>
    <x v="0"/>
    <n v="1498736956.2509501"/>
  </r>
  <r>
    <s v="2023"/>
    <s v="5"/>
    <x v="103"/>
    <x v="1"/>
    <n v="12085.380670128548"/>
  </r>
  <r>
    <s v="2023"/>
    <s v="5"/>
    <x v="104"/>
    <x v="0"/>
    <n v="779061835.77658987"/>
  </r>
  <r>
    <s v="2023"/>
    <s v="5"/>
    <x v="104"/>
    <x v="1"/>
    <n v="7656.6831852756332"/>
  </r>
  <r>
    <s v="2023"/>
    <s v="5"/>
    <x v="105"/>
    <x v="0"/>
    <n v="545417995.25203824"/>
  </r>
  <r>
    <s v="2023"/>
    <s v="5"/>
    <x v="105"/>
    <x v="1"/>
    <n v="4429.3538243886987"/>
  </r>
  <r>
    <s v="2023"/>
    <s v="5"/>
    <x v="106"/>
    <x v="0"/>
    <n v="533818863.47073859"/>
  </r>
  <r>
    <s v="2023"/>
    <s v="5"/>
    <x v="106"/>
    <x v="1"/>
    <n v="5714.4083950934264"/>
  </r>
  <r>
    <s v="2023"/>
    <s v="5"/>
    <x v="107"/>
    <x v="0"/>
    <n v="3267859335.2785888"/>
  </r>
  <r>
    <s v="2023"/>
    <s v="5"/>
    <x v="107"/>
    <x v="1"/>
    <n v="14229.588709313219"/>
  </r>
  <r>
    <s v="2023"/>
    <s v="5"/>
    <x v="108"/>
    <x v="0"/>
    <n v="1988891553.9962649"/>
  </r>
  <r>
    <s v="2023"/>
    <s v="5"/>
    <x v="108"/>
    <x v="1"/>
    <n v="13932.281707574186"/>
  </r>
  <r>
    <s v="2023"/>
    <s v="5"/>
    <x v="109"/>
    <x v="0"/>
    <n v="546877143.18947446"/>
  </r>
  <r>
    <s v="2023"/>
    <s v="5"/>
    <x v="109"/>
    <x v="1"/>
    <n v="5315.090756038885"/>
  </r>
  <r>
    <s v="2023"/>
    <s v="5"/>
    <x v="110"/>
    <x v="0"/>
    <n v="3299591929.0466881"/>
  </r>
  <r>
    <s v="2023"/>
    <s v="5"/>
    <x v="110"/>
    <x v="1"/>
    <n v="9793.1522765356822"/>
  </r>
  <r>
    <s v="2023"/>
    <s v="5"/>
    <x v="111"/>
    <x v="0"/>
    <n v="3384759926.653851"/>
  </r>
  <r>
    <s v="2023"/>
    <s v="5"/>
    <x v="111"/>
    <x v="1"/>
    <n v="13454.486954393855"/>
  </r>
  <r>
    <s v="2023"/>
    <s v="5"/>
    <x v="112"/>
    <x v="0"/>
    <n v="1725126346.8474255"/>
  </r>
  <r>
    <s v="2023"/>
    <s v="5"/>
    <x v="112"/>
    <x v="1"/>
    <n v="9178.9964353020769"/>
  </r>
  <r>
    <s v="2023"/>
    <s v="5"/>
    <x v="113"/>
    <x v="0"/>
    <n v="1626330796.667985"/>
  </r>
  <r>
    <s v="2023"/>
    <s v="5"/>
    <x v="113"/>
    <x v="1"/>
    <n v="12930.291333897807"/>
  </r>
  <r>
    <s v="2023"/>
    <s v="5"/>
    <x v="114"/>
    <x v="0"/>
    <n v="107872513.81586677"/>
  </r>
  <r>
    <s v="2023"/>
    <s v="5"/>
    <x v="114"/>
    <x v="1"/>
    <n v="859.67582064731846"/>
  </r>
  <r>
    <s v="2023"/>
    <s v="5"/>
    <x v="115"/>
    <x v="0"/>
    <n v="672452164.97917032"/>
  </r>
  <r>
    <s v="2023"/>
    <s v="5"/>
    <x v="115"/>
    <x v="1"/>
    <n v="6271.6611082125946"/>
  </r>
  <r>
    <s v="2023"/>
    <s v="6"/>
    <x v="58"/>
    <x v="0"/>
    <n v="5151984183.5849733"/>
  </r>
  <r>
    <s v="2023"/>
    <s v="6"/>
    <x v="58"/>
    <x v="1"/>
    <n v="20984.323625443652"/>
  </r>
  <r>
    <s v="2023"/>
    <s v="6"/>
    <x v="59"/>
    <x v="0"/>
    <n v="1653836533.5043075"/>
  </r>
  <r>
    <s v="2023"/>
    <s v="6"/>
    <x v="59"/>
    <x v="1"/>
    <n v="11846.186825022001"/>
  </r>
  <r>
    <s v="2023"/>
    <s v="6"/>
    <x v="60"/>
    <x v="0"/>
    <n v="6056671457.1704149"/>
  </r>
  <r>
    <s v="2023"/>
    <s v="6"/>
    <x v="60"/>
    <x v="1"/>
    <n v="24039.241009897221"/>
  </r>
  <r>
    <s v="2023"/>
    <s v="6"/>
    <x v="61"/>
    <x v="0"/>
    <n v="5681951202.782939"/>
  </r>
  <r>
    <s v="2023"/>
    <s v="6"/>
    <x v="61"/>
    <x v="1"/>
    <n v="18050.442307829158"/>
  </r>
  <r>
    <s v="2023"/>
    <s v="6"/>
    <x v="62"/>
    <x v="0"/>
    <n v="5053006695.2350903"/>
  </r>
  <r>
    <s v="2023"/>
    <s v="6"/>
    <x v="62"/>
    <x v="1"/>
    <n v="20153.069527146679"/>
  </r>
  <r>
    <s v="2023"/>
    <s v="6"/>
    <x v="63"/>
    <x v="0"/>
    <n v="5963365000.6505928"/>
  </r>
  <r>
    <s v="2023"/>
    <s v="6"/>
    <x v="63"/>
    <x v="1"/>
    <n v="18463.853241289376"/>
  </r>
  <r>
    <s v="2023"/>
    <s v="6"/>
    <x v="64"/>
    <x v="0"/>
    <n v="1707801905.2665262"/>
  </r>
  <r>
    <s v="2023"/>
    <s v="6"/>
    <x v="64"/>
    <x v="1"/>
    <n v="13878.392951773694"/>
  </r>
  <r>
    <s v="2023"/>
    <s v="6"/>
    <x v="65"/>
    <x v="0"/>
    <n v="5687317692.1358538"/>
  </r>
  <r>
    <s v="2023"/>
    <s v="6"/>
    <x v="65"/>
    <x v="1"/>
    <n v="20402.921552634889"/>
  </r>
  <r>
    <s v="2023"/>
    <s v="6"/>
    <x v="66"/>
    <x v="0"/>
    <n v="841884863.37114739"/>
  </r>
  <r>
    <s v="2023"/>
    <s v="6"/>
    <x v="66"/>
    <x v="1"/>
    <n v="3962.7764076273556"/>
  </r>
  <r>
    <s v="2023"/>
    <s v="6"/>
    <x v="67"/>
    <x v="0"/>
    <n v="11896000000"/>
  </r>
  <r>
    <s v="2023"/>
    <s v="6"/>
    <x v="67"/>
    <x v="1"/>
    <n v="46206"/>
  </r>
  <r>
    <s v="2023"/>
    <s v="6"/>
    <x v="68"/>
    <x v="0"/>
    <n v="10952000000"/>
  </r>
  <r>
    <s v="2023"/>
    <s v="6"/>
    <x v="68"/>
    <x v="1"/>
    <n v="40092"/>
  </r>
  <r>
    <s v="2023"/>
    <s v="6"/>
    <x v="69"/>
    <x v="0"/>
    <n v="8884000000"/>
  </r>
  <r>
    <s v="2023"/>
    <s v="6"/>
    <x v="69"/>
    <x v="1"/>
    <n v="36270"/>
  </r>
  <r>
    <s v="2023"/>
    <s v="6"/>
    <x v="70"/>
    <x v="0"/>
    <n v="128645096.55652662"/>
  </r>
  <r>
    <s v="2023"/>
    <s v="6"/>
    <x v="70"/>
    <x v="1"/>
    <n v="2558.7293589442002"/>
  </r>
  <r>
    <s v="2023"/>
    <s v="6"/>
    <x v="71"/>
    <x v="0"/>
    <n v="1286426054.4749579"/>
  </r>
  <r>
    <s v="2023"/>
    <s v="6"/>
    <x v="71"/>
    <x v="1"/>
    <n v="6296.5789328736309"/>
  </r>
  <r>
    <s v="2023"/>
    <s v="6"/>
    <x v="72"/>
    <x v="0"/>
    <n v="3770329882.3100853"/>
  </r>
  <r>
    <s v="2023"/>
    <s v="6"/>
    <x v="72"/>
    <x v="1"/>
    <n v="24200.659932341325"/>
  </r>
  <r>
    <s v="2023"/>
    <s v="6"/>
    <x v="73"/>
    <x v="0"/>
    <n v="746193859.20648539"/>
  </r>
  <r>
    <s v="2023"/>
    <s v="6"/>
    <x v="73"/>
    <x v="1"/>
    <n v="5078.948571100078"/>
  </r>
  <r>
    <s v="2023"/>
    <s v="6"/>
    <x v="74"/>
    <x v="0"/>
    <n v="771486834.82133579"/>
  </r>
  <r>
    <s v="2023"/>
    <s v="6"/>
    <x v="74"/>
    <x v="1"/>
    <n v="6361.6414918964902"/>
  </r>
  <r>
    <s v="2023"/>
    <s v="6"/>
    <x v="75"/>
    <x v="0"/>
    <n v="274403140.49720138"/>
  </r>
  <r>
    <s v="2023"/>
    <s v="6"/>
    <x v="75"/>
    <x v="1"/>
    <n v="2546.431655301335"/>
  </r>
  <r>
    <s v="2023"/>
    <s v="6"/>
    <x v="76"/>
    <x v="0"/>
    <n v="1187857948.0672114"/>
  </r>
  <r>
    <s v="2023"/>
    <s v="6"/>
    <x v="76"/>
    <x v="1"/>
    <n v="11277.13443168563"/>
  </r>
  <r>
    <s v="2023"/>
    <s v="6"/>
    <x v="77"/>
    <x v="0"/>
    <n v="537341671.1180284"/>
  </r>
  <r>
    <s v="2023"/>
    <s v="6"/>
    <x v="77"/>
    <x v="1"/>
    <n v="6881.5430627344458"/>
  </r>
  <r>
    <s v="2023"/>
    <s v="6"/>
    <x v="78"/>
    <x v="0"/>
    <n v="174179470.94690511"/>
  </r>
  <r>
    <s v="2023"/>
    <s v="6"/>
    <x v="78"/>
    <x v="1"/>
    <n v="2649.7770699659864"/>
  </r>
  <r>
    <s v="2023"/>
    <s v="6"/>
    <x v="79"/>
    <x v="0"/>
    <n v="646040474.62558591"/>
  </r>
  <r>
    <s v="2023"/>
    <s v="6"/>
    <x v="79"/>
    <x v="1"/>
    <n v="7134.8514946453151"/>
  </r>
  <r>
    <s v="2023"/>
    <s v="6"/>
    <x v="80"/>
    <x v="0"/>
    <n v="745478178.72409868"/>
  </r>
  <r>
    <s v="2023"/>
    <s v="6"/>
    <x v="80"/>
    <x v="1"/>
    <n v="9937.5481744858844"/>
  </r>
  <r>
    <s v="2023"/>
    <s v="6"/>
    <x v="81"/>
    <x v="0"/>
    <n v="876630578.99887753"/>
  </r>
  <r>
    <s v="2023"/>
    <s v="6"/>
    <x v="81"/>
    <x v="1"/>
    <n v="4268.7312055370339"/>
  </r>
  <r>
    <s v="2023"/>
    <s v="6"/>
    <x v="82"/>
    <x v="0"/>
    <n v="329779723.37588865"/>
  </r>
  <r>
    <s v="2023"/>
    <s v="6"/>
    <x v="82"/>
    <x v="1"/>
    <n v="5463.3715708280415"/>
  </r>
  <r>
    <s v="2023"/>
    <s v="6"/>
    <x v="83"/>
    <x v="0"/>
    <n v="844243177.69090962"/>
  </r>
  <r>
    <s v="2023"/>
    <s v="6"/>
    <x v="83"/>
    <x v="1"/>
    <n v="9174.0686977494152"/>
  </r>
  <r>
    <s v="2023"/>
    <s v="6"/>
    <x v="84"/>
    <x v="0"/>
    <n v="657144649.10417092"/>
  </r>
  <r>
    <s v="2023"/>
    <s v="6"/>
    <x v="84"/>
    <x v="1"/>
    <n v="9010.5317262052704"/>
  </r>
  <r>
    <s v="2023"/>
    <s v="6"/>
    <x v="85"/>
    <x v="0"/>
    <n v="678700231.58193243"/>
  </r>
  <r>
    <s v="2023"/>
    <s v="6"/>
    <x v="85"/>
    <x v="1"/>
    <n v="7597.5606845668444"/>
  </r>
  <r>
    <s v="2023"/>
    <s v="6"/>
    <x v="86"/>
    <x v="0"/>
    <n v="809671922.89317214"/>
  </r>
  <r>
    <s v="2023"/>
    <s v="6"/>
    <x v="86"/>
    <x v="1"/>
    <n v="11365.418174587863"/>
  </r>
  <r>
    <s v="2023"/>
    <s v="6"/>
    <x v="87"/>
    <x v="0"/>
    <n v="449722128.13261765"/>
  </r>
  <r>
    <s v="2023"/>
    <s v="6"/>
    <x v="87"/>
    <x v="1"/>
    <n v="6700.1538171097427"/>
  </r>
  <r>
    <s v="2023"/>
    <s v="6"/>
    <x v="88"/>
    <x v="0"/>
    <n v="181950612.53784636"/>
  </r>
  <r>
    <s v="2023"/>
    <s v="6"/>
    <x v="88"/>
    <x v="1"/>
    <n v="1479.3293785987089"/>
  </r>
  <r>
    <s v="2023"/>
    <s v="6"/>
    <x v="89"/>
    <x v="0"/>
    <n v="2537471735.6301236"/>
  </r>
  <r>
    <s v="2023"/>
    <s v="6"/>
    <x v="89"/>
    <x v="1"/>
    <n v="20912.296276609119"/>
  </r>
  <r>
    <s v="2023"/>
    <s v="6"/>
    <x v="90"/>
    <x v="0"/>
    <n v="423592697.47143543"/>
  </r>
  <r>
    <s v="2023"/>
    <s v="6"/>
    <x v="90"/>
    <x v="1"/>
    <n v="5006.958013629609"/>
  </r>
  <r>
    <s v="2023"/>
    <s v="6"/>
    <x v="91"/>
    <x v="0"/>
    <n v="427993952.72422808"/>
  </r>
  <r>
    <s v="2023"/>
    <s v="6"/>
    <x v="91"/>
    <x v="1"/>
    <n v="6983.7729293690791"/>
  </r>
  <r>
    <s v="2023"/>
    <s v="6"/>
    <x v="92"/>
    <x v="0"/>
    <n v="402655618.6621992"/>
  </r>
  <r>
    <s v="2023"/>
    <s v="6"/>
    <x v="92"/>
    <x v="1"/>
    <n v="4506.0310678744581"/>
  </r>
  <r>
    <s v="2023"/>
    <s v="6"/>
    <x v="93"/>
    <x v="0"/>
    <n v="1740680407.2683754"/>
  </r>
  <r>
    <s v="2023"/>
    <s v="6"/>
    <x v="93"/>
    <x v="1"/>
    <n v="11010.473063418502"/>
  </r>
  <r>
    <s v="2023"/>
    <s v="6"/>
    <x v="94"/>
    <x v="0"/>
    <n v="479201782.5579592"/>
  </r>
  <r>
    <s v="2023"/>
    <s v="6"/>
    <x v="94"/>
    <x v="1"/>
    <n v="4493.6447182050078"/>
  </r>
  <r>
    <s v="2023"/>
    <s v="6"/>
    <x v="95"/>
    <x v="0"/>
    <n v="209113179.99299988"/>
  </r>
  <r>
    <s v="2023"/>
    <s v="6"/>
    <x v="95"/>
    <x v="1"/>
    <n v="4715.610420393029"/>
  </r>
  <r>
    <s v="2023"/>
    <s v="6"/>
    <x v="96"/>
    <x v="0"/>
    <n v="774303237.62009668"/>
  </r>
  <r>
    <s v="2023"/>
    <s v="6"/>
    <x v="96"/>
    <x v="1"/>
    <n v="10434.850353181353"/>
  </r>
  <r>
    <s v="2023"/>
    <s v="6"/>
    <x v="97"/>
    <x v="0"/>
    <n v="503850540.6143074"/>
  </r>
  <r>
    <s v="2023"/>
    <s v="6"/>
    <x v="97"/>
    <x v="1"/>
    <n v="6303.1509833271039"/>
  </r>
  <r>
    <s v="2023"/>
    <s v="6"/>
    <x v="98"/>
    <x v="0"/>
    <n v="492139652.81942922"/>
  </r>
  <r>
    <s v="2023"/>
    <s v="6"/>
    <x v="98"/>
    <x v="1"/>
    <n v="6676.1044251640669"/>
  </r>
  <r>
    <s v="2023"/>
    <s v="6"/>
    <x v="99"/>
    <x v="0"/>
    <n v="1914183222.3063335"/>
  </r>
  <r>
    <s v="2023"/>
    <s v="6"/>
    <x v="99"/>
    <x v="1"/>
    <n v="15574.2830133796"/>
  </r>
  <r>
    <s v="2023"/>
    <s v="6"/>
    <x v="100"/>
    <x v="0"/>
    <n v="1079945603.2243869"/>
  </r>
  <r>
    <s v="2023"/>
    <s v="6"/>
    <x v="100"/>
    <x v="1"/>
    <n v="9117.7550156796569"/>
  </r>
  <r>
    <s v="2023"/>
    <s v="6"/>
    <x v="101"/>
    <x v="0"/>
    <n v="1672618904.2758508"/>
  </r>
  <r>
    <s v="2023"/>
    <s v="6"/>
    <x v="101"/>
    <x v="1"/>
    <n v="7979.9358692581181"/>
  </r>
  <r>
    <s v="2023"/>
    <s v="6"/>
    <x v="102"/>
    <x v="0"/>
    <n v="993531819.21444607"/>
  </r>
  <r>
    <s v="2023"/>
    <s v="6"/>
    <x v="102"/>
    <x v="1"/>
    <n v="10959.324456847888"/>
  </r>
  <r>
    <s v="2023"/>
    <s v="6"/>
    <x v="103"/>
    <x v="0"/>
    <n v="962592361.95082521"/>
  </r>
  <r>
    <s v="2023"/>
    <s v="6"/>
    <x v="103"/>
    <x v="1"/>
    <n v="6612.9618694988867"/>
  </r>
  <r>
    <s v="2023"/>
    <s v="6"/>
    <x v="104"/>
    <x v="0"/>
    <n v="790053640.42473829"/>
  </r>
  <r>
    <s v="2023"/>
    <s v="6"/>
    <x v="104"/>
    <x v="1"/>
    <n v="9888.8837377367108"/>
  </r>
  <r>
    <s v="2023"/>
    <s v="6"/>
    <x v="105"/>
    <x v="0"/>
    <n v="553113312.59410608"/>
  </r>
  <r>
    <s v="2023"/>
    <s v="6"/>
    <x v="105"/>
    <x v="1"/>
    <n v="5607.4988287924334"/>
  </r>
  <r>
    <s v="2023"/>
    <s v="6"/>
    <x v="106"/>
    <x v="0"/>
    <n v="541350528.34675944"/>
  </r>
  <r>
    <s v="2023"/>
    <s v="6"/>
    <x v="106"/>
    <x v="1"/>
    <n v="7461.3870977809966"/>
  </r>
  <r>
    <s v="2023"/>
    <s v="6"/>
    <x v="107"/>
    <x v="0"/>
    <n v="3313965651.5958323"/>
  </r>
  <r>
    <s v="2023"/>
    <s v="6"/>
    <x v="107"/>
    <x v="1"/>
    <n v="18491.464919437978"/>
  </r>
  <r>
    <s v="2023"/>
    <s v="6"/>
    <x v="108"/>
    <x v="0"/>
    <n v="2016952879.072068"/>
  </r>
  <r>
    <s v="2023"/>
    <s v="6"/>
    <x v="108"/>
    <x v="1"/>
    <n v="17383.192016037523"/>
  </r>
  <r>
    <s v="2023"/>
    <s v="6"/>
    <x v="109"/>
    <x v="0"/>
    <n v="554593047.68951225"/>
  </r>
  <r>
    <s v="2023"/>
    <s v="6"/>
    <x v="109"/>
    <x v="1"/>
    <n v="6476.7441573351207"/>
  </r>
  <r>
    <s v="2023"/>
    <s v="6"/>
    <x v="110"/>
    <x v="0"/>
    <n v="3346145961.3932137"/>
  </r>
  <r>
    <s v="2023"/>
    <s v="6"/>
    <x v="110"/>
    <x v="1"/>
    <n v="15999.592565532459"/>
  </r>
  <r>
    <s v="2023"/>
    <s v="6"/>
    <x v="111"/>
    <x v="0"/>
    <n v="3432515596.5970106"/>
  </r>
  <r>
    <s v="2023"/>
    <s v="6"/>
    <x v="111"/>
    <x v="1"/>
    <n v="16969.885051029185"/>
  </r>
  <r>
    <s v="2023"/>
    <s v="6"/>
    <x v="112"/>
    <x v="0"/>
    <n v="1749466201.4354994"/>
  </r>
  <r>
    <s v="2023"/>
    <s v="6"/>
    <x v="112"/>
    <x v="1"/>
    <n v="11174.410695971583"/>
  </r>
  <r>
    <s v="2023"/>
    <s v="6"/>
    <x v="113"/>
    <x v="0"/>
    <n v="1649276742.1492207"/>
  </r>
  <r>
    <s v="2023"/>
    <s v="6"/>
    <x v="113"/>
    <x v="1"/>
    <n v="16448.119432572974"/>
  </r>
  <r>
    <s v="2023"/>
    <s v="6"/>
    <x v="114"/>
    <x v="0"/>
    <n v="144661197.23965529"/>
  </r>
  <r>
    <s v="2023"/>
    <s v="6"/>
    <x v="114"/>
    <x v="1"/>
    <n v="1434.4472339520707"/>
  </r>
  <r>
    <s v="2023"/>
    <s v="6"/>
    <x v="115"/>
    <x v="0"/>
    <n v="646673103.69005358"/>
  </r>
  <r>
    <s v="2023"/>
    <s v="6"/>
    <x v="115"/>
    <x v="1"/>
    <n v="7760.4776542462587"/>
  </r>
  <r>
    <s v="2023"/>
    <s v="6"/>
    <x v="116"/>
    <x v="0"/>
    <n v="4855000000"/>
  </r>
  <r>
    <s v="2023"/>
    <s v="6"/>
    <x v="116"/>
    <x v="1"/>
    <n v="18422.281016076719"/>
  </r>
  <r>
    <s v="2023"/>
    <s v="7"/>
    <x v="58"/>
    <x v="0"/>
    <n v="6600085534.594758"/>
  </r>
  <r>
    <s v="2023"/>
    <s v="7"/>
    <x v="58"/>
    <x v="1"/>
    <n v="24183.46470663197"/>
  </r>
  <r>
    <s v="2023"/>
    <s v="7"/>
    <x v="59"/>
    <x v="0"/>
    <n v="1693021306.537262"/>
  </r>
  <r>
    <s v="2023"/>
    <s v="7"/>
    <x v="59"/>
    <x v="1"/>
    <n v="10060.577471691751"/>
  </r>
  <r>
    <s v="2023"/>
    <s v="7"/>
    <x v="60"/>
    <x v="0"/>
    <n v="7525708420.1474342"/>
  </r>
  <r>
    <s v="2023"/>
    <s v="7"/>
    <x v="60"/>
    <x v="1"/>
    <n v="23360.55834788358"/>
  </r>
  <r>
    <s v="2023"/>
    <s v="7"/>
    <x v="61"/>
    <x v="0"/>
    <n v="5693652979.5510883"/>
  </r>
  <r>
    <s v="2023"/>
    <s v="7"/>
    <x v="61"/>
    <x v="1"/>
    <n v="14933.878532645111"/>
  </r>
  <r>
    <s v="2023"/>
    <s v="7"/>
    <x v="62"/>
    <x v="0"/>
    <n v="6399429823.8333549"/>
  </r>
  <r>
    <s v="2023"/>
    <s v="7"/>
    <x v="62"/>
    <x v="1"/>
    <n v="23000.809475846625"/>
  </r>
  <r>
    <s v="2023"/>
    <s v="7"/>
    <x v="63"/>
    <x v="0"/>
    <n v="7359010517.9448252"/>
  </r>
  <r>
    <s v="2023"/>
    <s v="7"/>
    <x v="63"/>
    <x v="1"/>
    <n v="20646.573004198406"/>
  </r>
  <r>
    <s v="2023"/>
    <s v="7"/>
    <x v="64"/>
    <x v="0"/>
    <n v="1809640839.7957349"/>
  </r>
  <r>
    <s v="2023"/>
    <s v="7"/>
    <x v="64"/>
    <x v="1"/>
    <n v="11427.743046955726"/>
  </r>
  <r>
    <s v="2023"/>
    <s v="7"/>
    <x v="65"/>
    <x v="0"/>
    <n v="7166357267.1066904"/>
  </r>
  <r>
    <s v="2023"/>
    <s v="7"/>
    <x v="65"/>
    <x v="1"/>
    <n v="21098.215338929465"/>
  </r>
  <r>
    <s v="2023"/>
    <s v="7"/>
    <x v="66"/>
    <x v="0"/>
    <n v="1692335344.8419816"/>
  </r>
  <r>
    <s v="2023"/>
    <s v="7"/>
    <x v="66"/>
    <x v="1"/>
    <n v="8100.366705249784"/>
  </r>
  <r>
    <s v="2023"/>
    <s v="7"/>
    <x v="67"/>
    <x v="0"/>
    <n v="13095000000"/>
  </r>
  <r>
    <s v="2023"/>
    <s v="7"/>
    <x v="67"/>
    <x v="1"/>
    <n v="49581"/>
  </r>
  <r>
    <s v="2023"/>
    <s v="7"/>
    <x v="68"/>
    <x v="0"/>
    <n v="12208000000"/>
  </r>
  <r>
    <s v="2023"/>
    <s v="7"/>
    <x v="68"/>
    <x v="1"/>
    <n v="43600"/>
  </r>
  <r>
    <s v="2023"/>
    <s v="7"/>
    <x v="69"/>
    <x v="0"/>
    <n v="10546000000"/>
  </r>
  <r>
    <s v="2023"/>
    <s v="7"/>
    <x v="69"/>
    <x v="1"/>
    <n v="40437"/>
  </r>
  <r>
    <s v="2023"/>
    <s v="7"/>
    <x v="71"/>
    <x v="0"/>
    <n v="1780004472.8188438"/>
  </r>
  <r>
    <s v="2023"/>
    <s v="7"/>
    <x v="71"/>
    <x v="1"/>
    <n v="9010.6001638499311"/>
  </r>
  <r>
    <s v="2023"/>
    <s v="7"/>
    <x v="72"/>
    <x v="0"/>
    <n v="3447888669.0206156"/>
  </r>
  <r>
    <s v="2023"/>
    <s v="7"/>
    <x v="72"/>
    <x v="1"/>
    <n v="19103.198146806793"/>
  </r>
  <r>
    <s v="2023"/>
    <s v="7"/>
    <x v="73"/>
    <x v="0"/>
    <n v="614812121.80953276"/>
  </r>
  <r>
    <s v="2023"/>
    <s v="7"/>
    <x v="73"/>
    <x v="1"/>
    <n v="4000.0056798660967"/>
  </r>
  <r>
    <s v="2023"/>
    <s v="7"/>
    <x v="74"/>
    <x v="0"/>
    <n v="685773895.01005316"/>
  </r>
  <r>
    <s v="2023"/>
    <s v="7"/>
    <x v="74"/>
    <x v="1"/>
    <n v="6736.6376081110056"/>
  </r>
  <r>
    <s v="2023"/>
    <s v="7"/>
    <x v="75"/>
    <x v="0"/>
    <n v="200767404.77396643"/>
  </r>
  <r>
    <s v="2023"/>
    <s v="7"/>
    <x v="75"/>
    <x v="1"/>
    <n v="1573.7283432315778"/>
  </r>
  <r>
    <s v="2023"/>
    <s v="7"/>
    <x v="76"/>
    <x v="0"/>
    <n v="1127370884.732192"/>
  </r>
  <r>
    <s v="2023"/>
    <s v="7"/>
    <x v="76"/>
    <x v="1"/>
    <n v="8949.9611357646281"/>
  </r>
  <r>
    <s v="2023"/>
    <s v="7"/>
    <x v="77"/>
    <x v="0"/>
    <n v="863839744.88012183"/>
  </r>
  <r>
    <s v="2023"/>
    <s v="7"/>
    <x v="77"/>
    <x v="1"/>
    <n v="9264.3082850384089"/>
  </r>
  <r>
    <s v="2023"/>
    <s v="7"/>
    <x v="78"/>
    <x v="0"/>
    <n v="270544390.14277899"/>
  </r>
  <r>
    <s v="2023"/>
    <s v="7"/>
    <x v="78"/>
    <x v="1"/>
    <n v="3452.4478073270743"/>
  </r>
  <r>
    <s v="2023"/>
    <s v="7"/>
    <x v="79"/>
    <x v="0"/>
    <n v="913599843.69213903"/>
  </r>
  <r>
    <s v="2023"/>
    <s v="7"/>
    <x v="79"/>
    <x v="1"/>
    <n v="8802.4245401345561"/>
  </r>
  <r>
    <s v="2023"/>
    <s v="7"/>
    <x v="80"/>
    <x v="0"/>
    <n v="996667039.31268787"/>
  </r>
  <r>
    <s v="2023"/>
    <s v="7"/>
    <x v="80"/>
    <x v="1"/>
    <n v="10340.528303261861"/>
  </r>
  <r>
    <s v="2023"/>
    <s v="7"/>
    <x v="81"/>
    <x v="0"/>
    <n v="493109315.56621855"/>
  </r>
  <r>
    <s v="2023"/>
    <s v="7"/>
    <x v="81"/>
    <x v="1"/>
    <n v="3957.8971914693871"/>
  </r>
  <r>
    <s v="2023"/>
    <s v="7"/>
    <x v="83"/>
    <x v="0"/>
    <n v="653442881.83249378"/>
  </r>
  <r>
    <s v="2023"/>
    <s v="7"/>
    <x v="83"/>
    <x v="1"/>
    <n v="6555.4275429953032"/>
  </r>
  <r>
    <s v="2023"/>
    <s v="7"/>
    <x v="84"/>
    <x v="0"/>
    <n v="468942089.85207438"/>
  </r>
  <r>
    <s v="2023"/>
    <s v="7"/>
    <x v="84"/>
    <x v="1"/>
    <n v="5292.3759281726634"/>
  </r>
  <r>
    <s v="2023"/>
    <s v="7"/>
    <x v="85"/>
    <x v="0"/>
    <n v="420502436.63500547"/>
  </r>
  <r>
    <s v="2023"/>
    <s v="7"/>
    <x v="85"/>
    <x v="1"/>
    <n v="3863.169317408649"/>
  </r>
  <r>
    <s v="2023"/>
    <s v="7"/>
    <x v="86"/>
    <x v="0"/>
    <n v="818424858.82002771"/>
  </r>
  <r>
    <s v="2023"/>
    <s v="7"/>
    <x v="86"/>
    <x v="1"/>
    <n v="10269.862019087641"/>
  </r>
  <r>
    <s v="2023"/>
    <s v="7"/>
    <x v="87"/>
    <x v="0"/>
    <n v="228132414.57554203"/>
  </r>
  <r>
    <s v="2023"/>
    <s v="7"/>
    <x v="87"/>
    <x v="1"/>
    <n v="3091.4203150169242"/>
  </r>
  <r>
    <s v="2023"/>
    <s v="7"/>
    <x v="89"/>
    <x v="0"/>
    <n v="2269479655.8166175"/>
  </r>
  <r>
    <s v="2023"/>
    <s v="7"/>
    <x v="89"/>
    <x v="1"/>
    <n v="15759.674810335542"/>
  </r>
  <r>
    <s v="2023"/>
    <s v="7"/>
    <x v="90"/>
    <x v="0"/>
    <n v="339593698.43792939"/>
  </r>
  <r>
    <s v="2023"/>
    <s v="7"/>
    <x v="90"/>
    <x v="1"/>
    <n v="3126.9208348360235"/>
  </r>
  <r>
    <s v="2023"/>
    <s v="7"/>
    <x v="91"/>
    <x v="0"/>
    <n v="397013961.20602697"/>
  </r>
  <r>
    <s v="2023"/>
    <s v="7"/>
    <x v="91"/>
    <x v="1"/>
    <n v="5441.4052306678268"/>
  </r>
  <r>
    <s v="2023"/>
    <s v="7"/>
    <x v="92"/>
    <x v="0"/>
    <n v="249688673.7328729"/>
  </r>
  <r>
    <s v="2023"/>
    <s v="7"/>
    <x v="92"/>
    <x v="1"/>
    <n v="2081.2950948065263"/>
  </r>
  <r>
    <s v="2023"/>
    <s v="7"/>
    <x v="93"/>
    <x v="0"/>
    <n v="1289258893.9657624"/>
  </r>
  <r>
    <s v="2023"/>
    <s v="7"/>
    <x v="93"/>
    <x v="1"/>
    <n v="6603.1493697304513"/>
  </r>
  <r>
    <s v="2023"/>
    <s v="7"/>
    <x v="94"/>
    <x v="0"/>
    <n v="261731722.14905509"/>
  </r>
  <r>
    <s v="2023"/>
    <s v="7"/>
    <x v="94"/>
    <x v="1"/>
    <n v="2122.293919313589"/>
  </r>
  <r>
    <s v="2023"/>
    <s v="7"/>
    <x v="95"/>
    <x v="0"/>
    <n v="212820127.55199999"/>
  </r>
  <r>
    <s v="2023"/>
    <s v="7"/>
    <x v="95"/>
    <x v="1"/>
    <n v="4829.444703233271"/>
  </r>
  <r>
    <s v="2023"/>
    <s v="7"/>
    <x v="96"/>
    <x v="0"/>
    <n v="585721676.92057049"/>
  </r>
  <r>
    <s v="2023"/>
    <s v="7"/>
    <x v="96"/>
    <x v="1"/>
    <n v="6886.2172739345688"/>
  </r>
  <r>
    <s v="2023"/>
    <s v="7"/>
    <x v="97"/>
    <x v="0"/>
    <n v="388584845.89146531"/>
  </r>
  <r>
    <s v="2023"/>
    <s v="7"/>
    <x v="97"/>
    <x v="1"/>
    <n v="4068.4005341389711"/>
  </r>
  <r>
    <s v="2023"/>
    <s v="7"/>
    <x v="98"/>
    <x v="0"/>
    <n v="493462181.2512033"/>
  </r>
  <r>
    <s v="2023"/>
    <s v="7"/>
    <x v="98"/>
    <x v="1"/>
    <n v="5361.4366830245262"/>
  </r>
  <r>
    <s v="2023"/>
    <s v="7"/>
    <x v="99"/>
    <x v="0"/>
    <n v="1865029187.2040222"/>
  </r>
  <r>
    <s v="2023"/>
    <s v="7"/>
    <x v="99"/>
    <x v="1"/>
    <n v="12181.92682747674"/>
  </r>
  <r>
    <s v="2023"/>
    <s v="7"/>
    <x v="100"/>
    <x v="0"/>
    <n v="1363376054.9653318"/>
  </r>
  <r>
    <s v="2023"/>
    <s v="7"/>
    <x v="100"/>
    <x v="1"/>
    <n v="10458.666889767654"/>
  </r>
  <r>
    <s v="2023"/>
    <s v="7"/>
    <x v="101"/>
    <x v="0"/>
    <n v="1707548500.7437193"/>
  </r>
  <r>
    <s v="2023"/>
    <s v="7"/>
    <x v="101"/>
    <x v="1"/>
    <n v="9263.3735355725221"/>
  </r>
  <r>
    <s v="2023"/>
    <s v="7"/>
    <x v="104"/>
    <x v="0"/>
    <n v="791177063.53517747"/>
  </r>
  <r>
    <s v="2023"/>
    <s v="7"/>
    <x v="104"/>
    <x v="1"/>
    <n v="8147.1904169191039"/>
  </r>
  <r>
    <s v="2023"/>
    <s v="7"/>
    <x v="105"/>
    <x v="0"/>
    <n v="456084764.8429563"/>
  </r>
  <r>
    <s v="2023"/>
    <s v="7"/>
    <x v="105"/>
    <x v="1"/>
    <n v="3975.1181979118569"/>
  </r>
  <r>
    <s v="2023"/>
    <s v="7"/>
    <x v="106"/>
    <x v="0"/>
    <n v="624006497.7353363"/>
  </r>
  <r>
    <s v="2023"/>
    <s v="7"/>
    <x v="106"/>
    <x v="1"/>
    <n v="7238.6646137552643"/>
  </r>
  <r>
    <s v="2023"/>
    <s v="7"/>
    <x v="107"/>
    <x v="0"/>
    <n v="3518573532.7525249"/>
  </r>
  <r>
    <s v="2023"/>
    <s v="7"/>
    <x v="107"/>
    <x v="1"/>
    <n v="19676.057269600584"/>
  </r>
  <r>
    <s v="2023"/>
    <s v="7"/>
    <x v="108"/>
    <x v="0"/>
    <n v="2470112430.4885173"/>
  </r>
  <r>
    <s v="2023"/>
    <s v="7"/>
    <x v="108"/>
    <x v="1"/>
    <n v="18421.01974347567"/>
  </r>
  <r>
    <s v="2023"/>
    <s v="7"/>
    <x v="109"/>
    <x v="0"/>
    <n v="283771774.74103189"/>
  </r>
  <r>
    <s v="2023"/>
    <s v="7"/>
    <x v="109"/>
    <x v="1"/>
    <n v="2437.5690715709843"/>
  </r>
  <r>
    <s v="2023"/>
    <s v="7"/>
    <x v="110"/>
    <x v="0"/>
    <n v="3334305402.0217142"/>
  </r>
  <r>
    <s v="2023"/>
    <s v="7"/>
    <x v="110"/>
    <x v="1"/>
    <n v="12392.75470165238"/>
  </r>
  <r>
    <s v="2023"/>
    <s v="7"/>
    <x v="111"/>
    <x v="0"/>
    <n v="5519117376.1146183"/>
  </r>
  <r>
    <s v="2023"/>
    <s v="7"/>
    <x v="111"/>
    <x v="1"/>
    <n v="19880.891160817806"/>
  </r>
  <r>
    <s v="2023"/>
    <s v="7"/>
    <x v="112"/>
    <x v="0"/>
    <n v="2510728741.0343676"/>
  </r>
  <r>
    <s v="2023"/>
    <s v="7"/>
    <x v="112"/>
    <x v="1"/>
    <n v="13921.960446244055"/>
  </r>
  <r>
    <s v="2023"/>
    <s v="7"/>
    <x v="113"/>
    <x v="0"/>
    <n v="2238592570.2272892"/>
  </r>
  <r>
    <s v="2023"/>
    <s v="7"/>
    <x v="113"/>
    <x v="1"/>
    <n v="18825.658537010597"/>
  </r>
  <r>
    <s v="2023"/>
    <s v="7"/>
    <x v="114"/>
    <x v="0"/>
    <n v="0"/>
  </r>
  <r>
    <s v="2023"/>
    <s v="7"/>
    <x v="114"/>
    <x v="1"/>
    <n v="0"/>
  </r>
  <r>
    <s v="2023"/>
    <s v="7"/>
    <x v="115"/>
    <x v="0"/>
    <n v="711623268.48400056"/>
  </r>
  <r>
    <s v="2023"/>
    <s v="7"/>
    <x v="115"/>
    <x v="1"/>
    <n v="6757.9962285899583"/>
  </r>
  <r>
    <s v="2023"/>
    <s v="7"/>
    <x v="116"/>
    <x v="0"/>
    <n v="5374371022.214077"/>
  </r>
  <r>
    <s v="2023"/>
    <s v="7"/>
    <x v="116"/>
    <x v="1"/>
    <n v="26784"/>
  </r>
  <r>
    <s v="2023"/>
    <s v="8"/>
    <x v="58"/>
    <x v="0"/>
    <n v="7012089397.2189426"/>
  </r>
  <r>
    <s v="2023"/>
    <s v="8"/>
    <x v="58"/>
    <x v="1"/>
    <n v="24194.414405847372"/>
  </r>
  <r>
    <s v="2023"/>
    <s v="8"/>
    <x v="59"/>
    <x v="0"/>
    <n v="2076492512.9468465"/>
  </r>
  <r>
    <s v="2023"/>
    <s v="8"/>
    <x v="59"/>
    <x v="1"/>
    <n v="12914.242508866006"/>
  </r>
  <r>
    <s v="2023"/>
    <s v="8"/>
    <x v="60"/>
    <x v="0"/>
    <n v="7408052046.0994225"/>
  </r>
  <r>
    <s v="2023"/>
    <s v="8"/>
    <x v="60"/>
    <x v="1"/>
    <n v="24747.537999668479"/>
  </r>
  <r>
    <s v="2023"/>
    <s v="8"/>
    <x v="61"/>
    <x v="0"/>
    <n v="7047643727.2907495"/>
  </r>
  <r>
    <s v="2023"/>
    <s v="8"/>
    <x v="61"/>
    <x v="1"/>
    <n v="18818.701199201554"/>
  </r>
  <r>
    <s v="2023"/>
    <s v="8"/>
    <x v="62"/>
    <x v="0"/>
    <n v="6350647419.5269508"/>
  </r>
  <r>
    <s v="2023"/>
    <s v="8"/>
    <x v="62"/>
    <x v="1"/>
    <n v="21846.599989273262"/>
  </r>
  <r>
    <s v="2023"/>
    <s v="8"/>
    <x v="63"/>
    <x v="0"/>
    <n v="7144741114.7744036"/>
  </r>
  <r>
    <s v="2023"/>
    <s v="8"/>
    <x v="63"/>
    <x v="1"/>
    <n v="19706.936202991485"/>
  </r>
  <r>
    <s v="2023"/>
    <s v="8"/>
    <x v="64"/>
    <x v="0"/>
    <n v="1848464232.7735565"/>
  </r>
  <r>
    <s v="2023"/>
    <s v="8"/>
    <x v="64"/>
    <x v="1"/>
    <n v="12367.245459588563"/>
  </r>
  <r>
    <s v="2023"/>
    <s v="8"/>
    <x v="65"/>
    <x v="0"/>
    <n v="7320101755.1188869"/>
  </r>
  <r>
    <s v="2023"/>
    <s v="8"/>
    <x v="65"/>
    <x v="1"/>
    <n v="21903.393553875452"/>
  </r>
  <r>
    <s v="2023"/>
    <s v="8"/>
    <x v="66"/>
    <x v="0"/>
    <n v="1847946590.6794794"/>
  </r>
  <r>
    <s v="2023"/>
    <s v="8"/>
    <x v="66"/>
    <x v="1"/>
    <n v="7696.2340673618501"/>
  </r>
  <r>
    <s v="2023"/>
    <s v="8"/>
    <x v="67"/>
    <x v="0"/>
    <n v="13056600000"/>
  </r>
  <r>
    <s v="2023"/>
    <s v="8"/>
    <x v="67"/>
    <x v="1"/>
    <n v="50102"/>
  </r>
  <r>
    <s v="2023"/>
    <s v="8"/>
    <x v="68"/>
    <x v="0"/>
    <n v="12153400000"/>
  </r>
  <r>
    <s v="2023"/>
    <s v="8"/>
    <x v="68"/>
    <x v="1"/>
    <n v="45048"/>
  </r>
  <r>
    <s v="2023"/>
    <s v="8"/>
    <x v="69"/>
    <x v="0"/>
    <n v="11632800000"/>
  </r>
  <r>
    <s v="2023"/>
    <s v="8"/>
    <x v="69"/>
    <x v="1"/>
    <n v="41759"/>
  </r>
  <r>
    <s v="2023"/>
    <s v="8"/>
    <x v="71"/>
    <x v="0"/>
    <n v="1737637083.6306832"/>
  </r>
  <r>
    <s v="2023"/>
    <s v="8"/>
    <x v="71"/>
    <x v="1"/>
    <n v="8096.6893486434055"/>
  </r>
  <r>
    <s v="2023"/>
    <s v="8"/>
    <x v="72"/>
    <x v="0"/>
    <n v="4085583317.3447318"/>
  </r>
  <r>
    <s v="2023"/>
    <s v="8"/>
    <x v="72"/>
    <x v="1"/>
    <n v="21812.153234483456"/>
  </r>
  <r>
    <s v="2023"/>
    <s v="8"/>
    <x v="73"/>
    <x v="0"/>
    <n v="889731426.94016445"/>
  </r>
  <r>
    <s v="2023"/>
    <s v="8"/>
    <x v="73"/>
    <x v="1"/>
    <n v="4788.1404211811168"/>
  </r>
  <r>
    <s v="2023"/>
    <s v="8"/>
    <x v="74"/>
    <x v="0"/>
    <n v="758457698.88287866"/>
  </r>
  <r>
    <s v="2023"/>
    <s v="8"/>
    <x v="74"/>
    <x v="1"/>
    <n v="6188.1877093450103"/>
  </r>
  <r>
    <s v="2023"/>
    <s v="8"/>
    <x v="75"/>
    <x v="0"/>
    <n v="359116343.92951709"/>
  </r>
  <r>
    <s v="2023"/>
    <s v="8"/>
    <x v="75"/>
    <x v="1"/>
    <n v="2726.5470937500245"/>
  </r>
  <r>
    <s v="2023"/>
    <s v="8"/>
    <x v="76"/>
    <x v="0"/>
    <n v="1331750354.2603943"/>
  </r>
  <r>
    <s v="2023"/>
    <s v="8"/>
    <x v="76"/>
    <x v="1"/>
    <n v="10472.157609201413"/>
  </r>
  <r>
    <s v="2023"/>
    <s v="8"/>
    <x v="77"/>
    <x v="0"/>
    <n v="657802118.87111735"/>
  </r>
  <r>
    <s v="2023"/>
    <s v="8"/>
    <x v="77"/>
    <x v="1"/>
    <n v="7029.0202186370534"/>
  </r>
  <r>
    <s v="2023"/>
    <s v="8"/>
    <x v="78"/>
    <x v="0"/>
    <n v="295968990.33008206"/>
  </r>
  <r>
    <s v="2023"/>
    <s v="8"/>
    <x v="78"/>
    <x v="1"/>
    <n v="3649.9549678621274"/>
  </r>
  <r>
    <s v="2023"/>
    <s v="8"/>
    <x v="79"/>
    <x v="0"/>
    <n v="892485719.34715819"/>
  </r>
  <r>
    <s v="2023"/>
    <s v="8"/>
    <x v="79"/>
    <x v="1"/>
    <n v="8409.2148586730036"/>
  </r>
  <r>
    <s v="2023"/>
    <s v="8"/>
    <x v="80"/>
    <x v="0"/>
    <n v="973633156.43290401"/>
  </r>
  <r>
    <s v="2023"/>
    <s v="8"/>
    <x v="80"/>
    <x v="1"/>
    <n v="10152.112868085072"/>
  </r>
  <r>
    <s v="2023"/>
    <s v="8"/>
    <x v="81"/>
    <x v="0"/>
    <n v="665448864.94576144"/>
  </r>
  <r>
    <s v="2023"/>
    <s v="8"/>
    <x v="81"/>
    <x v="1"/>
    <n v="3600.4898258846847"/>
  </r>
  <r>
    <s v="2023"/>
    <s v="8"/>
    <x v="83"/>
    <x v="0"/>
    <n v="992778612.14384186"/>
  </r>
  <r>
    <s v="2023"/>
    <s v="8"/>
    <x v="83"/>
    <x v="1"/>
    <n v="9107.2122682234367"/>
  </r>
  <r>
    <s v="2023"/>
    <s v="8"/>
    <x v="84"/>
    <x v="0"/>
    <n v="689648200.19073641"/>
  </r>
  <r>
    <s v="2023"/>
    <s v="8"/>
    <x v="84"/>
    <x v="1"/>
    <n v="7973.8747560190604"/>
  </r>
  <r>
    <s v="2023"/>
    <s v="8"/>
    <x v="85"/>
    <x v="0"/>
    <n v="621102006.40928221"/>
  </r>
  <r>
    <s v="2023"/>
    <s v="8"/>
    <x v="85"/>
    <x v="1"/>
    <n v="5909.6738593531481"/>
  </r>
  <r>
    <s v="2023"/>
    <s v="8"/>
    <x v="86"/>
    <x v="0"/>
    <n v="1052482204.0066297"/>
  </r>
  <r>
    <s v="2023"/>
    <s v="8"/>
    <x v="86"/>
    <x v="1"/>
    <n v="11991.010378548526"/>
  </r>
  <r>
    <s v="2023"/>
    <s v="8"/>
    <x v="87"/>
    <x v="0"/>
    <n v="859417894.65257668"/>
  </r>
  <r>
    <s v="2023"/>
    <s v="8"/>
    <x v="87"/>
    <x v="1"/>
    <n v="10437.648360124385"/>
  </r>
  <r>
    <s v="2023"/>
    <s v="8"/>
    <x v="89"/>
    <x v="0"/>
    <n v="3039906075.279448"/>
  </r>
  <r>
    <s v="2023"/>
    <s v="8"/>
    <x v="89"/>
    <x v="1"/>
    <n v="20648.875914969067"/>
  </r>
  <r>
    <s v="2023"/>
    <s v="8"/>
    <x v="90"/>
    <x v="0"/>
    <n v="877408042.98715663"/>
  </r>
  <r>
    <s v="2023"/>
    <s v="8"/>
    <x v="90"/>
    <x v="1"/>
    <n v="7268.201846834877"/>
  </r>
  <r>
    <s v="2023"/>
    <s v="8"/>
    <x v="91"/>
    <x v="0"/>
    <n v="533577015.51180637"/>
  </r>
  <r>
    <s v="2023"/>
    <s v="8"/>
    <x v="91"/>
    <x v="1"/>
    <n v="7237.8046481139409"/>
  </r>
  <r>
    <s v="2023"/>
    <s v="8"/>
    <x v="92"/>
    <x v="0"/>
    <n v="579597698.09802163"/>
  </r>
  <r>
    <s v="2023"/>
    <s v="8"/>
    <x v="92"/>
    <x v="1"/>
    <n v="5548.3693182285797"/>
  </r>
  <r>
    <s v="2023"/>
    <s v="8"/>
    <x v="93"/>
    <x v="0"/>
    <n v="1633474238.9782505"/>
  </r>
  <r>
    <s v="2023"/>
    <s v="8"/>
    <x v="93"/>
    <x v="1"/>
    <n v="8369.955474838509"/>
  </r>
  <r>
    <s v="2023"/>
    <s v="8"/>
    <x v="94"/>
    <x v="0"/>
    <n v="884132096.73729777"/>
  </r>
  <r>
    <s v="2023"/>
    <s v="8"/>
    <x v="94"/>
    <x v="1"/>
    <n v="6997.3114359861293"/>
  </r>
  <r>
    <s v="2023"/>
    <s v="8"/>
    <x v="95"/>
    <x v="0"/>
    <n v="199999999.99999994"/>
  </r>
  <r>
    <s v="2023"/>
    <s v="8"/>
    <x v="95"/>
    <x v="1"/>
    <n v="4227.9362592717152"/>
  </r>
  <r>
    <s v="2023"/>
    <s v="8"/>
    <x v="96"/>
    <x v="0"/>
    <n v="2010224400.013185"/>
  </r>
  <r>
    <s v="2023"/>
    <s v="8"/>
    <x v="96"/>
    <x v="1"/>
    <n v="23908.053337554822"/>
  </r>
  <r>
    <s v="2023"/>
    <s v="8"/>
    <x v="97"/>
    <x v="0"/>
    <n v="551004333.71075976"/>
  </r>
  <r>
    <s v="2023"/>
    <s v="8"/>
    <x v="97"/>
    <x v="1"/>
    <n v="5636.9289473023036"/>
  </r>
  <r>
    <s v="2023"/>
    <s v="8"/>
    <x v="98"/>
    <x v="0"/>
    <n v="1278015518.7101104"/>
  </r>
  <r>
    <s v="2023"/>
    <s v="8"/>
    <x v="98"/>
    <x v="1"/>
    <n v="13852.478235801822"/>
  </r>
  <r>
    <s v="2023"/>
    <s v="8"/>
    <x v="99"/>
    <x v="0"/>
    <n v="2141051755.8565073"/>
  </r>
  <r>
    <s v="2023"/>
    <s v="8"/>
    <x v="99"/>
    <x v="1"/>
    <n v="15081.531054751198"/>
  </r>
  <r>
    <s v="2023"/>
    <s v="8"/>
    <x v="100"/>
    <x v="0"/>
    <n v="1494965868.0438716"/>
  </r>
  <r>
    <s v="2023"/>
    <s v="8"/>
    <x v="100"/>
    <x v="1"/>
    <n v="11577.1996011667"/>
  </r>
  <r>
    <s v="2023"/>
    <s v="8"/>
    <x v="101"/>
    <x v="0"/>
    <n v="2122631684.1368263"/>
  </r>
  <r>
    <s v="2023"/>
    <s v="8"/>
    <x v="101"/>
    <x v="1"/>
    <n v="13012.068647263715"/>
  </r>
  <r>
    <s v="2023"/>
    <s v="8"/>
    <x v="104"/>
    <x v="0"/>
    <n v="1136959773.7648883"/>
  </r>
  <r>
    <s v="2023"/>
    <s v="8"/>
    <x v="104"/>
    <x v="1"/>
    <n v="11575.73251351603"/>
  </r>
  <r>
    <s v="2023"/>
    <s v="8"/>
    <x v="105"/>
    <x v="0"/>
    <n v="754328220.84712911"/>
  </r>
  <r>
    <s v="2023"/>
    <s v="8"/>
    <x v="105"/>
    <x v="1"/>
    <n v="6477.4285239875298"/>
  </r>
  <r>
    <s v="2023"/>
    <s v="8"/>
    <x v="106"/>
    <x v="0"/>
    <n v="668052349.84856927"/>
  </r>
  <r>
    <s v="2023"/>
    <s v="8"/>
    <x v="106"/>
    <x v="1"/>
    <n v="7475.8450753820571"/>
  </r>
  <r>
    <s v="2023"/>
    <s v="8"/>
    <x v="107"/>
    <x v="0"/>
    <n v="3750953695.0270929"/>
  </r>
  <r>
    <s v="2023"/>
    <s v="8"/>
    <x v="107"/>
    <x v="1"/>
    <n v="19871.335512814883"/>
  </r>
  <r>
    <s v="2023"/>
    <s v="8"/>
    <x v="108"/>
    <x v="0"/>
    <n v="2150958341.0842957"/>
  </r>
  <r>
    <s v="2023"/>
    <s v="8"/>
    <x v="108"/>
    <x v="1"/>
    <n v="16058.655010533575"/>
  </r>
  <r>
    <s v="2023"/>
    <s v="8"/>
    <x v="109"/>
    <x v="0"/>
    <n v="568857856.58479774"/>
  </r>
  <r>
    <s v="2023"/>
    <s v="8"/>
    <x v="109"/>
    <x v="1"/>
    <n v="5139.7355582588607"/>
  </r>
  <r>
    <s v="2023"/>
    <s v="8"/>
    <x v="110"/>
    <x v="0"/>
    <n v="4228663694.0790601"/>
  </r>
  <r>
    <s v="2023"/>
    <s v="8"/>
    <x v="110"/>
    <x v="1"/>
    <n v="14990.64822519623"/>
  </r>
  <r>
    <s v="2023"/>
    <s v="8"/>
    <x v="111"/>
    <x v="0"/>
    <n v="5768911134.6184435"/>
  </r>
  <r>
    <s v="2023"/>
    <s v="8"/>
    <x v="111"/>
    <x v="1"/>
    <n v="19877.538797582933"/>
  </r>
  <r>
    <s v="2023"/>
    <s v="8"/>
    <x v="112"/>
    <x v="0"/>
    <n v="2707070456.2630835"/>
  </r>
  <r>
    <s v="2023"/>
    <s v="8"/>
    <x v="112"/>
    <x v="1"/>
    <n v="14148.924773809658"/>
  </r>
  <r>
    <s v="2023"/>
    <s v="8"/>
    <x v="113"/>
    <x v="0"/>
    <n v="2584545905.0357699"/>
  </r>
  <r>
    <s v="2023"/>
    <s v="8"/>
    <x v="113"/>
    <x v="1"/>
    <n v="22016.846557513585"/>
  </r>
  <r>
    <s v="2023"/>
    <s v="8"/>
    <x v="114"/>
    <x v="0"/>
    <n v="133686293.26305665"/>
  </r>
  <r>
    <s v="2023"/>
    <s v="8"/>
    <x v="114"/>
    <x v="1"/>
    <n v="903.41649534745602"/>
  </r>
  <r>
    <s v="2023"/>
    <s v="8"/>
    <x v="115"/>
    <x v="0"/>
    <n v="670771310.25321054"/>
  </r>
  <r>
    <s v="2023"/>
    <s v="8"/>
    <x v="115"/>
    <x v="1"/>
    <n v="6763.0918444190856"/>
  </r>
  <r>
    <s v="2023"/>
    <s v="8"/>
    <x v="116"/>
    <x v="0"/>
    <n v="5150600000"/>
  </r>
  <r>
    <s v="2023"/>
    <s v="8"/>
    <x v="116"/>
    <x v="1"/>
    <n v="25678"/>
  </r>
  <r>
    <s v="2023"/>
    <s v="9"/>
    <x v="58"/>
    <x v="0"/>
    <n v="7136970526.1441669"/>
  </r>
  <r>
    <s v="2023"/>
    <s v="9"/>
    <x v="58"/>
    <x v="1"/>
    <n v="25474.517901132313"/>
  </r>
  <r>
    <s v="2023"/>
    <s v="9"/>
    <x v="59"/>
    <x v="0"/>
    <n v="2113473605.818311"/>
  </r>
  <r>
    <s v="2023"/>
    <s v="9"/>
    <x v="59"/>
    <x v="1"/>
    <n v="13134.301889117818"/>
  </r>
  <r>
    <s v="2023"/>
    <s v="9"/>
    <x v="60"/>
    <x v="0"/>
    <n v="7539985033.5796795"/>
  </r>
  <r>
    <s v="2023"/>
    <s v="9"/>
    <x v="60"/>
    <x v="1"/>
    <n v="19438.085412157037"/>
  </r>
  <r>
    <s v="2023"/>
    <s v="9"/>
    <x v="61"/>
    <x v="0"/>
    <n v="7173158057.6237192"/>
  </r>
  <r>
    <s v="2023"/>
    <s v="9"/>
    <x v="61"/>
    <x v="1"/>
    <n v="18756.21405912199"/>
  </r>
  <r>
    <s v="2023"/>
    <s v="9"/>
    <x v="62"/>
    <x v="0"/>
    <n v="6463748661.4294205"/>
  </r>
  <r>
    <s v="2023"/>
    <s v="9"/>
    <x v="62"/>
    <x v="1"/>
    <n v="20661.113109435348"/>
  </r>
  <r>
    <s v="2023"/>
    <s v="9"/>
    <x v="63"/>
    <x v="0"/>
    <n v="7271984691.6525507"/>
  </r>
  <r>
    <s v="2023"/>
    <s v="9"/>
    <x v="63"/>
    <x v="1"/>
    <n v="16039.06585180512"/>
  </r>
  <r>
    <s v="2023"/>
    <s v="9"/>
    <x v="64"/>
    <x v="0"/>
    <n v="5371638525.8894939"/>
  </r>
  <r>
    <s v="2023"/>
    <s v="9"/>
    <x v="64"/>
    <x v="1"/>
    <n v="34105.289362821975"/>
  </r>
  <r>
    <s v="2023"/>
    <s v="9"/>
    <x v="65"/>
    <x v="0"/>
    <n v="7450468400.3857498"/>
  </r>
  <r>
    <s v="2023"/>
    <s v="9"/>
    <x v="65"/>
    <x v="1"/>
    <n v="21077.648874819421"/>
  </r>
  <r>
    <s v="2023"/>
    <s v="9"/>
    <x v="66"/>
    <x v="0"/>
    <n v="1880857417.0202127"/>
  </r>
  <r>
    <s v="2023"/>
    <s v="9"/>
    <x v="66"/>
    <x v="1"/>
    <n v="6747.5506299660874"/>
  </r>
  <r>
    <s v="2023"/>
    <s v="9"/>
    <x v="67"/>
    <x v="0"/>
    <n v="12392700000"/>
  </r>
  <r>
    <s v="2023"/>
    <s v="9"/>
    <x v="67"/>
    <x v="1"/>
    <n v="48243"/>
  </r>
  <r>
    <s v="2023"/>
    <s v="9"/>
    <x v="68"/>
    <x v="0"/>
    <n v="11651700000"/>
  </r>
  <r>
    <s v="2023"/>
    <s v="9"/>
    <x v="68"/>
    <x v="1"/>
    <n v="43477"/>
  </r>
  <r>
    <s v="2023"/>
    <s v="9"/>
    <x v="69"/>
    <x v="0"/>
    <n v="10246500000"/>
  </r>
  <r>
    <s v="2023"/>
    <s v="9"/>
    <x v="69"/>
    <x v="1"/>
    <n v="40554"/>
  </r>
  <r>
    <s v="2023"/>
    <s v="9"/>
    <x v="71"/>
    <x v="0"/>
    <n v="1768583363.4588048"/>
  </r>
  <r>
    <s v="2023"/>
    <s v="9"/>
    <x v="71"/>
    <x v="1"/>
    <n v="6980.5920400471887"/>
  </r>
  <r>
    <s v="2023"/>
    <s v="9"/>
    <x v="72"/>
    <x v="0"/>
    <n v="4158345118.8686028"/>
  </r>
  <r>
    <s v="2023"/>
    <s v="9"/>
    <x v="72"/>
    <x v="1"/>
    <n v="21617.852388032192"/>
  </r>
  <r>
    <s v="2023"/>
    <s v="9"/>
    <x v="73"/>
    <x v="0"/>
    <n v="905577012.86218727"/>
  </r>
  <r>
    <s v="2023"/>
    <s v="9"/>
    <x v="73"/>
    <x v="1"/>
    <n v="6632.1986679212232"/>
  </r>
  <r>
    <s v="2023"/>
    <s v="9"/>
    <x v="74"/>
    <x v="0"/>
    <n v="771965378.02286375"/>
  </r>
  <r>
    <s v="2023"/>
    <s v="9"/>
    <x v="74"/>
    <x v="1"/>
    <n v="8205.4816727395155"/>
  </r>
  <r>
    <s v="2023"/>
    <s v="9"/>
    <x v="75"/>
    <x v="0"/>
    <n v="959909249.27518511"/>
  </r>
  <r>
    <s v="2023"/>
    <s v="9"/>
    <x v="75"/>
    <x v="1"/>
    <n v="6950.2275521495421"/>
  </r>
  <r>
    <s v="2023"/>
    <s v="9"/>
    <x v="76"/>
    <x v="0"/>
    <n v="1355468033.5804226"/>
  </r>
  <r>
    <s v="2023"/>
    <s v="9"/>
    <x v="76"/>
    <x v="1"/>
    <n v="11196.653940978504"/>
  </r>
  <r>
    <s v="2023"/>
    <s v="9"/>
    <x v="77"/>
    <x v="0"/>
    <n v="902200798.70494449"/>
  </r>
  <r>
    <s v="2023"/>
    <s v="9"/>
    <x v="77"/>
    <x v="1"/>
    <n v="9274.3459583628301"/>
  </r>
  <r>
    <s v="2023"/>
    <s v="9"/>
    <x v="78"/>
    <x v="0"/>
    <n v="1325430938.8493538"/>
  </r>
  <r>
    <s v="2023"/>
    <s v="9"/>
    <x v="78"/>
    <x v="1"/>
    <n v="16275.207880880625"/>
  </r>
  <r>
    <s v="2023"/>
    <s v="9"/>
    <x v="79"/>
    <x v="0"/>
    <n v="908380357.57380724"/>
  </r>
  <r>
    <s v="2023"/>
    <s v="9"/>
    <x v="79"/>
    <x v="1"/>
    <n v="8074.4812421523466"/>
  </r>
  <r>
    <s v="2023"/>
    <s v="9"/>
    <x v="80"/>
    <x v="0"/>
    <n v="990972982.10349452"/>
  </r>
  <r>
    <s v="2023"/>
    <s v="9"/>
    <x v="80"/>
    <x v="1"/>
    <n v="10728.836507963344"/>
  </r>
  <r>
    <s v="2023"/>
    <s v="9"/>
    <x v="81"/>
    <x v="0"/>
    <n v="2728805537.3476095"/>
  </r>
  <r>
    <s v="2023"/>
    <s v="9"/>
    <x v="81"/>
    <x v="1"/>
    <n v="22309.506920626431"/>
  </r>
  <r>
    <s v="2023"/>
    <s v="9"/>
    <x v="83"/>
    <x v="0"/>
    <n v="1010459406.958939"/>
  </r>
  <r>
    <s v="2023"/>
    <s v="9"/>
    <x v="83"/>
    <x v="1"/>
    <n v="9685.1229899371046"/>
  </r>
  <r>
    <s v="2023"/>
    <s v="9"/>
    <x v="84"/>
    <x v="0"/>
    <n v="701930423.20906103"/>
  </r>
  <r>
    <s v="2023"/>
    <s v="9"/>
    <x v="84"/>
    <x v="1"/>
    <n v="8202.3907871201063"/>
  </r>
  <r>
    <s v="2023"/>
    <s v="9"/>
    <x v="85"/>
    <x v="0"/>
    <n v="632163462.60932374"/>
  </r>
  <r>
    <s v="2023"/>
    <s v="9"/>
    <x v="85"/>
    <x v="1"/>
    <n v="5393.748159368155"/>
  </r>
  <r>
    <s v="2023"/>
    <s v="9"/>
    <x v="86"/>
    <x v="0"/>
    <n v="1071226284.1751155"/>
  </r>
  <r>
    <s v="2023"/>
    <s v="9"/>
    <x v="86"/>
    <x v="1"/>
    <n v="13573.636109288671"/>
  </r>
  <r>
    <s v="2023"/>
    <s v="9"/>
    <x v="87"/>
    <x v="0"/>
    <n v="874723614.64886189"/>
  </r>
  <r>
    <s v="2023"/>
    <s v="9"/>
    <x v="87"/>
    <x v="1"/>
    <n v="10411.740909431521"/>
  </r>
  <r>
    <s v="2023"/>
    <s v="9"/>
    <x v="89"/>
    <x v="0"/>
    <n v="3094044988.9473333"/>
  </r>
  <r>
    <s v="2023"/>
    <s v="9"/>
    <x v="89"/>
    <x v="1"/>
    <n v="23349.091557462725"/>
  </r>
  <r>
    <s v="2023"/>
    <s v="9"/>
    <x v="90"/>
    <x v="0"/>
    <n v="893034156.79280341"/>
  </r>
  <r>
    <s v="2023"/>
    <s v="9"/>
    <x v="90"/>
    <x v="1"/>
    <n v="9182.6390636107626"/>
  </r>
  <r>
    <s v="2023"/>
    <s v="9"/>
    <x v="91"/>
    <x v="0"/>
    <n v="543079703.83921063"/>
  </r>
  <r>
    <s v="2023"/>
    <s v="9"/>
    <x v="91"/>
    <x v="1"/>
    <n v="7781.0246455170236"/>
  </r>
  <r>
    <s v="2023"/>
    <s v="9"/>
    <x v="92"/>
    <x v="0"/>
    <n v="589919987.32748425"/>
  </r>
  <r>
    <s v="2023"/>
    <s v="9"/>
    <x v="92"/>
    <x v="1"/>
    <n v="4934.8323806029184"/>
  </r>
  <r>
    <s v="2023"/>
    <s v="9"/>
    <x v="93"/>
    <x v="0"/>
    <n v="3058667139.8354173"/>
  </r>
  <r>
    <s v="2023"/>
    <s v="9"/>
    <x v="93"/>
    <x v="1"/>
    <n v="13190.670946321334"/>
  </r>
  <r>
    <s v="2023"/>
    <s v="9"/>
    <x v="94"/>
    <x v="0"/>
    <n v="899877961.92883015"/>
  </r>
  <r>
    <s v="2023"/>
    <s v="9"/>
    <x v="94"/>
    <x v="1"/>
    <n v="7570.1784590589323"/>
  </r>
  <r>
    <s v="2023"/>
    <s v="9"/>
    <x v="95"/>
    <x v="0"/>
    <n v="199999999.99999997"/>
  </r>
  <r>
    <s v="2023"/>
    <s v="9"/>
    <x v="95"/>
    <x v="1"/>
    <n v="3352.9756069127361"/>
  </r>
  <r>
    <s v="2023"/>
    <s v="9"/>
    <x v="96"/>
    <x v="0"/>
    <n v="2046025297.3272212"/>
  </r>
  <r>
    <s v="2023"/>
    <s v="9"/>
    <x v="96"/>
    <x v="1"/>
    <n v="22877.41495051948"/>
  </r>
  <r>
    <s v="2023"/>
    <s v="9"/>
    <x v="97"/>
    <x v="0"/>
    <n v="560817392.17857957"/>
  </r>
  <r>
    <s v="2023"/>
    <s v="9"/>
    <x v="97"/>
    <x v="1"/>
    <n v="5734.4147729867473"/>
  </r>
  <r>
    <s v="2023"/>
    <s v="9"/>
    <x v="98"/>
    <x v="0"/>
    <n v="1300776212.6658633"/>
  </r>
  <r>
    <s v="2023"/>
    <s v="9"/>
    <x v="98"/>
    <x v="1"/>
    <n v="14835.765298673434"/>
  </r>
  <r>
    <s v="2023"/>
    <s v="9"/>
    <x v="99"/>
    <x v="0"/>
    <n v="5209542989.3507261"/>
  </r>
  <r>
    <s v="2023"/>
    <s v="9"/>
    <x v="99"/>
    <x v="1"/>
    <n v="33648.925471920244"/>
  </r>
  <r>
    <s v="2023"/>
    <s v="9"/>
    <x v="100"/>
    <x v="0"/>
    <n v="1742639753.9930015"/>
  </r>
  <r>
    <s v="2023"/>
    <s v="9"/>
    <x v="100"/>
    <x v="1"/>
    <n v="11848.537556776866"/>
  </r>
  <r>
    <s v="2023"/>
    <s v="9"/>
    <x v="101"/>
    <x v="0"/>
    <n v="4712072365.451973"/>
  </r>
  <r>
    <s v="2023"/>
    <s v="9"/>
    <x v="101"/>
    <x v="1"/>
    <n v="23896.380913058754"/>
  </r>
  <r>
    <s v="2023"/>
    <s v="9"/>
    <x v="104"/>
    <x v="0"/>
    <n v="1157208349.0535381"/>
  </r>
  <r>
    <s v="2023"/>
    <s v="9"/>
    <x v="104"/>
    <x v="1"/>
    <n v="12111.717019858685"/>
  </r>
  <r>
    <s v="2023"/>
    <s v="9"/>
    <x v="105"/>
    <x v="0"/>
    <n v="1011372902.8877829"/>
  </r>
  <r>
    <s v="2023"/>
    <s v="9"/>
    <x v="105"/>
    <x v="1"/>
    <n v="8076.7119062871298"/>
  </r>
  <r>
    <s v="2023"/>
    <s v="9"/>
    <x v="106"/>
    <x v="0"/>
    <n v="679949963.65585017"/>
  </r>
  <r>
    <s v="2023"/>
    <s v="9"/>
    <x v="106"/>
    <x v="1"/>
    <n v="7936.4642220297419"/>
  </r>
  <r>
    <s v="2023"/>
    <s v="9"/>
    <x v="107"/>
    <x v="0"/>
    <n v="3817755942.609251"/>
  </r>
  <r>
    <s v="2023"/>
    <s v="9"/>
    <x v="107"/>
    <x v="1"/>
    <n v="20649.624769156464"/>
  </r>
  <r>
    <s v="2023"/>
    <s v="9"/>
    <x v="108"/>
    <x v="0"/>
    <n v="2189265625.930419"/>
  </r>
  <r>
    <s v="2023"/>
    <s v="9"/>
    <x v="108"/>
    <x v="1"/>
    <n v="11197.49533300576"/>
  </r>
  <r>
    <s v="2023"/>
    <s v="9"/>
    <x v="109"/>
    <x v="0"/>
    <n v="578988875.64403391"/>
  </r>
  <r>
    <s v="2023"/>
    <s v="9"/>
    <x v="109"/>
    <x v="1"/>
    <n v="5814.4190046692602"/>
  </r>
  <r>
    <s v="2023"/>
    <s v="9"/>
    <x v="110"/>
    <x v="0"/>
    <n v="4571854115.2490091"/>
  </r>
  <r>
    <s v="2023"/>
    <s v="9"/>
    <x v="110"/>
    <x v="1"/>
    <n v="13384.182132669572"/>
  </r>
  <r>
    <s v="2023"/>
    <s v="9"/>
    <x v="111"/>
    <x v="0"/>
    <n v="5871652000.3361845"/>
  </r>
  <r>
    <s v="2023"/>
    <s v="9"/>
    <x v="111"/>
    <x v="1"/>
    <n v="19801.589745843579"/>
  </r>
  <r>
    <s v="2023"/>
    <s v="9"/>
    <x v="112"/>
    <x v="0"/>
    <n v="2755281766.117794"/>
  </r>
  <r>
    <s v="2023"/>
    <s v="9"/>
    <x v="112"/>
    <x v="1"/>
    <n v="13537.680055340796"/>
  </r>
  <r>
    <s v="2023"/>
    <s v="9"/>
    <x v="113"/>
    <x v="0"/>
    <n v="2630575125.7282414"/>
  </r>
  <r>
    <s v="2023"/>
    <s v="9"/>
    <x v="113"/>
    <x v="1"/>
    <n v="18368.587092670547"/>
  </r>
  <r>
    <s v="2023"/>
    <s v="9"/>
    <x v="114"/>
    <x v="0"/>
    <n v="130756780.91291019"/>
  </r>
  <r>
    <s v="2023"/>
    <s v="9"/>
    <x v="114"/>
    <x v="1"/>
    <n v="941.14339575556505"/>
  </r>
  <r>
    <s v="2023"/>
    <s v="9"/>
    <x v="115"/>
    <x v="0"/>
    <n v="688027732.60245633"/>
  </r>
  <r>
    <s v="2023"/>
    <s v="9"/>
    <x v="115"/>
    <x v="1"/>
    <n v="6639.3540519814269"/>
  </r>
  <r>
    <s v="2023"/>
    <s v="9"/>
    <x v="116"/>
    <x v="0"/>
    <n v="5655400000"/>
  </r>
  <r>
    <s v="2023"/>
    <s v="9"/>
    <x v="116"/>
    <x v="1"/>
    <n v="28542"/>
  </r>
  <r>
    <s v="2023"/>
    <s v="10"/>
    <x v="58"/>
    <x v="0"/>
    <n v="7398993558.38515"/>
  </r>
  <r>
    <s v="2023"/>
    <s v="10"/>
    <x v="58"/>
    <x v="1"/>
    <n v="23127.289356534806"/>
  </r>
  <r>
    <s v="2023"/>
    <s v="10"/>
    <x v="59"/>
    <x v="0"/>
    <n v="2191066579.0174017"/>
  </r>
  <r>
    <s v="2023"/>
    <s v="10"/>
    <x v="59"/>
    <x v="1"/>
    <n v="11901.855349544541"/>
  </r>
  <r>
    <s v="2023"/>
    <s v="10"/>
    <x v="60"/>
    <x v="0"/>
    <n v="7816804131.3065042"/>
  </r>
  <r>
    <s v="2023"/>
    <s v="10"/>
    <x v="60"/>
    <x v="1"/>
    <n v="24373.554932370978"/>
  </r>
  <r>
    <s v="2023"/>
    <s v="10"/>
    <x v="61"/>
    <x v="0"/>
    <n v="7436509660.1162939"/>
  </r>
  <r>
    <s v="2023"/>
    <s v="10"/>
    <x v="61"/>
    <x v="1"/>
    <n v="19606.770873518271"/>
  </r>
  <r>
    <s v="2023"/>
    <s v="10"/>
    <x v="62"/>
    <x v="0"/>
    <n v="6701055375.4906788"/>
  </r>
  <r>
    <s v="2023"/>
    <s v="10"/>
    <x v="62"/>
    <x v="1"/>
    <n v="24589.510154626823"/>
  </r>
  <r>
    <s v="2023"/>
    <s v="10"/>
    <x v="63"/>
    <x v="0"/>
    <n v="7538964563.901824"/>
  </r>
  <r>
    <s v="2023"/>
    <s v="10"/>
    <x v="63"/>
    <x v="1"/>
    <n v="18799.12337834698"/>
  </r>
  <r>
    <s v="2023"/>
    <s v="10"/>
    <x v="64"/>
    <x v="0"/>
    <n v="5568850075.1736164"/>
  </r>
  <r>
    <s v="2023"/>
    <s v="10"/>
    <x v="64"/>
    <x v="1"/>
    <n v="34962.01342173601"/>
  </r>
  <r>
    <s v="2023"/>
    <s v="10"/>
    <x v="65"/>
    <x v="0"/>
    <n v="7724001030.8952036"/>
  </r>
  <r>
    <s v="2023"/>
    <s v="10"/>
    <x v="65"/>
    <x v="1"/>
    <n v="21894.882656822934"/>
  </r>
  <r>
    <s v="2023"/>
    <s v="10"/>
    <x v="66"/>
    <x v="0"/>
    <n v="1949910240.177496"/>
  </r>
  <r>
    <s v="2023"/>
    <s v="10"/>
    <x v="66"/>
    <x v="1"/>
    <n v="7430.4274227338483"/>
  </r>
  <r>
    <s v="2023"/>
    <s v="10"/>
    <x v="67"/>
    <x v="0"/>
    <n v="13215000000"/>
  </r>
  <r>
    <s v="2023"/>
    <s v="10"/>
    <x v="67"/>
    <x v="1"/>
    <n v="52046"/>
  </r>
  <r>
    <s v="2023"/>
    <s v="10"/>
    <x v="68"/>
    <x v="0"/>
    <n v="12169200000"/>
  </r>
  <r>
    <s v="2023"/>
    <s v="10"/>
    <x v="68"/>
    <x v="1"/>
    <n v="46661"/>
  </r>
  <r>
    <s v="2023"/>
    <s v="10"/>
    <x v="69"/>
    <x v="0"/>
    <n v="11106000000"/>
  </r>
  <r>
    <s v="2023"/>
    <s v="10"/>
    <x v="69"/>
    <x v="1"/>
    <n v="44377"/>
  </r>
  <r>
    <s v="2023"/>
    <s v="10"/>
    <x v="71"/>
    <x v="0"/>
    <n v="1833514215.2770751"/>
  </r>
  <r>
    <s v="2023"/>
    <s v="10"/>
    <x v="71"/>
    <x v="1"/>
    <n v="8815.2637837433704"/>
  </r>
  <r>
    <s v="2023"/>
    <s v="10"/>
    <x v="72"/>
    <x v="0"/>
    <n v="4311012443.6332293"/>
  </r>
  <r>
    <s v="2023"/>
    <s v="10"/>
    <x v="72"/>
    <x v="1"/>
    <n v="21900.41660306741"/>
  </r>
  <r>
    <s v="2023"/>
    <s v="10"/>
    <x v="73"/>
    <x v="0"/>
    <n v="938823897.37273335"/>
  </r>
  <r>
    <s v="2023"/>
    <s v="10"/>
    <x v="73"/>
    <x v="1"/>
    <n v="6077.9639699465242"/>
  </r>
  <r>
    <s v="2023"/>
    <s v="10"/>
    <x v="74"/>
    <x v="0"/>
    <n v="800306914.30827188"/>
  </r>
  <r>
    <s v="2023"/>
    <s v="10"/>
    <x v="74"/>
    <x v="1"/>
    <n v="7744.8388981458984"/>
  </r>
  <r>
    <s v="2023"/>
    <s v="10"/>
    <x v="75"/>
    <x v="0"/>
    <n v="995150859.31825387"/>
  </r>
  <r>
    <s v="2023"/>
    <s v="10"/>
    <x v="75"/>
    <x v="1"/>
    <n v="7285.7189229846344"/>
  </r>
  <r>
    <s v="2023"/>
    <s v="10"/>
    <x v="76"/>
    <x v="0"/>
    <n v="1405231983.5593977"/>
  </r>
  <r>
    <s v="2023"/>
    <s v="10"/>
    <x v="76"/>
    <x v="1"/>
    <n v="11473.966718799442"/>
  </r>
  <r>
    <s v="2023"/>
    <s v="10"/>
    <x v="77"/>
    <x v="0"/>
    <n v="935323730.64097214"/>
  </r>
  <r>
    <s v="2023"/>
    <s v="10"/>
    <x v="77"/>
    <x v="1"/>
    <n v="9326.5122728042898"/>
  </r>
  <r>
    <s v="2023"/>
    <s v="10"/>
    <x v="78"/>
    <x v="0"/>
    <n v="1374092122.5198073"/>
  </r>
  <r>
    <s v="2023"/>
    <s v="10"/>
    <x v="78"/>
    <x v="1"/>
    <n v="17256.503932365657"/>
  </r>
  <r>
    <s v="2023"/>
    <s v="10"/>
    <x v="79"/>
    <x v="0"/>
    <n v="941730162.62732804"/>
  </r>
  <r>
    <s v="2023"/>
    <s v="10"/>
    <x v="79"/>
    <x v="1"/>
    <n v="7887.8525245132723"/>
  </r>
  <r>
    <s v="2023"/>
    <s v="10"/>
    <x v="80"/>
    <x v="0"/>
    <n v="1027355049.9134243"/>
  </r>
  <r>
    <s v="2023"/>
    <s v="10"/>
    <x v="80"/>
    <x v="1"/>
    <n v="10382.28454796332"/>
  </r>
  <r>
    <s v="2023"/>
    <s v="10"/>
    <x v="81"/>
    <x v="0"/>
    <n v="2828989487.7608247"/>
  </r>
  <r>
    <s v="2023"/>
    <s v="10"/>
    <x v="81"/>
    <x v="1"/>
    <n v="25019.489562643368"/>
  </r>
  <r>
    <s v="2023"/>
    <s v="10"/>
    <x v="83"/>
    <x v="0"/>
    <n v="1047556889.2587349"/>
  </r>
  <r>
    <s v="2023"/>
    <s v="10"/>
    <x v="83"/>
    <x v="1"/>
    <n v="10654.865816641297"/>
  </r>
  <r>
    <s v="2023"/>
    <s v="10"/>
    <x v="84"/>
    <x v="0"/>
    <n v="727700732.50733888"/>
  </r>
  <r>
    <s v="2023"/>
    <s v="10"/>
    <x v="84"/>
    <x v="1"/>
    <n v="8917.1822868133841"/>
  </r>
  <r>
    <s v="2023"/>
    <s v="10"/>
    <x v="85"/>
    <x v="0"/>
    <n v="655372383.92097461"/>
  </r>
  <r>
    <s v="2023"/>
    <s v="10"/>
    <x v="85"/>
    <x v="1"/>
    <n v="5942.4160291505486"/>
  </r>
  <r>
    <s v="2023"/>
    <s v="10"/>
    <x v="86"/>
    <x v="0"/>
    <n v="1110554730.0706944"/>
  </r>
  <r>
    <s v="2023"/>
    <s v="10"/>
    <x v="86"/>
    <x v="1"/>
    <n v="13745.907777778997"/>
  </r>
  <r>
    <s v="2023"/>
    <s v="10"/>
    <x v="87"/>
    <x v="0"/>
    <n v="906837763.50844944"/>
  </r>
  <r>
    <s v="2023"/>
    <s v="10"/>
    <x v="87"/>
    <x v="1"/>
    <n v="11937.356608476859"/>
  </r>
  <r>
    <s v="2023"/>
    <s v="10"/>
    <x v="89"/>
    <x v="0"/>
    <n v="3207638151.0494027"/>
  </r>
  <r>
    <s v="2023"/>
    <s v="10"/>
    <x v="89"/>
    <x v="1"/>
    <n v="20815.743126728757"/>
  </r>
  <r>
    <s v="2023"/>
    <s v="10"/>
    <x v="90"/>
    <x v="0"/>
    <n v="925820549.39460027"/>
  </r>
  <r>
    <s v="2023"/>
    <s v="10"/>
    <x v="90"/>
    <x v="1"/>
    <n v="9275.8456180319245"/>
  </r>
  <r>
    <s v="2023"/>
    <s v="10"/>
    <x v="91"/>
    <x v="0"/>
    <n v="563018050.26045632"/>
  </r>
  <r>
    <s v="2023"/>
    <s v="10"/>
    <x v="91"/>
    <x v="1"/>
    <n v="8157.6384210258911"/>
  </r>
  <r>
    <s v="2023"/>
    <s v="10"/>
    <x v="92"/>
    <x v="0"/>
    <n v="611578003.60944557"/>
  </r>
  <r>
    <s v="2023"/>
    <s v="10"/>
    <x v="92"/>
    <x v="1"/>
    <n v="5955.1536790948066"/>
  </r>
  <r>
    <s v="2023"/>
    <s v="10"/>
    <x v="93"/>
    <x v="0"/>
    <n v="3170961457.9441566"/>
  </r>
  <r>
    <s v="2023"/>
    <s v="10"/>
    <x v="93"/>
    <x v="1"/>
    <n v="14971.288708753607"/>
  </r>
  <r>
    <s v="2023"/>
    <s v="10"/>
    <x v="94"/>
    <x v="0"/>
    <n v="932915614.44087076"/>
  </r>
  <r>
    <s v="2023"/>
    <s v="10"/>
    <x v="94"/>
    <x v="1"/>
    <n v="10460.87766112807"/>
  </r>
  <r>
    <s v="2023"/>
    <s v="10"/>
    <x v="95"/>
    <x v="0"/>
    <n v="200000000"/>
  </r>
  <r>
    <s v="2023"/>
    <s v="10"/>
    <x v="95"/>
    <x v="1"/>
    <n v="5105.4933606955965"/>
  </r>
  <r>
    <s v="2023"/>
    <s v="10"/>
    <x v="96"/>
    <x v="0"/>
    <n v="2121142008.3299613"/>
  </r>
  <r>
    <s v="2023"/>
    <s v="10"/>
    <x v="96"/>
    <x v="1"/>
    <n v="22687.800960966113"/>
  </r>
  <r>
    <s v="2023"/>
    <s v="10"/>
    <x v="97"/>
    <x v="0"/>
    <n v="581406950.88473046"/>
  </r>
  <r>
    <s v="2023"/>
    <s v="10"/>
    <x v="97"/>
    <x v="1"/>
    <n v="5991.577355059515"/>
  </r>
  <r>
    <s v="2023"/>
    <s v="10"/>
    <x v="98"/>
    <x v="0"/>
    <n v="1348532235.5135281"/>
  </r>
  <r>
    <s v="2023"/>
    <s v="10"/>
    <x v="98"/>
    <x v="1"/>
    <n v="14372.646620402635"/>
  </r>
  <r>
    <s v="2023"/>
    <s v="10"/>
    <x v="99"/>
    <x v="0"/>
    <n v="5400803447.224143"/>
  </r>
  <r>
    <s v="2023"/>
    <s v="10"/>
    <x v="99"/>
    <x v="1"/>
    <n v="32156.193583111191"/>
  </r>
  <r>
    <s v="2023"/>
    <s v="10"/>
    <x v="100"/>
    <x v="0"/>
    <n v="1806618125.5965073"/>
  </r>
  <r>
    <s v="2023"/>
    <s v="10"/>
    <x v="100"/>
    <x v="1"/>
    <n v="12883.913429740176"/>
  </r>
  <r>
    <s v="2023"/>
    <s v="10"/>
    <x v="101"/>
    <x v="0"/>
    <n v="4885068944.9967251"/>
  </r>
  <r>
    <s v="2023"/>
    <s v="10"/>
    <x v="101"/>
    <x v="1"/>
    <n v="25841.414139672102"/>
  </r>
  <r>
    <s v="2023"/>
    <s v="10"/>
    <x v="104"/>
    <x v="0"/>
    <n v="1199693495.8595736"/>
  </r>
  <r>
    <s v="2023"/>
    <s v="10"/>
    <x v="104"/>
    <x v="1"/>
    <n v="12228.700187555678"/>
  </r>
  <r>
    <s v="2023"/>
    <s v="10"/>
    <x v="105"/>
    <x v="0"/>
    <n v="1048503922.8030618"/>
  </r>
  <r>
    <s v="2023"/>
    <s v="10"/>
    <x v="105"/>
    <x v="1"/>
    <n v="8960.3666822728301"/>
  </r>
  <r>
    <s v="2023"/>
    <s v="10"/>
    <x v="106"/>
    <x v="0"/>
    <n v="704913293.76862049"/>
  </r>
  <r>
    <s v="2023"/>
    <s v="10"/>
    <x v="106"/>
    <x v="1"/>
    <n v="8666.3259265459928"/>
  </r>
  <r>
    <s v="2023"/>
    <s v="10"/>
    <x v="107"/>
    <x v="0"/>
    <n v="3957919053.1018696"/>
  </r>
  <r>
    <s v="2023"/>
    <s v="10"/>
    <x v="107"/>
    <x v="1"/>
    <n v="20149.218395709053"/>
  </r>
  <r>
    <s v="2023"/>
    <s v="10"/>
    <x v="108"/>
    <x v="0"/>
    <n v="2269641188.0244298"/>
  </r>
  <r>
    <s v="2023"/>
    <s v="10"/>
    <x v="108"/>
    <x v="1"/>
    <n v="15407.880938769706"/>
  </r>
  <r>
    <s v="2023"/>
    <s v="10"/>
    <x v="109"/>
    <x v="0"/>
    <n v="600245572.7642349"/>
  </r>
  <r>
    <s v="2023"/>
    <s v="10"/>
    <x v="109"/>
    <x v="1"/>
    <n v="5867.2503450420982"/>
  </r>
  <r>
    <s v="2023"/>
    <s v="10"/>
    <x v="110"/>
    <x v="0"/>
    <n v="4739702794.7205973"/>
  </r>
  <r>
    <s v="2023"/>
    <s v="10"/>
    <x v="110"/>
    <x v="1"/>
    <n v="18196.382576123058"/>
  </r>
  <r>
    <s v="2023"/>
    <s v="10"/>
    <x v="111"/>
    <x v="0"/>
    <n v="6087220784.844409"/>
  </r>
  <r>
    <s v="2023"/>
    <s v="10"/>
    <x v="111"/>
    <x v="1"/>
    <n v="20664.447012188273"/>
  </r>
  <r>
    <s v="2023"/>
    <s v="10"/>
    <x v="112"/>
    <x v="0"/>
    <n v="2856437751.0545158"/>
  </r>
  <r>
    <s v="2023"/>
    <s v="10"/>
    <x v="112"/>
    <x v="1"/>
    <n v="15410.228813581061"/>
  </r>
  <r>
    <s v="2023"/>
    <s v="10"/>
    <x v="113"/>
    <x v="0"/>
    <n v="2727152695.784903"/>
  </r>
  <r>
    <s v="2023"/>
    <s v="10"/>
    <x v="113"/>
    <x v="1"/>
    <n v="21327.129957598248"/>
  </r>
  <r>
    <s v="2023"/>
    <s v="10"/>
    <x v="114"/>
    <x v="0"/>
    <n v="141062665.72842711"/>
  </r>
  <r>
    <s v="2023"/>
    <s v="10"/>
    <x v="114"/>
    <x v="1"/>
    <n v="1132.8766447702187"/>
  </r>
  <r>
    <s v="2023"/>
    <s v="10"/>
    <x v="115"/>
    <x v="0"/>
    <n v="707782277.5165211"/>
  </r>
  <r>
    <s v="2023"/>
    <s v="10"/>
    <x v="115"/>
    <x v="1"/>
    <n v="7192.1575614678168"/>
  </r>
  <r>
    <s v="2023"/>
    <s v="10"/>
    <x v="116"/>
    <x v="0"/>
    <n v="5693700000"/>
  </r>
  <r>
    <s v="2023"/>
    <s v="10"/>
    <x v="116"/>
    <x v="1"/>
    <n v="32244.465648854948"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  <r>
    <m/>
    <m/>
    <x v="117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I1:M121" firstHeaderRow="1" firstDataRow="2" firstDataCol="1"/>
  <pivotFields count="5">
    <pivotField showAll="0"/>
    <pivotField showAll="0"/>
    <pivotField axis="axisRow" showAll="0">
      <items count="167">
        <item x="0"/>
        <item x="1"/>
        <item x="2"/>
        <item x="3"/>
        <item x="4"/>
        <item x="5"/>
        <item m="1" x="145"/>
        <item x="6"/>
        <item x="7"/>
        <item x="8"/>
        <item x="9"/>
        <item x="10"/>
        <item x="11"/>
        <item x="12"/>
        <item x="13"/>
        <item m="1" x="119"/>
        <item x="14"/>
        <item x="15"/>
        <item x="16"/>
        <item x="17"/>
        <item m="1" x="161"/>
        <item m="1" x="162"/>
        <item m="1" x="163"/>
        <item x="18"/>
        <item m="1" x="164"/>
        <item m="1" x="165"/>
        <item x="19"/>
        <item x="20"/>
        <item x="21"/>
        <item x="22"/>
        <item x="23"/>
        <item x="24"/>
        <item m="1" x="157"/>
        <item m="1" x="158"/>
        <item m="1" x="144"/>
        <item m="1" x="146"/>
        <item m="1" x="147"/>
        <item x="25"/>
        <item x="26"/>
        <item x="27"/>
        <item m="1" x="148"/>
        <item m="1" x="149"/>
        <item m="1" x="150"/>
        <item m="1" x="151"/>
        <item m="1" x="134"/>
        <item x="28"/>
        <item m="1" x="135"/>
        <item m="1" x="136"/>
        <item x="29"/>
        <item x="30"/>
        <item m="1" x="137"/>
        <item m="1" x="138"/>
        <item x="31"/>
        <item m="1" x="139"/>
        <item m="1" x="124"/>
        <item x="32"/>
        <item m="1" x="126"/>
        <item m="1" x="127"/>
        <item m="1" x="128"/>
        <item x="33"/>
        <item x="34"/>
        <item x="35"/>
        <item x="36"/>
        <item m="1" x="129"/>
        <item x="37"/>
        <item m="1" x="120"/>
        <item x="38"/>
        <item m="1" x="121"/>
        <item m="1" x="122"/>
        <item m="1" x="123"/>
        <item x="39"/>
        <item x="40"/>
        <item x="41"/>
        <item x="42"/>
        <item x="43"/>
        <item x="44"/>
        <item x="45"/>
        <item x="46"/>
        <item x="47"/>
        <item x="48"/>
        <item x="49"/>
        <item x="52"/>
        <item x="53"/>
        <item x="54"/>
        <item x="55"/>
        <item x="56"/>
        <item x="57"/>
        <item x="117"/>
        <item x="50"/>
        <item x="67"/>
        <item x="68"/>
        <item x="69"/>
        <item x="58"/>
        <item x="59"/>
        <item x="60"/>
        <item x="61"/>
        <item x="62"/>
        <item x="63"/>
        <item m="1" x="159"/>
        <item x="64"/>
        <item x="65"/>
        <item x="66"/>
        <item x="70"/>
        <item x="71"/>
        <item m="1" x="125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m="1" x="160"/>
        <item x="86"/>
        <item m="1" x="152"/>
        <item m="1" x="153"/>
        <item x="87"/>
        <item x="88"/>
        <item m="1" x="154"/>
        <item m="1" x="155"/>
        <item x="89"/>
        <item m="1" x="156"/>
        <item m="1" x="140"/>
        <item x="90"/>
        <item m="1" x="141"/>
        <item m="1" x="142"/>
        <item m="1" x="143"/>
        <item x="91"/>
        <item x="92"/>
        <item x="93"/>
        <item x="94"/>
        <item x="95"/>
        <item m="1" x="130"/>
        <item x="96"/>
        <item m="1" x="131"/>
        <item m="1" x="132"/>
        <item m="1" x="133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09"/>
        <item x="51"/>
        <item x="116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1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3"/>
    </i>
    <i>
      <x v="26"/>
    </i>
    <i>
      <x v="27"/>
    </i>
    <i>
      <x v="28"/>
    </i>
    <i>
      <x v="29"/>
    </i>
    <i>
      <x v="30"/>
    </i>
    <i>
      <x v="31"/>
    </i>
    <i>
      <x v="37"/>
    </i>
    <i>
      <x v="38"/>
    </i>
    <i>
      <x v="39"/>
    </i>
    <i>
      <x v="45"/>
    </i>
    <i>
      <x v="48"/>
    </i>
    <i>
      <x v="49"/>
    </i>
    <i>
      <x v="52"/>
    </i>
    <i>
      <x v="55"/>
    </i>
    <i>
      <x v="59"/>
    </i>
    <i>
      <x v="60"/>
    </i>
    <i>
      <x v="61"/>
    </i>
    <i>
      <x v="62"/>
    </i>
    <i>
      <x v="64"/>
    </i>
    <i>
      <x v="66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1"/>
    </i>
    <i>
      <x v="124"/>
    </i>
    <i>
      <x v="125"/>
    </i>
    <i>
      <x v="128"/>
    </i>
    <i>
      <x v="131"/>
    </i>
    <i>
      <x v="135"/>
    </i>
    <i>
      <x v="136"/>
    </i>
    <i>
      <x v="137"/>
    </i>
    <i>
      <x v="138"/>
    </i>
    <i>
      <x v="139"/>
    </i>
    <i>
      <x v="141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(No column name)" fld="4" baseField="2" baseItem="11" numFmtId="167"/>
  </dataFields>
  <formats count="10">
    <format dxfId="62">
      <pivotArea outline="0" collapsedLevelsAreSubtotals="1" fieldPosition="0"/>
    </format>
    <format dxfId="61">
      <pivotArea field="3" type="button" dataOnly="0" labelOnly="1" outline="0" axis="axisCol" fieldPosition="0"/>
    </format>
    <format dxfId="60">
      <pivotArea type="topRight" dataOnly="0" labelOnly="1" outline="0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outline="0" collapsedLevelsAreSubtotals="1" fieldPosition="0"/>
    </format>
    <format dxfId="56">
      <pivotArea field="3" type="button" dataOnly="0" labelOnly="1" outline="0" axis="axisCol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663"/>
  <sheetViews>
    <sheetView workbookViewId="0">
      <pane ySplit="1" topLeftCell="A1334" activePane="bottomLeft" state="frozen"/>
      <selection activeCell="C30" sqref="C30"/>
      <selection pane="bottomLeft" activeCell="E1261" sqref="E1261"/>
    </sheetView>
  </sheetViews>
  <sheetFormatPr defaultRowHeight="15" x14ac:dyDescent="0.25"/>
  <cols>
    <col min="1" max="4" width="9.140625" style="10"/>
    <col min="5" max="5" width="19.140625" style="1" bestFit="1" customWidth="1"/>
    <col min="6" max="6" width="9.140625" style="1"/>
    <col min="7" max="7" width="19.42578125" style="1" bestFit="1" customWidth="1"/>
    <col min="8" max="8" width="9.140625" style="1"/>
    <col min="9" max="9" width="24.42578125" style="1" customWidth="1"/>
    <col min="10" max="10" width="18" style="7" bestFit="1" customWidth="1"/>
    <col min="11" max="11" width="10.5703125" style="7" bestFit="1" customWidth="1"/>
    <col min="12" max="12" width="8.7109375" style="7" customWidth="1"/>
    <col min="13" max="13" width="18" style="7" bestFit="1" customWidth="1"/>
    <col min="14" max="14" width="9" style="1" customWidth="1"/>
    <col min="15" max="16" width="16.28515625" style="1" customWidth="1"/>
    <col min="17" max="17" width="9" style="1" customWidth="1"/>
    <col min="18" max="18" width="16.28515625" style="1" bestFit="1" customWidth="1"/>
    <col min="19" max="19" width="16.28515625" style="1" customWidth="1"/>
    <col min="20" max="20" width="9" style="1" customWidth="1"/>
    <col min="21" max="22" width="16.28515625" style="1" bestFit="1" customWidth="1"/>
    <col min="23" max="23" width="9" style="1" customWidth="1"/>
    <col min="24" max="24" width="16.28515625" style="1" bestFit="1" customWidth="1"/>
    <col min="25" max="25" width="9.140625" style="1"/>
    <col min="26" max="26" width="12.140625" style="1" bestFit="1" customWidth="1"/>
    <col min="27" max="27" width="16.28515625" style="1" bestFit="1" customWidth="1"/>
    <col min="28" max="16384" width="9.140625" style="1"/>
  </cols>
  <sheetData>
    <row r="1" spans="1:27" x14ac:dyDescent="0.25">
      <c r="A1" s="2" t="s">
        <v>80</v>
      </c>
      <c r="B1" s="2" t="s">
        <v>81</v>
      </c>
      <c r="C1" s="2" t="s">
        <v>82</v>
      </c>
      <c r="D1" s="2" t="s">
        <v>83</v>
      </c>
      <c r="E1" s="11" t="s">
        <v>84</v>
      </c>
      <c r="G1" s="5" t="s">
        <v>88</v>
      </c>
      <c r="I1" s="3" t="s">
        <v>93</v>
      </c>
      <c r="J1" s="9" t="s">
        <v>92</v>
      </c>
      <c r="K1" s="8"/>
      <c r="L1" s="8"/>
      <c r="M1" s="8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 s="2" t="s">
        <v>98</v>
      </c>
      <c r="B2" s="2" t="s">
        <v>85</v>
      </c>
      <c r="C2" s="2" t="s">
        <v>99</v>
      </c>
      <c r="D2" s="2" t="s">
        <v>86</v>
      </c>
      <c r="E2" s="11">
        <v>9889274739</v>
      </c>
      <c r="I2" s="3" t="s">
        <v>89</v>
      </c>
      <c r="J2" s="8" t="s">
        <v>86</v>
      </c>
      <c r="K2" s="8" t="s">
        <v>87</v>
      </c>
      <c r="L2" s="8" t="s">
        <v>90</v>
      </c>
      <c r="M2" s="8" t="s">
        <v>91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25">
      <c r="A3" s="2" t="s">
        <v>98</v>
      </c>
      <c r="B3" s="2" t="s">
        <v>85</v>
      </c>
      <c r="C3" s="2" t="s">
        <v>99</v>
      </c>
      <c r="D3" s="2" t="s">
        <v>87</v>
      </c>
      <c r="E3" s="11">
        <v>31101</v>
      </c>
      <c r="H3" s="1" t="str">
        <f>TRIM(I3)</f>
        <v>001</v>
      </c>
      <c r="I3" s="4" t="s">
        <v>99</v>
      </c>
      <c r="J3" s="8">
        <v>15823682775</v>
      </c>
      <c r="K3" s="8">
        <v>53169</v>
      </c>
      <c r="L3" s="8"/>
      <c r="M3" s="8">
        <v>15823735944</v>
      </c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25">
      <c r="A4" s="2" t="s">
        <v>98</v>
      </c>
      <c r="B4" s="2" t="s">
        <v>85</v>
      </c>
      <c r="C4" s="2" t="s">
        <v>100</v>
      </c>
      <c r="D4" s="2" t="s">
        <v>86</v>
      </c>
      <c r="E4" s="11">
        <v>2731250569</v>
      </c>
      <c r="H4" s="1" t="str">
        <f t="shared" ref="H4:H67" si="0">TRIM(I4)</f>
        <v>002</v>
      </c>
      <c r="I4" s="4" t="s">
        <v>100</v>
      </c>
      <c r="J4" s="8">
        <v>4277634331</v>
      </c>
      <c r="K4" s="8">
        <v>23181</v>
      </c>
      <c r="L4" s="8"/>
      <c r="M4" s="8">
        <v>4277657512</v>
      </c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 s="2" t="s">
        <v>98</v>
      </c>
      <c r="B5" s="2" t="s">
        <v>85</v>
      </c>
      <c r="C5" s="2" t="s">
        <v>100</v>
      </c>
      <c r="D5" s="2" t="s">
        <v>87</v>
      </c>
      <c r="E5" s="11">
        <v>14344</v>
      </c>
      <c r="H5" s="1" t="str">
        <f t="shared" si="0"/>
        <v>003</v>
      </c>
      <c r="I5" s="4" t="s">
        <v>101</v>
      </c>
      <c r="J5" s="8">
        <v>16753219911</v>
      </c>
      <c r="K5" s="8">
        <v>51765</v>
      </c>
      <c r="L5" s="8"/>
      <c r="M5" s="8">
        <v>16753271676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 s="2" t="s">
        <v>98</v>
      </c>
      <c r="B6" s="2" t="s">
        <v>85</v>
      </c>
      <c r="C6" s="2" t="s">
        <v>101</v>
      </c>
      <c r="D6" s="2" t="s">
        <v>86</v>
      </c>
      <c r="E6" s="11">
        <v>10575510247</v>
      </c>
      <c r="H6" s="1" t="str">
        <f t="shared" si="0"/>
        <v>004</v>
      </c>
      <c r="I6" s="4" t="s">
        <v>102</v>
      </c>
      <c r="J6" s="8">
        <v>20267219644</v>
      </c>
      <c r="K6" s="8">
        <v>44478</v>
      </c>
      <c r="L6" s="8"/>
      <c r="M6" s="8">
        <v>20267264122</v>
      </c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x14ac:dyDescent="0.25">
      <c r="A7" s="2" t="s">
        <v>98</v>
      </c>
      <c r="B7" s="2" t="s">
        <v>85</v>
      </c>
      <c r="C7" s="2" t="s">
        <v>101</v>
      </c>
      <c r="D7" s="2" t="s">
        <v>87</v>
      </c>
      <c r="E7" s="11">
        <v>29637</v>
      </c>
      <c r="H7" s="1" t="str">
        <f t="shared" si="0"/>
        <v>005</v>
      </c>
      <c r="I7" s="4" t="s">
        <v>103</v>
      </c>
      <c r="J7" s="8">
        <v>15601057594</v>
      </c>
      <c r="K7" s="8">
        <v>51028</v>
      </c>
      <c r="L7" s="8"/>
      <c r="M7" s="8">
        <v>15601108622</v>
      </c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x14ac:dyDescent="0.25">
      <c r="A8" s="2" t="s">
        <v>98</v>
      </c>
      <c r="B8" s="2" t="s">
        <v>85</v>
      </c>
      <c r="C8" s="2" t="s">
        <v>102</v>
      </c>
      <c r="D8" s="2" t="s">
        <v>86</v>
      </c>
      <c r="E8" s="11">
        <v>14103814609</v>
      </c>
      <c r="H8" s="1" t="str">
        <f t="shared" si="0"/>
        <v>006</v>
      </c>
      <c r="I8" s="4" t="s">
        <v>104</v>
      </c>
      <c r="J8" s="8">
        <v>20884427466</v>
      </c>
      <c r="K8" s="8">
        <v>38325</v>
      </c>
      <c r="L8" s="8"/>
      <c r="M8" s="8">
        <v>20884465791</v>
      </c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x14ac:dyDescent="0.25">
      <c r="A9" s="2" t="s">
        <v>98</v>
      </c>
      <c r="B9" s="2" t="s">
        <v>85</v>
      </c>
      <c r="C9" s="2" t="s">
        <v>102</v>
      </c>
      <c r="D9" s="2" t="s">
        <v>87</v>
      </c>
      <c r="E9" s="11">
        <v>27941</v>
      </c>
      <c r="H9" s="1" t="str">
        <f t="shared" si="0"/>
        <v>009</v>
      </c>
      <c r="I9" s="4" t="s">
        <v>105</v>
      </c>
      <c r="J9" s="8">
        <v>3579514678</v>
      </c>
      <c r="K9" s="8">
        <v>19224</v>
      </c>
      <c r="L9" s="8"/>
      <c r="M9" s="8">
        <v>3579533902</v>
      </c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 s="2" t="s">
        <v>98</v>
      </c>
      <c r="B10" s="2" t="s">
        <v>85</v>
      </c>
      <c r="C10" s="2" t="s">
        <v>103</v>
      </c>
      <c r="D10" s="2" t="s">
        <v>86</v>
      </c>
      <c r="E10" s="11">
        <v>9894181588</v>
      </c>
      <c r="H10" s="1" t="str">
        <f t="shared" si="0"/>
        <v>010</v>
      </c>
      <c r="I10" s="4" t="s">
        <v>106</v>
      </c>
      <c r="J10" s="8">
        <v>21744922659</v>
      </c>
      <c r="K10" s="8">
        <v>51587</v>
      </c>
      <c r="L10" s="8"/>
      <c r="M10" s="8">
        <v>21744974246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x14ac:dyDescent="0.25">
      <c r="A11" s="2" t="s">
        <v>98</v>
      </c>
      <c r="B11" s="2" t="s">
        <v>85</v>
      </c>
      <c r="C11" s="2" t="s">
        <v>103</v>
      </c>
      <c r="D11" s="2" t="s">
        <v>87</v>
      </c>
      <c r="E11" s="11">
        <v>31597</v>
      </c>
      <c r="H11" s="1" t="str">
        <f t="shared" si="0"/>
        <v>014</v>
      </c>
      <c r="I11" s="4" t="s">
        <v>107</v>
      </c>
      <c r="J11" s="8">
        <v>5416331292</v>
      </c>
      <c r="K11" s="8">
        <v>16767</v>
      </c>
      <c r="L11" s="8"/>
      <c r="M11" s="8">
        <v>5416348059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5">
      <c r="A12" s="2" t="s">
        <v>98</v>
      </c>
      <c r="B12" s="2" t="s">
        <v>85</v>
      </c>
      <c r="C12" s="2" t="s">
        <v>104</v>
      </c>
      <c r="D12" s="2" t="s">
        <v>86</v>
      </c>
      <c r="E12" s="11">
        <v>14555848155</v>
      </c>
      <c r="H12" s="1" t="str">
        <f t="shared" si="0"/>
        <v>101</v>
      </c>
      <c r="I12" s="4" t="s">
        <v>108</v>
      </c>
      <c r="J12" s="8">
        <v>26532697971</v>
      </c>
      <c r="K12" s="8">
        <v>83500</v>
      </c>
      <c r="L12" s="8"/>
      <c r="M12" s="8">
        <v>26532781471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5">
      <c r="A13" s="2" t="s">
        <v>98</v>
      </c>
      <c r="B13" s="2" t="s">
        <v>85</v>
      </c>
      <c r="C13" s="2" t="s">
        <v>104</v>
      </c>
      <c r="D13" s="2" t="s">
        <v>87</v>
      </c>
      <c r="E13" s="11">
        <v>21920</v>
      </c>
      <c r="H13" s="1" t="str">
        <f t="shared" si="0"/>
        <v>102</v>
      </c>
      <c r="I13" s="4" t="s">
        <v>109</v>
      </c>
      <c r="J13" s="8">
        <v>23218456547</v>
      </c>
      <c r="K13" s="8">
        <v>71142</v>
      </c>
      <c r="L13" s="8"/>
      <c r="M13" s="8">
        <v>23218527689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5">
      <c r="A14" s="2" t="s">
        <v>98</v>
      </c>
      <c r="B14" s="2" t="s">
        <v>85</v>
      </c>
      <c r="C14" s="2" t="s">
        <v>105</v>
      </c>
      <c r="D14" s="2" t="s">
        <v>86</v>
      </c>
      <c r="E14" s="11">
        <v>2279309759</v>
      </c>
      <c r="H14" s="1" t="str">
        <f t="shared" si="0"/>
        <v>103</v>
      </c>
      <c r="I14" s="4" t="s">
        <v>110</v>
      </c>
      <c r="J14" s="8">
        <v>20684578556</v>
      </c>
      <c r="K14" s="8">
        <v>66256</v>
      </c>
      <c r="L14" s="8"/>
      <c r="M14" s="8">
        <v>20684644812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x14ac:dyDescent="0.25">
      <c r="A15" s="2" t="s">
        <v>98</v>
      </c>
      <c r="B15" s="2" t="s">
        <v>85</v>
      </c>
      <c r="C15" s="2" t="s">
        <v>105</v>
      </c>
      <c r="D15" s="2" t="s">
        <v>87</v>
      </c>
      <c r="E15" s="11">
        <v>11688</v>
      </c>
      <c r="H15" s="1" t="str">
        <f t="shared" si="0"/>
        <v>202</v>
      </c>
      <c r="I15" s="4" t="s">
        <v>111</v>
      </c>
      <c r="J15" s="8">
        <v>638692563</v>
      </c>
      <c r="K15" s="8">
        <v>7244</v>
      </c>
      <c r="L15" s="8"/>
      <c r="M15" s="8">
        <v>638699807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x14ac:dyDescent="0.25">
      <c r="A16" s="2" t="s">
        <v>98</v>
      </c>
      <c r="B16" s="2" t="s">
        <v>85</v>
      </c>
      <c r="C16" s="2" t="s">
        <v>106</v>
      </c>
      <c r="D16" s="2" t="s">
        <v>86</v>
      </c>
      <c r="E16" s="11">
        <v>15243245007</v>
      </c>
      <c r="H16" s="1" t="str">
        <f t="shared" si="0"/>
        <v>203</v>
      </c>
      <c r="I16" s="4" t="s">
        <v>112</v>
      </c>
      <c r="J16" s="8">
        <v>4240507589</v>
      </c>
      <c r="K16" s="8">
        <v>18120</v>
      </c>
      <c r="L16" s="8"/>
      <c r="M16" s="8">
        <v>4240525709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 s="2" t="s">
        <v>98</v>
      </c>
      <c r="B17" s="2" t="s">
        <v>85</v>
      </c>
      <c r="C17" s="2" t="s">
        <v>106</v>
      </c>
      <c r="D17" s="2" t="s">
        <v>87</v>
      </c>
      <c r="E17" s="11">
        <v>34339</v>
      </c>
      <c r="H17" s="1" t="str">
        <f t="shared" si="0"/>
        <v>205</v>
      </c>
      <c r="I17" s="4" t="s">
        <v>113</v>
      </c>
      <c r="J17" s="8">
        <v>8985334946</v>
      </c>
      <c r="K17" s="8">
        <v>42245</v>
      </c>
      <c r="L17" s="8"/>
      <c r="M17" s="8">
        <v>8985377191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 s="2" t="s">
        <v>98</v>
      </c>
      <c r="B18" s="2" t="s">
        <v>85</v>
      </c>
      <c r="C18" s="2" t="s">
        <v>107</v>
      </c>
      <c r="D18" s="2" t="s">
        <v>86</v>
      </c>
      <c r="E18" s="11">
        <v>3750369317</v>
      </c>
      <c r="H18" s="1" t="str">
        <f t="shared" si="0"/>
        <v>206</v>
      </c>
      <c r="I18" s="4" t="s">
        <v>114</v>
      </c>
      <c r="J18" s="8">
        <v>2279303458</v>
      </c>
      <c r="K18" s="8">
        <v>14176</v>
      </c>
      <c r="L18" s="8"/>
      <c r="M18" s="8">
        <v>2279317634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 s="2" t="s">
        <v>98</v>
      </c>
      <c r="B19" s="2" t="s">
        <v>85</v>
      </c>
      <c r="C19" s="2" t="s">
        <v>107</v>
      </c>
      <c r="D19" s="2" t="s">
        <v>87</v>
      </c>
      <c r="E19" s="11">
        <v>10860</v>
      </c>
      <c r="H19" s="1" t="str">
        <f t="shared" si="0"/>
        <v>209</v>
      </c>
      <c r="I19" s="4" t="s">
        <v>115</v>
      </c>
      <c r="J19" s="8">
        <v>2129388841</v>
      </c>
      <c r="K19" s="8">
        <v>17019</v>
      </c>
      <c r="L19" s="8"/>
      <c r="M19" s="8">
        <v>2129405860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 s="2" t="s">
        <v>98</v>
      </c>
      <c r="B20" s="2" t="s">
        <v>85</v>
      </c>
      <c r="C20" s="2" t="s">
        <v>108</v>
      </c>
      <c r="D20" s="2" t="s">
        <v>86</v>
      </c>
      <c r="E20" s="11">
        <v>15952697971</v>
      </c>
      <c r="H20" s="1" t="str">
        <f t="shared" si="0"/>
        <v>211</v>
      </c>
      <c r="I20" s="4" t="s">
        <v>116</v>
      </c>
      <c r="J20" s="8">
        <v>1151394643</v>
      </c>
      <c r="K20" s="8">
        <v>7538</v>
      </c>
      <c r="L20" s="8"/>
      <c r="M20" s="8">
        <v>1151402181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 s="2" t="s">
        <v>98</v>
      </c>
      <c r="B21" s="2" t="s">
        <v>85</v>
      </c>
      <c r="C21" s="2" t="s">
        <v>108</v>
      </c>
      <c r="D21" s="2" t="s">
        <v>87</v>
      </c>
      <c r="E21" s="11">
        <v>43180</v>
      </c>
      <c r="H21" s="1" t="str">
        <f t="shared" si="0"/>
        <v>217</v>
      </c>
      <c r="I21" s="4" t="s">
        <v>117</v>
      </c>
      <c r="J21" s="8">
        <v>2872100237</v>
      </c>
      <c r="K21" s="8">
        <v>19618</v>
      </c>
      <c r="L21" s="8"/>
      <c r="M21" s="8">
        <v>2872119855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 s="2" t="s">
        <v>98</v>
      </c>
      <c r="B22" s="2" t="s">
        <v>85</v>
      </c>
      <c r="C22" s="2" t="s">
        <v>109</v>
      </c>
      <c r="D22" s="2" t="s">
        <v>86</v>
      </c>
      <c r="E22" s="11">
        <v>14346456547</v>
      </c>
      <c r="H22" s="1" t="str">
        <f t="shared" si="0"/>
        <v>220</v>
      </c>
      <c r="I22" s="4" t="s">
        <v>118</v>
      </c>
      <c r="J22" s="8">
        <v>1691896218</v>
      </c>
      <c r="K22" s="8">
        <v>15462</v>
      </c>
      <c r="L22" s="8"/>
      <c r="M22" s="8">
        <v>1691911680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5">
      <c r="A23" s="2" t="s">
        <v>98</v>
      </c>
      <c r="B23" s="2" t="s">
        <v>85</v>
      </c>
      <c r="C23" s="2" t="s">
        <v>109</v>
      </c>
      <c r="D23" s="2" t="s">
        <v>87</v>
      </c>
      <c r="E23" s="11">
        <v>39026</v>
      </c>
      <c r="H23" s="1" t="str">
        <f t="shared" si="0"/>
        <v>221</v>
      </c>
      <c r="I23" s="4" t="s">
        <v>119</v>
      </c>
      <c r="J23" s="8">
        <v>820063807</v>
      </c>
      <c r="K23" s="8">
        <v>8421</v>
      </c>
      <c r="L23" s="8"/>
      <c r="M23" s="8">
        <v>820072228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x14ac:dyDescent="0.25">
      <c r="A24" s="2" t="s">
        <v>98</v>
      </c>
      <c r="B24" s="2" t="s">
        <v>85</v>
      </c>
      <c r="C24" s="2" t="s">
        <v>110</v>
      </c>
      <c r="D24" s="2" t="s">
        <v>86</v>
      </c>
      <c r="E24" s="11">
        <v>12296578556</v>
      </c>
      <c r="H24" s="1" t="str">
        <f t="shared" si="0"/>
        <v>222</v>
      </c>
      <c r="I24" s="4" t="s">
        <v>120</v>
      </c>
      <c r="J24" s="8">
        <v>1798369395</v>
      </c>
      <c r="K24" s="8">
        <v>14942</v>
      </c>
      <c r="L24" s="8"/>
      <c r="M24" s="8">
        <v>1798384337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x14ac:dyDescent="0.25">
      <c r="A25" s="2" t="s">
        <v>98</v>
      </c>
      <c r="B25" s="2" t="s">
        <v>85</v>
      </c>
      <c r="C25" s="2" t="s">
        <v>110</v>
      </c>
      <c r="D25" s="2" t="s">
        <v>87</v>
      </c>
      <c r="E25" s="11">
        <v>33360</v>
      </c>
      <c r="H25" s="1" t="str">
        <f t="shared" si="0"/>
        <v>223</v>
      </c>
      <c r="I25" s="4" t="s">
        <v>121</v>
      </c>
      <c r="J25" s="8">
        <v>2152852033</v>
      </c>
      <c r="K25" s="8">
        <v>19686</v>
      </c>
      <c r="L25" s="8"/>
      <c r="M25" s="8">
        <v>2152871719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A26" s="2" t="s">
        <v>98</v>
      </c>
      <c r="B26" s="2" t="s">
        <v>85</v>
      </c>
      <c r="C26" s="2" t="s">
        <v>111</v>
      </c>
      <c r="D26" s="2" t="s">
        <v>86</v>
      </c>
      <c r="E26" s="11">
        <v>370207687</v>
      </c>
      <c r="H26" s="1" t="str">
        <f t="shared" si="0"/>
        <v>224</v>
      </c>
      <c r="I26" s="4" t="s">
        <v>122</v>
      </c>
      <c r="J26" s="8">
        <v>2461764234</v>
      </c>
      <c r="K26" s="8">
        <v>14980</v>
      </c>
      <c r="L26" s="8"/>
      <c r="M26" s="8">
        <v>2461779214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5">
      <c r="A27" s="2" t="s">
        <v>98</v>
      </c>
      <c r="B27" s="2" t="s">
        <v>85</v>
      </c>
      <c r="C27" s="2" t="s">
        <v>111</v>
      </c>
      <c r="D27" s="2" t="s">
        <v>87</v>
      </c>
      <c r="E27" s="11">
        <v>4367</v>
      </c>
      <c r="H27" s="1" t="str">
        <f t="shared" si="0"/>
        <v>225</v>
      </c>
      <c r="I27" s="4" t="s">
        <v>123</v>
      </c>
      <c r="J27" s="8">
        <v>1491623535</v>
      </c>
      <c r="K27" s="8">
        <v>15315</v>
      </c>
      <c r="L27" s="8"/>
      <c r="M27" s="8">
        <v>1491638850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25">
      <c r="A28" s="2" t="s">
        <v>98</v>
      </c>
      <c r="B28" s="2" t="s">
        <v>85</v>
      </c>
      <c r="C28" s="2" t="s">
        <v>112</v>
      </c>
      <c r="D28" s="2" t="s">
        <v>86</v>
      </c>
      <c r="E28" s="11">
        <v>3010664141</v>
      </c>
      <c r="H28" s="1" t="str">
        <f t="shared" si="0"/>
        <v>233</v>
      </c>
      <c r="I28" s="4" t="s">
        <v>124</v>
      </c>
      <c r="J28" s="8">
        <v>2037420049</v>
      </c>
      <c r="K28" s="8">
        <v>17111</v>
      </c>
      <c r="L28" s="8"/>
      <c r="M28" s="8">
        <v>2037437160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25">
      <c r="A29" s="2" t="s">
        <v>98</v>
      </c>
      <c r="B29" s="2" t="s">
        <v>85</v>
      </c>
      <c r="C29" s="2" t="s">
        <v>112</v>
      </c>
      <c r="D29" s="2" t="s">
        <v>87</v>
      </c>
      <c r="E29" s="11">
        <v>12462</v>
      </c>
      <c r="H29" s="1" t="str">
        <f t="shared" si="0"/>
        <v>234</v>
      </c>
      <c r="I29" s="4" t="s">
        <v>125</v>
      </c>
      <c r="J29" s="8">
        <v>1490481911</v>
      </c>
      <c r="K29" s="8">
        <v>14541</v>
      </c>
      <c r="L29" s="8"/>
      <c r="M29" s="8">
        <v>1490496452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25">
      <c r="A30" s="2" t="s">
        <v>98</v>
      </c>
      <c r="B30" s="2" t="s">
        <v>85</v>
      </c>
      <c r="C30" s="2" t="s">
        <v>113</v>
      </c>
      <c r="D30" s="2" t="s">
        <v>86</v>
      </c>
      <c r="E30" s="11">
        <v>5779604185</v>
      </c>
      <c r="H30" s="1" t="str">
        <f t="shared" si="0"/>
        <v>235</v>
      </c>
      <c r="I30" s="4" t="s">
        <v>126</v>
      </c>
      <c r="J30" s="8">
        <v>1562374272</v>
      </c>
      <c r="K30" s="8">
        <v>12293</v>
      </c>
      <c r="L30" s="8"/>
      <c r="M30" s="8">
        <v>1562386565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5">
      <c r="A31" s="2" t="s">
        <v>98</v>
      </c>
      <c r="B31" s="2" t="s">
        <v>85</v>
      </c>
      <c r="C31" s="2" t="s">
        <v>113</v>
      </c>
      <c r="D31" s="2" t="s">
        <v>87</v>
      </c>
      <c r="E31" s="11">
        <v>26177</v>
      </c>
      <c r="H31" s="1" t="str">
        <f t="shared" si="0"/>
        <v>241</v>
      </c>
      <c r="I31" s="4" t="s">
        <v>127</v>
      </c>
      <c r="J31" s="8">
        <v>2099128032</v>
      </c>
      <c r="K31" s="8">
        <v>22913</v>
      </c>
      <c r="L31" s="8"/>
      <c r="M31" s="8">
        <v>2099150945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2" t="s">
        <v>98</v>
      </c>
      <c r="B32" s="2" t="s">
        <v>85</v>
      </c>
      <c r="C32" s="2" t="s">
        <v>114</v>
      </c>
      <c r="D32" s="2" t="s">
        <v>86</v>
      </c>
      <c r="E32" s="11">
        <v>1404358031</v>
      </c>
      <c r="H32" s="1" t="str">
        <f t="shared" si="0"/>
        <v>244</v>
      </c>
      <c r="I32" s="4" t="s">
        <v>128</v>
      </c>
      <c r="J32" s="8">
        <v>1123907031</v>
      </c>
      <c r="K32" s="8">
        <v>11222</v>
      </c>
      <c r="L32" s="8"/>
      <c r="M32" s="8">
        <v>1123918253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2" t="s">
        <v>98</v>
      </c>
      <c r="B33" s="2" t="s">
        <v>85</v>
      </c>
      <c r="C33" s="2" t="s">
        <v>114</v>
      </c>
      <c r="D33" s="2" t="s">
        <v>87</v>
      </c>
      <c r="E33" s="11">
        <v>8490</v>
      </c>
      <c r="H33" s="1" t="str">
        <f t="shared" si="0"/>
        <v>245</v>
      </c>
      <c r="I33" s="4" t="s">
        <v>129</v>
      </c>
      <c r="J33" s="8">
        <v>1023749726</v>
      </c>
      <c r="K33" s="8">
        <v>8224</v>
      </c>
      <c r="L33" s="8"/>
      <c r="M33" s="8">
        <v>1023757950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2" t="s">
        <v>98</v>
      </c>
      <c r="B34" s="2" t="s">
        <v>85</v>
      </c>
      <c r="C34" s="2" t="s">
        <v>115</v>
      </c>
      <c r="D34" s="2" t="s">
        <v>86</v>
      </c>
      <c r="E34" s="11">
        <v>1260541313</v>
      </c>
      <c r="H34" s="1" t="str">
        <f t="shared" si="0"/>
        <v>248</v>
      </c>
      <c r="I34" s="4" t="s">
        <v>130</v>
      </c>
      <c r="J34" s="8">
        <v>5545268484</v>
      </c>
      <c r="K34" s="8">
        <v>32032</v>
      </c>
      <c r="L34" s="8"/>
      <c r="M34" s="8">
        <v>5545300516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2" t="s">
        <v>98</v>
      </c>
      <c r="B35" s="2" t="s">
        <v>85</v>
      </c>
      <c r="C35" s="2" t="s">
        <v>115</v>
      </c>
      <c r="D35" s="2" t="s">
        <v>87</v>
      </c>
      <c r="E35" s="11">
        <v>9976</v>
      </c>
      <c r="H35" s="1" t="str">
        <f t="shared" si="0"/>
        <v>251</v>
      </c>
      <c r="I35" s="4" t="s">
        <v>131</v>
      </c>
      <c r="J35" s="8">
        <v>1498811871</v>
      </c>
      <c r="K35" s="8">
        <v>12259</v>
      </c>
      <c r="L35" s="8"/>
      <c r="M35" s="8">
        <v>1498824130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 s="2" t="s">
        <v>98</v>
      </c>
      <c r="B36" s="2" t="s">
        <v>85</v>
      </c>
      <c r="C36" s="2" t="s">
        <v>116</v>
      </c>
      <c r="D36" s="2" t="s">
        <v>86</v>
      </c>
      <c r="E36" s="11">
        <v>840391862</v>
      </c>
      <c r="H36" s="1" t="str">
        <f t="shared" si="0"/>
        <v>255</v>
      </c>
      <c r="I36" s="4" t="s">
        <v>132</v>
      </c>
      <c r="J36" s="8">
        <v>1159900671</v>
      </c>
      <c r="K36" s="8">
        <v>13882</v>
      </c>
      <c r="L36" s="8"/>
      <c r="M36" s="8">
        <v>1159914553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 s="2" t="s">
        <v>98</v>
      </c>
      <c r="B37" s="2" t="s">
        <v>85</v>
      </c>
      <c r="C37" s="2" t="s">
        <v>116</v>
      </c>
      <c r="D37" s="2" t="s">
        <v>87</v>
      </c>
      <c r="E37" s="11">
        <v>5495</v>
      </c>
      <c r="H37" s="1" t="str">
        <f t="shared" si="0"/>
        <v>256</v>
      </c>
      <c r="I37" s="4" t="s">
        <v>133</v>
      </c>
      <c r="J37" s="8">
        <v>1137278593</v>
      </c>
      <c r="K37" s="8">
        <v>7941</v>
      </c>
      <c r="L37" s="8"/>
      <c r="M37" s="8">
        <v>1137286534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 s="2" t="s">
        <v>98</v>
      </c>
      <c r="B38" s="2" t="s">
        <v>85</v>
      </c>
      <c r="C38" s="2" t="s">
        <v>117</v>
      </c>
      <c r="D38" s="2" t="s">
        <v>86</v>
      </c>
      <c r="E38" s="11">
        <v>1871569232</v>
      </c>
      <c r="H38" s="1" t="str">
        <f t="shared" si="0"/>
        <v>257</v>
      </c>
      <c r="I38" s="4" t="s">
        <v>134</v>
      </c>
      <c r="J38" s="8">
        <v>4987840402</v>
      </c>
      <c r="K38" s="8">
        <v>19658</v>
      </c>
      <c r="L38" s="8"/>
      <c r="M38" s="8">
        <v>4987860060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 s="2" t="s">
        <v>98</v>
      </c>
      <c r="B39" s="2" t="s">
        <v>85</v>
      </c>
      <c r="C39" s="2" t="s">
        <v>117</v>
      </c>
      <c r="D39" s="2" t="s">
        <v>87</v>
      </c>
      <c r="E39" s="11">
        <v>12138</v>
      </c>
      <c r="H39" s="1" t="str">
        <f t="shared" si="0"/>
        <v>258</v>
      </c>
      <c r="I39" s="4" t="s">
        <v>135</v>
      </c>
      <c r="J39" s="8">
        <v>712973441</v>
      </c>
      <c r="K39" s="8">
        <v>6853</v>
      </c>
      <c r="L39" s="8"/>
      <c r="M39" s="8">
        <v>712980294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 s="2" t="s">
        <v>98</v>
      </c>
      <c r="B40" s="2" t="s">
        <v>85</v>
      </c>
      <c r="C40" s="2" t="s">
        <v>118</v>
      </c>
      <c r="D40" s="2" t="s">
        <v>86</v>
      </c>
      <c r="E40" s="11">
        <v>1018413659</v>
      </c>
      <c r="H40" s="1" t="str">
        <f t="shared" si="0"/>
        <v>260</v>
      </c>
      <c r="I40" s="4" t="s">
        <v>160</v>
      </c>
      <c r="J40" s="8">
        <v>2452126615</v>
      </c>
      <c r="K40" s="8">
        <v>24828</v>
      </c>
      <c r="L40" s="8"/>
      <c r="M40" s="8">
        <v>2452151443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 s="2" t="s">
        <v>98</v>
      </c>
      <c r="B41" s="2" t="s">
        <v>85</v>
      </c>
      <c r="C41" s="2" t="s">
        <v>118</v>
      </c>
      <c r="D41" s="2" t="s">
        <v>87</v>
      </c>
      <c r="E41" s="11">
        <v>9346</v>
      </c>
      <c r="H41" s="1" t="str">
        <f t="shared" si="0"/>
        <v>262</v>
      </c>
      <c r="I41" s="4" t="s">
        <v>136</v>
      </c>
      <c r="J41" s="8">
        <v>1286466565</v>
      </c>
      <c r="K41" s="8">
        <v>13212</v>
      </c>
      <c r="L41" s="8"/>
      <c r="M41" s="8">
        <v>1286479777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 s="2" t="s">
        <v>98</v>
      </c>
      <c r="B42" s="2" t="s">
        <v>85</v>
      </c>
      <c r="C42" s="2" t="s">
        <v>119</v>
      </c>
      <c r="D42" s="2" t="s">
        <v>86</v>
      </c>
      <c r="E42" s="11">
        <v>482833354</v>
      </c>
      <c r="H42" s="1" t="str">
        <f t="shared" si="0"/>
        <v>266</v>
      </c>
      <c r="I42" s="4" t="s">
        <v>137</v>
      </c>
      <c r="J42" s="8">
        <v>1303122052</v>
      </c>
      <c r="K42" s="8">
        <v>10718</v>
      </c>
      <c r="L42" s="8"/>
      <c r="M42" s="8">
        <v>1303132770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 s="2" t="s">
        <v>98</v>
      </c>
      <c r="B43" s="2" t="s">
        <v>85</v>
      </c>
      <c r="C43" s="2" t="s">
        <v>119</v>
      </c>
      <c r="D43" s="2" t="s">
        <v>87</v>
      </c>
      <c r="E43" s="11">
        <v>5114</v>
      </c>
      <c r="H43" s="1" t="str">
        <f t="shared" si="0"/>
        <v>267</v>
      </c>
      <c r="I43" s="4" t="s">
        <v>138</v>
      </c>
      <c r="J43" s="8">
        <v>2150435284</v>
      </c>
      <c r="K43" s="8">
        <v>19239</v>
      </c>
      <c r="L43" s="8"/>
      <c r="M43" s="8">
        <v>2150454523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 s="2" t="s">
        <v>98</v>
      </c>
      <c r="B44" s="2" t="s">
        <v>85</v>
      </c>
      <c r="C44" s="2" t="s">
        <v>120</v>
      </c>
      <c r="D44" s="2" t="s">
        <v>86</v>
      </c>
      <c r="E44" s="11">
        <v>1236652638</v>
      </c>
      <c r="H44" s="1" t="str">
        <f t="shared" si="0"/>
        <v>268</v>
      </c>
      <c r="I44" s="4" t="s">
        <v>139</v>
      </c>
      <c r="J44" s="8">
        <v>3569854438</v>
      </c>
      <c r="K44" s="8">
        <v>18077</v>
      </c>
      <c r="L44" s="8"/>
      <c r="M44" s="8">
        <v>3569872515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 s="2" t="s">
        <v>98</v>
      </c>
      <c r="B45" s="2" t="s">
        <v>85</v>
      </c>
      <c r="C45" s="2" t="s">
        <v>120</v>
      </c>
      <c r="D45" s="2" t="s">
        <v>87</v>
      </c>
      <c r="E45" s="11">
        <v>9970</v>
      </c>
      <c r="H45" s="1" t="str">
        <f t="shared" si="0"/>
        <v>269</v>
      </c>
      <c r="I45" s="4" t="s">
        <v>140</v>
      </c>
      <c r="J45" s="8">
        <v>3476886165</v>
      </c>
      <c r="K45" s="8">
        <v>21163</v>
      </c>
      <c r="L45" s="8"/>
      <c r="M45" s="8">
        <v>3476907328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5">
      <c r="A46" s="2" t="s">
        <v>98</v>
      </c>
      <c r="B46" s="2" t="s">
        <v>85</v>
      </c>
      <c r="C46" s="2" t="s">
        <v>121</v>
      </c>
      <c r="D46" s="2" t="s">
        <v>86</v>
      </c>
      <c r="E46" s="11">
        <v>1373140683</v>
      </c>
      <c r="H46" s="1" t="str">
        <f t="shared" si="0"/>
        <v>270</v>
      </c>
      <c r="I46" s="4" t="s">
        <v>141</v>
      </c>
      <c r="J46" s="8">
        <v>5685136546</v>
      </c>
      <c r="K46" s="8">
        <v>24784</v>
      </c>
      <c r="L46" s="8"/>
      <c r="M46" s="8">
        <v>5685161330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 s="2" t="s">
        <v>98</v>
      </c>
      <c r="B47" s="2" t="s">
        <v>85</v>
      </c>
      <c r="C47" s="2" t="s">
        <v>121</v>
      </c>
      <c r="D47" s="2" t="s">
        <v>87</v>
      </c>
      <c r="E47" s="11">
        <v>11869</v>
      </c>
      <c r="H47" s="1" t="str">
        <f t="shared" si="0"/>
        <v>271</v>
      </c>
      <c r="I47" s="4" t="s">
        <v>142</v>
      </c>
      <c r="J47" s="8">
        <v>3204195500</v>
      </c>
      <c r="K47" s="8">
        <v>20262</v>
      </c>
      <c r="L47" s="8"/>
      <c r="M47" s="8">
        <v>3204215762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2" t="s">
        <v>98</v>
      </c>
      <c r="B48" s="2" t="s">
        <v>85</v>
      </c>
      <c r="C48" s="2" t="s">
        <v>122</v>
      </c>
      <c r="D48" s="2" t="s">
        <v>86</v>
      </c>
      <c r="E48" s="11">
        <v>1530231084</v>
      </c>
      <c r="H48" s="1" t="str">
        <f t="shared" si="0"/>
        <v>272</v>
      </c>
      <c r="I48" s="4" t="s">
        <v>143</v>
      </c>
      <c r="J48" s="8">
        <v>3357696879</v>
      </c>
      <c r="K48" s="8">
        <v>23520</v>
      </c>
      <c r="L48" s="8"/>
      <c r="M48" s="8">
        <v>3357720399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2" t="s">
        <v>98</v>
      </c>
      <c r="B49" s="2" t="s">
        <v>85</v>
      </c>
      <c r="C49" s="2" t="s">
        <v>122</v>
      </c>
      <c r="D49" s="2" t="s">
        <v>87</v>
      </c>
      <c r="E49" s="11">
        <v>7592</v>
      </c>
      <c r="H49" s="1" t="str">
        <f t="shared" si="0"/>
        <v>273</v>
      </c>
      <c r="I49" s="4" t="s">
        <v>144</v>
      </c>
      <c r="J49" s="8">
        <v>2517762239</v>
      </c>
      <c r="K49" s="8">
        <v>25194</v>
      </c>
      <c r="L49" s="8"/>
      <c r="M49" s="8">
        <v>2517787433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 s="2" t="s">
        <v>98</v>
      </c>
      <c r="B50" s="2" t="s">
        <v>85</v>
      </c>
      <c r="C50" s="2" t="s">
        <v>123</v>
      </c>
      <c r="D50" s="2" t="s">
        <v>86</v>
      </c>
      <c r="E50" s="11">
        <v>830431543</v>
      </c>
      <c r="H50" s="1" t="str">
        <f t="shared" si="0"/>
        <v>274</v>
      </c>
      <c r="I50" s="4" t="s">
        <v>145</v>
      </c>
      <c r="J50" s="8">
        <v>1884516795</v>
      </c>
      <c r="K50" s="8">
        <v>15928</v>
      </c>
      <c r="L50" s="8"/>
      <c r="M50" s="8">
        <v>1884532723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2" t="s">
        <v>98</v>
      </c>
      <c r="B51" s="2" t="s">
        <v>85</v>
      </c>
      <c r="C51" s="2" t="s">
        <v>123</v>
      </c>
      <c r="D51" s="2" t="s">
        <v>87</v>
      </c>
      <c r="E51" s="11">
        <v>8641</v>
      </c>
      <c r="H51" s="1" t="str">
        <f t="shared" si="0"/>
        <v>275</v>
      </c>
      <c r="I51" s="4" t="s">
        <v>146</v>
      </c>
      <c r="J51" s="8">
        <v>1418099207</v>
      </c>
      <c r="K51" s="8">
        <v>14176</v>
      </c>
      <c r="L51" s="8"/>
      <c r="M51" s="8">
        <v>1418113383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2" t="s">
        <v>98</v>
      </c>
      <c r="B52" s="2" t="s">
        <v>85</v>
      </c>
      <c r="C52" s="2" t="s">
        <v>124</v>
      </c>
      <c r="D52" s="2" t="s">
        <v>86</v>
      </c>
      <c r="E52" s="11">
        <v>1165041481</v>
      </c>
      <c r="H52" s="1" t="str">
        <f t="shared" si="0"/>
        <v>276</v>
      </c>
      <c r="I52" s="4" t="s">
        <v>147</v>
      </c>
      <c r="J52" s="8">
        <v>9757997124</v>
      </c>
      <c r="K52" s="8">
        <v>51123</v>
      </c>
      <c r="L52" s="8"/>
      <c r="M52" s="8">
        <v>9758048247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2" t="s">
        <v>98</v>
      </c>
      <c r="B53" s="2" t="s">
        <v>85</v>
      </c>
      <c r="C53" s="2" t="s">
        <v>124</v>
      </c>
      <c r="D53" s="2" t="s">
        <v>87</v>
      </c>
      <c r="E53" s="11">
        <v>9478</v>
      </c>
      <c r="H53" s="1" t="str">
        <f t="shared" si="0"/>
        <v>301</v>
      </c>
      <c r="I53" s="4" t="s">
        <v>150</v>
      </c>
      <c r="J53" s="8">
        <v>10142328769</v>
      </c>
      <c r="K53" s="8">
        <v>28330</v>
      </c>
      <c r="L53" s="8"/>
      <c r="M53" s="8">
        <v>10142357099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2" t="s">
        <v>98</v>
      </c>
      <c r="B54" s="2" t="s">
        <v>85</v>
      </c>
      <c r="C54" s="2" t="s">
        <v>125</v>
      </c>
      <c r="D54" s="2" t="s">
        <v>86</v>
      </c>
      <c r="E54" s="11">
        <v>842926679</v>
      </c>
      <c r="H54" s="1" t="str">
        <f t="shared" si="0"/>
        <v>302</v>
      </c>
      <c r="I54" s="4" t="s">
        <v>151</v>
      </c>
      <c r="J54" s="8">
        <v>12592211125</v>
      </c>
      <c r="K54" s="8">
        <v>46446</v>
      </c>
      <c r="L54" s="8"/>
      <c r="M54" s="8">
        <v>12592257571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2" t="s">
        <v>98</v>
      </c>
      <c r="B55" s="2" t="s">
        <v>85</v>
      </c>
      <c r="C55" s="2" t="s">
        <v>125</v>
      </c>
      <c r="D55" s="2" t="s">
        <v>87</v>
      </c>
      <c r="E55" s="11">
        <v>7959</v>
      </c>
      <c r="H55" s="1" t="str">
        <f t="shared" si="0"/>
        <v>303</v>
      </c>
      <c r="I55" s="4" t="s">
        <v>152</v>
      </c>
      <c r="J55" s="8">
        <v>4953857446</v>
      </c>
      <c r="K55" s="8">
        <v>24228</v>
      </c>
      <c r="L55" s="8"/>
      <c r="M55" s="8">
        <v>4953881674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2" t="s">
        <v>98</v>
      </c>
      <c r="B56" s="2" t="s">
        <v>85</v>
      </c>
      <c r="C56" s="2" t="s">
        <v>126</v>
      </c>
      <c r="D56" s="2" t="s">
        <v>86</v>
      </c>
      <c r="E56" s="11">
        <v>891596418</v>
      </c>
      <c r="H56" s="1" t="str">
        <f t="shared" si="0"/>
        <v>304</v>
      </c>
      <c r="I56" s="4" t="s">
        <v>153</v>
      </c>
      <c r="J56" s="8">
        <v>4785852615</v>
      </c>
      <c r="K56" s="8">
        <v>32006</v>
      </c>
      <c r="L56" s="8"/>
      <c r="M56" s="8">
        <v>4785884621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2" t="s">
        <v>98</v>
      </c>
      <c r="B57" s="2" t="s">
        <v>85</v>
      </c>
      <c r="C57" s="2" t="s">
        <v>126</v>
      </c>
      <c r="D57" s="2" t="s">
        <v>87</v>
      </c>
      <c r="E57" s="11">
        <v>6478</v>
      </c>
      <c r="H57" s="1" t="str">
        <f t="shared" si="0"/>
        <v>305</v>
      </c>
      <c r="I57" s="4" t="s">
        <v>154</v>
      </c>
      <c r="J57" s="8">
        <v>325128542</v>
      </c>
      <c r="K57" s="8">
        <v>2208</v>
      </c>
      <c r="L57" s="8"/>
      <c r="M57" s="8">
        <v>325130750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2" t="s">
        <v>98</v>
      </c>
      <c r="B58" s="2" t="s">
        <v>85</v>
      </c>
      <c r="C58" s="2" t="s">
        <v>127</v>
      </c>
      <c r="D58" s="2" t="s">
        <v>86</v>
      </c>
      <c r="E58" s="11">
        <v>1269393322</v>
      </c>
      <c r="H58" s="1" t="str">
        <f t="shared" si="0"/>
        <v>306</v>
      </c>
      <c r="I58" s="4" t="s">
        <v>155</v>
      </c>
      <c r="J58" s="8">
        <v>1502817197</v>
      </c>
      <c r="K58" s="8">
        <v>11876</v>
      </c>
      <c r="L58" s="8"/>
      <c r="M58" s="8">
        <v>1502829073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2" t="s">
        <v>98</v>
      </c>
      <c r="B59" s="2" t="s">
        <v>85</v>
      </c>
      <c r="C59" s="2" t="s">
        <v>127</v>
      </c>
      <c r="D59" s="2" t="s">
        <v>87</v>
      </c>
      <c r="E59" s="11">
        <v>13081</v>
      </c>
      <c r="H59" s="1" t="str">
        <f t="shared" si="0"/>
        <v>(blank)</v>
      </c>
      <c r="I59" s="4" t="s">
        <v>90</v>
      </c>
      <c r="J59" s="8"/>
      <c r="K59" s="8"/>
      <c r="L59" s="8"/>
      <c r="M59" s="8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2" t="s">
        <v>98</v>
      </c>
      <c r="B60" s="2" t="s">
        <v>85</v>
      </c>
      <c r="C60" s="2" t="s">
        <v>128</v>
      </c>
      <c r="D60" s="2" t="s">
        <v>86</v>
      </c>
      <c r="E60" s="11">
        <v>646848075</v>
      </c>
      <c r="H60" s="1" t="str">
        <f t="shared" si="0"/>
        <v>277</v>
      </c>
      <c r="I60" s="4" t="s">
        <v>148</v>
      </c>
      <c r="J60" s="8">
        <v>5337054113</v>
      </c>
      <c r="K60" s="8">
        <v>29678</v>
      </c>
      <c r="L60" s="8"/>
      <c r="M60" s="8">
        <v>5337083791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 s="2" t="s">
        <v>98</v>
      </c>
      <c r="B61" s="2" t="s">
        <v>85</v>
      </c>
      <c r="C61" s="2" t="s">
        <v>128</v>
      </c>
      <c r="D61" s="2" t="s">
        <v>87</v>
      </c>
      <c r="E61" s="11">
        <v>6804</v>
      </c>
      <c r="H61" s="1" t="str">
        <f t="shared" si="0"/>
        <v>101</v>
      </c>
      <c r="I61" s="4" t="s">
        <v>39</v>
      </c>
      <c r="J61" s="8">
        <v>98686100000</v>
      </c>
      <c r="K61" s="8">
        <v>379132.2</v>
      </c>
      <c r="L61" s="8"/>
      <c r="M61" s="8">
        <v>98686479132.199997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2" t="s">
        <v>98</v>
      </c>
      <c r="B62" s="2" t="s">
        <v>85</v>
      </c>
      <c r="C62" s="2" t="s">
        <v>129</v>
      </c>
      <c r="D62" s="2" t="s">
        <v>86</v>
      </c>
      <c r="E62" s="11">
        <v>686446618</v>
      </c>
      <c r="H62" s="1" t="str">
        <f t="shared" si="0"/>
        <v>102</v>
      </c>
      <c r="I62" s="4" t="s">
        <v>40</v>
      </c>
      <c r="J62" s="8">
        <v>89371500000</v>
      </c>
      <c r="K62" s="8">
        <v>328369</v>
      </c>
      <c r="L62" s="8"/>
      <c r="M62" s="8">
        <v>89371828369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2" t="s">
        <v>98</v>
      </c>
      <c r="B63" s="2" t="s">
        <v>85</v>
      </c>
      <c r="C63" s="2" t="s">
        <v>129</v>
      </c>
      <c r="D63" s="2" t="s">
        <v>87</v>
      </c>
      <c r="E63" s="11">
        <v>5443</v>
      </c>
      <c r="H63" s="1" t="str">
        <f t="shared" si="0"/>
        <v>103</v>
      </c>
      <c r="I63" s="4" t="s">
        <v>41</v>
      </c>
      <c r="J63" s="8">
        <v>78108100000</v>
      </c>
      <c r="K63" s="8">
        <v>303600</v>
      </c>
      <c r="L63" s="8"/>
      <c r="M63" s="8">
        <v>78108403600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5">
      <c r="A64" s="2" t="s">
        <v>98</v>
      </c>
      <c r="B64" s="2" t="s">
        <v>85</v>
      </c>
      <c r="C64" s="2" t="s">
        <v>130</v>
      </c>
      <c r="D64" s="2" t="s">
        <v>86</v>
      </c>
      <c r="E64" s="11">
        <v>3588170666</v>
      </c>
      <c r="H64" s="1" t="str">
        <f t="shared" si="0"/>
        <v>001</v>
      </c>
      <c r="I64" s="4" t="s">
        <v>22</v>
      </c>
      <c r="J64" s="8">
        <v>48480905057.601845</v>
      </c>
      <c r="K64" s="8">
        <v>170514.44822622716</v>
      </c>
      <c r="L64" s="8"/>
      <c r="M64" s="8">
        <v>48481075572.050072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5">
      <c r="A65" s="2" t="s">
        <v>98</v>
      </c>
      <c r="B65" s="2" t="s">
        <v>85</v>
      </c>
      <c r="C65" s="2" t="s">
        <v>130</v>
      </c>
      <c r="D65" s="2" t="s">
        <v>87</v>
      </c>
      <c r="E65" s="11">
        <v>20447</v>
      </c>
      <c r="H65" s="1" t="str">
        <f t="shared" si="0"/>
        <v>002</v>
      </c>
      <c r="I65" s="4" t="s">
        <v>21</v>
      </c>
      <c r="J65" s="8">
        <v>14601067696.126312</v>
      </c>
      <c r="K65" s="8">
        <v>87748.432913748315</v>
      </c>
      <c r="L65" s="8"/>
      <c r="M65" s="8">
        <v>14601155444.559225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5">
      <c r="A66" s="2" t="s">
        <v>98</v>
      </c>
      <c r="B66" s="2" t="s">
        <v>85</v>
      </c>
      <c r="C66" s="2" t="s">
        <v>131</v>
      </c>
      <c r="D66" s="2" t="s">
        <v>86</v>
      </c>
      <c r="E66" s="11">
        <v>998473140</v>
      </c>
      <c r="H66" s="1" t="str">
        <f t="shared" si="0"/>
        <v>003</v>
      </c>
      <c r="I66" s="4" t="s">
        <v>24</v>
      </c>
      <c r="J66" s="8">
        <v>54193744854.400192</v>
      </c>
      <c r="K66" s="8">
        <v>175652.5119952879</v>
      </c>
      <c r="L66" s="8"/>
      <c r="M66" s="8">
        <v>54193920506.912186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 s="2" t="s">
        <v>98</v>
      </c>
      <c r="B67" s="2" t="s">
        <v>85</v>
      </c>
      <c r="C67" s="2" t="s">
        <v>131</v>
      </c>
      <c r="D67" s="2" t="s">
        <v>87</v>
      </c>
      <c r="E67" s="11">
        <v>8430</v>
      </c>
      <c r="H67" s="1" t="str">
        <f t="shared" si="0"/>
        <v>004</v>
      </c>
      <c r="I67" s="4" t="s">
        <v>31</v>
      </c>
      <c r="J67" s="8">
        <v>49775292673.129417</v>
      </c>
      <c r="K67" s="8">
        <v>133053.97876372776</v>
      </c>
      <c r="L67" s="8"/>
      <c r="M67" s="8">
        <v>49775425727.108185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 s="2" t="s">
        <v>98</v>
      </c>
      <c r="B68" s="2" t="s">
        <v>85</v>
      </c>
      <c r="C68" s="2" t="s">
        <v>132</v>
      </c>
      <c r="D68" s="2" t="s">
        <v>86</v>
      </c>
      <c r="E68" s="11">
        <v>741675379</v>
      </c>
      <c r="H68" s="1" t="str">
        <f t="shared" ref="H68:H131" si="1">TRIM(I68)</f>
        <v>005</v>
      </c>
      <c r="I68" s="4" t="s">
        <v>26</v>
      </c>
      <c r="J68" s="8">
        <v>45857023817.612015</v>
      </c>
      <c r="K68" s="8">
        <v>161773.71232469004</v>
      </c>
      <c r="L68" s="8"/>
      <c r="M68" s="8">
        <v>45857185591.324341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 s="2" t="s">
        <v>98</v>
      </c>
      <c r="B69" s="2" t="s">
        <v>85</v>
      </c>
      <c r="C69" s="2" t="s">
        <v>132</v>
      </c>
      <c r="D69" s="2" t="s">
        <v>87</v>
      </c>
      <c r="E69" s="11">
        <v>8448</v>
      </c>
      <c r="H69" s="1" t="str">
        <f t="shared" si="1"/>
        <v>006</v>
      </c>
      <c r="I69" s="4" t="s">
        <v>32</v>
      </c>
      <c r="J69" s="8">
        <v>52849653841.581703</v>
      </c>
      <c r="K69" s="8">
        <v>139024.86020405206</v>
      </c>
      <c r="L69" s="8"/>
      <c r="M69" s="8">
        <v>52849792866.44191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 s="2" t="s">
        <v>98</v>
      </c>
      <c r="B70" s="2" t="s">
        <v>85</v>
      </c>
      <c r="C70" s="2" t="s">
        <v>133</v>
      </c>
      <c r="D70" s="2" t="s">
        <v>86</v>
      </c>
      <c r="E70" s="11">
        <v>741675379</v>
      </c>
      <c r="H70" s="1" t="str">
        <f t="shared" si="1"/>
        <v>009</v>
      </c>
      <c r="I70" s="4" t="s">
        <v>27</v>
      </c>
      <c r="J70" s="8">
        <v>21338586528.276161</v>
      </c>
      <c r="K70" s="8">
        <v>139101.70868801125</v>
      </c>
      <c r="L70" s="8"/>
      <c r="M70" s="8">
        <v>21338725629.984848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5">
      <c r="A71" s="2" t="s">
        <v>98</v>
      </c>
      <c r="B71" s="2" t="s">
        <v>85</v>
      </c>
      <c r="C71" s="2" t="s">
        <v>133</v>
      </c>
      <c r="D71" s="2" t="s">
        <v>87</v>
      </c>
      <c r="E71" s="11">
        <v>5132</v>
      </c>
      <c r="H71" s="1" t="str">
        <f t="shared" si="1"/>
        <v>010</v>
      </c>
      <c r="I71" s="4" t="s">
        <v>30</v>
      </c>
      <c r="J71" s="8">
        <v>52106436031.917603</v>
      </c>
      <c r="K71" s="8">
        <v>153962.71405157272</v>
      </c>
      <c r="L71" s="8"/>
      <c r="M71" s="8">
        <v>52106589994.631653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5">
      <c r="A72" s="2" t="s">
        <v>98</v>
      </c>
      <c r="B72" s="2" t="s">
        <v>85</v>
      </c>
      <c r="C72" s="2" t="s">
        <v>134</v>
      </c>
      <c r="D72" s="2" t="s">
        <v>86</v>
      </c>
      <c r="E72" s="11">
        <v>3413123784</v>
      </c>
      <c r="H72" s="1" t="str">
        <f t="shared" si="1"/>
        <v>014</v>
      </c>
      <c r="I72" s="4" t="s">
        <v>33</v>
      </c>
      <c r="J72" s="8">
        <v>12129811814.618942</v>
      </c>
      <c r="K72" s="8">
        <v>49546.598804236186</v>
      </c>
      <c r="L72" s="8"/>
      <c r="M72" s="8">
        <v>12129861361.217747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5">
      <c r="A73" s="2" t="s">
        <v>98</v>
      </c>
      <c r="B73" s="2" t="s">
        <v>85</v>
      </c>
      <c r="C73" s="2" t="s">
        <v>134</v>
      </c>
      <c r="D73" s="2" t="s">
        <v>87</v>
      </c>
      <c r="E73" s="11">
        <v>12739</v>
      </c>
      <c r="H73" s="1" t="str">
        <f t="shared" si="1"/>
        <v>202</v>
      </c>
      <c r="I73" s="4" t="s">
        <v>42</v>
      </c>
      <c r="J73" s="8">
        <v>727167635.57721817</v>
      </c>
      <c r="K73" s="8">
        <v>11046.873697265159</v>
      </c>
      <c r="L73" s="8"/>
      <c r="M73" s="8">
        <v>727178682.45091546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5">
      <c r="A74" s="2" t="s">
        <v>98</v>
      </c>
      <c r="B74" s="2" t="s">
        <v>85</v>
      </c>
      <c r="C74" s="2" t="s">
        <v>135</v>
      </c>
      <c r="D74" s="2" t="s">
        <v>86</v>
      </c>
      <c r="E74" s="11">
        <v>236785379</v>
      </c>
      <c r="H74" s="1" t="str">
        <f t="shared" si="1"/>
        <v>203</v>
      </c>
      <c r="I74" s="4" t="s">
        <v>19</v>
      </c>
      <c r="J74" s="8">
        <v>12196734534.037373</v>
      </c>
      <c r="K74" s="8">
        <v>56595.693460704664</v>
      </c>
      <c r="L74" s="8"/>
      <c r="M74" s="8">
        <v>12196791129.730833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5">
      <c r="A75" s="2" t="s">
        <v>98</v>
      </c>
      <c r="B75" s="2" t="s">
        <v>85</v>
      </c>
      <c r="C75" s="2" t="s">
        <v>135</v>
      </c>
      <c r="D75" s="2" t="s">
        <v>87</v>
      </c>
      <c r="E75" s="11">
        <v>2311</v>
      </c>
      <c r="H75" s="1" t="str">
        <f t="shared" si="1"/>
        <v>205</v>
      </c>
      <c r="I75" s="4" t="s">
        <v>16</v>
      </c>
      <c r="J75" s="8">
        <v>30882773404.213753</v>
      </c>
      <c r="K75" s="8">
        <v>165489.26598232432</v>
      </c>
      <c r="L75" s="8"/>
      <c r="M75" s="8">
        <v>30882938893.479736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5">
      <c r="A76" s="2" t="s">
        <v>98</v>
      </c>
      <c r="B76" s="2" t="s">
        <v>85</v>
      </c>
      <c r="C76" s="2" t="s">
        <v>160</v>
      </c>
      <c r="D76" s="2" t="s">
        <v>86</v>
      </c>
      <c r="E76" s="11">
        <v>1579014822</v>
      </c>
      <c r="H76" s="1" t="str">
        <f t="shared" si="1"/>
        <v>206</v>
      </c>
      <c r="I76" s="4" t="s">
        <v>48</v>
      </c>
      <c r="J76" s="8">
        <v>6293865215.7312031</v>
      </c>
      <c r="K76" s="8">
        <v>40537.280143362972</v>
      </c>
      <c r="L76" s="8"/>
      <c r="M76" s="8">
        <v>6293905753.0113468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5">
      <c r="A77" s="2" t="s">
        <v>98</v>
      </c>
      <c r="B77" s="2" t="s">
        <v>85</v>
      </c>
      <c r="C77" s="2" t="s">
        <v>160</v>
      </c>
      <c r="D77" s="2" t="s">
        <v>87</v>
      </c>
      <c r="E77" s="11">
        <v>12713</v>
      </c>
      <c r="H77" s="1" t="str">
        <f t="shared" si="1"/>
        <v>209</v>
      </c>
      <c r="I77" s="4" t="s">
        <v>46</v>
      </c>
      <c r="J77" s="8">
        <v>6061245631.8049335</v>
      </c>
      <c r="K77" s="8">
        <v>56064.890957887015</v>
      </c>
      <c r="L77" s="8"/>
      <c r="M77" s="8">
        <v>6061301696.6958914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5">
      <c r="A78" s="2" t="s">
        <v>98</v>
      </c>
      <c r="B78" s="2" t="s">
        <v>85</v>
      </c>
      <c r="C78" s="2" t="s">
        <v>136</v>
      </c>
      <c r="D78" s="2" t="s">
        <v>86</v>
      </c>
      <c r="E78" s="11">
        <v>607070155</v>
      </c>
      <c r="H78" s="1" t="str">
        <f t="shared" si="1"/>
        <v>211</v>
      </c>
      <c r="I78" s="4" t="s">
        <v>43</v>
      </c>
      <c r="J78" s="8">
        <v>3597900376.1645532</v>
      </c>
      <c r="K78" s="8">
        <v>27046.097509488587</v>
      </c>
      <c r="L78" s="8"/>
      <c r="M78" s="8">
        <v>3597927422.2620625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5">
      <c r="A79" s="2" t="s">
        <v>98</v>
      </c>
      <c r="B79" s="2" t="s">
        <v>85</v>
      </c>
      <c r="C79" s="2" t="s">
        <v>136</v>
      </c>
      <c r="D79" s="2" t="s">
        <v>87</v>
      </c>
      <c r="E79" s="11">
        <v>6659</v>
      </c>
      <c r="H79" s="1" t="str">
        <f t="shared" si="1"/>
        <v>217</v>
      </c>
      <c r="I79" s="4" t="s">
        <v>58</v>
      </c>
      <c r="J79" s="8">
        <v>9907808813.4804745</v>
      </c>
      <c r="K79" s="8">
        <v>80309.489784638456</v>
      </c>
      <c r="L79" s="8"/>
      <c r="M79" s="8">
        <v>9907889122.9702587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5">
      <c r="A80" s="2" t="s">
        <v>98</v>
      </c>
      <c r="B80" s="2" t="s">
        <v>85</v>
      </c>
      <c r="C80" s="2" t="s">
        <v>137</v>
      </c>
      <c r="D80" s="2" t="s">
        <v>86</v>
      </c>
      <c r="E80" s="11">
        <v>773182296</v>
      </c>
      <c r="H80" s="1" t="str">
        <f t="shared" si="1"/>
        <v>220</v>
      </c>
      <c r="I80" s="4" t="s">
        <v>44</v>
      </c>
      <c r="J80" s="8">
        <v>5479833323.3010025</v>
      </c>
      <c r="K80" s="8">
        <v>58219.172079576594</v>
      </c>
      <c r="L80" s="8"/>
      <c r="M80" s="8">
        <v>5479891542.4730825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 s="2" t="s">
        <v>98</v>
      </c>
      <c r="B81" s="2" t="s">
        <v>85</v>
      </c>
      <c r="C81" s="2" t="s">
        <v>137</v>
      </c>
      <c r="D81" s="2" t="s">
        <v>87</v>
      </c>
      <c r="E81" s="11">
        <v>6083</v>
      </c>
      <c r="H81" s="1" t="str">
        <f t="shared" si="1"/>
        <v>221</v>
      </c>
      <c r="I81" s="4" t="s">
        <v>47</v>
      </c>
      <c r="J81" s="8">
        <v>4250587563.0648837</v>
      </c>
      <c r="K81" s="8">
        <v>53211.5411062653</v>
      </c>
      <c r="L81" s="8"/>
      <c r="M81" s="8">
        <v>4250640774.6059899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A82" s="2" t="s">
        <v>98</v>
      </c>
      <c r="B82" s="2" t="s">
        <v>85</v>
      </c>
      <c r="C82" s="2" t="s">
        <v>138</v>
      </c>
      <c r="D82" s="2" t="s">
        <v>86</v>
      </c>
      <c r="E82" s="11">
        <v>1370543358</v>
      </c>
      <c r="H82" s="1" t="str">
        <f t="shared" si="1"/>
        <v>222</v>
      </c>
      <c r="I82" s="4" t="s">
        <v>59</v>
      </c>
      <c r="J82" s="8">
        <v>6205852556.4878721</v>
      </c>
      <c r="K82" s="8">
        <v>58702.995377538493</v>
      </c>
      <c r="L82" s="8"/>
      <c r="M82" s="8">
        <v>6205911259.4832497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 s="2" t="s">
        <v>98</v>
      </c>
      <c r="B83" s="2" t="s">
        <v>85</v>
      </c>
      <c r="C83" s="2" t="s">
        <v>138</v>
      </c>
      <c r="D83" s="2" t="s">
        <v>87</v>
      </c>
      <c r="E83" s="11">
        <v>12413</v>
      </c>
      <c r="H83" s="1" t="str">
        <f t="shared" si="1"/>
        <v>223</v>
      </c>
      <c r="I83" s="4" t="s">
        <v>57</v>
      </c>
      <c r="J83" s="8">
        <v>6930724487.5211143</v>
      </c>
      <c r="K83" s="8">
        <v>74337.353309728569</v>
      </c>
      <c r="L83" s="8"/>
      <c r="M83" s="8">
        <v>6930798824.874424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A84" s="2" t="s">
        <v>98</v>
      </c>
      <c r="B84" s="2" t="s">
        <v>85</v>
      </c>
      <c r="C84" s="2" t="s">
        <v>139</v>
      </c>
      <c r="D84" s="2" t="s">
        <v>86</v>
      </c>
      <c r="E84" s="11">
        <v>2312326071</v>
      </c>
      <c r="H84" s="1" t="str">
        <f t="shared" si="1"/>
        <v>224</v>
      </c>
      <c r="I84" s="4" t="s">
        <v>56</v>
      </c>
      <c r="J84" s="8">
        <v>10176054134.86405</v>
      </c>
      <c r="K84" s="8">
        <v>79019.668286933666</v>
      </c>
      <c r="L84" s="8"/>
      <c r="M84" s="8">
        <v>10176133154.532337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5">
      <c r="A85" s="2" t="s">
        <v>98</v>
      </c>
      <c r="B85" s="2" t="s">
        <v>85</v>
      </c>
      <c r="C85" s="2" t="s">
        <v>139</v>
      </c>
      <c r="D85" s="2" t="s">
        <v>87</v>
      </c>
      <c r="E85" s="11">
        <v>11624</v>
      </c>
      <c r="H85" s="1" t="str">
        <f t="shared" si="1"/>
        <v>225</v>
      </c>
      <c r="I85" s="4" t="s">
        <v>49</v>
      </c>
      <c r="J85" s="8">
        <v>1864083032.5249383</v>
      </c>
      <c r="K85" s="8">
        <v>23850.54136599839</v>
      </c>
      <c r="L85" s="8"/>
      <c r="M85" s="8">
        <v>1864106883.0663044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5">
      <c r="A86" s="2" t="s">
        <v>98</v>
      </c>
      <c r="B86" s="2" t="s">
        <v>85</v>
      </c>
      <c r="C86" s="2" t="s">
        <v>140</v>
      </c>
      <c r="D86" s="2" t="s">
        <v>86</v>
      </c>
      <c r="E86" s="11">
        <v>2232692785</v>
      </c>
      <c r="H86" s="1" t="str">
        <f t="shared" si="1"/>
        <v>233</v>
      </c>
      <c r="I86" s="4" t="s">
        <v>50</v>
      </c>
      <c r="J86" s="8">
        <v>7036118945.5382137</v>
      </c>
      <c r="K86" s="8">
        <v>67631.398013967235</v>
      </c>
      <c r="L86" s="8"/>
      <c r="M86" s="8">
        <v>7036186576.9362278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5">
      <c r="A87" s="2" t="s">
        <v>98</v>
      </c>
      <c r="B87" s="2" t="s">
        <v>85</v>
      </c>
      <c r="C87" s="2" t="s">
        <v>140</v>
      </c>
      <c r="D87" s="2" t="s">
        <v>87</v>
      </c>
      <c r="E87" s="11">
        <v>13747</v>
      </c>
      <c r="H87" s="1" t="str">
        <f t="shared" si="1"/>
        <v>234</v>
      </c>
      <c r="I87" s="4" t="s">
        <v>51</v>
      </c>
      <c r="J87" s="8">
        <v>5181701536.0266237</v>
      </c>
      <c r="K87" s="8">
        <v>59081.917983067353</v>
      </c>
      <c r="L87" s="8"/>
      <c r="M87" s="8">
        <v>5181760617.9446068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 s="2" t="s">
        <v>98</v>
      </c>
      <c r="B88" s="2" t="s">
        <v>85</v>
      </c>
      <c r="C88" s="2" t="s">
        <v>141</v>
      </c>
      <c r="D88" s="2" t="s">
        <v>86</v>
      </c>
      <c r="E88" s="11">
        <v>3088860454</v>
      </c>
      <c r="H88" s="1" t="str">
        <f t="shared" si="1"/>
        <v>235</v>
      </c>
      <c r="I88" s="4" t="s">
        <v>63</v>
      </c>
      <c r="J88" s="8">
        <v>5007691412.6296825</v>
      </c>
      <c r="K88" s="8">
        <v>47106.134896507858</v>
      </c>
      <c r="L88" s="8"/>
      <c r="M88" s="8">
        <v>5007738518.7645788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 s="2" t="s">
        <v>98</v>
      </c>
      <c r="B89" s="2" t="s">
        <v>85</v>
      </c>
      <c r="C89" s="2" t="s">
        <v>141</v>
      </c>
      <c r="D89" s="2" t="s">
        <v>87</v>
      </c>
      <c r="E89" s="11">
        <v>14989</v>
      </c>
      <c r="H89" s="1" t="str">
        <f t="shared" si="1"/>
        <v>241</v>
      </c>
      <c r="I89" s="4" t="s">
        <v>61</v>
      </c>
      <c r="J89" s="8">
        <v>7248130685.5370483</v>
      </c>
      <c r="K89" s="8">
        <v>87072.386991622989</v>
      </c>
      <c r="L89" s="8"/>
      <c r="M89" s="8">
        <v>7248217757.9240398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 s="2" t="s">
        <v>98</v>
      </c>
      <c r="B90" s="2" t="s">
        <v>85</v>
      </c>
      <c r="C90" s="2" t="s">
        <v>142</v>
      </c>
      <c r="D90" s="2" t="s">
        <v>86</v>
      </c>
      <c r="E90" s="11">
        <v>2019336393</v>
      </c>
      <c r="H90" s="1" t="str">
        <f t="shared" si="1"/>
        <v>244</v>
      </c>
      <c r="I90" s="4" t="s">
        <v>64</v>
      </c>
      <c r="J90" s="8">
        <v>4643980260.1640625</v>
      </c>
      <c r="K90" s="8">
        <v>58536.659114796603</v>
      </c>
      <c r="L90" s="8"/>
      <c r="M90" s="8">
        <v>4644038796.8231773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 s="2" t="s">
        <v>98</v>
      </c>
      <c r="B91" s="2" t="s">
        <v>85</v>
      </c>
      <c r="C91" s="2" t="s">
        <v>142</v>
      </c>
      <c r="D91" s="2" t="s">
        <v>87</v>
      </c>
      <c r="E91" s="11">
        <v>13212</v>
      </c>
      <c r="H91" s="1" t="str">
        <f t="shared" si="1"/>
        <v>245</v>
      </c>
      <c r="I91" s="4" t="s">
        <v>66</v>
      </c>
      <c r="J91" s="8">
        <v>1028477573.2033882</v>
      </c>
      <c r="K91" s="8">
        <v>7636.5508343457886</v>
      </c>
      <c r="L91" s="8"/>
      <c r="M91" s="8">
        <v>1028485209.7542225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 s="2" t="s">
        <v>98</v>
      </c>
      <c r="B92" s="2" t="s">
        <v>85</v>
      </c>
      <c r="C92" s="2" t="s">
        <v>143</v>
      </c>
      <c r="D92" s="2" t="s">
        <v>86</v>
      </c>
      <c r="E92" s="11">
        <v>2092892421</v>
      </c>
      <c r="H92" s="1" t="str">
        <f t="shared" si="1"/>
        <v>248</v>
      </c>
      <c r="I92" s="4" t="s">
        <v>23</v>
      </c>
      <c r="J92" s="8">
        <v>21625427863.354515</v>
      </c>
      <c r="K92" s="8">
        <v>151645.04384367177</v>
      </c>
      <c r="L92" s="8"/>
      <c r="M92" s="8">
        <v>21625579508.398357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2" t="s">
        <v>98</v>
      </c>
      <c r="B93" s="2" t="s">
        <v>85</v>
      </c>
      <c r="C93" s="2" t="s">
        <v>143</v>
      </c>
      <c r="D93" s="2" t="s">
        <v>87</v>
      </c>
      <c r="E93" s="11">
        <v>16104</v>
      </c>
      <c r="H93" s="1" t="str">
        <f t="shared" si="1"/>
        <v>251</v>
      </c>
      <c r="I93" s="4" t="s">
        <v>52</v>
      </c>
      <c r="J93" s="8">
        <v>4707602886.9579744</v>
      </c>
      <c r="K93" s="8">
        <v>45055.611752198965</v>
      </c>
      <c r="L93" s="8"/>
      <c r="M93" s="8">
        <v>4707647942.5697269</v>
      </c>
    </row>
    <row r="94" spans="1:27" x14ac:dyDescent="0.25">
      <c r="A94" s="2" t="s">
        <v>98</v>
      </c>
      <c r="B94" s="2" t="s">
        <v>85</v>
      </c>
      <c r="C94" s="2" t="s">
        <v>144</v>
      </c>
      <c r="D94" s="2" t="s">
        <v>86</v>
      </c>
      <c r="E94" s="11">
        <v>1469919258</v>
      </c>
      <c r="H94" s="1" t="str">
        <f t="shared" si="1"/>
        <v>255</v>
      </c>
      <c r="I94" s="4" t="s">
        <v>60</v>
      </c>
      <c r="J94" s="8">
        <v>3725805117.3821602</v>
      </c>
      <c r="K94" s="8">
        <v>52408.996242978166</v>
      </c>
      <c r="L94" s="8"/>
      <c r="M94" s="8">
        <v>3725857526.3784032</v>
      </c>
    </row>
    <row r="95" spans="1:27" x14ac:dyDescent="0.25">
      <c r="A95" s="2" t="s">
        <v>98</v>
      </c>
      <c r="B95" s="2" t="s">
        <v>85</v>
      </c>
      <c r="C95" s="2" t="s">
        <v>144</v>
      </c>
      <c r="D95" s="2" t="s">
        <v>87</v>
      </c>
      <c r="E95" s="11">
        <v>12713</v>
      </c>
      <c r="H95" s="1" t="str">
        <f t="shared" si="1"/>
        <v>256</v>
      </c>
      <c r="I95" s="4" t="s">
        <v>67</v>
      </c>
      <c r="J95" s="8">
        <v>3619900749.3324842</v>
      </c>
      <c r="K95" s="8">
        <v>33912.532221453017</v>
      </c>
      <c r="L95" s="8"/>
      <c r="M95" s="8">
        <v>3619934661.8647056</v>
      </c>
    </row>
    <row r="96" spans="1:27" x14ac:dyDescent="0.25">
      <c r="A96" s="2" t="s">
        <v>98</v>
      </c>
      <c r="B96" s="2" t="s">
        <v>85</v>
      </c>
      <c r="C96" s="2" t="s">
        <v>145</v>
      </c>
      <c r="D96" s="2" t="s">
        <v>86</v>
      </c>
      <c r="E96" s="11">
        <v>1158828938</v>
      </c>
      <c r="H96" s="1" t="str">
        <f t="shared" si="1"/>
        <v>257</v>
      </c>
      <c r="I96" s="4" t="s">
        <v>34</v>
      </c>
      <c r="J96" s="8">
        <v>16022112532.047503</v>
      </c>
      <c r="K96" s="8">
        <v>79108.520317061833</v>
      </c>
      <c r="L96" s="8"/>
      <c r="M96" s="8">
        <v>16022191640.56782</v>
      </c>
    </row>
    <row r="97" spans="1:13" x14ac:dyDescent="0.25">
      <c r="A97" s="2" t="s">
        <v>98</v>
      </c>
      <c r="B97" s="2" t="s">
        <v>85</v>
      </c>
      <c r="C97" s="2" t="s">
        <v>145</v>
      </c>
      <c r="D97" s="2" t="s">
        <v>87</v>
      </c>
      <c r="E97" s="11">
        <v>8664</v>
      </c>
      <c r="H97" s="1" t="str">
        <f t="shared" si="1"/>
        <v>258</v>
      </c>
      <c r="I97" s="4" t="s">
        <v>69</v>
      </c>
      <c r="J97" s="8">
        <v>4869870058.9807358</v>
      </c>
      <c r="K97" s="8">
        <v>43865.116635684375</v>
      </c>
      <c r="L97" s="8"/>
      <c r="M97" s="8">
        <v>4869913924.0973711</v>
      </c>
    </row>
    <row r="98" spans="1:13" x14ac:dyDescent="0.25">
      <c r="A98" s="2" t="s">
        <v>98</v>
      </c>
      <c r="B98" s="2" t="s">
        <v>85</v>
      </c>
      <c r="C98" s="2" t="s">
        <v>146</v>
      </c>
      <c r="D98" s="2" t="s">
        <v>86</v>
      </c>
      <c r="E98" s="11">
        <v>903801425</v>
      </c>
      <c r="H98" s="1" t="str">
        <f t="shared" si="1"/>
        <v>260</v>
      </c>
      <c r="I98" s="4" t="s">
        <v>70</v>
      </c>
      <c r="J98" s="8">
        <v>1546130160.681</v>
      </c>
      <c r="K98" s="8">
        <v>32443.27722981881</v>
      </c>
      <c r="L98" s="8"/>
      <c r="M98" s="8">
        <v>1546162603.9582298</v>
      </c>
    </row>
    <row r="99" spans="1:13" x14ac:dyDescent="0.25">
      <c r="A99" s="2" t="s">
        <v>98</v>
      </c>
      <c r="B99" s="2" t="s">
        <v>85</v>
      </c>
      <c r="C99" s="2" t="s">
        <v>146</v>
      </c>
      <c r="D99" s="2" t="s">
        <v>87</v>
      </c>
      <c r="E99" s="11">
        <v>8554</v>
      </c>
      <c r="H99" s="1" t="str">
        <f t="shared" si="1"/>
        <v>262</v>
      </c>
      <c r="I99" s="4" t="s">
        <v>71</v>
      </c>
      <c r="J99" s="8">
        <v>9818970313.5342922</v>
      </c>
      <c r="K99" s="8">
        <v>112698.78336260663</v>
      </c>
      <c r="L99" s="8"/>
      <c r="M99" s="8">
        <v>9819083012.3176556</v>
      </c>
    </row>
    <row r="100" spans="1:13" x14ac:dyDescent="0.25">
      <c r="A100" s="2" t="s">
        <v>98</v>
      </c>
      <c r="B100" s="2" t="s">
        <v>85</v>
      </c>
      <c r="C100" s="2" t="s">
        <v>147</v>
      </c>
      <c r="D100" s="2" t="s">
        <v>86</v>
      </c>
      <c r="E100" s="11">
        <v>5875721441</v>
      </c>
      <c r="H100" s="1" t="str">
        <f t="shared" si="1"/>
        <v>266</v>
      </c>
      <c r="I100" s="4" t="s">
        <v>65</v>
      </c>
      <c r="J100" s="8">
        <v>4070304713.0526552</v>
      </c>
      <c r="K100" s="8">
        <v>42129.743482197926</v>
      </c>
      <c r="L100" s="8"/>
      <c r="M100" s="8">
        <v>4070346842.7961373</v>
      </c>
    </row>
    <row r="101" spans="1:13" x14ac:dyDescent="0.25">
      <c r="A101" s="2" t="s">
        <v>98</v>
      </c>
      <c r="B101" s="2" t="s">
        <v>85</v>
      </c>
      <c r="C101" s="2" t="s">
        <v>147</v>
      </c>
      <c r="D101" s="2" t="s">
        <v>87</v>
      </c>
      <c r="E101" s="11">
        <v>26058</v>
      </c>
      <c r="H101" s="1" t="str">
        <f t="shared" si="1"/>
        <v>267</v>
      </c>
      <c r="I101" s="4" t="s">
        <v>68</v>
      </c>
      <c r="J101" s="8">
        <v>6363059273.1798429</v>
      </c>
      <c r="K101" s="8">
        <v>70642.473543306551</v>
      </c>
      <c r="L101" s="8"/>
      <c r="M101" s="8">
        <v>6363129915.6533861</v>
      </c>
    </row>
    <row r="102" spans="1:13" x14ac:dyDescent="0.25">
      <c r="A102" s="2" t="s">
        <v>98</v>
      </c>
      <c r="B102" s="2" t="s">
        <v>85</v>
      </c>
      <c r="C102" s="2" t="s">
        <v>148</v>
      </c>
      <c r="D102" s="2" t="s">
        <v>86</v>
      </c>
      <c r="E102" s="11">
        <v>3465596383</v>
      </c>
      <c r="H102" s="1" t="str">
        <f t="shared" si="1"/>
        <v>268</v>
      </c>
      <c r="I102" s="4" t="s">
        <v>35</v>
      </c>
      <c r="J102" s="8">
        <v>22170922547.393265</v>
      </c>
      <c r="K102" s="8">
        <v>143561.85513962008</v>
      </c>
      <c r="L102" s="8"/>
      <c r="M102" s="8">
        <v>22171066109.248405</v>
      </c>
    </row>
    <row r="103" spans="1:13" x14ac:dyDescent="0.25">
      <c r="A103" s="2" t="s">
        <v>98</v>
      </c>
      <c r="B103" s="2" t="s">
        <v>85</v>
      </c>
      <c r="C103" s="2" t="s">
        <v>148</v>
      </c>
      <c r="D103" s="2" t="s">
        <v>87</v>
      </c>
      <c r="E103" s="11">
        <v>21214</v>
      </c>
      <c r="H103" s="1" t="str">
        <f t="shared" si="1"/>
        <v>269</v>
      </c>
      <c r="I103" s="4" t="s">
        <v>36</v>
      </c>
      <c r="J103" s="8">
        <v>10669701646.313629</v>
      </c>
      <c r="K103" s="8">
        <v>77561.859810707392</v>
      </c>
      <c r="L103" s="8"/>
      <c r="M103" s="8">
        <v>10669779208.173439</v>
      </c>
    </row>
    <row r="104" spans="1:13" x14ac:dyDescent="0.25">
      <c r="A104" s="2" t="s">
        <v>98</v>
      </c>
      <c r="B104" s="2" t="s">
        <v>85</v>
      </c>
      <c r="C104" s="2" t="s">
        <v>149</v>
      </c>
      <c r="D104" s="2" t="s">
        <v>86</v>
      </c>
      <c r="E104" s="11">
        <v>616574586</v>
      </c>
      <c r="H104" s="1" t="str">
        <f t="shared" si="1"/>
        <v>270</v>
      </c>
      <c r="I104" s="4" t="s">
        <v>37</v>
      </c>
      <c r="J104" s="8">
        <v>20028461492.067871</v>
      </c>
      <c r="K104" s="8">
        <v>108010.47706214694</v>
      </c>
      <c r="L104" s="8"/>
      <c r="M104" s="8">
        <v>20028569502.544933</v>
      </c>
    </row>
    <row r="105" spans="1:13" x14ac:dyDescent="0.25">
      <c r="A105" s="2" t="s">
        <v>98</v>
      </c>
      <c r="B105" s="2" t="s">
        <v>85</v>
      </c>
      <c r="C105" s="2" t="s">
        <v>149</v>
      </c>
      <c r="D105" s="2" t="s">
        <v>87</v>
      </c>
      <c r="E105" s="11">
        <v>5317</v>
      </c>
      <c r="H105" s="1" t="str">
        <f t="shared" si="1"/>
        <v>271</v>
      </c>
      <c r="I105" s="4" t="s">
        <v>38</v>
      </c>
      <c r="J105" s="8">
        <v>5615948086.5362787</v>
      </c>
      <c r="K105" s="8">
        <v>46768.083894946409</v>
      </c>
      <c r="L105" s="8"/>
      <c r="M105" s="8">
        <v>5615994854.6201735</v>
      </c>
    </row>
    <row r="106" spans="1:13" x14ac:dyDescent="0.25">
      <c r="A106" s="2" t="s">
        <v>98</v>
      </c>
      <c r="B106" s="2" t="s">
        <v>85</v>
      </c>
      <c r="C106" s="2" t="s">
        <v>150</v>
      </c>
      <c r="D106" s="2" t="s">
        <v>86</v>
      </c>
      <c r="E106" s="11">
        <v>6529223660</v>
      </c>
      <c r="H106" s="1" t="str">
        <f t="shared" si="1"/>
        <v>272</v>
      </c>
      <c r="I106" s="4" t="s">
        <v>28</v>
      </c>
      <c r="J106" s="8">
        <v>5441062509.1870747</v>
      </c>
      <c r="K106" s="8">
        <v>44589.473235676996</v>
      </c>
      <c r="L106" s="8"/>
      <c r="M106" s="8">
        <v>5441107098.6603107</v>
      </c>
    </row>
    <row r="107" spans="1:13" x14ac:dyDescent="0.25">
      <c r="A107" s="2" t="s">
        <v>98</v>
      </c>
      <c r="B107" s="2" t="s">
        <v>85</v>
      </c>
      <c r="C107" s="2" t="s">
        <v>150</v>
      </c>
      <c r="D107" s="2" t="s">
        <v>87</v>
      </c>
      <c r="E107" s="11">
        <v>17266</v>
      </c>
      <c r="H107" s="1" t="str">
        <f t="shared" si="1"/>
        <v>273</v>
      </c>
      <c r="I107" s="4" t="s">
        <v>53</v>
      </c>
      <c r="J107" s="8">
        <v>7403055985.5238848</v>
      </c>
      <c r="K107" s="8">
        <v>75828.146485340345</v>
      </c>
      <c r="L107" s="8"/>
      <c r="M107" s="8">
        <v>7403131813.6703701</v>
      </c>
    </row>
    <row r="108" spans="1:13" x14ac:dyDescent="0.25">
      <c r="A108" s="2" t="s">
        <v>98</v>
      </c>
      <c r="B108" s="2" t="s">
        <v>85</v>
      </c>
      <c r="C108" s="2" t="s">
        <v>151</v>
      </c>
      <c r="D108" s="2" t="s">
        <v>86</v>
      </c>
      <c r="E108" s="11">
        <v>7386425490</v>
      </c>
      <c r="H108" s="1" t="str">
        <f t="shared" si="1"/>
        <v>274</v>
      </c>
      <c r="I108" s="4" t="s">
        <v>45</v>
      </c>
      <c r="J108" s="8">
        <v>5453200934.26717</v>
      </c>
      <c r="K108" s="8">
        <v>46495.67297494621</v>
      </c>
      <c r="L108" s="8"/>
      <c r="M108" s="8">
        <v>5453247429.9401445</v>
      </c>
    </row>
    <row r="109" spans="1:13" x14ac:dyDescent="0.25">
      <c r="A109" s="2" t="s">
        <v>98</v>
      </c>
      <c r="B109" s="2" t="s">
        <v>85</v>
      </c>
      <c r="C109" s="2" t="s">
        <v>151</v>
      </c>
      <c r="D109" s="2" t="s">
        <v>87</v>
      </c>
      <c r="E109" s="11">
        <v>25406</v>
      </c>
      <c r="H109" s="1" t="str">
        <f t="shared" si="1"/>
        <v>275</v>
      </c>
      <c r="I109" s="4" t="s">
        <v>62</v>
      </c>
      <c r="J109" s="8">
        <v>4813410348.5587025</v>
      </c>
      <c r="K109" s="8">
        <v>55525.748035822253</v>
      </c>
      <c r="L109" s="8"/>
      <c r="M109" s="8">
        <v>4813465874.3067379</v>
      </c>
    </row>
    <row r="110" spans="1:13" x14ac:dyDescent="0.25">
      <c r="A110" s="2" t="s">
        <v>98</v>
      </c>
      <c r="B110" s="2" t="s">
        <v>85</v>
      </c>
      <c r="C110" s="2" t="s">
        <v>152</v>
      </c>
      <c r="D110" s="2" t="s">
        <v>86</v>
      </c>
      <c r="E110" s="11">
        <v>3203767196</v>
      </c>
      <c r="H110" s="1" t="str">
        <f t="shared" si="1"/>
        <v>276</v>
      </c>
      <c r="I110" s="4" t="s">
        <v>29</v>
      </c>
      <c r="J110" s="8">
        <v>28124063854.579559</v>
      </c>
      <c r="K110" s="8">
        <v>147457.50353255749</v>
      </c>
      <c r="L110" s="8"/>
      <c r="M110" s="8">
        <v>28124211312.083092</v>
      </c>
    </row>
    <row r="111" spans="1:13" x14ac:dyDescent="0.25">
      <c r="A111" s="2" t="s">
        <v>98</v>
      </c>
      <c r="B111" s="2" t="s">
        <v>85</v>
      </c>
      <c r="C111" s="2" t="s">
        <v>152</v>
      </c>
      <c r="D111" s="2" t="s">
        <v>87</v>
      </c>
      <c r="E111" s="11">
        <v>15299</v>
      </c>
      <c r="H111" s="1" t="str">
        <f t="shared" si="1"/>
        <v>277</v>
      </c>
      <c r="I111" s="4" t="s">
        <v>165</v>
      </c>
      <c r="J111" s="8">
        <v>17040062388.792542</v>
      </c>
      <c r="K111" s="8">
        <v>120038.28907093337</v>
      </c>
      <c r="L111" s="8"/>
      <c r="M111" s="8">
        <v>17040182427.081612</v>
      </c>
    </row>
    <row r="112" spans="1:13" x14ac:dyDescent="0.25">
      <c r="A112" s="2" t="s">
        <v>98</v>
      </c>
      <c r="B112" s="2" t="s">
        <v>85</v>
      </c>
      <c r="C112" s="2" t="s">
        <v>153</v>
      </c>
      <c r="D112" s="2" t="s">
        <v>86</v>
      </c>
      <c r="E112" s="11">
        <v>3095114832</v>
      </c>
      <c r="H112" s="1" t="str">
        <f t="shared" si="1"/>
        <v>301</v>
      </c>
      <c r="I112" s="4" t="s">
        <v>17</v>
      </c>
      <c r="J112" s="8">
        <v>30080390105.903202</v>
      </c>
      <c r="K112" s="8">
        <v>108460.9705667524</v>
      </c>
      <c r="L112" s="8"/>
      <c r="M112" s="8">
        <v>30080498566.873768</v>
      </c>
    </row>
    <row r="113" spans="1:13" x14ac:dyDescent="0.25">
      <c r="A113" s="2" t="s">
        <v>98</v>
      </c>
      <c r="B113" s="2" t="s">
        <v>85</v>
      </c>
      <c r="C113" s="2" t="s">
        <v>153</v>
      </c>
      <c r="D113" s="2" t="s">
        <v>87</v>
      </c>
      <c r="E113" s="11">
        <v>21071</v>
      </c>
      <c r="H113" s="1" t="str">
        <f t="shared" si="1"/>
        <v>302</v>
      </c>
      <c r="I113" s="4" t="s">
        <v>18</v>
      </c>
      <c r="J113" s="8">
        <v>36793630880.400528</v>
      </c>
      <c r="K113" s="8">
        <v>136965.51473898732</v>
      </c>
      <c r="L113" s="8"/>
      <c r="M113" s="8">
        <v>36793767845.915268</v>
      </c>
    </row>
    <row r="114" spans="1:13" x14ac:dyDescent="0.25">
      <c r="A114" s="2" t="s">
        <v>98</v>
      </c>
      <c r="B114" s="2" t="s">
        <v>85</v>
      </c>
      <c r="C114" s="2" t="s">
        <v>154</v>
      </c>
      <c r="D114" s="2" t="s">
        <v>86</v>
      </c>
      <c r="E114" s="11">
        <v>143945742</v>
      </c>
      <c r="H114" s="1" t="str">
        <f t="shared" si="1"/>
        <v>303</v>
      </c>
      <c r="I114" s="4" t="s">
        <v>25</v>
      </c>
      <c r="J114" s="8">
        <v>17733943437.708263</v>
      </c>
      <c r="K114" s="8">
        <v>94851.651710640435</v>
      </c>
      <c r="L114" s="8"/>
      <c r="M114" s="8">
        <v>17734038289.359974</v>
      </c>
    </row>
    <row r="115" spans="1:13" x14ac:dyDescent="0.25">
      <c r="A115" s="2" t="s">
        <v>98</v>
      </c>
      <c r="B115" s="2" t="s">
        <v>85</v>
      </c>
      <c r="C115" s="2" t="s">
        <v>154</v>
      </c>
      <c r="D115" s="2" t="s">
        <v>87</v>
      </c>
      <c r="E115" s="11">
        <v>1193</v>
      </c>
      <c r="H115" s="1" t="str">
        <f t="shared" si="1"/>
        <v>304</v>
      </c>
      <c r="I115" s="4" t="s">
        <v>20</v>
      </c>
      <c r="J115" s="8">
        <v>16689884364.466585</v>
      </c>
      <c r="K115" s="8">
        <v>136097.28726191496</v>
      </c>
      <c r="L115" s="8"/>
      <c r="M115" s="8">
        <v>16690020461.753847</v>
      </c>
    </row>
    <row r="116" spans="1:13" x14ac:dyDescent="0.25">
      <c r="A116" s="2" t="s">
        <v>98</v>
      </c>
      <c r="B116" s="2" t="s">
        <v>85</v>
      </c>
      <c r="C116" s="2" t="s">
        <v>155</v>
      </c>
      <c r="D116" s="2" t="s">
        <v>86</v>
      </c>
      <c r="E116" s="11">
        <v>858587824</v>
      </c>
      <c r="H116" s="1" t="str">
        <f t="shared" si="1"/>
        <v>305</v>
      </c>
      <c r="I116" s="4" t="s">
        <v>54</v>
      </c>
      <c r="J116" s="8">
        <v>928095893.80155349</v>
      </c>
      <c r="K116" s="8">
        <v>7561.2212433773348</v>
      </c>
      <c r="L116" s="8"/>
      <c r="M116" s="8">
        <v>928103455.02279687</v>
      </c>
    </row>
    <row r="117" spans="1:13" x14ac:dyDescent="0.25">
      <c r="A117" s="2" t="s">
        <v>98</v>
      </c>
      <c r="B117" s="2" t="s">
        <v>85</v>
      </c>
      <c r="C117" s="2" t="s">
        <v>155</v>
      </c>
      <c r="D117" s="2" t="s">
        <v>87</v>
      </c>
      <c r="E117" s="11">
        <v>6687</v>
      </c>
      <c r="H117" s="1" t="str">
        <f t="shared" si="1"/>
        <v>306</v>
      </c>
      <c r="I117" s="4" t="s">
        <v>55</v>
      </c>
      <c r="J117" s="8">
        <v>5378685979.1079569</v>
      </c>
      <c r="K117" s="8">
        <v>52751.440852002896</v>
      </c>
      <c r="L117" s="8"/>
      <c r="M117" s="8">
        <v>5378738730.5488091</v>
      </c>
    </row>
    <row r="118" spans="1:13" x14ac:dyDescent="0.25">
      <c r="A118" s="2" t="s">
        <v>98</v>
      </c>
      <c r="B118" s="2" t="s">
        <v>161</v>
      </c>
      <c r="C118" s="2" t="s">
        <v>99</v>
      </c>
      <c r="D118" s="2" t="s">
        <v>86</v>
      </c>
      <c r="E118" s="11">
        <v>5934408036</v>
      </c>
      <c r="H118" s="1" t="str">
        <f t="shared" si="1"/>
        <v>278</v>
      </c>
      <c r="I118" s="4" t="s">
        <v>96</v>
      </c>
      <c r="J118" s="8">
        <v>4220615109.426302</v>
      </c>
      <c r="K118" s="8">
        <v>43040.60409355013</v>
      </c>
      <c r="L118" s="8"/>
      <c r="M118" s="8">
        <v>4220658150.0303955</v>
      </c>
    </row>
    <row r="119" spans="1:13" x14ac:dyDescent="0.25">
      <c r="A119" s="2" t="s">
        <v>98</v>
      </c>
      <c r="B119" s="2" t="s">
        <v>161</v>
      </c>
      <c r="C119" s="2" t="s">
        <v>99</v>
      </c>
      <c r="D119" s="2" t="s">
        <v>87</v>
      </c>
      <c r="E119" s="11">
        <v>22068</v>
      </c>
      <c r="H119" s="1" t="str">
        <f t="shared" si="1"/>
        <v>278</v>
      </c>
      <c r="I119" s="4" t="s">
        <v>149</v>
      </c>
      <c r="J119" s="8">
        <v>1090199251</v>
      </c>
      <c r="K119" s="8">
        <v>9643</v>
      </c>
      <c r="L119" s="8"/>
      <c r="M119" s="8">
        <v>1090208894</v>
      </c>
    </row>
    <row r="120" spans="1:13" x14ac:dyDescent="0.25">
      <c r="A120" s="2" t="s">
        <v>98</v>
      </c>
      <c r="B120" s="2" t="s">
        <v>161</v>
      </c>
      <c r="C120" s="2" t="s">
        <v>100</v>
      </c>
      <c r="D120" s="2" t="s">
        <v>86</v>
      </c>
      <c r="E120" s="11">
        <v>1546383762</v>
      </c>
      <c r="H120" s="1" t="str">
        <f t="shared" si="1"/>
        <v>104</v>
      </c>
      <c r="I120" s="4" t="s">
        <v>162</v>
      </c>
      <c r="J120" s="8">
        <v>26729071022.214077</v>
      </c>
      <c r="K120" s="8">
        <v>131670.74666493165</v>
      </c>
      <c r="L120" s="8"/>
      <c r="M120" s="8">
        <v>26729202692.960743</v>
      </c>
    </row>
    <row r="121" spans="1:13" x14ac:dyDescent="0.25">
      <c r="A121" s="2" t="s">
        <v>98</v>
      </c>
      <c r="B121" s="2" t="s">
        <v>161</v>
      </c>
      <c r="C121" s="2" t="s">
        <v>100</v>
      </c>
      <c r="D121" s="2" t="s">
        <v>87</v>
      </c>
      <c r="E121" s="11">
        <v>8837</v>
      </c>
      <c r="H121" s="1" t="str">
        <f t="shared" si="1"/>
        <v>Grand Total</v>
      </c>
      <c r="I121" s="4" t="s">
        <v>91</v>
      </c>
      <c r="J121" s="8">
        <v>1428572257564.8882</v>
      </c>
      <c r="K121" s="8">
        <v>7004878.7218734063</v>
      </c>
      <c r="L121" s="8"/>
      <c r="M121" s="8">
        <v>1428579262443.6096</v>
      </c>
    </row>
    <row r="122" spans="1:13" x14ac:dyDescent="0.25">
      <c r="A122" s="2" t="s">
        <v>98</v>
      </c>
      <c r="B122" s="2" t="s">
        <v>161</v>
      </c>
      <c r="C122" s="2" t="s">
        <v>101</v>
      </c>
      <c r="D122" s="2" t="s">
        <v>86</v>
      </c>
      <c r="E122" s="11">
        <v>6177709664</v>
      </c>
      <c r="H122" s="1" t="str">
        <f t="shared" si="1"/>
        <v/>
      </c>
      <c r="I122"/>
      <c r="J122"/>
      <c r="K122"/>
      <c r="L122"/>
      <c r="M122"/>
    </row>
    <row r="123" spans="1:13" x14ac:dyDescent="0.25">
      <c r="A123" s="2" t="s">
        <v>98</v>
      </c>
      <c r="B123" s="2" t="s">
        <v>161</v>
      </c>
      <c r="C123" s="2" t="s">
        <v>101</v>
      </c>
      <c r="D123" s="2" t="s">
        <v>87</v>
      </c>
      <c r="E123" s="11">
        <v>22128</v>
      </c>
      <c r="H123" s="1" t="str">
        <f t="shared" si="1"/>
        <v/>
      </c>
      <c r="I123"/>
      <c r="J123"/>
      <c r="K123"/>
      <c r="L123"/>
      <c r="M123"/>
    </row>
    <row r="124" spans="1:13" x14ac:dyDescent="0.25">
      <c r="A124" s="2" t="s">
        <v>98</v>
      </c>
      <c r="B124" s="2" t="s">
        <v>161</v>
      </c>
      <c r="C124" s="2" t="s">
        <v>102</v>
      </c>
      <c r="D124" s="2" t="s">
        <v>86</v>
      </c>
      <c r="E124" s="11">
        <v>6163405035</v>
      </c>
      <c r="H124" s="1" t="str">
        <f t="shared" si="1"/>
        <v/>
      </c>
      <c r="I124"/>
      <c r="J124"/>
      <c r="K124"/>
      <c r="L124"/>
      <c r="M124"/>
    </row>
    <row r="125" spans="1:13" x14ac:dyDescent="0.25">
      <c r="A125" s="2" t="s">
        <v>98</v>
      </c>
      <c r="B125" s="2" t="s">
        <v>161</v>
      </c>
      <c r="C125" s="2" t="s">
        <v>102</v>
      </c>
      <c r="D125" s="2" t="s">
        <v>87</v>
      </c>
      <c r="E125" s="11">
        <v>16537</v>
      </c>
      <c r="H125" s="1" t="str">
        <f t="shared" si="1"/>
        <v/>
      </c>
      <c r="I125"/>
      <c r="J125"/>
      <c r="K125"/>
      <c r="L125"/>
      <c r="M125"/>
    </row>
    <row r="126" spans="1:13" x14ac:dyDescent="0.25">
      <c r="A126" s="2" t="s">
        <v>98</v>
      </c>
      <c r="B126" s="2" t="s">
        <v>161</v>
      </c>
      <c r="C126" s="2" t="s">
        <v>103</v>
      </c>
      <c r="D126" s="2" t="s">
        <v>86</v>
      </c>
      <c r="E126" s="11">
        <v>5706876006</v>
      </c>
      <c r="H126" s="1" t="str">
        <f t="shared" si="1"/>
        <v/>
      </c>
      <c r="I126"/>
      <c r="J126"/>
      <c r="K126"/>
      <c r="L126"/>
      <c r="M126"/>
    </row>
    <row r="127" spans="1:13" x14ac:dyDescent="0.25">
      <c r="A127" s="2" t="s">
        <v>98</v>
      </c>
      <c r="B127" s="2" t="s">
        <v>161</v>
      </c>
      <c r="C127" s="2" t="s">
        <v>103</v>
      </c>
      <c r="D127" s="2" t="s">
        <v>87</v>
      </c>
      <c r="E127" s="11">
        <v>19431</v>
      </c>
      <c r="H127" s="1" t="str">
        <f t="shared" si="1"/>
        <v/>
      </c>
      <c r="I127"/>
      <c r="J127"/>
      <c r="K127"/>
      <c r="L127"/>
      <c r="M127"/>
    </row>
    <row r="128" spans="1:13" x14ac:dyDescent="0.25">
      <c r="A128" s="2" t="s">
        <v>98</v>
      </c>
      <c r="B128" s="2" t="s">
        <v>161</v>
      </c>
      <c r="C128" s="2" t="s">
        <v>104</v>
      </c>
      <c r="D128" s="2" t="s">
        <v>86</v>
      </c>
      <c r="E128" s="11">
        <v>6328579311</v>
      </c>
      <c r="H128" s="1" t="str">
        <f t="shared" si="1"/>
        <v/>
      </c>
      <c r="I128"/>
      <c r="J128"/>
      <c r="K128"/>
      <c r="L128"/>
      <c r="M128"/>
    </row>
    <row r="129" spans="1:13" x14ac:dyDescent="0.25">
      <c r="A129" s="2" t="s">
        <v>98</v>
      </c>
      <c r="B129" s="2" t="s">
        <v>161</v>
      </c>
      <c r="C129" s="2" t="s">
        <v>104</v>
      </c>
      <c r="D129" s="2" t="s">
        <v>87</v>
      </c>
      <c r="E129" s="11">
        <v>16405</v>
      </c>
      <c r="H129" s="1" t="str">
        <f t="shared" si="1"/>
        <v/>
      </c>
      <c r="I129"/>
      <c r="J129"/>
      <c r="K129"/>
      <c r="L129"/>
      <c r="M129"/>
    </row>
    <row r="130" spans="1:13" x14ac:dyDescent="0.25">
      <c r="A130" s="2" t="s">
        <v>98</v>
      </c>
      <c r="B130" s="2" t="s">
        <v>161</v>
      </c>
      <c r="C130" s="2" t="s">
        <v>105</v>
      </c>
      <c r="D130" s="2" t="s">
        <v>86</v>
      </c>
      <c r="E130" s="11">
        <v>1300204919</v>
      </c>
      <c r="H130" s="1" t="str">
        <f t="shared" si="1"/>
        <v/>
      </c>
      <c r="I130"/>
      <c r="J130"/>
      <c r="K130"/>
      <c r="L130"/>
      <c r="M130"/>
    </row>
    <row r="131" spans="1:13" x14ac:dyDescent="0.25">
      <c r="A131" s="2" t="s">
        <v>98</v>
      </c>
      <c r="B131" s="2" t="s">
        <v>161</v>
      </c>
      <c r="C131" s="2" t="s">
        <v>105</v>
      </c>
      <c r="D131" s="2" t="s">
        <v>87</v>
      </c>
      <c r="E131" s="11">
        <v>7536</v>
      </c>
      <c r="H131" s="1" t="str">
        <f t="shared" si="1"/>
        <v/>
      </c>
      <c r="I131"/>
      <c r="J131"/>
      <c r="K131"/>
      <c r="L131"/>
      <c r="M131"/>
    </row>
    <row r="132" spans="1:13" x14ac:dyDescent="0.25">
      <c r="A132" s="2" t="s">
        <v>98</v>
      </c>
      <c r="B132" s="2" t="s">
        <v>161</v>
      </c>
      <c r="C132" s="2" t="s">
        <v>106</v>
      </c>
      <c r="D132" s="2" t="s">
        <v>86</v>
      </c>
      <c r="E132" s="11">
        <v>6501677652</v>
      </c>
      <c r="H132" s="1" t="str">
        <f t="shared" ref="H132:H166" si="2">TRIM(I132)</f>
        <v/>
      </c>
      <c r="I132"/>
      <c r="J132"/>
      <c r="K132"/>
      <c r="L132"/>
      <c r="M132"/>
    </row>
    <row r="133" spans="1:13" x14ac:dyDescent="0.25">
      <c r="A133" s="2" t="s">
        <v>98</v>
      </c>
      <c r="B133" s="2" t="s">
        <v>161</v>
      </c>
      <c r="C133" s="2" t="s">
        <v>106</v>
      </c>
      <c r="D133" s="2" t="s">
        <v>87</v>
      </c>
      <c r="E133" s="11">
        <v>17248</v>
      </c>
      <c r="H133" s="1" t="str">
        <f t="shared" si="2"/>
        <v/>
      </c>
      <c r="I133"/>
      <c r="J133"/>
      <c r="K133"/>
      <c r="L133"/>
      <c r="M133"/>
    </row>
    <row r="134" spans="1:13" x14ac:dyDescent="0.25">
      <c r="A134" s="2" t="s">
        <v>98</v>
      </c>
      <c r="B134" s="2" t="s">
        <v>161</v>
      </c>
      <c r="C134" s="2" t="s">
        <v>107</v>
      </c>
      <c r="D134" s="2" t="s">
        <v>86</v>
      </c>
      <c r="E134" s="11">
        <v>1665961975</v>
      </c>
      <c r="H134" s="1" t="str">
        <f t="shared" si="2"/>
        <v/>
      </c>
      <c r="I134"/>
      <c r="J134"/>
      <c r="K134"/>
      <c r="L134"/>
      <c r="M134"/>
    </row>
    <row r="135" spans="1:13" x14ac:dyDescent="0.25">
      <c r="A135" s="2" t="s">
        <v>98</v>
      </c>
      <c r="B135" s="2" t="s">
        <v>161</v>
      </c>
      <c r="C135" s="2" t="s">
        <v>107</v>
      </c>
      <c r="D135" s="2" t="s">
        <v>87</v>
      </c>
      <c r="E135" s="11">
        <v>5907</v>
      </c>
      <c r="H135" s="1" t="str">
        <f t="shared" si="2"/>
        <v/>
      </c>
      <c r="I135"/>
      <c r="J135"/>
      <c r="K135"/>
      <c r="L135"/>
      <c r="M135"/>
    </row>
    <row r="136" spans="1:13" x14ac:dyDescent="0.25">
      <c r="A136" s="2" t="s">
        <v>98</v>
      </c>
      <c r="B136" s="2" t="s">
        <v>161</v>
      </c>
      <c r="C136" s="2" t="s">
        <v>108</v>
      </c>
      <c r="D136" s="2" t="s">
        <v>86</v>
      </c>
      <c r="E136" s="11">
        <v>10580000000</v>
      </c>
      <c r="H136" s="1" t="str">
        <f t="shared" si="2"/>
        <v/>
      </c>
      <c r="I136"/>
      <c r="J136"/>
      <c r="K136"/>
      <c r="L136"/>
      <c r="M136"/>
    </row>
    <row r="137" spans="1:13" x14ac:dyDescent="0.25">
      <c r="A137" s="2" t="s">
        <v>98</v>
      </c>
      <c r="B137" s="2" t="s">
        <v>161</v>
      </c>
      <c r="C137" s="2" t="s">
        <v>108</v>
      </c>
      <c r="D137" s="2" t="s">
        <v>87</v>
      </c>
      <c r="E137" s="11">
        <v>40320</v>
      </c>
      <c r="H137" s="1" t="str">
        <f t="shared" si="2"/>
        <v/>
      </c>
      <c r="I137"/>
      <c r="J137"/>
      <c r="K137"/>
      <c r="L137"/>
      <c r="M137"/>
    </row>
    <row r="138" spans="1:13" x14ac:dyDescent="0.25">
      <c r="A138" s="2" t="s">
        <v>98</v>
      </c>
      <c r="B138" s="2" t="s">
        <v>161</v>
      </c>
      <c r="C138" s="2" t="s">
        <v>109</v>
      </c>
      <c r="D138" s="2" t="s">
        <v>86</v>
      </c>
      <c r="E138" s="11">
        <v>8872000000</v>
      </c>
      <c r="H138" s="1" t="str">
        <f t="shared" si="2"/>
        <v/>
      </c>
      <c r="I138"/>
      <c r="J138"/>
      <c r="K138"/>
      <c r="L138"/>
      <c r="M138"/>
    </row>
    <row r="139" spans="1:13" x14ac:dyDescent="0.25">
      <c r="A139" s="2" t="s">
        <v>98</v>
      </c>
      <c r="B139" s="2" t="s">
        <v>161</v>
      </c>
      <c r="C139" s="2" t="s">
        <v>109</v>
      </c>
      <c r="D139" s="2" t="s">
        <v>87</v>
      </c>
      <c r="E139" s="11">
        <v>32116</v>
      </c>
      <c r="H139" s="1" t="str">
        <f t="shared" si="2"/>
        <v/>
      </c>
      <c r="I139"/>
      <c r="J139"/>
      <c r="K139"/>
      <c r="L139"/>
      <c r="M139"/>
    </row>
    <row r="140" spans="1:13" x14ac:dyDescent="0.25">
      <c r="A140" s="2" t="s">
        <v>98</v>
      </c>
      <c r="B140" s="2" t="s">
        <v>161</v>
      </c>
      <c r="C140" s="2" t="s">
        <v>110</v>
      </c>
      <c r="D140" s="2" t="s">
        <v>86</v>
      </c>
      <c r="E140" s="11">
        <v>8388000000</v>
      </c>
      <c r="H140" s="1" t="str">
        <f t="shared" si="2"/>
        <v/>
      </c>
      <c r="I140"/>
      <c r="J140"/>
      <c r="K140"/>
      <c r="L140"/>
      <c r="M140"/>
    </row>
    <row r="141" spans="1:13" x14ac:dyDescent="0.25">
      <c r="A141" s="2" t="s">
        <v>98</v>
      </c>
      <c r="B141" s="2" t="s">
        <v>161</v>
      </c>
      <c r="C141" s="2" t="s">
        <v>110</v>
      </c>
      <c r="D141" s="2" t="s">
        <v>87</v>
      </c>
      <c r="E141" s="11">
        <v>32896</v>
      </c>
      <c r="H141" s="1" t="str">
        <f t="shared" si="2"/>
        <v/>
      </c>
      <c r="I141"/>
      <c r="J141"/>
      <c r="K141"/>
      <c r="L141"/>
      <c r="M141"/>
    </row>
    <row r="142" spans="1:13" x14ac:dyDescent="0.25">
      <c r="A142" s="2" t="s">
        <v>98</v>
      </c>
      <c r="B142" s="2" t="s">
        <v>161</v>
      </c>
      <c r="C142" s="2" t="s">
        <v>111</v>
      </c>
      <c r="D142" s="2" t="s">
        <v>86</v>
      </c>
      <c r="E142" s="11">
        <v>268484876</v>
      </c>
      <c r="H142" s="1" t="str">
        <f t="shared" si="2"/>
        <v/>
      </c>
      <c r="I142"/>
      <c r="J142"/>
      <c r="K142"/>
      <c r="L142"/>
      <c r="M142"/>
    </row>
    <row r="143" spans="1:13" x14ac:dyDescent="0.25">
      <c r="A143" s="2" t="s">
        <v>98</v>
      </c>
      <c r="B143" s="2" t="s">
        <v>161</v>
      </c>
      <c r="C143" s="2" t="s">
        <v>111</v>
      </c>
      <c r="D143" s="2" t="s">
        <v>87</v>
      </c>
      <c r="E143" s="11">
        <v>2877</v>
      </c>
      <c r="H143" s="1" t="str">
        <f t="shared" si="2"/>
        <v/>
      </c>
      <c r="I143"/>
      <c r="J143"/>
      <c r="K143"/>
      <c r="L143"/>
      <c r="M143"/>
    </row>
    <row r="144" spans="1:13" x14ac:dyDescent="0.25">
      <c r="A144" s="2" t="s">
        <v>98</v>
      </c>
      <c r="B144" s="2" t="s">
        <v>161</v>
      </c>
      <c r="C144" s="2" t="s">
        <v>112</v>
      </c>
      <c r="D144" s="2" t="s">
        <v>86</v>
      </c>
      <c r="E144" s="11">
        <v>1229843448</v>
      </c>
      <c r="H144" s="1" t="str">
        <f t="shared" si="2"/>
        <v/>
      </c>
      <c r="I144"/>
      <c r="J144"/>
      <c r="K144"/>
      <c r="L144"/>
      <c r="M144"/>
    </row>
    <row r="145" spans="1:13" x14ac:dyDescent="0.25">
      <c r="A145" s="2" t="s">
        <v>98</v>
      </c>
      <c r="B145" s="2" t="s">
        <v>161</v>
      </c>
      <c r="C145" s="2" t="s">
        <v>112</v>
      </c>
      <c r="D145" s="2" t="s">
        <v>87</v>
      </c>
      <c r="E145" s="11">
        <v>5658</v>
      </c>
      <c r="H145" s="1" t="str">
        <f t="shared" si="2"/>
        <v/>
      </c>
      <c r="I145"/>
      <c r="J145"/>
      <c r="K145"/>
      <c r="L145"/>
      <c r="M145"/>
    </row>
    <row r="146" spans="1:13" x14ac:dyDescent="0.25">
      <c r="A146" s="2" t="s">
        <v>98</v>
      </c>
      <c r="B146" s="2" t="s">
        <v>161</v>
      </c>
      <c r="C146" s="2" t="s">
        <v>113</v>
      </c>
      <c r="D146" s="2" t="s">
        <v>86</v>
      </c>
      <c r="E146" s="11">
        <v>3205730761</v>
      </c>
      <c r="H146" s="1" t="str">
        <f t="shared" si="2"/>
        <v/>
      </c>
      <c r="I146"/>
      <c r="J146"/>
      <c r="K146"/>
      <c r="L146"/>
      <c r="M146"/>
    </row>
    <row r="147" spans="1:13" x14ac:dyDescent="0.25">
      <c r="A147" s="2" t="s">
        <v>98</v>
      </c>
      <c r="B147" s="2" t="s">
        <v>161</v>
      </c>
      <c r="C147" s="2" t="s">
        <v>113</v>
      </c>
      <c r="D147" s="2" t="s">
        <v>87</v>
      </c>
      <c r="E147" s="11">
        <v>16068</v>
      </c>
      <c r="H147" s="1" t="str">
        <f t="shared" si="2"/>
        <v/>
      </c>
      <c r="I147"/>
      <c r="J147"/>
      <c r="K147"/>
      <c r="L147"/>
      <c r="M147"/>
    </row>
    <row r="148" spans="1:13" x14ac:dyDescent="0.25">
      <c r="A148" s="2" t="s">
        <v>98</v>
      </c>
      <c r="B148" s="2" t="s">
        <v>161</v>
      </c>
      <c r="C148" s="2" t="s">
        <v>114</v>
      </c>
      <c r="D148" s="2" t="s">
        <v>86</v>
      </c>
      <c r="E148" s="11">
        <v>874945427</v>
      </c>
      <c r="H148" s="1" t="str">
        <f t="shared" si="2"/>
        <v/>
      </c>
      <c r="I148"/>
      <c r="J148"/>
      <c r="K148"/>
      <c r="L148"/>
      <c r="M148"/>
    </row>
    <row r="149" spans="1:13" x14ac:dyDescent="0.25">
      <c r="A149" s="2" t="s">
        <v>98</v>
      </c>
      <c r="B149" s="2" t="s">
        <v>161</v>
      </c>
      <c r="C149" s="2" t="s">
        <v>114</v>
      </c>
      <c r="D149" s="2" t="s">
        <v>87</v>
      </c>
      <c r="E149" s="11">
        <v>5686</v>
      </c>
      <c r="H149" s="1" t="str">
        <f t="shared" si="2"/>
        <v/>
      </c>
      <c r="I149"/>
      <c r="J149"/>
      <c r="K149"/>
      <c r="L149"/>
      <c r="M149"/>
    </row>
    <row r="150" spans="1:13" x14ac:dyDescent="0.25">
      <c r="A150" s="2" t="s">
        <v>98</v>
      </c>
      <c r="B150" s="2" t="s">
        <v>161</v>
      </c>
      <c r="C150" s="2" t="s">
        <v>115</v>
      </c>
      <c r="D150" s="2" t="s">
        <v>86</v>
      </c>
      <c r="E150" s="11">
        <v>868847528</v>
      </c>
      <c r="H150" s="1" t="str">
        <f t="shared" si="2"/>
        <v/>
      </c>
      <c r="I150"/>
      <c r="J150"/>
      <c r="K150"/>
      <c r="L150"/>
      <c r="M150"/>
    </row>
    <row r="151" spans="1:13" x14ac:dyDescent="0.25">
      <c r="A151" s="2" t="s">
        <v>98</v>
      </c>
      <c r="B151" s="2" t="s">
        <v>161</v>
      </c>
      <c r="C151" s="2" t="s">
        <v>115</v>
      </c>
      <c r="D151" s="2" t="s">
        <v>87</v>
      </c>
      <c r="E151" s="11">
        <v>7043</v>
      </c>
      <c r="H151" s="1" t="str">
        <f t="shared" si="2"/>
        <v/>
      </c>
      <c r="I151"/>
      <c r="J151"/>
      <c r="K151"/>
      <c r="L151"/>
      <c r="M151"/>
    </row>
    <row r="152" spans="1:13" x14ac:dyDescent="0.25">
      <c r="A152" s="2" t="s">
        <v>98</v>
      </c>
      <c r="B152" s="2" t="s">
        <v>161</v>
      </c>
      <c r="C152" s="2" t="s">
        <v>116</v>
      </c>
      <c r="D152" s="2" t="s">
        <v>86</v>
      </c>
      <c r="E152" s="11">
        <v>311002781</v>
      </c>
      <c r="H152" s="1" t="str">
        <f t="shared" si="2"/>
        <v/>
      </c>
      <c r="I152"/>
      <c r="J152"/>
      <c r="K152"/>
      <c r="L152"/>
      <c r="M152"/>
    </row>
    <row r="153" spans="1:13" x14ac:dyDescent="0.25">
      <c r="A153" s="2" t="s">
        <v>98</v>
      </c>
      <c r="B153" s="2" t="s">
        <v>161</v>
      </c>
      <c r="C153" s="2" t="s">
        <v>116</v>
      </c>
      <c r="D153" s="2" t="s">
        <v>87</v>
      </c>
      <c r="E153" s="11">
        <v>2043</v>
      </c>
      <c r="H153" s="1" t="str">
        <f t="shared" si="2"/>
        <v/>
      </c>
      <c r="I153"/>
      <c r="J153"/>
      <c r="K153"/>
      <c r="L153"/>
      <c r="M153"/>
    </row>
    <row r="154" spans="1:13" x14ac:dyDescent="0.25">
      <c r="A154" s="2" t="s">
        <v>98</v>
      </c>
      <c r="B154" s="2" t="s">
        <v>161</v>
      </c>
      <c r="C154" s="2" t="s">
        <v>117</v>
      </c>
      <c r="D154" s="2" t="s">
        <v>86</v>
      </c>
      <c r="E154" s="11">
        <v>1000531005</v>
      </c>
      <c r="H154" s="1" t="str">
        <f t="shared" si="2"/>
        <v/>
      </c>
      <c r="I154"/>
      <c r="J154"/>
      <c r="K154"/>
      <c r="L154"/>
      <c r="M154"/>
    </row>
    <row r="155" spans="1:13" x14ac:dyDescent="0.25">
      <c r="A155" s="2" t="s">
        <v>98</v>
      </c>
      <c r="B155" s="2" t="s">
        <v>161</v>
      </c>
      <c r="C155" s="2" t="s">
        <v>117</v>
      </c>
      <c r="D155" s="2" t="s">
        <v>87</v>
      </c>
      <c r="E155" s="11">
        <v>7480</v>
      </c>
      <c r="H155" s="1" t="str">
        <f t="shared" si="2"/>
        <v/>
      </c>
      <c r="I155"/>
      <c r="J155"/>
      <c r="K155"/>
      <c r="L155"/>
      <c r="M155"/>
    </row>
    <row r="156" spans="1:13" x14ac:dyDescent="0.25">
      <c r="A156" s="2" t="s">
        <v>98</v>
      </c>
      <c r="B156" s="2" t="s">
        <v>161</v>
      </c>
      <c r="C156" s="2" t="s">
        <v>118</v>
      </c>
      <c r="D156" s="2" t="s">
        <v>86</v>
      </c>
      <c r="E156" s="11">
        <v>673482559</v>
      </c>
      <c r="H156" s="1" t="str">
        <f t="shared" si="2"/>
        <v/>
      </c>
      <c r="I156"/>
      <c r="J156"/>
      <c r="K156"/>
      <c r="L156"/>
      <c r="M156"/>
    </row>
    <row r="157" spans="1:13" x14ac:dyDescent="0.25">
      <c r="A157" s="2" t="s">
        <v>98</v>
      </c>
      <c r="B157" s="2" t="s">
        <v>161</v>
      </c>
      <c r="C157" s="2" t="s">
        <v>118</v>
      </c>
      <c r="D157" s="2" t="s">
        <v>87</v>
      </c>
      <c r="E157" s="11">
        <v>6116</v>
      </c>
      <c r="H157" s="1" t="str">
        <f t="shared" si="2"/>
        <v/>
      </c>
      <c r="I157"/>
      <c r="J157"/>
      <c r="K157"/>
      <c r="L157"/>
      <c r="M157"/>
    </row>
    <row r="158" spans="1:13" x14ac:dyDescent="0.25">
      <c r="A158" s="2" t="s">
        <v>98</v>
      </c>
      <c r="B158" s="2" t="s">
        <v>161</v>
      </c>
      <c r="C158" s="2" t="s">
        <v>119</v>
      </c>
      <c r="D158" s="2" t="s">
        <v>86</v>
      </c>
      <c r="E158" s="11">
        <v>337230453</v>
      </c>
      <c r="H158" s="1" t="str">
        <f t="shared" si="2"/>
        <v/>
      </c>
      <c r="I158"/>
      <c r="J158"/>
      <c r="K158"/>
      <c r="L158"/>
      <c r="M158"/>
    </row>
    <row r="159" spans="1:13" x14ac:dyDescent="0.25">
      <c r="A159" s="2" t="s">
        <v>98</v>
      </c>
      <c r="B159" s="2" t="s">
        <v>161</v>
      </c>
      <c r="C159" s="2" t="s">
        <v>119</v>
      </c>
      <c r="D159" s="2" t="s">
        <v>87</v>
      </c>
      <c r="E159" s="11">
        <v>3307</v>
      </c>
      <c r="H159" s="1" t="str">
        <f t="shared" si="2"/>
        <v/>
      </c>
      <c r="I159"/>
      <c r="J159"/>
      <c r="K159"/>
      <c r="L159"/>
      <c r="M159"/>
    </row>
    <row r="160" spans="1:13" x14ac:dyDescent="0.25">
      <c r="A160" s="2" t="s">
        <v>98</v>
      </c>
      <c r="B160" s="2" t="s">
        <v>161</v>
      </c>
      <c r="C160" s="2" t="s">
        <v>120</v>
      </c>
      <c r="D160" s="2" t="s">
        <v>86</v>
      </c>
      <c r="E160" s="11">
        <v>561716757</v>
      </c>
      <c r="H160" s="1" t="str">
        <f t="shared" si="2"/>
        <v/>
      </c>
      <c r="I160"/>
      <c r="J160"/>
      <c r="K160"/>
      <c r="L160"/>
      <c r="M160"/>
    </row>
    <row r="161" spans="1:13" x14ac:dyDescent="0.25">
      <c r="A161" s="2" t="s">
        <v>98</v>
      </c>
      <c r="B161" s="2" t="s">
        <v>161</v>
      </c>
      <c r="C161" s="2" t="s">
        <v>120</v>
      </c>
      <c r="D161" s="2" t="s">
        <v>87</v>
      </c>
      <c r="E161" s="11">
        <v>4972</v>
      </c>
      <c r="H161" s="1" t="str">
        <f t="shared" si="2"/>
        <v/>
      </c>
      <c r="I161"/>
      <c r="J161"/>
      <c r="K161"/>
      <c r="L161"/>
      <c r="M161"/>
    </row>
    <row r="162" spans="1:13" x14ac:dyDescent="0.25">
      <c r="A162" s="2" t="s">
        <v>98</v>
      </c>
      <c r="B162" s="2" t="s">
        <v>161</v>
      </c>
      <c r="C162" s="2" t="s">
        <v>121</v>
      </c>
      <c r="D162" s="2" t="s">
        <v>86</v>
      </c>
      <c r="E162" s="11">
        <v>779711350</v>
      </c>
      <c r="H162" s="1" t="str">
        <f t="shared" si="2"/>
        <v/>
      </c>
      <c r="I162"/>
      <c r="J162"/>
      <c r="K162"/>
      <c r="L162"/>
      <c r="M162"/>
    </row>
    <row r="163" spans="1:13" x14ac:dyDescent="0.25">
      <c r="A163" s="2" t="s">
        <v>98</v>
      </c>
      <c r="B163" s="2" t="s">
        <v>161</v>
      </c>
      <c r="C163" s="2" t="s">
        <v>121</v>
      </c>
      <c r="D163" s="2" t="s">
        <v>87</v>
      </c>
      <c r="E163" s="11">
        <v>7817</v>
      </c>
      <c r="H163" s="1" t="str">
        <f t="shared" si="2"/>
        <v/>
      </c>
      <c r="I163"/>
      <c r="J163"/>
      <c r="K163"/>
      <c r="L163"/>
      <c r="M163"/>
    </row>
    <row r="164" spans="1:13" x14ac:dyDescent="0.25">
      <c r="A164" s="2" t="s">
        <v>98</v>
      </c>
      <c r="B164" s="2" t="s">
        <v>161</v>
      </c>
      <c r="C164" s="2" t="s">
        <v>122</v>
      </c>
      <c r="D164" s="2" t="s">
        <v>86</v>
      </c>
      <c r="E164" s="11">
        <v>931533150</v>
      </c>
      <c r="H164" s="1" t="str">
        <f t="shared" si="2"/>
        <v/>
      </c>
      <c r="I164"/>
      <c r="J164"/>
      <c r="K164"/>
      <c r="L164"/>
      <c r="M164"/>
    </row>
    <row r="165" spans="1:13" x14ac:dyDescent="0.25">
      <c r="A165" s="2" t="s">
        <v>98</v>
      </c>
      <c r="B165" s="2" t="s">
        <v>161</v>
      </c>
      <c r="C165" s="2" t="s">
        <v>122</v>
      </c>
      <c r="D165" s="2" t="s">
        <v>87</v>
      </c>
      <c r="E165" s="11">
        <v>7388</v>
      </c>
      <c r="H165" s="1" t="str">
        <f t="shared" si="2"/>
        <v/>
      </c>
      <c r="I165"/>
      <c r="J165"/>
      <c r="K165"/>
      <c r="L165"/>
      <c r="M165"/>
    </row>
    <row r="166" spans="1:13" x14ac:dyDescent="0.25">
      <c r="A166" s="2" t="s">
        <v>98</v>
      </c>
      <c r="B166" s="2" t="s">
        <v>161</v>
      </c>
      <c r="C166" s="2" t="s">
        <v>123</v>
      </c>
      <c r="D166" s="2" t="s">
        <v>86</v>
      </c>
      <c r="E166" s="11">
        <v>661191992</v>
      </c>
      <c r="H166" s="1" t="str">
        <f t="shared" si="2"/>
        <v/>
      </c>
      <c r="I166"/>
      <c r="J166"/>
      <c r="K166"/>
      <c r="L166"/>
      <c r="M166"/>
    </row>
    <row r="167" spans="1:13" x14ac:dyDescent="0.25">
      <c r="A167" s="2" t="s">
        <v>98</v>
      </c>
      <c r="B167" s="2" t="s">
        <v>161</v>
      </c>
      <c r="C167" s="2" t="s">
        <v>123</v>
      </c>
      <c r="D167" s="2" t="s">
        <v>87</v>
      </c>
      <c r="E167" s="11">
        <v>6674</v>
      </c>
      <c r="I167"/>
      <c r="J167"/>
      <c r="K167"/>
      <c r="L167"/>
      <c r="M167"/>
    </row>
    <row r="168" spans="1:13" x14ac:dyDescent="0.25">
      <c r="A168" s="2" t="s">
        <v>98</v>
      </c>
      <c r="B168" s="2" t="s">
        <v>161</v>
      </c>
      <c r="C168" s="2" t="s">
        <v>124</v>
      </c>
      <c r="D168" s="2" t="s">
        <v>86</v>
      </c>
      <c r="E168" s="11">
        <v>872378568</v>
      </c>
      <c r="I168"/>
      <c r="J168" s="6"/>
      <c r="K168" s="6"/>
      <c r="L168" s="6"/>
      <c r="M168" s="6"/>
    </row>
    <row r="169" spans="1:13" x14ac:dyDescent="0.25">
      <c r="A169" s="2" t="s">
        <v>98</v>
      </c>
      <c r="B169" s="2" t="s">
        <v>161</v>
      </c>
      <c r="C169" s="2" t="s">
        <v>124</v>
      </c>
      <c r="D169" s="2" t="s">
        <v>87</v>
      </c>
      <c r="E169" s="11">
        <v>7633</v>
      </c>
      <c r="I169"/>
      <c r="J169" s="6"/>
      <c r="K169" s="6"/>
      <c r="L169" s="6"/>
      <c r="M169" s="6"/>
    </row>
    <row r="170" spans="1:13" x14ac:dyDescent="0.25">
      <c r="A170" s="2" t="s">
        <v>98</v>
      </c>
      <c r="B170" s="2" t="s">
        <v>161</v>
      </c>
      <c r="C170" s="2" t="s">
        <v>125</v>
      </c>
      <c r="D170" s="2" t="s">
        <v>86</v>
      </c>
      <c r="E170" s="11">
        <v>647555232</v>
      </c>
      <c r="I170"/>
      <c r="J170" s="6"/>
      <c r="K170" s="6"/>
      <c r="L170" s="6"/>
      <c r="M170" s="6"/>
    </row>
    <row r="171" spans="1:13" x14ac:dyDescent="0.25">
      <c r="A171" s="2" t="s">
        <v>98</v>
      </c>
      <c r="B171" s="2" t="s">
        <v>161</v>
      </c>
      <c r="C171" s="2" t="s">
        <v>125</v>
      </c>
      <c r="D171" s="2" t="s">
        <v>87</v>
      </c>
      <c r="E171" s="11">
        <v>6582</v>
      </c>
      <c r="I171"/>
      <c r="J171" s="6"/>
      <c r="K171" s="6"/>
      <c r="L171" s="6"/>
      <c r="M171" s="6"/>
    </row>
    <row r="172" spans="1:13" x14ac:dyDescent="0.25">
      <c r="A172" s="2" t="s">
        <v>98</v>
      </c>
      <c r="B172" s="2" t="s">
        <v>161</v>
      </c>
      <c r="C172" s="2" t="s">
        <v>126</v>
      </c>
      <c r="D172" s="2" t="s">
        <v>86</v>
      </c>
      <c r="E172" s="11">
        <v>670777854</v>
      </c>
      <c r="I172"/>
      <c r="J172" s="6"/>
      <c r="K172" s="6"/>
      <c r="L172" s="6"/>
      <c r="M172" s="6"/>
    </row>
    <row r="173" spans="1:13" x14ac:dyDescent="0.25">
      <c r="A173" s="2" t="s">
        <v>98</v>
      </c>
      <c r="B173" s="2" t="s">
        <v>161</v>
      </c>
      <c r="C173" s="2" t="s">
        <v>126</v>
      </c>
      <c r="D173" s="2" t="s">
        <v>87</v>
      </c>
      <c r="E173" s="11">
        <v>5815</v>
      </c>
      <c r="I173"/>
      <c r="J173" s="6"/>
      <c r="K173" s="6"/>
      <c r="L173" s="6"/>
      <c r="M173" s="6"/>
    </row>
    <row r="174" spans="1:13" x14ac:dyDescent="0.25">
      <c r="A174" s="2" t="s">
        <v>98</v>
      </c>
      <c r="B174" s="2" t="s">
        <v>161</v>
      </c>
      <c r="C174" s="2" t="s">
        <v>127</v>
      </c>
      <c r="D174" s="2" t="s">
        <v>86</v>
      </c>
      <c r="E174" s="11">
        <v>829734710</v>
      </c>
      <c r="I174"/>
      <c r="J174" s="6"/>
      <c r="K174" s="6"/>
      <c r="L174" s="6"/>
      <c r="M174" s="6"/>
    </row>
    <row r="175" spans="1:13" x14ac:dyDescent="0.25">
      <c r="A175" s="2" t="s">
        <v>98</v>
      </c>
      <c r="B175" s="2" t="s">
        <v>161</v>
      </c>
      <c r="C175" s="2" t="s">
        <v>127</v>
      </c>
      <c r="D175" s="2" t="s">
        <v>87</v>
      </c>
      <c r="E175" s="11">
        <v>9832</v>
      </c>
      <c r="I175"/>
      <c r="J175" s="6"/>
      <c r="K175" s="6"/>
      <c r="L175" s="6"/>
      <c r="M175" s="6"/>
    </row>
    <row r="176" spans="1:13" x14ac:dyDescent="0.25">
      <c r="A176" s="2" t="s">
        <v>98</v>
      </c>
      <c r="B176" s="2" t="s">
        <v>161</v>
      </c>
      <c r="C176" s="2" t="s">
        <v>128</v>
      </c>
      <c r="D176" s="2" t="s">
        <v>86</v>
      </c>
      <c r="E176" s="11">
        <v>477058956</v>
      </c>
      <c r="I176"/>
      <c r="J176" s="6"/>
      <c r="K176" s="6"/>
      <c r="L176" s="6"/>
      <c r="M176" s="6"/>
    </row>
    <row r="177" spans="1:13" x14ac:dyDescent="0.25">
      <c r="A177" s="2" t="s">
        <v>98</v>
      </c>
      <c r="B177" s="2" t="s">
        <v>161</v>
      </c>
      <c r="C177" s="2" t="s">
        <v>128</v>
      </c>
      <c r="D177" s="2" t="s">
        <v>87</v>
      </c>
      <c r="E177" s="11">
        <v>4418</v>
      </c>
      <c r="I177"/>
      <c r="J177" s="6"/>
      <c r="K177" s="6"/>
      <c r="L177" s="6"/>
      <c r="M177" s="6"/>
    </row>
    <row r="178" spans="1:13" x14ac:dyDescent="0.25">
      <c r="A178" s="2" t="s">
        <v>98</v>
      </c>
      <c r="B178" s="2" t="s">
        <v>161</v>
      </c>
      <c r="C178" s="2" t="s">
        <v>129</v>
      </c>
      <c r="D178" s="2" t="s">
        <v>86</v>
      </c>
      <c r="E178" s="11">
        <v>337303108</v>
      </c>
      <c r="I178"/>
      <c r="J178" s="6"/>
      <c r="K178" s="6"/>
      <c r="L178" s="6"/>
      <c r="M178" s="6"/>
    </row>
    <row r="179" spans="1:13" x14ac:dyDescent="0.25">
      <c r="A179" s="2" t="s">
        <v>98</v>
      </c>
      <c r="B179" s="2" t="s">
        <v>161</v>
      </c>
      <c r="C179" s="2" t="s">
        <v>129</v>
      </c>
      <c r="D179" s="2" t="s">
        <v>87</v>
      </c>
      <c r="E179" s="11">
        <v>2781</v>
      </c>
      <c r="I179"/>
      <c r="J179" s="6"/>
      <c r="K179" s="6"/>
      <c r="L179" s="6"/>
      <c r="M179" s="6"/>
    </row>
    <row r="180" spans="1:13" x14ac:dyDescent="0.25">
      <c r="A180" s="2" t="s">
        <v>98</v>
      </c>
      <c r="B180" s="2" t="s">
        <v>161</v>
      </c>
      <c r="C180" s="2" t="s">
        <v>130</v>
      </c>
      <c r="D180" s="2" t="s">
        <v>86</v>
      </c>
      <c r="E180" s="11">
        <v>1957097818</v>
      </c>
      <c r="I180"/>
      <c r="J180" s="6"/>
      <c r="K180" s="6"/>
      <c r="L180" s="6"/>
      <c r="M180" s="6"/>
    </row>
    <row r="181" spans="1:13" x14ac:dyDescent="0.25">
      <c r="A181" s="2" t="s">
        <v>98</v>
      </c>
      <c r="B181" s="2" t="s">
        <v>161</v>
      </c>
      <c r="C181" s="2" t="s">
        <v>130</v>
      </c>
      <c r="D181" s="2" t="s">
        <v>87</v>
      </c>
      <c r="E181" s="11">
        <v>11585</v>
      </c>
      <c r="I181"/>
      <c r="J181" s="6"/>
      <c r="K181" s="6"/>
      <c r="L181" s="6"/>
      <c r="M181" s="6"/>
    </row>
    <row r="182" spans="1:13" x14ac:dyDescent="0.25">
      <c r="A182" s="2" t="s">
        <v>98</v>
      </c>
      <c r="B182" s="2" t="s">
        <v>161</v>
      </c>
      <c r="C182" s="2" t="s">
        <v>131</v>
      </c>
      <c r="D182" s="2" t="s">
        <v>86</v>
      </c>
      <c r="E182" s="11">
        <v>500338731</v>
      </c>
      <c r="I182"/>
      <c r="J182" s="6"/>
      <c r="K182" s="6"/>
      <c r="L182" s="6"/>
      <c r="M182" s="6"/>
    </row>
    <row r="183" spans="1:13" x14ac:dyDescent="0.25">
      <c r="A183" s="2" t="s">
        <v>98</v>
      </c>
      <c r="B183" s="2" t="s">
        <v>161</v>
      </c>
      <c r="C183" s="2" t="s">
        <v>131</v>
      </c>
      <c r="D183" s="2" t="s">
        <v>87</v>
      </c>
      <c r="E183" s="11">
        <v>3829</v>
      </c>
      <c r="I183"/>
      <c r="J183" s="6"/>
      <c r="K183" s="6"/>
      <c r="L183" s="6"/>
      <c r="M183" s="6"/>
    </row>
    <row r="184" spans="1:13" x14ac:dyDescent="0.25">
      <c r="A184" s="2" t="s">
        <v>98</v>
      </c>
      <c r="B184" s="2" t="s">
        <v>161</v>
      </c>
      <c r="C184" s="2" t="s">
        <v>132</v>
      </c>
      <c r="D184" s="2" t="s">
        <v>86</v>
      </c>
      <c r="E184" s="11">
        <v>418225292</v>
      </c>
      <c r="I184"/>
      <c r="J184" s="6"/>
      <c r="K184" s="6"/>
      <c r="L184" s="6"/>
      <c r="M184" s="6"/>
    </row>
    <row r="185" spans="1:13" x14ac:dyDescent="0.25">
      <c r="A185" s="2" t="s">
        <v>98</v>
      </c>
      <c r="B185" s="2" t="s">
        <v>161</v>
      </c>
      <c r="C185" s="2" t="s">
        <v>132</v>
      </c>
      <c r="D185" s="2" t="s">
        <v>87</v>
      </c>
      <c r="E185" s="11">
        <v>5434</v>
      </c>
      <c r="I185"/>
      <c r="J185" s="6"/>
      <c r="K185" s="6"/>
      <c r="L185" s="6"/>
      <c r="M185" s="6"/>
    </row>
    <row r="186" spans="1:13" x14ac:dyDescent="0.25">
      <c r="A186" s="2" t="s">
        <v>98</v>
      </c>
      <c r="B186" s="2" t="s">
        <v>161</v>
      </c>
      <c r="C186" s="2" t="s">
        <v>133</v>
      </c>
      <c r="D186" s="2" t="s">
        <v>86</v>
      </c>
      <c r="E186" s="11">
        <v>395603214</v>
      </c>
      <c r="I186"/>
      <c r="J186" s="6"/>
      <c r="K186" s="6"/>
      <c r="L186" s="6"/>
      <c r="M186" s="6"/>
    </row>
    <row r="187" spans="1:13" x14ac:dyDescent="0.25">
      <c r="A187" s="2" t="s">
        <v>98</v>
      </c>
      <c r="B187" s="2" t="s">
        <v>161</v>
      </c>
      <c r="C187" s="2" t="s">
        <v>133</v>
      </c>
      <c r="D187" s="2" t="s">
        <v>87</v>
      </c>
      <c r="E187" s="11">
        <v>2809</v>
      </c>
      <c r="I187"/>
      <c r="J187" s="6"/>
      <c r="K187" s="6"/>
      <c r="L187" s="6"/>
      <c r="M187" s="6"/>
    </row>
    <row r="188" spans="1:13" x14ac:dyDescent="0.25">
      <c r="A188" s="2" t="s">
        <v>98</v>
      </c>
      <c r="B188" s="2" t="s">
        <v>161</v>
      </c>
      <c r="C188" s="2" t="s">
        <v>134</v>
      </c>
      <c r="D188" s="2" t="s">
        <v>86</v>
      </c>
      <c r="E188" s="11">
        <v>1574716618</v>
      </c>
      <c r="I188"/>
      <c r="J188" s="6"/>
      <c r="K188" s="6"/>
      <c r="L188" s="6"/>
      <c r="M188" s="6"/>
    </row>
    <row r="189" spans="1:13" x14ac:dyDescent="0.25">
      <c r="A189" s="2" t="s">
        <v>98</v>
      </c>
      <c r="B189" s="2" t="s">
        <v>161</v>
      </c>
      <c r="C189" s="2" t="s">
        <v>134</v>
      </c>
      <c r="D189" s="2" t="s">
        <v>87</v>
      </c>
      <c r="E189" s="11">
        <v>6919</v>
      </c>
      <c r="I189"/>
      <c r="J189" s="6"/>
      <c r="K189" s="6"/>
      <c r="L189" s="6"/>
      <c r="M189" s="6"/>
    </row>
    <row r="190" spans="1:13" x14ac:dyDescent="0.25">
      <c r="A190" s="2" t="s">
        <v>98</v>
      </c>
      <c r="B190" s="2" t="s">
        <v>161</v>
      </c>
      <c r="C190" s="2" t="s">
        <v>135</v>
      </c>
      <c r="D190" s="2" t="s">
        <v>86</v>
      </c>
      <c r="E190" s="11">
        <v>476188062</v>
      </c>
      <c r="I190"/>
      <c r="J190" s="6"/>
      <c r="K190" s="6"/>
      <c r="L190" s="6"/>
      <c r="M190" s="6"/>
    </row>
    <row r="191" spans="1:13" x14ac:dyDescent="0.25">
      <c r="A191" s="2" t="s">
        <v>98</v>
      </c>
      <c r="B191" s="2" t="s">
        <v>161</v>
      </c>
      <c r="C191" s="2" t="s">
        <v>135</v>
      </c>
      <c r="D191" s="2" t="s">
        <v>87</v>
      </c>
      <c r="E191" s="11">
        <v>4542</v>
      </c>
      <c r="I191"/>
      <c r="J191" s="6"/>
      <c r="K191" s="6"/>
      <c r="L191" s="6"/>
      <c r="M191" s="6"/>
    </row>
    <row r="192" spans="1:13" x14ac:dyDescent="0.25">
      <c r="A192" s="2" t="s">
        <v>98</v>
      </c>
      <c r="B192" s="2" t="s">
        <v>161</v>
      </c>
      <c r="C192" s="2" t="s">
        <v>160</v>
      </c>
      <c r="D192" s="2" t="s">
        <v>86</v>
      </c>
      <c r="E192" s="11">
        <v>873111793</v>
      </c>
      <c r="I192"/>
      <c r="J192" s="6"/>
      <c r="K192" s="6"/>
      <c r="L192" s="6"/>
      <c r="M192" s="6"/>
    </row>
    <row r="193" spans="1:13" x14ac:dyDescent="0.25">
      <c r="A193" s="2" t="s">
        <v>98</v>
      </c>
      <c r="B193" s="2" t="s">
        <v>161</v>
      </c>
      <c r="C193" s="2" t="s">
        <v>160</v>
      </c>
      <c r="D193" s="2" t="s">
        <v>87</v>
      </c>
      <c r="E193" s="11">
        <v>12115</v>
      </c>
      <c r="I193"/>
      <c r="J193" s="6"/>
      <c r="K193" s="6"/>
      <c r="L193" s="6"/>
      <c r="M193" s="6"/>
    </row>
    <row r="194" spans="1:13" x14ac:dyDescent="0.25">
      <c r="A194" s="2" t="s">
        <v>98</v>
      </c>
      <c r="B194" s="2" t="s">
        <v>161</v>
      </c>
      <c r="C194" s="2" t="s">
        <v>136</v>
      </c>
      <c r="D194" s="2" t="s">
        <v>86</v>
      </c>
      <c r="E194" s="11">
        <v>679396410</v>
      </c>
      <c r="I194"/>
      <c r="J194" s="6"/>
      <c r="K194" s="6"/>
      <c r="L194" s="6"/>
      <c r="M194" s="6"/>
    </row>
    <row r="195" spans="1:13" x14ac:dyDescent="0.25">
      <c r="A195" s="2" t="s">
        <v>98</v>
      </c>
      <c r="B195" s="2" t="s">
        <v>161</v>
      </c>
      <c r="C195" s="2" t="s">
        <v>136</v>
      </c>
      <c r="D195" s="2" t="s">
        <v>87</v>
      </c>
      <c r="E195" s="11">
        <v>6553</v>
      </c>
      <c r="I195"/>
      <c r="J195" s="6"/>
      <c r="K195" s="6"/>
      <c r="L195" s="6"/>
      <c r="M195" s="6"/>
    </row>
    <row r="196" spans="1:13" x14ac:dyDescent="0.25">
      <c r="A196" s="2" t="s">
        <v>98</v>
      </c>
      <c r="B196" s="2" t="s">
        <v>161</v>
      </c>
      <c r="C196" s="2" t="s">
        <v>137</v>
      </c>
      <c r="D196" s="2" t="s">
        <v>86</v>
      </c>
      <c r="E196" s="11">
        <v>529939756</v>
      </c>
      <c r="I196"/>
      <c r="J196" s="6"/>
      <c r="K196" s="6"/>
      <c r="L196" s="6"/>
      <c r="M196" s="6"/>
    </row>
    <row r="197" spans="1:13" x14ac:dyDescent="0.25">
      <c r="A197" s="2" t="s">
        <v>98</v>
      </c>
      <c r="B197" s="2" t="s">
        <v>161</v>
      </c>
      <c r="C197" s="2" t="s">
        <v>137</v>
      </c>
      <c r="D197" s="2" t="s">
        <v>87</v>
      </c>
      <c r="E197" s="11">
        <v>4635</v>
      </c>
      <c r="I197"/>
      <c r="J197" s="6"/>
      <c r="K197" s="6"/>
      <c r="L197" s="6"/>
      <c r="M197" s="6"/>
    </row>
    <row r="198" spans="1:13" x14ac:dyDescent="0.25">
      <c r="A198" s="2" t="s">
        <v>98</v>
      </c>
      <c r="B198" s="2" t="s">
        <v>161</v>
      </c>
      <c r="C198" s="2" t="s">
        <v>138</v>
      </c>
      <c r="D198" s="2" t="s">
        <v>86</v>
      </c>
      <c r="E198" s="11">
        <v>779891926</v>
      </c>
      <c r="I198"/>
      <c r="J198" s="6"/>
      <c r="K198" s="6"/>
      <c r="L198" s="6"/>
      <c r="M198" s="6"/>
    </row>
    <row r="199" spans="1:13" x14ac:dyDescent="0.25">
      <c r="A199" s="2" t="s">
        <v>98</v>
      </c>
      <c r="B199" s="2" t="s">
        <v>161</v>
      </c>
      <c r="C199" s="2" t="s">
        <v>138</v>
      </c>
      <c r="D199" s="2" t="s">
        <v>87</v>
      </c>
      <c r="E199" s="11">
        <v>6826</v>
      </c>
      <c r="I199"/>
      <c r="J199" s="6"/>
      <c r="K199" s="6"/>
      <c r="L199" s="6"/>
      <c r="M199" s="6"/>
    </row>
    <row r="200" spans="1:13" x14ac:dyDescent="0.25">
      <c r="A200" s="2" t="s">
        <v>98</v>
      </c>
      <c r="B200" s="2" t="s">
        <v>161</v>
      </c>
      <c r="C200" s="2" t="s">
        <v>139</v>
      </c>
      <c r="D200" s="2" t="s">
        <v>86</v>
      </c>
      <c r="E200" s="11">
        <v>1257528367</v>
      </c>
      <c r="I200"/>
      <c r="J200" s="6"/>
      <c r="K200" s="6"/>
      <c r="L200" s="6"/>
      <c r="M200" s="6"/>
    </row>
    <row r="201" spans="1:13" x14ac:dyDescent="0.25">
      <c r="A201" s="2" t="s">
        <v>98</v>
      </c>
      <c r="B201" s="2" t="s">
        <v>161</v>
      </c>
      <c r="C201" s="2" t="s">
        <v>139</v>
      </c>
      <c r="D201" s="2" t="s">
        <v>87</v>
      </c>
      <c r="E201" s="11">
        <v>6453</v>
      </c>
      <c r="I201"/>
      <c r="J201" s="6"/>
      <c r="K201" s="6"/>
      <c r="L201" s="6"/>
      <c r="M201" s="6"/>
    </row>
    <row r="202" spans="1:13" x14ac:dyDescent="0.25">
      <c r="A202" s="2" t="s">
        <v>98</v>
      </c>
      <c r="B202" s="2" t="s">
        <v>161</v>
      </c>
      <c r="C202" s="2" t="s">
        <v>140</v>
      </c>
      <c r="D202" s="2" t="s">
        <v>86</v>
      </c>
      <c r="E202" s="11">
        <v>1244193380</v>
      </c>
      <c r="I202"/>
      <c r="J202" s="6"/>
      <c r="K202" s="6"/>
      <c r="L202" s="6"/>
      <c r="M202" s="6"/>
    </row>
    <row r="203" spans="1:13" x14ac:dyDescent="0.25">
      <c r="A203" s="2" t="s">
        <v>98</v>
      </c>
      <c r="B203" s="2" t="s">
        <v>161</v>
      </c>
      <c r="C203" s="2" t="s">
        <v>140</v>
      </c>
      <c r="D203" s="2" t="s">
        <v>87</v>
      </c>
      <c r="E203" s="11">
        <v>7416</v>
      </c>
      <c r="I203"/>
      <c r="J203" s="6"/>
      <c r="K203" s="6"/>
      <c r="L203" s="6"/>
      <c r="M203" s="6"/>
    </row>
    <row r="204" spans="1:13" x14ac:dyDescent="0.25">
      <c r="A204" s="2" t="s">
        <v>98</v>
      </c>
      <c r="B204" s="2" t="s">
        <v>161</v>
      </c>
      <c r="C204" s="2" t="s">
        <v>141</v>
      </c>
      <c r="D204" s="2" t="s">
        <v>86</v>
      </c>
      <c r="E204" s="11">
        <v>2596276092</v>
      </c>
      <c r="I204"/>
      <c r="J204" s="6"/>
      <c r="K204" s="6"/>
      <c r="L204" s="6"/>
      <c r="M204" s="6"/>
    </row>
    <row r="205" spans="1:13" x14ac:dyDescent="0.25">
      <c r="A205" s="2" t="s">
        <v>98</v>
      </c>
      <c r="B205" s="2" t="s">
        <v>161</v>
      </c>
      <c r="C205" s="2" t="s">
        <v>141</v>
      </c>
      <c r="D205" s="2" t="s">
        <v>87</v>
      </c>
      <c r="E205" s="11">
        <v>9795</v>
      </c>
      <c r="I205"/>
      <c r="J205" s="6"/>
      <c r="K205" s="6"/>
      <c r="L205" s="6"/>
      <c r="M205" s="6"/>
    </row>
    <row r="206" spans="1:13" x14ac:dyDescent="0.25">
      <c r="A206" s="2" t="s">
        <v>98</v>
      </c>
      <c r="B206" s="2" t="s">
        <v>161</v>
      </c>
      <c r="C206" s="2" t="s">
        <v>142</v>
      </c>
      <c r="D206" s="2" t="s">
        <v>86</v>
      </c>
      <c r="E206" s="11">
        <v>1184859107</v>
      </c>
      <c r="I206"/>
      <c r="J206" s="6"/>
      <c r="K206" s="6"/>
      <c r="L206" s="6"/>
      <c r="M206" s="6"/>
    </row>
    <row r="207" spans="1:13" x14ac:dyDescent="0.25">
      <c r="A207" s="2" t="s">
        <v>98</v>
      </c>
      <c r="B207" s="2" t="s">
        <v>161</v>
      </c>
      <c r="C207" s="2" t="s">
        <v>142</v>
      </c>
      <c r="D207" s="2" t="s">
        <v>87</v>
      </c>
      <c r="E207" s="11">
        <v>7050</v>
      </c>
      <c r="I207"/>
      <c r="J207" s="6"/>
      <c r="K207" s="6"/>
      <c r="L207" s="6"/>
      <c r="M207" s="6"/>
    </row>
    <row r="208" spans="1:13" x14ac:dyDescent="0.25">
      <c r="A208" s="2" t="s">
        <v>98</v>
      </c>
      <c r="B208" s="2" t="s">
        <v>161</v>
      </c>
      <c r="C208" s="2" t="s">
        <v>143</v>
      </c>
      <c r="D208" s="2" t="s">
        <v>86</v>
      </c>
      <c r="E208" s="11">
        <v>1264804458</v>
      </c>
      <c r="I208"/>
      <c r="J208" s="6"/>
      <c r="K208" s="6"/>
      <c r="L208" s="6"/>
      <c r="M208" s="6"/>
    </row>
    <row r="209" spans="1:13" x14ac:dyDescent="0.25">
      <c r="A209" s="2" t="s">
        <v>98</v>
      </c>
      <c r="B209" s="2" t="s">
        <v>161</v>
      </c>
      <c r="C209" s="2" t="s">
        <v>143</v>
      </c>
      <c r="D209" s="2" t="s">
        <v>87</v>
      </c>
      <c r="E209" s="11">
        <v>7416</v>
      </c>
      <c r="I209"/>
      <c r="J209" s="6"/>
      <c r="K209" s="6"/>
      <c r="L209" s="6"/>
      <c r="M209" s="6"/>
    </row>
    <row r="210" spans="1:13" x14ac:dyDescent="0.25">
      <c r="A210" s="2" t="s">
        <v>98</v>
      </c>
      <c r="B210" s="2" t="s">
        <v>161</v>
      </c>
      <c r="C210" s="2" t="s">
        <v>144</v>
      </c>
      <c r="D210" s="2" t="s">
        <v>86</v>
      </c>
      <c r="E210" s="11">
        <v>1047842981</v>
      </c>
      <c r="I210"/>
      <c r="J210" s="6"/>
      <c r="K210" s="6"/>
      <c r="L210" s="6"/>
      <c r="M210" s="6"/>
    </row>
    <row r="211" spans="1:13" x14ac:dyDescent="0.25">
      <c r="A211" s="2" t="s">
        <v>98</v>
      </c>
      <c r="B211" s="2" t="s">
        <v>161</v>
      </c>
      <c r="C211" s="2" t="s">
        <v>144</v>
      </c>
      <c r="D211" s="2" t="s">
        <v>87</v>
      </c>
      <c r="E211" s="11">
        <v>12481</v>
      </c>
      <c r="I211"/>
      <c r="J211" s="6"/>
      <c r="K211" s="6"/>
      <c r="L211" s="6"/>
      <c r="M211" s="6"/>
    </row>
    <row r="212" spans="1:13" x14ac:dyDescent="0.25">
      <c r="A212" s="2" t="s">
        <v>98</v>
      </c>
      <c r="B212" s="2" t="s">
        <v>161</v>
      </c>
      <c r="C212" s="2" t="s">
        <v>145</v>
      </c>
      <c r="D212" s="2" t="s">
        <v>86</v>
      </c>
      <c r="E212" s="11">
        <v>725687857</v>
      </c>
      <c r="I212"/>
      <c r="J212" s="6"/>
      <c r="K212" s="6"/>
      <c r="L212" s="6"/>
      <c r="M212" s="6"/>
    </row>
    <row r="213" spans="1:13" x14ac:dyDescent="0.25">
      <c r="A213" s="2" t="s">
        <v>98</v>
      </c>
      <c r="B213" s="2" t="s">
        <v>161</v>
      </c>
      <c r="C213" s="2" t="s">
        <v>145</v>
      </c>
      <c r="D213" s="2" t="s">
        <v>87</v>
      </c>
      <c r="E213" s="11">
        <v>7264</v>
      </c>
      <c r="I213"/>
      <c r="J213" s="6"/>
      <c r="K213" s="6"/>
      <c r="L213" s="6"/>
      <c r="M213" s="6"/>
    </row>
    <row r="214" spans="1:13" x14ac:dyDescent="0.25">
      <c r="A214" s="2" t="s">
        <v>98</v>
      </c>
      <c r="B214" s="2" t="s">
        <v>161</v>
      </c>
      <c r="C214" s="2" t="s">
        <v>146</v>
      </c>
      <c r="D214" s="2" t="s">
        <v>86</v>
      </c>
      <c r="E214" s="11">
        <v>514297782</v>
      </c>
      <c r="I214"/>
      <c r="J214" s="6"/>
      <c r="K214" s="6"/>
      <c r="L214" s="6"/>
      <c r="M214" s="6"/>
    </row>
    <row r="215" spans="1:13" x14ac:dyDescent="0.25">
      <c r="A215" s="2" t="s">
        <v>98</v>
      </c>
      <c r="B215" s="2" t="s">
        <v>161</v>
      </c>
      <c r="C215" s="2" t="s">
        <v>146</v>
      </c>
      <c r="D215" s="2" t="s">
        <v>87</v>
      </c>
      <c r="E215" s="11">
        <v>5622</v>
      </c>
      <c r="I215"/>
      <c r="J215" s="6"/>
      <c r="K215" s="6"/>
      <c r="L215" s="6"/>
      <c r="M215" s="6"/>
    </row>
    <row r="216" spans="1:13" x14ac:dyDescent="0.25">
      <c r="A216" s="2" t="s">
        <v>98</v>
      </c>
      <c r="B216" s="2" t="s">
        <v>161</v>
      </c>
      <c r="C216" s="2" t="s">
        <v>147</v>
      </c>
      <c r="D216" s="2" t="s">
        <v>86</v>
      </c>
      <c r="E216" s="11">
        <v>3882275683</v>
      </c>
      <c r="I216"/>
      <c r="J216" s="6"/>
      <c r="K216" s="6"/>
      <c r="L216" s="6"/>
      <c r="M216" s="6"/>
    </row>
    <row r="217" spans="1:13" x14ac:dyDescent="0.25">
      <c r="A217" s="2" t="s">
        <v>98</v>
      </c>
      <c r="B217" s="2" t="s">
        <v>161</v>
      </c>
      <c r="C217" s="2" t="s">
        <v>147</v>
      </c>
      <c r="D217" s="2" t="s">
        <v>87</v>
      </c>
      <c r="E217" s="11">
        <v>25065</v>
      </c>
      <c r="I217"/>
      <c r="J217" s="6"/>
      <c r="K217" s="6"/>
      <c r="L217" s="6"/>
      <c r="M217" s="6"/>
    </row>
    <row r="218" spans="1:13" x14ac:dyDescent="0.25">
      <c r="A218" s="2" t="s">
        <v>98</v>
      </c>
      <c r="B218" s="2" t="s">
        <v>161</v>
      </c>
      <c r="C218" s="2" t="s">
        <v>148</v>
      </c>
      <c r="D218" s="2" t="s">
        <v>86</v>
      </c>
      <c r="E218" s="11">
        <v>1871457730</v>
      </c>
      <c r="I218"/>
      <c r="J218" s="6"/>
      <c r="K218" s="6"/>
      <c r="L218" s="6"/>
      <c r="M218" s="6"/>
    </row>
    <row r="219" spans="1:13" x14ac:dyDescent="0.25">
      <c r="A219" s="2" t="s">
        <v>98</v>
      </c>
      <c r="B219" s="2" t="s">
        <v>161</v>
      </c>
      <c r="C219" s="2" t="s">
        <v>148</v>
      </c>
      <c r="D219" s="2" t="s">
        <v>87</v>
      </c>
      <c r="E219" s="11">
        <v>8464</v>
      </c>
      <c r="I219"/>
      <c r="J219" s="6"/>
      <c r="K219" s="6"/>
      <c r="L219" s="6"/>
      <c r="M219" s="6"/>
    </row>
    <row r="220" spans="1:13" x14ac:dyDescent="0.25">
      <c r="A220" s="2" t="s">
        <v>98</v>
      </c>
      <c r="B220" s="2" t="s">
        <v>161</v>
      </c>
      <c r="C220" s="2" t="s">
        <v>149</v>
      </c>
      <c r="D220" s="2" t="s">
        <v>86</v>
      </c>
      <c r="E220" s="11">
        <v>473624665</v>
      </c>
      <c r="I220"/>
      <c r="J220" s="6"/>
      <c r="K220" s="6"/>
      <c r="L220" s="6"/>
      <c r="M220" s="6"/>
    </row>
    <row r="221" spans="1:13" x14ac:dyDescent="0.25">
      <c r="A221" s="2" t="s">
        <v>98</v>
      </c>
      <c r="B221" s="2" t="s">
        <v>161</v>
      </c>
      <c r="C221" s="2" t="s">
        <v>149</v>
      </c>
      <c r="D221" s="2" t="s">
        <v>87</v>
      </c>
      <c r="E221" s="11">
        <v>4326</v>
      </c>
      <c r="I221"/>
      <c r="J221" s="6"/>
      <c r="K221" s="6"/>
      <c r="L221" s="6"/>
      <c r="M221" s="6"/>
    </row>
    <row r="222" spans="1:13" x14ac:dyDescent="0.25">
      <c r="A222" s="2" t="s">
        <v>98</v>
      </c>
      <c r="B222" s="2" t="s">
        <v>161</v>
      </c>
      <c r="C222" s="2" t="s">
        <v>150</v>
      </c>
      <c r="D222" s="2" t="s">
        <v>86</v>
      </c>
      <c r="E222" s="11">
        <v>3613105109</v>
      </c>
      <c r="I222"/>
      <c r="J222" s="6"/>
      <c r="K222" s="6"/>
      <c r="L222" s="6"/>
      <c r="M222" s="6"/>
    </row>
    <row r="223" spans="1:13" x14ac:dyDescent="0.25">
      <c r="A223" s="2" t="s">
        <v>98</v>
      </c>
      <c r="B223" s="2" t="s">
        <v>161</v>
      </c>
      <c r="C223" s="2" t="s">
        <v>150</v>
      </c>
      <c r="D223" s="2" t="s">
        <v>87</v>
      </c>
      <c r="E223" s="11">
        <v>11064</v>
      </c>
      <c r="I223"/>
      <c r="J223" s="6"/>
      <c r="K223" s="6"/>
      <c r="L223" s="6"/>
      <c r="M223" s="6"/>
    </row>
    <row r="224" spans="1:13" x14ac:dyDescent="0.25">
      <c r="A224" s="2" t="s">
        <v>98</v>
      </c>
      <c r="B224" s="2" t="s">
        <v>161</v>
      </c>
      <c r="C224" s="2" t="s">
        <v>151</v>
      </c>
      <c r="D224" s="2" t="s">
        <v>86</v>
      </c>
      <c r="E224" s="11">
        <v>5205785635</v>
      </c>
      <c r="I224"/>
      <c r="J224" s="6"/>
      <c r="K224" s="6"/>
      <c r="L224" s="6"/>
      <c r="M224" s="6"/>
    </row>
    <row r="225" spans="1:13" x14ac:dyDescent="0.25">
      <c r="A225" s="2" t="s">
        <v>98</v>
      </c>
      <c r="B225" s="2" t="s">
        <v>161</v>
      </c>
      <c r="C225" s="2" t="s">
        <v>151</v>
      </c>
      <c r="D225" s="2" t="s">
        <v>87</v>
      </c>
      <c r="E225" s="11">
        <v>21040</v>
      </c>
      <c r="I225"/>
      <c r="J225" s="6"/>
      <c r="K225" s="6"/>
      <c r="L225" s="6"/>
      <c r="M225" s="6"/>
    </row>
    <row r="226" spans="1:13" x14ac:dyDescent="0.25">
      <c r="A226" s="2" t="s">
        <v>98</v>
      </c>
      <c r="B226" s="2" t="s">
        <v>161</v>
      </c>
      <c r="C226" s="2" t="s">
        <v>152</v>
      </c>
      <c r="D226" s="2" t="s">
        <v>86</v>
      </c>
      <c r="E226" s="11">
        <v>1750090250</v>
      </c>
      <c r="I226"/>
      <c r="J226" s="6"/>
      <c r="K226" s="6"/>
      <c r="L226" s="6"/>
      <c r="M226" s="6"/>
    </row>
    <row r="227" spans="1:13" x14ac:dyDescent="0.25">
      <c r="A227" s="2" t="s">
        <v>98</v>
      </c>
      <c r="B227" s="2" t="s">
        <v>161</v>
      </c>
      <c r="C227" s="2" t="s">
        <v>152</v>
      </c>
      <c r="D227" s="2" t="s">
        <v>87</v>
      </c>
      <c r="E227" s="11">
        <v>8929</v>
      </c>
      <c r="I227"/>
      <c r="J227" s="6"/>
      <c r="K227" s="6"/>
      <c r="L227" s="6"/>
      <c r="M227" s="6"/>
    </row>
    <row r="228" spans="1:13" x14ac:dyDescent="0.25">
      <c r="A228" s="2" t="s">
        <v>98</v>
      </c>
      <c r="B228" s="2" t="s">
        <v>161</v>
      </c>
      <c r="C228" s="2" t="s">
        <v>153</v>
      </c>
      <c r="D228" s="2" t="s">
        <v>86</v>
      </c>
      <c r="E228" s="11">
        <v>1690737783</v>
      </c>
      <c r="I228"/>
      <c r="J228" s="6"/>
      <c r="K228" s="6"/>
      <c r="L228" s="6"/>
      <c r="M228" s="6"/>
    </row>
    <row r="229" spans="1:13" x14ac:dyDescent="0.25">
      <c r="A229" s="2" t="s">
        <v>98</v>
      </c>
      <c r="B229" s="2" t="s">
        <v>161</v>
      </c>
      <c r="C229" s="2" t="s">
        <v>153</v>
      </c>
      <c r="D229" s="2" t="s">
        <v>87</v>
      </c>
      <c r="E229" s="11">
        <v>10935</v>
      </c>
      <c r="I229"/>
      <c r="J229" s="6"/>
      <c r="K229" s="6"/>
      <c r="L229" s="6"/>
      <c r="M229" s="6"/>
    </row>
    <row r="230" spans="1:13" x14ac:dyDescent="0.25">
      <c r="A230" s="2" t="s">
        <v>98</v>
      </c>
      <c r="B230" s="2" t="s">
        <v>161</v>
      </c>
      <c r="C230" s="2" t="s">
        <v>154</v>
      </c>
      <c r="D230" s="2" t="s">
        <v>86</v>
      </c>
      <c r="E230" s="11">
        <v>181182800</v>
      </c>
      <c r="I230"/>
      <c r="J230" s="6"/>
      <c r="K230" s="6"/>
      <c r="L230" s="6"/>
      <c r="M230" s="6"/>
    </row>
    <row r="231" spans="1:13" x14ac:dyDescent="0.25">
      <c r="A231" s="2" t="s">
        <v>98</v>
      </c>
      <c r="B231" s="2" t="s">
        <v>161</v>
      </c>
      <c r="C231" s="2" t="s">
        <v>154</v>
      </c>
      <c r="D231" s="2" t="s">
        <v>87</v>
      </c>
      <c r="E231" s="11">
        <v>1015</v>
      </c>
      <c r="I231"/>
      <c r="J231" s="6"/>
      <c r="K231" s="6"/>
      <c r="L231" s="6"/>
      <c r="M231" s="6"/>
    </row>
    <row r="232" spans="1:13" x14ac:dyDescent="0.25">
      <c r="A232" s="2" t="s">
        <v>98</v>
      </c>
      <c r="B232" s="2" t="s">
        <v>161</v>
      </c>
      <c r="C232" s="2" t="s">
        <v>155</v>
      </c>
      <c r="D232" s="2" t="s">
        <v>86</v>
      </c>
      <c r="E232" s="11">
        <v>644229373</v>
      </c>
      <c r="I232"/>
      <c r="J232" s="6"/>
      <c r="K232" s="6"/>
      <c r="L232" s="6"/>
      <c r="M232" s="6"/>
    </row>
    <row r="233" spans="1:13" x14ac:dyDescent="0.25">
      <c r="A233" s="2" t="s">
        <v>98</v>
      </c>
      <c r="B233" s="2" t="s">
        <v>161</v>
      </c>
      <c r="C233" s="2" t="s">
        <v>155</v>
      </c>
      <c r="D233" s="2" t="s">
        <v>87</v>
      </c>
      <c r="E233" s="11">
        <v>5189</v>
      </c>
      <c r="I233"/>
      <c r="J233" s="6"/>
      <c r="K233" s="6"/>
      <c r="L233" s="6"/>
      <c r="M233" s="6"/>
    </row>
    <row r="234" spans="1:13" x14ac:dyDescent="0.25">
      <c r="A234" s="2" t="s">
        <v>98</v>
      </c>
      <c r="B234" s="2" t="s">
        <v>164</v>
      </c>
      <c r="C234" s="2" t="s">
        <v>22</v>
      </c>
      <c r="D234" s="2" t="s">
        <v>86</v>
      </c>
      <c r="E234" s="11">
        <v>5068138018.1258259</v>
      </c>
      <c r="I234"/>
      <c r="J234" s="6"/>
      <c r="K234" s="6"/>
      <c r="L234" s="6"/>
      <c r="M234" s="6"/>
    </row>
    <row r="235" spans="1:13" x14ac:dyDescent="0.25">
      <c r="A235" s="2" t="s">
        <v>98</v>
      </c>
      <c r="B235" s="2" t="s">
        <v>164</v>
      </c>
      <c r="C235" s="2" t="s">
        <v>22</v>
      </c>
      <c r="D235" s="2" t="s">
        <v>87</v>
      </c>
      <c r="E235" s="11">
        <v>21250.800070897749</v>
      </c>
      <c r="I235"/>
      <c r="J235" s="6"/>
      <c r="K235" s="6"/>
      <c r="L235" s="6"/>
      <c r="M235" s="6"/>
    </row>
    <row r="236" spans="1:13" x14ac:dyDescent="0.25">
      <c r="A236" s="2" t="s">
        <v>98</v>
      </c>
      <c r="B236" s="2" t="s">
        <v>164</v>
      </c>
      <c r="C236" s="2" t="s">
        <v>21</v>
      </c>
      <c r="D236" s="2" t="s">
        <v>86</v>
      </c>
      <c r="E236" s="11">
        <v>1626921107.0027266</v>
      </c>
      <c r="I236"/>
      <c r="J236" s="6"/>
      <c r="K236" s="6"/>
      <c r="L236" s="6"/>
      <c r="M236" s="6"/>
    </row>
    <row r="237" spans="1:13" x14ac:dyDescent="0.25">
      <c r="A237" s="2" t="s">
        <v>98</v>
      </c>
      <c r="B237" s="2" t="s">
        <v>164</v>
      </c>
      <c r="C237" s="2" t="s">
        <v>21</v>
      </c>
      <c r="D237" s="2" t="s">
        <v>87</v>
      </c>
      <c r="E237" s="11">
        <v>9474.7704925460293</v>
      </c>
      <c r="I237"/>
      <c r="J237" s="6"/>
      <c r="K237" s="6"/>
      <c r="L237" s="6"/>
      <c r="M237" s="6"/>
    </row>
    <row r="238" spans="1:13" x14ac:dyDescent="0.25">
      <c r="A238" s="2" t="s">
        <v>98</v>
      </c>
      <c r="B238" s="2" t="s">
        <v>164</v>
      </c>
      <c r="C238" s="2" t="s">
        <v>24</v>
      </c>
      <c r="D238" s="2" t="s">
        <v>86</v>
      </c>
      <c r="E238" s="11">
        <v>5958101923.7569294</v>
      </c>
      <c r="I238"/>
      <c r="J238" s="6"/>
      <c r="K238" s="6"/>
      <c r="L238" s="6"/>
      <c r="M238" s="6"/>
    </row>
    <row r="239" spans="1:13" x14ac:dyDescent="0.25">
      <c r="A239" s="2" t="s">
        <v>98</v>
      </c>
      <c r="B239" s="2" t="s">
        <v>164</v>
      </c>
      <c r="C239" s="2" t="s">
        <v>24</v>
      </c>
      <c r="D239" s="2" t="s">
        <v>87</v>
      </c>
      <c r="E239" s="11">
        <v>25877.459053549814</v>
      </c>
      <c r="I239"/>
      <c r="J239" s="6"/>
      <c r="K239" s="6"/>
      <c r="L239" s="6"/>
      <c r="M239" s="6"/>
    </row>
    <row r="240" spans="1:13" x14ac:dyDescent="0.25">
      <c r="A240" s="2" t="s">
        <v>98</v>
      </c>
      <c r="B240" s="2" t="s">
        <v>164</v>
      </c>
      <c r="C240" s="2" t="s">
        <v>31</v>
      </c>
      <c r="D240" s="2" t="s">
        <v>86</v>
      </c>
      <c r="E240" s="11">
        <v>5589480068.6134567</v>
      </c>
      <c r="I240"/>
      <c r="J240" s="6"/>
      <c r="K240" s="6"/>
      <c r="L240" s="6"/>
      <c r="M240" s="6"/>
    </row>
    <row r="241" spans="1:13" x14ac:dyDescent="0.25">
      <c r="A241" s="2" t="s">
        <v>98</v>
      </c>
      <c r="B241" s="2" t="s">
        <v>164</v>
      </c>
      <c r="C241" s="2" t="s">
        <v>31</v>
      </c>
      <c r="D241" s="2" t="s">
        <v>87</v>
      </c>
      <c r="E241" s="11">
        <v>15701.757946746837</v>
      </c>
      <c r="I241"/>
      <c r="J241" s="6"/>
      <c r="K241" s="6"/>
      <c r="L241" s="6"/>
      <c r="M241" s="6"/>
    </row>
    <row r="242" spans="1:13" x14ac:dyDescent="0.25">
      <c r="A242" s="2" t="s">
        <v>98</v>
      </c>
      <c r="B242" s="2" t="s">
        <v>164</v>
      </c>
      <c r="C242" s="2" t="s">
        <v>26</v>
      </c>
      <c r="D242" s="2" t="s">
        <v>86</v>
      </c>
      <c r="E242" s="11">
        <v>4970771342.7305613</v>
      </c>
      <c r="I242"/>
      <c r="J242" s="6"/>
      <c r="K242" s="6"/>
      <c r="L242" s="6"/>
      <c r="M242" s="6"/>
    </row>
    <row r="243" spans="1:13" x14ac:dyDescent="0.25">
      <c r="A243" s="2" t="s">
        <v>98</v>
      </c>
      <c r="B243" s="2" t="s">
        <v>164</v>
      </c>
      <c r="C243" s="2" t="s">
        <v>26</v>
      </c>
      <c r="D243" s="2" t="s">
        <v>87</v>
      </c>
      <c r="E243" s="11">
        <v>18658.640744502856</v>
      </c>
      <c r="I243"/>
      <c r="J243" s="6"/>
      <c r="K243" s="6"/>
      <c r="L243" s="6"/>
      <c r="M243" s="6"/>
    </row>
    <row r="244" spans="1:13" x14ac:dyDescent="0.25">
      <c r="A244" s="2" t="s">
        <v>98</v>
      </c>
      <c r="B244" s="2" t="s">
        <v>164</v>
      </c>
      <c r="C244" s="2" t="s">
        <v>32</v>
      </c>
      <c r="D244" s="2" t="s">
        <v>86</v>
      </c>
      <c r="E244" s="11">
        <v>5866313986.7653112</v>
      </c>
      <c r="I244"/>
      <c r="J244" s="6"/>
      <c r="K244" s="6"/>
      <c r="L244" s="6"/>
      <c r="M244" s="6"/>
    </row>
    <row r="245" spans="1:13" x14ac:dyDescent="0.25">
      <c r="A245" s="2" t="s">
        <v>98</v>
      </c>
      <c r="B245" s="2" t="s">
        <v>164</v>
      </c>
      <c r="C245" s="2" t="s">
        <v>32</v>
      </c>
      <c r="D245" s="2" t="s">
        <v>87</v>
      </c>
      <c r="E245" s="11">
        <v>16448.342967702865</v>
      </c>
      <c r="I245"/>
      <c r="J245" s="6"/>
      <c r="K245" s="6"/>
      <c r="L245" s="6"/>
      <c r="M245" s="6"/>
    </row>
    <row r="246" spans="1:13" x14ac:dyDescent="0.25">
      <c r="A246" s="2" t="s">
        <v>98</v>
      </c>
      <c r="B246" s="2" t="s">
        <v>164</v>
      </c>
      <c r="C246" s="2" t="s">
        <v>27</v>
      </c>
      <c r="D246" s="2" t="s">
        <v>86</v>
      </c>
      <c r="E246" s="11">
        <v>1680008217.2391717</v>
      </c>
      <c r="I246"/>
      <c r="J246" s="6"/>
      <c r="K246" s="6"/>
      <c r="L246" s="6"/>
      <c r="M246" s="6"/>
    </row>
    <row r="247" spans="1:13" x14ac:dyDescent="0.25">
      <c r="A247" s="2" t="s">
        <v>98</v>
      </c>
      <c r="B247" s="2" t="s">
        <v>164</v>
      </c>
      <c r="C247" s="2" t="s">
        <v>27</v>
      </c>
      <c r="D247" s="2" t="s">
        <v>87</v>
      </c>
      <c r="E247" s="11">
        <v>11039.743096856379</v>
      </c>
      <c r="I247"/>
      <c r="J247" s="6"/>
      <c r="K247" s="6"/>
      <c r="L247" s="6"/>
      <c r="M247" s="6"/>
    </row>
    <row r="248" spans="1:13" x14ac:dyDescent="0.25">
      <c r="A248" s="2" t="s">
        <v>98</v>
      </c>
      <c r="B248" s="2" t="s">
        <v>164</v>
      </c>
      <c r="C248" s="2" t="s">
        <v>30</v>
      </c>
      <c r="D248" s="2" t="s">
        <v>86</v>
      </c>
      <c r="E248" s="11">
        <v>5594759220.8282566</v>
      </c>
      <c r="I248"/>
      <c r="J248" s="6"/>
      <c r="K248" s="6"/>
      <c r="L248" s="6"/>
      <c r="M248" s="6"/>
    </row>
    <row r="249" spans="1:13" x14ac:dyDescent="0.25">
      <c r="A249" s="2" t="s">
        <v>98</v>
      </c>
      <c r="B249" s="2" t="s">
        <v>164</v>
      </c>
      <c r="C249" s="2" t="s">
        <v>30</v>
      </c>
      <c r="D249" s="2" t="s">
        <v>87</v>
      </c>
      <c r="E249" s="11">
        <v>16728.162791133895</v>
      </c>
      <c r="I249"/>
      <c r="J249" s="6"/>
      <c r="K249" s="6"/>
      <c r="L249" s="6"/>
      <c r="M249" s="6"/>
    </row>
    <row r="250" spans="1:13" x14ac:dyDescent="0.25">
      <c r="A250" s="2" t="s">
        <v>98</v>
      </c>
      <c r="B250" s="2" t="s">
        <v>164</v>
      </c>
      <c r="C250" s="2" t="s">
        <v>33</v>
      </c>
      <c r="D250" s="2" t="s">
        <v>86</v>
      </c>
      <c r="E250" s="11">
        <v>1307658277.3673406</v>
      </c>
      <c r="I250"/>
      <c r="J250" s="6"/>
      <c r="K250" s="6"/>
      <c r="L250" s="6"/>
      <c r="M250" s="6"/>
    </row>
    <row r="251" spans="1:13" x14ac:dyDescent="0.25">
      <c r="A251" s="2" t="s">
        <v>98</v>
      </c>
      <c r="B251" s="2" t="s">
        <v>164</v>
      </c>
      <c r="C251" s="2" t="s">
        <v>33</v>
      </c>
      <c r="D251" s="2" t="s">
        <v>87</v>
      </c>
      <c r="E251" s="11">
        <v>5817.7988898751382</v>
      </c>
      <c r="I251"/>
      <c r="J251" s="6"/>
      <c r="K251" s="6"/>
      <c r="L251" s="6"/>
      <c r="M251" s="6"/>
    </row>
    <row r="252" spans="1:13" x14ac:dyDescent="0.25">
      <c r="A252" s="2" t="s">
        <v>98</v>
      </c>
      <c r="B252" s="2" t="s">
        <v>164</v>
      </c>
      <c r="C252" s="2" t="s">
        <v>39</v>
      </c>
      <c r="D252" s="2" t="s">
        <v>86</v>
      </c>
      <c r="E252" s="11">
        <v>11790000000</v>
      </c>
      <c r="I252"/>
      <c r="J252" s="6"/>
      <c r="K252" s="6"/>
      <c r="L252" s="6"/>
      <c r="M252" s="6"/>
    </row>
    <row r="253" spans="1:13" x14ac:dyDescent="0.25">
      <c r="A253" s="2" t="s">
        <v>98</v>
      </c>
      <c r="B253" s="2" t="s">
        <v>164</v>
      </c>
      <c r="C253" s="2" t="s">
        <v>39</v>
      </c>
      <c r="D253" s="2" t="s">
        <v>87</v>
      </c>
      <c r="E253" s="11">
        <v>44927</v>
      </c>
      <c r="I253"/>
      <c r="J253" s="6"/>
      <c r="K253" s="6"/>
      <c r="L253" s="6"/>
      <c r="M253" s="6"/>
    </row>
    <row r="254" spans="1:13" x14ac:dyDescent="0.25">
      <c r="A254" s="2" t="s">
        <v>98</v>
      </c>
      <c r="B254" s="2" t="s">
        <v>164</v>
      </c>
      <c r="C254" s="2" t="s">
        <v>40</v>
      </c>
      <c r="D254" s="2" t="s">
        <v>86</v>
      </c>
      <c r="E254" s="11">
        <v>9743000000</v>
      </c>
      <c r="I254"/>
      <c r="J254" s="6"/>
      <c r="K254" s="6"/>
      <c r="L254" s="6"/>
      <c r="M254" s="6"/>
    </row>
    <row r="255" spans="1:13" x14ac:dyDescent="0.25">
      <c r="A255" s="2" t="s">
        <v>98</v>
      </c>
      <c r="B255" s="2" t="s">
        <v>164</v>
      </c>
      <c r="C255" s="2" t="s">
        <v>40</v>
      </c>
      <c r="D255" s="2" t="s">
        <v>87</v>
      </c>
      <c r="E255" s="11">
        <v>35257</v>
      </c>
      <c r="I255"/>
      <c r="J255" s="6"/>
      <c r="K255" s="6"/>
      <c r="L255" s="6"/>
      <c r="M255" s="6"/>
    </row>
    <row r="256" spans="1:13" x14ac:dyDescent="0.25">
      <c r="A256" s="2" t="s">
        <v>98</v>
      </c>
      <c r="B256" s="2" t="s">
        <v>164</v>
      </c>
      <c r="C256" s="2" t="s">
        <v>41</v>
      </c>
      <c r="D256" s="2" t="s">
        <v>86</v>
      </c>
      <c r="E256" s="11">
        <v>8926000000</v>
      </c>
      <c r="I256"/>
      <c r="J256" s="6"/>
      <c r="K256" s="6"/>
      <c r="L256" s="6"/>
      <c r="M256" s="6"/>
    </row>
    <row r="257" spans="1:13" x14ac:dyDescent="0.25">
      <c r="A257" s="2" t="s">
        <v>98</v>
      </c>
      <c r="B257" s="2" t="s">
        <v>164</v>
      </c>
      <c r="C257" s="2" t="s">
        <v>41</v>
      </c>
      <c r="D257" s="2" t="s">
        <v>87</v>
      </c>
      <c r="E257" s="11">
        <v>34995</v>
      </c>
      <c r="I257"/>
      <c r="J257" s="6"/>
      <c r="K257" s="6"/>
      <c r="L257" s="6"/>
      <c r="M257" s="6"/>
    </row>
    <row r="258" spans="1:13" x14ac:dyDescent="0.25">
      <c r="A258" s="2" t="s">
        <v>98</v>
      </c>
      <c r="B258" s="2" t="s">
        <v>164</v>
      </c>
      <c r="C258" s="2" t="s">
        <v>42</v>
      </c>
      <c r="D258" s="2" t="s">
        <v>86</v>
      </c>
      <c r="E258" s="11">
        <v>199818089.9478896</v>
      </c>
      <c r="I258"/>
      <c r="J258" s="6"/>
      <c r="K258" s="6"/>
      <c r="L258" s="6"/>
      <c r="M258" s="6"/>
    </row>
    <row r="259" spans="1:13" x14ac:dyDescent="0.25">
      <c r="A259" s="2" t="s">
        <v>98</v>
      </c>
      <c r="B259" s="2" t="s">
        <v>164</v>
      </c>
      <c r="C259" s="2" t="s">
        <v>42</v>
      </c>
      <c r="D259" s="2" t="s">
        <v>87</v>
      </c>
      <c r="E259" s="11">
        <v>2634.6428158994786</v>
      </c>
      <c r="I259"/>
      <c r="J259" s="6"/>
      <c r="K259" s="6"/>
      <c r="L259" s="6"/>
      <c r="M259" s="6"/>
    </row>
    <row r="260" spans="1:13" x14ac:dyDescent="0.25">
      <c r="A260" s="2" t="s">
        <v>98</v>
      </c>
      <c r="B260" s="2" t="s">
        <v>164</v>
      </c>
      <c r="C260" s="2" t="s">
        <v>19</v>
      </c>
      <c r="D260" s="2" t="s">
        <v>86</v>
      </c>
      <c r="E260" s="11">
        <v>1265490063.9961569</v>
      </c>
      <c r="I260"/>
      <c r="J260" s="6"/>
      <c r="K260" s="6"/>
      <c r="L260" s="6"/>
      <c r="M260" s="6"/>
    </row>
    <row r="261" spans="1:13" x14ac:dyDescent="0.25">
      <c r="A261" s="2" t="s">
        <v>98</v>
      </c>
      <c r="B261" s="2" t="s">
        <v>164</v>
      </c>
      <c r="C261" s="2" t="s">
        <v>19</v>
      </c>
      <c r="D261" s="2" t="s">
        <v>87</v>
      </c>
      <c r="E261" s="11">
        <v>6695.9905331796463</v>
      </c>
      <c r="I261"/>
      <c r="J261" s="6"/>
      <c r="K261" s="6"/>
      <c r="L261" s="6"/>
      <c r="M261" s="6"/>
    </row>
    <row r="262" spans="1:13" x14ac:dyDescent="0.25">
      <c r="A262" s="2" t="s">
        <v>98</v>
      </c>
      <c r="B262" s="2" t="s">
        <v>164</v>
      </c>
      <c r="C262" s="2" t="s">
        <v>16</v>
      </c>
      <c r="D262" s="2" t="s">
        <v>86</v>
      </c>
      <c r="E262" s="11">
        <v>3708969503.108037</v>
      </c>
      <c r="I262"/>
      <c r="J262" s="6"/>
      <c r="K262" s="6"/>
      <c r="L262" s="6"/>
      <c r="M262" s="6"/>
    </row>
    <row r="263" spans="1:13" x14ac:dyDescent="0.25">
      <c r="A263" s="2" t="s">
        <v>98</v>
      </c>
      <c r="B263" s="2" t="s">
        <v>164</v>
      </c>
      <c r="C263" s="2" t="s">
        <v>16</v>
      </c>
      <c r="D263" s="2" t="s">
        <v>87</v>
      </c>
      <c r="E263" s="11">
        <v>19675.32756925443</v>
      </c>
      <c r="I263"/>
      <c r="J263" s="6"/>
      <c r="K263" s="6"/>
      <c r="L263" s="6"/>
      <c r="M263" s="6"/>
    </row>
    <row r="264" spans="1:13" x14ac:dyDescent="0.25">
      <c r="A264" s="2" t="s">
        <v>98</v>
      </c>
      <c r="B264" s="2" t="s">
        <v>164</v>
      </c>
      <c r="C264" s="2" t="s">
        <v>48</v>
      </c>
      <c r="D264" s="2" t="s">
        <v>86</v>
      </c>
      <c r="E264" s="11">
        <v>734049898.44220877</v>
      </c>
      <c r="I264"/>
      <c r="J264" s="6"/>
      <c r="K264" s="6"/>
      <c r="L264" s="6"/>
      <c r="M264" s="6"/>
    </row>
    <row r="265" spans="1:13" x14ac:dyDescent="0.25">
      <c r="A265" s="2" t="s">
        <v>98</v>
      </c>
      <c r="B265" s="2" t="s">
        <v>164</v>
      </c>
      <c r="C265" s="2" t="s">
        <v>48</v>
      </c>
      <c r="D265" s="2" t="s">
        <v>87</v>
      </c>
      <c r="E265" s="11">
        <v>5238.760295854514</v>
      </c>
      <c r="I265"/>
      <c r="J265" s="6"/>
      <c r="K265" s="6"/>
      <c r="L265" s="6"/>
      <c r="M265" s="6"/>
    </row>
    <row r="266" spans="1:13" x14ac:dyDescent="0.25">
      <c r="A266" s="2" t="s">
        <v>98</v>
      </c>
      <c r="B266" s="2" t="s">
        <v>164</v>
      </c>
      <c r="C266" s="2" t="s">
        <v>46</v>
      </c>
      <c r="D266" s="2" t="s">
        <v>86</v>
      </c>
      <c r="E266" s="11">
        <v>758931242.54912257</v>
      </c>
      <c r="I266"/>
      <c r="J266" s="6"/>
      <c r="K266" s="6"/>
      <c r="L266" s="6"/>
      <c r="M266" s="6"/>
    </row>
    <row r="267" spans="1:13" x14ac:dyDescent="0.25">
      <c r="A267" s="2" t="s">
        <v>98</v>
      </c>
      <c r="B267" s="2" t="s">
        <v>164</v>
      </c>
      <c r="C267" s="2" t="s">
        <v>46</v>
      </c>
      <c r="D267" s="2" t="s">
        <v>87</v>
      </c>
      <c r="E267" s="11">
        <v>7253.9602607399993</v>
      </c>
      <c r="I267"/>
      <c r="J267" s="6"/>
      <c r="K267" s="6"/>
      <c r="L267" s="6"/>
      <c r="M267" s="6"/>
    </row>
    <row r="268" spans="1:13" x14ac:dyDescent="0.25">
      <c r="A268" s="2" t="s">
        <v>98</v>
      </c>
      <c r="B268" s="2" t="s">
        <v>164</v>
      </c>
      <c r="C268" s="2" t="s">
        <v>43</v>
      </c>
      <c r="D268" s="2" t="s">
        <v>86</v>
      </c>
      <c r="E268" s="11">
        <v>269937355.99538869</v>
      </c>
      <c r="I268"/>
      <c r="J268" s="6"/>
      <c r="K268" s="6"/>
      <c r="L268" s="6"/>
      <c r="M268" s="6"/>
    </row>
    <row r="269" spans="1:13" x14ac:dyDescent="0.25">
      <c r="A269" s="2" t="s">
        <v>98</v>
      </c>
      <c r="B269" s="2" t="s">
        <v>164</v>
      </c>
      <c r="C269" s="2" t="s">
        <v>43</v>
      </c>
      <c r="D269" s="2" t="s">
        <v>87</v>
      </c>
      <c r="E269" s="11">
        <v>1971.9512590926226</v>
      </c>
      <c r="I269"/>
      <c r="J269" s="6"/>
      <c r="K269" s="6"/>
      <c r="L269" s="6"/>
      <c r="M269" s="6"/>
    </row>
    <row r="270" spans="1:13" x14ac:dyDescent="0.25">
      <c r="A270" s="2" t="s">
        <v>98</v>
      </c>
      <c r="B270" s="2" t="s">
        <v>164</v>
      </c>
      <c r="C270" s="2" t="s">
        <v>58</v>
      </c>
      <c r="D270" s="2" t="s">
        <v>86</v>
      </c>
      <c r="E270" s="11">
        <v>1168526108.040812</v>
      </c>
      <c r="I270"/>
      <c r="J270" s="6"/>
      <c r="K270" s="6"/>
      <c r="L270" s="6"/>
      <c r="M270" s="6"/>
    </row>
    <row r="271" spans="1:13" x14ac:dyDescent="0.25">
      <c r="A271" s="2" t="s">
        <v>98</v>
      </c>
      <c r="B271" s="2" t="s">
        <v>164</v>
      </c>
      <c r="C271" s="2" t="s">
        <v>58</v>
      </c>
      <c r="D271" s="2" t="s">
        <v>87</v>
      </c>
      <c r="E271" s="11">
        <v>8993.68161721055</v>
      </c>
      <c r="I271"/>
      <c r="J271" s="6"/>
      <c r="K271" s="6"/>
      <c r="L271" s="6"/>
      <c r="M271" s="6"/>
    </row>
    <row r="272" spans="1:13" x14ac:dyDescent="0.25">
      <c r="A272" s="2" t="s">
        <v>98</v>
      </c>
      <c r="B272" s="2" t="s">
        <v>164</v>
      </c>
      <c r="C272" s="2" t="s">
        <v>44</v>
      </c>
      <c r="D272" s="2" t="s">
        <v>86</v>
      </c>
      <c r="E272" s="11">
        <v>528596683.35036224</v>
      </c>
      <c r="I272"/>
      <c r="J272" s="6"/>
      <c r="K272" s="6"/>
      <c r="L272" s="6"/>
      <c r="M272" s="6"/>
    </row>
    <row r="273" spans="1:13" x14ac:dyDescent="0.25">
      <c r="A273" s="2" t="s">
        <v>98</v>
      </c>
      <c r="B273" s="2" t="s">
        <v>164</v>
      </c>
      <c r="C273" s="2" t="s">
        <v>44</v>
      </c>
      <c r="D273" s="2" t="s">
        <v>87</v>
      </c>
      <c r="E273" s="11">
        <v>5337.2936159142437</v>
      </c>
      <c r="I273"/>
      <c r="J273" s="6"/>
      <c r="K273" s="6"/>
      <c r="L273" s="6"/>
      <c r="M273" s="6"/>
    </row>
    <row r="274" spans="1:13" x14ac:dyDescent="0.25">
      <c r="A274" s="2" t="s">
        <v>98</v>
      </c>
      <c r="B274" s="2" t="s">
        <v>164</v>
      </c>
      <c r="C274" s="2" t="s">
        <v>47</v>
      </c>
      <c r="D274" s="2" t="s">
        <v>86</v>
      </c>
      <c r="E274" s="11">
        <v>270544390.14277911</v>
      </c>
      <c r="I274"/>
      <c r="J274" s="6"/>
      <c r="K274" s="6"/>
      <c r="L274" s="6"/>
      <c r="M274" s="6"/>
    </row>
    <row r="275" spans="1:13" x14ac:dyDescent="0.25">
      <c r="A275" s="2" t="s">
        <v>98</v>
      </c>
      <c r="B275" s="2" t="s">
        <v>164</v>
      </c>
      <c r="C275" s="2" t="s">
        <v>47</v>
      </c>
      <c r="D275" s="2" t="s">
        <v>87</v>
      </c>
      <c r="E275" s="11">
        <v>3552.0407905800348</v>
      </c>
      <c r="I275"/>
      <c r="J275" s="6"/>
      <c r="K275" s="6"/>
      <c r="L275" s="6"/>
      <c r="M275" s="6"/>
    </row>
    <row r="276" spans="1:13" x14ac:dyDescent="0.25">
      <c r="A276" s="2" t="s">
        <v>98</v>
      </c>
      <c r="B276" s="2" t="s">
        <v>164</v>
      </c>
      <c r="C276" s="2" t="s">
        <v>59</v>
      </c>
      <c r="D276" s="2" t="s">
        <v>86</v>
      </c>
      <c r="E276" s="11">
        <v>635526463.98453009</v>
      </c>
      <c r="I276"/>
      <c r="J276" s="6"/>
      <c r="K276" s="6"/>
      <c r="L276" s="6"/>
      <c r="M276" s="6"/>
    </row>
    <row r="277" spans="1:13" x14ac:dyDescent="0.25">
      <c r="A277" s="2" t="s">
        <v>98</v>
      </c>
      <c r="B277" s="2" t="s">
        <v>164</v>
      </c>
      <c r="C277" s="2" t="s">
        <v>59</v>
      </c>
      <c r="D277" s="2" t="s">
        <v>87</v>
      </c>
      <c r="E277" s="11">
        <v>6210.286445176107</v>
      </c>
      <c r="I277"/>
      <c r="J277" s="6"/>
      <c r="K277" s="6"/>
      <c r="L277" s="6"/>
      <c r="M277" s="6"/>
    </row>
    <row r="278" spans="1:13" x14ac:dyDescent="0.25">
      <c r="A278" s="2" t="s">
        <v>98</v>
      </c>
      <c r="B278" s="2" t="s">
        <v>164</v>
      </c>
      <c r="C278" s="2" t="s">
        <v>57</v>
      </c>
      <c r="D278" s="2" t="s">
        <v>86</v>
      </c>
      <c r="E278" s="11">
        <v>733345865.32945716</v>
      </c>
      <c r="I278"/>
      <c r="J278" s="6"/>
      <c r="K278" s="6"/>
      <c r="L278" s="6"/>
      <c r="M278" s="6"/>
    </row>
    <row r="279" spans="1:13" x14ac:dyDescent="0.25">
      <c r="A279" s="2" t="s">
        <v>98</v>
      </c>
      <c r="B279" s="2" t="s">
        <v>164</v>
      </c>
      <c r="C279" s="2" t="s">
        <v>57</v>
      </c>
      <c r="D279" s="2" t="s">
        <v>87</v>
      </c>
      <c r="E279" s="11">
        <v>8074.4195178602613</v>
      </c>
      <c r="I279"/>
      <c r="J279" s="6"/>
      <c r="K279" s="6"/>
      <c r="L279" s="6"/>
      <c r="M279" s="6"/>
    </row>
    <row r="280" spans="1:13" x14ac:dyDescent="0.25">
      <c r="A280" s="2" t="s">
        <v>98</v>
      </c>
      <c r="B280" s="2" t="s">
        <v>164</v>
      </c>
      <c r="C280" s="2" t="s">
        <v>56</v>
      </c>
      <c r="D280" s="2" t="s">
        <v>86</v>
      </c>
      <c r="E280" s="11">
        <v>862363820.80356348</v>
      </c>
      <c r="I280"/>
      <c r="J280" s="6"/>
      <c r="K280" s="6"/>
      <c r="L280" s="6"/>
      <c r="M280" s="6"/>
    </row>
    <row r="281" spans="1:13" x14ac:dyDescent="0.25">
      <c r="A281" s="2" t="s">
        <v>98</v>
      </c>
      <c r="B281" s="2" t="s">
        <v>164</v>
      </c>
      <c r="C281" s="2" t="s">
        <v>56</v>
      </c>
      <c r="D281" s="2" t="s">
        <v>87</v>
      </c>
      <c r="E281" s="11">
        <v>6147.8249944569598</v>
      </c>
      <c r="I281"/>
      <c r="J281" s="6"/>
      <c r="K281" s="6"/>
      <c r="L281" s="6"/>
      <c r="M281" s="6"/>
    </row>
    <row r="282" spans="1:13" x14ac:dyDescent="0.25">
      <c r="A282" s="2" t="s">
        <v>98</v>
      </c>
      <c r="B282" s="2" t="s">
        <v>164</v>
      </c>
      <c r="C282" s="2" t="s">
        <v>49</v>
      </c>
      <c r="D282" s="2" t="s">
        <v>86</v>
      </c>
      <c r="E282" s="11">
        <v>512230595.5871287</v>
      </c>
      <c r="I282"/>
      <c r="J282" s="6"/>
      <c r="K282" s="6"/>
      <c r="L282" s="6"/>
      <c r="M282" s="6"/>
    </row>
    <row r="283" spans="1:13" x14ac:dyDescent="0.25">
      <c r="A283" s="2" t="s">
        <v>98</v>
      </c>
      <c r="B283" s="2" t="s">
        <v>164</v>
      </c>
      <c r="C283" s="2" t="s">
        <v>49</v>
      </c>
      <c r="D283" s="2" t="s">
        <v>87</v>
      </c>
      <c r="E283" s="11">
        <v>6047.7593627272918</v>
      </c>
      <c r="I283"/>
      <c r="J283" s="6"/>
      <c r="K283" s="6"/>
      <c r="L283" s="6"/>
      <c r="M283" s="6"/>
    </row>
    <row r="284" spans="1:13" x14ac:dyDescent="0.25">
      <c r="A284" s="2" t="s">
        <v>98</v>
      </c>
      <c r="B284" s="2" t="s">
        <v>164</v>
      </c>
      <c r="C284" s="2" t="s">
        <v>50</v>
      </c>
      <c r="D284" s="2" t="s">
        <v>86</v>
      </c>
      <c r="E284" s="11">
        <v>830503509.50831532</v>
      </c>
      <c r="I284"/>
      <c r="J284" s="6"/>
      <c r="K284" s="6"/>
      <c r="L284" s="6"/>
      <c r="M284" s="6"/>
    </row>
    <row r="285" spans="1:13" x14ac:dyDescent="0.25">
      <c r="A285" s="2" t="s">
        <v>98</v>
      </c>
      <c r="B285" s="2" t="s">
        <v>164</v>
      </c>
      <c r="C285" s="2" t="s">
        <v>50</v>
      </c>
      <c r="D285" s="2" t="s">
        <v>87</v>
      </c>
      <c r="E285" s="11">
        <v>8106.7618376151222</v>
      </c>
      <c r="I285"/>
      <c r="J285" s="6"/>
      <c r="K285" s="6"/>
      <c r="L285" s="6"/>
      <c r="M285" s="6"/>
    </row>
    <row r="286" spans="1:13" x14ac:dyDescent="0.25">
      <c r="A286" s="2" t="s">
        <v>98</v>
      </c>
      <c r="B286" s="2" t="s">
        <v>164</v>
      </c>
      <c r="C286" s="2" t="s">
        <v>51</v>
      </c>
      <c r="D286" s="2" t="s">
        <v>86</v>
      </c>
      <c r="E286" s="11">
        <v>646449923.14694917</v>
      </c>
      <c r="I286"/>
      <c r="J286" s="6"/>
      <c r="K286" s="6"/>
      <c r="L286" s="6"/>
      <c r="M286" s="6"/>
    </row>
    <row r="287" spans="1:13" x14ac:dyDescent="0.25">
      <c r="A287" s="2" t="s">
        <v>98</v>
      </c>
      <c r="B287" s="2" t="s">
        <v>164</v>
      </c>
      <c r="C287" s="2" t="s">
        <v>51</v>
      </c>
      <c r="D287" s="2" t="s">
        <v>87</v>
      </c>
      <c r="E287" s="11">
        <v>7085.1728783685658</v>
      </c>
      <c r="I287"/>
      <c r="J287" s="6"/>
      <c r="K287" s="6"/>
      <c r="L287" s="6"/>
      <c r="M287" s="6"/>
    </row>
    <row r="288" spans="1:13" x14ac:dyDescent="0.25">
      <c r="A288" s="2" t="s">
        <v>98</v>
      </c>
      <c r="B288" s="2" t="s">
        <v>164</v>
      </c>
      <c r="C288" s="2" t="s">
        <v>63</v>
      </c>
      <c r="D288" s="2" t="s">
        <v>86</v>
      </c>
      <c r="E288" s="11">
        <v>667654698.46564412</v>
      </c>
      <c r="I288"/>
      <c r="J288" s="6"/>
      <c r="K288" s="6"/>
      <c r="L288" s="6"/>
      <c r="M288" s="6"/>
    </row>
    <row r="289" spans="1:13" x14ac:dyDescent="0.25">
      <c r="A289" s="2" t="s">
        <v>98</v>
      </c>
      <c r="B289" s="2" t="s">
        <v>164</v>
      </c>
      <c r="C289" s="2" t="s">
        <v>63</v>
      </c>
      <c r="D289" s="2" t="s">
        <v>87</v>
      </c>
      <c r="E289" s="11">
        <v>6026.8660732535727</v>
      </c>
      <c r="I289"/>
      <c r="J289" s="6"/>
      <c r="K289" s="6"/>
      <c r="L289" s="6"/>
      <c r="M289" s="6"/>
    </row>
    <row r="290" spans="1:13" x14ac:dyDescent="0.25">
      <c r="A290" s="2" t="s">
        <v>98</v>
      </c>
      <c r="B290" s="2" t="s">
        <v>164</v>
      </c>
      <c r="C290" s="2" t="s">
        <v>61</v>
      </c>
      <c r="D290" s="2" t="s">
        <v>86</v>
      </c>
      <c r="E290" s="11">
        <v>796494885.9312129</v>
      </c>
      <c r="I290"/>
      <c r="J290" s="6"/>
      <c r="K290" s="6"/>
      <c r="L290" s="6"/>
      <c r="M290" s="6"/>
    </row>
    <row r="291" spans="1:13" x14ac:dyDescent="0.25">
      <c r="A291" s="2" t="s">
        <v>98</v>
      </c>
      <c r="B291" s="2" t="s">
        <v>164</v>
      </c>
      <c r="C291" s="2" t="s">
        <v>61</v>
      </c>
      <c r="D291" s="2" t="s">
        <v>87</v>
      </c>
      <c r="E291" s="11">
        <v>8315.7363247439553</v>
      </c>
      <c r="I291"/>
      <c r="J291" s="6"/>
      <c r="K291" s="6"/>
      <c r="L291" s="6"/>
      <c r="M291" s="6"/>
    </row>
    <row r="292" spans="1:13" x14ac:dyDescent="0.25">
      <c r="A292" s="2" t="s">
        <v>98</v>
      </c>
      <c r="B292" s="2" t="s">
        <v>164</v>
      </c>
      <c r="C292" s="2" t="s">
        <v>64</v>
      </c>
      <c r="D292" s="2" t="s">
        <v>86</v>
      </c>
      <c r="E292" s="11">
        <v>442403107.99932826</v>
      </c>
      <c r="I292"/>
      <c r="J292" s="6"/>
      <c r="K292" s="6"/>
      <c r="L292" s="6"/>
      <c r="M292" s="6"/>
    </row>
    <row r="293" spans="1:13" x14ac:dyDescent="0.25">
      <c r="A293" s="2" t="s">
        <v>98</v>
      </c>
      <c r="B293" s="2" t="s">
        <v>164</v>
      </c>
      <c r="C293" s="2" t="s">
        <v>64</v>
      </c>
      <c r="D293" s="2" t="s">
        <v>87</v>
      </c>
      <c r="E293" s="11">
        <v>5223.9400442501874</v>
      </c>
      <c r="I293"/>
      <c r="J293" s="6"/>
      <c r="K293" s="6"/>
      <c r="L293" s="6"/>
      <c r="M293" s="6"/>
    </row>
    <row r="294" spans="1:13" x14ac:dyDescent="0.25">
      <c r="A294" s="2" t="s">
        <v>98</v>
      </c>
      <c r="B294" s="2" t="s">
        <v>164</v>
      </c>
      <c r="C294" s="2" t="s">
        <v>66</v>
      </c>
      <c r="D294" s="2" t="s">
        <v>86</v>
      </c>
      <c r="E294" s="11">
        <v>282614921.48039728</v>
      </c>
      <c r="I294"/>
      <c r="J294" s="6"/>
      <c r="K294" s="6"/>
      <c r="L294" s="6"/>
      <c r="M294" s="6"/>
    </row>
    <row r="295" spans="1:13" x14ac:dyDescent="0.25">
      <c r="A295" s="2" t="s">
        <v>98</v>
      </c>
      <c r="B295" s="2" t="s">
        <v>164</v>
      </c>
      <c r="C295" s="2" t="s">
        <v>66</v>
      </c>
      <c r="D295" s="2" t="s">
        <v>87</v>
      </c>
      <c r="E295" s="11">
        <v>2502.5543692431652</v>
      </c>
      <c r="I295"/>
      <c r="J295" s="6"/>
      <c r="K295" s="6"/>
      <c r="L295" s="6"/>
      <c r="M295" s="6"/>
    </row>
    <row r="296" spans="1:13" x14ac:dyDescent="0.25">
      <c r="A296" s="2" t="s">
        <v>98</v>
      </c>
      <c r="B296" s="2" t="s">
        <v>164</v>
      </c>
      <c r="C296" s="2" t="s">
        <v>23</v>
      </c>
      <c r="D296" s="2" t="s">
        <v>86</v>
      </c>
      <c r="E296" s="11">
        <v>2496175553.9237757</v>
      </c>
      <c r="I296"/>
      <c r="J296" s="6"/>
      <c r="K296" s="6"/>
      <c r="L296" s="6"/>
      <c r="M296" s="6"/>
    </row>
    <row r="297" spans="1:13" x14ac:dyDescent="0.25">
      <c r="A297" s="2" t="s">
        <v>98</v>
      </c>
      <c r="B297" s="2" t="s">
        <v>164</v>
      </c>
      <c r="C297" s="2" t="s">
        <v>23</v>
      </c>
      <c r="D297" s="2" t="s">
        <v>87</v>
      </c>
      <c r="E297" s="11">
        <v>16596.181602672044</v>
      </c>
      <c r="I297"/>
      <c r="J297" s="6"/>
      <c r="K297" s="6"/>
      <c r="L297" s="6"/>
      <c r="M297" s="6"/>
    </row>
    <row r="298" spans="1:13" x14ac:dyDescent="0.25">
      <c r="A298" s="2" t="s">
        <v>98</v>
      </c>
      <c r="B298" s="2" t="s">
        <v>164</v>
      </c>
      <c r="C298" s="2" t="s">
        <v>52</v>
      </c>
      <c r="D298" s="2" t="s">
        <v>86</v>
      </c>
      <c r="E298" s="11">
        <v>416698921.76602143</v>
      </c>
      <c r="I298"/>
      <c r="J298" s="6"/>
      <c r="K298" s="6"/>
      <c r="L298" s="6"/>
      <c r="M298" s="6"/>
    </row>
    <row r="299" spans="1:13" x14ac:dyDescent="0.25">
      <c r="A299" s="2" t="s">
        <v>98</v>
      </c>
      <c r="B299" s="2" t="s">
        <v>164</v>
      </c>
      <c r="C299" s="2" t="s">
        <v>52</v>
      </c>
      <c r="D299" s="2" t="s">
        <v>87</v>
      </c>
      <c r="E299" s="11">
        <v>3707.3841053775618</v>
      </c>
      <c r="I299"/>
      <c r="J299" s="6"/>
      <c r="K299" s="6"/>
      <c r="L299" s="6"/>
      <c r="M299" s="6"/>
    </row>
    <row r="300" spans="1:13" x14ac:dyDescent="0.25">
      <c r="A300" s="2" t="s">
        <v>98</v>
      </c>
      <c r="B300" s="2" t="s">
        <v>164</v>
      </c>
      <c r="C300" s="2" t="s">
        <v>60</v>
      </c>
      <c r="D300" s="2" t="s">
        <v>86</v>
      </c>
      <c r="E300" s="11">
        <v>421028548.62031668</v>
      </c>
      <c r="I300"/>
      <c r="J300" s="6"/>
      <c r="K300" s="6"/>
      <c r="L300" s="6"/>
      <c r="M300" s="6"/>
    </row>
    <row r="301" spans="1:13" x14ac:dyDescent="0.25">
      <c r="A301" s="2" t="s">
        <v>98</v>
      </c>
      <c r="B301" s="2" t="s">
        <v>164</v>
      </c>
      <c r="C301" s="2" t="s">
        <v>60</v>
      </c>
      <c r="D301" s="2" t="s">
        <v>87</v>
      </c>
      <c r="E301" s="11">
        <v>5714.1816413977576</v>
      </c>
      <c r="I301"/>
      <c r="J301" s="6"/>
      <c r="K301" s="6"/>
      <c r="L301" s="6"/>
      <c r="M301" s="6"/>
    </row>
    <row r="302" spans="1:13" x14ac:dyDescent="0.25">
      <c r="A302" s="2" t="s">
        <v>98</v>
      </c>
      <c r="B302" s="2" t="s">
        <v>164</v>
      </c>
      <c r="C302" s="2" t="s">
        <v>67</v>
      </c>
      <c r="D302" s="2" t="s">
        <v>86</v>
      </c>
      <c r="E302" s="11">
        <v>396102584.25402415</v>
      </c>
      <c r="I302"/>
      <c r="J302" s="6"/>
      <c r="K302" s="6"/>
      <c r="L302" s="6"/>
      <c r="M302" s="6"/>
    </row>
    <row r="303" spans="1:13" x14ac:dyDescent="0.25">
      <c r="A303" s="2" t="s">
        <v>98</v>
      </c>
      <c r="B303" s="2" t="s">
        <v>164</v>
      </c>
      <c r="C303" s="2" t="s">
        <v>67</v>
      </c>
      <c r="D303" s="2" t="s">
        <v>87</v>
      </c>
      <c r="E303" s="11">
        <v>3687.6508528486484</v>
      </c>
      <c r="I303"/>
      <c r="J303" s="6"/>
      <c r="K303" s="6"/>
      <c r="L303" s="6"/>
      <c r="M303" s="6"/>
    </row>
    <row r="304" spans="1:13" x14ac:dyDescent="0.25">
      <c r="A304" s="2" t="s">
        <v>98</v>
      </c>
      <c r="B304" s="2" t="s">
        <v>164</v>
      </c>
      <c r="C304" s="2" t="s">
        <v>34</v>
      </c>
      <c r="D304" s="2" t="s">
        <v>86</v>
      </c>
      <c r="E304" s="11">
        <v>1712351636.7911022</v>
      </c>
      <c r="I304"/>
      <c r="J304" s="6"/>
      <c r="K304" s="6"/>
      <c r="L304" s="6"/>
      <c r="M304" s="6"/>
    </row>
    <row r="305" spans="1:13" x14ac:dyDescent="0.25">
      <c r="A305" s="2" t="s">
        <v>98</v>
      </c>
      <c r="B305" s="2" t="s">
        <v>164</v>
      </c>
      <c r="C305" s="2" t="s">
        <v>34</v>
      </c>
      <c r="D305" s="2" t="s">
        <v>87</v>
      </c>
      <c r="E305" s="11">
        <v>8103.2177208142866</v>
      </c>
      <c r="I305"/>
      <c r="J305" s="6"/>
      <c r="K305" s="6"/>
      <c r="L305" s="6"/>
      <c r="M305" s="6"/>
    </row>
    <row r="306" spans="1:13" x14ac:dyDescent="0.25">
      <c r="A306" s="2" t="s">
        <v>98</v>
      </c>
      <c r="B306" s="2" t="s">
        <v>164</v>
      </c>
      <c r="C306" s="2" t="s">
        <v>69</v>
      </c>
      <c r="D306" s="2" t="s">
        <v>86</v>
      </c>
      <c r="E306" s="11">
        <v>471402994.650828</v>
      </c>
      <c r="I306"/>
      <c r="J306" s="6"/>
      <c r="K306" s="6"/>
      <c r="L306" s="6"/>
      <c r="M306" s="6"/>
    </row>
    <row r="307" spans="1:13" x14ac:dyDescent="0.25">
      <c r="A307" s="2" t="s">
        <v>98</v>
      </c>
      <c r="B307" s="2" t="s">
        <v>164</v>
      </c>
      <c r="C307" s="2" t="s">
        <v>69</v>
      </c>
      <c r="D307" s="2" t="s">
        <v>87</v>
      </c>
      <c r="E307" s="11">
        <v>3781.1801740466371</v>
      </c>
      <c r="I307"/>
      <c r="J307" s="6"/>
      <c r="K307" s="6"/>
      <c r="L307" s="6"/>
      <c r="M307" s="6"/>
    </row>
    <row r="308" spans="1:13" x14ac:dyDescent="0.25">
      <c r="A308" s="2" t="s">
        <v>98</v>
      </c>
      <c r="B308" s="2" t="s">
        <v>164</v>
      </c>
      <c r="C308" s="2" t="s">
        <v>70</v>
      </c>
      <c r="D308" s="2" t="s">
        <v>86</v>
      </c>
      <c r="E308" s="11">
        <v>142378055.19000006</v>
      </c>
      <c r="I308"/>
      <c r="J308" s="6"/>
      <c r="K308" s="6"/>
      <c r="L308" s="6"/>
      <c r="M308" s="6"/>
    </row>
    <row r="309" spans="1:13" x14ac:dyDescent="0.25">
      <c r="A309" s="2" t="s">
        <v>98</v>
      </c>
      <c r="B309" s="2" t="s">
        <v>164</v>
      </c>
      <c r="C309" s="2" t="s">
        <v>70</v>
      </c>
      <c r="D309" s="2" t="s">
        <v>87</v>
      </c>
      <c r="E309" s="11">
        <v>2719.2751800060296</v>
      </c>
      <c r="I309"/>
      <c r="J309" s="6"/>
      <c r="K309" s="6"/>
      <c r="L309" s="6"/>
      <c r="M309" s="6"/>
    </row>
    <row r="310" spans="1:13" x14ac:dyDescent="0.25">
      <c r="A310" s="2" t="s">
        <v>98</v>
      </c>
      <c r="B310" s="2" t="s">
        <v>164</v>
      </c>
      <c r="C310" s="2" t="s">
        <v>71</v>
      </c>
      <c r="D310" s="2" t="s">
        <v>86</v>
      </c>
      <c r="E310" s="11">
        <v>761701809.69182348</v>
      </c>
      <c r="I310"/>
      <c r="J310" s="6"/>
      <c r="K310" s="6"/>
      <c r="L310" s="6"/>
      <c r="M310" s="6"/>
    </row>
    <row r="311" spans="1:13" x14ac:dyDescent="0.25">
      <c r="A311" s="2" t="s">
        <v>98</v>
      </c>
      <c r="B311" s="2" t="s">
        <v>164</v>
      </c>
      <c r="C311" s="2" t="s">
        <v>71</v>
      </c>
      <c r="D311" s="2" t="s">
        <v>87</v>
      </c>
      <c r="E311" s="11">
        <v>8251.0171537041351</v>
      </c>
      <c r="I311"/>
      <c r="J311" s="6"/>
      <c r="K311" s="6"/>
      <c r="L311" s="6"/>
      <c r="M311" s="6"/>
    </row>
    <row r="312" spans="1:13" x14ac:dyDescent="0.25">
      <c r="A312" s="2" t="s">
        <v>98</v>
      </c>
      <c r="B312" s="2" t="s">
        <v>164</v>
      </c>
      <c r="C312" s="2" t="s">
        <v>65</v>
      </c>
      <c r="D312" s="2" t="s">
        <v>86</v>
      </c>
      <c r="E312" s="11">
        <v>495650605.5427615</v>
      </c>
      <c r="I312"/>
      <c r="J312" s="6"/>
      <c r="K312" s="6"/>
      <c r="L312" s="6"/>
      <c r="M312" s="6"/>
    </row>
    <row r="313" spans="1:13" x14ac:dyDescent="0.25">
      <c r="A313" s="2" t="s">
        <v>98</v>
      </c>
      <c r="B313" s="2" t="s">
        <v>164</v>
      </c>
      <c r="C313" s="2" t="s">
        <v>65</v>
      </c>
      <c r="D313" s="2" t="s">
        <v>87</v>
      </c>
      <c r="E313" s="11">
        <v>4943.0142718218058</v>
      </c>
      <c r="I313"/>
      <c r="J313" s="6"/>
      <c r="K313" s="6"/>
      <c r="L313" s="6"/>
      <c r="M313" s="6"/>
    </row>
    <row r="314" spans="1:13" x14ac:dyDescent="0.25">
      <c r="A314" s="2" t="s">
        <v>98</v>
      </c>
      <c r="B314" s="2" t="s">
        <v>164</v>
      </c>
      <c r="C314" s="2" t="s">
        <v>68</v>
      </c>
      <c r="D314" s="2" t="s">
        <v>86</v>
      </c>
      <c r="E314" s="11">
        <v>484130307.04333377</v>
      </c>
      <c r="I314"/>
      <c r="J314" s="6"/>
      <c r="K314" s="6"/>
      <c r="L314" s="6"/>
      <c r="M314" s="6"/>
    </row>
    <row r="315" spans="1:13" x14ac:dyDescent="0.25">
      <c r="A315" s="2" t="s">
        <v>98</v>
      </c>
      <c r="B315" s="2" t="s">
        <v>164</v>
      </c>
      <c r="C315" s="2" t="s">
        <v>68</v>
      </c>
      <c r="D315" s="2" t="s">
        <v>87</v>
      </c>
      <c r="E315" s="11">
        <v>5141.8610949068516</v>
      </c>
      <c r="I315"/>
      <c r="J315" s="6"/>
      <c r="K315" s="6"/>
      <c r="L315" s="6"/>
      <c r="M315" s="6"/>
    </row>
    <row r="316" spans="1:13" x14ac:dyDescent="0.25">
      <c r="A316" s="2" t="s">
        <v>98</v>
      </c>
      <c r="B316" s="2" t="s">
        <v>164</v>
      </c>
      <c r="C316" s="2" t="s">
        <v>35</v>
      </c>
      <c r="D316" s="2" t="s">
        <v>86</v>
      </c>
      <c r="E316" s="11">
        <v>1883030773.5686235</v>
      </c>
      <c r="I316"/>
      <c r="J316" s="6"/>
      <c r="K316" s="6"/>
      <c r="L316" s="6"/>
      <c r="M316" s="6"/>
    </row>
    <row r="317" spans="1:13" x14ac:dyDescent="0.25">
      <c r="A317" s="2" t="s">
        <v>98</v>
      </c>
      <c r="B317" s="2" t="s">
        <v>164</v>
      </c>
      <c r="C317" s="2" t="s">
        <v>35</v>
      </c>
      <c r="D317" s="2" t="s">
        <v>87</v>
      </c>
      <c r="E317" s="11">
        <v>11707.903341850348</v>
      </c>
      <c r="I317"/>
      <c r="J317" s="6"/>
      <c r="K317" s="6"/>
      <c r="L317" s="6"/>
      <c r="M317" s="6"/>
    </row>
    <row r="318" spans="1:13" x14ac:dyDescent="0.25">
      <c r="A318" s="2" t="s">
        <v>98</v>
      </c>
      <c r="B318" s="2" t="s">
        <v>164</v>
      </c>
      <c r="C318" s="2" t="s">
        <v>36</v>
      </c>
      <c r="D318" s="2" t="s">
        <v>86</v>
      </c>
      <c r="E318" s="11">
        <v>1062369986.8194805</v>
      </c>
      <c r="I318"/>
      <c r="J318" s="6"/>
      <c r="K318" s="6"/>
      <c r="L318" s="6"/>
      <c r="M318" s="6"/>
    </row>
    <row r="319" spans="1:13" x14ac:dyDescent="0.25">
      <c r="A319" s="2" t="s">
        <v>98</v>
      </c>
      <c r="B319" s="2" t="s">
        <v>164</v>
      </c>
      <c r="C319" s="2" t="s">
        <v>36</v>
      </c>
      <c r="D319" s="2" t="s">
        <v>87</v>
      </c>
      <c r="E319" s="11">
        <v>7531.6091836754304</v>
      </c>
      <c r="I319"/>
      <c r="J319" s="6"/>
      <c r="K319" s="6"/>
      <c r="L319" s="6"/>
      <c r="M319" s="6"/>
    </row>
    <row r="320" spans="1:13" x14ac:dyDescent="0.25">
      <c r="A320" s="2" t="s">
        <v>98</v>
      </c>
      <c r="B320" s="2" t="s">
        <v>164</v>
      </c>
      <c r="C320" s="2" t="s">
        <v>37</v>
      </c>
      <c r="D320" s="2" t="s">
        <v>86</v>
      </c>
      <c r="E320" s="11">
        <v>1645397803.3561592</v>
      </c>
      <c r="I320"/>
      <c r="J320" s="6"/>
      <c r="K320" s="6"/>
      <c r="L320" s="6"/>
      <c r="M320" s="6"/>
    </row>
    <row r="321" spans="1:13" x14ac:dyDescent="0.25">
      <c r="A321" s="2" t="s">
        <v>98</v>
      </c>
      <c r="B321" s="2" t="s">
        <v>164</v>
      </c>
      <c r="C321" s="2" t="s">
        <v>37</v>
      </c>
      <c r="D321" s="2" t="s">
        <v>87</v>
      </c>
      <c r="E321" s="11">
        <v>9208.1752674617346</v>
      </c>
      <c r="I321"/>
      <c r="J321" s="6"/>
      <c r="K321" s="6"/>
      <c r="L321" s="6"/>
      <c r="M321" s="6"/>
    </row>
    <row r="322" spans="1:13" x14ac:dyDescent="0.25">
      <c r="A322" s="2" t="s">
        <v>98</v>
      </c>
      <c r="B322" s="2" t="s">
        <v>164</v>
      </c>
      <c r="C322" s="2" t="s">
        <v>38</v>
      </c>
      <c r="D322" s="2" t="s">
        <v>86</v>
      </c>
      <c r="E322" s="11">
        <v>1543204022.0098882</v>
      </c>
      <c r="I322"/>
      <c r="J322" s="6"/>
      <c r="K322" s="6"/>
      <c r="L322" s="6"/>
      <c r="M322" s="6"/>
    </row>
    <row r="323" spans="1:13" x14ac:dyDescent="0.25">
      <c r="A323" s="2" t="s">
        <v>98</v>
      </c>
      <c r="B323" s="2" t="s">
        <v>164</v>
      </c>
      <c r="C323" s="2" t="s">
        <v>38</v>
      </c>
      <c r="D323" s="2" t="s">
        <v>87</v>
      </c>
      <c r="E323" s="11">
        <v>11518.292298013865</v>
      </c>
      <c r="I323"/>
      <c r="J323" s="6"/>
      <c r="K323" s="6"/>
      <c r="L323" s="6"/>
      <c r="M323" s="6"/>
    </row>
    <row r="324" spans="1:13" x14ac:dyDescent="0.25">
      <c r="A324" s="2" t="s">
        <v>98</v>
      </c>
      <c r="B324" s="2" t="s">
        <v>164</v>
      </c>
      <c r="C324" s="2" t="s">
        <v>28</v>
      </c>
      <c r="D324" s="2" t="s">
        <v>86</v>
      </c>
      <c r="E324" s="11">
        <v>1495147287.4749224</v>
      </c>
      <c r="I324"/>
      <c r="J324" s="6"/>
      <c r="K324" s="6"/>
      <c r="L324" s="6"/>
      <c r="M324" s="6"/>
    </row>
    <row r="325" spans="1:13" x14ac:dyDescent="0.25">
      <c r="A325" s="2" t="s">
        <v>98</v>
      </c>
      <c r="B325" s="2" t="s">
        <v>164</v>
      </c>
      <c r="C325" s="2" t="s">
        <v>28</v>
      </c>
      <c r="D325" s="2" t="s">
        <v>87</v>
      </c>
      <c r="E325" s="11">
        <v>12930.233020344656</v>
      </c>
      <c r="I325"/>
      <c r="J325" s="6"/>
      <c r="K325" s="6"/>
      <c r="L325" s="6"/>
      <c r="M325" s="6"/>
    </row>
    <row r="326" spans="1:13" x14ac:dyDescent="0.25">
      <c r="A326" s="2" t="s">
        <v>98</v>
      </c>
      <c r="B326" s="2" t="s">
        <v>164</v>
      </c>
      <c r="C326" s="2" t="s">
        <v>53</v>
      </c>
      <c r="D326" s="2" t="s">
        <v>86</v>
      </c>
      <c r="E326" s="11">
        <v>777195881.95806503</v>
      </c>
      <c r="I326"/>
      <c r="J326" s="6"/>
      <c r="K326" s="6"/>
      <c r="L326" s="6"/>
      <c r="M326" s="6"/>
    </row>
    <row r="327" spans="1:13" x14ac:dyDescent="0.25">
      <c r="A327" s="2" t="s">
        <v>98</v>
      </c>
      <c r="B327" s="2" t="s">
        <v>164</v>
      </c>
      <c r="C327" s="2" t="s">
        <v>53</v>
      </c>
      <c r="D327" s="2" t="s">
        <v>87</v>
      </c>
      <c r="E327" s="11">
        <v>7850.6947422876519</v>
      </c>
      <c r="I327"/>
      <c r="J327" s="6"/>
      <c r="K327" s="6"/>
      <c r="L327" s="6"/>
      <c r="M327" s="6"/>
    </row>
    <row r="328" spans="1:13" x14ac:dyDescent="0.25">
      <c r="A328" s="2" t="s">
        <v>98</v>
      </c>
      <c r="B328" s="2" t="s">
        <v>164</v>
      </c>
      <c r="C328" s="2" t="s">
        <v>45</v>
      </c>
      <c r="D328" s="2" t="s">
        <v>86</v>
      </c>
      <c r="E328" s="11">
        <v>544111648.63846278</v>
      </c>
      <c r="I328"/>
      <c r="J328" s="6"/>
      <c r="K328" s="6"/>
      <c r="L328" s="6"/>
      <c r="M328" s="6"/>
    </row>
    <row r="329" spans="1:13" x14ac:dyDescent="0.25">
      <c r="A329" s="2" t="s">
        <v>98</v>
      </c>
      <c r="B329" s="2" t="s">
        <v>164</v>
      </c>
      <c r="C329" s="2" t="s">
        <v>45</v>
      </c>
      <c r="D329" s="2" t="s">
        <v>87</v>
      </c>
      <c r="E329" s="11">
        <v>4395.7755560424639</v>
      </c>
      <c r="I329"/>
      <c r="J329" s="6"/>
      <c r="K329" s="6"/>
      <c r="L329" s="6"/>
      <c r="M329" s="6"/>
    </row>
    <row r="330" spans="1:13" x14ac:dyDescent="0.25">
      <c r="A330" s="2" t="s">
        <v>98</v>
      </c>
      <c r="B330" s="2" t="s">
        <v>164</v>
      </c>
      <c r="C330" s="2" t="s">
        <v>62</v>
      </c>
      <c r="D330" s="2" t="s">
        <v>86</v>
      </c>
      <c r="E330" s="11">
        <v>532540298.27738518</v>
      </c>
      <c r="I330"/>
      <c r="J330" s="6"/>
      <c r="K330" s="6"/>
      <c r="L330" s="6"/>
      <c r="M330" s="6"/>
    </row>
    <row r="331" spans="1:13" x14ac:dyDescent="0.25">
      <c r="A331" s="2" t="s">
        <v>98</v>
      </c>
      <c r="B331" s="2" t="s">
        <v>164</v>
      </c>
      <c r="C331" s="2" t="s">
        <v>62</v>
      </c>
      <c r="D331" s="2" t="s">
        <v>87</v>
      </c>
      <c r="E331" s="11">
        <v>5389.2521062700071</v>
      </c>
      <c r="I331"/>
      <c r="J331" s="6"/>
      <c r="K331" s="6"/>
      <c r="L331" s="6"/>
      <c r="M331" s="6"/>
    </row>
    <row r="332" spans="1:13" x14ac:dyDescent="0.25">
      <c r="A332" s="2" t="s">
        <v>98</v>
      </c>
      <c r="B332" s="2" t="s">
        <v>164</v>
      </c>
      <c r="C332" s="2" t="s">
        <v>29</v>
      </c>
      <c r="D332" s="2" t="s">
        <v>86</v>
      </c>
      <c r="E332" s="11">
        <v>3260032389.6819177</v>
      </c>
      <c r="I332"/>
      <c r="J332" s="6"/>
      <c r="K332" s="6"/>
      <c r="L332" s="6"/>
      <c r="M332" s="6"/>
    </row>
    <row r="333" spans="1:13" x14ac:dyDescent="0.25">
      <c r="A333" s="2" t="s">
        <v>98</v>
      </c>
      <c r="B333" s="2" t="s">
        <v>164</v>
      </c>
      <c r="C333" s="2" t="s">
        <v>29</v>
      </c>
      <c r="D333" s="2" t="s">
        <v>87</v>
      </c>
      <c r="E333" s="11">
        <v>17821.135463798921</v>
      </c>
      <c r="I333"/>
      <c r="J333" s="6"/>
      <c r="K333" s="6"/>
      <c r="L333" s="6"/>
      <c r="M333" s="6"/>
    </row>
    <row r="334" spans="1:13" x14ac:dyDescent="0.25">
      <c r="A334" s="2" t="s">
        <v>98</v>
      </c>
      <c r="B334" s="2" t="s">
        <v>164</v>
      </c>
      <c r="C334" s="2" t="s">
        <v>165</v>
      </c>
      <c r="D334" s="2" t="s">
        <v>86</v>
      </c>
      <c r="E334" s="11">
        <v>1984127901.5884786</v>
      </c>
      <c r="I334"/>
      <c r="J334" s="6"/>
      <c r="K334" s="6"/>
      <c r="L334" s="6"/>
      <c r="M334" s="6"/>
    </row>
    <row r="335" spans="1:13" x14ac:dyDescent="0.25">
      <c r="A335" s="2" t="s">
        <v>98</v>
      </c>
      <c r="B335" s="2" t="s">
        <v>164</v>
      </c>
      <c r="C335" s="2" t="s">
        <v>165</v>
      </c>
      <c r="D335" s="2" t="s">
        <v>87</v>
      </c>
      <c r="E335" s="11">
        <v>14076.292660715655</v>
      </c>
      <c r="I335"/>
      <c r="J335" s="6"/>
      <c r="K335" s="6"/>
      <c r="L335" s="6"/>
      <c r="M335" s="6"/>
    </row>
    <row r="336" spans="1:13" x14ac:dyDescent="0.25">
      <c r="A336" s="2" t="s">
        <v>98</v>
      </c>
      <c r="B336" s="2" t="s">
        <v>164</v>
      </c>
      <c r="C336" s="2" t="s">
        <v>96</v>
      </c>
      <c r="D336" s="2" t="s">
        <v>86</v>
      </c>
      <c r="E336" s="11">
        <v>545567301.72794163</v>
      </c>
      <c r="I336"/>
      <c r="J336" s="6"/>
      <c r="K336" s="6"/>
      <c r="L336" s="6"/>
      <c r="M336" s="6"/>
    </row>
    <row r="337" spans="1:13" x14ac:dyDescent="0.25">
      <c r="A337" s="2" t="s">
        <v>98</v>
      </c>
      <c r="B337" s="2" t="s">
        <v>164</v>
      </c>
      <c r="C337" s="2" t="s">
        <v>96</v>
      </c>
      <c r="D337" s="2" t="s">
        <v>87</v>
      </c>
      <c r="E337" s="11">
        <v>6236.7620653618878</v>
      </c>
      <c r="I337"/>
      <c r="J337" s="6"/>
      <c r="K337" s="6"/>
      <c r="L337" s="6"/>
      <c r="M337" s="6"/>
    </row>
    <row r="338" spans="1:13" x14ac:dyDescent="0.25">
      <c r="A338" s="2" t="s">
        <v>98</v>
      </c>
      <c r="B338" s="2" t="s">
        <v>164</v>
      </c>
      <c r="C338" s="2" t="s">
        <v>17</v>
      </c>
      <c r="D338" s="2" t="s">
        <v>86</v>
      </c>
      <c r="E338" s="11">
        <v>3291688979.7853589</v>
      </c>
      <c r="I338"/>
      <c r="J338" s="6"/>
      <c r="K338" s="6"/>
      <c r="L338" s="6"/>
      <c r="M338" s="6"/>
    </row>
    <row r="339" spans="1:13" x14ac:dyDescent="0.25">
      <c r="A339" s="2" t="s">
        <v>98</v>
      </c>
      <c r="B339" s="2" t="s">
        <v>164</v>
      </c>
      <c r="C339" s="2" t="s">
        <v>17</v>
      </c>
      <c r="D339" s="2" t="s">
        <v>87</v>
      </c>
      <c r="E339" s="11">
        <v>12625.857443434619</v>
      </c>
      <c r="I339"/>
      <c r="J339" s="6"/>
      <c r="K339" s="6"/>
      <c r="L339" s="6"/>
      <c r="M339" s="6"/>
    </row>
    <row r="340" spans="1:13" x14ac:dyDescent="0.25">
      <c r="A340" s="2" t="s">
        <v>98</v>
      </c>
      <c r="B340" s="2" t="s">
        <v>164</v>
      </c>
      <c r="C340" s="2" t="s">
        <v>18</v>
      </c>
      <c r="D340" s="2" t="s">
        <v>86</v>
      </c>
      <c r="E340" s="11">
        <v>3376652989.0272188</v>
      </c>
      <c r="I340"/>
      <c r="J340" s="6"/>
      <c r="K340" s="6"/>
      <c r="L340" s="6"/>
      <c r="M340" s="6"/>
    </row>
    <row r="341" spans="1:13" x14ac:dyDescent="0.25">
      <c r="A341" s="2" t="s">
        <v>98</v>
      </c>
      <c r="B341" s="2" t="s">
        <v>164</v>
      </c>
      <c r="C341" s="2" t="s">
        <v>18</v>
      </c>
      <c r="D341" s="2" t="s">
        <v>87</v>
      </c>
      <c r="E341" s="11">
        <v>14413.093290399467</v>
      </c>
      <c r="I341"/>
      <c r="J341" s="6"/>
      <c r="K341" s="6"/>
      <c r="L341" s="6"/>
      <c r="M341" s="6"/>
    </row>
    <row r="342" spans="1:13" x14ac:dyDescent="0.25">
      <c r="A342" s="2" t="s">
        <v>98</v>
      </c>
      <c r="B342" s="2" t="s">
        <v>164</v>
      </c>
      <c r="C342" s="2" t="s">
        <v>25</v>
      </c>
      <c r="D342" s="2" t="s">
        <v>86</v>
      </c>
      <c r="E342" s="11">
        <v>1720994446.2119269</v>
      </c>
      <c r="I342"/>
      <c r="J342" s="6"/>
      <c r="K342" s="6"/>
      <c r="L342" s="6"/>
      <c r="M342" s="6"/>
    </row>
    <row r="343" spans="1:13" x14ac:dyDescent="0.25">
      <c r="A343" s="2" t="s">
        <v>98</v>
      </c>
      <c r="B343" s="2" t="s">
        <v>164</v>
      </c>
      <c r="C343" s="2" t="s">
        <v>25</v>
      </c>
      <c r="D343" s="2" t="s">
        <v>87</v>
      </c>
      <c r="E343" s="11">
        <v>9465.7845937185029</v>
      </c>
      <c r="I343"/>
      <c r="J343" s="6"/>
      <c r="K343" s="6"/>
      <c r="L343" s="6"/>
      <c r="M343" s="6"/>
    </row>
    <row r="344" spans="1:13" x14ac:dyDescent="0.25">
      <c r="A344" s="2" t="s">
        <v>98</v>
      </c>
      <c r="B344" s="2" t="s">
        <v>164</v>
      </c>
      <c r="C344" s="2" t="s">
        <v>20</v>
      </c>
      <c r="D344" s="2" t="s">
        <v>86</v>
      </c>
      <c r="E344" s="11">
        <v>1622435524.1480536</v>
      </c>
      <c r="I344"/>
      <c r="J344" s="6"/>
      <c r="K344" s="6"/>
      <c r="L344" s="6"/>
      <c r="M344" s="6"/>
    </row>
    <row r="345" spans="1:13" x14ac:dyDescent="0.25">
      <c r="A345" s="2" t="s">
        <v>98</v>
      </c>
      <c r="B345" s="2" t="s">
        <v>164</v>
      </c>
      <c r="C345" s="2" t="s">
        <v>20</v>
      </c>
      <c r="D345" s="2" t="s">
        <v>87</v>
      </c>
      <c r="E345" s="11">
        <v>13153.853527154221</v>
      </c>
      <c r="I345"/>
      <c r="J345" s="6"/>
      <c r="K345" s="6"/>
      <c r="L345" s="6"/>
      <c r="M345" s="6"/>
    </row>
    <row r="346" spans="1:13" x14ac:dyDescent="0.25">
      <c r="A346" s="2" t="s">
        <v>98</v>
      </c>
      <c r="B346" s="2" t="s">
        <v>164</v>
      </c>
      <c r="C346" s="2" t="s">
        <v>54</v>
      </c>
      <c r="D346" s="2" t="s">
        <v>86</v>
      </c>
      <c r="E346" s="11">
        <v>156937008</v>
      </c>
      <c r="I346"/>
      <c r="J346" s="6"/>
      <c r="K346" s="6"/>
      <c r="L346" s="6"/>
      <c r="M346" s="6"/>
    </row>
    <row r="347" spans="1:13" x14ac:dyDescent="0.25">
      <c r="A347" s="2" t="s">
        <v>98</v>
      </c>
      <c r="B347" s="2" t="s">
        <v>164</v>
      </c>
      <c r="C347" s="2" t="s">
        <v>54</v>
      </c>
      <c r="D347" s="2" t="s">
        <v>87</v>
      </c>
      <c r="E347" s="11">
        <v>1288.3269250617464</v>
      </c>
      <c r="I347"/>
      <c r="J347" s="6"/>
      <c r="K347" s="6"/>
      <c r="L347" s="6"/>
      <c r="M347" s="6"/>
    </row>
    <row r="348" spans="1:13" x14ac:dyDescent="0.25">
      <c r="A348" s="2" t="s">
        <v>98</v>
      </c>
      <c r="B348" s="2" t="s">
        <v>164</v>
      </c>
      <c r="C348" s="2" t="s">
        <v>55</v>
      </c>
      <c r="D348" s="2" t="s">
        <v>86</v>
      </c>
      <c r="E348" s="11">
        <v>621518691.99999976</v>
      </c>
      <c r="I348"/>
      <c r="J348" s="6"/>
      <c r="K348" s="6"/>
      <c r="L348" s="6"/>
      <c r="M348" s="6"/>
    </row>
    <row r="349" spans="1:13" x14ac:dyDescent="0.25">
      <c r="A349" s="2" t="s">
        <v>98</v>
      </c>
      <c r="B349" s="2" t="s">
        <v>164</v>
      </c>
      <c r="C349" s="2" t="s">
        <v>55</v>
      </c>
      <c r="D349" s="2" t="s">
        <v>87</v>
      </c>
      <c r="E349" s="11">
        <v>5760.7316586857687</v>
      </c>
      <c r="I349"/>
      <c r="J349" s="6"/>
      <c r="K349" s="6"/>
      <c r="L349" s="6"/>
      <c r="M349" s="6"/>
    </row>
    <row r="350" spans="1:13" x14ac:dyDescent="0.25">
      <c r="A350" s="2" t="s">
        <v>98</v>
      </c>
      <c r="B350" s="2" t="s">
        <v>166</v>
      </c>
      <c r="C350" s="2" t="s">
        <v>22</v>
      </c>
      <c r="D350" s="2" t="s">
        <v>86</v>
      </c>
      <c r="E350" s="11">
        <v>5032337831.7206879</v>
      </c>
      <c r="I350"/>
      <c r="J350" s="6"/>
      <c r="K350" s="6"/>
      <c r="L350" s="6"/>
      <c r="M350" s="6"/>
    </row>
    <row r="351" spans="1:13" x14ac:dyDescent="0.25">
      <c r="A351" s="2" t="s">
        <v>98</v>
      </c>
      <c r="B351" s="2" t="s">
        <v>166</v>
      </c>
      <c r="C351" s="2" t="s">
        <v>22</v>
      </c>
      <c r="D351" s="2" t="s">
        <v>87</v>
      </c>
      <c r="E351" s="11">
        <v>17540.173004976525</v>
      </c>
      <c r="I351"/>
      <c r="J351" s="6"/>
      <c r="K351" s="6"/>
      <c r="L351" s="6"/>
      <c r="M351" s="6"/>
    </row>
    <row r="352" spans="1:13" x14ac:dyDescent="0.25">
      <c r="A352" s="2" t="s">
        <v>98</v>
      </c>
      <c r="B352" s="2" t="s">
        <v>166</v>
      </c>
      <c r="C352" s="2" t="s">
        <v>21</v>
      </c>
      <c r="D352" s="2" t="s">
        <v>86</v>
      </c>
      <c r="E352" s="11">
        <v>1615428902.4319661</v>
      </c>
      <c r="I352"/>
      <c r="J352" s="6"/>
      <c r="K352" s="6"/>
      <c r="L352" s="6"/>
      <c r="M352" s="6"/>
    </row>
    <row r="353" spans="1:13" x14ac:dyDescent="0.25">
      <c r="A353" s="2" t="s">
        <v>98</v>
      </c>
      <c r="B353" s="2" t="s">
        <v>166</v>
      </c>
      <c r="C353" s="2" t="s">
        <v>21</v>
      </c>
      <c r="D353" s="2" t="s">
        <v>87</v>
      </c>
      <c r="E353" s="11">
        <v>9202.58668550537</v>
      </c>
      <c r="I353"/>
      <c r="J353" s="6"/>
      <c r="K353" s="6"/>
      <c r="L353" s="6"/>
      <c r="M353" s="6"/>
    </row>
    <row r="354" spans="1:13" x14ac:dyDescent="0.25">
      <c r="A354" s="2" t="s">
        <v>98</v>
      </c>
      <c r="B354" s="2" t="s">
        <v>166</v>
      </c>
      <c r="C354" s="2" t="s">
        <v>24</v>
      </c>
      <c r="D354" s="2" t="s">
        <v>86</v>
      </c>
      <c r="E354" s="11">
        <v>5916015232.6036034</v>
      </c>
      <c r="I354"/>
      <c r="J354" s="6"/>
      <c r="K354" s="6"/>
      <c r="L354" s="6"/>
      <c r="M354" s="6"/>
    </row>
    <row r="355" spans="1:13" x14ac:dyDescent="0.25">
      <c r="A355" s="2" t="s">
        <v>98</v>
      </c>
      <c r="B355" s="2" t="s">
        <v>166</v>
      </c>
      <c r="C355" s="2" t="s">
        <v>24</v>
      </c>
      <c r="D355" s="2" t="s">
        <v>87</v>
      </c>
      <c r="E355" s="11">
        <v>19171.168388326125</v>
      </c>
      <c r="I355"/>
      <c r="J355" s="6"/>
      <c r="K355" s="6"/>
      <c r="L355" s="6"/>
      <c r="M355" s="6"/>
    </row>
    <row r="356" spans="1:13" x14ac:dyDescent="0.25">
      <c r="A356" s="2" t="s">
        <v>98</v>
      </c>
      <c r="B356" s="2" t="s">
        <v>166</v>
      </c>
      <c r="C356" s="2" t="s">
        <v>31</v>
      </c>
      <c r="D356" s="2" t="s">
        <v>86</v>
      </c>
      <c r="E356" s="11">
        <v>5549997239.2886639</v>
      </c>
      <c r="I356"/>
      <c r="J356" s="6"/>
      <c r="K356" s="6"/>
      <c r="L356" s="6"/>
      <c r="M356" s="6"/>
    </row>
    <row r="357" spans="1:13" x14ac:dyDescent="0.25">
      <c r="A357" s="2" t="s">
        <v>98</v>
      </c>
      <c r="B357" s="2" t="s">
        <v>166</v>
      </c>
      <c r="C357" s="2" t="s">
        <v>31</v>
      </c>
      <c r="D357" s="2" t="s">
        <v>87</v>
      </c>
      <c r="E357" s="11">
        <v>14046.856764401677</v>
      </c>
      <c r="I357"/>
      <c r="J357" s="6"/>
      <c r="K357" s="6"/>
      <c r="L357" s="6"/>
      <c r="M357" s="6"/>
    </row>
    <row r="358" spans="1:13" x14ac:dyDescent="0.25">
      <c r="A358" s="2" t="s">
        <v>98</v>
      </c>
      <c r="B358" s="2" t="s">
        <v>166</v>
      </c>
      <c r="C358" s="2" t="s">
        <v>26</v>
      </c>
      <c r="D358" s="2" t="s">
        <v>86</v>
      </c>
      <c r="E358" s="11">
        <v>4935658932.608613</v>
      </c>
      <c r="I358"/>
      <c r="J358" s="6"/>
      <c r="K358" s="6"/>
      <c r="L358" s="6"/>
      <c r="M358" s="6"/>
    </row>
    <row r="359" spans="1:13" x14ac:dyDescent="0.25">
      <c r="A359" s="2" t="s">
        <v>98</v>
      </c>
      <c r="B359" s="2" t="s">
        <v>166</v>
      </c>
      <c r="C359" s="2" t="s">
        <v>26</v>
      </c>
      <c r="D359" s="2" t="s">
        <v>87</v>
      </c>
      <c r="E359" s="11">
        <v>16365.950834324416</v>
      </c>
      <c r="I359"/>
      <c r="J359" s="6"/>
      <c r="K359" s="6"/>
      <c r="L359" s="6"/>
      <c r="M359" s="6"/>
    </row>
    <row r="360" spans="1:13" x14ac:dyDescent="0.25">
      <c r="A360" s="2" t="s">
        <v>98</v>
      </c>
      <c r="B360" s="2" t="s">
        <v>166</v>
      </c>
      <c r="C360" s="2" t="s">
        <v>32</v>
      </c>
      <c r="D360" s="2" t="s">
        <v>86</v>
      </c>
      <c r="E360" s="11">
        <v>5824875664.9425516</v>
      </c>
      <c r="I360"/>
      <c r="J360" s="6"/>
      <c r="K360" s="6"/>
      <c r="L360" s="6"/>
      <c r="M360" s="6"/>
    </row>
    <row r="361" spans="1:13" x14ac:dyDescent="0.25">
      <c r="A361" s="2" t="s">
        <v>98</v>
      </c>
      <c r="B361" s="2" t="s">
        <v>166</v>
      </c>
      <c r="C361" s="2" t="s">
        <v>32</v>
      </c>
      <c r="D361" s="2" t="s">
        <v>87</v>
      </c>
      <c r="E361" s="11">
        <v>14736.598035207009</v>
      </c>
      <c r="I361"/>
      <c r="J361" s="6"/>
      <c r="K361" s="6"/>
      <c r="L361" s="6"/>
      <c r="M361" s="6"/>
    </row>
    <row r="362" spans="1:13" x14ac:dyDescent="0.25">
      <c r="A362" s="2" t="s">
        <v>98</v>
      </c>
      <c r="B362" s="2" t="s">
        <v>166</v>
      </c>
      <c r="C362" s="2" t="s">
        <v>27</v>
      </c>
      <c r="D362" s="2" t="s">
        <v>86</v>
      </c>
      <c r="E362" s="11">
        <v>1668141017.2686462</v>
      </c>
      <c r="I362"/>
      <c r="J362" s="6"/>
      <c r="K362" s="6"/>
      <c r="L362" s="6"/>
      <c r="M362" s="6"/>
    </row>
    <row r="363" spans="1:13" x14ac:dyDescent="0.25">
      <c r="A363" s="2" t="s">
        <v>98</v>
      </c>
      <c r="B363" s="2" t="s">
        <v>166</v>
      </c>
      <c r="C363" s="2" t="s">
        <v>27</v>
      </c>
      <c r="D363" s="2" t="s">
        <v>87</v>
      </c>
      <c r="E363" s="11">
        <v>10076.350952113818</v>
      </c>
      <c r="I363"/>
      <c r="J363" s="6"/>
      <c r="K363" s="6"/>
      <c r="L363" s="6"/>
      <c r="M363" s="6"/>
    </row>
    <row r="364" spans="1:13" x14ac:dyDescent="0.25">
      <c r="A364" s="2" t="s">
        <v>98</v>
      </c>
      <c r="B364" s="2" t="s">
        <v>166</v>
      </c>
      <c r="C364" s="2" t="s">
        <v>30</v>
      </c>
      <c r="D364" s="2" t="s">
        <v>86</v>
      </c>
      <c r="E364" s="11">
        <v>5555239100.7602568</v>
      </c>
      <c r="I364"/>
      <c r="J364" s="6"/>
      <c r="K364" s="6"/>
      <c r="L364" s="6"/>
      <c r="M364" s="6"/>
    </row>
    <row r="365" spans="1:13" x14ac:dyDescent="0.25">
      <c r="A365" s="2" t="s">
        <v>98</v>
      </c>
      <c r="B365" s="2" t="s">
        <v>166</v>
      </c>
      <c r="C365" s="2" t="s">
        <v>30</v>
      </c>
      <c r="D365" s="2" t="s">
        <v>87</v>
      </c>
      <c r="E365" s="11">
        <v>15068.82153680889</v>
      </c>
      <c r="I365"/>
      <c r="J365" s="6"/>
      <c r="K365" s="6"/>
      <c r="L365" s="6"/>
      <c r="M365" s="6"/>
    </row>
    <row r="366" spans="1:13" x14ac:dyDescent="0.25">
      <c r="A366" s="2" t="s">
        <v>98</v>
      </c>
      <c r="B366" s="2" t="s">
        <v>166</v>
      </c>
      <c r="C366" s="2" t="s">
        <v>33</v>
      </c>
      <c r="D366" s="2" t="s">
        <v>86</v>
      </c>
      <c r="E366" s="11">
        <v>1298421273.5768867</v>
      </c>
      <c r="I366"/>
      <c r="J366" s="6"/>
      <c r="K366" s="6"/>
      <c r="L366" s="6"/>
      <c r="M366" s="6"/>
    </row>
    <row r="367" spans="1:13" x14ac:dyDescent="0.25">
      <c r="A367" s="2" t="s">
        <v>98</v>
      </c>
      <c r="B367" s="2" t="s">
        <v>166</v>
      </c>
      <c r="C367" s="2" t="s">
        <v>33</v>
      </c>
      <c r="D367" s="2" t="s">
        <v>87</v>
      </c>
      <c r="E367" s="11">
        <v>4690.1109148386922</v>
      </c>
      <c r="I367"/>
      <c r="J367" s="6"/>
      <c r="K367" s="6"/>
      <c r="L367" s="6"/>
      <c r="M367" s="6"/>
    </row>
    <row r="368" spans="1:13" x14ac:dyDescent="0.25">
      <c r="A368" s="2" t="s">
        <v>98</v>
      </c>
      <c r="B368" s="2" t="s">
        <v>166</v>
      </c>
      <c r="C368" s="2" t="s">
        <v>39</v>
      </c>
      <c r="D368" s="2" t="s">
        <v>86</v>
      </c>
      <c r="E368" s="11">
        <v>11300000000</v>
      </c>
      <c r="I368"/>
      <c r="J368" s="6"/>
      <c r="K368" s="6"/>
      <c r="L368" s="6"/>
      <c r="M368" s="6"/>
    </row>
    <row r="369" spans="1:13" x14ac:dyDescent="0.25">
      <c r="A369" s="2" t="s">
        <v>98</v>
      </c>
      <c r="B369" s="2" t="s">
        <v>166</v>
      </c>
      <c r="C369" s="2" t="s">
        <v>39</v>
      </c>
      <c r="D369" s="2" t="s">
        <v>87</v>
      </c>
      <c r="E369" s="11">
        <v>43060</v>
      </c>
      <c r="I369"/>
      <c r="J369" s="6"/>
      <c r="K369" s="6"/>
      <c r="L369" s="6"/>
      <c r="M369" s="6"/>
    </row>
    <row r="370" spans="1:13" x14ac:dyDescent="0.25">
      <c r="A370" s="2" t="s">
        <v>98</v>
      </c>
      <c r="B370" s="2" t="s">
        <v>166</v>
      </c>
      <c r="C370" s="2" t="s">
        <v>40</v>
      </c>
      <c r="D370" s="2" t="s">
        <v>86</v>
      </c>
      <c r="E370" s="11">
        <v>9970000000</v>
      </c>
      <c r="I370"/>
      <c r="J370" s="6"/>
      <c r="K370" s="6"/>
      <c r="L370" s="6"/>
      <c r="M370" s="6"/>
    </row>
    <row r="371" spans="1:13" x14ac:dyDescent="0.25">
      <c r="A371" s="2" t="s">
        <v>98</v>
      </c>
      <c r="B371" s="2" t="s">
        <v>166</v>
      </c>
      <c r="C371" s="2" t="s">
        <v>40</v>
      </c>
      <c r="D371" s="2" t="s">
        <v>87</v>
      </c>
      <c r="E371" s="11">
        <v>36070</v>
      </c>
      <c r="I371"/>
      <c r="J371" s="6"/>
      <c r="K371" s="6"/>
      <c r="L371" s="6"/>
      <c r="M371" s="6"/>
    </row>
    <row r="372" spans="1:13" x14ac:dyDescent="0.25">
      <c r="A372" s="2" t="s">
        <v>98</v>
      </c>
      <c r="B372" s="2" t="s">
        <v>166</v>
      </c>
      <c r="C372" s="2" t="s">
        <v>41</v>
      </c>
      <c r="D372" s="2" t="s">
        <v>86</v>
      </c>
      <c r="E372" s="11">
        <v>8135000000</v>
      </c>
      <c r="I372"/>
      <c r="J372" s="6"/>
      <c r="K372" s="6"/>
      <c r="L372" s="6"/>
      <c r="M372" s="6"/>
    </row>
    <row r="373" spans="1:13" x14ac:dyDescent="0.25">
      <c r="A373" s="2" t="s">
        <v>98</v>
      </c>
      <c r="B373" s="2" t="s">
        <v>166</v>
      </c>
      <c r="C373" s="2" t="s">
        <v>41</v>
      </c>
      <c r="D373" s="2" t="s">
        <v>87</v>
      </c>
      <c r="E373" s="11">
        <v>31900</v>
      </c>
      <c r="I373"/>
      <c r="J373" s="6"/>
      <c r="K373" s="6"/>
      <c r="L373" s="6"/>
      <c r="M373" s="6"/>
    </row>
    <row r="374" spans="1:13" x14ac:dyDescent="0.25">
      <c r="A374" s="2" t="s">
        <v>98</v>
      </c>
      <c r="B374" s="2" t="s">
        <v>166</v>
      </c>
      <c r="C374" s="2" t="s">
        <v>42</v>
      </c>
      <c r="D374" s="2" t="s">
        <v>86</v>
      </c>
      <c r="E374" s="11">
        <v>198406619.92839336</v>
      </c>
      <c r="I374"/>
      <c r="J374" s="6"/>
      <c r="K374" s="6"/>
      <c r="L374" s="6"/>
      <c r="M374" s="6"/>
    </row>
    <row r="375" spans="1:13" x14ac:dyDescent="0.25">
      <c r="A375" s="2" t="s">
        <v>98</v>
      </c>
      <c r="B375" s="2" t="s">
        <v>166</v>
      </c>
      <c r="C375" s="2" t="s">
        <v>42</v>
      </c>
      <c r="D375" s="2" t="s">
        <v>87</v>
      </c>
      <c r="E375" s="11">
        <v>2948.9023087953337</v>
      </c>
      <c r="I375"/>
      <c r="J375" s="6"/>
      <c r="K375" s="6"/>
      <c r="L375" s="6"/>
      <c r="M375" s="6"/>
    </row>
    <row r="376" spans="1:13" x14ac:dyDescent="0.25">
      <c r="A376" s="2" t="s">
        <v>98</v>
      </c>
      <c r="B376" s="2" t="s">
        <v>166</v>
      </c>
      <c r="C376" s="2" t="s">
        <v>19</v>
      </c>
      <c r="D376" s="2" t="s">
        <v>86</v>
      </c>
      <c r="E376" s="11">
        <v>1256550926.9752467</v>
      </c>
      <c r="I376"/>
      <c r="J376" s="6"/>
      <c r="K376" s="6"/>
      <c r="L376" s="6"/>
      <c r="M376" s="6"/>
    </row>
    <row r="377" spans="1:13" x14ac:dyDescent="0.25">
      <c r="A377" s="2" t="s">
        <v>98</v>
      </c>
      <c r="B377" s="2" t="s">
        <v>166</v>
      </c>
      <c r="C377" s="2" t="s">
        <v>19</v>
      </c>
      <c r="D377" s="2" t="s">
        <v>87</v>
      </c>
      <c r="E377" s="11">
        <v>5581.8125862968363</v>
      </c>
      <c r="I377"/>
      <c r="J377" s="6"/>
      <c r="K377" s="6"/>
      <c r="L377" s="6"/>
      <c r="M377" s="6"/>
    </row>
    <row r="378" spans="1:13" x14ac:dyDescent="0.25">
      <c r="A378" s="2" t="s">
        <v>98</v>
      </c>
      <c r="B378" s="2" t="s">
        <v>166</v>
      </c>
      <c r="C378" s="2" t="s">
        <v>16</v>
      </c>
      <c r="D378" s="2" t="s">
        <v>86</v>
      </c>
      <c r="E378" s="11">
        <v>3682770177.220036</v>
      </c>
      <c r="I378"/>
      <c r="J378" s="6"/>
      <c r="K378" s="6"/>
      <c r="L378" s="6"/>
      <c r="M378" s="6"/>
    </row>
    <row r="379" spans="1:13" x14ac:dyDescent="0.25">
      <c r="A379" s="2" t="s">
        <v>98</v>
      </c>
      <c r="B379" s="2" t="s">
        <v>166</v>
      </c>
      <c r="C379" s="2" t="s">
        <v>16</v>
      </c>
      <c r="D379" s="2" t="s">
        <v>87</v>
      </c>
      <c r="E379" s="11">
        <v>18542.84303602227</v>
      </c>
      <c r="I379"/>
      <c r="J379" s="6"/>
      <c r="K379" s="6"/>
      <c r="L379" s="6"/>
      <c r="M379" s="6"/>
    </row>
    <row r="380" spans="1:13" x14ac:dyDescent="0.25">
      <c r="A380" s="2" t="s">
        <v>98</v>
      </c>
      <c r="B380" s="2" t="s">
        <v>166</v>
      </c>
      <c r="C380" s="2" t="s">
        <v>48</v>
      </c>
      <c r="D380" s="2" t="s">
        <v>86</v>
      </c>
      <c r="E380" s="11">
        <v>728864735.1532619</v>
      </c>
      <c r="I380"/>
      <c r="J380" s="6"/>
      <c r="K380" s="6"/>
      <c r="L380" s="6"/>
      <c r="M380" s="6"/>
    </row>
    <row r="381" spans="1:13" x14ac:dyDescent="0.25">
      <c r="A381" s="2" t="s">
        <v>98</v>
      </c>
      <c r="B381" s="2" t="s">
        <v>166</v>
      </c>
      <c r="C381" s="2" t="s">
        <v>48</v>
      </c>
      <c r="D381" s="2" t="s">
        <v>87</v>
      </c>
      <c r="E381" s="11">
        <v>3736.388687255574</v>
      </c>
      <c r="I381"/>
      <c r="J381" s="6"/>
      <c r="K381" s="6"/>
      <c r="L381" s="6"/>
      <c r="M381" s="6"/>
    </row>
    <row r="382" spans="1:13" x14ac:dyDescent="0.25">
      <c r="A382" s="2" t="s">
        <v>98</v>
      </c>
      <c r="B382" s="2" t="s">
        <v>166</v>
      </c>
      <c r="C382" s="2" t="s">
        <v>46</v>
      </c>
      <c r="D382" s="2" t="s">
        <v>86</v>
      </c>
      <c r="E382" s="11">
        <v>753570323.04480588</v>
      </c>
      <c r="I382"/>
      <c r="J382" s="6"/>
      <c r="K382" s="6"/>
      <c r="L382" s="6"/>
      <c r="M382" s="6"/>
    </row>
    <row r="383" spans="1:13" x14ac:dyDescent="0.25">
      <c r="A383" s="2" t="s">
        <v>98</v>
      </c>
      <c r="B383" s="2" t="s">
        <v>166</v>
      </c>
      <c r="C383" s="2" t="s">
        <v>46</v>
      </c>
      <c r="D383" s="2" t="s">
        <v>87</v>
      </c>
      <c r="E383" s="11">
        <v>6316.7443422935594</v>
      </c>
      <c r="I383"/>
      <c r="J383" s="6"/>
      <c r="K383" s="6"/>
      <c r="L383" s="6"/>
      <c r="M383" s="6"/>
    </row>
    <row r="384" spans="1:13" x14ac:dyDescent="0.25">
      <c r="A384" s="2" t="s">
        <v>98</v>
      </c>
      <c r="B384" s="2" t="s">
        <v>166</v>
      </c>
      <c r="C384" s="2" t="s">
        <v>43</v>
      </c>
      <c r="D384" s="2" t="s">
        <v>86</v>
      </c>
      <c r="E384" s="11">
        <v>268030579.260465</v>
      </c>
      <c r="I384"/>
      <c r="J384" s="6"/>
      <c r="K384" s="6"/>
      <c r="L384" s="6"/>
      <c r="M384" s="6"/>
    </row>
    <row r="385" spans="1:13" x14ac:dyDescent="0.25">
      <c r="A385" s="2" t="s">
        <v>98</v>
      </c>
      <c r="B385" s="2" t="s">
        <v>166</v>
      </c>
      <c r="C385" s="2" t="s">
        <v>43</v>
      </c>
      <c r="D385" s="2" t="s">
        <v>87</v>
      </c>
      <c r="E385" s="11">
        <v>1770.5889147244552</v>
      </c>
      <c r="I385"/>
      <c r="J385" s="6"/>
      <c r="K385" s="6"/>
      <c r="L385" s="6"/>
      <c r="M385" s="6"/>
    </row>
    <row r="386" spans="1:13" x14ac:dyDescent="0.25">
      <c r="A386" s="2" t="s">
        <v>98</v>
      </c>
      <c r="B386" s="2" t="s">
        <v>166</v>
      </c>
      <c r="C386" s="2" t="s">
        <v>58</v>
      </c>
      <c r="D386" s="2" t="s">
        <v>86</v>
      </c>
      <c r="E386" s="11">
        <v>1160271902.5835969</v>
      </c>
      <c r="I386"/>
      <c r="J386" s="6"/>
      <c r="K386" s="6"/>
      <c r="L386" s="6"/>
      <c r="M386" s="6"/>
    </row>
    <row r="387" spans="1:13" x14ac:dyDescent="0.25">
      <c r="A387" s="2" t="s">
        <v>98</v>
      </c>
      <c r="B387" s="2" t="s">
        <v>166</v>
      </c>
      <c r="C387" s="2" t="s">
        <v>58</v>
      </c>
      <c r="D387" s="2" t="s">
        <v>87</v>
      </c>
      <c r="E387" s="11">
        <v>8941.9818469275615</v>
      </c>
      <c r="I387"/>
      <c r="J387" s="6"/>
      <c r="K387" s="6"/>
      <c r="L387" s="6"/>
      <c r="M387" s="6"/>
    </row>
    <row r="388" spans="1:13" x14ac:dyDescent="0.25">
      <c r="A388" s="2" t="s">
        <v>98</v>
      </c>
      <c r="B388" s="2" t="s">
        <v>166</v>
      </c>
      <c r="C388" s="2" t="s">
        <v>44</v>
      </c>
      <c r="D388" s="2" t="s">
        <v>86</v>
      </c>
      <c r="E388" s="11">
        <v>524862795.33677608</v>
      </c>
      <c r="I388"/>
      <c r="J388" s="6"/>
      <c r="K388" s="6"/>
      <c r="L388" s="6"/>
      <c r="M388" s="6"/>
    </row>
    <row r="389" spans="1:13" x14ac:dyDescent="0.25">
      <c r="A389" s="2" t="s">
        <v>98</v>
      </c>
      <c r="B389" s="2" t="s">
        <v>166</v>
      </c>
      <c r="C389" s="2" t="s">
        <v>44</v>
      </c>
      <c r="D389" s="2" t="s">
        <v>87</v>
      </c>
      <c r="E389" s="11">
        <v>5462.9269410494999</v>
      </c>
      <c r="I389"/>
      <c r="J389" s="6"/>
      <c r="K389" s="6"/>
      <c r="L389" s="6"/>
      <c r="M389" s="6"/>
    </row>
    <row r="390" spans="1:13" x14ac:dyDescent="0.25">
      <c r="A390" s="2" t="s">
        <v>98</v>
      </c>
      <c r="B390" s="2" t="s">
        <v>166</v>
      </c>
      <c r="C390" s="2" t="s">
        <v>47</v>
      </c>
      <c r="D390" s="2" t="s">
        <v>86</v>
      </c>
      <c r="E390" s="11">
        <v>268633325.45524758</v>
      </c>
      <c r="I390"/>
      <c r="J390" s="6"/>
      <c r="K390" s="6"/>
      <c r="L390" s="6"/>
      <c r="M390" s="6"/>
    </row>
    <row r="391" spans="1:13" x14ac:dyDescent="0.25">
      <c r="A391" s="2" t="s">
        <v>98</v>
      </c>
      <c r="B391" s="2" t="s">
        <v>166</v>
      </c>
      <c r="C391" s="2" t="s">
        <v>47</v>
      </c>
      <c r="D391" s="2" t="s">
        <v>87</v>
      </c>
      <c r="E391" s="11">
        <v>3097.4599087444562</v>
      </c>
      <c r="I391"/>
      <c r="J391" s="6"/>
      <c r="K391" s="6"/>
      <c r="L391" s="6"/>
      <c r="M391" s="6"/>
    </row>
    <row r="392" spans="1:13" x14ac:dyDescent="0.25">
      <c r="A392" s="2" t="s">
        <v>98</v>
      </c>
      <c r="B392" s="2" t="s">
        <v>166</v>
      </c>
      <c r="C392" s="2" t="s">
        <v>59</v>
      </c>
      <c r="D392" s="2" t="s">
        <v>86</v>
      </c>
      <c r="E392" s="11">
        <v>631037248.06446767</v>
      </c>
      <c r="I392"/>
      <c r="J392" s="6"/>
      <c r="K392" s="6"/>
      <c r="L392" s="6"/>
      <c r="M392" s="6"/>
    </row>
    <row r="393" spans="1:13" x14ac:dyDescent="0.25">
      <c r="A393" s="2" t="s">
        <v>98</v>
      </c>
      <c r="B393" s="2" t="s">
        <v>166</v>
      </c>
      <c r="C393" s="2" t="s">
        <v>59</v>
      </c>
      <c r="D393" s="2" t="s">
        <v>87</v>
      </c>
      <c r="E393" s="11">
        <v>6220.87432730417</v>
      </c>
      <c r="I393"/>
      <c r="J393" s="6"/>
      <c r="K393" s="6"/>
      <c r="L393" s="6"/>
      <c r="M393" s="6"/>
    </row>
    <row r="394" spans="1:13" x14ac:dyDescent="0.25">
      <c r="A394" s="2" t="s">
        <v>98</v>
      </c>
      <c r="B394" s="2" t="s">
        <v>166</v>
      </c>
      <c r="C394" s="2" t="s">
        <v>57</v>
      </c>
      <c r="D394" s="2" t="s">
        <v>86</v>
      </c>
      <c r="E394" s="11">
        <v>728165675.17198014</v>
      </c>
      <c r="I394"/>
      <c r="J394" s="6"/>
      <c r="K394" s="6"/>
      <c r="L394" s="6"/>
      <c r="M394" s="6"/>
    </row>
    <row r="395" spans="1:13" x14ac:dyDescent="0.25">
      <c r="A395" s="2" t="s">
        <v>98</v>
      </c>
      <c r="B395" s="2" t="s">
        <v>166</v>
      </c>
      <c r="C395" s="2" t="s">
        <v>57</v>
      </c>
      <c r="D395" s="2" t="s">
        <v>87</v>
      </c>
      <c r="E395" s="11">
        <v>7125.5641517114236</v>
      </c>
      <c r="I395"/>
      <c r="J395" s="6"/>
      <c r="K395" s="6"/>
      <c r="L395" s="6"/>
      <c r="M395" s="6"/>
    </row>
    <row r="396" spans="1:13" x14ac:dyDescent="0.25">
      <c r="A396" s="2" t="s">
        <v>98</v>
      </c>
      <c r="B396" s="2" t="s">
        <v>166</v>
      </c>
      <c r="C396" s="2" t="s">
        <v>56</v>
      </c>
      <c r="D396" s="2" t="s">
        <v>86</v>
      </c>
      <c r="E396" s="11">
        <v>856272276.84335518</v>
      </c>
      <c r="I396"/>
      <c r="J396" s="6"/>
      <c r="K396" s="6"/>
      <c r="L396" s="6"/>
      <c r="M396" s="6"/>
    </row>
    <row r="397" spans="1:13" x14ac:dyDescent="0.25">
      <c r="A397" s="2" t="s">
        <v>98</v>
      </c>
      <c r="B397" s="2" t="s">
        <v>166</v>
      </c>
      <c r="C397" s="2" t="s">
        <v>56</v>
      </c>
      <c r="D397" s="2" t="s">
        <v>87</v>
      </c>
      <c r="E397" s="11">
        <v>6221.5506961364654</v>
      </c>
      <c r="I397"/>
      <c r="J397" s="6"/>
      <c r="K397" s="6"/>
      <c r="L397" s="6"/>
      <c r="M397" s="6"/>
    </row>
    <row r="398" spans="1:13" x14ac:dyDescent="0.25">
      <c r="A398" s="2" t="s">
        <v>98</v>
      </c>
      <c r="B398" s="2" t="s">
        <v>166</v>
      </c>
      <c r="C398" s="2" t="s">
        <v>49</v>
      </c>
      <c r="D398" s="2" t="s">
        <v>86</v>
      </c>
      <c r="E398" s="11">
        <v>508612313.93440938</v>
      </c>
      <c r="I398"/>
      <c r="J398" s="6"/>
      <c r="K398" s="6"/>
      <c r="L398" s="6"/>
      <c r="M398" s="6"/>
    </row>
    <row r="399" spans="1:13" x14ac:dyDescent="0.25">
      <c r="A399" s="2" t="s">
        <v>98</v>
      </c>
      <c r="B399" s="2" t="s">
        <v>166</v>
      </c>
      <c r="C399" s="2" t="s">
        <v>49</v>
      </c>
      <c r="D399" s="2" t="s">
        <v>87</v>
      </c>
      <c r="E399" s="11">
        <v>5927.4638227522728</v>
      </c>
      <c r="I399"/>
      <c r="J399" s="6"/>
      <c r="K399" s="6"/>
      <c r="L399" s="6"/>
      <c r="M399" s="6"/>
    </row>
    <row r="400" spans="1:13" x14ac:dyDescent="0.25">
      <c r="A400" s="2" t="s">
        <v>98</v>
      </c>
      <c r="B400" s="2" t="s">
        <v>166</v>
      </c>
      <c r="C400" s="2" t="s">
        <v>50</v>
      </c>
      <c r="D400" s="2" t="s">
        <v>86</v>
      </c>
      <c r="E400" s="11">
        <v>824637019.61712062</v>
      </c>
      <c r="I400"/>
      <c r="J400" s="6"/>
      <c r="K400" s="6"/>
      <c r="L400" s="6"/>
      <c r="M400" s="6"/>
    </row>
    <row r="401" spans="1:13" x14ac:dyDescent="0.25">
      <c r="A401" s="2" t="s">
        <v>98</v>
      </c>
      <c r="B401" s="2" t="s">
        <v>166</v>
      </c>
      <c r="C401" s="2" t="s">
        <v>50</v>
      </c>
      <c r="D401" s="2" t="s">
        <v>87</v>
      </c>
      <c r="E401" s="11">
        <v>6302.9796993219279</v>
      </c>
      <c r="I401"/>
      <c r="J401" s="6"/>
      <c r="K401" s="6"/>
      <c r="L401" s="6"/>
      <c r="M401" s="6"/>
    </row>
    <row r="402" spans="1:13" x14ac:dyDescent="0.25">
      <c r="A402" s="2" t="s">
        <v>98</v>
      </c>
      <c r="B402" s="2" t="s">
        <v>166</v>
      </c>
      <c r="C402" s="2" t="s">
        <v>51</v>
      </c>
      <c r="D402" s="2" t="s">
        <v>86</v>
      </c>
      <c r="E402" s="11">
        <v>641883546.36962438</v>
      </c>
      <c r="I402"/>
      <c r="J402" s="6"/>
      <c r="K402" s="6"/>
      <c r="L402" s="6"/>
      <c r="M402" s="6"/>
    </row>
    <row r="403" spans="1:13" x14ac:dyDescent="0.25">
      <c r="A403" s="2" t="s">
        <v>98</v>
      </c>
      <c r="B403" s="2" t="s">
        <v>166</v>
      </c>
      <c r="C403" s="2" t="s">
        <v>51</v>
      </c>
      <c r="D403" s="2" t="s">
        <v>87</v>
      </c>
      <c r="E403" s="11">
        <v>5427.3297776342224</v>
      </c>
      <c r="I403"/>
      <c r="J403" s="6"/>
      <c r="K403" s="6"/>
      <c r="L403" s="6"/>
      <c r="M403" s="6"/>
    </row>
    <row r="404" spans="1:13" x14ac:dyDescent="0.25">
      <c r="A404" s="2" t="s">
        <v>98</v>
      </c>
      <c r="B404" s="2" t="s">
        <v>166</v>
      </c>
      <c r="C404" s="2" t="s">
        <v>63</v>
      </c>
      <c r="D404" s="2" t="s">
        <v>86</v>
      </c>
      <c r="E404" s="11">
        <v>662938535.92747903</v>
      </c>
      <c r="I404"/>
      <c r="J404" s="6"/>
      <c r="K404" s="6"/>
      <c r="L404" s="6"/>
      <c r="M404" s="6"/>
    </row>
    <row r="405" spans="1:13" x14ac:dyDescent="0.25">
      <c r="A405" s="2" t="s">
        <v>98</v>
      </c>
      <c r="B405" s="2" t="s">
        <v>166</v>
      </c>
      <c r="C405" s="2" t="s">
        <v>63</v>
      </c>
      <c r="D405" s="2" t="s">
        <v>87</v>
      </c>
      <c r="E405" s="11">
        <v>5967.1798860011886</v>
      </c>
      <c r="I405"/>
      <c r="J405" s="6"/>
      <c r="K405" s="6"/>
      <c r="L405" s="6"/>
      <c r="M405" s="6"/>
    </row>
    <row r="406" spans="1:13" x14ac:dyDescent="0.25">
      <c r="A406" s="2" t="s">
        <v>98</v>
      </c>
      <c r="B406" s="2" t="s">
        <v>166</v>
      </c>
      <c r="C406" s="2" t="s">
        <v>61</v>
      </c>
      <c r="D406" s="2" t="s">
        <v>86</v>
      </c>
      <c r="E406" s="11">
        <v>790868625.30352366</v>
      </c>
      <c r="I406"/>
      <c r="J406" s="6"/>
      <c r="K406" s="6"/>
      <c r="L406" s="6"/>
      <c r="M406" s="6"/>
    </row>
    <row r="407" spans="1:13" x14ac:dyDescent="0.25">
      <c r="A407" s="2" t="s">
        <v>98</v>
      </c>
      <c r="B407" s="2" t="s">
        <v>166</v>
      </c>
      <c r="C407" s="2" t="s">
        <v>61</v>
      </c>
      <c r="D407" s="2" t="s">
        <v>87</v>
      </c>
      <c r="E407" s="11">
        <v>8960.3257002978444</v>
      </c>
      <c r="I407"/>
      <c r="J407" s="6"/>
      <c r="K407" s="6"/>
      <c r="L407" s="6"/>
      <c r="M407" s="6"/>
    </row>
    <row r="408" spans="1:13" x14ac:dyDescent="0.25">
      <c r="A408" s="2" t="s">
        <v>98</v>
      </c>
      <c r="B408" s="2" t="s">
        <v>166</v>
      </c>
      <c r="C408" s="2" t="s">
        <v>64</v>
      </c>
      <c r="D408" s="2" t="s">
        <v>86</v>
      </c>
      <c r="E408" s="11">
        <v>439278072.00466049</v>
      </c>
      <c r="I408"/>
      <c r="J408" s="6"/>
      <c r="K408" s="6"/>
      <c r="L408" s="6"/>
      <c r="M408" s="6"/>
    </row>
    <row r="409" spans="1:13" x14ac:dyDescent="0.25">
      <c r="A409" s="2" t="s">
        <v>98</v>
      </c>
      <c r="B409" s="2" t="s">
        <v>166</v>
      </c>
      <c r="C409" s="2" t="s">
        <v>64</v>
      </c>
      <c r="D409" s="2" t="s">
        <v>87</v>
      </c>
      <c r="E409" s="11">
        <v>5300.5396704901959</v>
      </c>
      <c r="I409"/>
      <c r="J409" s="6"/>
      <c r="K409" s="6"/>
      <c r="L409" s="6"/>
      <c r="M409" s="6"/>
    </row>
    <row r="410" spans="1:13" x14ac:dyDescent="0.25">
      <c r="A410" s="2" t="s">
        <v>98</v>
      </c>
      <c r="B410" s="2" t="s">
        <v>166</v>
      </c>
      <c r="C410" s="2" t="s">
        <v>66</v>
      </c>
      <c r="D410" s="2" t="s">
        <v>86</v>
      </c>
      <c r="E410" s="11">
        <v>280618593.27589965</v>
      </c>
      <c r="I410"/>
      <c r="J410" s="6"/>
      <c r="K410" s="6"/>
      <c r="L410" s="6"/>
      <c r="M410" s="6"/>
    </row>
    <row r="411" spans="1:13" x14ac:dyDescent="0.25">
      <c r="A411" s="2" t="s">
        <v>98</v>
      </c>
      <c r="B411" s="2" t="s">
        <v>166</v>
      </c>
      <c r="C411" s="2" t="s">
        <v>66</v>
      </c>
      <c r="D411" s="2" t="s">
        <v>87</v>
      </c>
      <c r="E411" s="11">
        <v>1872.3290847297671</v>
      </c>
      <c r="I411"/>
      <c r="J411" s="6"/>
      <c r="K411" s="6"/>
      <c r="L411" s="6"/>
      <c r="M411" s="6"/>
    </row>
    <row r="412" spans="1:13" x14ac:dyDescent="0.25">
      <c r="A412" s="2" t="s">
        <v>98</v>
      </c>
      <c r="B412" s="2" t="s">
        <v>166</v>
      </c>
      <c r="C412" s="2" t="s">
        <v>23</v>
      </c>
      <c r="D412" s="2" t="s">
        <v>86</v>
      </c>
      <c r="E412" s="11">
        <v>2478543131.5606093</v>
      </c>
      <c r="I412"/>
      <c r="J412" s="6"/>
      <c r="K412" s="6"/>
      <c r="L412" s="6"/>
      <c r="M412" s="6"/>
    </row>
    <row r="413" spans="1:13" x14ac:dyDescent="0.25">
      <c r="A413" s="2" t="s">
        <v>98</v>
      </c>
      <c r="B413" s="2" t="s">
        <v>166</v>
      </c>
      <c r="C413" s="2" t="s">
        <v>23</v>
      </c>
      <c r="D413" s="2" t="s">
        <v>87</v>
      </c>
      <c r="E413" s="11">
        <v>16498.689449791771</v>
      </c>
      <c r="I413"/>
      <c r="J413" s="6"/>
      <c r="K413" s="6"/>
      <c r="L413" s="6"/>
      <c r="M413" s="6"/>
    </row>
    <row r="414" spans="1:13" x14ac:dyDescent="0.25">
      <c r="A414" s="2" t="s">
        <v>98</v>
      </c>
      <c r="B414" s="2" t="s">
        <v>166</v>
      </c>
      <c r="C414" s="2" t="s">
        <v>52</v>
      </c>
      <c r="D414" s="2" t="s">
        <v>86</v>
      </c>
      <c r="E414" s="11">
        <v>413755454.35832828</v>
      </c>
      <c r="I414"/>
      <c r="J414" s="6"/>
      <c r="K414" s="6"/>
      <c r="L414" s="6"/>
      <c r="M414" s="6"/>
    </row>
    <row r="415" spans="1:13" x14ac:dyDescent="0.25">
      <c r="A415" s="2" t="s">
        <v>98</v>
      </c>
      <c r="B415" s="2" t="s">
        <v>166</v>
      </c>
      <c r="C415" s="2" t="s">
        <v>52</v>
      </c>
      <c r="D415" s="2" t="s">
        <v>87</v>
      </c>
      <c r="E415" s="11">
        <v>3418.9269891394279</v>
      </c>
      <c r="I415"/>
      <c r="J415" s="6"/>
      <c r="K415" s="6"/>
      <c r="L415" s="6"/>
      <c r="M415" s="6"/>
    </row>
    <row r="416" spans="1:13" x14ac:dyDescent="0.25">
      <c r="A416" s="2" t="s">
        <v>98</v>
      </c>
      <c r="B416" s="2" t="s">
        <v>166</v>
      </c>
      <c r="C416" s="2" t="s">
        <v>60</v>
      </c>
      <c r="D416" s="2" t="s">
        <v>86</v>
      </c>
      <c r="E416" s="11">
        <v>418054497.70288199</v>
      </c>
      <c r="I416"/>
      <c r="J416" s="6"/>
      <c r="K416" s="6"/>
      <c r="L416" s="6"/>
      <c r="M416" s="6"/>
    </row>
    <row r="417" spans="1:13" x14ac:dyDescent="0.25">
      <c r="A417" s="2" t="s">
        <v>98</v>
      </c>
      <c r="B417" s="2" t="s">
        <v>166</v>
      </c>
      <c r="C417" s="2" t="s">
        <v>60</v>
      </c>
      <c r="D417" s="2" t="s">
        <v>87</v>
      </c>
      <c r="E417" s="11">
        <v>5683.2803232606666</v>
      </c>
      <c r="I417"/>
      <c r="J417" s="6"/>
      <c r="K417" s="6"/>
      <c r="L417" s="6"/>
      <c r="M417" s="6"/>
    </row>
    <row r="418" spans="1:13" x14ac:dyDescent="0.25">
      <c r="A418" s="2" t="s">
        <v>98</v>
      </c>
      <c r="B418" s="2" t="s">
        <v>166</v>
      </c>
      <c r="C418" s="2" t="s">
        <v>67</v>
      </c>
      <c r="D418" s="2" t="s">
        <v>86</v>
      </c>
      <c r="E418" s="11">
        <v>393304604.73943019</v>
      </c>
      <c r="I418"/>
      <c r="J418" s="6"/>
      <c r="K418" s="6"/>
      <c r="L418" s="6"/>
      <c r="M418" s="6"/>
    </row>
    <row r="419" spans="1:13" x14ac:dyDescent="0.25">
      <c r="A419" s="2" t="s">
        <v>98</v>
      </c>
      <c r="B419" s="2" t="s">
        <v>166</v>
      </c>
      <c r="C419" s="2" t="s">
        <v>67</v>
      </c>
      <c r="D419" s="2" t="s">
        <v>87</v>
      </c>
      <c r="E419" s="11">
        <v>3465.3097470183529</v>
      </c>
      <c r="I419"/>
      <c r="J419" s="6"/>
      <c r="K419" s="6"/>
      <c r="L419" s="6"/>
      <c r="M419" s="6"/>
    </row>
    <row r="420" spans="1:13" x14ac:dyDescent="0.25">
      <c r="A420" s="2" t="s">
        <v>98</v>
      </c>
      <c r="B420" s="2" t="s">
        <v>166</v>
      </c>
      <c r="C420" s="2" t="s">
        <v>34</v>
      </c>
      <c r="D420" s="2" t="s">
        <v>86</v>
      </c>
      <c r="E420" s="11">
        <v>1700255970.1835585</v>
      </c>
      <c r="I420"/>
      <c r="J420" s="6"/>
      <c r="K420" s="6"/>
      <c r="L420" s="6"/>
      <c r="M420" s="6"/>
    </row>
    <row r="421" spans="1:13" x14ac:dyDescent="0.25">
      <c r="A421" s="2" t="s">
        <v>98</v>
      </c>
      <c r="B421" s="2" t="s">
        <v>166</v>
      </c>
      <c r="C421" s="2" t="s">
        <v>34</v>
      </c>
      <c r="D421" s="2" t="s">
        <v>87</v>
      </c>
      <c r="E421" s="11">
        <v>7914.0981421258884</v>
      </c>
      <c r="I421"/>
      <c r="J421" s="6"/>
      <c r="K421" s="6"/>
      <c r="L421" s="6"/>
      <c r="M421" s="6"/>
    </row>
    <row r="422" spans="1:13" x14ac:dyDescent="0.25">
      <c r="A422" s="2" t="s">
        <v>98</v>
      </c>
      <c r="B422" s="2" t="s">
        <v>166</v>
      </c>
      <c r="C422" s="2" t="s">
        <v>69</v>
      </c>
      <c r="D422" s="2" t="s">
        <v>86</v>
      </c>
      <c r="E422" s="11">
        <v>468073109.98310912</v>
      </c>
      <c r="I422"/>
      <c r="J422" s="6"/>
      <c r="K422" s="6"/>
      <c r="L422" s="6"/>
      <c r="M422" s="6"/>
    </row>
    <row r="423" spans="1:13" x14ac:dyDescent="0.25">
      <c r="A423" s="2" t="s">
        <v>98</v>
      </c>
      <c r="B423" s="2" t="s">
        <v>166</v>
      </c>
      <c r="C423" s="2" t="s">
        <v>69</v>
      </c>
      <c r="D423" s="2" t="s">
        <v>87</v>
      </c>
      <c r="E423" s="11">
        <v>3984.8266443019015</v>
      </c>
      <c r="I423"/>
      <c r="J423" s="6"/>
      <c r="K423" s="6"/>
      <c r="L423" s="6"/>
      <c r="M423" s="6"/>
    </row>
    <row r="424" spans="1:13" x14ac:dyDescent="0.25">
      <c r="A424" s="2" t="s">
        <v>98</v>
      </c>
      <c r="B424" s="2" t="s">
        <v>166</v>
      </c>
      <c r="C424" s="2" t="s">
        <v>70</v>
      </c>
      <c r="D424" s="2" t="s">
        <v>86</v>
      </c>
      <c r="E424" s="11">
        <v>174270624.37549999</v>
      </c>
      <c r="I424"/>
      <c r="J424" s="6"/>
      <c r="K424" s="6"/>
      <c r="L424" s="6"/>
      <c r="M424" s="6"/>
    </row>
    <row r="425" spans="1:13" x14ac:dyDescent="0.25">
      <c r="A425" s="2" t="s">
        <v>98</v>
      </c>
      <c r="B425" s="2" t="s">
        <v>166</v>
      </c>
      <c r="C425" s="2" t="s">
        <v>70</v>
      </c>
      <c r="D425" s="2" t="s">
        <v>87</v>
      </c>
      <c r="E425" s="11">
        <v>2848.3333333333339</v>
      </c>
      <c r="I425"/>
      <c r="J425" s="6"/>
      <c r="K425" s="6"/>
      <c r="L425" s="6"/>
      <c r="M425" s="6"/>
    </row>
    <row r="426" spans="1:13" x14ac:dyDescent="0.25">
      <c r="A426" s="2" t="s">
        <v>98</v>
      </c>
      <c r="B426" s="2" t="s">
        <v>166</v>
      </c>
      <c r="C426" s="2" t="s">
        <v>71</v>
      </c>
      <c r="D426" s="2" t="s">
        <v>86</v>
      </c>
      <c r="E426" s="11">
        <v>756321319.52471066</v>
      </c>
      <c r="I426"/>
      <c r="J426" s="6"/>
      <c r="K426" s="6"/>
      <c r="L426" s="6"/>
      <c r="M426" s="6"/>
    </row>
    <row r="427" spans="1:13" x14ac:dyDescent="0.25">
      <c r="A427" s="2" t="s">
        <v>98</v>
      </c>
      <c r="B427" s="2" t="s">
        <v>166</v>
      </c>
      <c r="C427" s="2" t="s">
        <v>71</v>
      </c>
      <c r="D427" s="2" t="s">
        <v>87</v>
      </c>
      <c r="E427" s="11">
        <v>8922.8625624420256</v>
      </c>
      <c r="I427"/>
      <c r="J427" s="6"/>
      <c r="K427" s="6"/>
      <c r="L427" s="6"/>
      <c r="M427" s="6"/>
    </row>
    <row r="428" spans="1:13" x14ac:dyDescent="0.25">
      <c r="A428" s="2" t="s">
        <v>98</v>
      </c>
      <c r="B428" s="2" t="s">
        <v>166</v>
      </c>
      <c r="C428" s="2" t="s">
        <v>65</v>
      </c>
      <c r="D428" s="2" t="s">
        <v>86</v>
      </c>
      <c r="E428" s="11">
        <v>492149441.2084859</v>
      </c>
      <c r="I428"/>
      <c r="J428" s="6"/>
      <c r="K428" s="6"/>
      <c r="L428" s="6"/>
      <c r="M428" s="6"/>
    </row>
    <row r="429" spans="1:13" x14ac:dyDescent="0.25">
      <c r="A429" s="2" t="s">
        <v>98</v>
      </c>
      <c r="B429" s="2" t="s">
        <v>166</v>
      </c>
      <c r="C429" s="2" t="s">
        <v>65</v>
      </c>
      <c r="D429" s="2" t="s">
        <v>87</v>
      </c>
      <c r="E429" s="11">
        <v>4374.3894825100951</v>
      </c>
      <c r="I429"/>
      <c r="J429" s="6"/>
      <c r="K429" s="6"/>
      <c r="L429" s="6"/>
      <c r="M429" s="6"/>
    </row>
    <row r="430" spans="1:13" x14ac:dyDescent="0.25">
      <c r="A430" s="2" t="s">
        <v>98</v>
      </c>
      <c r="B430" s="2" t="s">
        <v>166</v>
      </c>
      <c r="C430" s="2" t="s">
        <v>68</v>
      </c>
      <c r="D430" s="2" t="s">
        <v>86</v>
      </c>
      <c r="E430" s="11">
        <v>480710519.50508171</v>
      </c>
      <c r="I430"/>
      <c r="J430" s="6"/>
      <c r="K430" s="6"/>
      <c r="L430" s="6"/>
      <c r="M430" s="6"/>
    </row>
    <row r="431" spans="1:13" x14ac:dyDescent="0.25">
      <c r="A431" s="2" t="s">
        <v>98</v>
      </c>
      <c r="B431" s="2" t="s">
        <v>166</v>
      </c>
      <c r="C431" s="2" t="s">
        <v>68</v>
      </c>
      <c r="D431" s="2" t="s">
        <v>87</v>
      </c>
      <c r="E431" s="11">
        <v>5260.9070062605269</v>
      </c>
      <c r="I431"/>
      <c r="J431" s="6"/>
      <c r="K431" s="6"/>
      <c r="L431" s="6"/>
      <c r="M431" s="6"/>
    </row>
    <row r="432" spans="1:13" x14ac:dyDescent="0.25">
      <c r="A432" s="2" t="s">
        <v>98</v>
      </c>
      <c r="B432" s="2" t="s">
        <v>166</v>
      </c>
      <c r="C432" s="2" t="s">
        <v>35</v>
      </c>
      <c r="D432" s="2" t="s">
        <v>86</v>
      </c>
      <c r="E432" s="11">
        <v>1869729467.9492278</v>
      </c>
      <c r="I432"/>
      <c r="J432" s="6"/>
      <c r="K432" s="6"/>
      <c r="L432" s="6"/>
      <c r="M432" s="6"/>
    </row>
    <row r="433" spans="1:13" x14ac:dyDescent="0.25">
      <c r="A433" s="2" t="s">
        <v>98</v>
      </c>
      <c r="B433" s="2" t="s">
        <v>166</v>
      </c>
      <c r="C433" s="2" t="s">
        <v>35</v>
      </c>
      <c r="D433" s="2" t="s">
        <v>87</v>
      </c>
      <c r="E433" s="11">
        <v>11087.060305077846</v>
      </c>
      <c r="I433"/>
      <c r="J433" s="6"/>
      <c r="K433" s="6"/>
      <c r="L433" s="6"/>
      <c r="M433" s="6"/>
    </row>
    <row r="434" spans="1:13" x14ac:dyDescent="0.25">
      <c r="A434" s="2" t="s">
        <v>98</v>
      </c>
      <c r="B434" s="2" t="s">
        <v>166</v>
      </c>
      <c r="C434" s="2" t="s">
        <v>36</v>
      </c>
      <c r="D434" s="2" t="s">
        <v>86</v>
      </c>
      <c r="E434" s="11">
        <v>1054865644.3127582</v>
      </c>
      <c r="I434"/>
      <c r="J434" s="6"/>
      <c r="K434" s="6"/>
      <c r="L434" s="6"/>
      <c r="M434" s="6"/>
    </row>
    <row r="435" spans="1:13" x14ac:dyDescent="0.25">
      <c r="A435" s="2" t="s">
        <v>98</v>
      </c>
      <c r="B435" s="2" t="s">
        <v>166</v>
      </c>
      <c r="C435" s="2" t="s">
        <v>36</v>
      </c>
      <c r="D435" s="2" t="s">
        <v>87</v>
      </c>
      <c r="E435" s="11">
        <v>6730.8401449478606</v>
      </c>
      <c r="I435"/>
      <c r="J435" s="6"/>
      <c r="K435" s="6"/>
      <c r="L435" s="6"/>
      <c r="M435" s="6"/>
    </row>
    <row r="436" spans="1:13" x14ac:dyDescent="0.25">
      <c r="A436" s="2" t="s">
        <v>98</v>
      </c>
      <c r="B436" s="2" t="s">
        <v>166</v>
      </c>
      <c r="C436" s="2" t="s">
        <v>37</v>
      </c>
      <c r="D436" s="2" t="s">
        <v>86</v>
      </c>
      <c r="E436" s="11">
        <v>1633775083.5604324</v>
      </c>
      <c r="I436"/>
      <c r="J436" s="6"/>
      <c r="K436" s="6"/>
      <c r="L436" s="6"/>
      <c r="M436" s="6"/>
    </row>
    <row r="437" spans="1:13" x14ac:dyDescent="0.25">
      <c r="A437" s="2" t="s">
        <v>98</v>
      </c>
      <c r="B437" s="2" t="s">
        <v>166</v>
      </c>
      <c r="C437" s="2" t="s">
        <v>37</v>
      </c>
      <c r="D437" s="2" t="s">
        <v>87</v>
      </c>
      <c r="E437" s="11">
        <v>9251.5775644619334</v>
      </c>
      <c r="I437"/>
      <c r="J437" s="6"/>
      <c r="K437" s="6"/>
      <c r="L437" s="6"/>
      <c r="M437" s="6"/>
    </row>
    <row r="438" spans="1:13" x14ac:dyDescent="0.25">
      <c r="A438" s="2" t="s">
        <v>98</v>
      </c>
      <c r="B438" s="2" t="s">
        <v>166</v>
      </c>
      <c r="C438" s="2" t="s">
        <v>38</v>
      </c>
      <c r="D438" s="2" t="s">
        <v>86</v>
      </c>
      <c r="E438" s="11">
        <v>1532303176.0874753</v>
      </c>
      <c r="I438"/>
      <c r="J438" s="6"/>
      <c r="K438" s="6"/>
      <c r="L438" s="6"/>
      <c r="M438" s="6"/>
    </row>
    <row r="439" spans="1:13" x14ac:dyDescent="0.25">
      <c r="A439" s="2" t="s">
        <v>98</v>
      </c>
      <c r="B439" s="2" t="s">
        <v>166</v>
      </c>
      <c r="C439" s="2" t="s">
        <v>38</v>
      </c>
      <c r="D439" s="2" t="s">
        <v>87</v>
      </c>
      <c r="E439" s="11">
        <v>11514.88807897667</v>
      </c>
      <c r="I439"/>
      <c r="J439" s="6"/>
      <c r="K439" s="6"/>
      <c r="L439" s="6"/>
      <c r="M439" s="6"/>
    </row>
    <row r="440" spans="1:13" x14ac:dyDescent="0.25">
      <c r="A440" s="2" t="s">
        <v>98</v>
      </c>
      <c r="B440" s="2" t="s">
        <v>166</v>
      </c>
      <c r="C440" s="2" t="s">
        <v>28</v>
      </c>
      <c r="D440" s="2" t="s">
        <v>86</v>
      </c>
      <c r="E440" s="11">
        <v>1484585903.5103776</v>
      </c>
      <c r="I440"/>
      <c r="J440" s="6"/>
      <c r="K440" s="6"/>
      <c r="L440" s="6"/>
      <c r="M440" s="6"/>
    </row>
    <row r="441" spans="1:13" x14ac:dyDescent="0.25">
      <c r="A441" s="2" t="s">
        <v>98</v>
      </c>
      <c r="B441" s="2" t="s">
        <v>166</v>
      </c>
      <c r="C441" s="2" t="s">
        <v>28</v>
      </c>
      <c r="D441" s="2" t="s">
        <v>87</v>
      </c>
      <c r="E441" s="11">
        <v>12960.897675704904</v>
      </c>
      <c r="I441"/>
      <c r="J441" s="6"/>
      <c r="K441" s="6"/>
      <c r="L441" s="6"/>
      <c r="M441" s="6"/>
    </row>
    <row r="442" spans="1:13" x14ac:dyDescent="0.25">
      <c r="A442" s="2" t="s">
        <v>98</v>
      </c>
      <c r="B442" s="2" t="s">
        <v>166</v>
      </c>
      <c r="C442" s="2" t="s">
        <v>53</v>
      </c>
      <c r="D442" s="2" t="s">
        <v>86</v>
      </c>
      <c r="E442" s="11">
        <v>771705945.15131438</v>
      </c>
      <c r="I442"/>
      <c r="J442" s="6"/>
      <c r="K442" s="6"/>
      <c r="L442" s="6"/>
      <c r="M442" s="6"/>
    </row>
    <row r="443" spans="1:13" x14ac:dyDescent="0.25">
      <c r="A443" s="2" t="s">
        <v>98</v>
      </c>
      <c r="B443" s="2" t="s">
        <v>166</v>
      </c>
      <c r="C443" s="2" t="s">
        <v>53</v>
      </c>
      <c r="D443" s="2" t="s">
        <v>87</v>
      </c>
      <c r="E443" s="11">
        <v>6368.5446821908608</v>
      </c>
      <c r="I443"/>
      <c r="J443" s="6"/>
      <c r="K443" s="6"/>
      <c r="L443" s="6"/>
      <c r="M443" s="6"/>
    </row>
    <row r="444" spans="1:13" x14ac:dyDescent="0.25">
      <c r="A444" s="2" t="s">
        <v>98</v>
      </c>
      <c r="B444" s="2" t="s">
        <v>166</v>
      </c>
      <c r="C444" s="2" t="s">
        <v>45</v>
      </c>
      <c r="D444" s="2" t="s">
        <v>86</v>
      </c>
      <c r="E444" s="11">
        <v>540268166.40163362</v>
      </c>
      <c r="I444"/>
      <c r="J444" s="6"/>
      <c r="K444" s="6"/>
      <c r="L444" s="6"/>
      <c r="M444" s="6"/>
    </row>
    <row r="445" spans="1:13" x14ac:dyDescent="0.25">
      <c r="A445" s="2" t="s">
        <v>98</v>
      </c>
      <c r="B445" s="2" t="s">
        <v>166</v>
      </c>
      <c r="C445" s="2" t="s">
        <v>45</v>
      </c>
      <c r="D445" s="2" t="s">
        <v>87</v>
      </c>
      <c r="E445" s="11">
        <v>4573.4194552632716</v>
      </c>
      <c r="I445"/>
      <c r="J445" s="6"/>
      <c r="K445" s="6"/>
      <c r="L445" s="6"/>
      <c r="M445" s="6"/>
    </row>
    <row r="446" spans="1:13" x14ac:dyDescent="0.25">
      <c r="A446" s="2" t="s">
        <v>98</v>
      </c>
      <c r="B446" s="2" t="s">
        <v>166</v>
      </c>
      <c r="C446" s="2" t="s">
        <v>62</v>
      </c>
      <c r="D446" s="2" t="s">
        <v>86</v>
      </c>
      <c r="E446" s="11">
        <v>528778553.45544243</v>
      </c>
      <c r="I446"/>
      <c r="J446" s="6"/>
      <c r="K446" s="6"/>
      <c r="L446" s="6"/>
      <c r="M446" s="6"/>
    </row>
    <row r="447" spans="1:13" x14ac:dyDescent="0.25">
      <c r="A447" s="2" t="s">
        <v>98</v>
      </c>
      <c r="B447" s="2" t="s">
        <v>166</v>
      </c>
      <c r="C447" s="2" t="s">
        <v>62</v>
      </c>
      <c r="D447" s="2" t="s">
        <v>87</v>
      </c>
      <c r="E447" s="11">
        <v>5643.4005989647712</v>
      </c>
      <c r="I447"/>
      <c r="J447" s="6"/>
      <c r="K447" s="6"/>
      <c r="L447" s="6"/>
      <c r="M447" s="6"/>
    </row>
    <row r="448" spans="1:13" x14ac:dyDescent="0.25">
      <c r="A448" s="2" t="s">
        <v>98</v>
      </c>
      <c r="B448" s="2" t="s">
        <v>166</v>
      </c>
      <c r="C448" s="2" t="s">
        <v>29</v>
      </c>
      <c r="D448" s="2" t="s">
        <v>86</v>
      </c>
      <c r="E448" s="11">
        <v>3237004254.5324821</v>
      </c>
      <c r="I448"/>
      <c r="J448" s="6"/>
      <c r="K448" s="6"/>
      <c r="L448" s="6"/>
      <c r="M448" s="6"/>
    </row>
    <row r="449" spans="1:13" x14ac:dyDescent="0.25">
      <c r="A449" s="2" t="s">
        <v>98</v>
      </c>
      <c r="B449" s="2" t="s">
        <v>166</v>
      </c>
      <c r="C449" s="2" t="s">
        <v>29</v>
      </c>
      <c r="D449" s="2" t="s">
        <v>87</v>
      </c>
      <c r="E449" s="11">
        <v>16569.078492726385</v>
      </c>
      <c r="I449"/>
      <c r="J449" s="6"/>
      <c r="K449" s="6"/>
      <c r="L449" s="6"/>
      <c r="M449" s="6"/>
    </row>
    <row r="450" spans="1:13" x14ac:dyDescent="0.25">
      <c r="A450" s="2" t="s">
        <v>98</v>
      </c>
      <c r="B450" s="2" t="s">
        <v>166</v>
      </c>
      <c r="C450" s="2" t="s">
        <v>165</v>
      </c>
      <c r="D450" s="2" t="s">
        <v>86</v>
      </c>
      <c r="E450" s="11">
        <v>1970112468.6080706</v>
      </c>
      <c r="I450"/>
      <c r="J450" s="6"/>
      <c r="K450" s="6"/>
      <c r="L450" s="6"/>
      <c r="M450" s="6"/>
    </row>
    <row r="451" spans="1:13" x14ac:dyDescent="0.25">
      <c r="A451" s="2" t="s">
        <v>98</v>
      </c>
      <c r="B451" s="2" t="s">
        <v>166</v>
      </c>
      <c r="C451" s="2" t="s">
        <v>165</v>
      </c>
      <c r="D451" s="2" t="s">
        <v>87</v>
      </c>
      <c r="E451" s="11">
        <v>13561.47166082128</v>
      </c>
      <c r="I451"/>
      <c r="J451" s="6"/>
      <c r="K451" s="6"/>
      <c r="L451" s="6"/>
      <c r="M451" s="6"/>
    </row>
    <row r="452" spans="1:13" x14ac:dyDescent="0.25">
      <c r="A452" s="2" t="s">
        <v>98</v>
      </c>
      <c r="B452" s="2" t="s">
        <v>166</v>
      </c>
      <c r="C452" s="2" t="s">
        <v>96</v>
      </c>
      <c r="D452" s="2" t="s">
        <v>86</v>
      </c>
      <c r="E452" s="11">
        <v>541713537.08527458</v>
      </c>
      <c r="I452"/>
      <c r="J452" s="6"/>
      <c r="K452" s="6"/>
      <c r="L452" s="6"/>
      <c r="M452" s="6"/>
    </row>
    <row r="453" spans="1:13" x14ac:dyDescent="0.25">
      <c r="A453" s="2" t="s">
        <v>98</v>
      </c>
      <c r="B453" s="2" t="s">
        <v>166</v>
      </c>
      <c r="C453" s="2" t="s">
        <v>96</v>
      </c>
      <c r="D453" s="2" t="s">
        <v>87</v>
      </c>
      <c r="E453" s="11">
        <v>5753.0331352730336</v>
      </c>
      <c r="I453"/>
      <c r="J453" s="6"/>
      <c r="K453" s="6"/>
      <c r="L453" s="6"/>
      <c r="M453" s="6"/>
    </row>
    <row r="454" spans="1:13" x14ac:dyDescent="0.25">
      <c r="A454" s="2" t="s">
        <v>98</v>
      </c>
      <c r="B454" s="2" t="s">
        <v>166</v>
      </c>
      <c r="C454" s="2" t="s">
        <v>17</v>
      </c>
      <c r="D454" s="2" t="s">
        <v>86</v>
      </c>
      <c r="E454" s="11">
        <v>3268437229.6075635</v>
      </c>
      <c r="I454"/>
      <c r="J454" s="6"/>
      <c r="K454" s="6"/>
      <c r="L454" s="6"/>
      <c r="M454" s="6"/>
    </row>
    <row r="455" spans="1:13" x14ac:dyDescent="0.25">
      <c r="A455" s="2" t="s">
        <v>98</v>
      </c>
      <c r="B455" s="2" t="s">
        <v>166</v>
      </c>
      <c r="C455" s="2" t="s">
        <v>17</v>
      </c>
      <c r="D455" s="2" t="s">
        <v>87</v>
      </c>
      <c r="E455" s="11">
        <v>11078.400645608381</v>
      </c>
      <c r="I455"/>
      <c r="J455" s="6"/>
      <c r="K455" s="6"/>
      <c r="L455" s="6"/>
      <c r="M455" s="6"/>
    </row>
    <row r="456" spans="1:13" x14ac:dyDescent="0.25">
      <c r="A456" s="2" t="s">
        <v>98</v>
      </c>
      <c r="B456" s="2" t="s">
        <v>166</v>
      </c>
      <c r="C456" s="2" t="s">
        <v>18</v>
      </c>
      <c r="D456" s="2" t="s">
        <v>86</v>
      </c>
      <c r="E456" s="11">
        <v>3352801072.2087951</v>
      </c>
      <c r="I456"/>
      <c r="J456" s="6"/>
      <c r="K456" s="6"/>
      <c r="L456" s="6"/>
      <c r="M456" s="6"/>
    </row>
    <row r="457" spans="1:13" x14ac:dyDescent="0.25">
      <c r="A457" s="2" t="s">
        <v>98</v>
      </c>
      <c r="B457" s="2" t="s">
        <v>166</v>
      </c>
      <c r="C457" s="2" t="s">
        <v>18</v>
      </c>
      <c r="D457" s="2" t="s">
        <v>87</v>
      </c>
      <c r="E457" s="11">
        <v>11903.582726732224</v>
      </c>
      <c r="I457"/>
      <c r="J457" s="6"/>
      <c r="K457" s="6"/>
      <c r="L457" s="6"/>
      <c r="M457" s="6"/>
    </row>
    <row r="458" spans="1:13" x14ac:dyDescent="0.25">
      <c r="A458" s="2" t="s">
        <v>98</v>
      </c>
      <c r="B458" s="2" t="s">
        <v>166</v>
      </c>
      <c r="C458" s="2" t="s">
        <v>25</v>
      </c>
      <c r="D458" s="2" t="s">
        <v>86</v>
      </c>
      <c r="E458" s="11">
        <v>1708837728.7436495</v>
      </c>
      <c r="I458"/>
      <c r="J458" s="6"/>
      <c r="K458" s="6"/>
      <c r="L458" s="6"/>
      <c r="M458" s="6"/>
    </row>
    <row r="459" spans="1:13" x14ac:dyDescent="0.25">
      <c r="A459" s="2" t="s">
        <v>98</v>
      </c>
      <c r="B459" s="2" t="s">
        <v>166</v>
      </c>
      <c r="C459" s="2" t="s">
        <v>25</v>
      </c>
      <c r="D459" s="2" t="s">
        <v>87</v>
      </c>
      <c r="E459" s="11">
        <v>8013.6658966726982</v>
      </c>
      <c r="I459"/>
      <c r="J459" s="6"/>
      <c r="K459" s="6"/>
      <c r="L459" s="6"/>
      <c r="M459" s="6"/>
    </row>
    <row r="460" spans="1:13" x14ac:dyDescent="0.25">
      <c r="A460" s="2" t="s">
        <v>98</v>
      </c>
      <c r="B460" s="2" t="s">
        <v>166</v>
      </c>
      <c r="C460" s="2" t="s">
        <v>20</v>
      </c>
      <c r="D460" s="2" t="s">
        <v>86</v>
      </c>
      <c r="E460" s="11">
        <v>1610975004.7251244</v>
      </c>
      <c r="I460"/>
      <c r="J460" s="6"/>
      <c r="K460" s="6"/>
      <c r="L460" s="6"/>
      <c r="M460" s="6"/>
    </row>
    <row r="461" spans="1:13" x14ac:dyDescent="0.25">
      <c r="A461" s="2" t="s">
        <v>98</v>
      </c>
      <c r="B461" s="2" t="s">
        <v>166</v>
      </c>
      <c r="C461" s="2" t="s">
        <v>20</v>
      </c>
      <c r="D461" s="2" t="s">
        <v>87</v>
      </c>
      <c r="E461" s="11">
        <v>13026.800823496982</v>
      </c>
      <c r="I461"/>
      <c r="J461" s="6"/>
      <c r="K461" s="6"/>
      <c r="L461" s="6"/>
      <c r="M461" s="6"/>
    </row>
    <row r="462" spans="1:13" x14ac:dyDescent="0.25">
      <c r="A462" s="2" t="s">
        <v>98</v>
      </c>
      <c r="B462" s="2" t="s">
        <v>166</v>
      </c>
      <c r="C462" s="2" t="s">
        <v>54</v>
      </c>
      <c r="D462" s="2" t="s">
        <v>86</v>
      </c>
      <c r="E462" s="11">
        <v>113119434.84163742</v>
      </c>
      <c r="I462"/>
      <c r="J462" s="6"/>
      <c r="K462" s="6"/>
      <c r="L462" s="6"/>
      <c r="M462" s="6"/>
    </row>
    <row r="463" spans="1:13" x14ac:dyDescent="0.25">
      <c r="A463" s="2" t="s">
        <v>98</v>
      </c>
      <c r="B463" s="2" t="s">
        <v>166</v>
      </c>
      <c r="C463" s="2" t="s">
        <v>54</v>
      </c>
      <c r="D463" s="2" t="s">
        <v>87</v>
      </c>
      <c r="E463" s="11">
        <v>1001.33472784296</v>
      </c>
      <c r="I463"/>
      <c r="J463" s="6"/>
      <c r="K463" s="6"/>
      <c r="L463" s="6"/>
      <c r="M463" s="6"/>
    </row>
    <row r="464" spans="1:13" x14ac:dyDescent="0.25">
      <c r="A464" s="2" t="s">
        <v>98</v>
      </c>
      <c r="B464" s="2" t="s">
        <v>166</v>
      </c>
      <c r="C464" s="2" t="s">
        <v>55</v>
      </c>
      <c r="D464" s="2" t="s">
        <v>86</v>
      </c>
      <c r="E464" s="11">
        <v>659837429.58254385</v>
      </c>
      <c r="I464"/>
      <c r="J464" s="6"/>
      <c r="K464" s="6"/>
      <c r="L464" s="6"/>
      <c r="M464" s="6"/>
    </row>
    <row r="465" spans="1:13" x14ac:dyDescent="0.25">
      <c r="A465" s="2" t="s">
        <v>98</v>
      </c>
      <c r="B465" s="2" t="s">
        <v>166</v>
      </c>
      <c r="C465" s="2" t="s">
        <v>55</v>
      </c>
      <c r="D465" s="2" t="s">
        <v>87</v>
      </c>
      <c r="E465" s="11">
        <v>5605.9707443999887</v>
      </c>
      <c r="I465"/>
      <c r="J465" s="6"/>
      <c r="K465" s="6"/>
      <c r="L465" s="6"/>
      <c r="M465" s="6"/>
    </row>
    <row r="466" spans="1:13" x14ac:dyDescent="0.25">
      <c r="A466" s="2" t="s">
        <v>98</v>
      </c>
      <c r="B466" s="2" t="s">
        <v>167</v>
      </c>
      <c r="C466" s="2" t="s">
        <v>22</v>
      </c>
      <c r="D466" s="2" t="s">
        <v>86</v>
      </c>
      <c r="E466" s="11">
        <v>5080306007.8273487</v>
      </c>
      <c r="I466"/>
      <c r="J466" s="6"/>
      <c r="K466" s="6"/>
      <c r="L466" s="6"/>
      <c r="M466" s="6"/>
    </row>
    <row r="467" spans="1:13" x14ac:dyDescent="0.25">
      <c r="A467" s="2" t="s">
        <v>98</v>
      </c>
      <c r="B467" s="2" t="s">
        <v>167</v>
      </c>
      <c r="C467" s="2" t="s">
        <v>22</v>
      </c>
      <c r="D467" s="2" t="s">
        <v>87</v>
      </c>
      <c r="E467" s="11">
        <v>13759.465154762778</v>
      </c>
      <c r="I467"/>
      <c r="J467" s="6"/>
      <c r="K467" s="6"/>
      <c r="L467" s="6"/>
      <c r="M467" s="6"/>
    </row>
    <row r="468" spans="1:13" x14ac:dyDescent="0.25">
      <c r="A468" s="2" t="s">
        <v>98</v>
      </c>
      <c r="B468" s="2" t="s">
        <v>167</v>
      </c>
      <c r="C468" s="2" t="s">
        <v>21</v>
      </c>
      <c r="D468" s="2" t="s">
        <v>86</v>
      </c>
      <c r="E468" s="11">
        <v>1630827148.867491</v>
      </c>
      <c r="I468"/>
      <c r="J468" s="6"/>
      <c r="K468" s="6"/>
      <c r="L468" s="6"/>
      <c r="M468" s="6"/>
    </row>
    <row r="469" spans="1:13" x14ac:dyDescent="0.25">
      <c r="A469" s="2" t="s">
        <v>98</v>
      </c>
      <c r="B469" s="2" t="s">
        <v>167</v>
      </c>
      <c r="C469" s="2" t="s">
        <v>21</v>
      </c>
      <c r="D469" s="2" t="s">
        <v>87</v>
      </c>
      <c r="E469" s="11">
        <v>9213.911691454794</v>
      </c>
      <c r="I469"/>
      <c r="J469" s="6"/>
      <c r="K469" s="6"/>
      <c r="L469" s="6"/>
      <c r="M469" s="6"/>
    </row>
    <row r="470" spans="1:13" x14ac:dyDescent="0.25">
      <c r="A470" s="2" t="s">
        <v>98</v>
      </c>
      <c r="B470" s="2" t="s">
        <v>167</v>
      </c>
      <c r="C470" s="2" t="s">
        <v>24</v>
      </c>
      <c r="D470" s="2" t="s">
        <v>86</v>
      </c>
      <c r="E470" s="11">
        <v>5972406609.736208</v>
      </c>
      <c r="I470"/>
      <c r="J470" s="6"/>
      <c r="K470" s="6"/>
      <c r="L470" s="6"/>
      <c r="M470" s="6"/>
    </row>
    <row r="471" spans="1:13" x14ac:dyDescent="0.25">
      <c r="A471" s="2" t="s">
        <v>98</v>
      </c>
      <c r="B471" s="2" t="s">
        <v>167</v>
      </c>
      <c r="C471" s="2" t="s">
        <v>24</v>
      </c>
      <c r="D471" s="2" t="s">
        <v>87</v>
      </c>
      <c r="E471" s="11">
        <v>14644.906851434665</v>
      </c>
      <c r="I471"/>
      <c r="J471" s="6"/>
      <c r="K471" s="6"/>
      <c r="L471" s="6"/>
      <c r="M471" s="6"/>
    </row>
    <row r="472" spans="1:13" x14ac:dyDescent="0.25">
      <c r="A472" s="2" t="s">
        <v>98</v>
      </c>
      <c r="B472" s="2" t="s">
        <v>167</v>
      </c>
      <c r="C472" s="2" t="s">
        <v>31</v>
      </c>
      <c r="D472" s="2" t="s">
        <v>86</v>
      </c>
      <c r="E472" s="11">
        <v>5602899737.8625059</v>
      </c>
      <c r="I472"/>
      <c r="J472" s="6"/>
      <c r="K472" s="6"/>
      <c r="L472" s="6"/>
      <c r="M472" s="6"/>
    </row>
    <row r="473" spans="1:13" x14ac:dyDescent="0.25">
      <c r="A473" s="2" t="s">
        <v>98</v>
      </c>
      <c r="B473" s="2" t="s">
        <v>167</v>
      </c>
      <c r="C473" s="2" t="s">
        <v>31</v>
      </c>
      <c r="D473" s="2" t="s">
        <v>87</v>
      </c>
      <c r="E473" s="11">
        <v>13139.357080263148</v>
      </c>
      <c r="I473"/>
      <c r="J473" s="6"/>
      <c r="K473" s="6"/>
      <c r="L473" s="6"/>
      <c r="M473" s="6"/>
    </row>
    <row r="474" spans="1:13" x14ac:dyDescent="0.25">
      <c r="A474" s="2" t="s">
        <v>98</v>
      </c>
      <c r="B474" s="2" t="s">
        <v>167</v>
      </c>
      <c r="C474" s="2" t="s">
        <v>26</v>
      </c>
      <c r="D474" s="2" t="s">
        <v>86</v>
      </c>
      <c r="E474" s="11">
        <v>4982705566.7573442</v>
      </c>
      <c r="I474"/>
      <c r="J474" s="6"/>
      <c r="K474" s="6"/>
      <c r="L474" s="6"/>
      <c r="M474" s="6"/>
    </row>
    <row r="475" spans="1:13" x14ac:dyDescent="0.25">
      <c r="A475" s="2" t="s">
        <v>98</v>
      </c>
      <c r="B475" s="2" t="s">
        <v>167</v>
      </c>
      <c r="C475" s="2" t="s">
        <v>26</v>
      </c>
      <c r="D475" s="2" t="s">
        <v>87</v>
      </c>
      <c r="E475" s="11">
        <v>16498.018489534003</v>
      </c>
      <c r="I475"/>
      <c r="J475" s="6"/>
      <c r="K475" s="6"/>
      <c r="L475" s="6"/>
      <c r="M475" s="6"/>
    </row>
    <row r="476" spans="1:13" x14ac:dyDescent="0.25">
      <c r="A476" s="2" t="s">
        <v>98</v>
      </c>
      <c r="B476" s="2" t="s">
        <v>167</v>
      </c>
      <c r="C476" s="2" t="s">
        <v>32</v>
      </c>
      <c r="D476" s="2" t="s">
        <v>86</v>
      </c>
      <c r="E476" s="11">
        <v>5880398300.9496479</v>
      </c>
      <c r="I476"/>
      <c r="J476" s="6"/>
      <c r="K476" s="6"/>
      <c r="L476" s="6"/>
      <c r="M476" s="6"/>
    </row>
    <row r="477" spans="1:13" x14ac:dyDescent="0.25">
      <c r="A477" s="2" t="s">
        <v>98</v>
      </c>
      <c r="B477" s="2" t="s">
        <v>167</v>
      </c>
      <c r="C477" s="2" t="s">
        <v>32</v>
      </c>
      <c r="D477" s="2" t="s">
        <v>87</v>
      </c>
      <c r="E477" s="11">
        <v>14184.367522510791</v>
      </c>
      <c r="I477"/>
      <c r="J477" s="6"/>
      <c r="K477" s="6"/>
      <c r="L477" s="6"/>
      <c r="M477" s="6"/>
    </row>
    <row r="478" spans="1:13" x14ac:dyDescent="0.25">
      <c r="A478" s="2" t="s">
        <v>98</v>
      </c>
      <c r="B478" s="2" t="s">
        <v>167</v>
      </c>
      <c r="C478" s="2" t="s">
        <v>27</v>
      </c>
      <c r="D478" s="2" t="s">
        <v>86</v>
      </c>
      <c r="E478" s="11">
        <v>1684041714.8694136</v>
      </c>
      <c r="I478"/>
      <c r="J478" s="6"/>
      <c r="K478" s="6"/>
      <c r="L478" s="6"/>
      <c r="M478" s="6"/>
    </row>
    <row r="479" spans="1:13" x14ac:dyDescent="0.25">
      <c r="A479" s="2" t="s">
        <v>98</v>
      </c>
      <c r="B479" s="2" t="s">
        <v>167</v>
      </c>
      <c r="C479" s="2" t="s">
        <v>27</v>
      </c>
      <c r="D479" s="2" t="s">
        <v>87</v>
      </c>
      <c r="E479" s="11">
        <v>11244.930396165069</v>
      </c>
      <c r="I479"/>
      <c r="J479" s="6"/>
      <c r="K479" s="6"/>
      <c r="L479" s="6"/>
      <c r="M479" s="6"/>
    </row>
    <row r="480" spans="1:13" x14ac:dyDescent="0.25">
      <c r="A480" s="2" t="s">
        <v>98</v>
      </c>
      <c r="B480" s="2" t="s">
        <v>167</v>
      </c>
      <c r="C480" s="2" t="s">
        <v>30</v>
      </c>
      <c r="D480" s="2" t="s">
        <v>86</v>
      </c>
      <c r="E480" s="11">
        <v>5608191564.6867065</v>
      </c>
      <c r="I480"/>
      <c r="J480" s="6"/>
      <c r="K480" s="6"/>
      <c r="L480" s="6"/>
      <c r="M480" s="6"/>
    </row>
    <row r="481" spans="1:13" x14ac:dyDescent="0.25">
      <c r="A481" s="2" t="s">
        <v>98</v>
      </c>
      <c r="B481" s="2" t="s">
        <v>167</v>
      </c>
      <c r="C481" s="2" t="s">
        <v>30</v>
      </c>
      <c r="D481" s="2" t="s">
        <v>87</v>
      </c>
      <c r="E481" s="11">
        <v>15788.667746547777</v>
      </c>
      <c r="I481"/>
      <c r="J481" s="6"/>
      <c r="K481" s="6"/>
      <c r="L481" s="6"/>
      <c r="M481" s="6"/>
    </row>
    <row r="482" spans="1:13" x14ac:dyDescent="0.25">
      <c r="A482" s="2" t="s">
        <v>98</v>
      </c>
      <c r="B482" s="2" t="s">
        <v>167</v>
      </c>
      <c r="C482" s="2" t="s">
        <v>33</v>
      </c>
      <c r="D482" s="2" t="s">
        <v>86</v>
      </c>
      <c r="E482" s="11">
        <v>1310797807.5843973</v>
      </c>
      <c r="I482"/>
      <c r="J482" s="6"/>
      <c r="K482" s="6"/>
      <c r="L482" s="6"/>
      <c r="M482" s="6"/>
    </row>
    <row r="483" spans="1:13" x14ac:dyDescent="0.25">
      <c r="A483" s="2" t="s">
        <v>98</v>
      </c>
      <c r="B483" s="2" t="s">
        <v>167</v>
      </c>
      <c r="C483" s="2" t="s">
        <v>33</v>
      </c>
      <c r="D483" s="2" t="s">
        <v>87</v>
      </c>
      <c r="E483" s="11">
        <v>5101.333766583436</v>
      </c>
      <c r="I483"/>
      <c r="J483" s="6"/>
      <c r="K483" s="6"/>
      <c r="L483" s="6"/>
      <c r="M483" s="6"/>
    </row>
    <row r="484" spans="1:13" x14ac:dyDescent="0.25">
      <c r="A484" s="2" t="s">
        <v>98</v>
      </c>
      <c r="B484" s="2" t="s">
        <v>167</v>
      </c>
      <c r="C484" s="2" t="s">
        <v>39</v>
      </c>
      <c r="D484" s="2" t="s">
        <v>86</v>
      </c>
      <c r="E484" s="11">
        <v>11940800000</v>
      </c>
      <c r="I484"/>
      <c r="J484" s="6"/>
      <c r="K484" s="6"/>
      <c r="L484" s="6"/>
      <c r="M484" s="6"/>
    </row>
    <row r="485" spans="1:13" x14ac:dyDescent="0.25">
      <c r="A485" s="2" t="s">
        <v>98</v>
      </c>
      <c r="B485" s="2" t="s">
        <v>167</v>
      </c>
      <c r="C485" s="2" t="s">
        <v>39</v>
      </c>
      <c r="D485" s="2" t="s">
        <v>87</v>
      </c>
      <c r="E485" s="11">
        <v>44967.199999999997</v>
      </c>
      <c r="I485"/>
      <c r="J485" s="6"/>
      <c r="K485" s="6"/>
      <c r="L485" s="6"/>
      <c r="M485" s="6"/>
    </row>
    <row r="486" spans="1:13" x14ac:dyDescent="0.25">
      <c r="A486" s="2" t="s">
        <v>98</v>
      </c>
      <c r="B486" s="2" t="s">
        <v>167</v>
      </c>
      <c r="C486" s="2" t="s">
        <v>40</v>
      </c>
      <c r="D486" s="2" t="s">
        <v>86</v>
      </c>
      <c r="E486" s="11">
        <v>10524200000</v>
      </c>
      <c r="I486"/>
      <c r="J486" s="6"/>
      <c r="K486" s="6"/>
      <c r="L486" s="6"/>
      <c r="M486" s="6"/>
    </row>
    <row r="487" spans="1:13" x14ac:dyDescent="0.25">
      <c r="A487" s="2" t="s">
        <v>98</v>
      </c>
      <c r="B487" s="2" t="s">
        <v>167</v>
      </c>
      <c r="C487" s="2" t="s">
        <v>40</v>
      </c>
      <c r="D487" s="2" t="s">
        <v>87</v>
      </c>
      <c r="E487" s="11">
        <v>38164</v>
      </c>
      <c r="I487"/>
      <c r="J487" s="6"/>
      <c r="K487" s="6"/>
      <c r="L487" s="6"/>
      <c r="M487" s="6"/>
    </row>
    <row r="488" spans="1:13" x14ac:dyDescent="0.25">
      <c r="A488" s="2" t="s">
        <v>98</v>
      </c>
      <c r="B488" s="2" t="s">
        <v>167</v>
      </c>
      <c r="C488" s="2" t="s">
        <v>41</v>
      </c>
      <c r="D488" s="2" t="s">
        <v>86</v>
      </c>
      <c r="E488" s="11">
        <v>8631800000</v>
      </c>
      <c r="I488"/>
      <c r="J488" s="6"/>
      <c r="K488" s="6"/>
      <c r="L488" s="6"/>
      <c r="M488" s="6"/>
    </row>
    <row r="489" spans="1:13" x14ac:dyDescent="0.25">
      <c r="A489" s="2" t="s">
        <v>98</v>
      </c>
      <c r="B489" s="2" t="s">
        <v>167</v>
      </c>
      <c r="C489" s="2" t="s">
        <v>41</v>
      </c>
      <c r="D489" s="2" t="s">
        <v>87</v>
      </c>
      <c r="E489" s="11">
        <v>33308</v>
      </c>
      <c r="I489"/>
      <c r="J489" s="6"/>
      <c r="K489" s="6"/>
      <c r="L489" s="6"/>
      <c r="M489" s="6"/>
    </row>
    <row r="490" spans="1:13" x14ac:dyDescent="0.25">
      <c r="A490" s="2" t="s">
        <v>98</v>
      </c>
      <c r="B490" s="2" t="s">
        <v>167</v>
      </c>
      <c r="C490" s="2" t="s">
        <v>42</v>
      </c>
      <c r="D490" s="2" t="s">
        <v>86</v>
      </c>
      <c r="E490" s="11">
        <v>200297829.14440858</v>
      </c>
      <c r="I490"/>
      <c r="J490" s="6"/>
      <c r="K490" s="6"/>
      <c r="L490" s="6"/>
      <c r="M490" s="6"/>
    </row>
    <row r="491" spans="1:13" x14ac:dyDescent="0.25">
      <c r="A491" s="2" t="s">
        <v>98</v>
      </c>
      <c r="B491" s="2" t="s">
        <v>167</v>
      </c>
      <c r="C491" s="2" t="s">
        <v>42</v>
      </c>
      <c r="D491" s="2" t="s">
        <v>87</v>
      </c>
      <c r="E491" s="11">
        <v>2904.5992136261475</v>
      </c>
      <c r="I491"/>
      <c r="J491" s="6"/>
      <c r="K491" s="6"/>
      <c r="L491" s="6"/>
      <c r="M491" s="6"/>
    </row>
    <row r="492" spans="1:13" x14ac:dyDescent="0.25">
      <c r="A492" s="2" t="s">
        <v>98</v>
      </c>
      <c r="B492" s="2" t="s">
        <v>167</v>
      </c>
      <c r="C492" s="2" t="s">
        <v>19</v>
      </c>
      <c r="D492" s="2" t="s">
        <v>86</v>
      </c>
      <c r="E492" s="11">
        <v>1268528353.4056041</v>
      </c>
      <c r="I492"/>
      <c r="J492" s="6"/>
      <c r="K492" s="6"/>
      <c r="L492" s="6"/>
      <c r="M492" s="6"/>
    </row>
    <row r="493" spans="1:13" x14ac:dyDescent="0.25">
      <c r="A493" s="2" t="s">
        <v>98</v>
      </c>
      <c r="B493" s="2" t="s">
        <v>167</v>
      </c>
      <c r="C493" s="2" t="s">
        <v>19</v>
      </c>
      <c r="D493" s="2" t="s">
        <v>87</v>
      </c>
      <c r="E493" s="11">
        <v>5118.1660720706541</v>
      </c>
      <c r="I493"/>
      <c r="J493" s="6"/>
      <c r="K493" s="6"/>
      <c r="L493" s="6"/>
      <c r="M493" s="6"/>
    </row>
    <row r="494" spans="1:13" x14ac:dyDescent="0.25">
      <c r="A494" s="2" t="s">
        <v>98</v>
      </c>
      <c r="B494" s="2" t="s">
        <v>167</v>
      </c>
      <c r="C494" s="2" t="s">
        <v>16</v>
      </c>
      <c r="D494" s="2" t="s">
        <v>86</v>
      </c>
      <c r="E494" s="11">
        <v>3717874292.7084155</v>
      </c>
      <c r="I494"/>
      <c r="J494" s="6"/>
      <c r="K494" s="6"/>
      <c r="L494" s="6"/>
      <c r="M494" s="6"/>
    </row>
    <row r="495" spans="1:13" x14ac:dyDescent="0.25">
      <c r="A495" s="2" t="s">
        <v>98</v>
      </c>
      <c r="B495" s="2" t="s">
        <v>167</v>
      </c>
      <c r="C495" s="2" t="s">
        <v>16</v>
      </c>
      <c r="D495" s="2" t="s">
        <v>87</v>
      </c>
      <c r="E495" s="11">
        <v>18636.815072316418</v>
      </c>
      <c r="I495"/>
      <c r="J495" s="6"/>
      <c r="K495" s="6"/>
      <c r="L495" s="6"/>
      <c r="M495" s="6"/>
    </row>
    <row r="496" spans="1:13" x14ac:dyDescent="0.25">
      <c r="A496" s="2" t="s">
        <v>98</v>
      </c>
      <c r="B496" s="2" t="s">
        <v>167</v>
      </c>
      <c r="C496" s="2" t="s">
        <v>48</v>
      </c>
      <c r="D496" s="2" t="s">
        <v>86</v>
      </c>
      <c r="E496" s="11">
        <v>735812263.94462919</v>
      </c>
      <c r="I496"/>
      <c r="J496" s="6"/>
      <c r="K496" s="6"/>
      <c r="L496" s="6"/>
      <c r="M496" s="6"/>
    </row>
    <row r="497" spans="1:13" x14ac:dyDescent="0.25">
      <c r="A497" s="2" t="s">
        <v>98</v>
      </c>
      <c r="B497" s="2" t="s">
        <v>167</v>
      </c>
      <c r="C497" s="2" t="s">
        <v>48</v>
      </c>
      <c r="D497" s="2" t="s">
        <v>87</v>
      </c>
      <c r="E497" s="11">
        <v>4984.8738502378483</v>
      </c>
      <c r="I497"/>
      <c r="J497" s="6"/>
      <c r="K497" s="6"/>
      <c r="L497" s="6"/>
      <c r="M497" s="6"/>
    </row>
    <row r="498" spans="1:13" x14ac:dyDescent="0.25">
      <c r="A498" s="2" t="s">
        <v>98</v>
      </c>
      <c r="B498" s="2" t="s">
        <v>167</v>
      </c>
      <c r="C498" s="2" t="s">
        <v>46</v>
      </c>
      <c r="D498" s="2" t="s">
        <v>86</v>
      </c>
      <c r="E498" s="11">
        <v>760753345.16560149</v>
      </c>
      <c r="I498"/>
      <c r="J498" s="6"/>
      <c r="K498" s="6"/>
      <c r="L498" s="6"/>
      <c r="M498" s="6"/>
    </row>
    <row r="499" spans="1:13" x14ac:dyDescent="0.25">
      <c r="A499" s="2" t="s">
        <v>98</v>
      </c>
      <c r="B499" s="2" t="s">
        <v>167</v>
      </c>
      <c r="C499" s="2" t="s">
        <v>46</v>
      </c>
      <c r="D499" s="2" t="s">
        <v>87</v>
      </c>
      <c r="E499" s="11">
        <v>7257.3989746155339</v>
      </c>
      <c r="I499"/>
      <c r="J499" s="6"/>
      <c r="K499" s="6"/>
      <c r="L499" s="6"/>
      <c r="M499" s="6"/>
    </row>
    <row r="500" spans="1:13" x14ac:dyDescent="0.25">
      <c r="A500" s="2" t="s">
        <v>98</v>
      </c>
      <c r="B500" s="2" t="s">
        <v>167</v>
      </c>
      <c r="C500" s="2" t="s">
        <v>43</v>
      </c>
      <c r="D500" s="2" t="s">
        <v>86</v>
      </c>
      <c r="E500" s="11">
        <v>270585443.11457568</v>
      </c>
      <c r="I500"/>
      <c r="J500" s="6"/>
      <c r="K500" s="6"/>
      <c r="L500" s="6"/>
      <c r="M500" s="6"/>
    </row>
    <row r="501" spans="1:13" x14ac:dyDescent="0.25">
      <c r="A501" s="2" t="s">
        <v>98</v>
      </c>
      <c r="B501" s="2" t="s">
        <v>167</v>
      </c>
      <c r="C501" s="2" t="s">
        <v>43</v>
      </c>
      <c r="D501" s="2" t="s">
        <v>87</v>
      </c>
      <c r="E501" s="11">
        <v>2220.9037682543958</v>
      </c>
      <c r="I501"/>
      <c r="J501" s="6"/>
      <c r="K501" s="6"/>
      <c r="L501" s="6"/>
      <c r="M501" s="6"/>
    </row>
    <row r="502" spans="1:13" x14ac:dyDescent="0.25">
      <c r="A502" s="2" t="s">
        <v>98</v>
      </c>
      <c r="B502" s="2" t="s">
        <v>167</v>
      </c>
      <c r="C502" s="2" t="s">
        <v>58</v>
      </c>
      <c r="D502" s="2" t="s">
        <v>86</v>
      </c>
      <c r="E502" s="11">
        <v>1171331598.6564486</v>
      </c>
      <c r="I502"/>
      <c r="J502" s="6"/>
      <c r="K502" s="6"/>
      <c r="L502" s="6"/>
      <c r="M502" s="6"/>
    </row>
    <row r="503" spans="1:13" x14ac:dyDescent="0.25">
      <c r="A503" s="2" t="s">
        <v>98</v>
      </c>
      <c r="B503" s="2" t="s">
        <v>167</v>
      </c>
      <c r="C503" s="2" t="s">
        <v>58</v>
      </c>
      <c r="D503" s="2" t="s">
        <v>87</v>
      </c>
      <c r="E503" s="11">
        <v>9003.9524840707418</v>
      </c>
      <c r="I503"/>
      <c r="J503" s="6"/>
      <c r="K503" s="6"/>
      <c r="L503" s="6"/>
      <c r="M503" s="6"/>
    </row>
    <row r="504" spans="1:13" x14ac:dyDescent="0.25">
      <c r="A504" s="2" t="s">
        <v>98</v>
      </c>
      <c r="B504" s="2" t="s">
        <v>167</v>
      </c>
      <c r="C504" s="2" t="s">
        <v>44</v>
      </c>
      <c r="D504" s="2" t="s">
        <v>86</v>
      </c>
      <c r="E504" s="11">
        <v>529865780.39867949</v>
      </c>
      <c r="I504"/>
      <c r="J504" s="6"/>
      <c r="K504" s="6"/>
      <c r="L504" s="6"/>
      <c r="M504" s="6"/>
    </row>
    <row r="505" spans="1:13" x14ac:dyDescent="0.25">
      <c r="A505" s="2" t="s">
        <v>98</v>
      </c>
      <c r="B505" s="2" t="s">
        <v>167</v>
      </c>
      <c r="C505" s="2" t="s">
        <v>44</v>
      </c>
      <c r="D505" s="2" t="s">
        <v>87</v>
      </c>
      <c r="E505" s="11">
        <v>5643.2217250358235</v>
      </c>
      <c r="I505"/>
      <c r="J505" s="6"/>
      <c r="K505" s="6"/>
      <c r="L505" s="6"/>
      <c r="M505" s="6"/>
    </row>
    <row r="506" spans="1:13" x14ac:dyDescent="0.25">
      <c r="A506" s="2" t="s">
        <v>98</v>
      </c>
      <c r="B506" s="2" t="s">
        <v>167</v>
      </c>
      <c r="C506" s="2" t="s">
        <v>47</v>
      </c>
      <c r="D506" s="2" t="s">
        <v>86</v>
      </c>
      <c r="E506" s="11">
        <v>271193934.67792976</v>
      </c>
      <c r="I506"/>
      <c r="J506" s="6"/>
      <c r="K506" s="6"/>
      <c r="L506" s="6"/>
      <c r="M506" s="6"/>
    </row>
    <row r="507" spans="1:13" x14ac:dyDescent="0.25">
      <c r="A507" s="2" t="s">
        <v>98</v>
      </c>
      <c r="B507" s="2" t="s">
        <v>167</v>
      </c>
      <c r="C507" s="2" t="s">
        <v>47</v>
      </c>
      <c r="D507" s="2" t="s">
        <v>87</v>
      </c>
      <c r="E507" s="11">
        <v>3278.1487485393332</v>
      </c>
      <c r="I507"/>
      <c r="J507" s="6"/>
      <c r="K507" s="6"/>
      <c r="L507" s="6"/>
      <c r="M507" s="6"/>
    </row>
    <row r="508" spans="1:13" x14ac:dyDescent="0.25">
      <c r="A508" s="2" t="s">
        <v>98</v>
      </c>
      <c r="B508" s="2" t="s">
        <v>167</v>
      </c>
      <c r="C508" s="2" t="s">
        <v>59</v>
      </c>
      <c r="D508" s="2" t="s">
        <v>86</v>
      </c>
      <c r="E508" s="11">
        <v>637052286.57285607</v>
      </c>
      <c r="I508"/>
      <c r="J508" s="6"/>
      <c r="K508" s="6"/>
      <c r="L508" s="6"/>
      <c r="M508" s="6"/>
    </row>
    <row r="509" spans="1:13" x14ac:dyDescent="0.25">
      <c r="A509" s="2" t="s">
        <v>98</v>
      </c>
      <c r="B509" s="2" t="s">
        <v>167</v>
      </c>
      <c r="C509" s="2" t="s">
        <v>59</v>
      </c>
      <c r="D509" s="2" t="s">
        <v>87</v>
      </c>
      <c r="E509" s="11">
        <v>5963.0099449397294</v>
      </c>
      <c r="I509"/>
      <c r="J509" s="6"/>
      <c r="K509" s="6"/>
      <c r="L509" s="6"/>
      <c r="M509" s="6"/>
    </row>
    <row r="510" spans="1:13" x14ac:dyDescent="0.25">
      <c r="A510" s="2" t="s">
        <v>98</v>
      </c>
      <c r="B510" s="2" t="s">
        <v>167</v>
      </c>
      <c r="C510" s="2" t="s">
        <v>57</v>
      </c>
      <c r="D510" s="2" t="s">
        <v>86</v>
      </c>
      <c r="E510" s="11">
        <v>735106540.53306735</v>
      </c>
      <c r="I510"/>
      <c r="J510" s="6"/>
      <c r="K510" s="6"/>
      <c r="L510" s="6"/>
      <c r="M510" s="6"/>
    </row>
    <row r="511" spans="1:13" x14ac:dyDescent="0.25">
      <c r="A511" s="2" t="s">
        <v>98</v>
      </c>
      <c r="B511" s="2" t="s">
        <v>167</v>
      </c>
      <c r="C511" s="2" t="s">
        <v>57</v>
      </c>
      <c r="D511" s="2" t="s">
        <v>87</v>
      </c>
      <c r="E511" s="11">
        <v>7596.0592383974008</v>
      </c>
      <c r="I511"/>
      <c r="J511" s="6"/>
      <c r="K511" s="6"/>
      <c r="L511" s="6"/>
      <c r="M511" s="6"/>
    </row>
    <row r="512" spans="1:13" x14ac:dyDescent="0.25">
      <c r="A512" s="2" t="s">
        <v>98</v>
      </c>
      <c r="B512" s="2" t="s">
        <v>167</v>
      </c>
      <c r="C512" s="2" t="s">
        <v>56</v>
      </c>
      <c r="D512" s="2" t="s">
        <v>86</v>
      </c>
      <c r="E512" s="11">
        <v>864434252.59783864</v>
      </c>
      <c r="I512"/>
      <c r="J512" s="6"/>
      <c r="K512" s="6"/>
      <c r="L512" s="6"/>
      <c r="M512" s="6"/>
    </row>
    <row r="513" spans="1:13" x14ac:dyDescent="0.25">
      <c r="A513" s="2" t="s">
        <v>98</v>
      </c>
      <c r="B513" s="2" t="s">
        <v>167</v>
      </c>
      <c r="C513" s="2" t="s">
        <v>56</v>
      </c>
      <c r="D513" s="2" t="s">
        <v>87</v>
      </c>
      <c r="E513" s="11">
        <v>7494.1778901793396</v>
      </c>
      <c r="I513"/>
      <c r="J513" s="6"/>
      <c r="K513" s="6"/>
      <c r="L513" s="6"/>
      <c r="M513" s="6"/>
    </row>
    <row r="514" spans="1:13" x14ac:dyDescent="0.25">
      <c r="A514" s="2" t="s">
        <v>98</v>
      </c>
      <c r="B514" s="2" t="s">
        <v>167</v>
      </c>
      <c r="C514" s="2" t="s">
        <v>49</v>
      </c>
      <c r="D514" s="2" t="s">
        <v>86</v>
      </c>
      <c r="E514" s="11">
        <v>513460399.6275118</v>
      </c>
      <c r="I514"/>
      <c r="J514" s="6"/>
      <c r="K514" s="6"/>
      <c r="L514" s="6"/>
      <c r="M514" s="6"/>
    </row>
    <row r="515" spans="1:13" x14ac:dyDescent="0.25">
      <c r="A515" s="2" t="s">
        <v>98</v>
      </c>
      <c r="B515" s="2" t="s">
        <v>167</v>
      </c>
      <c r="C515" s="2" t="s">
        <v>49</v>
      </c>
      <c r="D515" s="2" t="s">
        <v>87</v>
      </c>
      <c r="E515" s="11">
        <v>6411.9466096907863</v>
      </c>
      <c r="I515"/>
      <c r="J515" s="6"/>
      <c r="K515" s="6"/>
      <c r="L515" s="6"/>
      <c r="M515" s="6"/>
    </row>
    <row r="516" spans="1:13" x14ac:dyDescent="0.25">
      <c r="A516" s="2" t="s">
        <v>98</v>
      </c>
      <c r="B516" s="2" t="s">
        <v>167</v>
      </c>
      <c r="C516" s="2" t="s">
        <v>50</v>
      </c>
      <c r="D516" s="2" t="s">
        <v>86</v>
      </c>
      <c r="E516" s="11">
        <v>832497448.52785993</v>
      </c>
      <c r="I516"/>
      <c r="J516" s="6"/>
      <c r="K516" s="6"/>
      <c r="L516" s="6"/>
      <c r="M516" s="6"/>
    </row>
    <row r="517" spans="1:13" x14ac:dyDescent="0.25">
      <c r="A517" s="2" t="s">
        <v>98</v>
      </c>
      <c r="B517" s="2" t="s">
        <v>167</v>
      </c>
      <c r="C517" s="2" t="s">
        <v>50</v>
      </c>
      <c r="D517" s="2" t="s">
        <v>87</v>
      </c>
      <c r="E517" s="11">
        <v>8044.9591614836245</v>
      </c>
      <c r="I517"/>
      <c r="J517" s="6"/>
      <c r="K517" s="6"/>
      <c r="L517" s="6"/>
      <c r="M517" s="6"/>
    </row>
    <row r="518" spans="1:13" x14ac:dyDescent="0.25">
      <c r="A518" s="2" t="s">
        <v>98</v>
      </c>
      <c r="B518" s="2" t="s">
        <v>167</v>
      </c>
      <c r="C518" s="2" t="s">
        <v>51</v>
      </c>
      <c r="D518" s="2" t="s">
        <v>86</v>
      </c>
      <c r="E518" s="11">
        <v>648001971.64666903</v>
      </c>
      <c r="I518"/>
      <c r="J518" s="6"/>
      <c r="K518" s="6"/>
      <c r="L518" s="6"/>
      <c r="M518" s="6"/>
    </row>
    <row r="519" spans="1:13" x14ac:dyDescent="0.25">
      <c r="A519" s="2" t="s">
        <v>98</v>
      </c>
      <c r="B519" s="2" t="s">
        <v>167</v>
      </c>
      <c r="C519" s="2" t="s">
        <v>51</v>
      </c>
      <c r="D519" s="2" t="s">
        <v>87</v>
      </c>
      <c r="E519" s="11">
        <v>7173.0598427340801</v>
      </c>
      <c r="I519"/>
      <c r="J519" s="6"/>
      <c r="K519" s="6"/>
      <c r="L519" s="6"/>
      <c r="M519" s="6"/>
    </row>
    <row r="520" spans="1:13" x14ac:dyDescent="0.25">
      <c r="A520" s="2" t="s">
        <v>98</v>
      </c>
      <c r="B520" s="2" t="s">
        <v>167</v>
      </c>
      <c r="C520" s="2" t="s">
        <v>63</v>
      </c>
      <c r="D520" s="2" t="s">
        <v>86</v>
      </c>
      <c r="E520" s="11">
        <v>669257657.08004057</v>
      </c>
      <c r="I520"/>
      <c r="J520" s="6"/>
      <c r="K520" s="6"/>
      <c r="L520" s="6"/>
      <c r="M520" s="6"/>
    </row>
    <row r="521" spans="1:13" x14ac:dyDescent="0.25">
      <c r="A521" s="2" t="s">
        <v>98</v>
      </c>
      <c r="B521" s="2" t="s">
        <v>167</v>
      </c>
      <c r="C521" s="2" t="s">
        <v>63</v>
      </c>
      <c r="D521" s="2" t="s">
        <v>87</v>
      </c>
      <c r="E521" s="11">
        <v>6405.5208874057435</v>
      </c>
      <c r="I521"/>
      <c r="J521" s="6"/>
      <c r="K521" s="6"/>
      <c r="L521" s="6"/>
      <c r="M521" s="6"/>
    </row>
    <row r="522" spans="1:13" x14ac:dyDescent="0.25">
      <c r="A522" s="2" t="s">
        <v>98</v>
      </c>
      <c r="B522" s="2" t="s">
        <v>167</v>
      </c>
      <c r="C522" s="2" t="s">
        <v>61</v>
      </c>
      <c r="D522" s="2" t="s">
        <v>86</v>
      </c>
      <c r="E522" s="11">
        <v>798407174.33667135</v>
      </c>
      <c r="I522"/>
      <c r="J522" s="6"/>
      <c r="K522" s="6"/>
      <c r="L522" s="6"/>
      <c r="M522" s="6"/>
    </row>
    <row r="523" spans="1:13" x14ac:dyDescent="0.25">
      <c r="A523" s="2" t="s">
        <v>98</v>
      </c>
      <c r="B523" s="2" t="s">
        <v>167</v>
      </c>
      <c r="C523" s="2" t="s">
        <v>61</v>
      </c>
      <c r="D523" s="2" t="s">
        <v>87</v>
      </c>
      <c r="E523" s="11">
        <v>8850.4905072894999</v>
      </c>
      <c r="I523"/>
      <c r="J523" s="6"/>
      <c r="K523" s="6"/>
      <c r="L523" s="6"/>
      <c r="M523" s="6"/>
    </row>
    <row r="524" spans="1:13" x14ac:dyDescent="0.25">
      <c r="A524" s="2" t="s">
        <v>98</v>
      </c>
      <c r="B524" s="2" t="s">
        <v>167</v>
      </c>
      <c r="C524" s="2" t="s">
        <v>64</v>
      </c>
      <c r="D524" s="2" t="s">
        <v>86</v>
      </c>
      <c r="E524" s="11">
        <v>443465264.64202565</v>
      </c>
      <c r="I524"/>
      <c r="J524" s="6"/>
      <c r="K524" s="6"/>
      <c r="L524" s="6"/>
      <c r="M524" s="6"/>
    </row>
    <row r="525" spans="1:13" x14ac:dyDescent="0.25">
      <c r="A525" s="2" t="s">
        <v>98</v>
      </c>
      <c r="B525" s="2" t="s">
        <v>167</v>
      </c>
      <c r="C525" s="2" t="s">
        <v>64</v>
      </c>
      <c r="D525" s="2" t="s">
        <v>87</v>
      </c>
      <c r="E525" s="11">
        <v>5433.8593898967856</v>
      </c>
      <c r="I525"/>
      <c r="J525" s="6"/>
      <c r="K525" s="6"/>
      <c r="L525" s="6"/>
      <c r="M525" s="6"/>
    </row>
    <row r="526" spans="1:13" x14ac:dyDescent="0.25">
      <c r="A526" s="2" t="s">
        <v>98</v>
      </c>
      <c r="B526" s="2" t="s">
        <v>167</v>
      </c>
      <c r="C526" s="2" t="s">
        <v>66</v>
      </c>
      <c r="D526" s="2" t="s">
        <v>86</v>
      </c>
      <c r="E526" s="11">
        <v>283293445.90924507</v>
      </c>
      <c r="I526"/>
      <c r="J526" s="6"/>
      <c r="K526" s="6"/>
      <c r="L526" s="6"/>
      <c r="M526" s="6"/>
    </row>
    <row r="527" spans="1:13" x14ac:dyDescent="0.25">
      <c r="A527" s="2" t="s">
        <v>98</v>
      </c>
      <c r="B527" s="2" t="s">
        <v>167</v>
      </c>
      <c r="C527" s="2" t="s">
        <v>66</v>
      </c>
      <c r="D527" s="2" t="s">
        <v>87</v>
      </c>
      <c r="E527" s="11">
        <v>1782.3380017741476</v>
      </c>
      <c r="I527"/>
      <c r="J527" s="6"/>
      <c r="K527" s="6"/>
      <c r="L527" s="6"/>
      <c r="M527" s="6"/>
    </row>
    <row r="528" spans="1:13" x14ac:dyDescent="0.25">
      <c r="A528" s="2" t="s">
        <v>98</v>
      </c>
      <c r="B528" s="2" t="s">
        <v>167</v>
      </c>
      <c r="C528" s="2" t="s">
        <v>23</v>
      </c>
      <c r="D528" s="2" t="s">
        <v>86</v>
      </c>
      <c r="E528" s="11">
        <v>2502168571.1472049</v>
      </c>
      <c r="I528"/>
      <c r="J528" s="6"/>
      <c r="K528" s="6"/>
      <c r="L528" s="6"/>
      <c r="M528" s="6"/>
    </row>
    <row r="529" spans="1:13" x14ac:dyDescent="0.25">
      <c r="A529" s="2" t="s">
        <v>98</v>
      </c>
      <c r="B529" s="2" t="s">
        <v>167</v>
      </c>
      <c r="C529" s="2" t="s">
        <v>23</v>
      </c>
      <c r="D529" s="2" t="s">
        <v>87</v>
      </c>
      <c r="E529" s="11">
        <v>17064.491105102748</v>
      </c>
      <c r="I529"/>
      <c r="J529" s="6"/>
      <c r="K529" s="6"/>
      <c r="L529" s="6"/>
      <c r="M529" s="6"/>
    </row>
    <row r="530" spans="1:13" x14ac:dyDescent="0.25">
      <c r="A530" s="2" t="s">
        <v>98</v>
      </c>
      <c r="B530" s="2" t="s">
        <v>167</v>
      </c>
      <c r="C530" s="2" t="s">
        <v>52</v>
      </c>
      <c r="D530" s="2" t="s">
        <v>86</v>
      </c>
      <c r="E530" s="11">
        <v>417699365.74969965</v>
      </c>
      <c r="I530"/>
      <c r="J530" s="6"/>
      <c r="K530" s="6"/>
      <c r="L530" s="6"/>
      <c r="M530" s="6"/>
    </row>
    <row r="531" spans="1:13" x14ac:dyDescent="0.25">
      <c r="A531" s="2" t="s">
        <v>98</v>
      </c>
      <c r="B531" s="2" t="s">
        <v>167</v>
      </c>
      <c r="C531" s="2" t="s">
        <v>52</v>
      </c>
      <c r="D531" s="2" t="s">
        <v>87</v>
      </c>
      <c r="E531" s="11">
        <v>4068.7352807387774</v>
      </c>
      <c r="I531"/>
      <c r="J531" s="6"/>
      <c r="K531" s="6"/>
      <c r="L531" s="6"/>
      <c r="M531" s="6"/>
    </row>
    <row r="532" spans="1:13" x14ac:dyDescent="0.25">
      <c r="A532" s="2" t="s">
        <v>98</v>
      </c>
      <c r="B532" s="2" t="s">
        <v>167</v>
      </c>
      <c r="C532" s="2" t="s">
        <v>60</v>
      </c>
      <c r="D532" s="2" t="s">
        <v>86</v>
      </c>
      <c r="E532" s="11">
        <v>422039387.51723278</v>
      </c>
      <c r="I532"/>
      <c r="J532" s="6"/>
      <c r="K532" s="6"/>
      <c r="L532" s="6"/>
      <c r="M532" s="6"/>
    </row>
    <row r="533" spans="1:13" x14ac:dyDescent="0.25">
      <c r="A533" s="2" t="s">
        <v>98</v>
      </c>
      <c r="B533" s="2" t="s">
        <v>167</v>
      </c>
      <c r="C533" s="2" t="s">
        <v>60</v>
      </c>
      <c r="D533" s="2" t="s">
        <v>87</v>
      </c>
      <c r="E533" s="11">
        <v>5409.8884036259824</v>
      </c>
      <c r="I533"/>
      <c r="J533" s="6"/>
      <c r="K533" s="6"/>
      <c r="L533" s="6"/>
      <c r="M533" s="6"/>
    </row>
    <row r="534" spans="1:13" x14ac:dyDescent="0.25">
      <c r="A534" s="2" t="s">
        <v>98</v>
      </c>
      <c r="B534" s="2" t="s">
        <v>167</v>
      </c>
      <c r="C534" s="2" t="s">
        <v>67</v>
      </c>
      <c r="D534" s="2" t="s">
        <v>86</v>
      </c>
      <c r="E534" s="11">
        <v>397053578.90900624</v>
      </c>
      <c r="I534"/>
      <c r="J534" s="6"/>
      <c r="K534" s="6"/>
      <c r="L534" s="6"/>
      <c r="M534" s="6"/>
    </row>
    <row r="535" spans="1:13" x14ac:dyDescent="0.25">
      <c r="A535" s="2" t="s">
        <v>98</v>
      </c>
      <c r="B535" s="2" t="s">
        <v>167</v>
      </c>
      <c r="C535" s="2" t="s">
        <v>67</v>
      </c>
      <c r="D535" s="2" t="s">
        <v>87</v>
      </c>
      <c r="E535" s="11">
        <v>3733.8900809787297</v>
      </c>
      <c r="I535"/>
      <c r="J535" s="6"/>
      <c r="K535" s="6"/>
      <c r="L535" s="6"/>
      <c r="M535" s="6"/>
    </row>
    <row r="536" spans="1:13" x14ac:dyDescent="0.25">
      <c r="A536" s="2" t="s">
        <v>98</v>
      </c>
      <c r="B536" s="2" t="s">
        <v>167</v>
      </c>
      <c r="C536" s="2" t="s">
        <v>34</v>
      </c>
      <c r="D536" s="2" t="s">
        <v>86</v>
      </c>
      <c r="E536" s="11">
        <v>1716462787.0808809</v>
      </c>
      <c r="I536"/>
      <c r="J536" s="6"/>
      <c r="K536" s="6"/>
      <c r="L536" s="6"/>
      <c r="M536" s="6"/>
    </row>
    <row r="537" spans="1:13" x14ac:dyDescent="0.25">
      <c r="A537" s="2" t="s">
        <v>98</v>
      </c>
      <c r="B537" s="2" t="s">
        <v>167</v>
      </c>
      <c r="C537" s="2" t="s">
        <v>34</v>
      </c>
      <c r="D537" s="2" t="s">
        <v>87</v>
      </c>
      <c r="E537" s="11">
        <v>8945.6668910592562</v>
      </c>
      <c r="I537"/>
      <c r="J537" s="6"/>
      <c r="K537" s="6"/>
      <c r="L537" s="6"/>
      <c r="M537" s="6"/>
    </row>
    <row r="538" spans="1:13" x14ac:dyDescent="0.25">
      <c r="A538" s="2" t="s">
        <v>98</v>
      </c>
      <c r="B538" s="2" t="s">
        <v>167</v>
      </c>
      <c r="C538" s="2" t="s">
        <v>69</v>
      </c>
      <c r="D538" s="2" t="s">
        <v>86</v>
      </c>
      <c r="E538" s="11">
        <v>472534776.53278631</v>
      </c>
      <c r="I538"/>
      <c r="J538" s="6"/>
      <c r="K538" s="6"/>
      <c r="L538" s="6"/>
      <c r="M538" s="6"/>
    </row>
    <row r="539" spans="1:13" x14ac:dyDescent="0.25">
      <c r="A539" s="2" t="s">
        <v>98</v>
      </c>
      <c r="B539" s="2" t="s">
        <v>167</v>
      </c>
      <c r="C539" s="2" t="s">
        <v>69</v>
      </c>
      <c r="D539" s="2" t="s">
        <v>87</v>
      </c>
      <c r="E539" s="11">
        <v>4454.8036236441067</v>
      </c>
      <c r="I539"/>
      <c r="J539" s="6"/>
      <c r="K539" s="6"/>
      <c r="L539" s="6"/>
      <c r="M539" s="6"/>
    </row>
    <row r="540" spans="1:13" x14ac:dyDescent="0.25">
      <c r="A540" s="2" t="s">
        <v>98</v>
      </c>
      <c r="B540" s="2" t="s">
        <v>167</v>
      </c>
      <c r="C540" s="2" t="s">
        <v>70</v>
      </c>
      <c r="D540" s="2" t="s">
        <v>86</v>
      </c>
      <c r="E540" s="11">
        <v>207548173.57050005</v>
      </c>
      <c r="I540"/>
      <c r="J540" s="6"/>
      <c r="K540" s="6"/>
      <c r="L540" s="6"/>
      <c r="M540" s="6"/>
    </row>
    <row r="541" spans="1:13" x14ac:dyDescent="0.25">
      <c r="A541" s="2" t="s">
        <v>98</v>
      </c>
      <c r="B541" s="2" t="s">
        <v>167</v>
      </c>
      <c r="C541" s="2" t="s">
        <v>70</v>
      </c>
      <c r="D541" s="2" t="s">
        <v>87</v>
      </c>
      <c r="E541" s="11">
        <v>4644.2083659730979</v>
      </c>
      <c r="I541"/>
      <c r="J541" s="6"/>
      <c r="K541" s="6"/>
      <c r="L541" s="6"/>
      <c r="M541" s="6"/>
    </row>
    <row r="542" spans="1:13" x14ac:dyDescent="0.25">
      <c r="A542" s="2" t="s">
        <v>98</v>
      </c>
      <c r="B542" s="2" t="s">
        <v>167</v>
      </c>
      <c r="C542" s="2" t="s">
        <v>71</v>
      </c>
      <c r="D542" s="2" t="s">
        <v>86</v>
      </c>
      <c r="E542" s="11">
        <v>763530564.10672271</v>
      </c>
      <c r="I542"/>
      <c r="J542" s="6"/>
      <c r="K542" s="6"/>
      <c r="L542" s="6"/>
      <c r="M542" s="6"/>
    </row>
    <row r="543" spans="1:13" x14ac:dyDescent="0.25">
      <c r="A543" s="2" t="s">
        <v>98</v>
      </c>
      <c r="B543" s="2" t="s">
        <v>167</v>
      </c>
      <c r="C543" s="2" t="s">
        <v>71</v>
      </c>
      <c r="D543" s="2" t="s">
        <v>87</v>
      </c>
      <c r="E543" s="11">
        <v>8730.5667703041327</v>
      </c>
      <c r="I543"/>
      <c r="J543" s="6"/>
      <c r="K543" s="6"/>
      <c r="L543" s="6"/>
      <c r="M543" s="6"/>
    </row>
    <row r="544" spans="1:13" x14ac:dyDescent="0.25">
      <c r="A544" s="2" t="s">
        <v>98</v>
      </c>
      <c r="B544" s="2" t="s">
        <v>167</v>
      </c>
      <c r="C544" s="2" t="s">
        <v>65</v>
      </c>
      <c r="D544" s="2" t="s">
        <v>86</v>
      </c>
      <c r="E544" s="11">
        <v>496840603.02156562</v>
      </c>
      <c r="I544"/>
      <c r="J544" s="6"/>
      <c r="K544" s="6"/>
      <c r="L544" s="6"/>
      <c r="M544" s="6"/>
    </row>
    <row r="545" spans="1:13" x14ac:dyDescent="0.25">
      <c r="A545" s="2" t="s">
        <v>98</v>
      </c>
      <c r="B545" s="2" t="s">
        <v>167</v>
      </c>
      <c r="C545" s="2" t="s">
        <v>65</v>
      </c>
      <c r="D545" s="2" t="s">
        <v>87</v>
      </c>
      <c r="E545" s="11">
        <v>5077.8671350513796</v>
      </c>
      <c r="I545"/>
      <c r="J545" s="6"/>
      <c r="K545" s="6"/>
      <c r="L545" s="6"/>
      <c r="M545" s="6"/>
    </row>
    <row r="546" spans="1:13" x14ac:dyDescent="0.25">
      <c r="A546" s="2" t="s">
        <v>98</v>
      </c>
      <c r="B546" s="2" t="s">
        <v>167</v>
      </c>
      <c r="C546" s="2" t="s">
        <v>68</v>
      </c>
      <c r="D546" s="2" t="s">
        <v>86</v>
      </c>
      <c r="E546" s="11">
        <v>485292645.6712938</v>
      </c>
      <c r="I546"/>
      <c r="J546" s="6"/>
      <c r="K546" s="6"/>
      <c r="L546" s="6"/>
      <c r="M546" s="6"/>
    </row>
    <row r="547" spans="1:13" x14ac:dyDescent="0.25">
      <c r="A547" s="2" t="s">
        <v>98</v>
      </c>
      <c r="B547" s="2" t="s">
        <v>167</v>
      </c>
      <c r="C547" s="2" t="s">
        <v>68</v>
      </c>
      <c r="D547" s="2" t="s">
        <v>87</v>
      </c>
      <c r="E547" s="11">
        <v>5141.2741790726996</v>
      </c>
      <c r="I547"/>
      <c r="J547" s="6"/>
      <c r="K547" s="6"/>
      <c r="L547" s="6"/>
      <c r="M547" s="6"/>
    </row>
    <row r="548" spans="1:13" x14ac:dyDescent="0.25">
      <c r="A548" s="2" t="s">
        <v>98</v>
      </c>
      <c r="B548" s="2" t="s">
        <v>167</v>
      </c>
      <c r="C548" s="2" t="s">
        <v>35</v>
      </c>
      <c r="D548" s="2" t="s">
        <v>86</v>
      </c>
      <c r="E548" s="11">
        <v>1887551703.9336779</v>
      </c>
      <c r="I548"/>
      <c r="J548" s="6"/>
      <c r="K548" s="6"/>
      <c r="L548" s="6"/>
      <c r="M548" s="6"/>
    </row>
    <row r="549" spans="1:13" x14ac:dyDescent="0.25">
      <c r="A549" s="2" t="s">
        <v>98</v>
      </c>
      <c r="B549" s="2" t="s">
        <v>167</v>
      </c>
      <c r="C549" s="2" t="s">
        <v>35</v>
      </c>
      <c r="D549" s="2" t="s">
        <v>87</v>
      </c>
      <c r="E549" s="11">
        <v>12124.031542052897</v>
      </c>
      <c r="I549"/>
      <c r="J549" s="6"/>
      <c r="K549" s="6"/>
      <c r="L549" s="6"/>
      <c r="M549" s="6"/>
    </row>
    <row r="550" spans="1:13" x14ac:dyDescent="0.25">
      <c r="A550" s="2" t="s">
        <v>98</v>
      </c>
      <c r="B550" s="2" t="s">
        <v>167</v>
      </c>
      <c r="C550" s="2" t="s">
        <v>36</v>
      </c>
      <c r="D550" s="2" t="s">
        <v>86</v>
      </c>
      <c r="E550" s="11">
        <v>1064920609.3582907</v>
      </c>
      <c r="I550"/>
      <c r="J550" s="6"/>
      <c r="K550" s="6"/>
      <c r="L550" s="6"/>
      <c r="M550" s="6"/>
    </row>
    <row r="551" spans="1:13" x14ac:dyDescent="0.25">
      <c r="A551" s="2" t="s">
        <v>98</v>
      </c>
      <c r="B551" s="2" t="s">
        <v>167</v>
      </c>
      <c r="C551" s="2" t="s">
        <v>36</v>
      </c>
      <c r="D551" s="2" t="s">
        <v>87</v>
      </c>
      <c r="E551" s="11">
        <v>7413.3379889530406</v>
      </c>
    </row>
    <row r="552" spans="1:13" x14ac:dyDescent="0.25">
      <c r="A552" s="2" t="s">
        <v>98</v>
      </c>
      <c r="B552" s="2" t="s">
        <v>167</v>
      </c>
      <c r="C552" s="2" t="s">
        <v>37</v>
      </c>
      <c r="D552" s="2" t="s">
        <v>86</v>
      </c>
      <c r="E552" s="11">
        <v>1649348205.5461843</v>
      </c>
    </row>
    <row r="553" spans="1:13" x14ac:dyDescent="0.25">
      <c r="A553" s="2" t="s">
        <v>98</v>
      </c>
      <c r="B553" s="2" t="s">
        <v>167</v>
      </c>
      <c r="C553" s="2" t="s">
        <v>37</v>
      </c>
      <c r="D553" s="2" t="s">
        <v>87</v>
      </c>
      <c r="E553" s="11">
        <v>9557.551125398053</v>
      </c>
    </row>
    <row r="554" spans="1:13" x14ac:dyDescent="0.25">
      <c r="A554" s="2" t="s">
        <v>98</v>
      </c>
      <c r="B554" s="2" t="s">
        <v>167</v>
      </c>
      <c r="C554" s="2" t="s">
        <v>38</v>
      </c>
      <c r="D554" s="2" t="s">
        <v>86</v>
      </c>
      <c r="E554" s="11">
        <v>1546909069.2244687</v>
      </c>
    </row>
    <row r="555" spans="1:13" x14ac:dyDescent="0.25">
      <c r="A555" s="2" t="s">
        <v>98</v>
      </c>
      <c r="B555" s="2" t="s">
        <v>167</v>
      </c>
      <c r="C555" s="2" t="s">
        <v>38</v>
      </c>
      <c r="D555" s="2" t="s">
        <v>87</v>
      </c>
      <c r="E555" s="11">
        <v>12775.57906110799</v>
      </c>
    </row>
    <row r="556" spans="1:13" x14ac:dyDescent="0.25">
      <c r="A556" s="2" t="s">
        <v>98</v>
      </c>
      <c r="B556" s="2" t="s">
        <v>167</v>
      </c>
      <c r="C556" s="2" t="s">
        <v>28</v>
      </c>
      <c r="D556" s="2" t="s">
        <v>86</v>
      </c>
      <c r="E556" s="11">
        <v>1498736956.2509501</v>
      </c>
    </row>
    <row r="557" spans="1:13" x14ac:dyDescent="0.25">
      <c r="A557" s="2" t="s">
        <v>98</v>
      </c>
      <c r="B557" s="2" t="s">
        <v>167</v>
      </c>
      <c r="C557" s="2" t="s">
        <v>28</v>
      </c>
      <c r="D557" s="2" t="s">
        <v>87</v>
      </c>
      <c r="E557" s="11">
        <v>12085.380670128548</v>
      </c>
    </row>
    <row r="558" spans="1:13" x14ac:dyDescent="0.25">
      <c r="A558" s="2" t="s">
        <v>98</v>
      </c>
      <c r="B558" s="2" t="s">
        <v>167</v>
      </c>
      <c r="C558" s="2" t="s">
        <v>53</v>
      </c>
      <c r="D558" s="2" t="s">
        <v>86</v>
      </c>
      <c r="E558" s="11">
        <v>779061835.77658987</v>
      </c>
    </row>
    <row r="559" spans="1:13" x14ac:dyDescent="0.25">
      <c r="A559" s="2" t="s">
        <v>98</v>
      </c>
      <c r="B559" s="2" t="s">
        <v>167</v>
      </c>
      <c r="C559" s="2" t="s">
        <v>53</v>
      </c>
      <c r="D559" s="2" t="s">
        <v>87</v>
      </c>
      <c r="E559" s="11">
        <v>7656.6831852756332</v>
      </c>
    </row>
    <row r="560" spans="1:13" x14ac:dyDescent="0.25">
      <c r="A560" s="2" t="s">
        <v>98</v>
      </c>
      <c r="B560" s="2" t="s">
        <v>167</v>
      </c>
      <c r="C560" s="2" t="s">
        <v>45</v>
      </c>
      <c r="D560" s="2" t="s">
        <v>86</v>
      </c>
      <c r="E560" s="11">
        <v>545417995.25203824</v>
      </c>
    </row>
    <row r="561" spans="1:5" x14ac:dyDescent="0.25">
      <c r="A561" s="2" t="s">
        <v>98</v>
      </c>
      <c r="B561" s="2" t="s">
        <v>167</v>
      </c>
      <c r="C561" s="2" t="s">
        <v>45</v>
      </c>
      <c r="D561" s="2" t="s">
        <v>87</v>
      </c>
      <c r="E561" s="11">
        <v>4429.3538243886987</v>
      </c>
    </row>
    <row r="562" spans="1:5" x14ac:dyDescent="0.25">
      <c r="A562" s="2" t="s">
        <v>98</v>
      </c>
      <c r="B562" s="2" t="s">
        <v>167</v>
      </c>
      <c r="C562" s="2" t="s">
        <v>62</v>
      </c>
      <c r="D562" s="2" t="s">
        <v>86</v>
      </c>
      <c r="E562" s="11">
        <v>533818863.47073859</v>
      </c>
    </row>
    <row r="563" spans="1:5" x14ac:dyDescent="0.25">
      <c r="A563" s="2" t="s">
        <v>98</v>
      </c>
      <c r="B563" s="2" t="s">
        <v>167</v>
      </c>
      <c r="C563" s="2" t="s">
        <v>62</v>
      </c>
      <c r="D563" s="2" t="s">
        <v>87</v>
      </c>
      <c r="E563" s="11">
        <v>5714.4083950934264</v>
      </c>
    </row>
    <row r="564" spans="1:5" x14ac:dyDescent="0.25">
      <c r="A564" s="2" t="s">
        <v>98</v>
      </c>
      <c r="B564" s="2" t="s">
        <v>167</v>
      </c>
      <c r="C564" s="2" t="s">
        <v>29</v>
      </c>
      <c r="D564" s="2" t="s">
        <v>86</v>
      </c>
      <c r="E564" s="11">
        <v>3267859335.2785888</v>
      </c>
    </row>
    <row r="565" spans="1:5" x14ac:dyDescent="0.25">
      <c r="A565" s="2" t="s">
        <v>98</v>
      </c>
      <c r="B565" s="2" t="s">
        <v>167</v>
      </c>
      <c r="C565" s="2" t="s">
        <v>29</v>
      </c>
      <c r="D565" s="2" t="s">
        <v>87</v>
      </c>
      <c r="E565" s="11">
        <v>14229.588709313219</v>
      </c>
    </row>
    <row r="566" spans="1:5" x14ac:dyDescent="0.25">
      <c r="A566" s="2" t="s">
        <v>98</v>
      </c>
      <c r="B566" s="2" t="s">
        <v>167</v>
      </c>
      <c r="C566" s="2" t="s">
        <v>165</v>
      </c>
      <c r="D566" s="2" t="s">
        <v>86</v>
      </c>
      <c r="E566" s="11">
        <v>1988891553.9962649</v>
      </c>
    </row>
    <row r="567" spans="1:5" x14ac:dyDescent="0.25">
      <c r="A567" s="2" t="s">
        <v>98</v>
      </c>
      <c r="B567" s="2" t="s">
        <v>167</v>
      </c>
      <c r="C567" s="2" t="s">
        <v>165</v>
      </c>
      <c r="D567" s="2" t="s">
        <v>87</v>
      </c>
      <c r="E567" s="11">
        <v>13932.281707574186</v>
      </c>
    </row>
    <row r="568" spans="1:5" x14ac:dyDescent="0.25">
      <c r="A568" s="2" t="s">
        <v>98</v>
      </c>
      <c r="B568" s="2" t="s">
        <v>167</v>
      </c>
      <c r="C568" s="2" t="s">
        <v>96</v>
      </c>
      <c r="D568" s="2" t="s">
        <v>86</v>
      </c>
      <c r="E568" s="11">
        <v>546877143.18947446</v>
      </c>
    </row>
    <row r="569" spans="1:5" x14ac:dyDescent="0.25">
      <c r="A569" s="2" t="s">
        <v>98</v>
      </c>
      <c r="B569" s="2" t="s">
        <v>167</v>
      </c>
      <c r="C569" s="2" t="s">
        <v>96</v>
      </c>
      <c r="D569" s="2" t="s">
        <v>87</v>
      </c>
      <c r="E569" s="11">
        <v>5315.090756038885</v>
      </c>
    </row>
    <row r="570" spans="1:5" x14ac:dyDescent="0.25">
      <c r="A570" s="2" t="s">
        <v>98</v>
      </c>
      <c r="B570" s="2" t="s">
        <v>167</v>
      </c>
      <c r="C570" s="2" t="s">
        <v>17</v>
      </c>
      <c r="D570" s="2" t="s">
        <v>86</v>
      </c>
      <c r="E570" s="11">
        <v>3299591929.0466881</v>
      </c>
    </row>
    <row r="571" spans="1:5" x14ac:dyDescent="0.25">
      <c r="A571" s="2" t="s">
        <v>98</v>
      </c>
      <c r="B571" s="2" t="s">
        <v>167</v>
      </c>
      <c r="C571" s="2" t="s">
        <v>17</v>
      </c>
      <c r="D571" s="2" t="s">
        <v>87</v>
      </c>
      <c r="E571" s="11">
        <v>9793.1522765356822</v>
      </c>
    </row>
    <row r="572" spans="1:5" x14ac:dyDescent="0.25">
      <c r="A572" s="2" t="s">
        <v>98</v>
      </c>
      <c r="B572" s="2" t="s">
        <v>167</v>
      </c>
      <c r="C572" s="2" t="s">
        <v>18</v>
      </c>
      <c r="D572" s="2" t="s">
        <v>86</v>
      </c>
      <c r="E572" s="11">
        <v>3384759926.653851</v>
      </c>
    </row>
    <row r="573" spans="1:5" x14ac:dyDescent="0.25">
      <c r="A573" s="2" t="s">
        <v>98</v>
      </c>
      <c r="B573" s="2" t="s">
        <v>167</v>
      </c>
      <c r="C573" s="2" t="s">
        <v>18</v>
      </c>
      <c r="D573" s="2" t="s">
        <v>87</v>
      </c>
      <c r="E573" s="11">
        <v>13454.486954393855</v>
      </c>
    </row>
    <row r="574" spans="1:5" x14ac:dyDescent="0.25">
      <c r="A574" s="2" t="s">
        <v>98</v>
      </c>
      <c r="B574" s="2" t="s">
        <v>167</v>
      </c>
      <c r="C574" s="2" t="s">
        <v>25</v>
      </c>
      <c r="D574" s="2" t="s">
        <v>86</v>
      </c>
      <c r="E574" s="11">
        <v>1725126346.8474255</v>
      </c>
    </row>
    <row r="575" spans="1:5" x14ac:dyDescent="0.25">
      <c r="A575" s="2" t="s">
        <v>98</v>
      </c>
      <c r="B575" s="2" t="s">
        <v>167</v>
      </c>
      <c r="C575" s="2" t="s">
        <v>25</v>
      </c>
      <c r="D575" s="2" t="s">
        <v>87</v>
      </c>
      <c r="E575" s="11">
        <v>9178.9964353020769</v>
      </c>
    </row>
    <row r="576" spans="1:5" x14ac:dyDescent="0.25">
      <c r="A576" s="2" t="s">
        <v>98</v>
      </c>
      <c r="B576" s="2" t="s">
        <v>167</v>
      </c>
      <c r="C576" s="2" t="s">
        <v>20</v>
      </c>
      <c r="D576" s="2" t="s">
        <v>86</v>
      </c>
      <c r="E576" s="11">
        <v>1626330796.667985</v>
      </c>
    </row>
    <row r="577" spans="1:5" x14ac:dyDescent="0.25">
      <c r="A577" s="2" t="s">
        <v>98</v>
      </c>
      <c r="B577" s="2" t="s">
        <v>167</v>
      </c>
      <c r="C577" s="2" t="s">
        <v>20</v>
      </c>
      <c r="D577" s="2" t="s">
        <v>87</v>
      </c>
      <c r="E577" s="11">
        <v>12930.291333897807</v>
      </c>
    </row>
    <row r="578" spans="1:5" x14ac:dyDescent="0.25">
      <c r="A578" s="2" t="s">
        <v>98</v>
      </c>
      <c r="B578" s="2" t="s">
        <v>167</v>
      </c>
      <c r="C578" s="2" t="s">
        <v>54</v>
      </c>
      <c r="D578" s="2" t="s">
        <v>86</v>
      </c>
      <c r="E578" s="11">
        <v>107872513.81586677</v>
      </c>
    </row>
    <row r="579" spans="1:5" x14ac:dyDescent="0.25">
      <c r="A579" s="2" t="s">
        <v>98</v>
      </c>
      <c r="B579" s="2" t="s">
        <v>167</v>
      </c>
      <c r="C579" s="2" t="s">
        <v>54</v>
      </c>
      <c r="D579" s="2" t="s">
        <v>87</v>
      </c>
      <c r="E579" s="11">
        <v>859.67582064731846</v>
      </c>
    </row>
    <row r="580" spans="1:5" x14ac:dyDescent="0.25">
      <c r="A580" s="2" t="s">
        <v>98</v>
      </c>
      <c r="B580" s="2" t="s">
        <v>167</v>
      </c>
      <c r="C580" s="2" t="s">
        <v>55</v>
      </c>
      <c r="D580" s="2" t="s">
        <v>86</v>
      </c>
      <c r="E580" s="11">
        <v>672452164.97917032</v>
      </c>
    </row>
    <row r="581" spans="1:5" x14ac:dyDescent="0.25">
      <c r="A581" s="2" t="s">
        <v>98</v>
      </c>
      <c r="B581" s="2" t="s">
        <v>167</v>
      </c>
      <c r="C581" s="2" t="s">
        <v>55</v>
      </c>
      <c r="D581" s="2" t="s">
        <v>87</v>
      </c>
      <c r="E581" s="11">
        <v>6271.6611082125946</v>
      </c>
    </row>
    <row r="582" spans="1:5" x14ac:dyDescent="0.25">
      <c r="A582" s="2" t="s">
        <v>98</v>
      </c>
      <c r="B582" s="2" t="s">
        <v>168</v>
      </c>
      <c r="C582" s="2" t="s">
        <v>22</v>
      </c>
      <c r="D582" s="2" t="s">
        <v>86</v>
      </c>
      <c r="E582" s="11">
        <v>5151984183.5849733</v>
      </c>
    </row>
    <row r="583" spans="1:5" x14ac:dyDescent="0.25">
      <c r="A583" s="2" t="s">
        <v>98</v>
      </c>
      <c r="B583" s="2" t="s">
        <v>168</v>
      </c>
      <c r="C583" s="2" t="s">
        <v>22</v>
      </c>
      <c r="D583" s="2" t="s">
        <v>87</v>
      </c>
      <c r="E583" s="11">
        <v>20984.323625443652</v>
      </c>
    </row>
    <row r="584" spans="1:5" x14ac:dyDescent="0.25">
      <c r="A584" s="2" t="s">
        <v>98</v>
      </c>
      <c r="B584" s="2" t="s">
        <v>168</v>
      </c>
      <c r="C584" s="2" t="s">
        <v>21</v>
      </c>
      <c r="D584" s="2" t="s">
        <v>86</v>
      </c>
      <c r="E584" s="11">
        <v>1653836533.5043075</v>
      </c>
    </row>
    <row r="585" spans="1:5" x14ac:dyDescent="0.25">
      <c r="A585" s="2" t="s">
        <v>98</v>
      </c>
      <c r="B585" s="2" t="s">
        <v>168</v>
      </c>
      <c r="C585" s="2" t="s">
        <v>21</v>
      </c>
      <c r="D585" s="2" t="s">
        <v>87</v>
      </c>
      <c r="E585" s="11">
        <v>11846.186825022001</v>
      </c>
    </row>
    <row r="586" spans="1:5" x14ac:dyDescent="0.25">
      <c r="A586" s="2" t="s">
        <v>98</v>
      </c>
      <c r="B586" s="2" t="s">
        <v>168</v>
      </c>
      <c r="C586" s="2" t="s">
        <v>24</v>
      </c>
      <c r="D586" s="2" t="s">
        <v>86</v>
      </c>
      <c r="E586" s="11">
        <v>6056671457.1704149</v>
      </c>
    </row>
    <row r="587" spans="1:5" x14ac:dyDescent="0.25">
      <c r="A587" s="2" t="s">
        <v>98</v>
      </c>
      <c r="B587" s="2" t="s">
        <v>168</v>
      </c>
      <c r="C587" s="2" t="s">
        <v>24</v>
      </c>
      <c r="D587" s="2" t="s">
        <v>87</v>
      </c>
      <c r="E587" s="11">
        <v>24039.241009897221</v>
      </c>
    </row>
    <row r="588" spans="1:5" x14ac:dyDescent="0.25">
      <c r="A588" s="2" t="s">
        <v>98</v>
      </c>
      <c r="B588" s="2" t="s">
        <v>168</v>
      </c>
      <c r="C588" s="2" t="s">
        <v>31</v>
      </c>
      <c r="D588" s="2" t="s">
        <v>86</v>
      </c>
      <c r="E588" s="11">
        <v>5681951202.782939</v>
      </c>
    </row>
    <row r="589" spans="1:5" x14ac:dyDescent="0.25">
      <c r="A589" s="2" t="s">
        <v>98</v>
      </c>
      <c r="B589" s="2" t="s">
        <v>168</v>
      </c>
      <c r="C589" s="2" t="s">
        <v>31</v>
      </c>
      <c r="D589" s="2" t="s">
        <v>87</v>
      </c>
      <c r="E589" s="11">
        <v>18050.442307829158</v>
      </c>
    </row>
    <row r="590" spans="1:5" x14ac:dyDescent="0.25">
      <c r="A590" s="2" t="s">
        <v>98</v>
      </c>
      <c r="B590" s="2" t="s">
        <v>168</v>
      </c>
      <c r="C590" s="2" t="s">
        <v>26</v>
      </c>
      <c r="D590" s="2" t="s">
        <v>86</v>
      </c>
      <c r="E590" s="11">
        <v>5053006695.2350903</v>
      </c>
    </row>
    <row r="591" spans="1:5" x14ac:dyDescent="0.25">
      <c r="A591" s="2" t="s">
        <v>98</v>
      </c>
      <c r="B591" s="2" t="s">
        <v>168</v>
      </c>
      <c r="C591" s="2" t="s">
        <v>26</v>
      </c>
      <c r="D591" s="2" t="s">
        <v>87</v>
      </c>
      <c r="E591" s="11">
        <v>20153.069527146679</v>
      </c>
    </row>
    <row r="592" spans="1:5" x14ac:dyDescent="0.25">
      <c r="A592" s="2" t="s">
        <v>98</v>
      </c>
      <c r="B592" s="2" t="s">
        <v>168</v>
      </c>
      <c r="C592" s="2" t="s">
        <v>32</v>
      </c>
      <c r="D592" s="2" t="s">
        <v>86</v>
      </c>
      <c r="E592" s="11">
        <v>5963365000.6505928</v>
      </c>
    </row>
    <row r="593" spans="1:5" x14ac:dyDescent="0.25">
      <c r="A593" s="2" t="s">
        <v>98</v>
      </c>
      <c r="B593" s="2" t="s">
        <v>168</v>
      </c>
      <c r="C593" s="2" t="s">
        <v>32</v>
      </c>
      <c r="D593" s="2" t="s">
        <v>87</v>
      </c>
      <c r="E593" s="11">
        <v>18463.853241289376</v>
      </c>
    </row>
    <row r="594" spans="1:5" x14ac:dyDescent="0.25">
      <c r="A594" s="2" t="s">
        <v>98</v>
      </c>
      <c r="B594" s="2" t="s">
        <v>168</v>
      </c>
      <c r="C594" s="2" t="s">
        <v>27</v>
      </c>
      <c r="D594" s="2" t="s">
        <v>86</v>
      </c>
      <c r="E594" s="11">
        <v>1707801905.2665262</v>
      </c>
    </row>
    <row r="595" spans="1:5" x14ac:dyDescent="0.25">
      <c r="A595" s="2" t="s">
        <v>98</v>
      </c>
      <c r="B595" s="2" t="s">
        <v>168</v>
      </c>
      <c r="C595" s="2" t="s">
        <v>27</v>
      </c>
      <c r="D595" s="2" t="s">
        <v>87</v>
      </c>
      <c r="E595" s="11">
        <v>13878.392951773694</v>
      </c>
    </row>
    <row r="596" spans="1:5" x14ac:dyDescent="0.25">
      <c r="A596" s="2" t="s">
        <v>98</v>
      </c>
      <c r="B596" s="2" t="s">
        <v>168</v>
      </c>
      <c r="C596" s="2" t="s">
        <v>30</v>
      </c>
      <c r="D596" s="2" t="s">
        <v>86</v>
      </c>
      <c r="E596" s="11">
        <v>5687317692.1358538</v>
      </c>
    </row>
    <row r="597" spans="1:5" x14ac:dyDescent="0.25">
      <c r="A597" s="2" t="s">
        <v>98</v>
      </c>
      <c r="B597" s="2" t="s">
        <v>168</v>
      </c>
      <c r="C597" s="2" t="s">
        <v>30</v>
      </c>
      <c r="D597" s="2" t="s">
        <v>87</v>
      </c>
      <c r="E597" s="11">
        <v>20402.921552634889</v>
      </c>
    </row>
    <row r="598" spans="1:5" x14ac:dyDescent="0.25">
      <c r="A598" s="2" t="s">
        <v>98</v>
      </c>
      <c r="B598" s="2" t="s">
        <v>168</v>
      </c>
      <c r="C598" s="2" t="s">
        <v>33</v>
      </c>
      <c r="D598" s="2" t="s">
        <v>86</v>
      </c>
      <c r="E598" s="11">
        <v>841884863.37114739</v>
      </c>
    </row>
    <row r="599" spans="1:5" x14ac:dyDescent="0.25">
      <c r="A599" s="2" t="s">
        <v>98</v>
      </c>
      <c r="B599" s="2" t="s">
        <v>168</v>
      </c>
      <c r="C599" s="2" t="s">
        <v>33</v>
      </c>
      <c r="D599" s="2" t="s">
        <v>87</v>
      </c>
      <c r="E599" s="11">
        <v>3962.7764076273556</v>
      </c>
    </row>
    <row r="600" spans="1:5" x14ac:dyDescent="0.25">
      <c r="A600" s="2" t="s">
        <v>98</v>
      </c>
      <c r="B600" s="2" t="s">
        <v>168</v>
      </c>
      <c r="C600" s="2" t="s">
        <v>39</v>
      </c>
      <c r="D600" s="2" t="s">
        <v>86</v>
      </c>
      <c r="E600" s="11">
        <v>11896000000</v>
      </c>
    </row>
    <row r="601" spans="1:5" x14ac:dyDescent="0.25">
      <c r="A601" s="2" t="s">
        <v>98</v>
      </c>
      <c r="B601" s="2" t="s">
        <v>168</v>
      </c>
      <c r="C601" s="2" t="s">
        <v>39</v>
      </c>
      <c r="D601" s="2" t="s">
        <v>87</v>
      </c>
      <c r="E601" s="11">
        <v>46206</v>
      </c>
    </row>
    <row r="602" spans="1:5" x14ac:dyDescent="0.25">
      <c r="A602" s="2" t="s">
        <v>98</v>
      </c>
      <c r="B602" s="2" t="s">
        <v>168</v>
      </c>
      <c r="C602" s="2" t="s">
        <v>40</v>
      </c>
      <c r="D602" s="2" t="s">
        <v>86</v>
      </c>
      <c r="E602" s="11">
        <v>10952000000</v>
      </c>
    </row>
    <row r="603" spans="1:5" x14ac:dyDescent="0.25">
      <c r="A603" s="2" t="s">
        <v>98</v>
      </c>
      <c r="B603" s="2" t="s">
        <v>168</v>
      </c>
      <c r="C603" s="2" t="s">
        <v>40</v>
      </c>
      <c r="D603" s="2" t="s">
        <v>87</v>
      </c>
      <c r="E603" s="11">
        <v>40092</v>
      </c>
    </row>
    <row r="604" spans="1:5" x14ac:dyDescent="0.25">
      <c r="A604" s="2" t="s">
        <v>98</v>
      </c>
      <c r="B604" s="2" t="s">
        <v>168</v>
      </c>
      <c r="C604" s="2" t="s">
        <v>41</v>
      </c>
      <c r="D604" s="2" t="s">
        <v>86</v>
      </c>
      <c r="E604" s="11">
        <v>8884000000</v>
      </c>
    </row>
    <row r="605" spans="1:5" x14ac:dyDescent="0.25">
      <c r="A605" s="2" t="s">
        <v>98</v>
      </c>
      <c r="B605" s="2" t="s">
        <v>168</v>
      </c>
      <c r="C605" s="2" t="s">
        <v>41</v>
      </c>
      <c r="D605" s="2" t="s">
        <v>87</v>
      </c>
      <c r="E605" s="11">
        <v>36270</v>
      </c>
    </row>
    <row r="606" spans="1:5" x14ac:dyDescent="0.25">
      <c r="A606" s="2" t="s">
        <v>98</v>
      </c>
      <c r="B606" s="2" t="s">
        <v>168</v>
      </c>
      <c r="C606" s="2" t="s">
        <v>42</v>
      </c>
      <c r="D606" s="2" t="s">
        <v>86</v>
      </c>
      <c r="E606" s="11">
        <v>128645096.55652662</v>
      </c>
    </row>
    <row r="607" spans="1:5" x14ac:dyDescent="0.25">
      <c r="A607" s="2" t="s">
        <v>98</v>
      </c>
      <c r="B607" s="2" t="s">
        <v>168</v>
      </c>
      <c r="C607" s="2" t="s">
        <v>42</v>
      </c>
      <c r="D607" s="2" t="s">
        <v>87</v>
      </c>
      <c r="E607" s="11">
        <v>2558.7293589442002</v>
      </c>
    </row>
    <row r="608" spans="1:5" x14ac:dyDescent="0.25">
      <c r="A608" s="2" t="s">
        <v>98</v>
      </c>
      <c r="B608" s="2" t="s">
        <v>168</v>
      </c>
      <c r="C608" s="2" t="s">
        <v>19</v>
      </c>
      <c r="D608" s="2" t="s">
        <v>86</v>
      </c>
      <c r="E608" s="11">
        <v>1286426054.4749579</v>
      </c>
    </row>
    <row r="609" spans="1:5" x14ac:dyDescent="0.25">
      <c r="A609" s="2" t="s">
        <v>98</v>
      </c>
      <c r="B609" s="2" t="s">
        <v>168</v>
      </c>
      <c r="C609" s="2" t="s">
        <v>19</v>
      </c>
      <c r="D609" s="2" t="s">
        <v>87</v>
      </c>
      <c r="E609" s="11">
        <v>6296.5789328736309</v>
      </c>
    </row>
    <row r="610" spans="1:5" x14ac:dyDescent="0.25">
      <c r="A610" s="2" t="s">
        <v>98</v>
      </c>
      <c r="B610" s="2" t="s">
        <v>168</v>
      </c>
      <c r="C610" s="2" t="s">
        <v>16</v>
      </c>
      <c r="D610" s="2" t="s">
        <v>86</v>
      </c>
      <c r="E610" s="11">
        <v>3770329882.3100853</v>
      </c>
    </row>
    <row r="611" spans="1:5" x14ac:dyDescent="0.25">
      <c r="A611" s="2" t="s">
        <v>98</v>
      </c>
      <c r="B611" s="2" t="s">
        <v>168</v>
      </c>
      <c r="C611" s="2" t="s">
        <v>16</v>
      </c>
      <c r="D611" s="2" t="s">
        <v>87</v>
      </c>
      <c r="E611" s="11">
        <v>24200.659932341325</v>
      </c>
    </row>
    <row r="612" spans="1:5" x14ac:dyDescent="0.25">
      <c r="A612" s="2" t="s">
        <v>98</v>
      </c>
      <c r="B612" s="2" t="s">
        <v>168</v>
      </c>
      <c r="C612" s="2" t="s">
        <v>48</v>
      </c>
      <c r="D612" s="2" t="s">
        <v>86</v>
      </c>
      <c r="E612" s="11">
        <v>746193859.20648539</v>
      </c>
    </row>
    <row r="613" spans="1:5" x14ac:dyDescent="0.25">
      <c r="A613" s="2" t="s">
        <v>98</v>
      </c>
      <c r="B613" s="2" t="s">
        <v>168</v>
      </c>
      <c r="C613" s="2" t="s">
        <v>48</v>
      </c>
      <c r="D613" s="2" t="s">
        <v>87</v>
      </c>
      <c r="E613" s="11">
        <v>5078.948571100078</v>
      </c>
    </row>
    <row r="614" spans="1:5" x14ac:dyDescent="0.25">
      <c r="A614" s="2" t="s">
        <v>98</v>
      </c>
      <c r="B614" s="2" t="s">
        <v>168</v>
      </c>
      <c r="C614" s="2" t="s">
        <v>46</v>
      </c>
      <c r="D614" s="2" t="s">
        <v>86</v>
      </c>
      <c r="E614" s="11">
        <v>771486834.82133579</v>
      </c>
    </row>
    <row r="615" spans="1:5" x14ac:dyDescent="0.25">
      <c r="A615" s="2" t="s">
        <v>98</v>
      </c>
      <c r="B615" s="2" t="s">
        <v>168</v>
      </c>
      <c r="C615" s="2" t="s">
        <v>46</v>
      </c>
      <c r="D615" s="2" t="s">
        <v>87</v>
      </c>
      <c r="E615" s="11">
        <v>6361.6414918964902</v>
      </c>
    </row>
    <row r="616" spans="1:5" x14ac:dyDescent="0.25">
      <c r="A616" s="2" t="s">
        <v>98</v>
      </c>
      <c r="B616" s="2" t="s">
        <v>168</v>
      </c>
      <c r="C616" s="2" t="s">
        <v>43</v>
      </c>
      <c r="D616" s="2" t="s">
        <v>86</v>
      </c>
      <c r="E616" s="11">
        <v>274403140.49720138</v>
      </c>
    </row>
    <row r="617" spans="1:5" x14ac:dyDescent="0.25">
      <c r="A617" s="2" t="s">
        <v>98</v>
      </c>
      <c r="B617" s="2" t="s">
        <v>168</v>
      </c>
      <c r="C617" s="2" t="s">
        <v>43</v>
      </c>
      <c r="D617" s="2" t="s">
        <v>87</v>
      </c>
      <c r="E617" s="11">
        <v>2546.431655301335</v>
      </c>
    </row>
    <row r="618" spans="1:5" x14ac:dyDescent="0.25">
      <c r="A618" s="2" t="s">
        <v>98</v>
      </c>
      <c r="B618" s="2" t="s">
        <v>168</v>
      </c>
      <c r="C618" s="2" t="s">
        <v>58</v>
      </c>
      <c r="D618" s="2" t="s">
        <v>86</v>
      </c>
      <c r="E618" s="11">
        <v>1187857948.0672114</v>
      </c>
    </row>
    <row r="619" spans="1:5" x14ac:dyDescent="0.25">
      <c r="A619" s="2" t="s">
        <v>98</v>
      </c>
      <c r="B619" s="2" t="s">
        <v>168</v>
      </c>
      <c r="C619" s="2" t="s">
        <v>58</v>
      </c>
      <c r="D619" s="2" t="s">
        <v>87</v>
      </c>
      <c r="E619" s="11">
        <v>11277.13443168563</v>
      </c>
    </row>
    <row r="620" spans="1:5" x14ac:dyDescent="0.25">
      <c r="A620" s="2" t="s">
        <v>98</v>
      </c>
      <c r="B620" s="2" t="s">
        <v>168</v>
      </c>
      <c r="C620" s="2" t="s">
        <v>44</v>
      </c>
      <c r="D620" s="2" t="s">
        <v>86</v>
      </c>
      <c r="E620" s="11">
        <v>537341671.1180284</v>
      </c>
    </row>
    <row r="621" spans="1:5" x14ac:dyDescent="0.25">
      <c r="A621" s="2" t="s">
        <v>98</v>
      </c>
      <c r="B621" s="2" t="s">
        <v>168</v>
      </c>
      <c r="C621" s="2" t="s">
        <v>44</v>
      </c>
      <c r="D621" s="2" t="s">
        <v>87</v>
      </c>
      <c r="E621" s="11">
        <v>6881.5430627344458</v>
      </c>
    </row>
    <row r="622" spans="1:5" x14ac:dyDescent="0.25">
      <c r="A622" s="2" t="s">
        <v>98</v>
      </c>
      <c r="B622" s="2" t="s">
        <v>168</v>
      </c>
      <c r="C622" s="2" t="s">
        <v>47</v>
      </c>
      <c r="D622" s="2" t="s">
        <v>86</v>
      </c>
      <c r="E622" s="11">
        <v>174179470.94690511</v>
      </c>
    </row>
    <row r="623" spans="1:5" x14ac:dyDescent="0.25">
      <c r="A623" s="2" t="s">
        <v>98</v>
      </c>
      <c r="B623" s="2" t="s">
        <v>168</v>
      </c>
      <c r="C623" s="2" t="s">
        <v>47</v>
      </c>
      <c r="D623" s="2" t="s">
        <v>87</v>
      </c>
      <c r="E623" s="11">
        <v>2649.7770699659864</v>
      </c>
    </row>
    <row r="624" spans="1:5" x14ac:dyDescent="0.25">
      <c r="A624" s="2" t="s">
        <v>98</v>
      </c>
      <c r="B624" s="2" t="s">
        <v>168</v>
      </c>
      <c r="C624" s="2" t="s">
        <v>59</v>
      </c>
      <c r="D624" s="2" t="s">
        <v>86</v>
      </c>
      <c r="E624" s="11">
        <v>646040474.62558591</v>
      </c>
    </row>
    <row r="625" spans="1:5" x14ac:dyDescent="0.25">
      <c r="A625" s="2" t="s">
        <v>98</v>
      </c>
      <c r="B625" s="2" t="s">
        <v>168</v>
      </c>
      <c r="C625" s="2" t="s">
        <v>59</v>
      </c>
      <c r="D625" s="2" t="s">
        <v>87</v>
      </c>
      <c r="E625" s="11">
        <v>7134.8514946453151</v>
      </c>
    </row>
    <row r="626" spans="1:5" x14ac:dyDescent="0.25">
      <c r="A626" s="2" t="s">
        <v>98</v>
      </c>
      <c r="B626" s="2" t="s">
        <v>168</v>
      </c>
      <c r="C626" s="2" t="s">
        <v>57</v>
      </c>
      <c r="D626" s="2" t="s">
        <v>86</v>
      </c>
      <c r="E626" s="11">
        <v>745478178.72409868</v>
      </c>
    </row>
    <row r="627" spans="1:5" x14ac:dyDescent="0.25">
      <c r="A627" s="2" t="s">
        <v>98</v>
      </c>
      <c r="B627" s="2" t="s">
        <v>168</v>
      </c>
      <c r="C627" s="2" t="s">
        <v>57</v>
      </c>
      <c r="D627" s="2" t="s">
        <v>87</v>
      </c>
      <c r="E627" s="11">
        <v>9937.5481744858844</v>
      </c>
    </row>
    <row r="628" spans="1:5" x14ac:dyDescent="0.25">
      <c r="A628" s="2" t="s">
        <v>98</v>
      </c>
      <c r="B628" s="2" t="s">
        <v>168</v>
      </c>
      <c r="C628" s="2" t="s">
        <v>56</v>
      </c>
      <c r="D628" s="2" t="s">
        <v>86</v>
      </c>
      <c r="E628" s="11">
        <v>876630578.99887753</v>
      </c>
    </row>
    <row r="629" spans="1:5" x14ac:dyDescent="0.25">
      <c r="A629" s="2" t="s">
        <v>98</v>
      </c>
      <c r="B629" s="2" t="s">
        <v>168</v>
      </c>
      <c r="C629" s="2" t="s">
        <v>56</v>
      </c>
      <c r="D629" s="2" t="s">
        <v>87</v>
      </c>
      <c r="E629" s="11">
        <v>4268.7312055370339</v>
      </c>
    </row>
    <row r="630" spans="1:5" x14ac:dyDescent="0.25">
      <c r="A630" s="2" t="s">
        <v>98</v>
      </c>
      <c r="B630" s="2" t="s">
        <v>168</v>
      </c>
      <c r="C630" s="2" t="s">
        <v>49</v>
      </c>
      <c r="D630" s="2" t="s">
        <v>86</v>
      </c>
      <c r="E630" s="11">
        <v>329779723.37588865</v>
      </c>
    </row>
    <row r="631" spans="1:5" x14ac:dyDescent="0.25">
      <c r="A631" s="2" t="s">
        <v>98</v>
      </c>
      <c r="B631" s="2" t="s">
        <v>168</v>
      </c>
      <c r="C631" s="2" t="s">
        <v>49</v>
      </c>
      <c r="D631" s="2" t="s">
        <v>87</v>
      </c>
      <c r="E631" s="11">
        <v>5463.3715708280415</v>
      </c>
    </row>
    <row r="632" spans="1:5" x14ac:dyDescent="0.25">
      <c r="A632" s="2" t="s">
        <v>98</v>
      </c>
      <c r="B632" s="2" t="s">
        <v>168</v>
      </c>
      <c r="C632" s="2" t="s">
        <v>50</v>
      </c>
      <c r="D632" s="2" t="s">
        <v>86</v>
      </c>
      <c r="E632" s="11">
        <v>844243177.69090962</v>
      </c>
    </row>
    <row r="633" spans="1:5" x14ac:dyDescent="0.25">
      <c r="A633" s="2" t="s">
        <v>98</v>
      </c>
      <c r="B633" s="2" t="s">
        <v>168</v>
      </c>
      <c r="C633" s="2" t="s">
        <v>50</v>
      </c>
      <c r="D633" s="2" t="s">
        <v>87</v>
      </c>
      <c r="E633" s="11">
        <v>9174.0686977494152</v>
      </c>
    </row>
    <row r="634" spans="1:5" x14ac:dyDescent="0.25">
      <c r="A634" s="2" t="s">
        <v>98</v>
      </c>
      <c r="B634" s="2" t="s">
        <v>168</v>
      </c>
      <c r="C634" s="2" t="s">
        <v>51</v>
      </c>
      <c r="D634" s="2" t="s">
        <v>86</v>
      </c>
      <c r="E634" s="11">
        <v>657144649.10417092</v>
      </c>
    </row>
    <row r="635" spans="1:5" x14ac:dyDescent="0.25">
      <c r="A635" s="2" t="s">
        <v>98</v>
      </c>
      <c r="B635" s="2" t="s">
        <v>168</v>
      </c>
      <c r="C635" s="2" t="s">
        <v>51</v>
      </c>
      <c r="D635" s="2" t="s">
        <v>87</v>
      </c>
      <c r="E635" s="11">
        <v>9010.5317262052704</v>
      </c>
    </row>
    <row r="636" spans="1:5" x14ac:dyDescent="0.25">
      <c r="A636" s="2" t="s">
        <v>98</v>
      </c>
      <c r="B636" s="2" t="s">
        <v>168</v>
      </c>
      <c r="C636" s="2" t="s">
        <v>63</v>
      </c>
      <c r="D636" s="2" t="s">
        <v>86</v>
      </c>
      <c r="E636" s="11">
        <v>678700231.58193243</v>
      </c>
    </row>
    <row r="637" spans="1:5" x14ac:dyDescent="0.25">
      <c r="A637" s="2" t="s">
        <v>98</v>
      </c>
      <c r="B637" s="2" t="s">
        <v>168</v>
      </c>
      <c r="C637" s="2" t="s">
        <v>63</v>
      </c>
      <c r="D637" s="2" t="s">
        <v>87</v>
      </c>
      <c r="E637" s="11">
        <v>7597.5606845668444</v>
      </c>
    </row>
    <row r="638" spans="1:5" x14ac:dyDescent="0.25">
      <c r="A638" s="2" t="s">
        <v>98</v>
      </c>
      <c r="B638" s="2" t="s">
        <v>168</v>
      </c>
      <c r="C638" s="2" t="s">
        <v>61</v>
      </c>
      <c r="D638" s="2" t="s">
        <v>86</v>
      </c>
      <c r="E638" s="11">
        <v>809671922.89317214</v>
      </c>
    </row>
    <row r="639" spans="1:5" x14ac:dyDescent="0.25">
      <c r="A639" s="2" t="s">
        <v>98</v>
      </c>
      <c r="B639" s="2" t="s">
        <v>168</v>
      </c>
      <c r="C639" s="2" t="s">
        <v>61</v>
      </c>
      <c r="D639" s="2" t="s">
        <v>87</v>
      </c>
      <c r="E639" s="11">
        <v>11365.418174587863</v>
      </c>
    </row>
    <row r="640" spans="1:5" x14ac:dyDescent="0.25">
      <c r="A640" s="2" t="s">
        <v>98</v>
      </c>
      <c r="B640" s="2" t="s">
        <v>168</v>
      </c>
      <c r="C640" s="2" t="s">
        <v>64</v>
      </c>
      <c r="D640" s="2" t="s">
        <v>86</v>
      </c>
      <c r="E640" s="11">
        <v>449722128.13261765</v>
      </c>
    </row>
    <row r="641" spans="1:5" x14ac:dyDescent="0.25">
      <c r="A641" s="2" t="s">
        <v>98</v>
      </c>
      <c r="B641" s="2" t="s">
        <v>168</v>
      </c>
      <c r="C641" s="2" t="s">
        <v>64</v>
      </c>
      <c r="D641" s="2" t="s">
        <v>87</v>
      </c>
      <c r="E641" s="11">
        <v>6700.1538171097427</v>
      </c>
    </row>
    <row r="642" spans="1:5" x14ac:dyDescent="0.25">
      <c r="A642" s="2" t="s">
        <v>98</v>
      </c>
      <c r="B642" s="2" t="s">
        <v>168</v>
      </c>
      <c r="C642" s="2" t="s">
        <v>66</v>
      </c>
      <c r="D642" s="2" t="s">
        <v>86</v>
      </c>
      <c r="E642" s="11">
        <v>181950612.53784636</v>
      </c>
    </row>
    <row r="643" spans="1:5" x14ac:dyDescent="0.25">
      <c r="A643" s="2" t="s">
        <v>98</v>
      </c>
      <c r="B643" s="2" t="s">
        <v>168</v>
      </c>
      <c r="C643" s="2" t="s">
        <v>66</v>
      </c>
      <c r="D643" s="2" t="s">
        <v>87</v>
      </c>
      <c r="E643" s="11">
        <v>1479.3293785987089</v>
      </c>
    </row>
    <row r="644" spans="1:5" x14ac:dyDescent="0.25">
      <c r="A644" s="2" t="s">
        <v>98</v>
      </c>
      <c r="B644" s="2" t="s">
        <v>168</v>
      </c>
      <c r="C644" s="2" t="s">
        <v>23</v>
      </c>
      <c r="D644" s="2" t="s">
        <v>86</v>
      </c>
      <c r="E644" s="11">
        <v>2537471735.6301236</v>
      </c>
    </row>
    <row r="645" spans="1:5" x14ac:dyDescent="0.25">
      <c r="A645" s="2" t="s">
        <v>98</v>
      </c>
      <c r="B645" s="2" t="s">
        <v>168</v>
      </c>
      <c r="C645" s="2" t="s">
        <v>23</v>
      </c>
      <c r="D645" s="2" t="s">
        <v>87</v>
      </c>
      <c r="E645" s="11">
        <v>20912.296276609119</v>
      </c>
    </row>
    <row r="646" spans="1:5" x14ac:dyDescent="0.25">
      <c r="A646" s="2" t="s">
        <v>98</v>
      </c>
      <c r="B646" s="2" t="s">
        <v>168</v>
      </c>
      <c r="C646" s="2" t="s">
        <v>52</v>
      </c>
      <c r="D646" s="2" t="s">
        <v>86</v>
      </c>
      <c r="E646" s="11">
        <v>423592697.47143543</v>
      </c>
    </row>
    <row r="647" spans="1:5" x14ac:dyDescent="0.25">
      <c r="A647" s="2" t="s">
        <v>98</v>
      </c>
      <c r="B647" s="2" t="s">
        <v>168</v>
      </c>
      <c r="C647" s="2" t="s">
        <v>52</v>
      </c>
      <c r="D647" s="2" t="s">
        <v>87</v>
      </c>
      <c r="E647" s="11">
        <v>5006.958013629609</v>
      </c>
    </row>
    <row r="648" spans="1:5" x14ac:dyDescent="0.25">
      <c r="A648" s="2" t="s">
        <v>98</v>
      </c>
      <c r="B648" s="2" t="s">
        <v>168</v>
      </c>
      <c r="C648" s="2" t="s">
        <v>60</v>
      </c>
      <c r="D648" s="2" t="s">
        <v>86</v>
      </c>
      <c r="E648" s="11">
        <v>427993952.72422808</v>
      </c>
    </row>
    <row r="649" spans="1:5" x14ac:dyDescent="0.25">
      <c r="A649" s="2" t="s">
        <v>98</v>
      </c>
      <c r="B649" s="2" t="s">
        <v>168</v>
      </c>
      <c r="C649" s="2" t="s">
        <v>60</v>
      </c>
      <c r="D649" s="2" t="s">
        <v>87</v>
      </c>
      <c r="E649" s="11">
        <v>6983.7729293690791</v>
      </c>
    </row>
    <row r="650" spans="1:5" x14ac:dyDescent="0.25">
      <c r="A650" s="2" t="s">
        <v>98</v>
      </c>
      <c r="B650" s="2" t="s">
        <v>168</v>
      </c>
      <c r="C650" s="2" t="s">
        <v>67</v>
      </c>
      <c r="D650" s="2" t="s">
        <v>86</v>
      </c>
      <c r="E650" s="11">
        <v>402655618.6621992</v>
      </c>
    </row>
    <row r="651" spans="1:5" x14ac:dyDescent="0.25">
      <c r="A651" s="2" t="s">
        <v>98</v>
      </c>
      <c r="B651" s="2" t="s">
        <v>168</v>
      </c>
      <c r="C651" s="2" t="s">
        <v>67</v>
      </c>
      <c r="D651" s="2" t="s">
        <v>87</v>
      </c>
      <c r="E651" s="11">
        <v>4506.0310678744581</v>
      </c>
    </row>
    <row r="652" spans="1:5" x14ac:dyDescent="0.25">
      <c r="A652" s="2" t="s">
        <v>98</v>
      </c>
      <c r="B652" s="2" t="s">
        <v>168</v>
      </c>
      <c r="C652" s="2" t="s">
        <v>34</v>
      </c>
      <c r="D652" s="2" t="s">
        <v>86</v>
      </c>
      <c r="E652" s="11">
        <v>1740680407.2683754</v>
      </c>
    </row>
    <row r="653" spans="1:5" x14ac:dyDescent="0.25">
      <c r="A653" s="2" t="s">
        <v>98</v>
      </c>
      <c r="B653" s="2" t="s">
        <v>168</v>
      </c>
      <c r="C653" s="2" t="s">
        <v>34</v>
      </c>
      <c r="D653" s="2" t="s">
        <v>87</v>
      </c>
      <c r="E653" s="11">
        <v>11010.473063418502</v>
      </c>
    </row>
    <row r="654" spans="1:5" x14ac:dyDescent="0.25">
      <c r="A654" s="2" t="s">
        <v>98</v>
      </c>
      <c r="B654" s="2" t="s">
        <v>168</v>
      </c>
      <c r="C654" s="2" t="s">
        <v>69</v>
      </c>
      <c r="D654" s="2" t="s">
        <v>86</v>
      </c>
      <c r="E654" s="11">
        <v>479201782.5579592</v>
      </c>
    </row>
    <row r="655" spans="1:5" x14ac:dyDescent="0.25">
      <c r="A655" s="2" t="s">
        <v>98</v>
      </c>
      <c r="B655" s="2" t="s">
        <v>168</v>
      </c>
      <c r="C655" s="2" t="s">
        <v>69</v>
      </c>
      <c r="D655" s="2" t="s">
        <v>87</v>
      </c>
      <c r="E655" s="11">
        <v>4493.6447182050078</v>
      </c>
    </row>
    <row r="656" spans="1:5" x14ac:dyDescent="0.25">
      <c r="A656" s="2" t="s">
        <v>98</v>
      </c>
      <c r="B656" s="2" t="s">
        <v>168</v>
      </c>
      <c r="C656" s="2" t="s">
        <v>70</v>
      </c>
      <c r="D656" s="2" t="s">
        <v>86</v>
      </c>
      <c r="E656" s="11">
        <v>209113179.99299988</v>
      </c>
    </row>
    <row r="657" spans="1:5" x14ac:dyDescent="0.25">
      <c r="A657" s="2" t="s">
        <v>98</v>
      </c>
      <c r="B657" s="2" t="s">
        <v>168</v>
      </c>
      <c r="C657" s="2" t="s">
        <v>70</v>
      </c>
      <c r="D657" s="2" t="s">
        <v>87</v>
      </c>
      <c r="E657" s="11">
        <v>4715.610420393029</v>
      </c>
    </row>
    <row r="658" spans="1:5" x14ac:dyDescent="0.25">
      <c r="A658" s="2" t="s">
        <v>98</v>
      </c>
      <c r="B658" s="2" t="s">
        <v>168</v>
      </c>
      <c r="C658" s="2" t="s">
        <v>71</v>
      </c>
      <c r="D658" s="2" t="s">
        <v>86</v>
      </c>
      <c r="E658" s="11">
        <v>774303237.62009668</v>
      </c>
    </row>
    <row r="659" spans="1:5" x14ac:dyDescent="0.25">
      <c r="A659" s="2" t="s">
        <v>98</v>
      </c>
      <c r="B659" s="2" t="s">
        <v>168</v>
      </c>
      <c r="C659" s="2" t="s">
        <v>71</v>
      </c>
      <c r="D659" s="2" t="s">
        <v>87</v>
      </c>
      <c r="E659" s="11">
        <v>10434.850353181353</v>
      </c>
    </row>
    <row r="660" spans="1:5" x14ac:dyDescent="0.25">
      <c r="A660" s="2" t="s">
        <v>98</v>
      </c>
      <c r="B660" s="2" t="s">
        <v>168</v>
      </c>
      <c r="C660" s="2" t="s">
        <v>65</v>
      </c>
      <c r="D660" s="2" t="s">
        <v>86</v>
      </c>
      <c r="E660" s="11">
        <v>503850540.6143074</v>
      </c>
    </row>
    <row r="661" spans="1:5" x14ac:dyDescent="0.25">
      <c r="A661" s="2" t="s">
        <v>98</v>
      </c>
      <c r="B661" s="2" t="s">
        <v>168</v>
      </c>
      <c r="C661" s="2" t="s">
        <v>65</v>
      </c>
      <c r="D661" s="2" t="s">
        <v>87</v>
      </c>
      <c r="E661" s="11">
        <v>6303.1509833271039</v>
      </c>
    </row>
    <row r="662" spans="1:5" x14ac:dyDescent="0.25">
      <c r="A662" s="2" t="s">
        <v>98</v>
      </c>
      <c r="B662" s="2" t="s">
        <v>168</v>
      </c>
      <c r="C662" s="2" t="s">
        <v>68</v>
      </c>
      <c r="D662" s="2" t="s">
        <v>86</v>
      </c>
      <c r="E662" s="11">
        <v>492139652.81942922</v>
      </c>
    </row>
    <row r="663" spans="1:5" x14ac:dyDescent="0.25">
      <c r="A663" s="2" t="s">
        <v>98</v>
      </c>
      <c r="B663" s="2" t="s">
        <v>168</v>
      </c>
      <c r="C663" s="2" t="s">
        <v>68</v>
      </c>
      <c r="D663" s="2" t="s">
        <v>87</v>
      </c>
      <c r="E663" s="11">
        <v>6676.1044251640669</v>
      </c>
    </row>
    <row r="664" spans="1:5" x14ac:dyDescent="0.25">
      <c r="A664" s="2" t="s">
        <v>98</v>
      </c>
      <c r="B664" s="2" t="s">
        <v>168</v>
      </c>
      <c r="C664" s="2" t="s">
        <v>35</v>
      </c>
      <c r="D664" s="2" t="s">
        <v>86</v>
      </c>
      <c r="E664" s="11">
        <v>1914183222.3063335</v>
      </c>
    </row>
    <row r="665" spans="1:5" x14ac:dyDescent="0.25">
      <c r="A665" s="2" t="s">
        <v>98</v>
      </c>
      <c r="B665" s="2" t="s">
        <v>168</v>
      </c>
      <c r="C665" s="2" t="s">
        <v>35</v>
      </c>
      <c r="D665" s="2" t="s">
        <v>87</v>
      </c>
      <c r="E665" s="11">
        <v>15574.2830133796</v>
      </c>
    </row>
    <row r="666" spans="1:5" x14ac:dyDescent="0.25">
      <c r="A666" s="2" t="s">
        <v>98</v>
      </c>
      <c r="B666" s="2" t="s">
        <v>168</v>
      </c>
      <c r="C666" s="2" t="s">
        <v>36</v>
      </c>
      <c r="D666" s="2" t="s">
        <v>86</v>
      </c>
      <c r="E666" s="11">
        <v>1079945603.2243869</v>
      </c>
    </row>
    <row r="667" spans="1:5" x14ac:dyDescent="0.25">
      <c r="A667" s="2" t="s">
        <v>98</v>
      </c>
      <c r="B667" s="2" t="s">
        <v>168</v>
      </c>
      <c r="C667" s="2" t="s">
        <v>36</v>
      </c>
      <c r="D667" s="2" t="s">
        <v>87</v>
      </c>
      <c r="E667" s="11">
        <v>9117.7550156796569</v>
      </c>
    </row>
    <row r="668" spans="1:5" x14ac:dyDescent="0.25">
      <c r="A668" s="2" t="s">
        <v>98</v>
      </c>
      <c r="B668" s="2" t="s">
        <v>168</v>
      </c>
      <c r="C668" s="2" t="s">
        <v>37</v>
      </c>
      <c r="D668" s="2" t="s">
        <v>86</v>
      </c>
      <c r="E668" s="11">
        <v>1672618904.2758508</v>
      </c>
    </row>
    <row r="669" spans="1:5" x14ac:dyDescent="0.25">
      <c r="A669" s="2" t="s">
        <v>98</v>
      </c>
      <c r="B669" s="2" t="s">
        <v>168</v>
      </c>
      <c r="C669" s="2" t="s">
        <v>37</v>
      </c>
      <c r="D669" s="2" t="s">
        <v>87</v>
      </c>
      <c r="E669" s="11">
        <v>7979.9358692581181</v>
      </c>
    </row>
    <row r="670" spans="1:5" x14ac:dyDescent="0.25">
      <c r="A670" s="2" t="s">
        <v>98</v>
      </c>
      <c r="B670" s="2" t="s">
        <v>168</v>
      </c>
      <c r="C670" s="2" t="s">
        <v>38</v>
      </c>
      <c r="D670" s="2" t="s">
        <v>86</v>
      </c>
      <c r="E670" s="11">
        <v>993531819.21444607</v>
      </c>
    </row>
    <row r="671" spans="1:5" x14ac:dyDescent="0.25">
      <c r="A671" s="2" t="s">
        <v>98</v>
      </c>
      <c r="B671" s="2" t="s">
        <v>168</v>
      </c>
      <c r="C671" s="2" t="s">
        <v>38</v>
      </c>
      <c r="D671" s="2" t="s">
        <v>87</v>
      </c>
      <c r="E671" s="11">
        <v>10959.324456847888</v>
      </c>
    </row>
    <row r="672" spans="1:5" x14ac:dyDescent="0.25">
      <c r="A672" s="2" t="s">
        <v>98</v>
      </c>
      <c r="B672" s="2" t="s">
        <v>168</v>
      </c>
      <c r="C672" s="2" t="s">
        <v>28</v>
      </c>
      <c r="D672" s="2" t="s">
        <v>86</v>
      </c>
      <c r="E672" s="11">
        <v>962592361.95082521</v>
      </c>
    </row>
    <row r="673" spans="1:5" x14ac:dyDescent="0.25">
      <c r="A673" s="2" t="s">
        <v>98</v>
      </c>
      <c r="B673" s="2" t="s">
        <v>168</v>
      </c>
      <c r="C673" s="2" t="s">
        <v>28</v>
      </c>
      <c r="D673" s="2" t="s">
        <v>87</v>
      </c>
      <c r="E673" s="11">
        <v>6612.9618694988867</v>
      </c>
    </row>
    <row r="674" spans="1:5" x14ac:dyDescent="0.25">
      <c r="A674" s="2" t="s">
        <v>98</v>
      </c>
      <c r="B674" s="2" t="s">
        <v>168</v>
      </c>
      <c r="C674" s="2" t="s">
        <v>53</v>
      </c>
      <c r="D674" s="2" t="s">
        <v>86</v>
      </c>
      <c r="E674" s="11">
        <v>790053640.42473829</v>
      </c>
    </row>
    <row r="675" spans="1:5" x14ac:dyDescent="0.25">
      <c r="A675" s="2" t="s">
        <v>98</v>
      </c>
      <c r="B675" s="2" t="s">
        <v>168</v>
      </c>
      <c r="C675" s="2" t="s">
        <v>53</v>
      </c>
      <c r="D675" s="2" t="s">
        <v>87</v>
      </c>
      <c r="E675" s="11">
        <v>9888.8837377367108</v>
      </c>
    </row>
    <row r="676" spans="1:5" x14ac:dyDescent="0.25">
      <c r="A676" s="2" t="s">
        <v>98</v>
      </c>
      <c r="B676" s="2" t="s">
        <v>168</v>
      </c>
      <c r="C676" s="2" t="s">
        <v>45</v>
      </c>
      <c r="D676" s="2" t="s">
        <v>86</v>
      </c>
      <c r="E676" s="11">
        <v>553113312.59410608</v>
      </c>
    </row>
    <row r="677" spans="1:5" x14ac:dyDescent="0.25">
      <c r="A677" s="2" t="s">
        <v>98</v>
      </c>
      <c r="B677" s="2" t="s">
        <v>168</v>
      </c>
      <c r="C677" s="2" t="s">
        <v>45</v>
      </c>
      <c r="D677" s="2" t="s">
        <v>87</v>
      </c>
      <c r="E677" s="11">
        <v>5607.4988287924334</v>
      </c>
    </row>
    <row r="678" spans="1:5" x14ac:dyDescent="0.25">
      <c r="A678" s="2" t="s">
        <v>98</v>
      </c>
      <c r="B678" s="2" t="s">
        <v>168</v>
      </c>
      <c r="C678" s="2" t="s">
        <v>62</v>
      </c>
      <c r="D678" s="2" t="s">
        <v>86</v>
      </c>
      <c r="E678" s="11">
        <v>541350528.34675944</v>
      </c>
    </row>
    <row r="679" spans="1:5" x14ac:dyDescent="0.25">
      <c r="A679" s="2" t="s">
        <v>98</v>
      </c>
      <c r="B679" s="2" t="s">
        <v>168</v>
      </c>
      <c r="C679" s="2" t="s">
        <v>62</v>
      </c>
      <c r="D679" s="2" t="s">
        <v>87</v>
      </c>
      <c r="E679" s="11">
        <v>7461.3870977809966</v>
      </c>
    </row>
    <row r="680" spans="1:5" x14ac:dyDescent="0.25">
      <c r="A680" s="2" t="s">
        <v>98</v>
      </c>
      <c r="B680" s="2" t="s">
        <v>168</v>
      </c>
      <c r="C680" s="2" t="s">
        <v>29</v>
      </c>
      <c r="D680" s="2" t="s">
        <v>86</v>
      </c>
      <c r="E680" s="11">
        <v>3313965651.5958323</v>
      </c>
    </row>
    <row r="681" spans="1:5" x14ac:dyDescent="0.25">
      <c r="A681" s="2" t="s">
        <v>98</v>
      </c>
      <c r="B681" s="2" t="s">
        <v>168</v>
      </c>
      <c r="C681" s="2" t="s">
        <v>29</v>
      </c>
      <c r="D681" s="2" t="s">
        <v>87</v>
      </c>
      <c r="E681" s="11">
        <v>18491.464919437978</v>
      </c>
    </row>
    <row r="682" spans="1:5" x14ac:dyDescent="0.25">
      <c r="A682" s="2" t="s">
        <v>98</v>
      </c>
      <c r="B682" s="2" t="s">
        <v>168</v>
      </c>
      <c r="C682" s="2" t="s">
        <v>165</v>
      </c>
      <c r="D682" s="2" t="s">
        <v>86</v>
      </c>
      <c r="E682" s="11">
        <v>2016952879.072068</v>
      </c>
    </row>
    <row r="683" spans="1:5" x14ac:dyDescent="0.25">
      <c r="A683" s="2" t="s">
        <v>98</v>
      </c>
      <c r="B683" s="2" t="s">
        <v>168</v>
      </c>
      <c r="C683" s="2" t="s">
        <v>165</v>
      </c>
      <c r="D683" s="2" t="s">
        <v>87</v>
      </c>
      <c r="E683" s="11">
        <v>17383.192016037523</v>
      </c>
    </row>
    <row r="684" spans="1:5" x14ac:dyDescent="0.25">
      <c r="A684" s="2" t="s">
        <v>98</v>
      </c>
      <c r="B684" s="2" t="s">
        <v>168</v>
      </c>
      <c r="C684" s="2" t="s">
        <v>96</v>
      </c>
      <c r="D684" s="2" t="s">
        <v>86</v>
      </c>
      <c r="E684" s="11">
        <v>554593047.68951225</v>
      </c>
    </row>
    <row r="685" spans="1:5" x14ac:dyDescent="0.25">
      <c r="A685" s="2" t="s">
        <v>98</v>
      </c>
      <c r="B685" s="2" t="s">
        <v>168</v>
      </c>
      <c r="C685" s="2" t="s">
        <v>96</v>
      </c>
      <c r="D685" s="2" t="s">
        <v>87</v>
      </c>
      <c r="E685" s="11">
        <v>6476.7441573351207</v>
      </c>
    </row>
    <row r="686" spans="1:5" x14ac:dyDescent="0.25">
      <c r="A686" s="2" t="s">
        <v>98</v>
      </c>
      <c r="B686" s="2" t="s">
        <v>168</v>
      </c>
      <c r="C686" s="2" t="s">
        <v>17</v>
      </c>
      <c r="D686" s="2" t="s">
        <v>86</v>
      </c>
      <c r="E686" s="11">
        <v>3346145961.3932137</v>
      </c>
    </row>
    <row r="687" spans="1:5" x14ac:dyDescent="0.25">
      <c r="A687" s="2" t="s">
        <v>98</v>
      </c>
      <c r="B687" s="2" t="s">
        <v>168</v>
      </c>
      <c r="C687" s="2" t="s">
        <v>17</v>
      </c>
      <c r="D687" s="2" t="s">
        <v>87</v>
      </c>
      <c r="E687" s="11">
        <v>15999.592565532459</v>
      </c>
    </row>
    <row r="688" spans="1:5" x14ac:dyDescent="0.25">
      <c r="A688" s="2" t="s">
        <v>98</v>
      </c>
      <c r="B688" s="2" t="s">
        <v>168</v>
      </c>
      <c r="C688" s="2" t="s">
        <v>18</v>
      </c>
      <c r="D688" s="2" t="s">
        <v>86</v>
      </c>
      <c r="E688" s="11">
        <v>3432515596.5970106</v>
      </c>
    </row>
    <row r="689" spans="1:5" x14ac:dyDescent="0.25">
      <c r="A689" s="2" t="s">
        <v>98</v>
      </c>
      <c r="B689" s="2" t="s">
        <v>168</v>
      </c>
      <c r="C689" s="2" t="s">
        <v>18</v>
      </c>
      <c r="D689" s="2" t="s">
        <v>87</v>
      </c>
      <c r="E689" s="11">
        <v>16969.885051029185</v>
      </c>
    </row>
    <row r="690" spans="1:5" x14ac:dyDescent="0.25">
      <c r="A690" s="2" t="s">
        <v>98</v>
      </c>
      <c r="B690" s="2" t="s">
        <v>168</v>
      </c>
      <c r="C690" s="2" t="s">
        <v>25</v>
      </c>
      <c r="D690" s="2" t="s">
        <v>86</v>
      </c>
      <c r="E690" s="11">
        <v>1749466201.4354994</v>
      </c>
    </row>
    <row r="691" spans="1:5" x14ac:dyDescent="0.25">
      <c r="A691" s="2" t="s">
        <v>98</v>
      </c>
      <c r="B691" s="2" t="s">
        <v>168</v>
      </c>
      <c r="C691" s="2" t="s">
        <v>25</v>
      </c>
      <c r="D691" s="2" t="s">
        <v>87</v>
      </c>
      <c r="E691" s="11">
        <v>11174.410695971583</v>
      </c>
    </row>
    <row r="692" spans="1:5" x14ac:dyDescent="0.25">
      <c r="A692" s="2" t="s">
        <v>98</v>
      </c>
      <c r="B692" s="2" t="s">
        <v>168</v>
      </c>
      <c r="C692" s="2" t="s">
        <v>20</v>
      </c>
      <c r="D692" s="2" t="s">
        <v>86</v>
      </c>
      <c r="E692" s="11">
        <v>1649276742.1492207</v>
      </c>
    </row>
    <row r="693" spans="1:5" x14ac:dyDescent="0.25">
      <c r="A693" s="2" t="s">
        <v>98</v>
      </c>
      <c r="B693" s="2" t="s">
        <v>168</v>
      </c>
      <c r="C693" s="2" t="s">
        <v>20</v>
      </c>
      <c r="D693" s="2" t="s">
        <v>87</v>
      </c>
      <c r="E693" s="11">
        <v>16448.119432572974</v>
      </c>
    </row>
    <row r="694" spans="1:5" x14ac:dyDescent="0.25">
      <c r="A694" s="2" t="s">
        <v>98</v>
      </c>
      <c r="B694" s="2" t="s">
        <v>168</v>
      </c>
      <c r="C694" s="2" t="s">
        <v>54</v>
      </c>
      <c r="D694" s="2" t="s">
        <v>86</v>
      </c>
      <c r="E694" s="11">
        <v>144661197.23965529</v>
      </c>
    </row>
    <row r="695" spans="1:5" x14ac:dyDescent="0.25">
      <c r="A695" s="2" t="s">
        <v>98</v>
      </c>
      <c r="B695" s="2" t="s">
        <v>168</v>
      </c>
      <c r="C695" s="2" t="s">
        <v>54</v>
      </c>
      <c r="D695" s="2" t="s">
        <v>87</v>
      </c>
      <c r="E695" s="11">
        <v>1434.4472339520707</v>
      </c>
    </row>
    <row r="696" spans="1:5" x14ac:dyDescent="0.25">
      <c r="A696" s="2" t="s">
        <v>98</v>
      </c>
      <c r="B696" s="2" t="s">
        <v>168</v>
      </c>
      <c r="C696" s="2" t="s">
        <v>55</v>
      </c>
      <c r="D696" s="2" t="s">
        <v>86</v>
      </c>
      <c r="E696" s="11">
        <v>646673103.69005358</v>
      </c>
    </row>
    <row r="697" spans="1:5" x14ac:dyDescent="0.25">
      <c r="A697" s="2" t="s">
        <v>98</v>
      </c>
      <c r="B697" s="2" t="s">
        <v>168</v>
      </c>
      <c r="C697" s="2" t="s">
        <v>55</v>
      </c>
      <c r="D697" s="2" t="s">
        <v>87</v>
      </c>
      <c r="E697" s="11">
        <v>7760.4776542462587</v>
      </c>
    </row>
    <row r="698" spans="1:5" x14ac:dyDescent="0.25">
      <c r="A698" s="2" t="s">
        <v>98</v>
      </c>
      <c r="B698" s="2" t="s">
        <v>168</v>
      </c>
      <c r="C698" s="2" t="s">
        <v>162</v>
      </c>
      <c r="D698" s="2" t="s">
        <v>86</v>
      </c>
      <c r="E698" s="11">
        <v>4855000000</v>
      </c>
    </row>
    <row r="699" spans="1:5" x14ac:dyDescent="0.25">
      <c r="A699" s="2" t="s">
        <v>98</v>
      </c>
      <c r="B699" s="2" t="s">
        <v>168</v>
      </c>
      <c r="C699" s="2" t="s">
        <v>162</v>
      </c>
      <c r="D699" s="2" t="s">
        <v>87</v>
      </c>
      <c r="E699" s="11">
        <v>18422.281016076719</v>
      </c>
    </row>
    <row r="700" spans="1:5" x14ac:dyDescent="0.25">
      <c r="A700" s="2" t="s">
        <v>98</v>
      </c>
      <c r="B700" s="2" t="s">
        <v>169</v>
      </c>
      <c r="C700" s="2" t="s">
        <v>22</v>
      </c>
      <c r="D700" s="2" t="s">
        <v>86</v>
      </c>
      <c r="E700" s="11">
        <v>6600085534.594758</v>
      </c>
    </row>
    <row r="701" spans="1:5" x14ac:dyDescent="0.25">
      <c r="A701" s="2" t="s">
        <v>98</v>
      </c>
      <c r="B701" s="2" t="s">
        <v>169</v>
      </c>
      <c r="C701" s="2" t="s">
        <v>22</v>
      </c>
      <c r="D701" s="2" t="s">
        <v>87</v>
      </c>
      <c r="E701" s="11">
        <v>24183.46470663197</v>
      </c>
    </row>
    <row r="702" spans="1:5" x14ac:dyDescent="0.25">
      <c r="A702" s="2" t="s">
        <v>98</v>
      </c>
      <c r="B702" s="2" t="s">
        <v>169</v>
      </c>
      <c r="C702" s="2" t="s">
        <v>21</v>
      </c>
      <c r="D702" s="2" t="s">
        <v>86</v>
      </c>
      <c r="E702" s="11">
        <v>1693021306.537262</v>
      </c>
    </row>
    <row r="703" spans="1:5" x14ac:dyDescent="0.25">
      <c r="A703" s="2" t="s">
        <v>98</v>
      </c>
      <c r="B703" s="2" t="s">
        <v>169</v>
      </c>
      <c r="C703" s="2" t="s">
        <v>21</v>
      </c>
      <c r="D703" s="2" t="s">
        <v>87</v>
      </c>
      <c r="E703" s="11">
        <v>10060.577471691751</v>
      </c>
    </row>
    <row r="704" spans="1:5" x14ac:dyDescent="0.25">
      <c r="A704" s="2" t="s">
        <v>98</v>
      </c>
      <c r="B704" s="2" t="s">
        <v>169</v>
      </c>
      <c r="C704" s="2" t="s">
        <v>24</v>
      </c>
      <c r="D704" s="2" t="s">
        <v>86</v>
      </c>
      <c r="E704" s="11">
        <v>7525708420.1474342</v>
      </c>
    </row>
    <row r="705" spans="1:5" x14ac:dyDescent="0.25">
      <c r="A705" s="2" t="s">
        <v>98</v>
      </c>
      <c r="B705" s="2" t="s">
        <v>169</v>
      </c>
      <c r="C705" s="2" t="s">
        <v>24</v>
      </c>
      <c r="D705" s="2" t="s">
        <v>87</v>
      </c>
      <c r="E705" s="11">
        <v>23360.55834788358</v>
      </c>
    </row>
    <row r="706" spans="1:5" x14ac:dyDescent="0.25">
      <c r="A706" s="2" t="s">
        <v>98</v>
      </c>
      <c r="B706" s="2" t="s">
        <v>169</v>
      </c>
      <c r="C706" s="2" t="s">
        <v>31</v>
      </c>
      <c r="D706" s="2" t="s">
        <v>86</v>
      </c>
      <c r="E706" s="11">
        <v>5693652979.5510883</v>
      </c>
    </row>
    <row r="707" spans="1:5" x14ac:dyDescent="0.25">
      <c r="A707" s="2" t="s">
        <v>98</v>
      </c>
      <c r="B707" s="2" t="s">
        <v>169</v>
      </c>
      <c r="C707" s="2" t="s">
        <v>31</v>
      </c>
      <c r="D707" s="2" t="s">
        <v>87</v>
      </c>
      <c r="E707" s="11">
        <v>14933.878532645111</v>
      </c>
    </row>
    <row r="708" spans="1:5" x14ac:dyDescent="0.25">
      <c r="A708" s="2" t="s">
        <v>98</v>
      </c>
      <c r="B708" s="2" t="s">
        <v>169</v>
      </c>
      <c r="C708" s="2" t="s">
        <v>26</v>
      </c>
      <c r="D708" s="2" t="s">
        <v>86</v>
      </c>
      <c r="E708" s="11">
        <v>6399429823.8333549</v>
      </c>
    </row>
    <row r="709" spans="1:5" x14ac:dyDescent="0.25">
      <c r="A709" s="2" t="s">
        <v>98</v>
      </c>
      <c r="B709" s="2" t="s">
        <v>169</v>
      </c>
      <c r="C709" s="2" t="s">
        <v>26</v>
      </c>
      <c r="D709" s="2" t="s">
        <v>87</v>
      </c>
      <c r="E709" s="11">
        <v>23000.809475846625</v>
      </c>
    </row>
    <row r="710" spans="1:5" x14ac:dyDescent="0.25">
      <c r="A710" s="2" t="s">
        <v>98</v>
      </c>
      <c r="B710" s="2" t="s">
        <v>169</v>
      </c>
      <c r="C710" s="2" t="s">
        <v>32</v>
      </c>
      <c r="D710" s="2" t="s">
        <v>86</v>
      </c>
      <c r="E710" s="11">
        <v>7359010517.9448252</v>
      </c>
    </row>
    <row r="711" spans="1:5" x14ac:dyDescent="0.25">
      <c r="A711" s="2" t="s">
        <v>98</v>
      </c>
      <c r="B711" s="2" t="s">
        <v>169</v>
      </c>
      <c r="C711" s="2" t="s">
        <v>32</v>
      </c>
      <c r="D711" s="2" t="s">
        <v>87</v>
      </c>
      <c r="E711" s="11">
        <v>20646.573004198406</v>
      </c>
    </row>
    <row r="712" spans="1:5" x14ac:dyDescent="0.25">
      <c r="A712" s="2" t="s">
        <v>98</v>
      </c>
      <c r="B712" s="2" t="s">
        <v>169</v>
      </c>
      <c r="C712" s="2" t="s">
        <v>27</v>
      </c>
      <c r="D712" s="2" t="s">
        <v>86</v>
      </c>
      <c r="E712" s="11">
        <v>1809640839.7957349</v>
      </c>
    </row>
    <row r="713" spans="1:5" x14ac:dyDescent="0.25">
      <c r="A713" s="2" t="s">
        <v>98</v>
      </c>
      <c r="B713" s="2" t="s">
        <v>169</v>
      </c>
      <c r="C713" s="2" t="s">
        <v>27</v>
      </c>
      <c r="D713" s="2" t="s">
        <v>87</v>
      </c>
      <c r="E713" s="11">
        <v>11427.743046955726</v>
      </c>
    </row>
    <row r="714" spans="1:5" x14ac:dyDescent="0.25">
      <c r="A714" s="2" t="s">
        <v>98</v>
      </c>
      <c r="B714" s="2" t="s">
        <v>169</v>
      </c>
      <c r="C714" s="2" t="s">
        <v>30</v>
      </c>
      <c r="D714" s="2" t="s">
        <v>86</v>
      </c>
      <c r="E714" s="11">
        <v>7166357267.1066904</v>
      </c>
    </row>
    <row r="715" spans="1:5" x14ac:dyDescent="0.25">
      <c r="A715" s="2" t="s">
        <v>98</v>
      </c>
      <c r="B715" s="2" t="s">
        <v>169</v>
      </c>
      <c r="C715" s="2" t="s">
        <v>30</v>
      </c>
      <c r="D715" s="2" t="s">
        <v>87</v>
      </c>
      <c r="E715" s="11">
        <v>21098.215338929465</v>
      </c>
    </row>
    <row r="716" spans="1:5" x14ac:dyDescent="0.25">
      <c r="A716" s="2" t="s">
        <v>98</v>
      </c>
      <c r="B716" s="2" t="s">
        <v>169</v>
      </c>
      <c r="C716" s="2" t="s">
        <v>33</v>
      </c>
      <c r="D716" s="2" t="s">
        <v>86</v>
      </c>
      <c r="E716" s="11">
        <v>1692335344.8419816</v>
      </c>
    </row>
    <row r="717" spans="1:5" x14ac:dyDescent="0.25">
      <c r="A717" s="2" t="s">
        <v>98</v>
      </c>
      <c r="B717" s="2" t="s">
        <v>169</v>
      </c>
      <c r="C717" s="2" t="s">
        <v>33</v>
      </c>
      <c r="D717" s="2" t="s">
        <v>87</v>
      </c>
      <c r="E717" s="11">
        <v>8100.366705249784</v>
      </c>
    </row>
    <row r="718" spans="1:5" x14ac:dyDescent="0.25">
      <c r="A718" s="2" t="s">
        <v>98</v>
      </c>
      <c r="B718" s="2" t="s">
        <v>169</v>
      </c>
      <c r="C718" s="2" t="s">
        <v>39</v>
      </c>
      <c r="D718" s="2" t="s">
        <v>86</v>
      </c>
      <c r="E718" s="11">
        <v>13095000000</v>
      </c>
    </row>
    <row r="719" spans="1:5" x14ac:dyDescent="0.25">
      <c r="A719" s="2" t="s">
        <v>98</v>
      </c>
      <c r="B719" s="2" t="s">
        <v>169</v>
      </c>
      <c r="C719" s="2" t="s">
        <v>39</v>
      </c>
      <c r="D719" s="2" t="s">
        <v>87</v>
      </c>
      <c r="E719" s="11">
        <v>49581</v>
      </c>
    </row>
    <row r="720" spans="1:5" x14ac:dyDescent="0.25">
      <c r="A720" s="2" t="s">
        <v>98</v>
      </c>
      <c r="B720" s="2" t="s">
        <v>169</v>
      </c>
      <c r="C720" s="2" t="s">
        <v>40</v>
      </c>
      <c r="D720" s="2" t="s">
        <v>86</v>
      </c>
      <c r="E720" s="11">
        <v>12208000000</v>
      </c>
    </row>
    <row r="721" spans="1:5" x14ac:dyDescent="0.25">
      <c r="A721" s="2" t="s">
        <v>98</v>
      </c>
      <c r="B721" s="2" t="s">
        <v>169</v>
      </c>
      <c r="C721" s="2" t="s">
        <v>40</v>
      </c>
      <c r="D721" s="2" t="s">
        <v>87</v>
      </c>
      <c r="E721" s="11">
        <v>43600</v>
      </c>
    </row>
    <row r="722" spans="1:5" x14ac:dyDescent="0.25">
      <c r="A722" s="2" t="s">
        <v>98</v>
      </c>
      <c r="B722" s="2" t="s">
        <v>169</v>
      </c>
      <c r="C722" s="2" t="s">
        <v>41</v>
      </c>
      <c r="D722" s="2" t="s">
        <v>86</v>
      </c>
      <c r="E722" s="11">
        <v>10546000000</v>
      </c>
    </row>
    <row r="723" spans="1:5" x14ac:dyDescent="0.25">
      <c r="A723" s="2" t="s">
        <v>98</v>
      </c>
      <c r="B723" s="2" t="s">
        <v>169</v>
      </c>
      <c r="C723" s="2" t="s">
        <v>41</v>
      </c>
      <c r="D723" s="2" t="s">
        <v>87</v>
      </c>
      <c r="E723" s="11">
        <v>40437</v>
      </c>
    </row>
    <row r="724" spans="1:5" x14ac:dyDescent="0.25">
      <c r="A724" s="2" t="s">
        <v>98</v>
      </c>
      <c r="B724" s="2" t="s">
        <v>169</v>
      </c>
      <c r="C724" s="2" t="s">
        <v>19</v>
      </c>
      <c r="D724" s="2" t="s">
        <v>86</v>
      </c>
      <c r="E724" s="11">
        <v>1780004472.8188438</v>
      </c>
    </row>
    <row r="725" spans="1:5" x14ac:dyDescent="0.25">
      <c r="A725" s="2" t="s">
        <v>98</v>
      </c>
      <c r="B725" s="2" t="s">
        <v>169</v>
      </c>
      <c r="C725" s="2" t="s">
        <v>19</v>
      </c>
      <c r="D725" s="2" t="s">
        <v>87</v>
      </c>
      <c r="E725" s="11">
        <v>9010.6001638499311</v>
      </c>
    </row>
    <row r="726" spans="1:5" x14ac:dyDescent="0.25">
      <c r="A726" s="2" t="s">
        <v>98</v>
      </c>
      <c r="B726" s="2" t="s">
        <v>169</v>
      </c>
      <c r="C726" s="2" t="s">
        <v>16</v>
      </c>
      <c r="D726" s="2" t="s">
        <v>86</v>
      </c>
      <c r="E726" s="11">
        <v>3447888669.0206156</v>
      </c>
    </row>
    <row r="727" spans="1:5" x14ac:dyDescent="0.25">
      <c r="A727" s="2" t="s">
        <v>98</v>
      </c>
      <c r="B727" s="2" t="s">
        <v>169</v>
      </c>
      <c r="C727" s="2" t="s">
        <v>16</v>
      </c>
      <c r="D727" s="2" t="s">
        <v>87</v>
      </c>
      <c r="E727" s="11">
        <v>19103.198146806793</v>
      </c>
    </row>
    <row r="728" spans="1:5" x14ac:dyDescent="0.25">
      <c r="A728" s="2" t="s">
        <v>98</v>
      </c>
      <c r="B728" s="2" t="s">
        <v>169</v>
      </c>
      <c r="C728" s="2" t="s">
        <v>48</v>
      </c>
      <c r="D728" s="2" t="s">
        <v>86</v>
      </c>
      <c r="E728" s="11">
        <v>614812121.80953276</v>
      </c>
    </row>
    <row r="729" spans="1:5" x14ac:dyDescent="0.25">
      <c r="A729" s="2" t="s">
        <v>98</v>
      </c>
      <c r="B729" s="2" t="s">
        <v>169</v>
      </c>
      <c r="C729" s="2" t="s">
        <v>48</v>
      </c>
      <c r="D729" s="2" t="s">
        <v>87</v>
      </c>
      <c r="E729" s="11">
        <v>4000.0056798660967</v>
      </c>
    </row>
    <row r="730" spans="1:5" x14ac:dyDescent="0.25">
      <c r="A730" s="2" t="s">
        <v>98</v>
      </c>
      <c r="B730" s="2" t="s">
        <v>169</v>
      </c>
      <c r="C730" s="2" t="s">
        <v>46</v>
      </c>
      <c r="D730" s="2" t="s">
        <v>86</v>
      </c>
      <c r="E730" s="11">
        <v>685773895.01005316</v>
      </c>
    </row>
    <row r="731" spans="1:5" x14ac:dyDescent="0.25">
      <c r="A731" s="2" t="s">
        <v>98</v>
      </c>
      <c r="B731" s="2" t="s">
        <v>169</v>
      </c>
      <c r="C731" s="2" t="s">
        <v>46</v>
      </c>
      <c r="D731" s="2" t="s">
        <v>87</v>
      </c>
      <c r="E731" s="11">
        <v>6736.6376081110056</v>
      </c>
    </row>
    <row r="732" spans="1:5" x14ac:dyDescent="0.25">
      <c r="A732" s="2" t="s">
        <v>98</v>
      </c>
      <c r="B732" s="2" t="s">
        <v>169</v>
      </c>
      <c r="C732" s="2" t="s">
        <v>43</v>
      </c>
      <c r="D732" s="2" t="s">
        <v>86</v>
      </c>
      <c r="E732" s="11">
        <v>200767404.77396643</v>
      </c>
    </row>
    <row r="733" spans="1:5" x14ac:dyDescent="0.25">
      <c r="A733" s="2" t="s">
        <v>98</v>
      </c>
      <c r="B733" s="2" t="s">
        <v>169</v>
      </c>
      <c r="C733" s="2" t="s">
        <v>43</v>
      </c>
      <c r="D733" s="2" t="s">
        <v>87</v>
      </c>
      <c r="E733" s="11">
        <v>1573.7283432315778</v>
      </c>
    </row>
    <row r="734" spans="1:5" x14ac:dyDescent="0.25">
      <c r="A734" s="2" t="s">
        <v>98</v>
      </c>
      <c r="B734" s="2" t="s">
        <v>169</v>
      </c>
      <c r="C734" s="2" t="s">
        <v>58</v>
      </c>
      <c r="D734" s="2" t="s">
        <v>86</v>
      </c>
      <c r="E734" s="11">
        <v>1127370884.732192</v>
      </c>
    </row>
    <row r="735" spans="1:5" x14ac:dyDescent="0.25">
      <c r="A735" s="2" t="s">
        <v>98</v>
      </c>
      <c r="B735" s="2" t="s">
        <v>169</v>
      </c>
      <c r="C735" s="2" t="s">
        <v>58</v>
      </c>
      <c r="D735" s="2" t="s">
        <v>87</v>
      </c>
      <c r="E735" s="11">
        <v>8949.9611357646281</v>
      </c>
    </row>
    <row r="736" spans="1:5" x14ac:dyDescent="0.25">
      <c r="A736" s="2" t="s">
        <v>98</v>
      </c>
      <c r="B736" s="2" t="s">
        <v>169</v>
      </c>
      <c r="C736" s="2" t="s">
        <v>44</v>
      </c>
      <c r="D736" s="2" t="s">
        <v>86</v>
      </c>
      <c r="E736" s="11">
        <v>863839744.88012183</v>
      </c>
    </row>
    <row r="737" spans="1:5" x14ac:dyDescent="0.25">
      <c r="A737" s="2" t="s">
        <v>98</v>
      </c>
      <c r="B737" s="2" t="s">
        <v>169</v>
      </c>
      <c r="C737" s="2" t="s">
        <v>44</v>
      </c>
      <c r="D737" s="2" t="s">
        <v>87</v>
      </c>
      <c r="E737" s="11">
        <v>9264.3082850384089</v>
      </c>
    </row>
    <row r="738" spans="1:5" x14ac:dyDescent="0.25">
      <c r="A738" s="2" t="s">
        <v>98</v>
      </c>
      <c r="B738" s="2" t="s">
        <v>169</v>
      </c>
      <c r="C738" s="2" t="s">
        <v>47</v>
      </c>
      <c r="D738" s="2" t="s">
        <v>86</v>
      </c>
      <c r="E738" s="11">
        <v>270544390.14277899</v>
      </c>
    </row>
    <row r="739" spans="1:5" x14ac:dyDescent="0.25">
      <c r="A739" s="2" t="s">
        <v>98</v>
      </c>
      <c r="B739" s="2" t="s">
        <v>169</v>
      </c>
      <c r="C739" s="2" t="s">
        <v>47</v>
      </c>
      <c r="D739" s="2" t="s">
        <v>87</v>
      </c>
      <c r="E739" s="11">
        <v>3452.4478073270743</v>
      </c>
    </row>
    <row r="740" spans="1:5" x14ac:dyDescent="0.25">
      <c r="A740" s="2" t="s">
        <v>98</v>
      </c>
      <c r="B740" s="2" t="s">
        <v>169</v>
      </c>
      <c r="C740" s="2" t="s">
        <v>59</v>
      </c>
      <c r="D740" s="2" t="s">
        <v>86</v>
      </c>
      <c r="E740" s="11">
        <v>913599843.69213903</v>
      </c>
    </row>
    <row r="741" spans="1:5" x14ac:dyDescent="0.25">
      <c r="A741" s="2" t="s">
        <v>98</v>
      </c>
      <c r="B741" s="2" t="s">
        <v>169</v>
      </c>
      <c r="C741" s="2" t="s">
        <v>59</v>
      </c>
      <c r="D741" s="2" t="s">
        <v>87</v>
      </c>
      <c r="E741" s="11">
        <v>8802.4245401345561</v>
      </c>
    </row>
    <row r="742" spans="1:5" x14ac:dyDescent="0.25">
      <c r="A742" s="2" t="s">
        <v>98</v>
      </c>
      <c r="B742" s="2" t="s">
        <v>169</v>
      </c>
      <c r="C742" s="2" t="s">
        <v>57</v>
      </c>
      <c r="D742" s="2" t="s">
        <v>86</v>
      </c>
      <c r="E742" s="11">
        <v>996667039.31268787</v>
      </c>
    </row>
    <row r="743" spans="1:5" x14ac:dyDescent="0.25">
      <c r="A743" s="2" t="s">
        <v>98</v>
      </c>
      <c r="B743" s="2" t="s">
        <v>169</v>
      </c>
      <c r="C743" s="2" t="s">
        <v>57</v>
      </c>
      <c r="D743" s="2" t="s">
        <v>87</v>
      </c>
      <c r="E743" s="11">
        <v>10340.528303261861</v>
      </c>
    </row>
    <row r="744" spans="1:5" x14ac:dyDescent="0.25">
      <c r="A744" s="2" t="s">
        <v>98</v>
      </c>
      <c r="B744" s="2" t="s">
        <v>169</v>
      </c>
      <c r="C744" s="2" t="s">
        <v>56</v>
      </c>
      <c r="D744" s="2" t="s">
        <v>86</v>
      </c>
      <c r="E744" s="11">
        <v>493109315.56621855</v>
      </c>
    </row>
    <row r="745" spans="1:5" x14ac:dyDescent="0.25">
      <c r="A745" s="2" t="s">
        <v>98</v>
      </c>
      <c r="B745" s="2" t="s">
        <v>169</v>
      </c>
      <c r="C745" s="2" t="s">
        <v>56</v>
      </c>
      <c r="D745" s="2" t="s">
        <v>87</v>
      </c>
      <c r="E745" s="11">
        <v>3957.8971914693871</v>
      </c>
    </row>
    <row r="746" spans="1:5" x14ac:dyDescent="0.25">
      <c r="A746" s="2" t="s">
        <v>98</v>
      </c>
      <c r="B746" s="2" t="s">
        <v>169</v>
      </c>
      <c r="C746" s="2" t="s">
        <v>50</v>
      </c>
      <c r="D746" s="2" t="s">
        <v>86</v>
      </c>
      <c r="E746" s="11">
        <v>653442881.83249378</v>
      </c>
    </row>
    <row r="747" spans="1:5" x14ac:dyDescent="0.25">
      <c r="A747" s="2" t="s">
        <v>98</v>
      </c>
      <c r="B747" s="2" t="s">
        <v>169</v>
      </c>
      <c r="C747" s="2" t="s">
        <v>50</v>
      </c>
      <c r="D747" s="2" t="s">
        <v>87</v>
      </c>
      <c r="E747" s="11">
        <v>6555.4275429953032</v>
      </c>
    </row>
    <row r="748" spans="1:5" x14ac:dyDescent="0.25">
      <c r="A748" s="2" t="s">
        <v>98</v>
      </c>
      <c r="B748" s="2" t="s">
        <v>169</v>
      </c>
      <c r="C748" s="2" t="s">
        <v>51</v>
      </c>
      <c r="D748" s="2" t="s">
        <v>86</v>
      </c>
      <c r="E748" s="11">
        <v>468942089.85207438</v>
      </c>
    </row>
    <row r="749" spans="1:5" x14ac:dyDescent="0.25">
      <c r="A749" s="2" t="s">
        <v>98</v>
      </c>
      <c r="B749" s="2" t="s">
        <v>169</v>
      </c>
      <c r="C749" s="2" t="s">
        <v>51</v>
      </c>
      <c r="D749" s="2" t="s">
        <v>87</v>
      </c>
      <c r="E749" s="11">
        <v>5292.3759281726634</v>
      </c>
    </row>
    <row r="750" spans="1:5" x14ac:dyDescent="0.25">
      <c r="A750" s="2" t="s">
        <v>98</v>
      </c>
      <c r="B750" s="2" t="s">
        <v>169</v>
      </c>
      <c r="C750" s="2" t="s">
        <v>63</v>
      </c>
      <c r="D750" s="2" t="s">
        <v>86</v>
      </c>
      <c r="E750" s="11">
        <v>420502436.63500547</v>
      </c>
    </row>
    <row r="751" spans="1:5" x14ac:dyDescent="0.25">
      <c r="A751" s="2" t="s">
        <v>98</v>
      </c>
      <c r="B751" s="2" t="s">
        <v>169</v>
      </c>
      <c r="C751" s="2" t="s">
        <v>63</v>
      </c>
      <c r="D751" s="2" t="s">
        <v>87</v>
      </c>
      <c r="E751" s="11">
        <v>3863.169317408649</v>
      </c>
    </row>
    <row r="752" spans="1:5" x14ac:dyDescent="0.25">
      <c r="A752" s="2" t="s">
        <v>98</v>
      </c>
      <c r="B752" s="2" t="s">
        <v>169</v>
      </c>
      <c r="C752" s="2" t="s">
        <v>61</v>
      </c>
      <c r="D752" s="2" t="s">
        <v>86</v>
      </c>
      <c r="E752" s="11">
        <v>818424858.82002771</v>
      </c>
    </row>
    <row r="753" spans="1:5" x14ac:dyDescent="0.25">
      <c r="A753" s="2" t="s">
        <v>98</v>
      </c>
      <c r="B753" s="2" t="s">
        <v>169</v>
      </c>
      <c r="C753" s="2" t="s">
        <v>61</v>
      </c>
      <c r="D753" s="2" t="s">
        <v>87</v>
      </c>
      <c r="E753" s="11">
        <v>10269.862019087641</v>
      </c>
    </row>
    <row r="754" spans="1:5" x14ac:dyDescent="0.25">
      <c r="A754" s="2" t="s">
        <v>98</v>
      </c>
      <c r="B754" s="2" t="s">
        <v>169</v>
      </c>
      <c r="C754" s="2" t="s">
        <v>64</v>
      </c>
      <c r="D754" s="2" t="s">
        <v>86</v>
      </c>
      <c r="E754" s="11">
        <v>228132414.57554203</v>
      </c>
    </row>
    <row r="755" spans="1:5" x14ac:dyDescent="0.25">
      <c r="A755" s="2" t="s">
        <v>98</v>
      </c>
      <c r="B755" s="2" t="s">
        <v>169</v>
      </c>
      <c r="C755" s="2" t="s">
        <v>64</v>
      </c>
      <c r="D755" s="2" t="s">
        <v>87</v>
      </c>
      <c r="E755" s="11">
        <v>3091.4203150169242</v>
      </c>
    </row>
    <row r="756" spans="1:5" x14ac:dyDescent="0.25">
      <c r="A756" s="2" t="s">
        <v>98</v>
      </c>
      <c r="B756" s="2" t="s">
        <v>169</v>
      </c>
      <c r="C756" s="2" t="s">
        <v>23</v>
      </c>
      <c r="D756" s="2" t="s">
        <v>86</v>
      </c>
      <c r="E756" s="11">
        <v>2269479655.8166175</v>
      </c>
    </row>
    <row r="757" spans="1:5" x14ac:dyDescent="0.25">
      <c r="A757" s="2" t="s">
        <v>98</v>
      </c>
      <c r="B757" s="2" t="s">
        <v>169</v>
      </c>
      <c r="C757" s="2" t="s">
        <v>23</v>
      </c>
      <c r="D757" s="2" t="s">
        <v>87</v>
      </c>
      <c r="E757" s="11">
        <v>15759.674810335542</v>
      </c>
    </row>
    <row r="758" spans="1:5" x14ac:dyDescent="0.25">
      <c r="A758" s="2" t="s">
        <v>98</v>
      </c>
      <c r="B758" s="2" t="s">
        <v>169</v>
      </c>
      <c r="C758" s="2" t="s">
        <v>52</v>
      </c>
      <c r="D758" s="2" t="s">
        <v>86</v>
      </c>
      <c r="E758" s="11">
        <v>339593698.43792939</v>
      </c>
    </row>
    <row r="759" spans="1:5" x14ac:dyDescent="0.25">
      <c r="A759" s="2" t="s">
        <v>98</v>
      </c>
      <c r="B759" s="2" t="s">
        <v>169</v>
      </c>
      <c r="C759" s="2" t="s">
        <v>52</v>
      </c>
      <c r="D759" s="2" t="s">
        <v>87</v>
      </c>
      <c r="E759" s="11">
        <v>3126.9208348360235</v>
      </c>
    </row>
    <row r="760" spans="1:5" x14ac:dyDescent="0.25">
      <c r="A760" s="2" t="s">
        <v>98</v>
      </c>
      <c r="B760" s="2" t="s">
        <v>169</v>
      </c>
      <c r="C760" s="2" t="s">
        <v>60</v>
      </c>
      <c r="D760" s="2" t="s">
        <v>86</v>
      </c>
      <c r="E760" s="11">
        <v>397013961.20602697</v>
      </c>
    </row>
    <row r="761" spans="1:5" x14ac:dyDescent="0.25">
      <c r="A761" s="2" t="s">
        <v>98</v>
      </c>
      <c r="B761" s="2" t="s">
        <v>169</v>
      </c>
      <c r="C761" s="2" t="s">
        <v>60</v>
      </c>
      <c r="D761" s="2" t="s">
        <v>87</v>
      </c>
      <c r="E761" s="11">
        <v>5441.4052306678268</v>
      </c>
    </row>
    <row r="762" spans="1:5" x14ac:dyDescent="0.25">
      <c r="A762" s="2" t="s">
        <v>98</v>
      </c>
      <c r="B762" s="2" t="s">
        <v>169</v>
      </c>
      <c r="C762" s="2" t="s">
        <v>67</v>
      </c>
      <c r="D762" s="2" t="s">
        <v>86</v>
      </c>
      <c r="E762" s="11">
        <v>249688673.7328729</v>
      </c>
    </row>
    <row r="763" spans="1:5" x14ac:dyDescent="0.25">
      <c r="A763" s="2" t="s">
        <v>98</v>
      </c>
      <c r="B763" s="2" t="s">
        <v>169</v>
      </c>
      <c r="C763" s="2" t="s">
        <v>67</v>
      </c>
      <c r="D763" s="2" t="s">
        <v>87</v>
      </c>
      <c r="E763" s="11">
        <v>2081.2950948065263</v>
      </c>
    </row>
    <row r="764" spans="1:5" x14ac:dyDescent="0.25">
      <c r="A764" s="2" t="s">
        <v>98</v>
      </c>
      <c r="B764" s="2" t="s">
        <v>169</v>
      </c>
      <c r="C764" s="2" t="s">
        <v>34</v>
      </c>
      <c r="D764" s="2" t="s">
        <v>86</v>
      </c>
      <c r="E764" s="11">
        <v>1289258893.9657624</v>
      </c>
    </row>
    <row r="765" spans="1:5" x14ac:dyDescent="0.25">
      <c r="A765" s="2" t="s">
        <v>98</v>
      </c>
      <c r="B765" s="2" t="s">
        <v>169</v>
      </c>
      <c r="C765" s="2" t="s">
        <v>34</v>
      </c>
      <c r="D765" s="2" t="s">
        <v>87</v>
      </c>
      <c r="E765" s="11">
        <v>6603.1493697304513</v>
      </c>
    </row>
    <row r="766" spans="1:5" x14ac:dyDescent="0.25">
      <c r="A766" s="2" t="s">
        <v>98</v>
      </c>
      <c r="B766" s="2" t="s">
        <v>169</v>
      </c>
      <c r="C766" s="2" t="s">
        <v>69</v>
      </c>
      <c r="D766" s="2" t="s">
        <v>86</v>
      </c>
      <c r="E766" s="11">
        <v>261731722.14905509</v>
      </c>
    </row>
    <row r="767" spans="1:5" x14ac:dyDescent="0.25">
      <c r="A767" s="2" t="s">
        <v>98</v>
      </c>
      <c r="B767" s="2" t="s">
        <v>169</v>
      </c>
      <c r="C767" s="2" t="s">
        <v>69</v>
      </c>
      <c r="D767" s="2" t="s">
        <v>87</v>
      </c>
      <c r="E767" s="11">
        <v>2122.293919313589</v>
      </c>
    </row>
    <row r="768" spans="1:5" x14ac:dyDescent="0.25">
      <c r="A768" s="2" t="s">
        <v>98</v>
      </c>
      <c r="B768" s="2" t="s">
        <v>169</v>
      </c>
      <c r="C768" s="2" t="s">
        <v>70</v>
      </c>
      <c r="D768" s="2" t="s">
        <v>86</v>
      </c>
      <c r="E768" s="11">
        <v>212820127.55199999</v>
      </c>
    </row>
    <row r="769" spans="1:5" x14ac:dyDescent="0.25">
      <c r="A769" s="2" t="s">
        <v>98</v>
      </c>
      <c r="B769" s="2" t="s">
        <v>169</v>
      </c>
      <c r="C769" s="2" t="s">
        <v>70</v>
      </c>
      <c r="D769" s="2" t="s">
        <v>87</v>
      </c>
      <c r="E769" s="11">
        <v>4829.444703233271</v>
      </c>
    </row>
    <row r="770" spans="1:5" x14ac:dyDescent="0.25">
      <c r="A770" s="2" t="s">
        <v>98</v>
      </c>
      <c r="B770" s="2" t="s">
        <v>169</v>
      </c>
      <c r="C770" s="2" t="s">
        <v>71</v>
      </c>
      <c r="D770" s="2" t="s">
        <v>86</v>
      </c>
      <c r="E770" s="11">
        <v>585721676.92057049</v>
      </c>
    </row>
    <row r="771" spans="1:5" x14ac:dyDescent="0.25">
      <c r="A771" s="2" t="s">
        <v>98</v>
      </c>
      <c r="B771" s="2" t="s">
        <v>169</v>
      </c>
      <c r="C771" s="2" t="s">
        <v>71</v>
      </c>
      <c r="D771" s="2" t="s">
        <v>87</v>
      </c>
      <c r="E771" s="11">
        <v>6886.2172739345688</v>
      </c>
    </row>
    <row r="772" spans="1:5" x14ac:dyDescent="0.25">
      <c r="A772" s="2" t="s">
        <v>98</v>
      </c>
      <c r="B772" s="2" t="s">
        <v>169</v>
      </c>
      <c r="C772" s="2" t="s">
        <v>65</v>
      </c>
      <c r="D772" s="2" t="s">
        <v>86</v>
      </c>
      <c r="E772" s="11">
        <v>388584845.89146531</v>
      </c>
    </row>
    <row r="773" spans="1:5" x14ac:dyDescent="0.25">
      <c r="A773" s="2" t="s">
        <v>98</v>
      </c>
      <c r="B773" s="2" t="s">
        <v>169</v>
      </c>
      <c r="C773" s="2" t="s">
        <v>65</v>
      </c>
      <c r="D773" s="2" t="s">
        <v>87</v>
      </c>
      <c r="E773" s="11">
        <v>4068.4005341389711</v>
      </c>
    </row>
    <row r="774" spans="1:5" x14ac:dyDescent="0.25">
      <c r="A774" s="2" t="s">
        <v>98</v>
      </c>
      <c r="B774" s="10" t="s">
        <v>169</v>
      </c>
      <c r="C774" s="10" t="s">
        <v>68</v>
      </c>
      <c r="D774" s="10" t="s">
        <v>86</v>
      </c>
      <c r="E774" s="1">
        <v>493462181.2512033</v>
      </c>
    </row>
    <row r="775" spans="1:5" x14ac:dyDescent="0.25">
      <c r="A775" s="2" t="s">
        <v>98</v>
      </c>
      <c r="B775" s="10" t="s">
        <v>169</v>
      </c>
      <c r="C775" s="10" t="s">
        <v>68</v>
      </c>
      <c r="D775" s="10" t="s">
        <v>87</v>
      </c>
      <c r="E775" s="1">
        <v>5361.4366830245262</v>
      </c>
    </row>
    <row r="776" spans="1:5" x14ac:dyDescent="0.25">
      <c r="A776" s="2" t="s">
        <v>98</v>
      </c>
      <c r="B776" s="10" t="s">
        <v>169</v>
      </c>
      <c r="C776" s="10" t="s">
        <v>35</v>
      </c>
      <c r="D776" s="10" t="s">
        <v>86</v>
      </c>
      <c r="E776" s="1">
        <v>1865029187.2040222</v>
      </c>
    </row>
    <row r="777" spans="1:5" x14ac:dyDescent="0.25">
      <c r="A777" s="2" t="s">
        <v>98</v>
      </c>
      <c r="B777" s="10" t="s">
        <v>169</v>
      </c>
      <c r="C777" s="10" t="s">
        <v>35</v>
      </c>
      <c r="D777" s="10" t="s">
        <v>87</v>
      </c>
      <c r="E777" s="1">
        <v>12181.92682747674</v>
      </c>
    </row>
    <row r="778" spans="1:5" x14ac:dyDescent="0.25">
      <c r="A778" s="2" t="s">
        <v>98</v>
      </c>
      <c r="B778" s="10" t="s">
        <v>169</v>
      </c>
      <c r="C778" s="10" t="s">
        <v>36</v>
      </c>
      <c r="D778" s="10" t="s">
        <v>86</v>
      </c>
      <c r="E778" s="1">
        <v>1363376054.9653318</v>
      </c>
    </row>
    <row r="779" spans="1:5" x14ac:dyDescent="0.25">
      <c r="A779" s="2" t="s">
        <v>98</v>
      </c>
      <c r="B779" s="10" t="s">
        <v>169</v>
      </c>
      <c r="C779" s="10" t="s">
        <v>36</v>
      </c>
      <c r="D779" s="10" t="s">
        <v>87</v>
      </c>
      <c r="E779" s="1">
        <v>10458.666889767654</v>
      </c>
    </row>
    <row r="780" spans="1:5" x14ac:dyDescent="0.25">
      <c r="A780" s="2" t="s">
        <v>98</v>
      </c>
      <c r="B780" s="10" t="s">
        <v>169</v>
      </c>
      <c r="C780" s="10" t="s">
        <v>37</v>
      </c>
      <c r="D780" s="10" t="s">
        <v>86</v>
      </c>
      <c r="E780" s="1">
        <v>1707548500.7437193</v>
      </c>
    </row>
    <row r="781" spans="1:5" x14ac:dyDescent="0.25">
      <c r="A781" s="2" t="s">
        <v>98</v>
      </c>
      <c r="B781" s="10" t="s">
        <v>169</v>
      </c>
      <c r="C781" s="10" t="s">
        <v>37</v>
      </c>
      <c r="D781" s="10" t="s">
        <v>87</v>
      </c>
      <c r="E781" s="1">
        <v>9263.3735355725221</v>
      </c>
    </row>
    <row r="782" spans="1:5" x14ac:dyDescent="0.25">
      <c r="A782" s="2" t="s">
        <v>98</v>
      </c>
      <c r="B782" s="10" t="s">
        <v>169</v>
      </c>
      <c r="C782" s="10" t="s">
        <v>53</v>
      </c>
      <c r="D782" s="10" t="s">
        <v>86</v>
      </c>
      <c r="E782" s="1">
        <v>791177063.53517747</v>
      </c>
    </row>
    <row r="783" spans="1:5" x14ac:dyDescent="0.25">
      <c r="A783" s="2" t="s">
        <v>98</v>
      </c>
      <c r="B783" s="10" t="s">
        <v>169</v>
      </c>
      <c r="C783" s="10" t="s">
        <v>53</v>
      </c>
      <c r="D783" s="10" t="s">
        <v>87</v>
      </c>
      <c r="E783" s="1">
        <v>8147.1904169191039</v>
      </c>
    </row>
    <row r="784" spans="1:5" x14ac:dyDescent="0.25">
      <c r="A784" s="2" t="s">
        <v>98</v>
      </c>
      <c r="B784" s="10" t="s">
        <v>169</v>
      </c>
      <c r="C784" s="10" t="s">
        <v>45</v>
      </c>
      <c r="D784" s="10" t="s">
        <v>86</v>
      </c>
      <c r="E784" s="1">
        <v>456084764.8429563</v>
      </c>
    </row>
    <row r="785" spans="1:5" x14ac:dyDescent="0.25">
      <c r="A785" s="2" t="s">
        <v>98</v>
      </c>
      <c r="B785" s="10" t="s">
        <v>169</v>
      </c>
      <c r="C785" s="10" t="s">
        <v>45</v>
      </c>
      <c r="D785" s="10" t="s">
        <v>87</v>
      </c>
      <c r="E785" s="1">
        <v>3975.1181979118569</v>
      </c>
    </row>
    <row r="786" spans="1:5" x14ac:dyDescent="0.25">
      <c r="A786" s="2" t="s">
        <v>98</v>
      </c>
      <c r="B786" s="10" t="s">
        <v>169</v>
      </c>
      <c r="C786" s="10" t="s">
        <v>62</v>
      </c>
      <c r="D786" s="10" t="s">
        <v>86</v>
      </c>
      <c r="E786" s="1">
        <v>624006497.7353363</v>
      </c>
    </row>
    <row r="787" spans="1:5" x14ac:dyDescent="0.25">
      <c r="A787" s="2" t="s">
        <v>98</v>
      </c>
      <c r="B787" s="10" t="s">
        <v>169</v>
      </c>
      <c r="C787" s="10" t="s">
        <v>62</v>
      </c>
      <c r="D787" s="10" t="s">
        <v>87</v>
      </c>
      <c r="E787" s="1">
        <v>7238.6646137552643</v>
      </c>
    </row>
    <row r="788" spans="1:5" x14ac:dyDescent="0.25">
      <c r="A788" s="2" t="s">
        <v>98</v>
      </c>
      <c r="B788" s="10" t="s">
        <v>169</v>
      </c>
      <c r="C788" s="10" t="s">
        <v>29</v>
      </c>
      <c r="D788" s="10" t="s">
        <v>86</v>
      </c>
      <c r="E788" s="1">
        <v>3518573532.7525249</v>
      </c>
    </row>
    <row r="789" spans="1:5" x14ac:dyDescent="0.25">
      <c r="A789" s="2" t="s">
        <v>98</v>
      </c>
      <c r="B789" s="10" t="s">
        <v>169</v>
      </c>
      <c r="C789" s="10" t="s">
        <v>29</v>
      </c>
      <c r="D789" s="10" t="s">
        <v>87</v>
      </c>
      <c r="E789" s="1">
        <v>19676.057269600584</v>
      </c>
    </row>
    <row r="790" spans="1:5" x14ac:dyDescent="0.25">
      <c r="A790" s="2" t="s">
        <v>98</v>
      </c>
      <c r="B790" s="10" t="s">
        <v>169</v>
      </c>
      <c r="C790" s="10" t="s">
        <v>165</v>
      </c>
      <c r="D790" s="10" t="s">
        <v>86</v>
      </c>
      <c r="E790" s="1">
        <v>2470112430.4885173</v>
      </c>
    </row>
    <row r="791" spans="1:5" x14ac:dyDescent="0.25">
      <c r="A791" s="2" t="s">
        <v>98</v>
      </c>
      <c r="B791" s="10" t="s">
        <v>169</v>
      </c>
      <c r="C791" s="10" t="s">
        <v>165</v>
      </c>
      <c r="D791" s="10" t="s">
        <v>87</v>
      </c>
      <c r="E791" s="1">
        <v>18421.01974347567</v>
      </c>
    </row>
    <row r="792" spans="1:5" x14ac:dyDescent="0.25">
      <c r="A792" s="2" t="s">
        <v>98</v>
      </c>
      <c r="B792" s="10" t="s">
        <v>169</v>
      </c>
      <c r="C792" s="10" t="s">
        <v>96</v>
      </c>
      <c r="D792" s="10" t="s">
        <v>86</v>
      </c>
      <c r="E792" s="1">
        <v>283771774.74103189</v>
      </c>
    </row>
    <row r="793" spans="1:5" x14ac:dyDescent="0.25">
      <c r="A793" s="2" t="s">
        <v>98</v>
      </c>
      <c r="B793" s="10" t="s">
        <v>169</v>
      </c>
      <c r="C793" s="10" t="s">
        <v>96</v>
      </c>
      <c r="D793" s="10" t="s">
        <v>87</v>
      </c>
      <c r="E793" s="1">
        <v>2437.5690715709843</v>
      </c>
    </row>
    <row r="794" spans="1:5" x14ac:dyDescent="0.25">
      <c r="A794" s="2" t="s">
        <v>98</v>
      </c>
      <c r="B794" s="10" t="s">
        <v>169</v>
      </c>
      <c r="C794" s="10" t="s">
        <v>17</v>
      </c>
      <c r="D794" s="10" t="s">
        <v>86</v>
      </c>
      <c r="E794" s="1">
        <v>3334305402.0217142</v>
      </c>
    </row>
    <row r="795" spans="1:5" x14ac:dyDescent="0.25">
      <c r="A795" s="2" t="s">
        <v>98</v>
      </c>
      <c r="B795" s="10" t="s">
        <v>169</v>
      </c>
      <c r="C795" s="10" t="s">
        <v>17</v>
      </c>
      <c r="D795" s="10" t="s">
        <v>87</v>
      </c>
      <c r="E795" s="1">
        <v>12392.75470165238</v>
      </c>
    </row>
    <row r="796" spans="1:5" x14ac:dyDescent="0.25">
      <c r="A796" s="2" t="s">
        <v>98</v>
      </c>
      <c r="B796" s="10" t="s">
        <v>169</v>
      </c>
      <c r="C796" s="10" t="s">
        <v>18</v>
      </c>
      <c r="D796" s="10" t="s">
        <v>86</v>
      </c>
      <c r="E796" s="1">
        <v>5519117376.1146183</v>
      </c>
    </row>
    <row r="797" spans="1:5" x14ac:dyDescent="0.25">
      <c r="A797" s="2" t="s">
        <v>98</v>
      </c>
      <c r="B797" s="10" t="s">
        <v>169</v>
      </c>
      <c r="C797" s="10" t="s">
        <v>18</v>
      </c>
      <c r="D797" s="10" t="s">
        <v>87</v>
      </c>
      <c r="E797" s="1">
        <v>19880.891160817806</v>
      </c>
    </row>
    <row r="798" spans="1:5" x14ac:dyDescent="0.25">
      <c r="A798" s="2" t="s">
        <v>98</v>
      </c>
      <c r="B798" s="10" t="s">
        <v>169</v>
      </c>
      <c r="C798" s="10" t="s">
        <v>25</v>
      </c>
      <c r="D798" s="10" t="s">
        <v>86</v>
      </c>
      <c r="E798" s="1">
        <v>2510728741.0343676</v>
      </c>
    </row>
    <row r="799" spans="1:5" x14ac:dyDescent="0.25">
      <c r="A799" s="2" t="s">
        <v>98</v>
      </c>
      <c r="B799" s="10" t="s">
        <v>169</v>
      </c>
      <c r="C799" s="10" t="s">
        <v>25</v>
      </c>
      <c r="D799" s="10" t="s">
        <v>87</v>
      </c>
      <c r="E799" s="1">
        <v>13921.960446244055</v>
      </c>
    </row>
    <row r="800" spans="1:5" x14ac:dyDescent="0.25">
      <c r="A800" s="2" t="s">
        <v>98</v>
      </c>
      <c r="B800" s="10" t="s">
        <v>169</v>
      </c>
      <c r="C800" s="10" t="s">
        <v>20</v>
      </c>
      <c r="D800" s="10" t="s">
        <v>86</v>
      </c>
      <c r="E800" s="1">
        <v>2238592570.2272892</v>
      </c>
    </row>
    <row r="801" spans="1:5" x14ac:dyDescent="0.25">
      <c r="A801" s="2" t="s">
        <v>98</v>
      </c>
      <c r="B801" s="10" t="s">
        <v>169</v>
      </c>
      <c r="C801" s="10" t="s">
        <v>20</v>
      </c>
      <c r="D801" s="10" t="s">
        <v>87</v>
      </c>
      <c r="E801" s="1">
        <v>18825.658537010597</v>
      </c>
    </row>
    <row r="802" spans="1:5" x14ac:dyDescent="0.25">
      <c r="A802" s="2" t="s">
        <v>98</v>
      </c>
      <c r="B802" s="10" t="s">
        <v>169</v>
      </c>
      <c r="C802" s="10" t="s">
        <v>54</v>
      </c>
      <c r="D802" s="10" t="s">
        <v>86</v>
      </c>
      <c r="E802" s="1">
        <v>0</v>
      </c>
    </row>
    <row r="803" spans="1:5" x14ac:dyDescent="0.25">
      <c r="A803" s="2" t="s">
        <v>98</v>
      </c>
      <c r="B803" s="10" t="s">
        <v>169</v>
      </c>
      <c r="C803" s="10" t="s">
        <v>54</v>
      </c>
      <c r="D803" s="10" t="s">
        <v>87</v>
      </c>
      <c r="E803" s="1">
        <v>0</v>
      </c>
    </row>
    <row r="804" spans="1:5" x14ac:dyDescent="0.25">
      <c r="A804" s="2" t="s">
        <v>98</v>
      </c>
      <c r="B804" s="10" t="s">
        <v>169</v>
      </c>
      <c r="C804" s="10" t="s">
        <v>55</v>
      </c>
      <c r="D804" s="10" t="s">
        <v>86</v>
      </c>
      <c r="E804" s="1">
        <v>711623268.48400056</v>
      </c>
    </row>
    <row r="805" spans="1:5" x14ac:dyDescent="0.25">
      <c r="A805" s="2" t="s">
        <v>98</v>
      </c>
      <c r="B805" s="10" t="s">
        <v>169</v>
      </c>
      <c r="C805" s="10" t="s">
        <v>55</v>
      </c>
      <c r="D805" s="10" t="s">
        <v>87</v>
      </c>
      <c r="E805" s="1">
        <v>6757.9962285899583</v>
      </c>
    </row>
    <row r="806" spans="1:5" x14ac:dyDescent="0.25">
      <c r="A806" s="2" t="s">
        <v>98</v>
      </c>
      <c r="B806" s="10" t="s">
        <v>169</v>
      </c>
      <c r="C806" s="10" t="s">
        <v>162</v>
      </c>
      <c r="D806" s="10" t="s">
        <v>86</v>
      </c>
      <c r="E806" s="1">
        <v>5374371022.214077</v>
      </c>
    </row>
    <row r="807" spans="1:5" x14ac:dyDescent="0.25">
      <c r="A807" s="2" t="s">
        <v>98</v>
      </c>
      <c r="B807" s="10" t="s">
        <v>169</v>
      </c>
      <c r="C807" s="10" t="s">
        <v>162</v>
      </c>
      <c r="D807" s="10" t="s">
        <v>87</v>
      </c>
      <c r="E807" s="1">
        <v>26784</v>
      </c>
    </row>
    <row r="808" spans="1:5" x14ac:dyDescent="0.25">
      <c r="A808" s="2" t="s">
        <v>98</v>
      </c>
      <c r="B808" s="10" t="s">
        <v>170</v>
      </c>
      <c r="C808" s="10" t="s">
        <v>22</v>
      </c>
      <c r="D808" s="10" t="s">
        <v>86</v>
      </c>
      <c r="E808" s="1">
        <v>7012089397.2189426</v>
      </c>
    </row>
    <row r="809" spans="1:5" x14ac:dyDescent="0.25">
      <c r="A809" s="2" t="s">
        <v>98</v>
      </c>
      <c r="B809" s="10" t="s">
        <v>170</v>
      </c>
      <c r="C809" s="10" t="s">
        <v>22</v>
      </c>
      <c r="D809" s="10" t="s">
        <v>87</v>
      </c>
      <c r="E809" s="1">
        <v>24194.414405847372</v>
      </c>
    </row>
    <row r="810" spans="1:5" x14ac:dyDescent="0.25">
      <c r="A810" s="2" t="s">
        <v>98</v>
      </c>
      <c r="B810" s="10" t="s">
        <v>170</v>
      </c>
      <c r="C810" s="10" t="s">
        <v>21</v>
      </c>
      <c r="D810" s="10" t="s">
        <v>86</v>
      </c>
      <c r="E810" s="1">
        <v>2076492512.9468465</v>
      </c>
    </row>
    <row r="811" spans="1:5" x14ac:dyDescent="0.25">
      <c r="A811" s="2" t="s">
        <v>98</v>
      </c>
      <c r="B811" s="10" t="s">
        <v>170</v>
      </c>
      <c r="C811" s="10" t="s">
        <v>21</v>
      </c>
      <c r="D811" s="10" t="s">
        <v>87</v>
      </c>
      <c r="E811" s="1">
        <v>12914.242508866006</v>
      </c>
    </row>
    <row r="812" spans="1:5" x14ac:dyDescent="0.25">
      <c r="A812" s="2" t="s">
        <v>98</v>
      </c>
      <c r="B812" s="10" t="s">
        <v>170</v>
      </c>
      <c r="C812" s="10" t="s">
        <v>24</v>
      </c>
      <c r="D812" s="10" t="s">
        <v>86</v>
      </c>
      <c r="E812" s="1">
        <v>7408052046.0994225</v>
      </c>
    </row>
    <row r="813" spans="1:5" x14ac:dyDescent="0.25">
      <c r="A813" s="2" t="s">
        <v>98</v>
      </c>
      <c r="B813" s="10" t="s">
        <v>170</v>
      </c>
      <c r="C813" s="10" t="s">
        <v>24</v>
      </c>
      <c r="D813" s="10" t="s">
        <v>87</v>
      </c>
      <c r="E813" s="1">
        <v>24747.537999668479</v>
      </c>
    </row>
    <row r="814" spans="1:5" x14ac:dyDescent="0.25">
      <c r="A814" s="2" t="s">
        <v>98</v>
      </c>
      <c r="B814" s="10" t="s">
        <v>170</v>
      </c>
      <c r="C814" s="10" t="s">
        <v>31</v>
      </c>
      <c r="D814" s="10" t="s">
        <v>86</v>
      </c>
      <c r="E814" s="1">
        <v>7047643727.2907495</v>
      </c>
    </row>
    <row r="815" spans="1:5" x14ac:dyDescent="0.25">
      <c r="A815" s="2" t="s">
        <v>98</v>
      </c>
      <c r="B815" s="10" t="s">
        <v>170</v>
      </c>
      <c r="C815" s="10" t="s">
        <v>31</v>
      </c>
      <c r="D815" s="10" t="s">
        <v>87</v>
      </c>
      <c r="E815" s="1">
        <v>18818.701199201554</v>
      </c>
    </row>
    <row r="816" spans="1:5" x14ac:dyDescent="0.25">
      <c r="A816" s="2" t="s">
        <v>98</v>
      </c>
      <c r="B816" s="10" t="s">
        <v>170</v>
      </c>
      <c r="C816" s="10" t="s">
        <v>26</v>
      </c>
      <c r="D816" s="10" t="s">
        <v>86</v>
      </c>
      <c r="E816" s="1">
        <v>6350647419.5269508</v>
      </c>
    </row>
    <row r="817" spans="1:5" x14ac:dyDescent="0.25">
      <c r="A817" s="2" t="s">
        <v>98</v>
      </c>
      <c r="B817" s="10" t="s">
        <v>170</v>
      </c>
      <c r="C817" s="10" t="s">
        <v>26</v>
      </c>
      <c r="D817" s="10" t="s">
        <v>87</v>
      </c>
      <c r="E817" s="1">
        <v>21846.599989273262</v>
      </c>
    </row>
    <row r="818" spans="1:5" x14ac:dyDescent="0.25">
      <c r="A818" s="2" t="s">
        <v>98</v>
      </c>
      <c r="B818" s="10" t="s">
        <v>170</v>
      </c>
      <c r="C818" s="10" t="s">
        <v>32</v>
      </c>
      <c r="D818" s="10" t="s">
        <v>86</v>
      </c>
      <c r="E818" s="1">
        <v>7144741114.7744036</v>
      </c>
    </row>
    <row r="819" spans="1:5" x14ac:dyDescent="0.25">
      <c r="A819" s="2" t="s">
        <v>98</v>
      </c>
      <c r="B819" s="10" t="s">
        <v>170</v>
      </c>
      <c r="C819" s="10" t="s">
        <v>32</v>
      </c>
      <c r="D819" s="10" t="s">
        <v>87</v>
      </c>
      <c r="E819" s="1">
        <v>19706.936202991485</v>
      </c>
    </row>
    <row r="820" spans="1:5" x14ac:dyDescent="0.25">
      <c r="A820" s="2" t="s">
        <v>98</v>
      </c>
      <c r="B820" s="10" t="s">
        <v>170</v>
      </c>
      <c r="C820" s="10" t="s">
        <v>27</v>
      </c>
      <c r="D820" s="10" t="s">
        <v>86</v>
      </c>
      <c r="E820" s="1">
        <v>1848464232.7735565</v>
      </c>
    </row>
    <row r="821" spans="1:5" x14ac:dyDescent="0.25">
      <c r="A821" s="2" t="s">
        <v>98</v>
      </c>
      <c r="B821" s="10" t="s">
        <v>170</v>
      </c>
      <c r="C821" s="10" t="s">
        <v>27</v>
      </c>
      <c r="D821" s="10" t="s">
        <v>87</v>
      </c>
      <c r="E821" s="1">
        <v>12367.245459588563</v>
      </c>
    </row>
    <row r="822" spans="1:5" x14ac:dyDescent="0.25">
      <c r="A822" s="2" t="s">
        <v>98</v>
      </c>
      <c r="B822" s="10" t="s">
        <v>170</v>
      </c>
      <c r="C822" s="10" t="s">
        <v>30</v>
      </c>
      <c r="D822" s="10" t="s">
        <v>86</v>
      </c>
      <c r="E822" s="1">
        <v>7320101755.1188869</v>
      </c>
    </row>
    <row r="823" spans="1:5" x14ac:dyDescent="0.25">
      <c r="A823" s="2" t="s">
        <v>98</v>
      </c>
      <c r="B823" s="10" t="s">
        <v>170</v>
      </c>
      <c r="C823" s="10" t="s">
        <v>30</v>
      </c>
      <c r="D823" s="10" t="s">
        <v>87</v>
      </c>
      <c r="E823" s="1">
        <v>21903.393553875452</v>
      </c>
    </row>
    <row r="824" spans="1:5" x14ac:dyDescent="0.25">
      <c r="A824" s="2" t="s">
        <v>98</v>
      </c>
      <c r="B824" s="10" t="s">
        <v>170</v>
      </c>
      <c r="C824" s="10" t="s">
        <v>33</v>
      </c>
      <c r="D824" s="10" t="s">
        <v>86</v>
      </c>
      <c r="E824" s="1">
        <v>1847946590.6794794</v>
      </c>
    </row>
    <row r="825" spans="1:5" x14ac:dyDescent="0.25">
      <c r="A825" s="2" t="s">
        <v>98</v>
      </c>
      <c r="B825" s="10" t="s">
        <v>170</v>
      </c>
      <c r="C825" s="10" t="s">
        <v>33</v>
      </c>
      <c r="D825" s="10" t="s">
        <v>87</v>
      </c>
      <c r="E825" s="1">
        <v>7696.2340673618501</v>
      </c>
    </row>
    <row r="826" spans="1:5" x14ac:dyDescent="0.25">
      <c r="A826" s="2" t="s">
        <v>98</v>
      </c>
      <c r="B826" s="10" t="s">
        <v>170</v>
      </c>
      <c r="C826" s="10" t="s">
        <v>39</v>
      </c>
      <c r="D826" s="10" t="s">
        <v>86</v>
      </c>
      <c r="E826" s="1">
        <v>13056600000</v>
      </c>
    </row>
    <row r="827" spans="1:5" x14ac:dyDescent="0.25">
      <c r="A827" s="2" t="s">
        <v>98</v>
      </c>
      <c r="B827" s="10" t="s">
        <v>170</v>
      </c>
      <c r="C827" s="10" t="s">
        <v>39</v>
      </c>
      <c r="D827" s="10" t="s">
        <v>87</v>
      </c>
      <c r="E827" s="1">
        <v>50102</v>
      </c>
    </row>
    <row r="828" spans="1:5" x14ac:dyDescent="0.25">
      <c r="A828" s="2" t="s">
        <v>98</v>
      </c>
      <c r="B828" s="10" t="s">
        <v>170</v>
      </c>
      <c r="C828" s="10" t="s">
        <v>40</v>
      </c>
      <c r="D828" s="10" t="s">
        <v>86</v>
      </c>
      <c r="E828" s="1">
        <v>12153400000</v>
      </c>
    </row>
    <row r="829" spans="1:5" x14ac:dyDescent="0.25">
      <c r="A829" s="2" t="s">
        <v>98</v>
      </c>
      <c r="B829" s="10" t="s">
        <v>170</v>
      </c>
      <c r="C829" s="10" t="s">
        <v>40</v>
      </c>
      <c r="D829" s="10" t="s">
        <v>87</v>
      </c>
      <c r="E829" s="1">
        <v>45048</v>
      </c>
    </row>
    <row r="830" spans="1:5" x14ac:dyDescent="0.25">
      <c r="A830" s="2" t="s">
        <v>98</v>
      </c>
      <c r="B830" s="10" t="s">
        <v>170</v>
      </c>
      <c r="C830" s="10" t="s">
        <v>41</v>
      </c>
      <c r="D830" s="10" t="s">
        <v>86</v>
      </c>
      <c r="E830" s="1">
        <v>11632800000</v>
      </c>
    </row>
    <row r="831" spans="1:5" x14ac:dyDescent="0.25">
      <c r="A831" s="2" t="s">
        <v>98</v>
      </c>
      <c r="B831" s="10" t="s">
        <v>170</v>
      </c>
      <c r="C831" s="10" t="s">
        <v>41</v>
      </c>
      <c r="D831" s="10" t="s">
        <v>87</v>
      </c>
      <c r="E831" s="1">
        <v>41759</v>
      </c>
    </row>
    <row r="832" spans="1:5" x14ac:dyDescent="0.25">
      <c r="A832" s="2" t="s">
        <v>98</v>
      </c>
      <c r="B832" s="10" t="s">
        <v>170</v>
      </c>
      <c r="C832" s="10" t="s">
        <v>19</v>
      </c>
      <c r="D832" s="10" t="s">
        <v>86</v>
      </c>
      <c r="E832" s="1">
        <v>1737637083.6306832</v>
      </c>
    </row>
    <row r="833" spans="1:5" x14ac:dyDescent="0.25">
      <c r="A833" s="2" t="s">
        <v>98</v>
      </c>
      <c r="B833" s="10" t="s">
        <v>170</v>
      </c>
      <c r="C833" s="10" t="s">
        <v>19</v>
      </c>
      <c r="D833" s="10" t="s">
        <v>87</v>
      </c>
      <c r="E833" s="1">
        <v>8096.6893486434055</v>
      </c>
    </row>
    <row r="834" spans="1:5" x14ac:dyDescent="0.25">
      <c r="A834" s="2" t="s">
        <v>98</v>
      </c>
      <c r="B834" s="10" t="s">
        <v>170</v>
      </c>
      <c r="C834" s="10" t="s">
        <v>16</v>
      </c>
      <c r="D834" s="10" t="s">
        <v>86</v>
      </c>
      <c r="E834" s="1">
        <v>4085583317.3447318</v>
      </c>
    </row>
    <row r="835" spans="1:5" x14ac:dyDescent="0.25">
      <c r="A835" s="2" t="s">
        <v>98</v>
      </c>
      <c r="B835" s="10" t="s">
        <v>170</v>
      </c>
      <c r="C835" s="10" t="s">
        <v>16</v>
      </c>
      <c r="D835" s="10" t="s">
        <v>87</v>
      </c>
      <c r="E835" s="1">
        <v>21812.153234483456</v>
      </c>
    </row>
    <row r="836" spans="1:5" x14ac:dyDescent="0.25">
      <c r="A836" s="2" t="s">
        <v>98</v>
      </c>
      <c r="B836" s="10" t="s">
        <v>170</v>
      </c>
      <c r="C836" s="10" t="s">
        <v>48</v>
      </c>
      <c r="D836" s="10" t="s">
        <v>86</v>
      </c>
      <c r="E836" s="1">
        <v>889731426.94016445</v>
      </c>
    </row>
    <row r="837" spans="1:5" x14ac:dyDescent="0.25">
      <c r="A837" s="2" t="s">
        <v>98</v>
      </c>
      <c r="B837" s="10" t="s">
        <v>170</v>
      </c>
      <c r="C837" s="10" t="s">
        <v>48</v>
      </c>
      <c r="D837" s="10" t="s">
        <v>87</v>
      </c>
      <c r="E837" s="1">
        <v>4788.1404211811168</v>
      </c>
    </row>
    <row r="838" spans="1:5" x14ac:dyDescent="0.25">
      <c r="A838" s="2" t="s">
        <v>98</v>
      </c>
      <c r="B838" s="10" t="s">
        <v>170</v>
      </c>
      <c r="C838" s="10" t="s">
        <v>46</v>
      </c>
      <c r="D838" s="10" t="s">
        <v>86</v>
      </c>
      <c r="E838" s="1">
        <v>758457698.88287866</v>
      </c>
    </row>
    <row r="839" spans="1:5" x14ac:dyDescent="0.25">
      <c r="A839" s="2" t="s">
        <v>98</v>
      </c>
      <c r="B839" s="10" t="s">
        <v>170</v>
      </c>
      <c r="C839" s="10" t="s">
        <v>46</v>
      </c>
      <c r="D839" s="10" t="s">
        <v>87</v>
      </c>
      <c r="E839" s="1">
        <v>6188.1877093450103</v>
      </c>
    </row>
    <row r="840" spans="1:5" x14ac:dyDescent="0.25">
      <c r="A840" s="2" t="s">
        <v>98</v>
      </c>
      <c r="B840" s="10" t="s">
        <v>170</v>
      </c>
      <c r="C840" s="10" t="s">
        <v>43</v>
      </c>
      <c r="D840" s="10" t="s">
        <v>86</v>
      </c>
      <c r="E840" s="1">
        <v>359116343.92951709</v>
      </c>
    </row>
    <row r="841" spans="1:5" x14ac:dyDescent="0.25">
      <c r="A841" s="2" t="s">
        <v>98</v>
      </c>
      <c r="B841" s="10" t="s">
        <v>170</v>
      </c>
      <c r="C841" s="10" t="s">
        <v>43</v>
      </c>
      <c r="D841" s="10" t="s">
        <v>87</v>
      </c>
      <c r="E841" s="1">
        <v>2726.5470937500245</v>
      </c>
    </row>
    <row r="842" spans="1:5" x14ac:dyDescent="0.25">
      <c r="A842" s="2" t="s">
        <v>98</v>
      </c>
      <c r="B842" s="10" t="s">
        <v>170</v>
      </c>
      <c r="C842" s="10" t="s">
        <v>58</v>
      </c>
      <c r="D842" s="10" t="s">
        <v>86</v>
      </c>
      <c r="E842" s="1">
        <v>1331750354.2603943</v>
      </c>
    </row>
    <row r="843" spans="1:5" x14ac:dyDescent="0.25">
      <c r="A843" s="2" t="s">
        <v>98</v>
      </c>
      <c r="B843" s="10" t="s">
        <v>170</v>
      </c>
      <c r="C843" s="10" t="s">
        <v>58</v>
      </c>
      <c r="D843" s="10" t="s">
        <v>87</v>
      </c>
      <c r="E843" s="1">
        <v>10472.157609201413</v>
      </c>
    </row>
    <row r="844" spans="1:5" x14ac:dyDescent="0.25">
      <c r="A844" s="2" t="s">
        <v>98</v>
      </c>
      <c r="B844" s="10" t="s">
        <v>170</v>
      </c>
      <c r="C844" s="10" t="s">
        <v>44</v>
      </c>
      <c r="D844" s="10" t="s">
        <v>86</v>
      </c>
      <c r="E844" s="1">
        <v>657802118.87111735</v>
      </c>
    </row>
    <row r="845" spans="1:5" x14ac:dyDescent="0.25">
      <c r="A845" s="2" t="s">
        <v>98</v>
      </c>
      <c r="B845" s="10" t="s">
        <v>170</v>
      </c>
      <c r="C845" s="10" t="s">
        <v>44</v>
      </c>
      <c r="D845" s="10" t="s">
        <v>87</v>
      </c>
      <c r="E845" s="1">
        <v>7029.0202186370534</v>
      </c>
    </row>
    <row r="846" spans="1:5" x14ac:dyDescent="0.25">
      <c r="A846" s="2" t="s">
        <v>98</v>
      </c>
      <c r="B846" s="10" t="s">
        <v>170</v>
      </c>
      <c r="C846" s="10" t="s">
        <v>47</v>
      </c>
      <c r="D846" s="10" t="s">
        <v>86</v>
      </c>
      <c r="E846" s="1">
        <v>295968990.33008206</v>
      </c>
    </row>
    <row r="847" spans="1:5" x14ac:dyDescent="0.25">
      <c r="A847" s="2" t="s">
        <v>98</v>
      </c>
      <c r="B847" s="10" t="s">
        <v>170</v>
      </c>
      <c r="C847" s="10" t="s">
        <v>47</v>
      </c>
      <c r="D847" s="10" t="s">
        <v>87</v>
      </c>
      <c r="E847" s="1">
        <v>3649.9549678621274</v>
      </c>
    </row>
    <row r="848" spans="1:5" x14ac:dyDescent="0.25">
      <c r="A848" s="2" t="s">
        <v>98</v>
      </c>
      <c r="B848" s="10" t="s">
        <v>170</v>
      </c>
      <c r="C848" s="10" t="s">
        <v>59</v>
      </c>
      <c r="D848" s="10" t="s">
        <v>86</v>
      </c>
      <c r="E848" s="1">
        <v>892485719.34715819</v>
      </c>
    </row>
    <row r="849" spans="1:5" x14ac:dyDescent="0.25">
      <c r="A849" s="2" t="s">
        <v>98</v>
      </c>
      <c r="B849" s="10" t="s">
        <v>170</v>
      </c>
      <c r="C849" s="10" t="s">
        <v>59</v>
      </c>
      <c r="D849" s="10" t="s">
        <v>87</v>
      </c>
      <c r="E849" s="1">
        <v>8409.2148586730036</v>
      </c>
    </row>
    <row r="850" spans="1:5" x14ac:dyDescent="0.25">
      <c r="A850" s="2" t="s">
        <v>98</v>
      </c>
      <c r="B850" s="10" t="s">
        <v>170</v>
      </c>
      <c r="C850" s="10" t="s">
        <v>57</v>
      </c>
      <c r="D850" s="10" t="s">
        <v>86</v>
      </c>
      <c r="E850" s="1">
        <v>973633156.43290401</v>
      </c>
    </row>
    <row r="851" spans="1:5" x14ac:dyDescent="0.25">
      <c r="A851" s="2" t="s">
        <v>98</v>
      </c>
      <c r="B851" s="10" t="s">
        <v>170</v>
      </c>
      <c r="C851" s="10" t="s">
        <v>57</v>
      </c>
      <c r="D851" s="10" t="s">
        <v>87</v>
      </c>
      <c r="E851" s="1">
        <v>10152.112868085072</v>
      </c>
    </row>
    <row r="852" spans="1:5" x14ac:dyDescent="0.25">
      <c r="A852" s="2" t="s">
        <v>98</v>
      </c>
      <c r="B852" s="10" t="s">
        <v>170</v>
      </c>
      <c r="C852" s="10" t="s">
        <v>56</v>
      </c>
      <c r="D852" s="10" t="s">
        <v>86</v>
      </c>
      <c r="E852" s="1">
        <v>665448864.94576144</v>
      </c>
    </row>
    <row r="853" spans="1:5" x14ac:dyDescent="0.25">
      <c r="A853" s="2" t="s">
        <v>98</v>
      </c>
      <c r="B853" s="10" t="s">
        <v>170</v>
      </c>
      <c r="C853" s="10" t="s">
        <v>56</v>
      </c>
      <c r="D853" s="10" t="s">
        <v>87</v>
      </c>
      <c r="E853" s="1">
        <v>3600.4898258846847</v>
      </c>
    </row>
    <row r="854" spans="1:5" x14ac:dyDescent="0.25">
      <c r="A854" s="2" t="s">
        <v>98</v>
      </c>
      <c r="B854" s="10" t="s">
        <v>170</v>
      </c>
      <c r="C854" s="10" t="s">
        <v>50</v>
      </c>
      <c r="D854" s="10" t="s">
        <v>86</v>
      </c>
      <c r="E854" s="1">
        <v>992778612.14384186</v>
      </c>
    </row>
    <row r="855" spans="1:5" x14ac:dyDescent="0.25">
      <c r="A855" s="2" t="s">
        <v>98</v>
      </c>
      <c r="B855" s="10" t="s">
        <v>170</v>
      </c>
      <c r="C855" s="10" t="s">
        <v>50</v>
      </c>
      <c r="D855" s="10" t="s">
        <v>87</v>
      </c>
      <c r="E855" s="1">
        <v>9107.2122682234367</v>
      </c>
    </row>
    <row r="856" spans="1:5" x14ac:dyDescent="0.25">
      <c r="A856" s="2" t="s">
        <v>98</v>
      </c>
      <c r="B856" s="10" t="s">
        <v>170</v>
      </c>
      <c r="C856" s="10" t="s">
        <v>51</v>
      </c>
      <c r="D856" s="10" t="s">
        <v>86</v>
      </c>
      <c r="E856" s="1">
        <v>689648200.19073641</v>
      </c>
    </row>
    <row r="857" spans="1:5" x14ac:dyDescent="0.25">
      <c r="A857" s="2" t="s">
        <v>98</v>
      </c>
      <c r="B857" s="10" t="s">
        <v>170</v>
      </c>
      <c r="C857" s="10" t="s">
        <v>51</v>
      </c>
      <c r="D857" s="10" t="s">
        <v>87</v>
      </c>
      <c r="E857" s="1">
        <v>7973.8747560190604</v>
      </c>
    </row>
    <row r="858" spans="1:5" x14ac:dyDescent="0.25">
      <c r="A858" s="2" t="s">
        <v>98</v>
      </c>
      <c r="B858" s="10" t="s">
        <v>170</v>
      </c>
      <c r="C858" s="10" t="s">
        <v>63</v>
      </c>
      <c r="D858" s="10" t="s">
        <v>86</v>
      </c>
      <c r="E858" s="1">
        <v>621102006.40928221</v>
      </c>
    </row>
    <row r="859" spans="1:5" x14ac:dyDescent="0.25">
      <c r="A859" s="2" t="s">
        <v>98</v>
      </c>
      <c r="B859" s="10" t="s">
        <v>170</v>
      </c>
      <c r="C859" s="10" t="s">
        <v>63</v>
      </c>
      <c r="D859" s="10" t="s">
        <v>87</v>
      </c>
      <c r="E859" s="1">
        <v>5909.6738593531481</v>
      </c>
    </row>
    <row r="860" spans="1:5" x14ac:dyDescent="0.25">
      <c r="A860" s="2" t="s">
        <v>98</v>
      </c>
      <c r="B860" s="10" t="s">
        <v>170</v>
      </c>
      <c r="C860" s="10" t="s">
        <v>61</v>
      </c>
      <c r="D860" s="10" t="s">
        <v>86</v>
      </c>
      <c r="E860" s="1">
        <v>1052482204.0066297</v>
      </c>
    </row>
    <row r="861" spans="1:5" x14ac:dyDescent="0.25">
      <c r="A861" s="2" t="s">
        <v>98</v>
      </c>
      <c r="B861" s="10" t="s">
        <v>170</v>
      </c>
      <c r="C861" s="10" t="s">
        <v>61</v>
      </c>
      <c r="D861" s="10" t="s">
        <v>87</v>
      </c>
      <c r="E861" s="1">
        <v>11991.010378548526</v>
      </c>
    </row>
    <row r="862" spans="1:5" x14ac:dyDescent="0.25">
      <c r="A862" s="2" t="s">
        <v>98</v>
      </c>
      <c r="B862" s="10" t="s">
        <v>170</v>
      </c>
      <c r="C862" s="10" t="s">
        <v>64</v>
      </c>
      <c r="D862" s="10" t="s">
        <v>86</v>
      </c>
      <c r="E862" s="1">
        <v>859417894.65257668</v>
      </c>
    </row>
    <row r="863" spans="1:5" x14ac:dyDescent="0.25">
      <c r="A863" s="2" t="s">
        <v>98</v>
      </c>
      <c r="B863" s="10" t="s">
        <v>170</v>
      </c>
      <c r="C863" s="10" t="s">
        <v>64</v>
      </c>
      <c r="D863" s="10" t="s">
        <v>87</v>
      </c>
      <c r="E863" s="1">
        <v>10437.648360124385</v>
      </c>
    </row>
    <row r="864" spans="1:5" x14ac:dyDescent="0.25">
      <c r="A864" s="2" t="s">
        <v>98</v>
      </c>
      <c r="B864" s="10" t="s">
        <v>170</v>
      </c>
      <c r="C864" s="10" t="s">
        <v>23</v>
      </c>
      <c r="D864" s="10" t="s">
        <v>86</v>
      </c>
      <c r="E864" s="1">
        <v>3039906075.279448</v>
      </c>
    </row>
    <row r="865" spans="1:5" x14ac:dyDescent="0.25">
      <c r="A865" s="2" t="s">
        <v>98</v>
      </c>
      <c r="B865" s="10" t="s">
        <v>170</v>
      </c>
      <c r="C865" s="10" t="s">
        <v>23</v>
      </c>
      <c r="D865" s="10" t="s">
        <v>87</v>
      </c>
      <c r="E865" s="1">
        <v>20648.875914969067</v>
      </c>
    </row>
    <row r="866" spans="1:5" x14ac:dyDescent="0.25">
      <c r="A866" s="2" t="s">
        <v>98</v>
      </c>
      <c r="B866" s="10" t="s">
        <v>170</v>
      </c>
      <c r="C866" s="10" t="s">
        <v>52</v>
      </c>
      <c r="D866" s="10" t="s">
        <v>86</v>
      </c>
      <c r="E866" s="1">
        <v>877408042.98715663</v>
      </c>
    </row>
    <row r="867" spans="1:5" x14ac:dyDescent="0.25">
      <c r="A867" s="2" t="s">
        <v>98</v>
      </c>
      <c r="B867" s="10" t="s">
        <v>170</v>
      </c>
      <c r="C867" s="10" t="s">
        <v>52</v>
      </c>
      <c r="D867" s="10" t="s">
        <v>87</v>
      </c>
      <c r="E867" s="1">
        <v>7268.201846834877</v>
      </c>
    </row>
    <row r="868" spans="1:5" x14ac:dyDescent="0.25">
      <c r="A868" s="2" t="s">
        <v>98</v>
      </c>
      <c r="B868" s="10" t="s">
        <v>170</v>
      </c>
      <c r="C868" s="10" t="s">
        <v>60</v>
      </c>
      <c r="D868" s="10" t="s">
        <v>86</v>
      </c>
      <c r="E868" s="1">
        <v>533577015.51180637</v>
      </c>
    </row>
    <row r="869" spans="1:5" x14ac:dyDescent="0.25">
      <c r="A869" s="2" t="s">
        <v>98</v>
      </c>
      <c r="B869" s="10" t="s">
        <v>170</v>
      </c>
      <c r="C869" s="10" t="s">
        <v>60</v>
      </c>
      <c r="D869" s="10" t="s">
        <v>87</v>
      </c>
      <c r="E869" s="1">
        <v>7237.8046481139409</v>
      </c>
    </row>
    <row r="870" spans="1:5" x14ac:dyDescent="0.25">
      <c r="A870" s="2" t="s">
        <v>98</v>
      </c>
      <c r="B870" s="10" t="s">
        <v>170</v>
      </c>
      <c r="C870" s="10" t="s">
        <v>67</v>
      </c>
      <c r="D870" s="10" t="s">
        <v>86</v>
      </c>
      <c r="E870" s="1">
        <v>579597698.09802163</v>
      </c>
    </row>
    <row r="871" spans="1:5" x14ac:dyDescent="0.25">
      <c r="A871" s="2" t="s">
        <v>98</v>
      </c>
      <c r="B871" s="10" t="s">
        <v>170</v>
      </c>
      <c r="C871" s="10" t="s">
        <v>67</v>
      </c>
      <c r="D871" s="10" t="s">
        <v>87</v>
      </c>
      <c r="E871" s="1">
        <v>5548.3693182285797</v>
      </c>
    </row>
    <row r="872" spans="1:5" x14ac:dyDescent="0.25">
      <c r="A872" s="2" t="s">
        <v>98</v>
      </c>
      <c r="B872" s="10" t="s">
        <v>170</v>
      </c>
      <c r="C872" s="10" t="s">
        <v>34</v>
      </c>
      <c r="D872" s="10" t="s">
        <v>86</v>
      </c>
      <c r="E872" s="1">
        <v>1633474238.9782505</v>
      </c>
    </row>
    <row r="873" spans="1:5" x14ac:dyDescent="0.25">
      <c r="A873" s="2" t="s">
        <v>98</v>
      </c>
      <c r="B873" s="10" t="s">
        <v>170</v>
      </c>
      <c r="C873" s="10" t="s">
        <v>34</v>
      </c>
      <c r="D873" s="10" t="s">
        <v>87</v>
      </c>
      <c r="E873" s="1">
        <v>8369.955474838509</v>
      </c>
    </row>
    <row r="874" spans="1:5" x14ac:dyDescent="0.25">
      <c r="A874" s="2" t="s">
        <v>98</v>
      </c>
      <c r="B874" s="10" t="s">
        <v>170</v>
      </c>
      <c r="C874" s="10" t="s">
        <v>69</v>
      </c>
      <c r="D874" s="10" t="s">
        <v>86</v>
      </c>
      <c r="E874" s="1">
        <v>884132096.73729777</v>
      </c>
    </row>
    <row r="875" spans="1:5" x14ac:dyDescent="0.25">
      <c r="A875" s="2" t="s">
        <v>98</v>
      </c>
      <c r="B875" s="10" t="s">
        <v>170</v>
      </c>
      <c r="C875" s="10" t="s">
        <v>69</v>
      </c>
      <c r="D875" s="10" t="s">
        <v>87</v>
      </c>
      <c r="E875" s="1">
        <v>6997.3114359861293</v>
      </c>
    </row>
    <row r="876" spans="1:5" x14ac:dyDescent="0.25">
      <c r="A876" s="2" t="s">
        <v>98</v>
      </c>
      <c r="B876" s="10" t="s">
        <v>170</v>
      </c>
      <c r="C876" s="10" t="s">
        <v>70</v>
      </c>
      <c r="D876" s="10" t="s">
        <v>86</v>
      </c>
      <c r="E876" s="1">
        <v>199999999.99999994</v>
      </c>
    </row>
    <row r="877" spans="1:5" x14ac:dyDescent="0.25">
      <c r="A877" s="2" t="s">
        <v>98</v>
      </c>
      <c r="B877" s="10" t="s">
        <v>170</v>
      </c>
      <c r="C877" s="10" t="s">
        <v>70</v>
      </c>
      <c r="D877" s="10" t="s">
        <v>87</v>
      </c>
      <c r="E877" s="1">
        <v>4227.9362592717152</v>
      </c>
    </row>
    <row r="878" spans="1:5" x14ac:dyDescent="0.25">
      <c r="A878" s="2" t="s">
        <v>98</v>
      </c>
      <c r="B878" s="10" t="s">
        <v>170</v>
      </c>
      <c r="C878" s="10" t="s">
        <v>71</v>
      </c>
      <c r="D878" s="10" t="s">
        <v>86</v>
      </c>
      <c r="E878" s="1">
        <v>2010224400.013185</v>
      </c>
    </row>
    <row r="879" spans="1:5" x14ac:dyDescent="0.25">
      <c r="A879" s="2" t="s">
        <v>98</v>
      </c>
      <c r="B879" s="10" t="s">
        <v>170</v>
      </c>
      <c r="C879" s="10" t="s">
        <v>71</v>
      </c>
      <c r="D879" s="10" t="s">
        <v>87</v>
      </c>
      <c r="E879" s="1">
        <v>23908.053337554822</v>
      </c>
    </row>
    <row r="880" spans="1:5" x14ac:dyDescent="0.25">
      <c r="A880" s="2" t="s">
        <v>98</v>
      </c>
      <c r="B880" s="10" t="s">
        <v>170</v>
      </c>
      <c r="C880" s="10" t="s">
        <v>65</v>
      </c>
      <c r="D880" s="10" t="s">
        <v>86</v>
      </c>
      <c r="E880" s="1">
        <v>551004333.71075976</v>
      </c>
    </row>
    <row r="881" spans="1:5" x14ac:dyDescent="0.25">
      <c r="A881" s="2" t="s">
        <v>98</v>
      </c>
      <c r="B881" s="10" t="s">
        <v>170</v>
      </c>
      <c r="C881" s="10" t="s">
        <v>65</v>
      </c>
      <c r="D881" s="10" t="s">
        <v>87</v>
      </c>
      <c r="E881" s="1">
        <v>5636.9289473023036</v>
      </c>
    </row>
    <row r="882" spans="1:5" x14ac:dyDescent="0.25">
      <c r="A882" s="2" t="s">
        <v>98</v>
      </c>
      <c r="B882" s="10" t="s">
        <v>170</v>
      </c>
      <c r="C882" s="10" t="s">
        <v>68</v>
      </c>
      <c r="D882" s="10" t="s">
        <v>86</v>
      </c>
      <c r="E882" s="1">
        <v>1278015518.7101104</v>
      </c>
    </row>
    <row r="883" spans="1:5" x14ac:dyDescent="0.25">
      <c r="A883" s="2" t="s">
        <v>98</v>
      </c>
      <c r="B883" s="10" t="s">
        <v>170</v>
      </c>
      <c r="C883" s="10" t="s">
        <v>68</v>
      </c>
      <c r="D883" s="10" t="s">
        <v>87</v>
      </c>
      <c r="E883" s="1">
        <v>13852.478235801822</v>
      </c>
    </row>
    <row r="884" spans="1:5" x14ac:dyDescent="0.25">
      <c r="A884" s="2" t="s">
        <v>98</v>
      </c>
      <c r="B884" s="10" t="s">
        <v>170</v>
      </c>
      <c r="C884" s="10" t="s">
        <v>35</v>
      </c>
      <c r="D884" s="10" t="s">
        <v>86</v>
      </c>
      <c r="E884" s="1">
        <v>2141051755.8565073</v>
      </c>
    </row>
    <row r="885" spans="1:5" x14ac:dyDescent="0.25">
      <c r="A885" s="2" t="s">
        <v>98</v>
      </c>
      <c r="B885" s="10" t="s">
        <v>170</v>
      </c>
      <c r="C885" s="10" t="s">
        <v>35</v>
      </c>
      <c r="D885" s="10" t="s">
        <v>87</v>
      </c>
      <c r="E885" s="1">
        <v>15081.531054751198</v>
      </c>
    </row>
    <row r="886" spans="1:5" x14ac:dyDescent="0.25">
      <c r="A886" s="2" t="s">
        <v>98</v>
      </c>
      <c r="B886" s="10" t="s">
        <v>170</v>
      </c>
      <c r="C886" s="10" t="s">
        <v>36</v>
      </c>
      <c r="D886" s="10" t="s">
        <v>86</v>
      </c>
      <c r="E886" s="1">
        <v>1494965868.0438716</v>
      </c>
    </row>
    <row r="887" spans="1:5" x14ac:dyDescent="0.25">
      <c r="A887" s="2" t="s">
        <v>98</v>
      </c>
      <c r="B887" s="10" t="s">
        <v>170</v>
      </c>
      <c r="C887" s="10" t="s">
        <v>36</v>
      </c>
      <c r="D887" s="10" t="s">
        <v>87</v>
      </c>
      <c r="E887" s="1">
        <v>11577.1996011667</v>
      </c>
    </row>
    <row r="888" spans="1:5" x14ac:dyDescent="0.25">
      <c r="A888" s="2" t="s">
        <v>98</v>
      </c>
      <c r="B888" s="10" t="s">
        <v>170</v>
      </c>
      <c r="C888" s="10" t="s">
        <v>37</v>
      </c>
      <c r="D888" s="10" t="s">
        <v>86</v>
      </c>
      <c r="E888" s="1">
        <v>2122631684.1368263</v>
      </c>
    </row>
    <row r="889" spans="1:5" x14ac:dyDescent="0.25">
      <c r="A889" s="2" t="s">
        <v>98</v>
      </c>
      <c r="B889" s="10" t="s">
        <v>170</v>
      </c>
      <c r="C889" s="10" t="s">
        <v>37</v>
      </c>
      <c r="D889" s="10" t="s">
        <v>87</v>
      </c>
      <c r="E889" s="1">
        <v>13012.068647263715</v>
      </c>
    </row>
    <row r="890" spans="1:5" x14ac:dyDescent="0.25">
      <c r="A890" s="2" t="s">
        <v>98</v>
      </c>
      <c r="B890" s="10" t="s">
        <v>170</v>
      </c>
      <c r="C890" s="10" t="s">
        <v>53</v>
      </c>
      <c r="D890" s="10" t="s">
        <v>86</v>
      </c>
      <c r="E890" s="1">
        <v>1136959773.7648883</v>
      </c>
    </row>
    <row r="891" spans="1:5" x14ac:dyDescent="0.25">
      <c r="A891" s="2" t="s">
        <v>98</v>
      </c>
      <c r="B891" s="10" t="s">
        <v>170</v>
      </c>
      <c r="C891" s="10" t="s">
        <v>53</v>
      </c>
      <c r="D891" s="10" t="s">
        <v>87</v>
      </c>
      <c r="E891" s="1">
        <v>11575.73251351603</v>
      </c>
    </row>
    <row r="892" spans="1:5" x14ac:dyDescent="0.25">
      <c r="A892" s="2" t="s">
        <v>98</v>
      </c>
      <c r="B892" s="10" t="s">
        <v>170</v>
      </c>
      <c r="C892" s="10" t="s">
        <v>45</v>
      </c>
      <c r="D892" s="10" t="s">
        <v>86</v>
      </c>
      <c r="E892" s="1">
        <v>754328220.84712911</v>
      </c>
    </row>
    <row r="893" spans="1:5" x14ac:dyDescent="0.25">
      <c r="A893" s="2" t="s">
        <v>98</v>
      </c>
      <c r="B893" s="10" t="s">
        <v>170</v>
      </c>
      <c r="C893" s="10" t="s">
        <v>45</v>
      </c>
      <c r="D893" s="10" t="s">
        <v>87</v>
      </c>
      <c r="E893" s="1">
        <v>6477.4285239875298</v>
      </c>
    </row>
    <row r="894" spans="1:5" x14ac:dyDescent="0.25">
      <c r="A894" s="2" t="s">
        <v>98</v>
      </c>
      <c r="B894" s="10" t="s">
        <v>170</v>
      </c>
      <c r="C894" s="10" t="s">
        <v>62</v>
      </c>
      <c r="D894" s="10" t="s">
        <v>86</v>
      </c>
      <c r="E894" s="1">
        <v>668052349.84856927</v>
      </c>
    </row>
    <row r="895" spans="1:5" x14ac:dyDescent="0.25">
      <c r="A895" s="2" t="s">
        <v>98</v>
      </c>
      <c r="B895" s="10" t="s">
        <v>170</v>
      </c>
      <c r="C895" s="10" t="s">
        <v>62</v>
      </c>
      <c r="D895" s="10" t="s">
        <v>87</v>
      </c>
      <c r="E895" s="1">
        <v>7475.8450753820571</v>
      </c>
    </row>
    <row r="896" spans="1:5" x14ac:dyDescent="0.25">
      <c r="A896" s="2" t="s">
        <v>98</v>
      </c>
      <c r="B896" s="10" t="s">
        <v>170</v>
      </c>
      <c r="C896" s="10" t="s">
        <v>29</v>
      </c>
      <c r="D896" s="10" t="s">
        <v>86</v>
      </c>
      <c r="E896" s="1">
        <v>3750953695.0270929</v>
      </c>
    </row>
    <row r="897" spans="1:5" x14ac:dyDescent="0.25">
      <c r="A897" s="2" t="s">
        <v>98</v>
      </c>
      <c r="B897" s="10" t="s">
        <v>170</v>
      </c>
      <c r="C897" s="10" t="s">
        <v>29</v>
      </c>
      <c r="D897" s="10" t="s">
        <v>87</v>
      </c>
      <c r="E897" s="1">
        <v>19871.335512814883</v>
      </c>
    </row>
    <row r="898" spans="1:5" x14ac:dyDescent="0.25">
      <c r="A898" s="2" t="s">
        <v>98</v>
      </c>
      <c r="B898" s="10" t="s">
        <v>170</v>
      </c>
      <c r="C898" s="10" t="s">
        <v>165</v>
      </c>
      <c r="D898" s="10" t="s">
        <v>86</v>
      </c>
      <c r="E898" s="1">
        <v>2150958341.0842957</v>
      </c>
    </row>
    <row r="899" spans="1:5" x14ac:dyDescent="0.25">
      <c r="A899" s="2" t="s">
        <v>98</v>
      </c>
      <c r="B899" s="10" t="s">
        <v>170</v>
      </c>
      <c r="C899" s="10" t="s">
        <v>165</v>
      </c>
      <c r="D899" s="10" t="s">
        <v>87</v>
      </c>
      <c r="E899" s="1">
        <v>16058.655010533575</v>
      </c>
    </row>
    <row r="900" spans="1:5" x14ac:dyDescent="0.25">
      <c r="A900" s="2" t="s">
        <v>98</v>
      </c>
      <c r="B900" s="10" t="s">
        <v>170</v>
      </c>
      <c r="C900" s="10" t="s">
        <v>96</v>
      </c>
      <c r="D900" s="10" t="s">
        <v>86</v>
      </c>
      <c r="E900" s="1">
        <v>568857856.58479774</v>
      </c>
    </row>
    <row r="901" spans="1:5" x14ac:dyDescent="0.25">
      <c r="A901" s="2" t="s">
        <v>98</v>
      </c>
      <c r="B901" s="10" t="s">
        <v>170</v>
      </c>
      <c r="C901" s="10" t="s">
        <v>96</v>
      </c>
      <c r="D901" s="10" t="s">
        <v>87</v>
      </c>
      <c r="E901" s="1">
        <v>5139.7355582588607</v>
      </c>
    </row>
    <row r="902" spans="1:5" x14ac:dyDescent="0.25">
      <c r="A902" s="2" t="s">
        <v>98</v>
      </c>
      <c r="B902" s="10" t="s">
        <v>170</v>
      </c>
      <c r="C902" s="10" t="s">
        <v>17</v>
      </c>
      <c r="D902" s="10" t="s">
        <v>86</v>
      </c>
      <c r="E902" s="1">
        <v>4228663694.0790601</v>
      </c>
    </row>
    <row r="903" spans="1:5" x14ac:dyDescent="0.25">
      <c r="A903" s="2" t="s">
        <v>98</v>
      </c>
      <c r="B903" s="10" t="s">
        <v>170</v>
      </c>
      <c r="C903" s="10" t="s">
        <v>17</v>
      </c>
      <c r="D903" s="10" t="s">
        <v>87</v>
      </c>
      <c r="E903" s="1">
        <v>14990.64822519623</v>
      </c>
    </row>
    <row r="904" spans="1:5" x14ac:dyDescent="0.25">
      <c r="A904" s="2" t="s">
        <v>98</v>
      </c>
      <c r="B904" s="10" t="s">
        <v>170</v>
      </c>
      <c r="C904" s="10" t="s">
        <v>18</v>
      </c>
      <c r="D904" s="10" t="s">
        <v>86</v>
      </c>
      <c r="E904" s="1">
        <v>5768911134.6184435</v>
      </c>
    </row>
    <row r="905" spans="1:5" x14ac:dyDescent="0.25">
      <c r="A905" s="2" t="s">
        <v>98</v>
      </c>
      <c r="B905" s="10" t="s">
        <v>170</v>
      </c>
      <c r="C905" s="10" t="s">
        <v>18</v>
      </c>
      <c r="D905" s="10" t="s">
        <v>87</v>
      </c>
      <c r="E905" s="1">
        <v>19877.538797582933</v>
      </c>
    </row>
    <row r="906" spans="1:5" x14ac:dyDescent="0.25">
      <c r="A906" s="2" t="s">
        <v>98</v>
      </c>
      <c r="B906" s="10" t="s">
        <v>170</v>
      </c>
      <c r="C906" s="10" t="s">
        <v>25</v>
      </c>
      <c r="D906" s="10" t="s">
        <v>86</v>
      </c>
      <c r="E906" s="1">
        <v>2707070456.2630835</v>
      </c>
    </row>
    <row r="907" spans="1:5" x14ac:dyDescent="0.25">
      <c r="A907" s="2" t="s">
        <v>98</v>
      </c>
      <c r="B907" s="10" t="s">
        <v>170</v>
      </c>
      <c r="C907" s="10" t="s">
        <v>25</v>
      </c>
      <c r="D907" s="10" t="s">
        <v>87</v>
      </c>
      <c r="E907" s="1">
        <v>14148.924773809658</v>
      </c>
    </row>
    <row r="908" spans="1:5" x14ac:dyDescent="0.25">
      <c r="A908" s="2" t="s">
        <v>98</v>
      </c>
      <c r="B908" s="10" t="s">
        <v>170</v>
      </c>
      <c r="C908" s="10" t="s">
        <v>20</v>
      </c>
      <c r="D908" s="10" t="s">
        <v>86</v>
      </c>
      <c r="E908" s="1">
        <v>2584545905.0357699</v>
      </c>
    </row>
    <row r="909" spans="1:5" x14ac:dyDescent="0.25">
      <c r="A909" s="2" t="s">
        <v>98</v>
      </c>
      <c r="B909" s="10" t="s">
        <v>170</v>
      </c>
      <c r="C909" s="10" t="s">
        <v>20</v>
      </c>
      <c r="D909" s="10" t="s">
        <v>87</v>
      </c>
      <c r="E909" s="1">
        <v>22016.846557513585</v>
      </c>
    </row>
    <row r="910" spans="1:5" x14ac:dyDescent="0.25">
      <c r="A910" s="2" t="s">
        <v>98</v>
      </c>
      <c r="B910" s="10" t="s">
        <v>170</v>
      </c>
      <c r="C910" s="10" t="s">
        <v>54</v>
      </c>
      <c r="D910" s="10" t="s">
        <v>86</v>
      </c>
      <c r="E910" s="1">
        <v>133686293.26305665</v>
      </c>
    </row>
    <row r="911" spans="1:5" x14ac:dyDescent="0.25">
      <c r="A911" s="2" t="s">
        <v>98</v>
      </c>
      <c r="B911" s="10" t="s">
        <v>170</v>
      </c>
      <c r="C911" s="10" t="s">
        <v>54</v>
      </c>
      <c r="D911" s="10" t="s">
        <v>87</v>
      </c>
      <c r="E911" s="1">
        <v>903.41649534745602</v>
      </c>
    </row>
    <row r="912" spans="1:5" x14ac:dyDescent="0.25">
      <c r="A912" s="2" t="s">
        <v>98</v>
      </c>
      <c r="B912" s="10" t="s">
        <v>170</v>
      </c>
      <c r="C912" s="10" t="s">
        <v>55</v>
      </c>
      <c r="D912" s="10" t="s">
        <v>86</v>
      </c>
      <c r="E912" s="1">
        <v>670771310.25321054</v>
      </c>
    </row>
    <row r="913" spans="1:5" x14ac:dyDescent="0.25">
      <c r="A913" s="2" t="s">
        <v>98</v>
      </c>
      <c r="B913" s="10" t="s">
        <v>170</v>
      </c>
      <c r="C913" s="10" t="s">
        <v>55</v>
      </c>
      <c r="D913" s="10" t="s">
        <v>87</v>
      </c>
      <c r="E913" s="1">
        <v>6763.0918444190856</v>
      </c>
    </row>
    <row r="914" spans="1:5" x14ac:dyDescent="0.25">
      <c r="A914" s="2" t="s">
        <v>98</v>
      </c>
      <c r="B914" s="10" t="s">
        <v>170</v>
      </c>
      <c r="C914" s="10" t="s">
        <v>162</v>
      </c>
      <c r="D914" s="10" t="s">
        <v>86</v>
      </c>
      <c r="E914" s="1">
        <v>5150600000</v>
      </c>
    </row>
    <row r="915" spans="1:5" x14ac:dyDescent="0.25">
      <c r="A915" s="2" t="s">
        <v>98</v>
      </c>
      <c r="B915" s="10" t="s">
        <v>170</v>
      </c>
      <c r="C915" s="10" t="s">
        <v>162</v>
      </c>
      <c r="D915" s="10" t="s">
        <v>87</v>
      </c>
      <c r="E915" s="1">
        <v>25678</v>
      </c>
    </row>
    <row r="916" spans="1:5" x14ac:dyDescent="0.25">
      <c r="A916" s="46" t="s">
        <v>98</v>
      </c>
      <c r="B916" s="47" t="s">
        <v>171</v>
      </c>
      <c r="C916" s="47" t="s">
        <v>22</v>
      </c>
      <c r="D916" s="47" t="s">
        <v>86</v>
      </c>
      <c r="E916" s="1">
        <v>7136970526.1441669</v>
      </c>
    </row>
    <row r="917" spans="1:5" x14ac:dyDescent="0.25">
      <c r="A917" s="46" t="s">
        <v>98</v>
      </c>
      <c r="B917" s="47" t="s">
        <v>171</v>
      </c>
      <c r="C917" s="47" t="s">
        <v>22</v>
      </c>
      <c r="D917" s="47" t="s">
        <v>87</v>
      </c>
      <c r="E917" s="1">
        <v>25474.517901132313</v>
      </c>
    </row>
    <row r="918" spans="1:5" x14ac:dyDescent="0.25">
      <c r="A918" s="46" t="s">
        <v>98</v>
      </c>
      <c r="B918" s="47" t="s">
        <v>171</v>
      </c>
      <c r="C918" s="47" t="s">
        <v>21</v>
      </c>
      <c r="D918" s="47" t="s">
        <v>86</v>
      </c>
      <c r="E918" s="1">
        <v>2113473605.818311</v>
      </c>
    </row>
    <row r="919" spans="1:5" x14ac:dyDescent="0.25">
      <c r="A919" s="46" t="s">
        <v>98</v>
      </c>
      <c r="B919" s="47" t="s">
        <v>171</v>
      </c>
      <c r="C919" s="47" t="s">
        <v>21</v>
      </c>
      <c r="D919" s="47" t="s">
        <v>87</v>
      </c>
      <c r="E919" s="1">
        <v>13134.301889117818</v>
      </c>
    </row>
    <row r="920" spans="1:5" x14ac:dyDescent="0.25">
      <c r="A920" s="46" t="s">
        <v>98</v>
      </c>
      <c r="B920" s="47" t="s">
        <v>171</v>
      </c>
      <c r="C920" s="47" t="s">
        <v>24</v>
      </c>
      <c r="D920" s="47" t="s">
        <v>86</v>
      </c>
      <c r="E920" s="1">
        <v>7539985033.5796795</v>
      </c>
    </row>
    <row r="921" spans="1:5" x14ac:dyDescent="0.25">
      <c r="A921" s="46" t="s">
        <v>98</v>
      </c>
      <c r="B921" s="47" t="s">
        <v>171</v>
      </c>
      <c r="C921" s="47" t="s">
        <v>24</v>
      </c>
      <c r="D921" s="47" t="s">
        <v>87</v>
      </c>
      <c r="E921" s="1">
        <v>19438.085412157037</v>
      </c>
    </row>
    <row r="922" spans="1:5" x14ac:dyDescent="0.25">
      <c r="A922" s="46" t="s">
        <v>98</v>
      </c>
      <c r="B922" s="47" t="s">
        <v>171</v>
      </c>
      <c r="C922" s="47" t="s">
        <v>31</v>
      </c>
      <c r="D922" s="47" t="s">
        <v>86</v>
      </c>
      <c r="E922" s="1">
        <v>7173158057.6237192</v>
      </c>
    </row>
    <row r="923" spans="1:5" x14ac:dyDescent="0.25">
      <c r="A923" s="46" t="s">
        <v>98</v>
      </c>
      <c r="B923" s="47" t="s">
        <v>171</v>
      </c>
      <c r="C923" s="47" t="s">
        <v>31</v>
      </c>
      <c r="D923" s="47" t="s">
        <v>87</v>
      </c>
      <c r="E923" s="1">
        <v>18756.21405912199</v>
      </c>
    </row>
    <row r="924" spans="1:5" x14ac:dyDescent="0.25">
      <c r="A924" s="46" t="s">
        <v>98</v>
      </c>
      <c r="B924" s="47" t="s">
        <v>171</v>
      </c>
      <c r="C924" s="47" t="s">
        <v>26</v>
      </c>
      <c r="D924" s="47" t="s">
        <v>86</v>
      </c>
      <c r="E924" s="1">
        <v>6463748661.4294205</v>
      </c>
    </row>
    <row r="925" spans="1:5" x14ac:dyDescent="0.25">
      <c r="A925" s="46" t="s">
        <v>98</v>
      </c>
      <c r="B925" s="47" t="s">
        <v>171</v>
      </c>
      <c r="C925" s="47" t="s">
        <v>26</v>
      </c>
      <c r="D925" s="47" t="s">
        <v>87</v>
      </c>
      <c r="E925" s="1">
        <v>20661.113109435348</v>
      </c>
    </row>
    <row r="926" spans="1:5" x14ac:dyDescent="0.25">
      <c r="A926" s="46" t="s">
        <v>98</v>
      </c>
      <c r="B926" s="47" t="s">
        <v>171</v>
      </c>
      <c r="C926" s="47" t="s">
        <v>32</v>
      </c>
      <c r="D926" s="47" t="s">
        <v>86</v>
      </c>
      <c r="E926" s="1">
        <v>7271984691.6525507</v>
      </c>
    </row>
    <row r="927" spans="1:5" x14ac:dyDescent="0.25">
      <c r="A927" s="46" t="s">
        <v>98</v>
      </c>
      <c r="B927" s="47" t="s">
        <v>171</v>
      </c>
      <c r="C927" s="47" t="s">
        <v>32</v>
      </c>
      <c r="D927" s="47" t="s">
        <v>87</v>
      </c>
      <c r="E927" s="1">
        <v>16039.06585180512</v>
      </c>
    </row>
    <row r="928" spans="1:5" x14ac:dyDescent="0.25">
      <c r="A928" s="46" t="s">
        <v>98</v>
      </c>
      <c r="B928" s="47" t="s">
        <v>171</v>
      </c>
      <c r="C928" s="47" t="s">
        <v>27</v>
      </c>
      <c r="D928" s="47" t="s">
        <v>86</v>
      </c>
      <c r="E928" s="1">
        <v>5371638525.8894939</v>
      </c>
    </row>
    <row r="929" spans="1:5" x14ac:dyDescent="0.25">
      <c r="A929" s="46" t="s">
        <v>98</v>
      </c>
      <c r="B929" s="47" t="s">
        <v>171</v>
      </c>
      <c r="C929" s="47" t="s">
        <v>27</v>
      </c>
      <c r="D929" s="47" t="s">
        <v>87</v>
      </c>
      <c r="E929" s="1">
        <v>34105.289362821975</v>
      </c>
    </row>
    <row r="930" spans="1:5" x14ac:dyDescent="0.25">
      <c r="A930" s="46" t="s">
        <v>98</v>
      </c>
      <c r="B930" s="47" t="s">
        <v>171</v>
      </c>
      <c r="C930" s="47" t="s">
        <v>30</v>
      </c>
      <c r="D930" s="47" t="s">
        <v>86</v>
      </c>
      <c r="E930" s="1">
        <v>7450468400.3857498</v>
      </c>
    </row>
    <row r="931" spans="1:5" x14ac:dyDescent="0.25">
      <c r="A931" s="46" t="s">
        <v>98</v>
      </c>
      <c r="B931" s="47" t="s">
        <v>171</v>
      </c>
      <c r="C931" s="47" t="s">
        <v>30</v>
      </c>
      <c r="D931" s="47" t="s">
        <v>87</v>
      </c>
      <c r="E931" s="1">
        <v>21077.648874819421</v>
      </c>
    </row>
    <row r="932" spans="1:5" x14ac:dyDescent="0.25">
      <c r="A932" s="46" t="s">
        <v>98</v>
      </c>
      <c r="B932" s="47" t="s">
        <v>171</v>
      </c>
      <c r="C932" s="47" t="s">
        <v>33</v>
      </c>
      <c r="D932" s="47" t="s">
        <v>86</v>
      </c>
      <c r="E932" s="1">
        <v>1880857417.0202127</v>
      </c>
    </row>
    <row r="933" spans="1:5" x14ac:dyDescent="0.25">
      <c r="A933" s="46" t="s">
        <v>98</v>
      </c>
      <c r="B933" s="47" t="s">
        <v>171</v>
      </c>
      <c r="C933" s="47" t="s">
        <v>33</v>
      </c>
      <c r="D933" s="47" t="s">
        <v>87</v>
      </c>
      <c r="E933" s="1">
        <v>6747.5506299660874</v>
      </c>
    </row>
    <row r="934" spans="1:5" x14ac:dyDescent="0.25">
      <c r="A934" s="46" t="s">
        <v>98</v>
      </c>
      <c r="B934" s="47" t="s">
        <v>171</v>
      </c>
      <c r="C934" s="47" t="s">
        <v>39</v>
      </c>
      <c r="D934" s="47" t="s">
        <v>86</v>
      </c>
      <c r="E934" s="1">
        <v>12392700000</v>
      </c>
    </row>
    <row r="935" spans="1:5" x14ac:dyDescent="0.25">
      <c r="A935" s="46" t="s">
        <v>98</v>
      </c>
      <c r="B935" s="47" t="s">
        <v>171</v>
      </c>
      <c r="C935" s="47" t="s">
        <v>39</v>
      </c>
      <c r="D935" s="47" t="s">
        <v>87</v>
      </c>
      <c r="E935" s="1">
        <v>48243</v>
      </c>
    </row>
    <row r="936" spans="1:5" x14ac:dyDescent="0.25">
      <c r="A936" s="46" t="s">
        <v>98</v>
      </c>
      <c r="B936" s="47" t="s">
        <v>171</v>
      </c>
      <c r="C936" s="47" t="s">
        <v>40</v>
      </c>
      <c r="D936" s="47" t="s">
        <v>86</v>
      </c>
      <c r="E936" s="1">
        <v>11651700000</v>
      </c>
    </row>
    <row r="937" spans="1:5" x14ac:dyDescent="0.25">
      <c r="A937" s="46" t="s">
        <v>98</v>
      </c>
      <c r="B937" s="47" t="s">
        <v>171</v>
      </c>
      <c r="C937" s="47" t="s">
        <v>40</v>
      </c>
      <c r="D937" s="47" t="s">
        <v>87</v>
      </c>
      <c r="E937" s="1">
        <v>43477</v>
      </c>
    </row>
    <row r="938" spans="1:5" x14ac:dyDescent="0.25">
      <c r="A938" s="46" t="s">
        <v>98</v>
      </c>
      <c r="B938" s="47" t="s">
        <v>171</v>
      </c>
      <c r="C938" s="47" t="s">
        <v>41</v>
      </c>
      <c r="D938" s="47" t="s">
        <v>86</v>
      </c>
      <c r="E938" s="1">
        <v>10246500000</v>
      </c>
    </row>
    <row r="939" spans="1:5" x14ac:dyDescent="0.25">
      <c r="A939" s="46" t="s">
        <v>98</v>
      </c>
      <c r="B939" s="47" t="s">
        <v>171</v>
      </c>
      <c r="C939" s="47" t="s">
        <v>41</v>
      </c>
      <c r="D939" s="47" t="s">
        <v>87</v>
      </c>
      <c r="E939" s="1">
        <v>40554</v>
      </c>
    </row>
    <row r="940" spans="1:5" x14ac:dyDescent="0.25">
      <c r="A940" s="46" t="s">
        <v>98</v>
      </c>
      <c r="B940" s="47" t="s">
        <v>171</v>
      </c>
      <c r="C940" s="47" t="s">
        <v>19</v>
      </c>
      <c r="D940" s="47" t="s">
        <v>86</v>
      </c>
      <c r="E940" s="1">
        <v>1768583363.4588048</v>
      </c>
    </row>
    <row r="941" spans="1:5" x14ac:dyDescent="0.25">
      <c r="A941" s="46" t="s">
        <v>98</v>
      </c>
      <c r="B941" s="47" t="s">
        <v>171</v>
      </c>
      <c r="C941" s="47" t="s">
        <v>19</v>
      </c>
      <c r="D941" s="47" t="s">
        <v>87</v>
      </c>
      <c r="E941" s="1">
        <v>6980.5920400471887</v>
      </c>
    </row>
    <row r="942" spans="1:5" x14ac:dyDescent="0.25">
      <c r="A942" s="46" t="s">
        <v>98</v>
      </c>
      <c r="B942" s="47" t="s">
        <v>171</v>
      </c>
      <c r="C942" s="47" t="s">
        <v>16</v>
      </c>
      <c r="D942" s="47" t="s">
        <v>86</v>
      </c>
      <c r="E942" s="1">
        <v>4158345118.8686028</v>
      </c>
    </row>
    <row r="943" spans="1:5" x14ac:dyDescent="0.25">
      <c r="A943" s="46" t="s">
        <v>98</v>
      </c>
      <c r="B943" s="47" t="s">
        <v>171</v>
      </c>
      <c r="C943" s="47" t="s">
        <v>16</v>
      </c>
      <c r="D943" s="47" t="s">
        <v>87</v>
      </c>
      <c r="E943" s="1">
        <v>21617.852388032192</v>
      </c>
    </row>
    <row r="944" spans="1:5" x14ac:dyDescent="0.25">
      <c r="A944" s="46" t="s">
        <v>98</v>
      </c>
      <c r="B944" s="47" t="s">
        <v>171</v>
      </c>
      <c r="C944" s="47" t="s">
        <v>48</v>
      </c>
      <c r="D944" s="47" t="s">
        <v>86</v>
      </c>
      <c r="E944" s="1">
        <v>905577012.86218727</v>
      </c>
    </row>
    <row r="945" spans="1:5" x14ac:dyDescent="0.25">
      <c r="A945" s="46" t="s">
        <v>98</v>
      </c>
      <c r="B945" s="47" t="s">
        <v>171</v>
      </c>
      <c r="C945" s="47" t="s">
        <v>48</v>
      </c>
      <c r="D945" s="47" t="s">
        <v>87</v>
      </c>
      <c r="E945" s="1">
        <v>6632.1986679212232</v>
      </c>
    </row>
    <row r="946" spans="1:5" x14ac:dyDescent="0.25">
      <c r="A946" s="46" t="s">
        <v>98</v>
      </c>
      <c r="B946" s="47" t="s">
        <v>171</v>
      </c>
      <c r="C946" s="47" t="s">
        <v>46</v>
      </c>
      <c r="D946" s="47" t="s">
        <v>86</v>
      </c>
      <c r="E946" s="1">
        <v>771965378.02286375</v>
      </c>
    </row>
    <row r="947" spans="1:5" x14ac:dyDescent="0.25">
      <c r="A947" s="46" t="s">
        <v>98</v>
      </c>
      <c r="B947" s="47" t="s">
        <v>171</v>
      </c>
      <c r="C947" s="47" t="s">
        <v>46</v>
      </c>
      <c r="D947" s="47" t="s">
        <v>87</v>
      </c>
      <c r="E947" s="1">
        <v>8205.4816727395155</v>
      </c>
    </row>
    <row r="948" spans="1:5" x14ac:dyDescent="0.25">
      <c r="A948" s="46" t="s">
        <v>98</v>
      </c>
      <c r="B948" s="47" t="s">
        <v>171</v>
      </c>
      <c r="C948" s="47" t="s">
        <v>43</v>
      </c>
      <c r="D948" s="47" t="s">
        <v>86</v>
      </c>
      <c r="E948" s="1">
        <v>959909249.27518511</v>
      </c>
    </row>
    <row r="949" spans="1:5" x14ac:dyDescent="0.25">
      <c r="A949" s="46" t="s">
        <v>98</v>
      </c>
      <c r="B949" s="47" t="s">
        <v>171</v>
      </c>
      <c r="C949" s="47" t="s">
        <v>43</v>
      </c>
      <c r="D949" s="47" t="s">
        <v>87</v>
      </c>
      <c r="E949" s="1">
        <v>6950.2275521495421</v>
      </c>
    </row>
    <row r="950" spans="1:5" x14ac:dyDescent="0.25">
      <c r="A950" s="46" t="s">
        <v>98</v>
      </c>
      <c r="B950" s="47" t="s">
        <v>171</v>
      </c>
      <c r="C950" s="47" t="s">
        <v>58</v>
      </c>
      <c r="D950" s="47" t="s">
        <v>86</v>
      </c>
      <c r="E950" s="1">
        <v>1355468033.5804226</v>
      </c>
    </row>
    <row r="951" spans="1:5" x14ac:dyDescent="0.25">
      <c r="A951" s="46" t="s">
        <v>98</v>
      </c>
      <c r="B951" s="47" t="s">
        <v>171</v>
      </c>
      <c r="C951" s="47" t="s">
        <v>58</v>
      </c>
      <c r="D951" s="47" t="s">
        <v>87</v>
      </c>
      <c r="E951" s="1">
        <v>11196.653940978504</v>
      </c>
    </row>
    <row r="952" spans="1:5" x14ac:dyDescent="0.25">
      <c r="A952" s="46" t="s">
        <v>98</v>
      </c>
      <c r="B952" s="47" t="s">
        <v>171</v>
      </c>
      <c r="C952" s="47" t="s">
        <v>44</v>
      </c>
      <c r="D952" s="47" t="s">
        <v>86</v>
      </c>
      <c r="E952" s="1">
        <v>902200798.70494449</v>
      </c>
    </row>
    <row r="953" spans="1:5" x14ac:dyDescent="0.25">
      <c r="A953" s="46" t="s">
        <v>98</v>
      </c>
      <c r="B953" s="47" t="s">
        <v>171</v>
      </c>
      <c r="C953" s="47" t="s">
        <v>44</v>
      </c>
      <c r="D953" s="47" t="s">
        <v>87</v>
      </c>
      <c r="E953" s="1">
        <v>9274.3459583628301</v>
      </c>
    </row>
    <row r="954" spans="1:5" x14ac:dyDescent="0.25">
      <c r="A954" s="46" t="s">
        <v>98</v>
      </c>
      <c r="B954" s="47" t="s">
        <v>171</v>
      </c>
      <c r="C954" s="47" t="s">
        <v>47</v>
      </c>
      <c r="D954" s="47" t="s">
        <v>86</v>
      </c>
      <c r="E954" s="1">
        <v>1325430938.8493538</v>
      </c>
    </row>
    <row r="955" spans="1:5" x14ac:dyDescent="0.25">
      <c r="A955" s="46" t="s">
        <v>98</v>
      </c>
      <c r="B955" s="47" t="s">
        <v>171</v>
      </c>
      <c r="C955" s="47" t="s">
        <v>47</v>
      </c>
      <c r="D955" s="47" t="s">
        <v>87</v>
      </c>
      <c r="E955" s="1">
        <v>16275.207880880625</v>
      </c>
    </row>
    <row r="956" spans="1:5" x14ac:dyDescent="0.25">
      <c r="A956" s="46" t="s">
        <v>98</v>
      </c>
      <c r="B956" s="47" t="s">
        <v>171</v>
      </c>
      <c r="C956" s="47" t="s">
        <v>59</v>
      </c>
      <c r="D956" s="47" t="s">
        <v>86</v>
      </c>
      <c r="E956" s="1">
        <v>908380357.57380724</v>
      </c>
    </row>
    <row r="957" spans="1:5" x14ac:dyDescent="0.25">
      <c r="A957" s="46" t="s">
        <v>98</v>
      </c>
      <c r="B957" s="47" t="s">
        <v>171</v>
      </c>
      <c r="C957" s="47" t="s">
        <v>59</v>
      </c>
      <c r="D957" s="47" t="s">
        <v>87</v>
      </c>
      <c r="E957" s="1">
        <v>8074.4812421523466</v>
      </c>
    </row>
    <row r="958" spans="1:5" x14ac:dyDescent="0.25">
      <c r="A958" s="46" t="s">
        <v>98</v>
      </c>
      <c r="B958" s="47" t="s">
        <v>171</v>
      </c>
      <c r="C958" s="47" t="s">
        <v>57</v>
      </c>
      <c r="D958" s="47" t="s">
        <v>86</v>
      </c>
      <c r="E958" s="1">
        <v>990972982.10349452</v>
      </c>
    </row>
    <row r="959" spans="1:5" x14ac:dyDescent="0.25">
      <c r="A959" s="46" t="s">
        <v>98</v>
      </c>
      <c r="B959" s="47" t="s">
        <v>171</v>
      </c>
      <c r="C959" s="47" t="s">
        <v>57</v>
      </c>
      <c r="D959" s="47" t="s">
        <v>87</v>
      </c>
      <c r="E959" s="1">
        <v>10728.836507963344</v>
      </c>
    </row>
    <row r="960" spans="1:5" x14ac:dyDescent="0.25">
      <c r="A960" s="46" t="s">
        <v>98</v>
      </c>
      <c r="B960" s="47" t="s">
        <v>171</v>
      </c>
      <c r="C960" s="47" t="s">
        <v>56</v>
      </c>
      <c r="D960" s="47" t="s">
        <v>86</v>
      </c>
      <c r="E960" s="1">
        <v>2728805537.3476095</v>
      </c>
    </row>
    <row r="961" spans="1:5" x14ac:dyDescent="0.25">
      <c r="A961" s="46" t="s">
        <v>98</v>
      </c>
      <c r="B961" s="47" t="s">
        <v>171</v>
      </c>
      <c r="C961" s="47" t="s">
        <v>56</v>
      </c>
      <c r="D961" s="47" t="s">
        <v>87</v>
      </c>
      <c r="E961" s="1">
        <v>22309.506920626431</v>
      </c>
    </row>
    <row r="962" spans="1:5" x14ac:dyDescent="0.25">
      <c r="A962" s="46" t="s">
        <v>98</v>
      </c>
      <c r="B962" s="47" t="s">
        <v>171</v>
      </c>
      <c r="C962" s="47" t="s">
        <v>50</v>
      </c>
      <c r="D962" s="47" t="s">
        <v>86</v>
      </c>
      <c r="E962" s="1">
        <v>1010459406.958939</v>
      </c>
    </row>
    <row r="963" spans="1:5" x14ac:dyDescent="0.25">
      <c r="A963" s="46" t="s">
        <v>98</v>
      </c>
      <c r="B963" s="47" t="s">
        <v>171</v>
      </c>
      <c r="C963" s="47" t="s">
        <v>50</v>
      </c>
      <c r="D963" s="47" t="s">
        <v>87</v>
      </c>
      <c r="E963" s="1">
        <v>9685.1229899371046</v>
      </c>
    </row>
    <row r="964" spans="1:5" x14ac:dyDescent="0.25">
      <c r="A964" s="46" t="s">
        <v>98</v>
      </c>
      <c r="B964" s="47" t="s">
        <v>171</v>
      </c>
      <c r="C964" s="47" t="s">
        <v>51</v>
      </c>
      <c r="D964" s="47" t="s">
        <v>86</v>
      </c>
      <c r="E964" s="1">
        <v>701930423.20906103</v>
      </c>
    </row>
    <row r="965" spans="1:5" x14ac:dyDescent="0.25">
      <c r="A965" s="46" t="s">
        <v>98</v>
      </c>
      <c r="B965" s="47" t="s">
        <v>171</v>
      </c>
      <c r="C965" s="47" t="s">
        <v>51</v>
      </c>
      <c r="D965" s="47" t="s">
        <v>87</v>
      </c>
      <c r="E965" s="1">
        <v>8202.3907871201063</v>
      </c>
    </row>
    <row r="966" spans="1:5" x14ac:dyDescent="0.25">
      <c r="A966" s="46" t="s">
        <v>98</v>
      </c>
      <c r="B966" s="47" t="s">
        <v>171</v>
      </c>
      <c r="C966" s="47" t="s">
        <v>63</v>
      </c>
      <c r="D966" s="47" t="s">
        <v>86</v>
      </c>
      <c r="E966" s="1">
        <v>632163462.60932374</v>
      </c>
    </row>
    <row r="967" spans="1:5" x14ac:dyDescent="0.25">
      <c r="A967" s="46" t="s">
        <v>98</v>
      </c>
      <c r="B967" s="47" t="s">
        <v>171</v>
      </c>
      <c r="C967" s="47" t="s">
        <v>63</v>
      </c>
      <c r="D967" s="47" t="s">
        <v>87</v>
      </c>
      <c r="E967" s="1">
        <v>5393.748159368155</v>
      </c>
    </row>
    <row r="968" spans="1:5" x14ac:dyDescent="0.25">
      <c r="A968" s="46" t="s">
        <v>98</v>
      </c>
      <c r="B968" s="47" t="s">
        <v>171</v>
      </c>
      <c r="C968" s="47" t="s">
        <v>61</v>
      </c>
      <c r="D968" s="47" t="s">
        <v>86</v>
      </c>
      <c r="E968" s="1">
        <v>1071226284.1751155</v>
      </c>
    </row>
    <row r="969" spans="1:5" x14ac:dyDescent="0.25">
      <c r="A969" s="46" t="s">
        <v>98</v>
      </c>
      <c r="B969" s="47" t="s">
        <v>171</v>
      </c>
      <c r="C969" s="47" t="s">
        <v>61</v>
      </c>
      <c r="D969" s="47" t="s">
        <v>87</v>
      </c>
      <c r="E969" s="1">
        <v>13573.636109288671</v>
      </c>
    </row>
    <row r="970" spans="1:5" x14ac:dyDescent="0.25">
      <c r="A970" s="46" t="s">
        <v>98</v>
      </c>
      <c r="B970" s="47" t="s">
        <v>171</v>
      </c>
      <c r="C970" s="47" t="s">
        <v>64</v>
      </c>
      <c r="D970" s="47" t="s">
        <v>86</v>
      </c>
      <c r="E970" s="1">
        <v>874723614.64886189</v>
      </c>
    </row>
    <row r="971" spans="1:5" x14ac:dyDescent="0.25">
      <c r="A971" s="46" t="s">
        <v>98</v>
      </c>
      <c r="B971" s="47" t="s">
        <v>171</v>
      </c>
      <c r="C971" s="47" t="s">
        <v>64</v>
      </c>
      <c r="D971" s="47" t="s">
        <v>87</v>
      </c>
      <c r="E971" s="1">
        <v>10411.740909431521</v>
      </c>
    </row>
    <row r="972" spans="1:5" x14ac:dyDescent="0.25">
      <c r="A972" s="46" t="s">
        <v>98</v>
      </c>
      <c r="B972" s="47" t="s">
        <v>171</v>
      </c>
      <c r="C972" s="47" t="s">
        <v>23</v>
      </c>
      <c r="D972" s="47" t="s">
        <v>86</v>
      </c>
      <c r="E972" s="1">
        <v>3094044988.9473333</v>
      </c>
    </row>
    <row r="973" spans="1:5" x14ac:dyDescent="0.25">
      <c r="A973" s="46" t="s">
        <v>98</v>
      </c>
      <c r="B973" s="47" t="s">
        <v>171</v>
      </c>
      <c r="C973" s="47" t="s">
        <v>23</v>
      </c>
      <c r="D973" s="47" t="s">
        <v>87</v>
      </c>
      <c r="E973" s="1">
        <v>23349.091557462725</v>
      </c>
    </row>
    <row r="974" spans="1:5" x14ac:dyDescent="0.25">
      <c r="A974" s="46" t="s">
        <v>98</v>
      </c>
      <c r="B974" s="47" t="s">
        <v>171</v>
      </c>
      <c r="C974" s="47" t="s">
        <v>52</v>
      </c>
      <c r="D974" s="47" t="s">
        <v>86</v>
      </c>
      <c r="E974" s="1">
        <v>893034156.79280341</v>
      </c>
    </row>
    <row r="975" spans="1:5" x14ac:dyDescent="0.25">
      <c r="A975" s="46" t="s">
        <v>98</v>
      </c>
      <c r="B975" s="47" t="s">
        <v>171</v>
      </c>
      <c r="C975" s="47" t="s">
        <v>52</v>
      </c>
      <c r="D975" s="47" t="s">
        <v>87</v>
      </c>
      <c r="E975" s="1">
        <v>9182.6390636107626</v>
      </c>
    </row>
    <row r="976" spans="1:5" x14ac:dyDescent="0.25">
      <c r="A976" s="46" t="s">
        <v>98</v>
      </c>
      <c r="B976" s="47" t="s">
        <v>171</v>
      </c>
      <c r="C976" s="47" t="s">
        <v>60</v>
      </c>
      <c r="D976" s="47" t="s">
        <v>86</v>
      </c>
      <c r="E976" s="1">
        <v>543079703.83921063</v>
      </c>
    </row>
    <row r="977" spans="1:5" x14ac:dyDescent="0.25">
      <c r="A977" s="46" t="s">
        <v>98</v>
      </c>
      <c r="B977" s="47" t="s">
        <v>171</v>
      </c>
      <c r="C977" s="47" t="s">
        <v>60</v>
      </c>
      <c r="D977" s="47" t="s">
        <v>87</v>
      </c>
      <c r="E977" s="1">
        <v>7781.0246455170236</v>
      </c>
    </row>
    <row r="978" spans="1:5" x14ac:dyDescent="0.25">
      <c r="A978" s="46" t="s">
        <v>98</v>
      </c>
      <c r="B978" s="47" t="s">
        <v>171</v>
      </c>
      <c r="C978" s="47" t="s">
        <v>67</v>
      </c>
      <c r="D978" s="47" t="s">
        <v>86</v>
      </c>
      <c r="E978" s="1">
        <v>589919987.32748425</v>
      </c>
    </row>
    <row r="979" spans="1:5" x14ac:dyDescent="0.25">
      <c r="A979" s="46" t="s">
        <v>98</v>
      </c>
      <c r="B979" s="47" t="s">
        <v>171</v>
      </c>
      <c r="C979" s="47" t="s">
        <v>67</v>
      </c>
      <c r="D979" s="47" t="s">
        <v>87</v>
      </c>
      <c r="E979" s="1">
        <v>4934.8323806029184</v>
      </c>
    </row>
    <row r="980" spans="1:5" x14ac:dyDescent="0.25">
      <c r="A980" s="46" t="s">
        <v>98</v>
      </c>
      <c r="B980" s="47" t="s">
        <v>171</v>
      </c>
      <c r="C980" s="47" t="s">
        <v>34</v>
      </c>
      <c r="D980" s="47" t="s">
        <v>86</v>
      </c>
      <c r="E980" s="1">
        <v>3058667139.8354173</v>
      </c>
    </row>
    <row r="981" spans="1:5" x14ac:dyDescent="0.25">
      <c r="A981" s="46" t="s">
        <v>98</v>
      </c>
      <c r="B981" s="47" t="s">
        <v>171</v>
      </c>
      <c r="C981" s="47" t="s">
        <v>34</v>
      </c>
      <c r="D981" s="47" t="s">
        <v>87</v>
      </c>
      <c r="E981" s="1">
        <v>13190.670946321334</v>
      </c>
    </row>
    <row r="982" spans="1:5" x14ac:dyDescent="0.25">
      <c r="A982" s="46" t="s">
        <v>98</v>
      </c>
      <c r="B982" s="47" t="s">
        <v>171</v>
      </c>
      <c r="C982" s="47" t="s">
        <v>69</v>
      </c>
      <c r="D982" s="47" t="s">
        <v>86</v>
      </c>
      <c r="E982" s="1">
        <v>899877961.92883015</v>
      </c>
    </row>
    <row r="983" spans="1:5" x14ac:dyDescent="0.25">
      <c r="A983" s="46" t="s">
        <v>98</v>
      </c>
      <c r="B983" s="47" t="s">
        <v>171</v>
      </c>
      <c r="C983" s="47" t="s">
        <v>69</v>
      </c>
      <c r="D983" s="47" t="s">
        <v>87</v>
      </c>
      <c r="E983" s="1">
        <v>7570.1784590589323</v>
      </c>
    </row>
    <row r="984" spans="1:5" x14ac:dyDescent="0.25">
      <c r="A984" s="46" t="s">
        <v>98</v>
      </c>
      <c r="B984" s="47" t="s">
        <v>171</v>
      </c>
      <c r="C984" s="47" t="s">
        <v>70</v>
      </c>
      <c r="D984" s="47" t="s">
        <v>86</v>
      </c>
      <c r="E984" s="1">
        <v>199999999.99999997</v>
      </c>
    </row>
    <row r="985" spans="1:5" x14ac:dyDescent="0.25">
      <c r="A985" s="46" t="s">
        <v>98</v>
      </c>
      <c r="B985" s="47" t="s">
        <v>171</v>
      </c>
      <c r="C985" s="47" t="s">
        <v>70</v>
      </c>
      <c r="D985" s="47" t="s">
        <v>87</v>
      </c>
      <c r="E985" s="1">
        <v>3352.9756069127361</v>
      </c>
    </row>
    <row r="986" spans="1:5" x14ac:dyDescent="0.25">
      <c r="A986" s="46" t="s">
        <v>98</v>
      </c>
      <c r="B986" s="47" t="s">
        <v>171</v>
      </c>
      <c r="C986" s="47" t="s">
        <v>71</v>
      </c>
      <c r="D986" s="47" t="s">
        <v>86</v>
      </c>
      <c r="E986" s="1">
        <v>2046025297.3272212</v>
      </c>
    </row>
    <row r="987" spans="1:5" x14ac:dyDescent="0.25">
      <c r="A987" s="46" t="s">
        <v>98</v>
      </c>
      <c r="B987" s="47" t="s">
        <v>171</v>
      </c>
      <c r="C987" s="47" t="s">
        <v>71</v>
      </c>
      <c r="D987" s="47" t="s">
        <v>87</v>
      </c>
      <c r="E987" s="1">
        <v>22877.41495051948</v>
      </c>
    </row>
    <row r="988" spans="1:5" x14ac:dyDescent="0.25">
      <c r="A988" s="46" t="s">
        <v>98</v>
      </c>
      <c r="B988" s="47" t="s">
        <v>171</v>
      </c>
      <c r="C988" s="47" t="s">
        <v>65</v>
      </c>
      <c r="D988" s="47" t="s">
        <v>86</v>
      </c>
      <c r="E988" s="1">
        <v>560817392.17857957</v>
      </c>
    </row>
    <row r="989" spans="1:5" x14ac:dyDescent="0.25">
      <c r="A989" s="46" t="s">
        <v>98</v>
      </c>
      <c r="B989" s="47" t="s">
        <v>171</v>
      </c>
      <c r="C989" s="47" t="s">
        <v>65</v>
      </c>
      <c r="D989" s="47" t="s">
        <v>87</v>
      </c>
      <c r="E989" s="1">
        <v>5734.4147729867473</v>
      </c>
    </row>
    <row r="990" spans="1:5" x14ac:dyDescent="0.25">
      <c r="A990" s="46" t="s">
        <v>98</v>
      </c>
      <c r="B990" s="47" t="s">
        <v>171</v>
      </c>
      <c r="C990" s="47" t="s">
        <v>68</v>
      </c>
      <c r="D990" s="47" t="s">
        <v>86</v>
      </c>
      <c r="E990" s="1">
        <v>1300776212.6658633</v>
      </c>
    </row>
    <row r="991" spans="1:5" x14ac:dyDescent="0.25">
      <c r="A991" s="46" t="s">
        <v>98</v>
      </c>
      <c r="B991" s="47" t="s">
        <v>171</v>
      </c>
      <c r="C991" s="47" t="s">
        <v>68</v>
      </c>
      <c r="D991" s="47" t="s">
        <v>87</v>
      </c>
      <c r="E991" s="1">
        <v>14835.765298673434</v>
      </c>
    </row>
    <row r="992" spans="1:5" x14ac:dyDescent="0.25">
      <c r="A992" s="46" t="s">
        <v>98</v>
      </c>
      <c r="B992" s="47" t="s">
        <v>171</v>
      </c>
      <c r="C992" s="47" t="s">
        <v>35</v>
      </c>
      <c r="D992" s="47" t="s">
        <v>86</v>
      </c>
      <c r="E992" s="1">
        <v>5209542989.3507261</v>
      </c>
    </row>
    <row r="993" spans="1:5" x14ac:dyDescent="0.25">
      <c r="A993" s="46" t="s">
        <v>98</v>
      </c>
      <c r="B993" s="47" t="s">
        <v>171</v>
      </c>
      <c r="C993" s="47" t="s">
        <v>35</v>
      </c>
      <c r="D993" s="47" t="s">
        <v>87</v>
      </c>
      <c r="E993" s="1">
        <v>33648.925471920244</v>
      </c>
    </row>
    <row r="994" spans="1:5" x14ac:dyDescent="0.25">
      <c r="A994" s="46" t="s">
        <v>98</v>
      </c>
      <c r="B994" s="47" t="s">
        <v>171</v>
      </c>
      <c r="C994" s="47" t="s">
        <v>36</v>
      </c>
      <c r="D994" s="47" t="s">
        <v>86</v>
      </c>
      <c r="E994" s="1">
        <v>1742639753.9930015</v>
      </c>
    </row>
    <row r="995" spans="1:5" x14ac:dyDescent="0.25">
      <c r="A995" s="46" t="s">
        <v>98</v>
      </c>
      <c r="B995" s="47" t="s">
        <v>171</v>
      </c>
      <c r="C995" s="47" t="s">
        <v>36</v>
      </c>
      <c r="D995" s="47" t="s">
        <v>87</v>
      </c>
      <c r="E995" s="1">
        <v>11848.537556776866</v>
      </c>
    </row>
    <row r="996" spans="1:5" x14ac:dyDescent="0.25">
      <c r="A996" s="46" t="s">
        <v>98</v>
      </c>
      <c r="B996" s="47" t="s">
        <v>171</v>
      </c>
      <c r="C996" s="47" t="s">
        <v>37</v>
      </c>
      <c r="D996" s="47" t="s">
        <v>86</v>
      </c>
      <c r="E996" s="1">
        <v>4712072365.451973</v>
      </c>
    </row>
    <row r="997" spans="1:5" x14ac:dyDescent="0.25">
      <c r="A997" s="46" t="s">
        <v>98</v>
      </c>
      <c r="B997" s="47" t="s">
        <v>171</v>
      </c>
      <c r="C997" s="47" t="s">
        <v>37</v>
      </c>
      <c r="D997" s="47" t="s">
        <v>87</v>
      </c>
      <c r="E997" s="1">
        <v>23896.380913058754</v>
      </c>
    </row>
    <row r="998" spans="1:5" x14ac:dyDescent="0.25">
      <c r="A998" s="46" t="s">
        <v>98</v>
      </c>
      <c r="B998" s="47" t="s">
        <v>171</v>
      </c>
      <c r="C998" s="47" t="s">
        <v>53</v>
      </c>
      <c r="D998" s="47" t="s">
        <v>86</v>
      </c>
      <c r="E998" s="1">
        <v>1157208349.0535381</v>
      </c>
    </row>
    <row r="999" spans="1:5" x14ac:dyDescent="0.25">
      <c r="A999" s="46" t="s">
        <v>98</v>
      </c>
      <c r="B999" s="47" t="s">
        <v>171</v>
      </c>
      <c r="C999" s="47" t="s">
        <v>53</v>
      </c>
      <c r="D999" s="47" t="s">
        <v>87</v>
      </c>
      <c r="E999" s="1">
        <v>12111.717019858685</v>
      </c>
    </row>
    <row r="1000" spans="1:5" x14ac:dyDescent="0.25">
      <c r="A1000" s="46" t="s">
        <v>98</v>
      </c>
      <c r="B1000" s="47" t="s">
        <v>171</v>
      </c>
      <c r="C1000" s="47" t="s">
        <v>45</v>
      </c>
      <c r="D1000" s="47" t="s">
        <v>86</v>
      </c>
      <c r="E1000" s="1">
        <v>1011372902.8877829</v>
      </c>
    </row>
    <row r="1001" spans="1:5" x14ac:dyDescent="0.25">
      <c r="A1001" s="46" t="s">
        <v>98</v>
      </c>
      <c r="B1001" s="47" t="s">
        <v>171</v>
      </c>
      <c r="C1001" s="47" t="s">
        <v>45</v>
      </c>
      <c r="D1001" s="47" t="s">
        <v>87</v>
      </c>
      <c r="E1001" s="1">
        <v>8076.7119062871298</v>
      </c>
    </row>
    <row r="1002" spans="1:5" x14ac:dyDescent="0.25">
      <c r="A1002" s="46" t="s">
        <v>98</v>
      </c>
      <c r="B1002" s="47" t="s">
        <v>171</v>
      </c>
      <c r="C1002" s="47" t="s">
        <v>62</v>
      </c>
      <c r="D1002" s="47" t="s">
        <v>86</v>
      </c>
      <c r="E1002" s="1">
        <v>679949963.65585017</v>
      </c>
    </row>
    <row r="1003" spans="1:5" x14ac:dyDescent="0.25">
      <c r="A1003" s="46" t="s">
        <v>98</v>
      </c>
      <c r="B1003" s="47" t="s">
        <v>171</v>
      </c>
      <c r="C1003" s="47" t="s">
        <v>62</v>
      </c>
      <c r="D1003" s="47" t="s">
        <v>87</v>
      </c>
      <c r="E1003" s="1">
        <v>7936.4642220297419</v>
      </c>
    </row>
    <row r="1004" spans="1:5" x14ac:dyDescent="0.25">
      <c r="A1004" s="46" t="s">
        <v>98</v>
      </c>
      <c r="B1004" s="47" t="s">
        <v>171</v>
      </c>
      <c r="C1004" s="47" t="s">
        <v>29</v>
      </c>
      <c r="D1004" s="47" t="s">
        <v>86</v>
      </c>
      <c r="E1004" s="1">
        <v>3817755942.609251</v>
      </c>
    </row>
    <row r="1005" spans="1:5" x14ac:dyDescent="0.25">
      <c r="A1005" s="46" t="s">
        <v>98</v>
      </c>
      <c r="B1005" s="47" t="s">
        <v>171</v>
      </c>
      <c r="C1005" s="47" t="s">
        <v>29</v>
      </c>
      <c r="D1005" s="47" t="s">
        <v>87</v>
      </c>
      <c r="E1005" s="1">
        <v>20649.624769156464</v>
      </c>
    </row>
    <row r="1006" spans="1:5" x14ac:dyDescent="0.25">
      <c r="A1006" s="46" t="s">
        <v>98</v>
      </c>
      <c r="B1006" s="47" t="s">
        <v>171</v>
      </c>
      <c r="C1006" s="47" t="s">
        <v>165</v>
      </c>
      <c r="D1006" s="47" t="s">
        <v>86</v>
      </c>
      <c r="E1006" s="1">
        <v>2189265625.930419</v>
      </c>
    </row>
    <row r="1007" spans="1:5" x14ac:dyDescent="0.25">
      <c r="A1007" s="46" t="s">
        <v>98</v>
      </c>
      <c r="B1007" s="47" t="s">
        <v>171</v>
      </c>
      <c r="C1007" s="47" t="s">
        <v>165</v>
      </c>
      <c r="D1007" s="47" t="s">
        <v>87</v>
      </c>
      <c r="E1007" s="1">
        <v>11197.49533300576</v>
      </c>
    </row>
    <row r="1008" spans="1:5" x14ac:dyDescent="0.25">
      <c r="A1008" s="46" t="s">
        <v>98</v>
      </c>
      <c r="B1008" s="47" t="s">
        <v>171</v>
      </c>
      <c r="C1008" s="47" t="s">
        <v>96</v>
      </c>
      <c r="D1008" s="47" t="s">
        <v>86</v>
      </c>
      <c r="E1008" s="1">
        <v>578988875.64403391</v>
      </c>
    </row>
    <row r="1009" spans="1:5" x14ac:dyDescent="0.25">
      <c r="A1009" s="46" t="s">
        <v>98</v>
      </c>
      <c r="B1009" s="47" t="s">
        <v>171</v>
      </c>
      <c r="C1009" s="47" t="s">
        <v>96</v>
      </c>
      <c r="D1009" s="47" t="s">
        <v>87</v>
      </c>
      <c r="E1009" s="1">
        <v>5814.4190046692602</v>
      </c>
    </row>
    <row r="1010" spans="1:5" x14ac:dyDescent="0.25">
      <c r="A1010" s="46" t="s">
        <v>98</v>
      </c>
      <c r="B1010" s="47" t="s">
        <v>171</v>
      </c>
      <c r="C1010" s="47" t="s">
        <v>17</v>
      </c>
      <c r="D1010" s="47" t="s">
        <v>86</v>
      </c>
      <c r="E1010" s="1">
        <v>4571854115.2490091</v>
      </c>
    </row>
    <row r="1011" spans="1:5" x14ac:dyDescent="0.25">
      <c r="A1011" s="46" t="s">
        <v>98</v>
      </c>
      <c r="B1011" s="47" t="s">
        <v>171</v>
      </c>
      <c r="C1011" s="47" t="s">
        <v>17</v>
      </c>
      <c r="D1011" s="47" t="s">
        <v>87</v>
      </c>
      <c r="E1011" s="1">
        <v>13384.182132669572</v>
      </c>
    </row>
    <row r="1012" spans="1:5" x14ac:dyDescent="0.25">
      <c r="A1012" s="46" t="s">
        <v>98</v>
      </c>
      <c r="B1012" s="47" t="s">
        <v>171</v>
      </c>
      <c r="C1012" s="47" t="s">
        <v>18</v>
      </c>
      <c r="D1012" s="47" t="s">
        <v>86</v>
      </c>
      <c r="E1012" s="1">
        <v>5871652000.3361845</v>
      </c>
    </row>
    <row r="1013" spans="1:5" x14ac:dyDescent="0.25">
      <c r="A1013" s="46" t="s">
        <v>98</v>
      </c>
      <c r="B1013" s="47" t="s">
        <v>171</v>
      </c>
      <c r="C1013" s="47" t="s">
        <v>18</v>
      </c>
      <c r="D1013" s="47" t="s">
        <v>87</v>
      </c>
      <c r="E1013" s="1">
        <v>19801.589745843579</v>
      </c>
    </row>
    <row r="1014" spans="1:5" x14ac:dyDescent="0.25">
      <c r="A1014" s="46" t="s">
        <v>98</v>
      </c>
      <c r="B1014" s="47" t="s">
        <v>171</v>
      </c>
      <c r="C1014" s="47" t="s">
        <v>25</v>
      </c>
      <c r="D1014" s="47" t="s">
        <v>86</v>
      </c>
      <c r="E1014" s="1">
        <v>2755281766.117794</v>
      </c>
    </row>
    <row r="1015" spans="1:5" x14ac:dyDescent="0.25">
      <c r="A1015" s="46" t="s">
        <v>98</v>
      </c>
      <c r="B1015" s="47" t="s">
        <v>171</v>
      </c>
      <c r="C1015" s="47" t="s">
        <v>25</v>
      </c>
      <c r="D1015" s="47" t="s">
        <v>87</v>
      </c>
      <c r="E1015" s="1">
        <v>13537.680055340796</v>
      </c>
    </row>
    <row r="1016" spans="1:5" x14ac:dyDescent="0.25">
      <c r="A1016" s="46" t="s">
        <v>98</v>
      </c>
      <c r="B1016" s="47" t="s">
        <v>171</v>
      </c>
      <c r="C1016" s="47" t="s">
        <v>20</v>
      </c>
      <c r="D1016" s="47" t="s">
        <v>86</v>
      </c>
      <c r="E1016" s="1">
        <v>2630575125.7282414</v>
      </c>
    </row>
    <row r="1017" spans="1:5" x14ac:dyDescent="0.25">
      <c r="A1017" s="46" t="s">
        <v>98</v>
      </c>
      <c r="B1017" s="47" t="s">
        <v>171</v>
      </c>
      <c r="C1017" s="47" t="s">
        <v>20</v>
      </c>
      <c r="D1017" s="47" t="s">
        <v>87</v>
      </c>
      <c r="E1017" s="1">
        <v>18368.587092670547</v>
      </c>
    </row>
    <row r="1018" spans="1:5" x14ac:dyDescent="0.25">
      <c r="A1018" s="46" t="s">
        <v>98</v>
      </c>
      <c r="B1018" s="47" t="s">
        <v>171</v>
      </c>
      <c r="C1018" s="47" t="s">
        <v>54</v>
      </c>
      <c r="D1018" s="47" t="s">
        <v>86</v>
      </c>
      <c r="E1018" s="1">
        <v>130756780.91291019</v>
      </c>
    </row>
    <row r="1019" spans="1:5" x14ac:dyDescent="0.25">
      <c r="A1019" s="46" t="s">
        <v>98</v>
      </c>
      <c r="B1019" s="47" t="s">
        <v>171</v>
      </c>
      <c r="C1019" s="47" t="s">
        <v>54</v>
      </c>
      <c r="D1019" s="47" t="s">
        <v>87</v>
      </c>
      <c r="E1019" s="1">
        <v>941.14339575556505</v>
      </c>
    </row>
    <row r="1020" spans="1:5" x14ac:dyDescent="0.25">
      <c r="A1020" s="46" t="s">
        <v>98</v>
      </c>
      <c r="B1020" s="47" t="s">
        <v>171</v>
      </c>
      <c r="C1020" s="47" t="s">
        <v>55</v>
      </c>
      <c r="D1020" s="47" t="s">
        <v>86</v>
      </c>
      <c r="E1020" s="1">
        <v>688027732.60245633</v>
      </c>
    </row>
    <row r="1021" spans="1:5" x14ac:dyDescent="0.25">
      <c r="A1021" s="46" t="s">
        <v>98</v>
      </c>
      <c r="B1021" s="47" t="s">
        <v>171</v>
      </c>
      <c r="C1021" s="47" t="s">
        <v>55</v>
      </c>
      <c r="D1021" s="47" t="s">
        <v>87</v>
      </c>
      <c r="E1021" s="1">
        <v>6639.3540519814269</v>
      </c>
    </row>
    <row r="1022" spans="1:5" x14ac:dyDescent="0.25">
      <c r="A1022" s="46" t="s">
        <v>98</v>
      </c>
      <c r="B1022" s="47" t="s">
        <v>171</v>
      </c>
      <c r="C1022" s="47" t="s">
        <v>162</v>
      </c>
      <c r="D1022" s="47" t="s">
        <v>86</v>
      </c>
      <c r="E1022" s="1">
        <v>5655400000</v>
      </c>
    </row>
    <row r="1023" spans="1:5" x14ac:dyDescent="0.25">
      <c r="A1023" s="46" t="s">
        <v>98</v>
      </c>
      <c r="B1023" s="47" t="s">
        <v>171</v>
      </c>
      <c r="C1023" s="47" t="s">
        <v>162</v>
      </c>
      <c r="D1023" s="47" t="s">
        <v>87</v>
      </c>
      <c r="E1023" s="1">
        <v>28542</v>
      </c>
    </row>
    <row r="1024" spans="1:5" x14ac:dyDescent="0.25">
      <c r="A1024" s="2" t="s">
        <v>98</v>
      </c>
      <c r="B1024" s="10" t="s">
        <v>163</v>
      </c>
      <c r="C1024" s="10" t="s">
        <v>22</v>
      </c>
      <c r="D1024" s="10" t="s">
        <v>86</v>
      </c>
      <c r="E1024" s="1">
        <v>7398993558.38515</v>
      </c>
    </row>
    <row r="1025" spans="1:5" x14ac:dyDescent="0.25">
      <c r="A1025" s="2" t="s">
        <v>98</v>
      </c>
      <c r="B1025" s="10" t="s">
        <v>163</v>
      </c>
      <c r="C1025" s="10" t="s">
        <v>22</v>
      </c>
      <c r="D1025" s="10" t="s">
        <v>87</v>
      </c>
      <c r="E1025" s="1">
        <v>23127.289356534806</v>
      </c>
    </row>
    <row r="1026" spans="1:5" x14ac:dyDescent="0.25">
      <c r="A1026" s="2" t="s">
        <v>98</v>
      </c>
      <c r="B1026" s="10" t="s">
        <v>163</v>
      </c>
      <c r="C1026" s="10" t="s">
        <v>21</v>
      </c>
      <c r="D1026" s="10" t="s">
        <v>86</v>
      </c>
      <c r="E1026" s="1">
        <v>2191066579.0174017</v>
      </c>
    </row>
    <row r="1027" spans="1:5" x14ac:dyDescent="0.25">
      <c r="A1027" s="2" t="s">
        <v>98</v>
      </c>
      <c r="B1027" s="10" t="s">
        <v>163</v>
      </c>
      <c r="C1027" s="10" t="s">
        <v>21</v>
      </c>
      <c r="D1027" s="10" t="s">
        <v>87</v>
      </c>
      <c r="E1027" s="1">
        <v>11901.855349544541</v>
      </c>
    </row>
    <row r="1028" spans="1:5" x14ac:dyDescent="0.25">
      <c r="A1028" s="2" t="s">
        <v>98</v>
      </c>
      <c r="B1028" s="10" t="s">
        <v>163</v>
      </c>
      <c r="C1028" s="10" t="s">
        <v>24</v>
      </c>
      <c r="D1028" s="10" t="s">
        <v>86</v>
      </c>
      <c r="E1028" s="1">
        <v>7816804131.3065042</v>
      </c>
    </row>
    <row r="1029" spans="1:5" x14ac:dyDescent="0.25">
      <c r="A1029" s="2" t="s">
        <v>98</v>
      </c>
      <c r="B1029" s="10" t="s">
        <v>163</v>
      </c>
      <c r="C1029" s="10" t="s">
        <v>24</v>
      </c>
      <c r="D1029" s="10" t="s">
        <v>87</v>
      </c>
      <c r="E1029" s="1">
        <v>24373.554932370978</v>
      </c>
    </row>
    <row r="1030" spans="1:5" x14ac:dyDescent="0.25">
      <c r="A1030" s="2" t="s">
        <v>98</v>
      </c>
      <c r="B1030" s="10" t="s">
        <v>163</v>
      </c>
      <c r="C1030" s="10" t="s">
        <v>31</v>
      </c>
      <c r="D1030" s="10" t="s">
        <v>86</v>
      </c>
      <c r="E1030" s="1">
        <v>7436509660.1162939</v>
      </c>
    </row>
    <row r="1031" spans="1:5" x14ac:dyDescent="0.25">
      <c r="A1031" s="2" t="s">
        <v>98</v>
      </c>
      <c r="B1031" s="10" t="s">
        <v>163</v>
      </c>
      <c r="C1031" s="10" t="s">
        <v>31</v>
      </c>
      <c r="D1031" s="10" t="s">
        <v>87</v>
      </c>
      <c r="E1031" s="1">
        <v>19606.770873518271</v>
      </c>
    </row>
    <row r="1032" spans="1:5" x14ac:dyDescent="0.25">
      <c r="A1032" s="2" t="s">
        <v>98</v>
      </c>
      <c r="B1032" s="10" t="s">
        <v>163</v>
      </c>
      <c r="C1032" s="10" t="s">
        <v>26</v>
      </c>
      <c r="D1032" s="10" t="s">
        <v>86</v>
      </c>
      <c r="E1032" s="1">
        <v>6701055375.4906788</v>
      </c>
    </row>
    <row r="1033" spans="1:5" x14ac:dyDescent="0.25">
      <c r="A1033" s="2" t="s">
        <v>98</v>
      </c>
      <c r="B1033" s="10" t="s">
        <v>163</v>
      </c>
      <c r="C1033" s="10" t="s">
        <v>26</v>
      </c>
      <c r="D1033" s="10" t="s">
        <v>87</v>
      </c>
      <c r="E1033" s="1">
        <v>24589.510154626823</v>
      </c>
    </row>
    <row r="1034" spans="1:5" x14ac:dyDescent="0.25">
      <c r="A1034" s="2" t="s">
        <v>98</v>
      </c>
      <c r="B1034" s="10" t="s">
        <v>163</v>
      </c>
      <c r="C1034" s="10" t="s">
        <v>32</v>
      </c>
      <c r="D1034" s="10" t="s">
        <v>86</v>
      </c>
      <c r="E1034" s="1">
        <v>7538964563.901824</v>
      </c>
    </row>
    <row r="1035" spans="1:5" x14ac:dyDescent="0.25">
      <c r="A1035" s="2" t="s">
        <v>98</v>
      </c>
      <c r="B1035" s="10" t="s">
        <v>163</v>
      </c>
      <c r="C1035" s="10" t="s">
        <v>32</v>
      </c>
      <c r="D1035" s="10" t="s">
        <v>87</v>
      </c>
      <c r="E1035" s="1">
        <v>18799.12337834698</v>
      </c>
    </row>
    <row r="1036" spans="1:5" x14ac:dyDescent="0.25">
      <c r="A1036" s="2" t="s">
        <v>98</v>
      </c>
      <c r="B1036" s="10" t="s">
        <v>163</v>
      </c>
      <c r="C1036" s="10" t="s">
        <v>27</v>
      </c>
      <c r="D1036" s="10" t="s">
        <v>86</v>
      </c>
      <c r="E1036" s="1">
        <v>5568850075.1736164</v>
      </c>
    </row>
    <row r="1037" spans="1:5" x14ac:dyDescent="0.25">
      <c r="A1037" s="2" t="s">
        <v>98</v>
      </c>
      <c r="B1037" s="10" t="s">
        <v>163</v>
      </c>
      <c r="C1037" s="10" t="s">
        <v>27</v>
      </c>
      <c r="D1037" s="10" t="s">
        <v>87</v>
      </c>
      <c r="E1037" s="1">
        <v>34962.01342173601</v>
      </c>
    </row>
    <row r="1038" spans="1:5" x14ac:dyDescent="0.25">
      <c r="A1038" s="2" t="s">
        <v>98</v>
      </c>
      <c r="B1038" s="10" t="s">
        <v>163</v>
      </c>
      <c r="C1038" s="10" t="s">
        <v>30</v>
      </c>
      <c r="D1038" s="10" t="s">
        <v>86</v>
      </c>
      <c r="E1038" s="1">
        <v>7724001030.8952036</v>
      </c>
    </row>
    <row r="1039" spans="1:5" x14ac:dyDescent="0.25">
      <c r="A1039" s="2" t="s">
        <v>98</v>
      </c>
      <c r="B1039" s="10" t="s">
        <v>163</v>
      </c>
      <c r="C1039" s="10" t="s">
        <v>30</v>
      </c>
      <c r="D1039" s="10" t="s">
        <v>87</v>
      </c>
      <c r="E1039" s="1">
        <v>21894.882656822934</v>
      </c>
    </row>
    <row r="1040" spans="1:5" x14ac:dyDescent="0.25">
      <c r="A1040" s="2" t="s">
        <v>98</v>
      </c>
      <c r="B1040" s="10" t="s">
        <v>163</v>
      </c>
      <c r="C1040" s="10" t="s">
        <v>33</v>
      </c>
      <c r="D1040" s="10" t="s">
        <v>86</v>
      </c>
      <c r="E1040" s="1">
        <v>1949910240.177496</v>
      </c>
    </row>
    <row r="1041" spans="1:5" x14ac:dyDescent="0.25">
      <c r="A1041" s="2" t="s">
        <v>98</v>
      </c>
      <c r="B1041" s="10" t="s">
        <v>163</v>
      </c>
      <c r="C1041" s="10" t="s">
        <v>33</v>
      </c>
      <c r="D1041" s="10" t="s">
        <v>87</v>
      </c>
      <c r="E1041" s="1">
        <v>7430.4274227338483</v>
      </c>
    </row>
    <row r="1042" spans="1:5" x14ac:dyDescent="0.25">
      <c r="A1042" s="2" t="s">
        <v>98</v>
      </c>
      <c r="B1042" s="10" t="s">
        <v>163</v>
      </c>
      <c r="C1042" s="10" t="s">
        <v>39</v>
      </c>
      <c r="D1042" s="10" t="s">
        <v>86</v>
      </c>
      <c r="E1042" s="1">
        <v>13215000000</v>
      </c>
    </row>
    <row r="1043" spans="1:5" x14ac:dyDescent="0.25">
      <c r="A1043" s="2" t="s">
        <v>98</v>
      </c>
      <c r="B1043" s="10" t="s">
        <v>163</v>
      </c>
      <c r="C1043" s="10" t="s">
        <v>39</v>
      </c>
      <c r="D1043" s="10" t="s">
        <v>87</v>
      </c>
      <c r="E1043" s="1">
        <v>52046</v>
      </c>
    </row>
    <row r="1044" spans="1:5" x14ac:dyDescent="0.25">
      <c r="A1044" s="2" t="s">
        <v>98</v>
      </c>
      <c r="B1044" s="10" t="s">
        <v>163</v>
      </c>
      <c r="C1044" s="10" t="s">
        <v>40</v>
      </c>
      <c r="D1044" s="10" t="s">
        <v>86</v>
      </c>
      <c r="E1044" s="1">
        <v>12169200000</v>
      </c>
    </row>
    <row r="1045" spans="1:5" x14ac:dyDescent="0.25">
      <c r="A1045" s="2" t="s">
        <v>98</v>
      </c>
      <c r="B1045" s="10" t="s">
        <v>163</v>
      </c>
      <c r="C1045" s="10" t="s">
        <v>40</v>
      </c>
      <c r="D1045" s="10" t="s">
        <v>87</v>
      </c>
      <c r="E1045" s="1">
        <v>46661</v>
      </c>
    </row>
    <row r="1046" spans="1:5" x14ac:dyDescent="0.25">
      <c r="A1046" s="2" t="s">
        <v>98</v>
      </c>
      <c r="B1046" s="10" t="s">
        <v>163</v>
      </c>
      <c r="C1046" s="10" t="s">
        <v>41</v>
      </c>
      <c r="D1046" s="10" t="s">
        <v>86</v>
      </c>
      <c r="E1046" s="1">
        <v>11106000000</v>
      </c>
    </row>
    <row r="1047" spans="1:5" x14ac:dyDescent="0.25">
      <c r="A1047" s="2" t="s">
        <v>98</v>
      </c>
      <c r="B1047" s="10" t="s">
        <v>163</v>
      </c>
      <c r="C1047" s="10" t="s">
        <v>41</v>
      </c>
      <c r="D1047" s="10" t="s">
        <v>87</v>
      </c>
      <c r="E1047" s="1">
        <v>44377</v>
      </c>
    </row>
    <row r="1048" spans="1:5" x14ac:dyDescent="0.25">
      <c r="A1048" s="2" t="s">
        <v>98</v>
      </c>
      <c r="B1048" s="10" t="s">
        <v>163</v>
      </c>
      <c r="C1048" s="10" t="s">
        <v>19</v>
      </c>
      <c r="D1048" s="10" t="s">
        <v>86</v>
      </c>
      <c r="E1048" s="1">
        <v>1833514215.2770751</v>
      </c>
    </row>
    <row r="1049" spans="1:5" x14ac:dyDescent="0.25">
      <c r="A1049" s="2" t="s">
        <v>98</v>
      </c>
      <c r="B1049" s="10" t="s">
        <v>163</v>
      </c>
      <c r="C1049" s="10" t="s">
        <v>19</v>
      </c>
      <c r="D1049" s="10" t="s">
        <v>87</v>
      </c>
      <c r="E1049" s="1">
        <v>8815.2637837433704</v>
      </c>
    </row>
    <row r="1050" spans="1:5" x14ac:dyDescent="0.25">
      <c r="A1050" s="2" t="s">
        <v>98</v>
      </c>
      <c r="B1050" s="10" t="s">
        <v>163</v>
      </c>
      <c r="C1050" s="10" t="s">
        <v>16</v>
      </c>
      <c r="D1050" s="10" t="s">
        <v>86</v>
      </c>
      <c r="E1050" s="1">
        <v>4311012443.6332293</v>
      </c>
    </row>
    <row r="1051" spans="1:5" x14ac:dyDescent="0.25">
      <c r="A1051" s="2" t="s">
        <v>98</v>
      </c>
      <c r="B1051" s="10" t="s">
        <v>163</v>
      </c>
      <c r="C1051" s="10" t="s">
        <v>16</v>
      </c>
      <c r="D1051" s="10" t="s">
        <v>87</v>
      </c>
      <c r="E1051" s="1">
        <v>21900.41660306741</v>
      </c>
    </row>
    <row r="1052" spans="1:5" x14ac:dyDescent="0.25">
      <c r="A1052" s="2" t="s">
        <v>98</v>
      </c>
      <c r="B1052" s="10" t="s">
        <v>163</v>
      </c>
      <c r="C1052" s="10" t="s">
        <v>48</v>
      </c>
      <c r="D1052" s="10" t="s">
        <v>86</v>
      </c>
      <c r="E1052" s="1">
        <v>938823897.37273335</v>
      </c>
    </row>
    <row r="1053" spans="1:5" x14ac:dyDescent="0.25">
      <c r="A1053" s="2" t="s">
        <v>98</v>
      </c>
      <c r="B1053" s="10" t="s">
        <v>163</v>
      </c>
      <c r="C1053" s="10" t="s">
        <v>48</v>
      </c>
      <c r="D1053" s="10" t="s">
        <v>87</v>
      </c>
      <c r="E1053" s="1">
        <v>6077.9639699465242</v>
      </c>
    </row>
    <row r="1054" spans="1:5" x14ac:dyDescent="0.25">
      <c r="A1054" s="2" t="s">
        <v>98</v>
      </c>
      <c r="B1054" s="10" t="s">
        <v>163</v>
      </c>
      <c r="C1054" s="10" t="s">
        <v>46</v>
      </c>
      <c r="D1054" s="10" t="s">
        <v>86</v>
      </c>
      <c r="E1054" s="1">
        <v>800306914.30827188</v>
      </c>
    </row>
    <row r="1055" spans="1:5" x14ac:dyDescent="0.25">
      <c r="A1055" s="2" t="s">
        <v>98</v>
      </c>
      <c r="B1055" s="10" t="s">
        <v>163</v>
      </c>
      <c r="C1055" s="10" t="s">
        <v>46</v>
      </c>
      <c r="D1055" s="10" t="s">
        <v>87</v>
      </c>
      <c r="E1055" s="1">
        <v>7744.8388981458984</v>
      </c>
    </row>
    <row r="1056" spans="1:5" x14ac:dyDescent="0.25">
      <c r="A1056" s="2" t="s">
        <v>98</v>
      </c>
      <c r="B1056" s="10" t="s">
        <v>163</v>
      </c>
      <c r="C1056" s="10" t="s">
        <v>43</v>
      </c>
      <c r="D1056" s="10" t="s">
        <v>86</v>
      </c>
      <c r="E1056" s="1">
        <v>995150859.31825387</v>
      </c>
    </row>
    <row r="1057" spans="1:5" x14ac:dyDescent="0.25">
      <c r="A1057" s="2" t="s">
        <v>98</v>
      </c>
      <c r="B1057" s="10" t="s">
        <v>163</v>
      </c>
      <c r="C1057" s="10" t="s">
        <v>43</v>
      </c>
      <c r="D1057" s="10" t="s">
        <v>87</v>
      </c>
      <c r="E1057" s="1">
        <v>7285.7189229846344</v>
      </c>
    </row>
    <row r="1058" spans="1:5" x14ac:dyDescent="0.25">
      <c r="A1058" s="2" t="s">
        <v>98</v>
      </c>
      <c r="B1058" s="10" t="s">
        <v>163</v>
      </c>
      <c r="C1058" s="10" t="s">
        <v>58</v>
      </c>
      <c r="D1058" s="10" t="s">
        <v>86</v>
      </c>
      <c r="E1058" s="1">
        <v>1405231983.5593977</v>
      </c>
    </row>
    <row r="1059" spans="1:5" x14ac:dyDescent="0.25">
      <c r="A1059" s="2" t="s">
        <v>98</v>
      </c>
      <c r="B1059" s="10" t="s">
        <v>163</v>
      </c>
      <c r="C1059" s="10" t="s">
        <v>58</v>
      </c>
      <c r="D1059" s="10" t="s">
        <v>87</v>
      </c>
      <c r="E1059" s="1">
        <v>11473.966718799442</v>
      </c>
    </row>
    <row r="1060" spans="1:5" x14ac:dyDescent="0.25">
      <c r="A1060" s="2" t="s">
        <v>98</v>
      </c>
      <c r="B1060" s="10" t="s">
        <v>163</v>
      </c>
      <c r="C1060" s="10" t="s">
        <v>44</v>
      </c>
      <c r="D1060" s="10" t="s">
        <v>86</v>
      </c>
      <c r="E1060" s="1">
        <v>935323730.64097214</v>
      </c>
    </row>
    <row r="1061" spans="1:5" x14ac:dyDescent="0.25">
      <c r="A1061" s="2" t="s">
        <v>98</v>
      </c>
      <c r="B1061" s="10" t="s">
        <v>163</v>
      </c>
      <c r="C1061" s="10" t="s">
        <v>44</v>
      </c>
      <c r="D1061" s="10" t="s">
        <v>87</v>
      </c>
      <c r="E1061" s="1">
        <v>9326.5122728042898</v>
      </c>
    </row>
    <row r="1062" spans="1:5" x14ac:dyDescent="0.25">
      <c r="A1062" s="2" t="s">
        <v>98</v>
      </c>
      <c r="B1062" s="10" t="s">
        <v>163</v>
      </c>
      <c r="C1062" s="10" t="s">
        <v>47</v>
      </c>
      <c r="D1062" s="10" t="s">
        <v>86</v>
      </c>
      <c r="E1062" s="1">
        <v>1374092122.5198073</v>
      </c>
    </row>
    <row r="1063" spans="1:5" x14ac:dyDescent="0.25">
      <c r="A1063" s="2" t="s">
        <v>98</v>
      </c>
      <c r="B1063" s="10" t="s">
        <v>163</v>
      </c>
      <c r="C1063" s="10" t="s">
        <v>47</v>
      </c>
      <c r="D1063" s="10" t="s">
        <v>87</v>
      </c>
      <c r="E1063" s="1">
        <v>17256.503932365657</v>
      </c>
    </row>
    <row r="1064" spans="1:5" x14ac:dyDescent="0.25">
      <c r="A1064" s="2" t="s">
        <v>98</v>
      </c>
      <c r="B1064" s="10" t="s">
        <v>163</v>
      </c>
      <c r="C1064" s="10" t="s">
        <v>59</v>
      </c>
      <c r="D1064" s="10" t="s">
        <v>86</v>
      </c>
      <c r="E1064" s="1">
        <v>941730162.62732804</v>
      </c>
    </row>
    <row r="1065" spans="1:5" x14ac:dyDescent="0.25">
      <c r="A1065" s="2" t="s">
        <v>98</v>
      </c>
      <c r="B1065" s="10" t="s">
        <v>163</v>
      </c>
      <c r="C1065" s="10" t="s">
        <v>59</v>
      </c>
      <c r="D1065" s="10" t="s">
        <v>87</v>
      </c>
      <c r="E1065" s="1">
        <v>7887.8525245132723</v>
      </c>
    </row>
    <row r="1066" spans="1:5" x14ac:dyDescent="0.25">
      <c r="A1066" s="2" t="s">
        <v>98</v>
      </c>
      <c r="B1066" s="10" t="s">
        <v>163</v>
      </c>
      <c r="C1066" s="10" t="s">
        <v>57</v>
      </c>
      <c r="D1066" s="10" t="s">
        <v>86</v>
      </c>
      <c r="E1066" s="1">
        <v>1027355049.9134243</v>
      </c>
    </row>
    <row r="1067" spans="1:5" x14ac:dyDescent="0.25">
      <c r="A1067" s="2" t="s">
        <v>98</v>
      </c>
      <c r="B1067" s="10" t="s">
        <v>163</v>
      </c>
      <c r="C1067" s="10" t="s">
        <v>57</v>
      </c>
      <c r="D1067" s="10" t="s">
        <v>87</v>
      </c>
      <c r="E1067" s="1">
        <v>10382.28454796332</v>
      </c>
    </row>
    <row r="1068" spans="1:5" x14ac:dyDescent="0.25">
      <c r="A1068" s="2" t="s">
        <v>98</v>
      </c>
      <c r="B1068" s="10" t="s">
        <v>163</v>
      </c>
      <c r="C1068" s="10" t="s">
        <v>56</v>
      </c>
      <c r="D1068" s="10" t="s">
        <v>86</v>
      </c>
      <c r="E1068" s="1">
        <v>2828989487.7608247</v>
      </c>
    </row>
    <row r="1069" spans="1:5" x14ac:dyDescent="0.25">
      <c r="A1069" s="2" t="s">
        <v>98</v>
      </c>
      <c r="B1069" s="10" t="s">
        <v>163</v>
      </c>
      <c r="C1069" s="10" t="s">
        <v>56</v>
      </c>
      <c r="D1069" s="10" t="s">
        <v>87</v>
      </c>
      <c r="E1069" s="1">
        <v>25019.489562643368</v>
      </c>
    </row>
    <row r="1070" spans="1:5" x14ac:dyDescent="0.25">
      <c r="A1070" s="2" t="s">
        <v>98</v>
      </c>
      <c r="B1070" s="10" t="s">
        <v>163</v>
      </c>
      <c r="C1070" s="10" t="s">
        <v>50</v>
      </c>
      <c r="D1070" s="10" t="s">
        <v>86</v>
      </c>
      <c r="E1070" s="1">
        <v>1047556889.2587349</v>
      </c>
    </row>
    <row r="1071" spans="1:5" x14ac:dyDescent="0.25">
      <c r="A1071" s="2" t="s">
        <v>98</v>
      </c>
      <c r="B1071" s="10" t="s">
        <v>163</v>
      </c>
      <c r="C1071" s="10" t="s">
        <v>50</v>
      </c>
      <c r="D1071" s="10" t="s">
        <v>87</v>
      </c>
      <c r="E1071" s="1">
        <v>10654.865816641297</v>
      </c>
    </row>
    <row r="1072" spans="1:5" x14ac:dyDescent="0.25">
      <c r="A1072" s="2" t="s">
        <v>98</v>
      </c>
      <c r="B1072" s="10" t="s">
        <v>163</v>
      </c>
      <c r="C1072" s="10" t="s">
        <v>51</v>
      </c>
      <c r="D1072" s="10" t="s">
        <v>86</v>
      </c>
      <c r="E1072" s="1">
        <v>727700732.50733888</v>
      </c>
    </row>
    <row r="1073" spans="1:5" x14ac:dyDescent="0.25">
      <c r="A1073" s="2" t="s">
        <v>98</v>
      </c>
      <c r="B1073" s="10" t="s">
        <v>163</v>
      </c>
      <c r="C1073" s="10" t="s">
        <v>51</v>
      </c>
      <c r="D1073" s="10" t="s">
        <v>87</v>
      </c>
      <c r="E1073" s="1">
        <v>8917.1822868133841</v>
      </c>
    </row>
    <row r="1074" spans="1:5" x14ac:dyDescent="0.25">
      <c r="A1074" s="2" t="s">
        <v>98</v>
      </c>
      <c r="B1074" s="10" t="s">
        <v>163</v>
      </c>
      <c r="C1074" s="10" t="s">
        <v>63</v>
      </c>
      <c r="D1074" s="10" t="s">
        <v>86</v>
      </c>
      <c r="E1074" s="1">
        <v>655372383.92097461</v>
      </c>
    </row>
    <row r="1075" spans="1:5" x14ac:dyDescent="0.25">
      <c r="A1075" s="2" t="s">
        <v>98</v>
      </c>
      <c r="B1075" s="10" t="s">
        <v>163</v>
      </c>
      <c r="C1075" s="10" t="s">
        <v>63</v>
      </c>
      <c r="D1075" s="10" t="s">
        <v>87</v>
      </c>
      <c r="E1075" s="1">
        <v>5942.4160291505486</v>
      </c>
    </row>
    <row r="1076" spans="1:5" x14ac:dyDescent="0.25">
      <c r="A1076" s="2" t="s">
        <v>98</v>
      </c>
      <c r="B1076" s="10" t="s">
        <v>163</v>
      </c>
      <c r="C1076" s="10" t="s">
        <v>61</v>
      </c>
      <c r="D1076" s="10" t="s">
        <v>86</v>
      </c>
      <c r="E1076" s="1">
        <v>1110554730.0706944</v>
      </c>
    </row>
    <row r="1077" spans="1:5" x14ac:dyDescent="0.25">
      <c r="A1077" s="2" t="s">
        <v>98</v>
      </c>
      <c r="B1077" s="10" t="s">
        <v>163</v>
      </c>
      <c r="C1077" s="10" t="s">
        <v>61</v>
      </c>
      <c r="D1077" s="10" t="s">
        <v>87</v>
      </c>
      <c r="E1077" s="1">
        <v>13745.907777778997</v>
      </c>
    </row>
    <row r="1078" spans="1:5" x14ac:dyDescent="0.25">
      <c r="A1078" s="2" t="s">
        <v>98</v>
      </c>
      <c r="B1078" s="10" t="s">
        <v>163</v>
      </c>
      <c r="C1078" s="10" t="s">
        <v>64</v>
      </c>
      <c r="D1078" s="10" t="s">
        <v>86</v>
      </c>
      <c r="E1078" s="1">
        <v>906837763.50844944</v>
      </c>
    </row>
    <row r="1079" spans="1:5" x14ac:dyDescent="0.25">
      <c r="A1079" s="2" t="s">
        <v>98</v>
      </c>
      <c r="B1079" s="10" t="s">
        <v>163</v>
      </c>
      <c r="C1079" s="10" t="s">
        <v>64</v>
      </c>
      <c r="D1079" s="10" t="s">
        <v>87</v>
      </c>
      <c r="E1079" s="1">
        <v>11937.356608476859</v>
      </c>
    </row>
    <row r="1080" spans="1:5" x14ac:dyDescent="0.25">
      <c r="A1080" s="2" t="s">
        <v>98</v>
      </c>
      <c r="B1080" s="10" t="s">
        <v>163</v>
      </c>
      <c r="C1080" s="10" t="s">
        <v>23</v>
      </c>
      <c r="D1080" s="10" t="s">
        <v>86</v>
      </c>
      <c r="E1080" s="1">
        <v>3207638151.0494027</v>
      </c>
    </row>
    <row r="1081" spans="1:5" x14ac:dyDescent="0.25">
      <c r="A1081" s="2" t="s">
        <v>98</v>
      </c>
      <c r="B1081" s="10" t="s">
        <v>163</v>
      </c>
      <c r="C1081" s="10" t="s">
        <v>23</v>
      </c>
      <c r="D1081" s="10" t="s">
        <v>87</v>
      </c>
      <c r="E1081" s="1">
        <v>20815.743126728757</v>
      </c>
    </row>
    <row r="1082" spans="1:5" x14ac:dyDescent="0.25">
      <c r="A1082" s="2" t="s">
        <v>98</v>
      </c>
      <c r="B1082" s="10" t="s">
        <v>163</v>
      </c>
      <c r="C1082" s="10" t="s">
        <v>52</v>
      </c>
      <c r="D1082" s="10" t="s">
        <v>86</v>
      </c>
      <c r="E1082" s="1">
        <v>925820549.39460027</v>
      </c>
    </row>
    <row r="1083" spans="1:5" x14ac:dyDescent="0.25">
      <c r="A1083" s="2" t="s">
        <v>98</v>
      </c>
      <c r="B1083" s="10" t="s">
        <v>163</v>
      </c>
      <c r="C1083" s="10" t="s">
        <v>52</v>
      </c>
      <c r="D1083" s="10" t="s">
        <v>87</v>
      </c>
      <c r="E1083" s="1">
        <v>9275.8456180319245</v>
      </c>
    </row>
    <row r="1084" spans="1:5" x14ac:dyDescent="0.25">
      <c r="A1084" s="2" t="s">
        <v>98</v>
      </c>
      <c r="B1084" s="10" t="s">
        <v>163</v>
      </c>
      <c r="C1084" s="10" t="s">
        <v>60</v>
      </c>
      <c r="D1084" s="10" t="s">
        <v>86</v>
      </c>
      <c r="E1084" s="1">
        <v>563018050.26045632</v>
      </c>
    </row>
    <row r="1085" spans="1:5" x14ac:dyDescent="0.25">
      <c r="A1085" s="2" t="s">
        <v>98</v>
      </c>
      <c r="B1085" s="10" t="s">
        <v>163</v>
      </c>
      <c r="C1085" s="10" t="s">
        <v>60</v>
      </c>
      <c r="D1085" s="10" t="s">
        <v>87</v>
      </c>
      <c r="E1085" s="1">
        <v>8157.6384210258911</v>
      </c>
    </row>
    <row r="1086" spans="1:5" x14ac:dyDescent="0.25">
      <c r="A1086" s="2" t="s">
        <v>98</v>
      </c>
      <c r="B1086" s="10" t="s">
        <v>163</v>
      </c>
      <c r="C1086" s="10" t="s">
        <v>67</v>
      </c>
      <c r="D1086" s="10" t="s">
        <v>86</v>
      </c>
      <c r="E1086" s="1">
        <v>611578003.60944557</v>
      </c>
    </row>
    <row r="1087" spans="1:5" x14ac:dyDescent="0.25">
      <c r="A1087" s="2" t="s">
        <v>98</v>
      </c>
      <c r="B1087" s="10" t="s">
        <v>163</v>
      </c>
      <c r="C1087" s="10" t="s">
        <v>67</v>
      </c>
      <c r="D1087" s="10" t="s">
        <v>87</v>
      </c>
      <c r="E1087" s="1">
        <v>5955.1536790948066</v>
      </c>
    </row>
    <row r="1088" spans="1:5" x14ac:dyDescent="0.25">
      <c r="A1088" s="2" t="s">
        <v>98</v>
      </c>
      <c r="B1088" s="10" t="s">
        <v>163</v>
      </c>
      <c r="C1088" s="10" t="s">
        <v>34</v>
      </c>
      <c r="D1088" s="10" t="s">
        <v>86</v>
      </c>
      <c r="E1088" s="1">
        <v>3170961457.9441566</v>
      </c>
    </row>
    <row r="1089" spans="1:5" x14ac:dyDescent="0.25">
      <c r="A1089" s="2" t="s">
        <v>98</v>
      </c>
      <c r="B1089" s="10" t="s">
        <v>163</v>
      </c>
      <c r="C1089" s="10" t="s">
        <v>34</v>
      </c>
      <c r="D1089" s="10" t="s">
        <v>87</v>
      </c>
      <c r="E1089" s="1">
        <v>14971.288708753607</v>
      </c>
    </row>
    <row r="1090" spans="1:5" x14ac:dyDescent="0.25">
      <c r="A1090" s="2" t="s">
        <v>98</v>
      </c>
      <c r="B1090" s="10" t="s">
        <v>163</v>
      </c>
      <c r="C1090" s="10" t="s">
        <v>69</v>
      </c>
      <c r="D1090" s="10" t="s">
        <v>86</v>
      </c>
      <c r="E1090" s="1">
        <v>932915614.44087076</v>
      </c>
    </row>
    <row r="1091" spans="1:5" x14ac:dyDescent="0.25">
      <c r="A1091" s="2" t="s">
        <v>98</v>
      </c>
      <c r="B1091" s="10" t="s">
        <v>163</v>
      </c>
      <c r="C1091" s="10" t="s">
        <v>69</v>
      </c>
      <c r="D1091" s="10" t="s">
        <v>87</v>
      </c>
      <c r="E1091" s="1">
        <v>10460.87766112807</v>
      </c>
    </row>
    <row r="1092" spans="1:5" x14ac:dyDescent="0.25">
      <c r="A1092" s="2" t="s">
        <v>98</v>
      </c>
      <c r="B1092" s="10" t="s">
        <v>163</v>
      </c>
      <c r="C1092" s="10" t="s">
        <v>70</v>
      </c>
      <c r="D1092" s="10" t="s">
        <v>86</v>
      </c>
      <c r="E1092" s="1">
        <v>200000000</v>
      </c>
    </row>
    <row r="1093" spans="1:5" x14ac:dyDescent="0.25">
      <c r="A1093" s="2" t="s">
        <v>98</v>
      </c>
      <c r="B1093" s="10" t="s">
        <v>163</v>
      </c>
      <c r="C1093" s="10" t="s">
        <v>70</v>
      </c>
      <c r="D1093" s="10" t="s">
        <v>87</v>
      </c>
      <c r="E1093" s="1">
        <v>5105.4933606955965</v>
      </c>
    </row>
    <row r="1094" spans="1:5" x14ac:dyDescent="0.25">
      <c r="A1094" s="2" t="s">
        <v>98</v>
      </c>
      <c r="B1094" s="10" t="s">
        <v>163</v>
      </c>
      <c r="C1094" s="10" t="s">
        <v>71</v>
      </c>
      <c r="D1094" s="10" t="s">
        <v>86</v>
      </c>
      <c r="E1094" s="1">
        <v>2121142008.3299613</v>
      </c>
    </row>
    <row r="1095" spans="1:5" x14ac:dyDescent="0.25">
      <c r="A1095" s="2" t="s">
        <v>98</v>
      </c>
      <c r="B1095" s="10" t="s">
        <v>163</v>
      </c>
      <c r="C1095" s="10" t="s">
        <v>71</v>
      </c>
      <c r="D1095" s="10" t="s">
        <v>87</v>
      </c>
      <c r="E1095" s="1">
        <v>22687.800960966113</v>
      </c>
    </row>
    <row r="1096" spans="1:5" x14ac:dyDescent="0.25">
      <c r="A1096" s="2" t="s">
        <v>98</v>
      </c>
      <c r="B1096" s="10" t="s">
        <v>163</v>
      </c>
      <c r="C1096" s="10" t="s">
        <v>65</v>
      </c>
      <c r="D1096" s="10" t="s">
        <v>86</v>
      </c>
      <c r="E1096" s="1">
        <v>581406950.88473046</v>
      </c>
    </row>
    <row r="1097" spans="1:5" x14ac:dyDescent="0.25">
      <c r="A1097" s="2" t="s">
        <v>98</v>
      </c>
      <c r="B1097" s="10" t="s">
        <v>163</v>
      </c>
      <c r="C1097" s="10" t="s">
        <v>65</v>
      </c>
      <c r="D1097" s="10" t="s">
        <v>87</v>
      </c>
      <c r="E1097" s="1">
        <v>5991.577355059515</v>
      </c>
    </row>
    <row r="1098" spans="1:5" x14ac:dyDescent="0.25">
      <c r="A1098" s="2" t="s">
        <v>98</v>
      </c>
      <c r="B1098" s="10" t="s">
        <v>163</v>
      </c>
      <c r="C1098" s="10" t="s">
        <v>68</v>
      </c>
      <c r="D1098" s="10" t="s">
        <v>86</v>
      </c>
      <c r="E1098" s="1">
        <v>1348532235.5135281</v>
      </c>
    </row>
    <row r="1099" spans="1:5" x14ac:dyDescent="0.25">
      <c r="A1099" s="2" t="s">
        <v>98</v>
      </c>
      <c r="B1099" s="10" t="s">
        <v>163</v>
      </c>
      <c r="C1099" s="10" t="s">
        <v>68</v>
      </c>
      <c r="D1099" s="10" t="s">
        <v>87</v>
      </c>
      <c r="E1099" s="1">
        <v>14372.646620402635</v>
      </c>
    </row>
    <row r="1100" spans="1:5" x14ac:dyDescent="0.25">
      <c r="A1100" s="2" t="s">
        <v>98</v>
      </c>
      <c r="B1100" s="10" t="s">
        <v>163</v>
      </c>
      <c r="C1100" s="10" t="s">
        <v>35</v>
      </c>
      <c r="D1100" s="10" t="s">
        <v>86</v>
      </c>
      <c r="E1100" s="1">
        <v>5400803447.224143</v>
      </c>
    </row>
    <row r="1101" spans="1:5" x14ac:dyDescent="0.25">
      <c r="A1101" s="2" t="s">
        <v>98</v>
      </c>
      <c r="B1101" s="10" t="s">
        <v>163</v>
      </c>
      <c r="C1101" s="10" t="s">
        <v>35</v>
      </c>
      <c r="D1101" s="10" t="s">
        <v>87</v>
      </c>
      <c r="E1101" s="1">
        <v>32156.193583111191</v>
      </c>
    </row>
    <row r="1102" spans="1:5" x14ac:dyDescent="0.25">
      <c r="A1102" s="2" t="s">
        <v>98</v>
      </c>
      <c r="B1102" s="10" t="s">
        <v>163</v>
      </c>
      <c r="C1102" s="10" t="s">
        <v>36</v>
      </c>
      <c r="D1102" s="10" t="s">
        <v>86</v>
      </c>
      <c r="E1102" s="1">
        <v>1806618125.5965073</v>
      </c>
    </row>
    <row r="1103" spans="1:5" x14ac:dyDescent="0.25">
      <c r="A1103" s="2" t="s">
        <v>98</v>
      </c>
      <c r="B1103" s="10" t="s">
        <v>163</v>
      </c>
      <c r="C1103" s="10" t="s">
        <v>36</v>
      </c>
      <c r="D1103" s="10" t="s">
        <v>87</v>
      </c>
      <c r="E1103" s="1">
        <v>12883.913429740176</v>
      </c>
    </row>
    <row r="1104" spans="1:5" x14ac:dyDescent="0.25">
      <c r="A1104" s="2" t="s">
        <v>98</v>
      </c>
      <c r="B1104" s="10" t="s">
        <v>163</v>
      </c>
      <c r="C1104" s="10" t="s">
        <v>37</v>
      </c>
      <c r="D1104" s="10" t="s">
        <v>86</v>
      </c>
      <c r="E1104" s="1">
        <v>4885068944.9967251</v>
      </c>
    </row>
    <row r="1105" spans="1:5" x14ac:dyDescent="0.25">
      <c r="A1105" s="2" t="s">
        <v>98</v>
      </c>
      <c r="B1105" s="10" t="s">
        <v>163</v>
      </c>
      <c r="C1105" s="10" t="s">
        <v>37</v>
      </c>
      <c r="D1105" s="10" t="s">
        <v>87</v>
      </c>
      <c r="E1105" s="1">
        <v>25841.414139672102</v>
      </c>
    </row>
    <row r="1106" spans="1:5" x14ac:dyDescent="0.25">
      <c r="A1106" s="2" t="s">
        <v>98</v>
      </c>
      <c r="B1106" s="10" t="s">
        <v>163</v>
      </c>
      <c r="C1106" s="10" t="s">
        <v>53</v>
      </c>
      <c r="D1106" s="10" t="s">
        <v>86</v>
      </c>
      <c r="E1106" s="1">
        <v>1199693495.8595736</v>
      </c>
    </row>
    <row r="1107" spans="1:5" x14ac:dyDescent="0.25">
      <c r="A1107" s="2" t="s">
        <v>98</v>
      </c>
      <c r="B1107" s="10" t="s">
        <v>163</v>
      </c>
      <c r="C1107" s="10" t="s">
        <v>53</v>
      </c>
      <c r="D1107" s="10" t="s">
        <v>87</v>
      </c>
      <c r="E1107" s="1">
        <v>12228.700187555678</v>
      </c>
    </row>
    <row r="1108" spans="1:5" x14ac:dyDescent="0.25">
      <c r="A1108" s="2" t="s">
        <v>98</v>
      </c>
      <c r="B1108" s="10" t="s">
        <v>163</v>
      </c>
      <c r="C1108" s="10" t="s">
        <v>45</v>
      </c>
      <c r="D1108" s="10" t="s">
        <v>86</v>
      </c>
      <c r="E1108" s="1">
        <v>1048503922.8030618</v>
      </c>
    </row>
    <row r="1109" spans="1:5" x14ac:dyDescent="0.25">
      <c r="A1109" s="2" t="s">
        <v>98</v>
      </c>
      <c r="B1109" s="10" t="s">
        <v>163</v>
      </c>
      <c r="C1109" s="10" t="s">
        <v>45</v>
      </c>
      <c r="D1109" s="10" t="s">
        <v>87</v>
      </c>
      <c r="E1109" s="1">
        <v>8960.3666822728301</v>
      </c>
    </row>
    <row r="1110" spans="1:5" x14ac:dyDescent="0.25">
      <c r="A1110" s="2" t="s">
        <v>98</v>
      </c>
      <c r="B1110" s="10" t="s">
        <v>163</v>
      </c>
      <c r="C1110" s="10" t="s">
        <v>62</v>
      </c>
      <c r="D1110" s="10" t="s">
        <v>86</v>
      </c>
      <c r="E1110" s="1">
        <v>704913293.76862049</v>
      </c>
    </row>
    <row r="1111" spans="1:5" x14ac:dyDescent="0.25">
      <c r="A1111" s="2" t="s">
        <v>98</v>
      </c>
      <c r="B1111" s="10" t="s">
        <v>163</v>
      </c>
      <c r="C1111" s="10" t="s">
        <v>62</v>
      </c>
      <c r="D1111" s="10" t="s">
        <v>87</v>
      </c>
      <c r="E1111" s="1">
        <v>8666.3259265459928</v>
      </c>
    </row>
    <row r="1112" spans="1:5" x14ac:dyDescent="0.25">
      <c r="A1112" s="2" t="s">
        <v>98</v>
      </c>
      <c r="B1112" s="10" t="s">
        <v>163</v>
      </c>
      <c r="C1112" s="10" t="s">
        <v>29</v>
      </c>
      <c r="D1112" s="10" t="s">
        <v>86</v>
      </c>
      <c r="E1112" s="1">
        <v>3957919053.1018696</v>
      </c>
    </row>
    <row r="1113" spans="1:5" x14ac:dyDescent="0.25">
      <c r="A1113" s="2" t="s">
        <v>98</v>
      </c>
      <c r="B1113" s="10" t="s">
        <v>163</v>
      </c>
      <c r="C1113" s="10" t="s">
        <v>29</v>
      </c>
      <c r="D1113" s="10" t="s">
        <v>87</v>
      </c>
      <c r="E1113" s="1">
        <v>20149.218395709053</v>
      </c>
    </row>
    <row r="1114" spans="1:5" x14ac:dyDescent="0.25">
      <c r="A1114" s="2" t="s">
        <v>98</v>
      </c>
      <c r="B1114" s="10" t="s">
        <v>163</v>
      </c>
      <c r="C1114" s="10" t="s">
        <v>165</v>
      </c>
      <c r="D1114" s="10" t="s">
        <v>86</v>
      </c>
      <c r="E1114" s="1">
        <v>2269641188.0244298</v>
      </c>
    </row>
    <row r="1115" spans="1:5" x14ac:dyDescent="0.25">
      <c r="A1115" s="2" t="s">
        <v>98</v>
      </c>
      <c r="B1115" s="10" t="s">
        <v>163</v>
      </c>
      <c r="C1115" s="10" t="s">
        <v>165</v>
      </c>
      <c r="D1115" s="10" t="s">
        <v>87</v>
      </c>
      <c r="E1115" s="1">
        <v>15407.880938769706</v>
      </c>
    </row>
    <row r="1116" spans="1:5" x14ac:dyDescent="0.25">
      <c r="A1116" s="2" t="s">
        <v>98</v>
      </c>
      <c r="B1116" s="10" t="s">
        <v>163</v>
      </c>
      <c r="C1116" s="10" t="s">
        <v>96</v>
      </c>
      <c r="D1116" s="10" t="s">
        <v>86</v>
      </c>
      <c r="E1116" s="1">
        <v>600245572.7642349</v>
      </c>
    </row>
    <row r="1117" spans="1:5" x14ac:dyDescent="0.25">
      <c r="A1117" s="2" t="s">
        <v>98</v>
      </c>
      <c r="B1117" s="10" t="s">
        <v>163</v>
      </c>
      <c r="C1117" s="10" t="s">
        <v>96</v>
      </c>
      <c r="D1117" s="10" t="s">
        <v>87</v>
      </c>
      <c r="E1117" s="1">
        <v>5867.2503450420982</v>
      </c>
    </row>
    <row r="1118" spans="1:5" x14ac:dyDescent="0.25">
      <c r="A1118" s="2" t="s">
        <v>98</v>
      </c>
      <c r="B1118" s="10" t="s">
        <v>163</v>
      </c>
      <c r="C1118" s="10" t="s">
        <v>17</v>
      </c>
      <c r="D1118" s="10" t="s">
        <v>86</v>
      </c>
      <c r="E1118" s="1">
        <v>4739702794.7205973</v>
      </c>
    </row>
    <row r="1119" spans="1:5" x14ac:dyDescent="0.25">
      <c r="A1119" s="2" t="s">
        <v>98</v>
      </c>
      <c r="B1119" s="10" t="s">
        <v>163</v>
      </c>
      <c r="C1119" s="10" t="s">
        <v>17</v>
      </c>
      <c r="D1119" s="10" t="s">
        <v>87</v>
      </c>
      <c r="E1119" s="1">
        <v>18196.382576123058</v>
      </c>
    </row>
    <row r="1120" spans="1:5" x14ac:dyDescent="0.25">
      <c r="A1120" s="2" t="s">
        <v>98</v>
      </c>
      <c r="B1120" s="10" t="s">
        <v>163</v>
      </c>
      <c r="C1120" s="10" t="s">
        <v>18</v>
      </c>
      <c r="D1120" s="10" t="s">
        <v>86</v>
      </c>
      <c r="E1120" s="1">
        <v>6087220784.844409</v>
      </c>
    </row>
    <row r="1121" spans="1:5" x14ac:dyDescent="0.25">
      <c r="A1121" s="2" t="s">
        <v>98</v>
      </c>
      <c r="B1121" s="10" t="s">
        <v>163</v>
      </c>
      <c r="C1121" s="10" t="s">
        <v>18</v>
      </c>
      <c r="D1121" s="10" t="s">
        <v>87</v>
      </c>
      <c r="E1121" s="1">
        <v>20664.447012188273</v>
      </c>
    </row>
    <row r="1122" spans="1:5" x14ac:dyDescent="0.25">
      <c r="A1122" s="2" t="s">
        <v>98</v>
      </c>
      <c r="B1122" s="10" t="s">
        <v>163</v>
      </c>
      <c r="C1122" s="10" t="s">
        <v>25</v>
      </c>
      <c r="D1122" s="10" t="s">
        <v>86</v>
      </c>
      <c r="E1122" s="1">
        <v>2856437751.0545158</v>
      </c>
    </row>
    <row r="1123" spans="1:5" x14ac:dyDescent="0.25">
      <c r="A1123" s="2" t="s">
        <v>98</v>
      </c>
      <c r="B1123" s="10" t="s">
        <v>163</v>
      </c>
      <c r="C1123" s="10" t="s">
        <v>25</v>
      </c>
      <c r="D1123" s="10" t="s">
        <v>87</v>
      </c>
      <c r="E1123" s="1">
        <v>15410.228813581061</v>
      </c>
    </row>
    <row r="1124" spans="1:5" x14ac:dyDescent="0.25">
      <c r="A1124" s="2" t="s">
        <v>98</v>
      </c>
      <c r="B1124" s="10" t="s">
        <v>163</v>
      </c>
      <c r="C1124" s="10" t="s">
        <v>20</v>
      </c>
      <c r="D1124" s="10" t="s">
        <v>86</v>
      </c>
      <c r="E1124" s="1">
        <v>2727152695.784903</v>
      </c>
    </row>
    <row r="1125" spans="1:5" x14ac:dyDescent="0.25">
      <c r="A1125" s="2" t="s">
        <v>98</v>
      </c>
      <c r="B1125" s="10" t="s">
        <v>163</v>
      </c>
      <c r="C1125" s="10" t="s">
        <v>20</v>
      </c>
      <c r="D1125" s="10" t="s">
        <v>87</v>
      </c>
      <c r="E1125" s="1">
        <v>21327.129957598248</v>
      </c>
    </row>
    <row r="1126" spans="1:5" x14ac:dyDescent="0.25">
      <c r="A1126" s="2" t="s">
        <v>98</v>
      </c>
      <c r="B1126" s="10" t="s">
        <v>163</v>
      </c>
      <c r="C1126" s="10" t="s">
        <v>54</v>
      </c>
      <c r="D1126" s="10" t="s">
        <v>86</v>
      </c>
      <c r="E1126" s="1">
        <v>141062665.72842711</v>
      </c>
    </row>
    <row r="1127" spans="1:5" x14ac:dyDescent="0.25">
      <c r="A1127" s="2" t="s">
        <v>98</v>
      </c>
      <c r="B1127" s="10" t="s">
        <v>163</v>
      </c>
      <c r="C1127" s="10" t="s">
        <v>54</v>
      </c>
      <c r="D1127" s="10" t="s">
        <v>87</v>
      </c>
      <c r="E1127" s="1">
        <v>1132.8766447702187</v>
      </c>
    </row>
    <row r="1128" spans="1:5" x14ac:dyDescent="0.25">
      <c r="A1128" s="2" t="s">
        <v>98</v>
      </c>
      <c r="B1128" s="10" t="s">
        <v>163</v>
      </c>
      <c r="C1128" s="10" t="s">
        <v>55</v>
      </c>
      <c r="D1128" s="10" t="s">
        <v>86</v>
      </c>
      <c r="E1128" s="1">
        <v>707782277.5165211</v>
      </c>
    </row>
    <row r="1129" spans="1:5" x14ac:dyDescent="0.25">
      <c r="A1129" s="2" t="s">
        <v>98</v>
      </c>
      <c r="B1129" s="10" t="s">
        <v>163</v>
      </c>
      <c r="C1129" s="10" t="s">
        <v>55</v>
      </c>
      <c r="D1129" s="10" t="s">
        <v>87</v>
      </c>
      <c r="E1129" s="1">
        <v>7192.1575614678168</v>
      </c>
    </row>
    <row r="1130" spans="1:5" x14ac:dyDescent="0.25">
      <c r="A1130" s="2" t="s">
        <v>98</v>
      </c>
      <c r="B1130" s="10" t="s">
        <v>163</v>
      </c>
      <c r="C1130" s="10" t="s">
        <v>162</v>
      </c>
      <c r="D1130" s="10" t="s">
        <v>86</v>
      </c>
      <c r="E1130" s="1">
        <v>5693700000</v>
      </c>
    </row>
    <row r="1131" spans="1:5" x14ac:dyDescent="0.25">
      <c r="A1131" s="2" t="s">
        <v>98</v>
      </c>
      <c r="B1131" s="10" t="s">
        <v>163</v>
      </c>
      <c r="C1131" s="10" t="s">
        <v>162</v>
      </c>
      <c r="D1131" s="10" t="s">
        <v>87</v>
      </c>
      <c r="E1131" s="1">
        <v>32244.465648854948</v>
      </c>
    </row>
    <row r="1132" spans="1:5" x14ac:dyDescent="0.25">
      <c r="A1132" s="52" t="s">
        <v>98</v>
      </c>
      <c r="B1132" s="52" t="s">
        <v>172</v>
      </c>
      <c r="C1132" s="52" t="s">
        <v>22</v>
      </c>
      <c r="D1132" s="52" t="s">
        <v>86</v>
      </c>
      <c r="E1132" s="53">
        <f xml:space="preserve"> IF(D1132="01", HLOOKUP(C1132,'[1]CT ngay'!$3:$5,3,0), HLOOKUP(C1132,'[1]CT ngay'!$3:$40,38,0))</f>
        <v>7230577723.0487671</v>
      </c>
    </row>
    <row r="1133" spans="1:5" x14ac:dyDescent="0.25">
      <c r="A1133" s="2" t="s">
        <v>98</v>
      </c>
      <c r="B1133" s="52" t="s">
        <v>172</v>
      </c>
      <c r="C1133" s="10" t="s">
        <v>22</v>
      </c>
      <c r="D1133" s="10" t="s">
        <v>87</v>
      </c>
      <c r="E1133" s="53">
        <f xml:space="preserve"> IF(D1133="01", HLOOKUP(C1133,'[1]CT ngay'!$3:$5,3,0), HLOOKUP(C1133,'[1]CT ngay'!$3:$40,38,0))</f>
        <v>21623.831591320384</v>
      </c>
    </row>
    <row r="1134" spans="1:5" x14ac:dyDescent="0.25">
      <c r="A1134" s="2" t="s">
        <v>98</v>
      </c>
      <c r="B1134" s="52" t="s">
        <v>172</v>
      </c>
      <c r="C1134" s="10" t="s">
        <v>21</v>
      </c>
      <c r="D1134" s="10" t="s">
        <v>86</v>
      </c>
      <c r="E1134" s="53">
        <f xml:space="preserve"> IF(D1134="01", HLOOKUP(C1134,'[1]CT ngay'!$3:$5,3,0), HLOOKUP(C1134,'[1]CT ngay'!$3:$40,38,0))</f>
        <v>2141193538.1408281</v>
      </c>
    </row>
    <row r="1135" spans="1:5" x14ac:dyDescent="0.25">
      <c r="A1135" s="2" t="s">
        <v>98</v>
      </c>
      <c r="B1135" s="52" t="s">
        <v>172</v>
      </c>
      <c r="C1135" s="10" t="s">
        <v>21</v>
      </c>
      <c r="D1135" s="10" t="s">
        <v>87</v>
      </c>
      <c r="E1135" s="53">
        <f xml:space="preserve"> IF(D1135="01", HLOOKUP(C1135,'[1]CT ngay'!$3:$5,3,0), HLOOKUP(C1135,'[1]CT ngay'!$3:$40,38,0))</f>
        <v>11178.854189568907</v>
      </c>
    </row>
    <row r="1136" spans="1:5" x14ac:dyDescent="0.25">
      <c r="A1136" s="2" t="s">
        <v>98</v>
      </c>
      <c r="B1136" s="52" t="s">
        <v>172</v>
      </c>
      <c r="C1136" s="10" t="s">
        <v>24</v>
      </c>
      <c r="D1136" s="10" t="s">
        <v>86</v>
      </c>
      <c r="E1136" s="53">
        <f xml:space="preserve"> IF(D1136="01", HLOOKUP(C1136,'[1]CT ngay'!$3:$5,3,0), HLOOKUP(C1136,'[1]CT ngay'!$3:$40,38,0))</f>
        <v>7638878094.8737602</v>
      </c>
    </row>
    <row r="1137" spans="1:5" x14ac:dyDescent="0.25">
      <c r="A1137" s="2" t="s">
        <v>98</v>
      </c>
      <c r="B1137" s="52" t="s">
        <v>172</v>
      </c>
      <c r="C1137" s="10" t="s">
        <v>24</v>
      </c>
      <c r="D1137" s="10" t="s">
        <v>87</v>
      </c>
      <c r="E1137" s="53">
        <f xml:space="preserve"> IF(D1137="01", HLOOKUP(C1137,'[1]CT ngay'!$3:$5,3,0), HLOOKUP(C1137,'[1]CT ngay'!$3:$40,38,0))</f>
        <v>21993.442950857272</v>
      </c>
    </row>
    <row r="1138" spans="1:5" x14ac:dyDescent="0.25">
      <c r="A1138" s="2" t="s">
        <v>98</v>
      </c>
      <c r="B1138" s="52" t="s">
        <v>172</v>
      </c>
      <c r="C1138" s="10" t="s">
        <v>31</v>
      </c>
      <c r="D1138" s="10" t="s">
        <v>86</v>
      </c>
      <c r="E1138" s="53">
        <f xml:space="preserve"> IF(D1138="01", HLOOKUP(C1138,'[1]CT ngay'!$3:$5,3,0), HLOOKUP(C1138,'[1]CT ngay'!$3:$40,38,0))</f>
        <v>7267239883.5564556</v>
      </c>
    </row>
    <row r="1139" spans="1:5" x14ac:dyDescent="0.25">
      <c r="A1139" s="2" t="s">
        <v>98</v>
      </c>
      <c r="B1139" s="52" t="s">
        <v>172</v>
      </c>
      <c r="C1139" s="10" t="s">
        <v>31</v>
      </c>
      <c r="D1139" s="10" t="s">
        <v>87</v>
      </c>
      <c r="E1139" s="53">
        <f xml:space="preserve"> IF(D1139="01", HLOOKUP(C1139,'[1]CT ngay'!$3:$5,3,0), HLOOKUP(C1139,'[1]CT ngay'!$3:$40,38,0))</f>
        <v>17931.878616215927</v>
      </c>
    </row>
    <row r="1140" spans="1:5" x14ac:dyDescent="0.25">
      <c r="A1140" s="2" t="s">
        <v>98</v>
      </c>
      <c r="B1140" s="52" t="s">
        <v>172</v>
      </c>
      <c r="C1140" s="10" t="s">
        <v>26</v>
      </c>
      <c r="D1140" s="10" t="s">
        <v>86</v>
      </c>
      <c r="E1140" s="53">
        <f xml:space="preserve"> IF(D1140="01", HLOOKUP(C1140,'[1]CT ngay'!$3:$5,3,0), HLOOKUP(C1140,'[1]CT ngay'!$3:$40,38,0))</f>
        <v>6548526003.7871952</v>
      </c>
    </row>
    <row r="1141" spans="1:5" x14ac:dyDescent="0.25">
      <c r="A1141" s="2" t="s">
        <v>98</v>
      </c>
      <c r="B1141" s="52" t="s">
        <v>172</v>
      </c>
      <c r="C1141" s="10" t="s">
        <v>26</v>
      </c>
      <c r="D1141" s="10" t="s">
        <v>87</v>
      </c>
      <c r="E1141" s="53">
        <f xml:space="preserve"> IF(D1141="01", HLOOKUP(C1141,'[1]CT ngay'!$3:$5,3,0), HLOOKUP(C1141,'[1]CT ngay'!$3:$40,38,0))</f>
        <v>22236.028417323236</v>
      </c>
    </row>
    <row r="1142" spans="1:5" x14ac:dyDescent="0.25">
      <c r="A1142" s="2" t="s">
        <v>98</v>
      </c>
      <c r="B1142" s="52" t="s">
        <v>172</v>
      </c>
      <c r="C1142" s="10" t="s">
        <v>32</v>
      </c>
      <c r="D1142" s="10" t="s">
        <v>86</v>
      </c>
      <c r="E1142" s="53">
        <f xml:space="preserve"> IF(D1142="01", HLOOKUP(C1142,'[1]CT ngay'!$3:$5,3,0), HLOOKUP(C1142,'[1]CT ngay'!$3:$40,38,0))</f>
        <v>7367362709.5980072</v>
      </c>
    </row>
    <row r="1143" spans="1:5" x14ac:dyDescent="0.25">
      <c r="A1143" s="2" t="s">
        <v>98</v>
      </c>
      <c r="B1143" s="52" t="s">
        <v>172</v>
      </c>
      <c r="C1143" s="10" t="s">
        <v>32</v>
      </c>
      <c r="D1143" s="10" t="s">
        <v>87</v>
      </c>
      <c r="E1143" s="53">
        <f xml:space="preserve"> IF(D1143="01", HLOOKUP(C1143,'[1]CT ngay'!$3:$5,3,0), HLOOKUP(C1143,'[1]CT ngay'!$3:$40,38,0))</f>
        <v>16779.286864443413</v>
      </c>
    </row>
    <row r="1144" spans="1:5" x14ac:dyDescent="0.25">
      <c r="A1144" s="2" t="s">
        <v>98</v>
      </c>
      <c r="B1144" s="52" t="s">
        <v>172</v>
      </c>
      <c r="C1144" s="10" t="s">
        <v>27</v>
      </c>
      <c r="D1144" s="10" t="s">
        <v>86</v>
      </c>
      <c r="E1144" s="53">
        <f xml:space="preserve"> IF(D1144="01", HLOOKUP(C1144,'[1]CT ngay'!$3:$5,3,0), HLOOKUP(C1144,'[1]CT ngay'!$3:$40,38,0))</f>
        <v>5442091951.9406881</v>
      </c>
    </row>
    <row r="1145" spans="1:5" x14ac:dyDescent="0.25">
      <c r="A1145" s="2" t="s">
        <v>98</v>
      </c>
      <c r="B1145" s="52" t="s">
        <v>172</v>
      </c>
      <c r="C1145" s="10" t="s">
        <v>27</v>
      </c>
      <c r="D1145" s="10" t="s">
        <v>87</v>
      </c>
      <c r="E1145" s="53">
        <f xml:space="preserve"> IF(D1145="01", HLOOKUP(C1145,'[1]CT ngay'!$3:$5,3,0), HLOOKUP(C1145,'[1]CT ngay'!$3:$40,38,0))</f>
        <v>33420.09842428963</v>
      </c>
    </row>
    <row r="1146" spans="1:5" x14ac:dyDescent="0.25">
      <c r="A1146" s="2" t="s">
        <v>98</v>
      </c>
      <c r="B1146" s="52" t="s">
        <v>172</v>
      </c>
      <c r="C1146" s="10" t="s">
        <v>30</v>
      </c>
      <c r="D1146" s="10" t="s">
        <v>86</v>
      </c>
      <c r="E1146" s="53">
        <f xml:space="preserve"> IF(D1146="01", HLOOKUP(C1146,'[1]CT ngay'!$3:$5,3,0), HLOOKUP(C1146,'[1]CT ngay'!$3:$40,38,0))</f>
        <v>7548187377.9311409</v>
      </c>
    </row>
    <row r="1147" spans="1:5" x14ac:dyDescent="0.25">
      <c r="A1147" s="2" t="s">
        <v>98</v>
      </c>
      <c r="B1147" s="52" t="s">
        <v>172</v>
      </c>
      <c r="C1147" s="10" t="s">
        <v>30</v>
      </c>
      <c r="D1147" s="10" t="s">
        <v>87</v>
      </c>
      <c r="E1147" s="53">
        <f xml:space="preserve"> IF(D1147="01", HLOOKUP(C1147,'[1]CT ngay'!$3:$5,3,0), HLOOKUP(C1147,'[1]CT ngay'!$3:$40,38,0))</f>
        <v>22087.742950439002</v>
      </c>
    </row>
    <row r="1148" spans="1:5" x14ac:dyDescent="0.25">
      <c r="A1148" s="2" t="s">
        <v>98</v>
      </c>
      <c r="B1148" s="52" t="s">
        <v>172</v>
      </c>
      <c r="C1148" s="10" t="s">
        <v>33</v>
      </c>
      <c r="D1148" s="10" t="s">
        <v>86</v>
      </c>
      <c r="E1148" s="53">
        <f xml:space="preserve"> IF(D1148="01", HLOOKUP(C1148,'[1]CT ngay'!$3:$5,3,0), HLOOKUP(C1148,'[1]CT ngay'!$3:$40,38,0))</f>
        <v>1905526398.0590906</v>
      </c>
    </row>
    <row r="1149" spans="1:5" x14ac:dyDescent="0.25">
      <c r="A1149" s="2" t="s">
        <v>98</v>
      </c>
      <c r="B1149" s="52" t="s">
        <v>172</v>
      </c>
      <c r="C1149" s="10" t="s">
        <v>33</v>
      </c>
      <c r="D1149" s="10" t="s">
        <v>87</v>
      </c>
      <c r="E1149" s="53">
        <f xml:space="preserve"> IF(D1149="01", HLOOKUP(C1149,'[1]CT ngay'!$3:$5,3,0), HLOOKUP(C1149,'[1]CT ngay'!$3:$40,38,0))</f>
        <v>6800.5832264579058</v>
      </c>
    </row>
    <row r="1150" spans="1:5" x14ac:dyDescent="0.25">
      <c r="A1150" s="2" t="s">
        <v>98</v>
      </c>
      <c r="B1150" s="52" t="s">
        <v>172</v>
      </c>
      <c r="C1150" s="10" t="s">
        <v>39</v>
      </c>
      <c r="D1150" s="10" t="s">
        <v>86</v>
      </c>
      <c r="E1150" s="53">
        <f xml:space="preserve"> IF(D1150="01", HLOOKUP(C1150,'[1]CT ngay'!$3:$5,3,0), HLOOKUP(C1150,'[1]CT ngay'!$3:$40,38,0))</f>
        <v>12390400000</v>
      </c>
    </row>
    <row r="1151" spans="1:5" x14ac:dyDescent="0.25">
      <c r="A1151" s="2" t="s">
        <v>98</v>
      </c>
      <c r="B1151" s="52" t="s">
        <v>172</v>
      </c>
      <c r="C1151" s="10" t="s">
        <v>39</v>
      </c>
      <c r="D1151" s="10" t="s">
        <v>87</v>
      </c>
      <c r="E1151" s="53">
        <f xml:space="preserve"> IF(D1151="01", HLOOKUP(C1151,'[1]CT ngay'!$3:$5,3,0), HLOOKUP(C1151,'[1]CT ngay'!$3:$40,38,0))</f>
        <v>49958</v>
      </c>
    </row>
    <row r="1152" spans="1:5" x14ac:dyDescent="0.25">
      <c r="A1152" s="2" t="s">
        <v>98</v>
      </c>
      <c r="B1152" s="52" t="s">
        <v>172</v>
      </c>
      <c r="C1152" s="10" t="s">
        <v>40</v>
      </c>
      <c r="D1152" s="10" t="s">
        <v>86</v>
      </c>
      <c r="E1152" s="53">
        <f xml:space="preserve"> IF(D1152="01", HLOOKUP(C1152,'[1]CT ngay'!$3:$5,3,0), HLOOKUP(C1152,'[1]CT ngay'!$3:$40,38,0))</f>
        <v>11407600000</v>
      </c>
    </row>
    <row r="1153" spans="1:5" x14ac:dyDescent="0.25">
      <c r="A1153" s="2" t="s">
        <v>98</v>
      </c>
      <c r="B1153" s="52" t="s">
        <v>172</v>
      </c>
      <c r="C1153" s="10" t="s">
        <v>40</v>
      </c>
      <c r="D1153" s="10" t="s">
        <v>87</v>
      </c>
      <c r="E1153" s="53">
        <f xml:space="preserve"> IF(D1153="01", HLOOKUP(C1153,'[1]CT ngay'!$3:$5,3,0), HLOOKUP(C1153,'[1]CT ngay'!$3:$40,38,0))</f>
        <v>45260</v>
      </c>
    </row>
    <row r="1154" spans="1:5" x14ac:dyDescent="0.25">
      <c r="A1154" s="2" t="s">
        <v>98</v>
      </c>
      <c r="B1154" s="52" t="s">
        <v>172</v>
      </c>
      <c r="C1154" s="10" t="s">
        <v>41</v>
      </c>
      <c r="D1154" s="10" t="s">
        <v>86</v>
      </c>
      <c r="E1154" s="53">
        <f xml:space="preserve"> IF(D1154="01", HLOOKUP(C1154,'[1]CT ngay'!$3:$5,3,0), HLOOKUP(C1154,'[1]CT ngay'!$3:$40,38,0))</f>
        <v>10186000000</v>
      </c>
    </row>
    <row r="1155" spans="1:5" x14ac:dyDescent="0.25">
      <c r="A1155" s="2" t="s">
        <v>98</v>
      </c>
      <c r="B1155" s="52" t="s">
        <v>172</v>
      </c>
      <c r="C1155" s="10" t="s">
        <v>41</v>
      </c>
      <c r="D1155" s="10" t="s">
        <v>87</v>
      </c>
      <c r="E1155" s="53">
        <f xml:space="preserve"> IF(D1155="01", HLOOKUP(C1155,'[1]CT ngay'!$3:$5,3,0), HLOOKUP(C1155,'[1]CT ngay'!$3:$40,38,0))</f>
        <v>42968</v>
      </c>
    </row>
    <row r="1156" spans="1:5" x14ac:dyDescent="0.25">
      <c r="A1156" s="2" t="s">
        <v>98</v>
      </c>
      <c r="B1156" s="52" t="s">
        <v>172</v>
      </c>
      <c r="C1156" s="10" t="s">
        <v>19</v>
      </c>
      <c r="D1156" s="10" t="s">
        <v>86</v>
      </c>
      <c r="E1156" s="53">
        <f xml:space="preserve"> IF(D1156="01", HLOOKUP(C1156,'[1]CT ngay'!$3:$5,3,0), HLOOKUP(C1156,'[1]CT ngay'!$3:$40,38,0))</f>
        <v>1791779778.5958762</v>
      </c>
    </row>
    <row r="1157" spans="1:5" x14ac:dyDescent="0.25">
      <c r="A1157" s="2" t="s">
        <v>98</v>
      </c>
      <c r="B1157" s="52" t="s">
        <v>172</v>
      </c>
      <c r="C1157" s="10" t="s">
        <v>19</v>
      </c>
      <c r="D1157" s="10" t="s">
        <v>87</v>
      </c>
      <c r="E1157" s="53">
        <f xml:space="preserve"> IF(D1157="01", HLOOKUP(C1157,'[1]CT ngay'!$3:$5,3,0), HLOOKUP(C1157,'[1]CT ngay'!$3:$40,38,0))</f>
        <v>8287.3820499685735</v>
      </c>
    </row>
    <row r="1158" spans="1:5" x14ac:dyDescent="0.25">
      <c r="A1158" s="2" t="s">
        <v>98</v>
      </c>
      <c r="B1158" s="52" t="s">
        <v>172</v>
      </c>
      <c r="C1158" s="10" t="s">
        <v>16</v>
      </c>
      <c r="D1158" s="10" t="s">
        <v>86</v>
      </c>
      <c r="E1158" s="53">
        <f xml:space="preserve"> IF(D1158="01", HLOOKUP(C1158,'[1]CT ngay'!$3:$5,3,0), HLOOKUP(C1158,'[1]CT ngay'!$3:$40,38,0))</f>
        <v>4212885211.042625</v>
      </c>
    </row>
    <row r="1159" spans="1:5" x14ac:dyDescent="0.25">
      <c r="A1159" s="2" t="s">
        <v>98</v>
      </c>
      <c r="B1159" s="52" t="s">
        <v>172</v>
      </c>
      <c r="C1159" s="10" t="s">
        <v>16</v>
      </c>
      <c r="D1159" s="10" t="s">
        <v>87</v>
      </c>
      <c r="E1159" s="53">
        <f xml:space="preserve"> IF(D1159="01", HLOOKUP(C1159,'[1]CT ngay'!$3:$5,3,0), HLOOKUP(C1159,'[1]CT ngay'!$3:$40,38,0))</f>
        <v>20057.107921681338</v>
      </c>
    </row>
    <row r="1160" spans="1:5" x14ac:dyDescent="0.25">
      <c r="A1160" s="2" t="s">
        <v>98</v>
      </c>
      <c r="B1160" s="52" t="s">
        <v>172</v>
      </c>
      <c r="C1160" s="10" t="s">
        <v>48</v>
      </c>
      <c r="D1160" s="10" t="s">
        <v>86</v>
      </c>
      <c r="E1160" s="53">
        <f xml:space="preserve"> IF(D1160="01", HLOOKUP(C1160,'[1]CT ngay'!$3:$5,3,0), HLOOKUP(C1160,'[1]CT ngay'!$3:$40,38,0))</f>
        <v>917454394.93133676</v>
      </c>
    </row>
    <row r="1161" spans="1:5" x14ac:dyDescent="0.25">
      <c r="A1161" s="2" t="s">
        <v>98</v>
      </c>
      <c r="B1161" s="52" t="s">
        <v>172</v>
      </c>
      <c r="C1161" s="10" t="s">
        <v>48</v>
      </c>
      <c r="D1161" s="10" t="s">
        <v>87</v>
      </c>
      <c r="E1161" s="53">
        <f xml:space="preserve"> IF(D1161="01", HLOOKUP(C1161,'[1]CT ngay'!$3:$5,3,0), HLOOKUP(C1161,'[1]CT ngay'!$3:$40,38,0))</f>
        <v>6003.7189831141268</v>
      </c>
    </row>
    <row r="1162" spans="1:5" x14ac:dyDescent="0.25">
      <c r="A1162" s="2" t="s">
        <v>98</v>
      </c>
      <c r="B1162" s="52" t="s">
        <v>172</v>
      </c>
      <c r="C1162" s="10" t="s">
        <v>46</v>
      </c>
      <c r="D1162" s="10" t="s">
        <v>86</v>
      </c>
      <c r="E1162" s="53">
        <f xml:space="preserve"> IF(D1162="01", HLOOKUP(C1162,'[1]CT ngay'!$3:$5,3,0), HLOOKUP(C1162,'[1]CT ngay'!$3:$40,38,0))</f>
        <v>782090334.3862685</v>
      </c>
    </row>
    <row r="1163" spans="1:5" x14ac:dyDescent="0.25">
      <c r="A1163" s="2" t="s">
        <v>98</v>
      </c>
      <c r="B1163" s="52" t="s">
        <v>172</v>
      </c>
      <c r="C1163" s="10" t="s">
        <v>46</v>
      </c>
      <c r="D1163" s="10" t="s">
        <v>87</v>
      </c>
      <c r="E1163" s="53">
        <f xml:space="preserve"> IF(D1163="01", HLOOKUP(C1163,'[1]CT ngay'!$3:$5,3,0), HLOOKUP(C1163,'[1]CT ngay'!$3:$40,38,0))</f>
        <v>6815.0682680288901</v>
      </c>
    </row>
    <row r="1164" spans="1:5" x14ac:dyDescent="0.25">
      <c r="A1164" s="2" t="s">
        <v>98</v>
      </c>
      <c r="B1164" s="52" t="s">
        <v>172</v>
      </c>
      <c r="C1164" s="10" t="s">
        <v>43</v>
      </c>
      <c r="D1164" s="10" t="s">
        <v>86</v>
      </c>
      <c r="E1164" s="53">
        <f xml:space="preserve"> IF(D1164="01", HLOOKUP(C1164,'[1]CT ngay'!$3:$5,3,0), HLOOKUP(C1164,'[1]CT ngay'!$3:$40,38,0))</f>
        <v>972499242.99567163</v>
      </c>
    </row>
    <row r="1165" spans="1:5" x14ac:dyDescent="0.25">
      <c r="A1165" s="2" t="s">
        <v>98</v>
      </c>
      <c r="B1165" s="52" t="s">
        <v>172</v>
      </c>
      <c r="C1165" s="10" t="s">
        <v>43</v>
      </c>
      <c r="D1165" s="10" t="s">
        <v>87</v>
      </c>
      <c r="E1165" s="53">
        <f xml:space="preserve"> IF(D1165="01", HLOOKUP(C1165,'[1]CT ngay'!$3:$5,3,0), HLOOKUP(C1165,'[1]CT ngay'!$3:$40,38,0))</f>
        <v>6931.1963069244493</v>
      </c>
    </row>
    <row r="1166" spans="1:5" x14ac:dyDescent="0.25">
      <c r="A1166" s="2" t="s">
        <v>98</v>
      </c>
      <c r="B1166" s="52" t="s">
        <v>172</v>
      </c>
      <c r="C1166" s="10" t="s">
        <v>58</v>
      </c>
      <c r="D1166" s="10" t="s">
        <v>86</v>
      </c>
      <c r="E1166" s="53">
        <f xml:space="preserve"> IF(D1166="01", HLOOKUP(C1166,'[1]CT ngay'!$3:$5,3,0), HLOOKUP(C1166,'[1]CT ngay'!$3:$40,38,0))</f>
        <v>1373246103.7927709</v>
      </c>
    </row>
    <row r="1167" spans="1:5" x14ac:dyDescent="0.25">
      <c r="A1167" s="2" t="s">
        <v>98</v>
      </c>
      <c r="B1167" s="52" t="s">
        <v>172</v>
      </c>
      <c r="C1167" s="10" t="s">
        <v>58</v>
      </c>
      <c r="D1167" s="10" t="s">
        <v>87</v>
      </c>
      <c r="E1167" s="53">
        <f xml:space="preserve"> IF(D1167="01", HLOOKUP(C1167,'[1]CT ngay'!$3:$5,3,0), HLOOKUP(C1167,'[1]CT ngay'!$3:$40,38,0))</f>
        <v>11259.032387518155</v>
      </c>
    </row>
    <row r="1168" spans="1:5" x14ac:dyDescent="0.25">
      <c r="A1168" s="2" t="s">
        <v>98</v>
      </c>
      <c r="B1168" s="52" t="s">
        <v>172</v>
      </c>
      <c r="C1168" s="10" t="s">
        <v>44</v>
      </c>
      <c r="D1168" s="10" t="s">
        <v>86</v>
      </c>
      <c r="E1168" s="53">
        <f xml:space="preserve"> IF(D1168="01", HLOOKUP(C1168,'[1]CT ngay'!$3:$5,3,0), HLOOKUP(C1168,'[1]CT ngay'!$3:$40,38,0))</f>
        <v>914033898.9682138</v>
      </c>
    </row>
    <row r="1169" spans="1:5" x14ac:dyDescent="0.25">
      <c r="A1169" s="2" t="s">
        <v>98</v>
      </c>
      <c r="B1169" s="52" t="s">
        <v>172</v>
      </c>
      <c r="C1169" s="10" t="s">
        <v>44</v>
      </c>
      <c r="D1169" s="10" t="s">
        <v>87</v>
      </c>
      <c r="E1169" s="53">
        <f xml:space="preserve"> IF(D1169="01", HLOOKUP(C1169,'[1]CT ngay'!$3:$5,3,0), HLOOKUP(C1169,'[1]CT ngay'!$3:$40,38,0))</f>
        <v>8873.6762902838018</v>
      </c>
    </row>
    <row r="1170" spans="1:5" x14ac:dyDescent="0.25">
      <c r="A1170" s="2" t="s">
        <v>98</v>
      </c>
      <c r="B1170" s="52" t="s">
        <v>172</v>
      </c>
      <c r="C1170" s="10" t="s">
        <v>47</v>
      </c>
      <c r="D1170" s="10" t="s">
        <v>86</v>
      </c>
      <c r="E1170" s="53">
        <f xml:space="preserve"> IF(D1170="01", HLOOKUP(C1170,'[1]CT ngay'!$3:$5,3,0), HLOOKUP(C1170,'[1]CT ngay'!$3:$40,38,0))</f>
        <v>1342815048.0343122</v>
      </c>
    </row>
    <row r="1171" spans="1:5" x14ac:dyDescent="0.25">
      <c r="A1171" s="2" t="s">
        <v>98</v>
      </c>
      <c r="B1171" s="52" t="s">
        <v>172</v>
      </c>
      <c r="C1171" s="10" t="s">
        <v>47</v>
      </c>
      <c r="D1171" s="10" t="s">
        <v>87</v>
      </c>
      <c r="E1171" s="53">
        <f xml:space="preserve"> IF(D1171="01", HLOOKUP(C1171,'[1]CT ngay'!$3:$5,3,0), HLOOKUP(C1171,'[1]CT ngay'!$3:$40,38,0))</f>
        <v>15142.681486245252</v>
      </c>
    </row>
    <row r="1172" spans="1:5" x14ac:dyDescent="0.25">
      <c r="A1172" s="2" t="s">
        <v>98</v>
      </c>
      <c r="B1172" s="52" t="s">
        <v>172</v>
      </c>
      <c r="C1172" s="10" t="s">
        <v>59</v>
      </c>
      <c r="D1172" s="10" t="s">
        <v>86</v>
      </c>
      <c r="E1172" s="53">
        <f xml:space="preserve"> IF(D1172="01", HLOOKUP(C1172,'[1]CT ngay'!$3:$5,3,0), HLOOKUP(C1172,'[1]CT ngay'!$3:$40,38,0))</f>
        <v>920294507.79821885</v>
      </c>
    </row>
    <row r="1173" spans="1:5" x14ac:dyDescent="0.25">
      <c r="A1173" s="2" t="s">
        <v>98</v>
      </c>
      <c r="B1173" s="52" t="s">
        <v>172</v>
      </c>
      <c r="C1173" s="10" t="s">
        <v>59</v>
      </c>
      <c r="D1173" s="10" t="s">
        <v>87</v>
      </c>
      <c r="E1173" s="53">
        <f xml:space="preserve"> IF(D1173="01", HLOOKUP(C1173,'[1]CT ngay'!$3:$5,3,0), HLOOKUP(C1173,'[1]CT ngay'!$3:$40,38,0))</f>
        <v>7746.8205648924541</v>
      </c>
    </row>
    <row r="1174" spans="1:5" x14ac:dyDescent="0.25">
      <c r="A1174" s="2" t="s">
        <v>98</v>
      </c>
      <c r="B1174" s="52" t="s">
        <v>172</v>
      </c>
      <c r="C1174" s="10" t="s">
        <v>57</v>
      </c>
      <c r="D1174" s="10" t="s">
        <v>86</v>
      </c>
      <c r="E1174" s="53">
        <f xml:space="preserve"> IF(D1174="01", HLOOKUP(C1174,'[1]CT ngay'!$3:$5,3,0), HLOOKUP(C1174,'[1]CT ngay'!$3:$40,38,0))</f>
        <v>1003970402.0484265</v>
      </c>
    </row>
    <row r="1175" spans="1:5" x14ac:dyDescent="0.25">
      <c r="A1175" s="2" t="s">
        <v>98</v>
      </c>
      <c r="B1175" s="52" t="s">
        <v>172</v>
      </c>
      <c r="C1175" s="10" t="s">
        <v>57</v>
      </c>
      <c r="D1175" s="10" t="s">
        <v>87</v>
      </c>
      <c r="E1175" s="53">
        <f xml:space="preserve"> IF(D1175="01", HLOOKUP(C1175,'[1]CT ngay'!$3:$5,3,0), HLOOKUP(C1175,'[1]CT ngay'!$3:$40,38,0))</f>
        <v>9872.6115764255555</v>
      </c>
    </row>
    <row r="1176" spans="1:5" x14ac:dyDescent="0.25">
      <c r="A1176" s="2" t="s">
        <v>98</v>
      </c>
      <c r="B1176" s="52" t="s">
        <v>172</v>
      </c>
      <c r="C1176" s="10" t="s">
        <v>56</v>
      </c>
      <c r="D1176" s="10" t="s">
        <v>86</v>
      </c>
      <c r="E1176" s="53">
        <f xml:space="preserve"> IF(D1176="01", HLOOKUP(C1176,'[1]CT ngay'!$3:$5,3,0), HLOOKUP(C1176,'[1]CT ngay'!$3:$40,38,0))</f>
        <v>2764596050.4670277</v>
      </c>
    </row>
    <row r="1177" spans="1:5" x14ac:dyDescent="0.25">
      <c r="A1177" s="2" t="s">
        <v>98</v>
      </c>
      <c r="B1177" s="52" t="s">
        <v>172</v>
      </c>
      <c r="C1177" s="10" t="s">
        <v>56</v>
      </c>
      <c r="D1177" s="10" t="s">
        <v>87</v>
      </c>
      <c r="E1177" s="53">
        <f xml:space="preserve"> IF(D1177="01", HLOOKUP(C1177,'[1]CT ngay'!$3:$5,3,0), HLOOKUP(C1177,'[1]CT ngay'!$3:$40,38,0))</f>
        <v>24276.667701080765</v>
      </c>
    </row>
    <row r="1178" spans="1:5" x14ac:dyDescent="0.25">
      <c r="A1178" s="2" t="s">
        <v>98</v>
      </c>
      <c r="B1178" s="52" t="s">
        <v>172</v>
      </c>
      <c r="C1178" s="10" t="s">
        <v>50</v>
      </c>
      <c r="D1178" s="10" t="s">
        <v>86</v>
      </c>
      <c r="E1178" s="53">
        <f xml:space="preserve"> IF(D1178="01", HLOOKUP(C1178,'[1]CT ngay'!$3:$5,3,0), HLOOKUP(C1178,'[1]CT ngay'!$3:$40,38,0))</f>
        <v>1023712407.2795674</v>
      </c>
    </row>
    <row r="1179" spans="1:5" x14ac:dyDescent="0.25">
      <c r="A1179" s="2" t="s">
        <v>98</v>
      </c>
      <c r="B1179" s="52" t="s">
        <v>172</v>
      </c>
      <c r="C1179" s="10" t="s">
        <v>50</v>
      </c>
      <c r="D1179" s="10" t="s">
        <v>87</v>
      </c>
      <c r="E1179" s="53">
        <f xml:space="preserve"> IF(D1179="01", HLOOKUP(C1179,'[1]CT ngay'!$3:$5,3,0), HLOOKUP(C1179,'[1]CT ngay'!$3:$40,38,0))</f>
        <v>9889.6437363724745</v>
      </c>
    </row>
    <row r="1180" spans="1:5" x14ac:dyDescent="0.25">
      <c r="A1180" s="2" t="s">
        <v>98</v>
      </c>
      <c r="B1180" s="52" t="s">
        <v>172</v>
      </c>
      <c r="C1180" s="10" t="s">
        <v>51</v>
      </c>
      <c r="D1180" s="10" t="s">
        <v>86</v>
      </c>
      <c r="E1180" s="53">
        <f xml:space="preserve"> IF(D1180="01", HLOOKUP(C1180,'[1]CT ngay'!$3:$5,3,0), HLOOKUP(C1180,'[1]CT ngay'!$3:$40,38,0))</f>
        <v>711136813.94557309</v>
      </c>
    </row>
    <row r="1181" spans="1:5" x14ac:dyDescent="0.25">
      <c r="A1181" s="2" t="s">
        <v>98</v>
      </c>
      <c r="B1181" s="52" t="s">
        <v>172</v>
      </c>
      <c r="C1181" s="10" t="s">
        <v>51</v>
      </c>
      <c r="D1181" s="10" t="s">
        <v>87</v>
      </c>
      <c r="E1181" s="53">
        <f xml:space="preserve"> IF(D1181="01", HLOOKUP(C1181,'[1]CT ngay'!$3:$5,3,0), HLOOKUP(C1181,'[1]CT ngay'!$3:$40,38,0))</f>
        <v>8165.0249851840636</v>
      </c>
    </row>
    <row r="1182" spans="1:5" x14ac:dyDescent="0.25">
      <c r="A1182" s="2" t="s">
        <v>98</v>
      </c>
      <c r="B1182" s="52" t="s">
        <v>172</v>
      </c>
      <c r="C1182" s="10" t="s">
        <v>63</v>
      </c>
      <c r="D1182" s="10" t="s">
        <v>86</v>
      </c>
      <c r="E1182" s="53">
        <f xml:space="preserve"> IF(D1182="01", HLOOKUP(C1182,'[1]CT ngay'!$3:$5,3,0), HLOOKUP(C1182,'[1]CT ngay'!$3:$40,38,0))</f>
        <v>640454802.68192112</v>
      </c>
    </row>
    <row r="1183" spans="1:5" x14ac:dyDescent="0.25">
      <c r="A1183" s="2" t="s">
        <v>98</v>
      </c>
      <c r="B1183" s="52" t="s">
        <v>172</v>
      </c>
      <c r="C1183" s="10" t="s">
        <v>63</v>
      </c>
      <c r="D1183" s="10" t="s">
        <v>87</v>
      </c>
      <c r="E1183" s="53">
        <f xml:space="preserve"> IF(D1183="01", HLOOKUP(C1183,'[1]CT ngay'!$3:$5,3,0), HLOOKUP(C1183,'[1]CT ngay'!$3:$40,38,0))</f>
        <v>5272.227783976803</v>
      </c>
    </row>
    <row r="1184" spans="1:5" x14ac:dyDescent="0.25">
      <c r="A1184" s="2" t="s">
        <v>98</v>
      </c>
      <c r="B1184" s="52" t="s">
        <v>172</v>
      </c>
      <c r="C1184" s="10" t="s">
        <v>61</v>
      </c>
      <c r="D1184" s="10" t="s">
        <v>86</v>
      </c>
      <c r="E1184" s="53">
        <f xml:space="preserve"> IF(D1184="01", HLOOKUP(C1184,'[1]CT ngay'!$3:$5,3,0), HLOOKUP(C1184,'[1]CT ngay'!$3:$40,38,0))</f>
        <v>1085276291.7161071</v>
      </c>
    </row>
    <row r="1185" spans="1:5" x14ac:dyDescent="0.25">
      <c r="A1185" s="2" t="s">
        <v>98</v>
      </c>
      <c r="B1185" s="52" t="s">
        <v>172</v>
      </c>
      <c r="C1185" s="10" t="s">
        <v>61</v>
      </c>
      <c r="D1185" s="10" t="s">
        <v>87</v>
      </c>
      <c r="E1185" s="53">
        <f xml:space="preserve"> IF(D1185="01", HLOOKUP(C1185,'[1]CT ngay'!$3:$5,3,0), HLOOKUP(C1185,'[1]CT ngay'!$3:$40,38,0))</f>
        <v>11773.442675841658</v>
      </c>
    </row>
    <row r="1186" spans="1:5" x14ac:dyDescent="0.25">
      <c r="A1186" s="2" t="s">
        <v>98</v>
      </c>
      <c r="B1186" s="52" t="s">
        <v>172</v>
      </c>
      <c r="C1186" s="10" t="s">
        <v>64</v>
      </c>
      <c r="D1186" s="10" t="s">
        <v>86</v>
      </c>
      <c r="E1186" s="53">
        <f xml:space="preserve"> IF(D1186="01", HLOOKUP(C1186,'[1]CT ngay'!$3:$5,3,0), HLOOKUP(C1186,'[1]CT ngay'!$3:$40,38,0))</f>
        <v>886196329.20381081</v>
      </c>
    </row>
    <row r="1187" spans="1:5" x14ac:dyDescent="0.25">
      <c r="A1187" s="2" t="s">
        <v>98</v>
      </c>
      <c r="B1187" s="52" t="s">
        <v>172</v>
      </c>
      <c r="C1187" s="10" t="s">
        <v>64</v>
      </c>
      <c r="D1187" s="10" t="s">
        <v>87</v>
      </c>
      <c r="E1187" s="53">
        <f xml:space="preserve"> IF(D1187="01", HLOOKUP(C1187,'[1]CT ngay'!$3:$5,3,0), HLOOKUP(C1187,'[1]CT ngay'!$3:$40,38,0))</f>
        <v>11141.867990614581</v>
      </c>
    </row>
    <row r="1188" spans="1:5" x14ac:dyDescent="0.25">
      <c r="A1188" s="2" t="s">
        <v>98</v>
      </c>
      <c r="B1188" s="52" t="s">
        <v>172</v>
      </c>
      <c r="C1188" s="10" t="s">
        <v>23</v>
      </c>
      <c r="D1188" s="10" t="s">
        <v>86</v>
      </c>
      <c r="E1188" s="53">
        <f xml:space="preserve"> IF(D1188="01", HLOOKUP(C1188,'[1]CT ngay'!$3:$5,3,0), HLOOKUP(C1188,'[1]CT ngay'!$3:$40,38,0))</f>
        <v>3134625915.7496986</v>
      </c>
    </row>
    <row r="1189" spans="1:5" x14ac:dyDescent="0.25">
      <c r="A1189" s="2" t="s">
        <v>98</v>
      </c>
      <c r="B1189" s="52" t="s">
        <v>172</v>
      </c>
      <c r="C1189" s="10" t="s">
        <v>23</v>
      </c>
      <c r="D1189" s="10" t="s">
        <v>87</v>
      </c>
      <c r="E1189" s="53">
        <f xml:space="preserve"> IF(D1189="01", HLOOKUP(C1189,'[1]CT ngay'!$3:$5,3,0), HLOOKUP(C1189,'[1]CT ngay'!$3:$40,38,0))</f>
        <v>19149.498429034655</v>
      </c>
    </row>
    <row r="1190" spans="1:5" x14ac:dyDescent="0.25">
      <c r="A1190" s="2" t="s">
        <v>98</v>
      </c>
      <c r="B1190" s="52" t="s">
        <v>172</v>
      </c>
      <c r="C1190" s="10" t="s">
        <v>52</v>
      </c>
      <c r="D1190" s="10" t="s">
        <v>86</v>
      </c>
      <c r="E1190" s="53">
        <f xml:space="preserve"> IF(D1190="01", HLOOKUP(C1190,'[1]CT ngay'!$3:$5,3,0), HLOOKUP(C1190,'[1]CT ngay'!$3:$40,38,0))</f>
        <v>904747029.06139612</v>
      </c>
    </row>
    <row r="1191" spans="1:5" x14ac:dyDescent="0.25">
      <c r="A1191" s="2" t="s">
        <v>98</v>
      </c>
      <c r="B1191" s="52" t="s">
        <v>172</v>
      </c>
      <c r="C1191" s="10" t="s">
        <v>52</v>
      </c>
      <c r="D1191" s="10" t="s">
        <v>87</v>
      </c>
      <c r="E1191" s="53">
        <f xml:space="preserve"> IF(D1191="01", HLOOKUP(C1191,'[1]CT ngay'!$3:$5,3,0), HLOOKUP(C1191,'[1]CT ngay'!$3:$40,38,0))</f>
        <v>8447.7809543288859</v>
      </c>
    </row>
    <row r="1192" spans="1:5" x14ac:dyDescent="0.25">
      <c r="A1192" s="2" t="s">
        <v>98</v>
      </c>
      <c r="B1192" s="52" t="s">
        <v>172</v>
      </c>
      <c r="C1192" s="10" t="s">
        <v>60</v>
      </c>
      <c r="D1192" s="10" t="s">
        <v>86</v>
      </c>
      <c r="E1192" s="53">
        <f xml:space="preserve"> IF(D1192="01", HLOOKUP(C1192,'[1]CT ngay'!$3:$5,3,0), HLOOKUP(C1192,'[1]CT ngay'!$3:$40,38,0))</f>
        <v>550202637.66469634</v>
      </c>
    </row>
    <row r="1193" spans="1:5" x14ac:dyDescent="0.25">
      <c r="A1193" s="2" t="s">
        <v>98</v>
      </c>
      <c r="B1193" s="52" t="s">
        <v>172</v>
      </c>
      <c r="C1193" s="10" t="s">
        <v>60</v>
      </c>
      <c r="D1193" s="10" t="s">
        <v>87</v>
      </c>
      <c r="E1193" s="53">
        <f xml:space="preserve"> IF(D1193="01", HLOOKUP(C1193,'[1]CT ngay'!$3:$5,3,0), HLOOKUP(C1193,'[1]CT ngay'!$3:$40,38,0))</f>
        <v>7451.2557610380663</v>
      </c>
    </row>
    <row r="1194" spans="1:5" x14ac:dyDescent="0.25">
      <c r="A1194" s="2" t="s">
        <v>98</v>
      </c>
      <c r="B1194" s="52" t="s">
        <v>172</v>
      </c>
      <c r="C1194" s="10" t="s">
        <v>67</v>
      </c>
      <c r="D1194" s="10" t="s">
        <v>86</v>
      </c>
      <c r="E1194" s="53">
        <f xml:space="preserve"> IF(D1194="01", HLOOKUP(C1194,'[1]CT ngay'!$3:$5,3,0), HLOOKUP(C1194,'[1]CT ngay'!$3:$40,38,0))</f>
        <v>597657269.72334599</v>
      </c>
    </row>
    <row r="1195" spans="1:5" x14ac:dyDescent="0.25">
      <c r="A1195" s="2" t="s">
        <v>98</v>
      </c>
      <c r="B1195" s="52" t="s">
        <v>172</v>
      </c>
      <c r="C1195" s="10" t="s">
        <v>67</v>
      </c>
      <c r="D1195" s="10" t="s">
        <v>87</v>
      </c>
      <c r="E1195" s="53">
        <f xml:space="preserve"> IF(D1195="01", HLOOKUP(C1195,'[1]CT ngay'!$3:$5,3,0), HLOOKUP(C1195,'[1]CT ngay'!$3:$40,38,0))</f>
        <v>5164.8235410840534</v>
      </c>
    </row>
    <row r="1196" spans="1:5" x14ac:dyDescent="0.25">
      <c r="A1196" s="2" t="s">
        <v>98</v>
      </c>
      <c r="B1196" s="52" t="s">
        <v>172</v>
      </c>
      <c r="C1196" s="10" t="s">
        <v>34</v>
      </c>
      <c r="D1196" s="10" t="s">
        <v>86</v>
      </c>
      <c r="E1196" s="53">
        <f xml:space="preserve"> IF(D1196="01", HLOOKUP(C1196,'[1]CT ngay'!$3:$5,3,0), HLOOKUP(C1196,'[1]CT ngay'!$3:$40,38,0))</f>
        <v>3098784057.2551231</v>
      </c>
    </row>
    <row r="1197" spans="1:5" x14ac:dyDescent="0.25">
      <c r="A1197" s="2" t="s">
        <v>98</v>
      </c>
      <c r="B1197" s="52" t="s">
        <v>172</v>
      </c>
      <c r="C1197" s="10" t="s">
        <v>34</v>
      </c>
      <c r="D1197" s="10" t="s">
        <v>87</v>
      </c>
      <c r="E1197" s="53">
        <f xml:space="preserve"> IF(D1197="01", HLOOKUP(C1197,'[1]CT ngay'!$3:$5,3,0), HLOOKUP(C1197,'[1]CT ngay'!$3:$40,38,0))</f>
        <v>13801.804144671907</v>
      </c>
    </row>
    <row r="1198" spans="1:5" x14ac:dyDescent="0.25">
      <c r="A1198" s="2" t="s">
        <v>98</v>
      </c>
      <c r="B1198" s="52" t="s">
        <v>172</v>
      </c>
      <c r="C1198" s="10" t="s">
        <v>69</v>
      </c>
      <c r="D1198" s="10" t="s">
        <v>86</v>
      </c>
      <c r="E1198" s="53">
        <f xml:space="preserve"> IF(D1198="01", HLOOKUP(C1198,'[1]CT ngay'!$3:$5,3,0), HLOOKUP(C1198,'[1]CT ngay'!$3:$40,38,0))</f>
        <v>911680596.29081976</v>
      </c>
    </row>
    <row r="1199" spans="1:5" x14ac:dyDescent="0.25">
      <c r="A1199" s="2" t="s">
        <v>98</v>
      </c>
      <c r="B1199" s="52" t="s">
        <v>172</v>
      </c>
      <c r="C1199" s="10" t="s">
        <v>69</v>
      </c>
      <c r="D1199" s="10" t="s">
        <v>87</v>
      </c>
      <c r="E1199" s="53">
        <f xml:space="preserve"> IF(D1199="01", HLOOKUP(C1199,'[1]CT ngay'!$3:$5,3,0), HLOOKUP(C1199,'[1]CT ngay'!$3:$40,38,0))</f>
        <v>6488.4281726867575</v>
      </c>
    </row>
    <row r="1200" spans="1:5" x14ac:dyDescent="0.25">
      <c r="A1200" s="2" t="s">
        <v>98</v>
      </c>
      <c r="B1200" s="52" t="s">
        <v>172</v>
      </c>
      <c r="C1200" s="10" t="s">
        <v>70</v>
      </c>
      <c r="D1200" s="10" t="s">
        <v>86</v>
      </c>
      <c r="E1200" s="53">
        <f xml:space="preserve"> IF(D1200="01", HLOOKUP(C1200,'[1]CT ngay'!$3:$5,3,0), HLOOKUP(C1200,'[1]CT ngay'!$3:$40,38,0))</f>
        <v>199999999.99999991</v>
      </c>
    </row>
    <row r="1201" spans="1:5" x14ac:dyDescent="0.25">
      <c r="A1201" s="2" t="s">
        <v>98</v>
      </c>
      <c r="B1201" s="52" t="s">
        <v>172</v>
      </c>
      <c r="C1201" s="10" t="s">
        <v>70</v>
      </c>
      <c r="D1201" s="10" t="s">
        <v>87</v>
      </c>
      <c r="E1201" s="53">
        <f xml:space="preserve"> IF(D1201="01", HLOOKUP(C1201,'[1]CT ngay'!$3:$5,3,0), HLOOKUP(C1201,'[1]CT ngay'!$3:$40,38,0))</f>
        <v>5531.1428629875036</v>
      </c>
    </row>
    <row r="1202" spans="1:5" x14ac:dyDescent="0.25">
      <c r="A1202" s="2" t="s">
        <v>98</v>
      </c>
      <c r="B1202" s="52" t="s">
        <v>172</v>
      </c>
      <c r="C1202" s="10" t="s">
        <v>71</v>
      </c>
      <c r="D1202" s="10" t="s">
        <v>86</v>
      </c>
      <c r="E1202" s="53">
        <f xml:space="preserve"> IF(D1202="01", HLOOKUP(C1202,'[1]CT ngay'!$3:$5,3,0), HLOOKUP(C1202,'[1]CT ngay'!$3:$40,38,0))</f>
        <v>2072860590.0017705</v>
      </c>
    </row>
    <row r="1203" spans="1:5" x14ac:dyDescent="0.25">
      <c r="A1203" s="2" t="s">
        <v>98</v>
      </c>
      <c r="B1203" s="52" t="s">
        <v>172</v>
      </c>
      <c r="C1203" s="10" t="s">
        <v>71</v>
      </c>
      <c r="D1203" s="10" t="s">
        <v>87</v>
      </c>
      <c r="E1203" s="53">
        <f xml:space="preserve"> IF(D1203="01", HLOOKUP(C1203,'[1]CT ngay'!$3:$5,3,0), HLOOKUP(C1203,'[1]CT ngay'!$3:$40,38,0))</f>
        <v>25194.350777584903</v>
      </c>
    </row>
    <row r="1204" spans="1:5" x14ac:dyDescent="0.25">
      <c r="A1204" s="2" t="s">
        <v>98</v>
      </c>
      <c r="B1204" s="52" t="s">
        <v>172</v>
      </c>
      <c r="C1204" s="10" t="s">
        <v>65</v>
      </c>
      <c r="D1204" s="10" t="s">
        <v>86</v>
      </c>
      <c r="E1204" s="53">
        <f xml:space="preserve"> IF(D1204="01", HLOOKUP(C1204,'[1]CT ngay'!$3:$5,3,0), HLOOKUP(C1204,'[1]CT ngay'!$3:$40,38,0))</f>
        <v>568172970.27223718</v>
      </c>
    </row>
    <row r="1205" spans="1:5" x14ac:dyDescent="0.25">
      <c r="A1205" s="2" t="s">
        <v>98</v>
      </c>
      <c r="B1205" s="52" t="s">
        <v>172</v>
      </c>
      <c r="C1205" s="10" t="s">
        <v>65</v>
      </c>
      <c r="D1205" s="10" t="s">
        <v>87</v>
      </c>
      <c r="E1205" s="53">
        <f xml:space="preserve"> IF(D1205="01", HLOOKUP(C1205,'[1]CT ngay'!$3:$5,3,0), HLOOKUP(C1205,'[1]CT ngay'!$3:$40,38,0))</f>
        <v>5892.386047278048</v>
      </c>
    </row>
    <row r="1206" spans="1:5" x14ac:dyDescent="0.25">
      <c r="A1206" s="2" t="s">
        <v>98</v>
      </c>
      <c r="B1206" s="52" t="s">
        <v>172</v>
      </c>
      <c r="C1206" s="10" t="s">
        <v>68</v>
      </c>
      <c r="D1206" s="10" t="s">
        <v>86</v>
      </c>
      <c r="E1206" s="53">
        <f xml:space="preserve"> IF(D1206="01", HLOOKUP(C1206,'[1]CT ngay'!$3:$5,3,0), HLOOKUP(C1206,'[1]CT ngay'!$3:$40,38,0))</f>
        <v>1317836954.9824805</v>
      </c>
    </row>
    <row r="1207" spans="1:5" x14ac:dyDescent="0.25">
      <c r="A1207" s="2" t="s">
        <v>98</v>
      </c>
      <c r="B1207" s="52" t="s">
        <v>172</v>
      </c>
      <c r="C1207" s="10" t="s">
        <v>68</v>
      </c>
      <c r="D1207" s="10" t="s">
        <v>87</v>
      </c>
      <c r="E1207" s="53">
        <f xml:space="preserve"> IF(D1207="01", HLOOKUP(C1207,'[1]CT ngay'!$3:$5,3,0), HLOOKUP(C1207,'[1]CT ngay'!$3:$40,38,0))</f>
        <v>13448.552602932392</v>
      </c>
    </row>
    <row r="1208" spans="1:5" x14ac:dyDescent="0.25">
      <c r="A1208" s="2" t="s">
        <v>98</v>
      </c>
      <c r="B1208" s="52" t="s">
        <v>172</v>
      </c>
      <c r="C1208" s="10" t="s">
        <v>35</v>
      </c>
      <c r="D1208" s="10" t="s">
        <v>86</v>
      </c>
      <c r="E1208" s="53">
        <f xml:space="preserve"> IF(D1208="01", HLOOKUP(C1208,'[1]CT ngay'!$3:$5,3,0), HLOOKUP(C1208,'[1]CT ngay'!$3:$40,38,0))</f>
        <v>5277870400.0638266</v>
      </c>
    </row>
    <row r="1209" spans="1:5" x14ac:dyDescent="0.25">
      <c r="A1209" s="2" t="s">
        <v>98</v>
      </c>
      <c r="B1209" s="52" t="s">
        <v>172</v>
      </c>
      <c r="C1209" s="10" t="s">
        <v>35</v>
      </c>
      <c r="D1209" s="10" t="s">
        <v>87</v>
      </c>
      <c r="E1209" s="53">
        <f xml:space="preserve"> IF(D1209="01", HLOOKUP(C1209,'[1]CT ngay'!$3:$5,3,0), HLOOKUP(C1209,'[1]CT ngay'!$3:$40,38,0))</f>
        <v>30212.67954284418</v>
      </c>
    </row>
    <row r="1210" spans="1:5" x14ac:dyDescent="0.25">
      <c r="A1210" s="2" t="s">
        <v>98</v>
      </c>
      <c r="B1210" s="52" t="s">
        <v>172</v>
      </c>
      <c r="C1210" s="10" t="s">
        <v>36</v>
      </c>
      <c r="D1210" s="10" t="s">
        <v>86</v>
      </c>
      <c r="E1210" s="53">
        <f xml:space="preserve"> IF(D1210="01", HLOOKUP(C1210,'[1]CT ngay'!$3:$5,3,0), HLOOKUP(C1210,'[1]CT ngay'!$3:$40,38,0))</f>
        <v>1765495897.5049088</v>
      </c>
    </row>
    <row r="1211" spans="1:5" x14ac:dyDescent="0.25">
      <c r="A1211" s="2" t="s">
        <v>98</v>
      </c>
      <c r="B1211" s="52" t="s">
        <v>172</v>
      </c>
      <c r="C1211" s="10" t="s">
        <v>36</v>
      </c>
      <c r="D1211" s="10" t="s">
        <v>87</v>
      </c>
      <c r="E1211" s="53">
        <f xml:space="preserve"> IF(D1211="01", HLOOKUP(C1211,'[1]CT ngay'!$3:$5,3,0), HLOOKUP(C1211,'[1]CT ngay'!$3:$40,38,0))</f>
        <v>11984.560408324427</v>
      </c>
    </row>
    <row r="1212" spans="1:5" x14ac:dyDescent="0.25">
      <c r="A1212" s="2" t="s">
        <v>98</v>
      </c>
      <c r="B1212" s="52" t="s">
        <v>172</v>
      </c>
      <c r="C1212" s="10" t="s">
        <v>37</v>
      </c>
      <c r="D1212" s="10" t="s">
        <v>86</v>
      </c>
      <c r="E1212" s="53">
        <f xml:space="preserve"> IF(D1212="01", HLOOKUP(C1212,'[1]CT ngay'!$3:$5,3,0), HLOOKUP(C1212,'[1]CT ngay'!$3:$40,38,0))</f>
        <v>4773875042.6699591</v>
      </c>
    </row>
    <row r="1213" spans="1:5" x14ac:dyDescent="0.25">
      <c r="A1213" s="2" t="s">
        <v>98</v>
      </c>
      <c r="B1213" s="52" t="s">
        <v>172</v>
      </c>
      <c r="C1213" s="10" t="s">
        <v>37</v>
      </c>
      <c r="D1213" s="10" t="s">
        <v>87</v>
      </c>
      <c r="E1213" s="53">
        <f xml:space="preserve"> IF(D1213="01", HLOOKUP(C1213,'[1]CT ngay'!$3:$5,3,0), HLOOKUP(C1213,'[1]CT ngay'!$3:$40,38,0))</f>
        <v>25430.354495960881</v>
      </c>
    </row>
    <row r="1214" spans="1:5" x14ac:dyDescent="0.25">
      <c r="A1214" s="2" t="s">
        <v>98</v>
      </c>
      <c r="B1214" s="52" t="s">
        <v>172</v>
      </c>
      <c r="C1214" s="10" t="s">
        <v>53</v>
      </c>
      <c r="D1214" s="10" t="s">
        <v>86</v>
      </c>
      <c r="E1214" s="53">
        <f xml:space="preserve"> IF(D1214="01", HLOOKUP(C1214,'[1]CT ngay'!$3:$5,3,0), HLOOKUP(C1214,'[1]CT ngay'!$3:$40,38,0))</f>
        <v>1172386081.5932326</v>
      </c>
    </row>
    <row r="1215" spans="1:5" x14ac:dyDescent="0.25">
      <c r="A1215" s="2" t="s">
        <v>98</v>
      </c>
      <c r="B1215" s="52" t="s">
        <v>172</v>
      </c>
      <c r="C1215" s="10" t="s">
        <v>53</v>
      </c>
      <c r="D1215" s="10" t="s">
        <v>87</v>
      </c>
      <c r="E1215" s="53">
        <f xml:space="preserve"> IF(D1215="01", HLOOKUP(C1215,'[1]CT ngay'!$3:$5,3,0), HLOOKUP(C1215,'[1]CT ngay'!$3:$40,38,0))</f>
        <v>11087.379456452833</v>
      </c>
    </row>
    <row r="1216" spans="1:5" x14ac:dyDescent="0.25">
      <c r="A1216" s="2" t="s">
        <v>98</v>
      </c>
      <c r="B1216" s="52" t="s">
        <v>172</v>
      </c>
      <c r="C1216" s="10" t="s">
        <v>45</v>
      </c>
      <c r="D1216" s="10" t="s">
        <v>86</v>
      </c>
      <c r="E1216" s="53">
        <f xml:space="preserve"> IF(D1216="01", HLOOKUP(C1216,'[1]CT ngay'!$3:$5,3,0), HLOOKUP(C1216,'[1]CT ngay'!$3:$40,38,0))</f>
        <v>1024637884.4535311</v>
      </c>
    </row>
    <row r="1217" spans="1:5" x14ac:dyDescent="0.25">
      <c r="A1217" s="2" t="s">
        <v>98</v>
      </c>
      <c r="B1217" s="52" t="s">
        <v>172</v>
      </c>
      <c r="C1217" s="10" t="s">
        <v>45</v>
      </c>
      <c r="D1217" s="10" t="s">
        <v>87</v>
      </c>
      <c r="E1217" s="53">
        <f xml:space="preserve"> IF(D1217="01", HLOOKUP(C1217,'[1]CT ngay'!$3:$5,3,0), HLOOKUP(C1217,'[1]CT ngay'!$3:$40,38,0))</f>
        <v>8451.4142791294489</v>
      </c>
    </row>
    <row r="1218" spans="1:5" x14ac:dyDescent="0.25">
      <c r="A1218" s="2" t="s">
        <v>98</v>
      </c>
      <c r="B1218" s="52" t="s">
        <v>172</v>
      </c>
      <c r="C1218" s="10" t="s">
        <v>62</v>
      </c>
      <c r="D1218" s="10" t="s">
        <v>86</v>
      </c>
      <c r="E1218" s="53">
        <f xml:space="preserve"> IF(D1218="01", HLOOKUP(C1218,'[1]CT ngay'!$3:$5,3,0), HLOOKUP(C1218,'[1]CT ngay'!$3:$40,38,0))</f>
        <v>688868062.71483469</v>
      </c>
    </row>
    <row r="1219" spans="1:5" x14ac:dyDescent="0.25">
      <c r="A1219" s="2" t="s">
        <v>98</v>
      </c>
      <c r="B1219" s="52" t="s">
        <v>172</v>
      </c>
      <c r="C1219" s="10" t="s">
        <v>62</v>
      </c>
      <c r="D1219" s="10" t="s">
        <v>87</v>
      </c>
      <c r="E1219" s="53">
        <f xml:space="preserve"> IF(D1219="01", HLOOKUP(C1219,'[1]CT ngay'!$3:$5,3,0), HLOOKUP(C1219,'[1]CT ngay'!$3:$40,38,0))</f>
        <v>7300.3538548417055</v>
      </c>
    </row>
    <row r="1220" spans="1:5" x14ac:dyDescent="0.25">
      <c r="A1220" s="2" t="s">
        <v>98</v>
      </c>
      <c r="B1220" s="52" t="s">
        <v>172</v>
      </c>
      <c r="C1220" s="10" t="s">
        <v>29</v>
      </c>
      <c r="D1220" s="10" t="s">
        <v>86</v>
      </c>
      <c r="E1220" s="53">
        <f xml:space="preserve"> IF(D1220="01", HLOOKUP(C1220,'[1]CT ngay'!$3:$5,3,0), HLOOKUP(C1220,'[1]CT ngay'!$3:$40,38,0))</f>
        <v>3867828929.5922313</v>
      </c>
    </row>
    <row r="1221" spans="1:5" x14ac:dyDescent="0.25">
      <c r="A1221" s="2" t="s">
        <v>98</v>
      </c>
      <c r="B1221" s="52" t="s">
        <v>172</v>
      </c>
      <c r="C1221" s="10" t="s">
        <v>29</v>
      </c>
      <c r="D1221" s="10" t="s">
        <v>87</v>
      </c>
      <c r="E1221" s="53">
        <f xml:space="preserve"> IF(D1221="01", HLOOKUP(C1221,'[1]CT ngay'!$3:$5,3,0), HLOOKUP(C1221,'[1]CT ngay'!$3:$40,38,0))</f>
        <v>18883.699568493914</v>
      </c>
    </row>
    <row r="1222" spans="1:5" x14ac:dyDescent="0.25">
      <c r="A1222" s="2" t="s">
        <v>98</v>
      </c>
      <c r="B1222" s="52" t="s">
        <v>172</v>
      </c>
      <c r="C1222" s="10" t="s">
        <v>165</v>
      </c>
      <c r="D1222" s="10" t="s">
        <v>86</v>
      </c>
      <c r="E1222" s="53">
        <f xml:space="preserve"> IF(D1222="01", HLOOKUP(C1222,'[1]CT ngay'!$3:$5,3,0), HLOOKUP(C1222,'[1]CT ngay'!$3:$40,38,0))</f>
        <v>2217979632.4927592</v>
      </c>
    </row>
    <row r="1223" spans="1:5" x14ac:dyDescent="0.25">
      <c r="A1223" s="2" t="s">
        <v>98</v>
      </c>
      <c r="B1223" s="52" t="s">
        <v>172</v>
      </c>
      <c r="C1223" s="10" t="s">
        <v>165</v>
      </c>
      <c r="D1223" s="10" t="s">
        <v>87</v>
      </c>
      <c r="E1223" s="53">
        <f xml:space="preserve"> IF(D1223="01", HLOOKUP(C1223,'[1]CT ngay'!$3:$5,3,0), HLOOKUP(C1223,'[1]CT ngay'!$3:$40,38,0))</f>
        <v>14533.379023547961</v>
      </c>
    </row>
    <row r="1224" spans="1:5" x14ac:dyDescent="0.25">
      <c r="A1224" s="2" t="s">
        <v>98</v>
      </c>
      <c r="B1224" s="52" t="s">
        <v>172</v>
      </c>
      <c r="C1224" s="10" t="s">
        <v>96</v>
      </c>
      <c r="D1224" s="10" t="s">
        <v>86</v>
      </c>
      <c r="E1224" s="53">
        <f xml:space="preserve"> IF(D1224="01", HLOOKUP(C1224,'[1]CT ngay'!$3:$5,3,0), HLOOKUP(C1224,'[1]CT ngay'!$3:$40,38,0))</f>
        <v>586582787.58320332</v>
      </c>
    </row>
    <row r="1225" spans="1:5" x14ac:dyDescent="0.25">
      <c r="A1225" s="2" t="s">
        <v>98</v>
      </c>
      <c r="B1225" s="52" t="s">
        <v>172</v>
      </c>
      <c r="C1225" s="10" t="s">
        <v>96</v>
      </c>
      <c r="D1225" s="10" t="s">
        <v>87</v>
      </c>
      <c r="E1225" s="53">
        <f xml:space="preserve"> IF(D1225="01", HLOOKUP(C1225,'[1]CT ngay'!$3:$5,3,0), HLOOKUP(C1225,'[1]CT ngay'!$3:$40,38,0))</f>
        <v>7140.6916089770575</v>
      </c>
    </row>
    <row r="1226" spans="1:5" x14ac:dyDescent="0.25">
      <c r="A1226" s="2" t="s">
        <v>98</v>
      </c>
      <c r="B1226" s="52" t="s">
        <v>172</v>
      </c>
      <c r="C1226" s="10" t="s">
        <v>17</v>
      </c>
      <c r="D1226" s="10" t="s">
        <v>86</v>
      </c>
      <c r="E1226" s="53">
        <f xml:space="preserve"> IF(D1226="01", HLOOKUP(C1226,'[1]CT ngay'!$3:$5,3,0), HLOOKUP(C1226,'[1]CT ngay'!$3:$40,38,0))</f>
        <v>4631817715.6054211</v>
      </c>
    </row>
    <row r="1227" spans="1:5" x14ac:dyDescent="0.25">
      <c r="A1227" s="2" t="s">
        <v>98</v>
      </c>
      <c r="B1227" s="52" t="s">
        <v>172</v>
      </c>
      <c r="C1227" s="10" t="s">
        <v>17</v>
      </c>
      <c r="D1227" s="10" t="s">
        <v>87</v>
      </c>
      <c r="E1227" s="53">
        <f xml:space="preserve"> IF(D1227="01", HLOOKUP(C1227,'[1]CT ngay'!$3:$5,3,0), HLOOKUP(C1227,'[1]CT ngay'!$3:$40,38,0))</f>
        <v>16860.96880104192</v>
      </c>
    </row>
    <row r="1228" spans="1:5" x14ac:dyDescent="0.25">
      <c r="A1228" s="2" t="s">
        <v>98</v>
      </c>
      <c r="B1228" s="52" t="s">
        <v>172</v>
      </c>
      <c r="C1228" s="10" t="s">
        <v>18</v>
      </c>
      <c r="D1228" s="10" t="s">
        <v>86</v>
      </c>
      <c r="E1228" s="53">
        <f xml:space="preserve"> IF(D1228="01", HLOOKUP(C1228,'[1]CT ngay'!$3:$5,3,0), HLOOKUP(C1228,'[1]CT ngay'!$3:$40,38,0))</f>
        <v>5948663511.4440613</v>
      </c>
    </row>
    <row r="1229" spans="1:5" x14ac:dyDescent="0.25">
      <c r="A1229" s="2" t="s">
        <v>98</v>
      </c>
      <c r="B1229" s="52" t="s">
        <v>172</v>
      </c>
      <c r="C1229" s="10" t="s">
        <v>18</v>
      </c>
      <c r="D1229" s="10" t="s">
        <v>87</v>
      </c>
      <c r="E1229" s="53">
        <f xml:space="preserve"> IF(D1229="01", HLOOKUP(C1229,'[1]CT ngay'!$3:$5,3,0), HLOOKUP(C1229,'[1]CT ngay'!$3:$40,38,0))</f>
        <v>18189.948084520052</v>
      </c>
    </row>
    <row r="1230" spans="1:5" x14ac:dyDescent="0.25">
      <c r="A1230" s="2" t="s">
        <v>98</v>
      </c>
      <c r="B1230" s="52" t="s">
        <v>172</v>
      </c>
      <c r="C1230" s="10" t="s">
        <v>25</v>
      </c>
      <c r="D1230" s="10" t="s">
        <v>86</v>
      </c>
      <c r="E1230" s="53">
        <f xml:space="preserve"> IF(D1230="01", HLOOKUP(C1230,'[1]CT ngay'!$3:$5,3,0), HLOOKUP(C1230,'[1]CT ngay'!$3:$40,38,0))</f>
        <v>2791419536.5995212</v>
      </c>
    </row>
    <row r="1231" spans="1:5" x14ac:dyDescent="0.25">
      <c r="A1231" s="2" t="s">
        <v>98</v>
      </c>
      <c r="B1231" s="52" t="s">
        <v>172</v>
      </c>
      <c r="C1231" s="10" t="s">
        <v>25</v>
      </c>
      <c r="D1231" s="10" t="s">
        <v>87</v>
      </c>
      <c r="E1231" s="53">
        <f xml:space="preserve"> IF(D1231="01", HLOOKUP(C1231,'[1]CT ngay'!$3:$5,3,0), HLOOKUP(C1231,'[1]CT ngay'!$3:$40,38,0))</f>
        <v>14086.206305858188</v>
      </c>
    </row>
    <row r="1232" spans="1:5" x14ac:dyDescent="0.25">
      <c r="A1232" s="2" t="s">
        <v>98</v>
      </c>
      <c r="B1232" s="52" t="s">
        <v>172</v>
      </c>
      <c r="C1232" s="10" t="s">
        <v>20</v>
      </c>
      <c r="D1232" s="10" t="s">
        <v>86</v>
      </c>
      <c r="E1232" s="53">
        <f xml:space="preserve"> IF(D1232="01", HLOOKUP(C1232,'[1]CT ngay'!$3:$5,3,0), HLOOKUP(C1232,'[1]CT ngay'!$3:$40,38,0))</f>
        <v>2665077266.7787552</v>
      </c>
    </row>
    <row r="1233" spans="1:5" x14ac:dyDescent="0.25">
      <c r="A1233" s="2" t="s">
        <v>98</v>
      </c>
      <c r="B1233" s="52" t="s">
        <v>172</v>
      </c>
      <c r="C1233" s="10" t="s">
        <v>20</v>
      </c>
      <c r="D1233" s="10" t="s">
        <v>87</v>
      </c>
      <c r="E1233" s="53">
        <f xml:space="preserve"> IF(D1233="01", HLOOKUP(C1233,'[1]CT ngay'!$3:$5,3,0), HLOOKUP(C1233,'[1]CT ngay'!$3:$40,38,0))</f>
        <v>18781.497048167756</v>
      </c>
    </row>
    <row r="1234" spans="1:5" x14ac:dyDescent="0.25">
      <c r="A1234" s="2" t="s">
        <v>98</v>
      </c>
      <c r="B1234" s="52" t="s">
        <v>172</v>
      </c>
      <c r="C1234" s="10" t="s">
        <v>54</v>
      </c>
      <c r="D1234" s="10" t="s">
        <v>86</v>
      </c>
      <c r="E1234" s="53">
        <f xml:space="preserve"> IF(D1234="01", HLOOKUP(C1234,'[1]CT ngay'!$3:$5,3,0), HLOOKUP(C1234,'[1]CT ngay'!$3:$40,38,0))</f>
        <v>137851798.3995178</v>
      </c>
    </row>
    <row r="1235" spans="1:5" x14ac:dyDescent="0.25">
      <c r="A1235" s="2" t="s">
        <v>98</v>
      </c>
      <c r="B1235" s="52" t="s">
        <v>172</v>
      </c>
      <c r="C1235" s="10" t="s">
        <v>54</v>
      </c>
      <c r="D1235" s="10" t="s">
        <v>87</v>
      </c>
      <c r="E1235" s="53">
        <f xml:space="preserve"> IF(D1235="01", HLOOKUP(C1235,'[1]CT ngay'!$3:$5,3,0), HLOOKUP(C1235,'[1]CT ngay'!$3:$40,38,0))</f>
        <v>1236.3536125567516</v>
      </c>
    </row>
    <row r="1236" spans="1:5" x14ac:dyDescent="0.25">
      <c r="A1236" s="2" t="s">
        <v>98</v>
      </c>
      <c r="B1236" s="52" t="s">
        <v>172</v>
      </c>
      <c r="C1236" s="10" t="s">
        <v>55</v>
      </c>
      <c r="D1236" s="10" t="s">
        <v>86</v>
      </c>
      <c r="E1236" s="53">
        <f xml:space="preserve"> IF(D1236="01", HLOOKUP(C1236,'[1]CT ngay'!$3:$5,3,0), HLOOKUP(C1236,'[1]CT ngay'!$3:$40,38,0))</f>
        <v>691671742.67639518</v>
      </c>
    </row>
    <row r="1237" spans="1:5" x14ac:dyDescent="0.25">
      <c r="A1237" s="2" t="s">
        <v>98</v>
      </c>
      <c r="B1237" s="52" t="s">
        <v>172</v>
      </c>
      <c r="C1237" s="10" t="s">
        <v>55</v>
      </c>
      <c r="D1237" s="10" t="s">
        <v>87</v>
      </c>
      <c r="E1237" s="53">
        <f xml:space="preserve"> IF(D1237="01", HLOOKUP(C1237,'[1]CT ngay'!$3:$5,3,0), HLOOKUP(C1237,'[1]CT ngay'!$3:$40,38,0))</f>
        <v>7136.8716564527331</v>
      </c>
    </row>
    <row r="1238" spans="1:5" x14ac:dyDescent="0.25">
      <c r="A1238" s="2" t="s">
        <v>98</v>
      </c>
      <c r="B1238" s="52" t="s">
        <v>172</v>
      </c>
      <c r="C1238" s="10" t="s">
        <v>162</v>
      </c>
      <c r="D1238" s="10" t="s">
        <v>86</v>
      </c>
      <c r="E1238" s="53">
        <f xml:space="preserve"> IF(D1238="01", HLOOKUP(C1238,'[1]CT ngay'!$3:$5,3,0), HLOOKUP(C1238,'[1]CT ngay'!$3:$40,38,0))</f>
        <v>5949200000</v>
      </c>
    </row>
    <row r="1239" spans="1:5" x14ac:dyDescent="0.25">
      <c r="A1239" s="2" t="s">
        <v>98</v>
      </c>
      <c r="B1239" s="52" t="s">
        <v>172</v>
      </c>
      <c r="C1239" s="10" t="s">
        <v>162</v>
      </c>
      <c r="D1239" s="10" t="s">
        <v>87</v>
      </c>
      <c r="E1239" s="53">
        <f xml:space="preserve"> IF(D1239="01", HLOOKUP(C1239,'[1]CT ngay'!$3:$5,3,0), HLOOKUP(C1239,'[1]CT ngay'!$3:$40,38,0))</f>
        <v>33620</v>
      </c>
    </row>
    <row r="1240" spans="1:5" x14ac:dyDescent="0.25">
      <c r="A1240" s="2" t="s">
        <v>98</v>
      </c>
      <c r="B1240" s="10" t="s">
        <v>181</v>
      </c>
      <c r="C1240" s="10" t="s">
        <v>22</v>
      </c>
      <c r="D1240" s="10" t="s">
        <v>86</v>
      </c>
      <c r="E1240" s="1">
        <f>IF(D1240="01", HLOOKUP(C1240,'[2]CT ngay'!$3:$5,3,0), HLOOKUP(C1240,'[2]CT ngay'!$3:$40,38,0))</f>
        <v>8905882116.0485973</v>
      </c>
    </row>
    <row r="1241" spans="1:5" x14ac:dyDescent="0.25">
      <c r="A1241" s="2" t="s">
        <v>98</v>
      </c>
      <c r="B1241" s="10" t="s">
        <v>181</v>
      </c>
      <c r="C1241" s="10" t="s">
        <v>22</v>
      </c>
      <c r="D1241" s="10" t="s">
        <v>87</v>
      </c>
      <c r="E1241" s="1">
        <f>IF(D1241="01", HLOOKUP(C1241,'[2]CT ngay'!$3:$5,3,0), HLOOKUP(C1241,'[2]CT ngay'!$3:$40,38,0))</f>
        <v>25334.262437652247</v>
      </c>
    </row>
    <row r="1242" spans="1:5" x14ac:dyDescent="0.25">
      <c r="A1242" s="2" t="s">
        <v>98</v>
      </c>
      <c r="B1242" s="10" t="s">
        <v>181</v>
      </c>
      <c r="C1242" s="10" t="s">
        <v>21</v>
      </c>
      <c r="D1242" s="10" t="s">
        <v>86</v>
      </c>
      <c r="E1242" s="1">
        <f>IF(D1242="01", HLOOKUP(C1242,'[2]CT ngay'!$3:$5,3,0), HLOOKUP(C1242,'[2]CT ngay'!$3:$40,38,0))</f>
        <v>2637302020.4928637</v>
      </c>
    </row>
    <row r="1243" spans="1:5" x14ac:dyDescent="0.25">
      <c r="A1243" s="2" t="s">
        <v>98</v>
      </c>
      <c r="B1243" s="10" t="s">
        <v>181</v>
      </c>
      <c r="C1243" s="10" t="s">
        <v>21</v>
      </c>
      <c r="D1243" s="10" t="s">
        <v>87</v>
      </c>
      <c r="E1243" s="1">
        <f>IF(D1243="01", HLOOKUP(C1243,'[2]CT ngay'!$3:$5,3,0), HLOOKUP(C1243,'[2]CT ngay'!$3:$40,38,0))</f>
        <v>12473.77921482449</v>
      </c>
    </row>
    <row r="1244" spans="1:5" x14ac:dyDescent="0.25">
      <c r="A1244" s="2" t="s">
        <v>98</v>
      </c>
      <c r="B1244" s="10" t="s">
        <v>181</v>
      </c>
      <c r="C1244" s="10" t="s">
        <v>24</v>
      </c>
      <c r="D1244" s="10" t="s">
        <v>86</v>
      </c>
      <c r="E1244" s="1">
        <f>IF(D1244="01", HLOOKUP(C1244,'[2]CT ngay'!$3:$5,3,0), HLOOKUP(C1244,'[2]CT ngay'!$3:$40,38,0))</f>
        <v>9408784528.3718681</v>
      </c>
    </row>
    <row r="1245" spans="1:5" x14ac:dyDescent="0.25">
      <c r="A1245" s="2" t="s">
        <v>98</v>
      </c>
      <c r="B1245" s="10" t="s">
        <v>181</v>
      </c>
      <c r="C1245" s="10" t="s">
        <v>24</v>
      </c>
      <c r="D1245" s="10" t="s">
        <v>87</v>
      </c>
      <c r="E1245" s="1">
        <f>IF(D1245="01", HLOOKUP(C1245,'[2]CT ngay'!$3:$5,3,0), HLOOKUP(C1245,'[2]CT ngay'!$3:$40,38,0))</f>
        <v>26214.883121290823</v>
      </c>
    </row>
    <row r="1246" spans="1:5" x14ac:dyDescent="0.25">
      <c r="A1246" s="2" t="s">
        <v>98</v>
      </c>
      <c r="B1246" s="10" t="s">
        <v>181</v>
      </c>
      <c r="C1246" s="10" t="s">
        <v>31</v>
      </c>
      <c r="D1246" s="10" t="s">
        <v>86</v>
      </c>
      <c r="E1246" s="1">
        <f>IF(D1246="01", HLOOKUP(C1246,'[2]CT ngay'!$3:$5,3,0), HLOOKUP(C1246,'[2]CT ngay'!$3:$40,38,0))</f>
        <v>8951038795.3773155</v>
      </c>
    </row>
    <row r="1247" spans="1:5" x14ac:dyDescent="0.25">
      <c r="A1247" s="2" t="s">
        <v>98</v>
      </c>
      <c r="B1247" s="10" t="s">
        <v>181</v>
      </c>
      <c r="C1247" s="10" t="s">
        <v>31</v>
      </c>
      <c r="D1247" s="10" t="s">
        <v>87</v>
      </c>
      <c r="E1247" s="1">
        <f>IF(D1247="01", HLOOKUP(C1247,'[2]CT ngay'!$3:$5,3,0), HLOOKUP(C1247,'[2]CT ngay'!$3:$40,38,0))</f>
        <v>20035.101620615966</v>
      </c>
    </row>
    <row r="1248" spans="1:5" x14ac:dyDescent="0.25">
      <c r="A1248" s="2" t="s">
        <v>98</v>
      </c>
      <c r="B1248" s="10" t="s">
        <v>181</v>
      </c>
      <c r="C1248" s="10" t="s">
        <v>26</v>
      </c>
      <c r="D1248" s="10" t="s">
        <v>86</v>
      </c>
      <c r="E1248" s="1">
        <f>IF(D1248="01", HLOOKUP(C1248,'[2]CT ngay'!$3:$5,3,0), HLOOKUP(C1248,'[2]CT ngay'!$3:$40,38,0))</f>
        <v>8065800943.9136209</v>
      </c>
    </row>
    <row r="1249" spans="1:5" x14ac:dyDescent="0.25">
      <c r="A1249" s="2" t="s">
        <v>98</v>
      </c>
      <c r="B1249" s="10" t="s">
        <v>181</v>
      </c>
      <c r="C1249" s="10" t="s">
        <v>26</v>
      </c>
      <c r="D1249" s="10" t="s">
        <v>87</v>
      </c>
      <c r="E1249" s="1">
        <f>IF(D1249="01", HLOOKUP(C1249,'[2]CT ngay'!$3:$5,3,0), HLOOKUP(C1249,'[2]CT ngay'!$3:$40,38,0))</f>
        <v>26700.187017788747</v>
      </c>
    </row>
    <row r="1250" spans="1:5" x14ac:dyDescent="0.25">
      <c r="A1250" s="2" t="s">
        <v>98</v>
      </c>
      <c r="B1250" s="10" t="s">
        <v>181</v>
      </c>
      <c r="C1250" s="10" t="s">
        <v>32</v>
      </c>
      <c r="D1250" s="10" t="s">
        <v>86</v>
      </c>
      <c r="E1250" s="1">
        <f>IF(D1250="01", HLOOKUP(C1250,'[2]CT ngay'!$3:$5,3,0), HLOOKUP(C1250,'[2]CT ngay'!$3:$40,38,0))</f>
        <v>9074359796.8250008</v>
      </c>
    </row>
    <row r="1251" spans="1:5" x14ac:dyDescent="0.25">
      <c r="A1251" s="2" t="s">
        <v>98</v>
      </c>
      <c r="B1251" s="10" t="s">
        <v>181</v>
      </c>
      <c r="C1251" s="10" t="s">
        <v>32</v>
      </c>
      <c r="D1251" s="10" t="s">
        <v>87</v>
      </c>
      <c r="E1251" s="1">
        <f>IF(D1251="01", HLOOKUP(C1251,'[2]CT ngay'!$3:$5,3,0), HLOOKUP(C1251,'[2]CT ngay'!$3:$40,38,0))</f>
        <v>19401.967250585873</v>
      </c>
    </row>
    <row r="1252" spans="1:5" x14ac:dyDescent="0.25">
      <c r="A1252" s="2" t="s">
        <v>98</v>
      </c>
      <c r="B1252" s="10" t="s">
        <v>181</v>
      </c>
      <c r="C1252" s="10" t="s">
        <v>27</v>
      </c>
      <c r="D1252" s="10" t="s">
        <v>86</v>
      </c>
      <c r="E1252" s="1">
        <f>IF(D1252="01", HLOOKUP(C1252,'[2]CT ngay'!$3:$5,3,0), HLOOKUP(C1252,'[2]CT ngay'!$3:$40,38,0))</f>
        <v>6703009253.9057341</v>
      </c>
    </row>
    <row r="1253" spans="1:5" x14ac:dyDescent="0.25">
      <c r="A1253" s="2" t="s">
        <v>98</v>
      </c>
      <c r="B1253" s="10" t="s">
        <v>181</v>
      </c>
      <c r="C1253" s="10" t="s">
        <v>27</v>
      </c>
      <c r="D1253" s="10" t="s">
        <v>87</v>
      </c>
      <c r="E1253" s="1">
        <f>IF(D1253="01", HLOOKUP(C1253,'[2]CT ngay'!$3:$5,3,0), HLOOKUP(C1253,'[2]CT ngay'!$3:$40,38,0))</f>
        <v>36311.673535615744</v>
      </c>
    </row>
    <row r="1254" spans="1:5" x14ac:dyDescent="0.25">
      <c r="A1254" s="2" t="s">
        <v>98</v>
      </c>
      <c r="B1254" s="10" t="s">
        <v>181</v>
      </c>
      <c r="C1254" s="10" t="s">
        <v>30</v>
      </c>
      <c r="D1254" s="10" t="s">
        <v>86</v>
      </c>
      <c r="E1254" s="1">
        <f>IF(D1254="01", HLOOKUP(C1254,'[2]CT ngay'!$3:$5,3,0), HLOOKUP(C1254,'[2]CT ngay'!$3:$40,38,0))</f>
        <v>9297081029.0046921</v>
      </c>
    </row>
    <row r="1255" spans="1:5" x14ac:dyDescent="0.25">
      <c r="A1255" s="2" t="s">
        <v>98</v>
      </c>
      <c r="B1255" s="10" t="s">
        <v>181</v>
      </c>
      <c r="C1255" s="10" t="s">
        <v>30</v>
      </c>
      <c r="D1255" s="10" t="s">
        <v>87</v>
      </c>
      <c r="E1255" s="1">
        <f>IF(D1255="01", HLOOKUP(C1255,'[2]CT ngay'!$3:$5,3,0), HLOOKUP(C1255,'[2]CT ngay'!$3:$40,38,0))</f>
        <v>25910.715268214128</v>
      </c>
    </row>
    <row r="1256" spans="1:5" x14ac:dyDescent="0.25">
      <c r="A1256" s="2" t="s">
        <v>98</v>
      </c>
      <c r="B1256" s="10" t="s">
        <v>181</v>
      </c>
      <c r="C1256" s="10" t="s">
        <v>33</v>
      </c>
      <c r="D1256" s="10" t="s">
        <v>86</v>
      </c>
      <c r="E1256" s="1">
        <f>IF(D1256="01", HLOOKUP(C1256,'[2]CT ngay'!$3:$5,3,0), HLOOKUP(C1256,'[2]CT ngay'!$3:$40,38,0))</f>
        <v>2347031471.0865736</v>
      </c>
    </row>
    <row r="1257" spans="1:5" x14ac:dyDescent="0.25">
      <c r="A1257" s="2" t="s">
        <v>98</v>
      </c>
      <c r="B1257" s="10" t="s">
        <v>181</v>
      </c>
      <c r="C1257" s="10" t="s">
        <v>33</v>
      </c>
      <c r="D1257" s="10" t="s">
        <v>87</v>
      </c>
      <c r="E1257" s="1">
        <f>IF(D1257="01", HLOOKUP(C1257,'[2]CT ngay'!$3:$5,3,0), HLOOKUP(C1257,'[2]CT ngay'!$3:$40,38,0))</f>
        <v>7428.133640562326</v>
      </c>
    </row>
    <row r="1258" spans="1:5" x14ac:dyDescent="0.25">
      <c r="A1258" s="2" t="s">
        <v>98</v>
      </c>
      <c r="B1258" s="10" t="s">
        <v>181</v>
      </c>
      <c r="C1258" s="10" t="s">
        <v>39</v>
      </c>
      <c r="D1258" s="10" t="s">
        <v>86</v>
      </c>
      <c r="E1258" s="1">
        <f>IF(D1258="01", HLOOKUP(C1258,'[2]CT ngay'!$3:$5,3,0), HLOOKUP(C1258,'[2]CT ngay'!$3:$40,38,0))</f>
        <v>12823000000</v>
      </c>
    </row>
    <row r="1259" spans="1:5" x14ac:dyDescent="0.25">
      <c r="A1259" s="2" t="s">
        <v>98</v>
      </c>
      <c r="B1259" s="10" t="s">
        <v>181</v>
      </c>
      <c r="C1259" s="10" t="s">
        <v>39</v>
      </c>
      <c r="D1259" s="10" t="s">
        <v>87</v>
      </c>
      <c r="E1259" s="1">
        <f>IF(D1259="01", HLOOKUP(C1259,'[2]CT ngay'!$3:$5,3,0), HLOOKUP(C1259,'[2]CT ngay'!$3:$40,38,0))</f>
        <v>46163.634656472233</v>
      </c>
    </row>
    <row r="1260" spans="1:5" x14ac:dyDescent="0.25">
      <c r="A1260" s="2" t="s">
        <v>98</v>
      </c>
      <c r="B1260" s="10" t="s">
        <v>181</v>
      </c>
      <c r="C1260" s="10" t="s">
        <v>40</v>
      </c>
      <c r="D1260" s="10" t="s">
        <v>86</v>
      </c>
      <c r="E1260" s="1">
        <f>IF(D1260="01", HLOOKUP(C1260,'[2]CT ngay'!$3:$5,3,0), HLOOKUP(C1260,'[2]CT ngay'!$3:$40,38,0))</f>
        <v>11792000000</v>
      </c>
    </row>
    <row r="1261" spans="1:5" x14ac:dyDescent="0.25">
      <c r="A1261" s="2" t="s">
        <v>98</v>
      </c>
      <c r="B1261" s="10" t="s">
        <v>181</v>
      </c>
      <c r="C1261" s="10" t="s">
        <v>40</v>
      </c>
      <c r="D1261" s="10" t="s">
        <v>87</v>
      </c>
      <c r="E1261" s="1">
        <f>IF(D1261="01", HLOOKUP(C1261,'[2]CT ngay'!$3:$5,3,0), HLOOKUP(C1261,'[2]CT ngay'!$3:$40,38,0))</f>
        <v>44100</v>
      </c>
    </row>
    <row r="1262" spans="1:5" x14ac:dyDescent="0.25">
      <c r="A1262" s="2" t="s">
        <v>98</v>
      </c>
      <c r="B1262" s="10" t="s">
        <v>181</v>
      </c>
      <c r="C1262" s="10" t="s">
        <v>41</v>
      </c>
      <c r="D1262" s="10" t="s">
        <v>86</v>
      </c>
      <c r="E1262" s="1">
        <f>IF(D1262="01", HLOOKUP(C1262,'[2]CT ngay'!$3:$5,3,0), HLOOKUP(C1262,'[2]CT ngay'!$3:$40,38,0))</f>
        <v>10237000000</v>
      </c>
    </row>
    <row r="1263" spans="1:5" x14ac:dyDescent="0.25">
      <c r="A1263" s="2" t="s">
        <v>98</v>
      </c>
      <c r="B1263" s="10" t="s">
        <v>181</v>
      </c>
      <c r="C1263" s="10" t="s">
        <v>41</v>
      </c>
      <c r="D1263" s="10" t="s">
        <v>87</v>
      </c>
      <c r="E1263" s="1">
        <f>IF(D1263="01", HLOOKUP(C1263,'[2]CT ngay'!$3:$5,3,0), HLOOKUP(C1263,'[2]CT ngay'!$3:$40,38,0))</f>
        <v>41670.647115957327</v>
      </c>
    </row>
    <row r="1264" spans="1:5" x14ac:dyDescent="0.25">
      <c r="A1264" s="2" t="s">
        <v>98</v>
      </c>
      <c r="B1264" s="10" t="s">
        <v>181</v>
      </c>
      <c r="C1264" s="10" t="s">
        <v>19</v>
      </c>
      <c r="D1264" s="10" t="s">
        <v>86</v>
      </c>
      <c r="E1264" s="1">
        <f>IF(D1264="01", HLOOKUP(C1264,'[2]CT ngay'!$3:$5,3,0), HLOOKUP(C1264,'[2]CT ngay'!$3:$40,38,0))</f>
        <v>2206930081.8422165</v>
      </c>
    </row>
    <row r="1265" spans="1:5" x14ac:dyDescent="0.25">
      <c r="A1265" s="2" t="s">
        <v>98</v>
      </c>
      <c r="B1265" s="10" t="s">
        <v>181</v>
      </c>
      <c r="C1265" s="10" t="s">
        <v>19</v>
      </c>
      <c r="D1265" s="10" t="s">
        <v>87</v>
      </c>
      <c r="E1265" s="1">
        <f>IF(D1265="01", HLOOKUP(C1265,'[2]CT ngay'!$3:$5,3,0), HLOOKUP(C1265,'[2]CT ngay'!$3:$40,38,0))</f>
        <v>8995.0627191632138</v>
      </c>
    </row>
    <row r="1266" spans="1:5" x14ac:dyDescent="0.25">
      <c r="A1266" s="2" t="s">
        <v>98</v>
      </c>
      <c r="B1266" s="10" t="s">
        <v>181</v>
      </c>
      <c r="C1266" s="10" t="s">
        <v>16</v>
      </c>
      <c r="D1266" s="10" t="s">
        <v>86</v>
      </c>
      <c r="E1266" s="1">
        <f>IF(D1266="01", HLOOKUP(C1266,'[2]CT ngay'!$3:$5,3,0), HLOOKUP(C1266,'[2]CT ngay'!$3:$40,38,0))</f>
        <v>5188998790.288929</v>
      </c>
    </row>
    <row r="1267" spans="1:5" x14ac:dyDescent="0.25">
      <c r="A1267" s="2" t="s">
        <v>98</v>
      </c>
      <c r="B1267" s="10" t="s">
        <v>181</v>
      </c>
      <c r="C1267" s="10" t="s">
        <v>16</v>
      </c>
      <c r="D1267" s="10" t="s">
        <v>87</v>
      </c>
      <c r="E1267" s="1">
        <f>IF(D1267="01", HLOOKUP(C1267,'[2]CT ngay'!$3:$5,3,0), HLOOKUP(C1267,'[2]CT ngay'!$3:$40,38,0))</f>
        <v>20837.459030767895</v>
      </c>
    </row>
    <row r="1268" spans="1:5" x14ac:dyDescent="0.25">
      <c r="A1268" s="2" t="s">
        <v>98</v>
      </c>
      <c r="B1268" s="10" t="s">
        <v>181</v>
      </c>
      <c r="C1268" s="10" t="s">
        <v>48</v>
      </c>
      <c r="D1268" s="10" t="s">
        <v>86</v>
      </c>
      <c r="E1268" s="1">
        <f>IF(D1268="01", HLOOKUP(C1268,'[2]CT ngay'!$3:$5,3,0), HLOOKUP(C1268,'[2]CT ngay'!$3:$40,38,0))</f>
        <v>1130025981.473578</v>
      </c>
    </row>
    <row r="1269" spans="1:5" x14ac:dyDescent="0.25">
      <c r="A1269" s="2" t="s">
        <v>98</v>
      </c>
      <c r="B1269" s="10" t="s">
        <v>181</v>
      </c>
      <c r="C1269" s="10" t="s">
        <v>48</v>
      </c>
      <c r="D1269" s="10" t="s">
        <v>87</v>
      </c>
      <c r="E1269" s="1">
        <f>IF(D1269="01", HLOOKUP(C1269,'[2]CT ngay'!$3:$5,3,0), HLOOKUP(C1269,'[2]CT ngay'!$3:$40,38,0))</f>
        <v>7164.7024045686076</v>
      </c>
    </row>
    <row r="1270" spans="1:5" x14ac:dyDescent="0.25">
      <c r="A1270" s="2" t="s">
        <v>98</v>
      </c>
      <c r="B1270" s="10" t="s">
        <v>181</v>
      </c>
      <c r="C1270" s="10" t="s">
        <v>46</v>
      </c>
      <c r="D1270" s="10" t="s">
        <v>86</v>
      </c>
      <c r="E1270" s="1">
        <f>IF(D1270="01", HLOOKUP(C1270,'[2]CT ngay'!$3:$5,3,0), HLOOKUP(C1270,'[2]CT ngay'!$3:$40,38,0))</f>
        <v>963298451.23471832</v>
      </c>
    </row>
    <row r="1271" spans="1:5" x14ac:dyDescent="0.25">
      <c r="A1271" s="2" t="s">
        <v>98</v>
      </c>
      <c r="B1271" s="10" t="s">
        <v>181</v>
      </c>
      <c r="C1271" s="10" t="s">
        <v>46</v>
      </c>
      <c r="D1271" s="10" t="s">
        <v>87</v>
      </c>
      <c r="E1271" s="1">
        <f>IF(D1271="01", HLOOKUP(C1271,'[2]CT ngay'!$3:$5,3,0), HLOOKUP(C1271,'[2]CT ngay'!$3:$40,38,0))</f>
        <v>7057.5863340363867</v>
      </c>
    </row>
    <row r="1272" spans="1:5" x14ac:dyDescent="0.25">
      <c r="A1272" s="2" t="s">
        <v>98</v>
      </c>
      <c r="B1272" s="10" t="s">
        <v>181</v>
      </c>
      <c r="C1272" s="10" t="s">
        <v>43</v>
      </c>
      <c r="D1272" s="10" t="s">
        <v>86</v>
      </c>
      <c r="E1272" s="1">
        <f>IF(D1272="01", HLOOKUP(C1272,'[2]CT ngay'!$3:$5,3,0), HLOOKUP(C1272,'[2]CT ngay'!$3:$40,38,0))</f>
        <v>1197824565.0354555</v>
      </c>
    </row>
    <row r="1273" spans="1:5" x14ac:dyDescent="0.25">
      <c r="A1273" s="2" t="s">
        <v>98</v>
      </c>
      <c r="B1273" s="10" t="s">
        <v>181</v>
      </c>
      <c r="C1273" s="10" t="s">
        <v>43</v>
      </c>
      <c r="D1273" s="10" t="s">
        <v>87</v>
      </c>
      <c r="E1273" s="1">
        <f>IF(D1273="01", HLOOKUP(C1273,'[2]CT ngay'!$3:$5,3,0), HLOOKUP(C1273,'[2]CT ngay'!$3:$40,38,0))</f>
        <v>8635.5996586541278</v>
      </c>
    </row>
    <row r="1274" spans="1:5" x14ac:dyDescent="0.25">
      <c r="A1274" s="2" t="s">
        <v>98</v>
      </c>
      <c r="B1274" s="10" t="s">
        <v>181</v>
      </c>
      <c r="C1274" s="10" t="s">
        <v>58</v>
      </c>
      <c r="D1274" s="10" t="s">
        <v>86</v>
      </c>
      <c r="E1274" s="1">
        <f>IF(D1274="01", HLOOKUP(C1274,'[2]CT ngay'!$3:$5,3,0), HLOOKUP(C1274,'[2]CT ngay'!$3:$40,38,0))</f>
        <v>1691423339.2051413</v>
      </c>
    </row>
    <row r="1275" spans="1:5" x14ac:dyDescent="0.25">
      <c r="A1275" s="2" t="s">
        <v>98</v>
      </c>
      <c r="B1275" s="10" t="s">
        <v>181</v>
      </c>
      <c r="C1275" s="10" t="s">
        <v>58</v>
      </c>
      <c r="D1275" s="10" t="s">
        <v>87</v>
      </c>
      <c r="E1275" s="1">
        <f>IF(D1275="01", HLOOKUP(C1275,'[2]CT ngay'!$3:$5,3,0), HLOOKUP(C1275,'[2]CT ngay'!$3:$40,38,0))</f>
        <v>12995.457241046466</v>
      </c>
    </row>
    <row r="1276" spans="1:5" x14ac:dyDescent="0.25">
      <c r="A1276" s="2" t="s">
        <v>98</v>
      </c>
      <c r="B1276" s="10" t="s">
        <v>181</v>
      </c>
      <c r="C1276" s="10" t="s">
        <v>44</v>
      </c>
      <c r="D1276" s="10" t="s">
        <v>86</v>
      </c>
      <c r="E1276" s="1">
        <f>IF(D1276="01", HLOOKUP(C1276,'[2]CT ngay'!$3:$5,3,0), HLOOKUP(C1276,'[2]CT ngay'!$3:$40,38,0))</f>
        <v>1125812966.2771728</v>
      </c>
    </row>
    <row r="1277" spans="1:5" x14ac:dyDescent="0.25">
      <c r="A1277" s="2" t="s">
        <v>98</v>
      </c>
      <c r="B1277" s="10" t="s">
        <v>181</v>
      </c>
      <c r="C1277" s="10" t="s">
        <v>44</v>
      </c>
      <c r="D1277" s="10" t="s">
        <v>87</v>
      </c>
      <c r="E1277" s="1">
        <f>IF(D1277="01", HLOOKUP(C1277,'[2]CT ngay'!$3:$5,3,0), HLOOKUP(C1277,'[2]CT ngay'!$3:$40,38,0))</f>
        <v>10536.357611864814</v>
      </c>
    </row>
    <row r="1278" spans="1:5" x14ac:dyDescent="0.25">
      <c r="A1278" s="2" t="s">
        <v>98</v>
      </c>
      <c r="B1278" s="10" t="s">
        <v>181</v>
      </c>
      <c r="C1278" s="10" t="s">
        <v>47</v>
      </c>
      <c r="D1278" s="10" t="s">
        <v>86</v>
      </c>
      <c r="E1278" s="1">
        <f>IF(D1278="01", HLOOKUP(C1278,'[2]CT ngay'!$3:$5,3,0), HLOOKUP(C1278,'[2]CT ngay'!$3:$40,38,0))</f>
        <v>1653941493.9595213</v>
      </c>
    </row>
    <row r="1279" spans="1:5" x14ac:dyDescent="0.25">
      <c r="A1279" s="2" t="s">
        <v>98</v>
      </c>
      <c r="B1279" s="10" t="s">
        <v>181</v>
      </c>
      <c r="C1279" s="10" t="s">
        <v>47</v>
      </c>
      <c r="D1279" s="10" t="s">
        <v>87</v>
      </c>
      <c r="E1279" s="1">
        <f>IF(D1279="01", HLOOKUP(C1279,'[2]CT ngay'!$3:$5,3,0), HLOOKUP(C1279,'[2]CT ngay'!$3:$40,38,0))</f>
        <v>19308.729608211961</v>
      </c>
    </row>
    <row r="1280" spans="1:5" x14ac:dyDescent="0.25">
      <c r="A1280" s="2" t="s">
        <v>98</v>
      </c>
      <c r="B1280" s="10" t="s">
        <v>181</v>
      </c>
      <c r="C1280" s="10" t="s">
        <v>59</v>
      </c>
      <c r="D1280" s="10" t="s">
        <v>86</v>
      </c>
      <c r="E1280" s="1">
        <f>IF(D1280="01", HLOOKUP(C1280,'[2]CT ngay'!$3:$5,3,0), HLOOKUP(C1280,'[2]CT ngay'!$3:$40,38,0))</f>
        <v>1133524140.4530606</v>
      </c>
    </row>
    <row r="1281" spans="1:5" x14ac:dyDescent="0.25">
      <c r="A1281" s="2" t="s">
        <v>98</v>
      </c>
      <c r="B1281" s="10" t="s">
        <v>181</v>
      </c>
      <c r="C1281" s="10" t="s">
        <v>59</v>
      </c>
      <c r="D1281" s="10" t="s">
        <v>87</v>
      </c>
      <c r="E1281" s="1">
        <f>IF(D1281="01", HLOOKUP(C1281,'[2]CT ngay'!$3:$5,3,0), HLOOKUP(C1281,'[2]CT ngay'!$3:$40,38,0))</f>
        <v>9251.1984781565789</v>
      </c>
    </row>
    <row r="1282" spans="1:5" x14ac:dyDescent="0.25">
      <c r="A1282" s="2" t="s">
        <v>98</v>
      </c>
      <c r="B1282" s="10" t="s">
        <v>181</v>
      </c>
      <c r="C1282" s="10" t="s">
        <v>57</v>
      </c>
      <c r="D1282" s="10" t="s">
        <v>86</v>
      </c>
      <c r="E1282" s="1">
        <f>IF(D1282="01", HLOOKUP(C1282,'[2]CT ngay'!$3:$5,3,0), HLOOKUP(C1282,'[2]CT ngay'!$3:$40,38,0))</f>
        <v>1236587502.5647511</v>
      </c>
    </row>
    <row r="1283" spans="1:5" x14ac:dyDescent="0.25">
      <c r="A1283" s="2" t="s">
        <v>98</v>
      </c>
      <c r="B1283" s="10" t="s">
        <v>181</v>
      </c>
      <c r="C1283" s="10" t="s">
        <v>57</v>
      </c>
      <c r="D1283" s="10" t="s">
        <v>87</v>
      </c>
      <c r="E1283" s="1">
        <f>IF(D1283="01", HLOOKUP(C1283,'[2]CT ngay'!$3:$5,3,0), HLOOKUP(C1283,'[2]CT ngay'!$3:$40,38,0))</f>
        <v>11319.554042254706</v>
      </c>
    </row>
    <row r="1284" spans="1:5" x14ac:dyDescent="0.25">
      <c r="A1284" s="2" t="s">
        <v>98</v>
      </c>
      <c r="B1284" s="10" t="s">
        <v>181</v>
      </c>
      <c r="C1284" s="10" t="s">
        <v>56</v>
      </c>
      <c r="D1284" s="10" t="s">
        <v>86</v>
      </c>
      <c r="E1284" s="1">
        <f>IF(D1284="01", HLOOKUP(C1284,'[2]CT ngay'!$3:$5,3,0), HLOOKUP(C1284,'[2]CT ngay'!$3:$40,38,0))</f>
        <v>3405145130.44628</v>
      </c>
    </row>
    <row r="1285" spans="1:5" x14ac:dyDescent="0.25">
      <c r="A1285" s="2" t="s">
        <v>98</v>
      </c>
      <c r="B1285" s="10" t="s">
        <v>181</v>
      </c>
      <c r="C1285" s="10" t="s">
        <v>56</v>
      </c>
      <c r="D1285" s="10" t="s">
        <v>87</v>
      </c>
      <c r="E1285" s="1">
        <f>IF(D1285="01", HLOOKUP(C1285,'[2]CT ngay'!$3:$5,3,0), HLOOKUP(C1285,'[2]CT ngay'!$3:$40,38,0))</f>
        <v>29205.753847503194</v>
      </c>
    </row>
    <row r="1286" spans="1:5" x14ac:dyDescent="0.25">
      <c r="A1286" s="2" t="s">
        <v>98</v>
      </c>
      <c r="B1286" s="10" t="s">
        <v>181</v>
      </c>
      <c r="C1286" s="10" t="s">
        <v>50</v>
      </c>
      <c r="D1286" s="10" t="s">
        <v>86</v>
      </c>
      <c r="E1286" s="1">
        <f>IF(D1286="01", HLOOKUP(C1286,'[2]CT ngay'!$3:$5,3,0), HLOOKUP(C1286,'[2]CT ngay'!$3:$40,38,0))</f>
        <v>1260903674.5301666</v>
      </c>
    </row>
    <row r="1287" spans="1:5" x14ac:dyDescent="0.25">
      <c r="A1287" s="2" t="s">
        <v>98</v>
      </c>
      <c r="B1287" s="10" t="s">
        <v>181</v>
      </c>
      <c r="C1287" s="10" t="s">
        <v>50</v>
      </c>
      <c r="D1287" s="10" t="s">
        <v>87</v>
      </c>
      <c r="E1287" s="1">
        <f>IF(D1287="01", HLOOKUP(C1287,'[2]CT ngay'!$3:$5,3,0), HLOOKUP(C1287,'[2]CT ngay'!$3:$40,38,0))</f>
        <v>11395.342537999686</v>
      </c>
    </row>
    <row r="1288" spans="1:5" x14ac:dyDescent="0.25">
      <c r="A1288" s="2" t="s">
        <v>98</v>
      </c>
      <c r="B1288" s="10" t="s">
        <v>181</v>
      </c>
      <c r="C1288" s="10" t="s">
        <v>51</v>
      </c>
      <c r="D1288" s="10" t="s">
        <v>86</v>
      </c>
      <c r="E1288" s="1">
        <f>IF(D1288="01", HLOOKUP(C1288,'[2]CT ngay'!$3:$5,3,0), HLOOKUP(C1288,'[2]CT ngay'!$3:$40,38,0))</f>
        <v>875905200.9347918</v>
      </c>
    </row>
    <row r="1289" spans="1:5" x14ac:dyDescent="0.25">
      <c r="A1289" s="2" t="s">
        <v>98</v>
      </c>
      <c r="B1289" s="10" t="s">
        <v>181</v>
      </c>
      <c r="C1289" s="10" t="s">
        <v>51</v>
      </c>
      <c r="D1289" s="10" t="s">
        <v>87</v>
      </c>
      <c r="E1289" s="1">
        <f>IF(D1289="01", HLOOKUP(C1289,'[2]CT ngay'!$3:$5,3,0), HLOOKUP(C1289,'[2]CT ngay'!$3:$40,38,0))</f>
        <v>9338.8546643942955</v>
      </c>
    </row>
    <row r="1290" spans="1:5" x14ac:dyDescent="0.25">
      <c r="A1290" s="2" t="s">
        <v>98</v>
      </c>
      <c r="B1290" s="10" t="s">
        <v>181</v>
      </c>
      <c r="C1290" s="10" t="s">
        <v>63</v>
      </c>
      <c r="D1290" s="10" t="s">
        <v>86</v>
      </c>
      <c r="E1290" s="1">
        <f>IF(D1290="01", HLOOKUP(C1290,'[2]CT ngay'!$3:$5,3,0), HLOOKUP(C1290,'[2]CT ngay'!$3:$40,38,0))</f>
        <v>788846367.71974862</v>
      </c>
    </row>
    <row r="1291" spans="1:5" x14ac:dyDescent="0.25">
      <c r="A1291" s="2" t="s">
        <v>98</v>
      </c>
      <c r="B1291" s="10" t="s">
        <v>181</v>
      </c>
      <c r="C1291" s="10" t="s">
        <v>63</v>
      </c>
      <c r="D1291" s="10" t="s">
        <v>87</v>
      </c>
      <c r="E1291" s="1">
        <f>IF(D1291="01", HLOOKUP(C1291,'[2]CT ngay'!$3:$5,3,0), HLOOKUP(C1291,'[2]CT ngay'!$3:$40,38,0))</f>
        <v>4990.7714908948565</v>
      </c>
    </row>
    <row r="1292" spans="1:5" x14ac:dyDescent="0.25">
      <c r="A1292" s="2" t="s">
        <v>98</v>
      </c>
      <c r="B1292" s="10" t="s">
        <v>181</v>
      </c>
      <c r="C1292" s="10" t="s">
        <v>61</v>
      </c>
      <c r="D1292" s="10" t="s">
        <v>86</v>
      </c>
      <c r="E1292" s="1">
        <f>IF(D1292="01", HLOOKUP(C1292,'[2]CT ngay'!$3:$5,3,0), HLOOKUP(C1292,'[2]CT ngay'!$3:$40,38,0))</f>
        <v>1336731736.7402048</v>
      </c>
    </row>
    <row r="1293" spans="1:5" x14ac:dyDescent="0.25">
      <c r="A1293" s="2" t="s">
        <v>98</v>
      </c>
      <c r="B1293" s="10" t="s">
        <v>181</v>
      </c>
      <c r="C1293" s="10" t="s">
        <v>61</v>
      </c>
      <c r="D1293" s="10" t="s">
        <v>87</v>
      </c>
      <c r="E1293" s="1">
        <f>IF(D1293="01", HLOOKUP(C1293,'[2]CT ngay'!$3:$5,3,0), HLOOKUP(C1293,'[2]CT ngay'!$3:$40,38,0))</f>
        <v>14175.254093524252</v>
      </c>
    </row>
    <row r="1294" spans="1:5" x14ac:dyDescent="0.25">
      <c r="A1294" s="2" t="s">
        <v>98</v>
      </c>
      <c r="B1294" s="10" t="s">
        <v>181</v>
      </c>
      <c r="C1294" s="10" t="s">
        <v>64</v>
      </c>
      <c r="D1294" s="10" t="s">
        <v>86</v>
      </c>
      <c r="E1294" s="1">
        <f>IF(D1294="01", HLOOKUP(C1294,'[2]CT ngay'!$3:$5,3,0), HLOOKUP(C1294,'[2]CT ngay'!$3:$40,38,0))</f>
        <v>1091525510.3898284</v>
      </c>
    </row>
    <row r="1295" spans="1:5" x14ac:dyDescent="0.25">
      <c r="A1295" s="2" t="s">
        <v>98</v>
      </c>
      <c r="B1295" s="10" t="s">
        <v>181</v>
      </c>
      <c r="C1295" s="10" t="s">
        <v>64</v>
      </c>
      <c r="D1295" s="10" t="s">
        <v>87</v>
      </c>
      <c r="E1295" s="1">
        <f>IF(D1295="01", HLOOKUP(C1295,'[2]CT ngay'!$3:$5,3,0), HLOOKUP(C1295,'[2]CT ngay'!$3:$40,38,0))</f>
        <v>12399.449142707423</v>
      </c>
    </row>
    <row r="1296" spans="1:5" x14ac:dyDescent="0.25">
      <c r="A1296" s="2" t="s">
        <v>98</v>
      </c>
      <c r="B1296" s="10" t="s">
        <v>181</v>
      </c>
      <c r="C1296" s="10" t="s">
        <v>23</v>
      </c>
      <c r="D1296" s="10" t="s">
        <v>86</v>
      </c>
      <c r="E1296" s="1">
        <f>IF(D1296="01", HLOOKUP(C1296,'[2]CT ngay'!$3:$5,3,0), HLOOKUP(C1296,'[2]CT ngay'!$3:$40,38,0))</f>
        <v>3860909868.1822419</v>
      </c>
    </row>
    <row r="1297" spans="1:5" x14ac:dyDescent="0.25">
      <c r="A1297" s="2" t="s">
        <v>98</v>
      </c>
      <c r="B1297" s="10" t="s">
        <v>181</v>
      </c>
      <c r="C1297" s="10" t="s">
        <v>23</v>
      </c>
      <c r="D1297" s="10" t="s">
        <v>87</v>
      </c>
      <c r="E1297" s="1">
        <f>IF(D1297="01", HLOOKUP(C1297,'[2]CT ngay'!$3:$5,3,0), HLOOKUP(C1297,'[2]CT ngay'!$3:$40,38,0))</f>
        <v>21155.323009724376</v>
      </c>
    </row>
    <row r="1298" spans="1:5" x14ac:dyDescent="0.25">
      <c r="A1298" s="2" t="s">
        <v>98</v>
      </c>
      <c r="B1298" s="10" t="s">
        <v>181</v>
      </c>
      <c r="C1298" s="10" t="s">
        <v>52</v>
      </c>
      <c r="D1298" s="10" t="s">
        <v>86</v>
      </c>
      <c r="E1298" s="1">
        <f>IF(D1298="01", HLOOKUP(C1298,'[2]CT ngay'!$3:$5,3,0), HLOOKUP(C1298,'[2]CT ngay'!$3:$40,38,0))</f>
        <v>1114374354.8985062</v>
      </c>
    </row>
    <row r="1299" spans="1:5" x14ac:dyDescent="0.25">
      <c r="A1299" s="2" t="s">
        <v>98</v>
      </c>
      <c r="B1299" s="10" t="s">
        <v>181</v>
      </c>
      <c r="C1299" s="10" t="s">
        <v>52</v>
      </c>
      <c r="D1299" s="10" t="s">
        <v>87</v>
      </c>
      <c r="E1299" s="1">
        <f>IF(D1299="01", HLOOKUP(C1299,'[2]CT ngay'!$3:$5,3,0), HLOOKUP(C1299,'[2]CT ngay'!$3:$40,38,0))</f>
        <v>10446.546595759428</v>
      </c>
    </row>
    <row r="1300" spans="1:5" x14ac:dyDescent="0.25">
      <c r="A1300" s="2" t="s">
        <v>98</v>
      </c>
      <c r="B1300" s="10" t="s">
        <v>181</v>
      </c>
      <c r="C1300" s="10" t="s">
        <v>60</v>
      </c>
      <c r="D1300" s="10" t="s">
        <v>86</v>
      </c>
      <c r="E1300" s="1">
        <f>IF(D1300="01", HLOOKUP(C1300,'[2]CT ngay'!$3:$5,3,0), HLOOKUP(C1300,'[2]CT ngay'!$3:$40,38,0))</f>
        <v>677683031.51780307</v>
      </c>
    </row>
    <row r="1301" spans="1:5" x14ac:dyDescent="0.25">
      <c r="A1301" s="2" t="s">
        <v>98</v>
      </c>
      <c r="B1301" s="10" t="s">
        <v>181</v>
      </c>
      <c r="C1301" s="10" t="s">
        <v>60</v>
      </c>
      <c r="D1301" s="10" t="s">
        <v>87</v>
      </c>
      <c r="E1301" s="1">
        <f>IF(D1301="01", HLOOKUP(C1301,'[2]CT ngay'!$3:$5,3,0), HLOOKUP(C1301,'[2]CT ngay'!$3:$40,38,0))</f>
        <v>8672.1906211955866</v>
      </c>
    </row>
    <row r="1302" spans="1:5" x14ac:dyDescent="0.25">
      <c r="A1302" s="2" t="s">
        <v>98</v>
      </c>
      <c r="B1302" s="10" t="s">
        <v>181</v>
      </c>
      <c r="C1302" s="10" t="s">
        <v>67</v>
      </c>
      <c r="D1302" s="10" t="s">
        <v>86</v>
      </c>
      <c r="E1302" s="1">
        <f>IF(D1302="01", HLOOKUP(C1302,'[2]CT ngay'!$3:$5,3,0), HLOOKUP(C1302,'[2]CT ngay'!$3:$40,38,0))</f>
        <v>736132767.50882947</v>
      </c>
    </row>
    <row r="1303" spans="1:5" x14ac:dyDescent="0.25">
      <c r="A1303" s="2" t="s">
        <v>98</v>
      </c>
      <c r="B1303" s="10" t="s">
        <v>181</v>
      </c>
      <c r="C1303" s="10" t="s">
        <v>67</v>
      </c>
      <c r="D1303" s="10" t="s">
        <v>87</v>
      </c>
      <c r="E1303" s="1">
        <f>IF(D1303="01", HLOOKUP(C1303,'[2]CT ngay'!$3:$5,3,0), HLOOKUP(C1303,'[2]CT ngay'!$3:$40,38,0))</f>
        <v>6568.503269274227</v>
      </c>
    </row>
    <row r="1304" spans="1:5" x14ac:dyDescent="0.25">
      <c r="A1304" s="2" t="s">
        <v>98</v>
      </c>
      <c r="B1304" s="10" t="s">
        <v>181</v>
      </c>
      <c r="C1304" s="10" t="s">
        <v>34</v>
      </c>
      <c r="D1304" s="10" t="s">
        <v>86</v>
      </c>
      <c r="E1304" s="1">
        <f>IF(D1304="01", HLOOKUP(C1304,'[2]CT ngay'!$3:$5,3,0), HLOOKUP(C1304,'[2]CT ngay'!$3:$40,38,0))</f>
        <v>3816763552.5212893</v>
      </c>
    </row>
    <row r="1305" spans="1:5" x14ac:dyDescent="0.25">
      <c r="A1305" s="2" t="s">
        <v>98</v>
      </c>
      <c r="B1305" s="10" t="s">
        <v>181</v>
      </c>
      <c r="C1305" s="10" t="s">
        <v>34</v>
      </c>
      <c r="D1305" s="10" t="s">
        <v>87</v>
      </c>
      <c r="E1305" s="1">
        <f>IF(D1305="01", HLOOKUP(C1305,'[2]CT ngay'!$3:$5,3,0), HLOOKUP(C1305,'[2]CT ngay'!$3:$40,38,0))</f>
        <v>16546.787249865218</v>
      </c>
    </row>
    <row r="1306" spans="1:5" x14ac:dyDescent="0.25">
      <c r="A1306" s="2" t="s">
        <v>98</v>
      </c>
      <c r="B1306" s="10" t="s">
        <v>181</v>
      </c>
      <c r="C1306" s="10" t="s">
        <v>69</v>
      </c>
      <c r="D1306" s="10" t="s">
        <v>86</v>
      </c>
      <c r="E1306" s="1">
        <f>IF(D1306="01", HLOOKUP(C1306,'[2]CT ngay'!$3:$5,3,0), HLOOKUP(C1306,'[2]CT ngay'!$3:$40,38,0))</f>
        <v>1122914410.0302167</v>
      </c>
    </row>
    <row r="1307" spans="1:5" x14ac:dyDescent="0.25">
      <c r="A1307" s="2" t="s">
        <v>98</v>
      </c>
      <c r="B1307" s="10" t="s">
        <v>181</v>
      </c>
      <c r="C1307" s="10" t="s">
        <v>69</v>
      </c>
      <c r="D1307" s="10" t="s">
        <v>87</v>
      </c>
      <c r="E1307" s="1">
        <f>IF(D1307="01", HLOOKUP(C1307,'[2]CT ngay'!$3:$5,3,0), HLOOKUP(C1307,'[2]CT ngay'!$3:$40,38,0))</f>
        <v>10813.317644929481</v>
      </c>
    </row>
    <row r="1308" spans="1:5" x14ac:dyDescent="0.25">
      <c r="A1308" s="2" t="s">
        <v>98</v>
      </c>
      <c r="B1308" s="10" t="s">
        <v>181</v>
      </c>
      <c r="C1308" s="10" t="s">
        <v>70</v>
      </c>
      <c r="D1308" s="10" t="s">
        <v>86</v>
      </c>
      <c r="E1308" s="1">
        <f>IF(D1308="01", HLOOKUP(C1308,'[2]CT ngay'!$3:$5,3,0), HLOOKUP(C1308,'[2]CT ngay'!$3:$40,38,0))</f>
        <v>200000000.00000006</v>
      </c>
    </row>
    <row r="1309" spans="1:5" x14ac:dyDescent="0.25">
      <c r="A1309" s="2" t="s">
        <v>98</v>
      </c>
      <c r="B1309" s="10" t="s">
        <v>181</v>
      </c>
      <c r="C1309" s="10" t="s">
        <v>70</v>
      </c>
      <c r="D1309" s="10" t="s">
        <v>87</v>
      </c>
      <c r="E1309" s="1">
        <f>IF(D1309="01", HLOOKUP(C1309,'[2]CT ngay'!$3:$5,3,0), HLOOKUP(C1309,'[2]CT ngay'!$3:$40,38,0))</f>
        <v>5107.4179375910562</v>
      </c>
    </row>
    <row r="1310" spans="1:5" x14ac:dyDescent="0.25">
      <c r="A1310" s="2" t="s">
        <v>98</v>
      </c>
      <c r="B1310" s="10" t="s">
        <v>181</v>
      </c>
      <c r="C1310" s="10" t="s">
        <v>71</v>
      </c>
      <c r="D1310" s="10" t="s">
        <v>86</v>
      </c>
      <c r="E1310" s="1">
        <f>IF(D1310="01", HLOOKUP(C1310,'[2]CT ngay'!$3:$5,3,0), HLOOKUP(C1310,'[2]CT ngay'!$3:$40,38,0))</f>
        <v>2553136521.679594</v>
      </c>
    </row>
    <row r="1311" spans="1:5" x14ac:dyDescent="0.25">
      <c r="A1311" s="2" t="s">
        <v>98</v>
      </c>
      <c r="B1311" s="10" t="s">
        <v>181</v>
      </c>
      <c r="C1311" s="10" t="s">
        <v>71</v>
      </c>
      <c r="D1311" s="10" t="s">
        <v>87</v>
      </c>
      <c r="E1311" s="1">
        <f>IF(D1311="01", HLOOKUP(C1311,'[2]CT ngay'!$3:$5,3,0), HLOOKUP(C1311,'[2]CT ngay'!$3:$40,38,0))</f>
        <v>31806.364706796921</v>
      </c>
    </row>
    <row r="1312" spans="1:5" x14ac:dyDescent="0.25">
      <c r="A1312" s="2" t="s">
        <v>98</v>
      </c>
      <c r="B1312" s="10" t="s">
        <v>181</v>
      </c>
      <c r="C1312" s="10" t="s">
        <v>65</v>
      </c>
      <c r="D1312" s="10" t="s">
        <v>86</v>
      </c>
      <c r="E1312" s="1">
        <f>IF(D1312="01", HLOOKUP(C1312,'[2]CT ngay'!$3:$5,3,0), HLOOKUP(C1312,'[2]CT ngay'!$3:$40,38,0))</f>
        <v>699817039.32727349</v>
      </c>
    </row>
    <row r="1313" spans="1:5" x14ac:dyDescent="0.25">
      <c r="A1313" s="2" t="s">
        <v>98</v>
      </c>
      <c r="B1313" s="10" t="s">
        <v>181</v>
      </c>
      <c r="C1313" s="10" t="s">
        <v>65</v>
      </c>
      <c r="D1313" s="10" t="s">
        <v>87</v>
      </c>
      <c r="E1313" s="1">
        <f>IF(D1313="01", HLOOKUP(C1313,'[2]CT ngay'!$3:$5,3,0), HLOOKUP(C1313,'[2]CT ngay'!$3:$40,38,0))</f>
        <v>6086.4954458445336</v>
      </c>
    </row>
    <row r="1314" spans="1:5" x14ac:dyDescent="0.25">
      <c r="A1314" s="2" t="s">
        <v>98</v>
      </c>
      <c r="B1314" s="10" t="s">
        <v>181</v>
      </c>
      <c r="C1314" s="10" t="s">
        <v>68</v>
      </c>
      <c r="D1314" s="10" t="s">
        <v>86</v>
      </c>
      <c r="E1314" s="1">
        <f>IF(D1314="01", HLOOKUP(C1314,'[2]CT ngay'!$3:$5,3,0), HLOOKUP(C1314,'[2]CT ngay'!$3:$40,38,0))</f>
        <v>1623176047.4455864</v>
      </c>
    </row>
    <row r="1315" spans="1:5" x14ac:dyDescent="0.25">
      <c r="A1315" s="2" t="s">
        <v>98</v>
      </c>
      <c r="B1315" s="10" t="s">
        <v>181</v>
      </c>
      <c r="C1315" s="10" t="s">
        <v>68</v>
      </c>
      <c r="D1315" s="10" t="s">
        <v>87</v>
      </c>
      <c r="E1315" s="1">
        <f>IF(D1315="01", HLOOKUP(C1315,'[2]CT ngay'!$3:$5,3,0), HLOOKUP(C1315,'[2]CT ngay'!$3:$40,38,0))</f>
        <v>16326.777187487804</v>
      </c>
    </row>
    <row r="1316" spans="1:5" x14ac:dyDescent="0.25">
      <c r="A1316" s="2" t="s">
        <v>98</v>
      </c>
      <c r="B1316" s="10" t="s">
        <v>181</v>
      </c>
      <c r="C1316" s="10" t="s">
        <v>35</v>
      </c>
      <c r="D1316" s="10" t="s">
        <v>86</v>
      </c>
      <c r="E1316" s="1">
        <f>IF(D1316="01", HLOOKUP(C1316,'[2]CT ngay'!$3:$5,3,0), HLOOKUP(C1316,'[2]CT ngay'!$3:$40,38,0))</f>
        <v>6500738033.2717628</v>
      </c>
    </row>
    <row r="1317" spans="1:5" x14ac:dyDescent="0.25">
      <c r="A1317" s="2" t="s">
        <v>98</v>
      </c>
      <c r="B1317" s="10" t="s">
        <v>181</v>
      </c>
      <c r="C1317" s="10" t="s">
        <v>35</v>
      </c>
      <c r="D1317" s="10" t="s">
        <v>87</v>
      </c>
      <c r="E1317" s="1">
        <f>IF(D1317="01", HLOOKUP(C1317,'[2]CT ngay'!$3:$5,3,0), HLOOKUP(C1317,'[2]CT ngay'!$3:$40,38,0))</f>
        <v>35201.308396038323</v>
      </c>
    </row>
    <row r="1318" spans="1:5" x14ac:dyDescent="0.25">
      <c r="A1318" s="2" t="s">
        <v>98</v>
      </c>
      <c r="B1318" s="10" t="s">
        <v>181</v>
      </c>
      <c r="C1318" s="10" t="s">
        <v>36</v>
      </c>
      <c r="D1318" s="10" t="s">
        <v>86</v>
      </c>
      <c r="E1318" s="1">
        <f>IF(D1318="01", HLOOKUP(C1318,'[2]CT ngay'!$3:$5,3,0), HLOOKUP(C1318,'[2]CT ngay'!$3:$40,38,0))</f>
        <v>2174556299.8963809</v>
      </c>
    </row>
    <row r="1319" spans="1:5" x14ac:dyDescent="0.25">
      <c r="A1319" s="2" t="s">
        <v>98</v>
      </c>
      <c r="B1319" s="10" t="s">
        <v>181</v>
      </c>
      <c r="C1319" s="10" t="s">
        <v>36</v>
      </c>
      <c r="D1319" s="10" t="s">
        <v>87</v>
      </c>
      <c r="E1319" s="1">
        <f>IF(D1319="01", HLOOKUP(C1319,'[2]CT ngay'!$3:$5,3,0), HLOOKUP(C1319,'[2]CT ngay'!$3:$40,38,0))</f>
        <v>14317.483080483693</v>
      </c>
    </row>
    <row r="1320" spans="1:5" x14ac:dyDescent="0.25">
      <c r="A1320" s="2" t="s">
        <v>98</v>
      </c>
      <c r="B1320" s="10" t="s">
        <v>181</v>
      </c>
      <c r="C1320" s="10" t="s">
        <v>37</v>
      </c>
      <c r="D1320" s="10" t="s">
        <v>86</v>
      </c>
      <c r="E1320" s="1">
        <f>IF(D1320="01", HLOOKUP(C1320,'[2]CT ngay'!$3:$5,3,0), HLOOKUP(C1320,'[2]CT ngay'!$3:$40,38,0))</f>
        <v>5879968378.078434</v>
      </c>
    </row>
    <row r="1321" spans="1:5" x14ac:dyDescent="0.25">
      <c r="A1321" s="2" t="s">
        <v>98</v>
      </c>
      <c r="B1321" s="10" t="s">
        <v>181</v>
      </c>
      <c r="C1321" s="10" t="s">
        <v>37</v>
      </c>
      <c r="D1321" s="10" t="s">
        <v>87</v>
      </c>
      <c r="E1321" s="1">
        <f>IF(D1321="01", HLOOKUP(C1321,'[2]CT ngay'!$3:$5,3,0), HLOOKUP(C1321,'[2]CT ngay'!$3:$40,38,0))</f>
        <v>29486.819913378276</v>
      </c>
    </row>
    <row r="1322" spans="1:5" x14ac:dyDescent="0.25">
      <c r="A1322" s="2" t="s">
        <v>98</v>
      </c>
      <c r="B1322" s="10" t="s">
        <v>181</v>
      </c>
      <c r="C1322" s="10" t="s">
        <v>53</v>
      </c>
      <c r="D1322" s="10" t="s">
        <v>86</v>
      </c>
      <c r="E1322" s="1">
        <f>IF(D1322="01", HLOOKUP(C1322,'[2]CT ngay'!$3:$5,3,0), HLOOKUP(C1322,'[2]CT ngay'!$3:$40,38,0))</f>
        <v>1444024618.3762703</v>
      </c>
    </row>
    <row r="1323" spans="1:5" x14ac:dyDescent="0.25">
      <c r="A1323" s="2" t="s">
        <v>98</v>
      </c>
      <c r="B1323" s="10" t="s">
        <v>181</v>
      </c>
      <c r="C1323" s="10" t="s">
        <v>53</v>
      </c>
      <c r="D1323" s="10" t="s">
        <v>87</v>
      </c>
      <c r="E1323" s="1">
        <f>IF(D1323="01", HLOOKUP(C1323,'[2]CT ngay'!$3:$5,3,0), HLOOKUP(C1323,'[2]CT ngay'!$3:$40,38,0))</f>
        <v>12540.934897635991</v>
      </c>
    </row>
    <row r="1324" spans="1:5" x14ac:dyDescent="0.25">
      <c r="A1324" s="2" t="s">
        <v>98</v>
      </c>
      <c r="B1324" s="10" t="s">
        <v>181</v>
      </c>
      <c r="C1324" s="10" t="s">
        <v>45</v>
      </c>
      <c r="D1324" s="10" t="s">
        <v>86</v>
      </c>
      <c r="E1324" s="1">
        <f>IF(D1324="01", HLOOKUP(C1324,'[2]CT ngay'!$3:$5,3,0), HLOOKUP(C1324,'[2]CT ngay'!$3:$40,38,0))</f>
        <v>1262043582.1458662</v>
      </c>
    </row>
    <row r="1325" spans="1:5" x14ac:dyDescent="0.25">
      <c r="A1325" s="2" t="s">
        <v>98</v>
      </c>
      <c r="B1325" s="10" t="s">
        <v>181</v>
      </c>
      <c r="C1325" s="10" t="s">
        <v>45</v>
      </c>
      <c r="D1325" s="10" t="s">
        <v>87</v>
      </c>
      <c r="E1325" s="1">
        <f>IF(D1325="01", HLOOKUP(C1325,'[2]CT ngay'!$3:$5,3,0), HLOOKUP(C1325,'[2]CT ngay'!$3:$40,38,0))</f>
        <v>10533.242299252079</v>
      </c>
    </row>
    <row r="1326" spans="1:5" x14ac:dyDescent="0.25">
      <c r="A1326" s="2" t="s">
        <v>98</v>
      </c>
      <c r="B1326" s="10" t="s">
        <v>181</v>
      </c>
      <c r="C1326" s="10" t="s">
        <v>62</v>
      </c>
      <c r="D1326" s="10" t="s">
        <v>86</v>
      </c>
      <c r="E1326" s="1">
        <f>IF(D1326="01", HLOOKUP(C1326,'[2]CT ngay'!$3:$5,3,0), HLOOKUP(C1326,'[2]CT ngay'!$3:$40,38,0))</f>
        <v>848476843.07337463</v>
      </c>
    </row>
    <row r="1327" spans="1:5" x14ac:dyDescent="0.25">
      <c r="A1327" s="2" t="s">
        <v>98</v>
      </c>
      <c r="B1327" s="10" t="s">
        <v>181</v>
      </c>
      <c r="C1327" s="10" t="s">
        <v>62</v>
      </c>
      <c r="D1327" s="10" t="s">
        <v>87</v>
      </c>
      <c r="E1327" s="1">
        <f>IF(D1327="01", HLOOKUP(C1327,'[2]CT ngay'!$3:$5,3,0), HLOOKUP(C1327,'[2]CT ngay'!$3:$40,38,0))</f>
        <v>9062.6738334717302</v>
      </c>
    </row>
    <row r="1328" spans="1:5" x14ac:dyDescent="0.25">
      <c r="A1328" s="2" t="s">
        <v>98</v>
      </c>
      <c r="B1328" s="10" t="s">
        <v>181</v>
      </c>
      <c r="C1328" s="10" t="s">
        <v>29</v>
      </c>
      <c r="D1328" s="10" t="s">
        <v>86</v>
      </c>
      <c r="E1328" s="1">
        <f>IF(D1328="01", HLOOKUP(C1328,'[2]CT ngay'!$3:$5,3,0), HLOOKUP(C1328,'[2]CT ngay'!$3:$40,38,0))</f>
        <v>4763993945.0739365</v>
      </c>
    </row>
    <row r="1329" spans="1:5" x14ac:dyDescent="0.25">
      <c r="A1329" s="2" t="s">
        <v>98</v>
      </c>
      <c r="B1329" s="10" t="s">
        <v>181</v>
      </c>
      <c r="C1329" s="10" t="s">
        <v>29</v>
      </c>
      <c r="D1329" s="10" t="s">
        <v>87</v>
      </c>
      <c r="E1329" s="1">
        <f>IF(D1329="01", HLOOKUP(C1329,'[2]CT ngay'!$3:$5,3,0), HLOOKUP(C1329,'[2]CT ngay'!$3:$40,38,0))</f>
        <v>21946.971181606845</v>
      </c>
    </row>
    <row r="1330" spans="1:5" x14ac:dyDescent="0.25">
      <c r="A1330" s="2" t="s">
        <v>98</v>
      </c>
      <c r="B1330" s="10" t="s">
        <v>181</v>
      </c>
      <c r="C1330" s="10" t="s">
        <v>165</v>
      </c>
      <c r="D1330" s="10" t="s">
        <v>86</v>
      </c>
      <c r="E1330" s="1">
        <f>IF(D1330="01", HLOOKUP(C1330,'[2]CT ngay'!$3:$5,3,0), HLOOKUP(C1330,'[2]CT ngay'!$3:$40,38,0))</f>
        <v>2731879235.5707402</v>
      </c>
    </row>
    <row r="1331" spans="1:5" x14ac:dyDescent="0.25">
      <c r="A1331" s="2" t="s">
        <v>98</v>
      </c>
      <c r="B1331" s="10" t="s">
        <v>181</v>
      </c>
      <c r="C1331" s="10" t="s">
        <v>165</v>
      </c>
      <c r="D1331" s="10" t="s">
        <v>87</v>
      </c>
      <c r="E1331" s="1">
        <f>IF(D1331="01", HLOOKUP(C1331,'[2]CT ngay'!$3:$5,3,0), HLOOKUP(C1331,'[2]CT ngay'!$3:$40,38,0))</f>
        <v>16967.091261793419</v>
      </c>
    </row>
    <row r="1332" spans="1:5" x14ac:dyDescent="0.25">
      <c r="A1332" s="2" t="s">
        <v>98</v>
      </c>
      <c r="B1332" s="10" t="s">
        <v>181</v>
      </c>
      <c r="C1332" s="10" t="s">
        <v>96</v>
      </c>
      <c r="D1332" s="10" t="s">
        <v>86</v>
      </c>
      <c r="E1332" s="1">
        <f>IF(D1332="01", HLOOKUP(C1332,'[2]CT ngay'!$3:$5,3,0), HLOOKUP(C1332,'[2]CT ngay'!$3:$40,38,0))</f>
        <v>722492359.20203435</v>
      </c>
    </row>
    <row r="1333" spans="1:5" x14ac:dyDescent="0.25">
      <c r="A1333" s="2" t="s">
        <v>98</v>
      </c>
      <c r="B1333" s="10" t="s">
        <v>181</v>
      </c>
      <c r="C1333" s="10" t="s">
        <v>96</v>
      </c>
      <c r="D1333" s="10" t="s">
        <v>87</v>
      </c>
      <c r="E1333" s="1">
        <f>IF(D1333="01", HLOOKUP(C1333,'[2]CT ngay'!$3:$5,3,0), HLOOKUP(C1333,'[2]CT ngay'!$3:$40,38,0))</f>
        <v>5743.5484759669853</v>
      </c>
    </row>
    <row r="1334" spans="1:5" x14ac:dyDescent="0.25">
      <c r="A1334" s="2" t="s">
        <v>98</v>
      </c>
      <c r="B1334" s="10" t="s">
        <v>181</v>
      </c>
      <c r="C1334" s="10" t="s">
        <v>17</v>
      </c>
      <c r="D1334" s="10" t="s">
        <v>86</v>
      </c>
      <c r="E1334" s="1">
        <f>IF(D1334="01", HLOOKUP(C1334,'[2]CT ngay'!$3:$5,3,0), HLOOKUP(C1334,'[2]CT ngay'!$3:$40,38,0))</f>
        <v>5704996770.4121656</v>
      </c>
    </row>
    <row r="1335" spans="1:5" x14ac:dyDescent="0.25">
      <c r="A1335" s="2" t="s">
        <v>98</v>
      </c>
      <c r="B1335" s="10" t="s">
        <v>181</v>
      </c>
      <c r="C1335" s="10" t="s">
        <v>17</v>
      </c>
      <c r="D1335" s="10" t="s">
        <v>87</v>
      </c>
      <c r="E1335" s="1">
        <f>IF(D1335="01", HLOOKUP(C1335,'[2]CT ngay'!$3:$5,3,0), HLOOKUP(C1335,'[2]CT ngay'!$3:$40,38,0))</f>
        <v>19069.558572916409</v>
      </c>
    </row>
    <row r="1336" spans="1:5" x14ac:dyDescent="0.25">
      <c r="A1336" s="2" t="s">
        <v>98</v>
      </c>
      <c r="B1336" s="10" t="s">
        <v>181</v>
      </c>
      <c r="C1336" s="10" t="s">
        <v>18</v>
      </c>
      <c r="D1336" s="10" t="s">
        <v>86</v>
      </c>
      <c r="E1336" s="1">
        <f>IF(D1336="01", HLOOKUP(C1336,'[2]CT ngay'!$3:$5,3,0), HLOOKUP(C1336,'[2]CT ngay'!$3:$40,38,0))</f>
        <v>7326952009.9456596</v>
      </c>
    </row>
    <row r="1337" spans="1:5" x14ac:dyDescent="0.25">
      <c r="A1337" s="2" t="s">
        <v>98</v>
      </c>
      <c r="B1337" s="10" t="s">
        <v>181</v>
      </c>
      <c r="C1337" s="10" t="s">
        <v>18</v>
      </c>
      <c r="D1337" s="10" t="s">
        <v>87</v>
      </c>
      <c r="E1337" s="1">
        <f>IF(D1337="01", HLOOKUP(C1337,'[2]CT ngay'!$3:$5,3,0), HLOOKUP(C1337,'[2]CT ngay'!$3:$40,38,0))</f>
        <v>20731.986343174121</v>
      </c>
    </row>
    <row r="1338" spans="1:5" x14ac:dyDescent="0.25">
      <c r="A1338" s="2" t="s">
        <v>98</v>
      </c>
      <c r="B1338" s="10" t="s">
        <v>181</v>
      </c>
      <c r="C1338" s="10" t="s">
        <v>25</v>
      </c>
      <c r="D1338" s="10" t="s">
        <v>86</v>
      </c>
      <c r="E1338" s="1">
        <f>IF(D1338="01", HLOOKUP(C1338,'[2]CT ngay'!$3:$5,3,0), HLOOKUP(C1338,'[2]CT ngay'!$3:$40,38,0))</f>
        <v>3438183542.394465</v>
      </c>
    </row>
    <row r="1339" spans="1:5" x14ac:dyDescent="0.25">
      <c r="A1339" s="2" t="s">
        <v>98</v>
      </c>
      <c r="B1339" s="10" t="s">
        <v>181</v>
      </c>
      <c r="C1339" s="10" t="s">
        <v>25</v>
      </c>
      <c r="D1339" s="10" t="s">
        <v>87</v>
      </c>
      <c r="E1339" s="1">
        <f>IF(D1339="01", HLOOKUP(C1339,'[2]CT ngay'!$3:$5,3,0), HLOOKUP(C1339,'[2]CT ngay'!$3:$40,38,0))</f>
        <v>16341.331994028184</v>
      </c>
    </row>
    <row r="1340" spans="1:5" x14ac:dyDescent="0.25">
      <c r="A1340" s="2" t="s">
        <v>98</v>
      </c>
      <c r="B1340" s="10" t="s">
        <v>181</v>
      </c>
      <c r="C1340" s="10" t="s">
        <v>20</v>
      </c>
      <c r="D1340" s="10" t="s">
        <v>86</v>
      </c>
      <c r="E1340" s="1">
        <f>IF(D1340="01", HLOOKUP(C1340,'[2]CT ngay'!$3:$5,3,0), HLOOKUP(C1340,'[2]CT ngay'!$3:$40,38,0))</f>
        <v>3282568126.2554498</v>
      </c>
    </row>
    <row r="1341" spans="1:5" x14ac:dyDescent="0.25">
      <c r="A1341" s="2" t="s">
        <v>98</v>
      </c>
      <c r="B1341" s="10" t="s">
        <v>181</v>
      </c>
      <c r="C1341" s="10" t="s">
        <v>20</v>
      </c>
      <c r="D1341" s="10" t="s">
        <v>87</v>
      </c>
      <c r="E1341" s="1">
        <f>IF(D1341="01", HLOOKUP(C1341,'[2]CT ngay'!$3:$5,3,0), HLOOKUP(C1341,'[2]CT ngay'!$3:$40,38,0))</f>
        <v>22035.758131595656</v>
      </c>
    </row>
    <row r="1342" spans="1:5" x14ac:dyDescent="0.25">
      <c r="A1342" s="2" t="s">
        <v>98</v>
      </c>
      <c r="B1342" s="10" t="s">
        <v>181</v>
      </c>
      <c r="C1342" s="10" t="s">
        <v>54</v>
      </c>
      <c r="D1342" s="10" t="s">
        <v>86</v>
      </c>
      <c r="E1342" s="1">
        <f>IF(D1342="01", HLOOKUP(C1342,'[2]CT ngay'!$3:$5,3,0), HLOOKUP(C1342,'[2]CT ngay'!$3:$40,38,0))</f>
        <v>169791669.9128913</v>
      </c>
    </row>
    <row r="1343" spans="1:5" x14ac:dyDescent="0.25">
      <c r="A1343" s="2" t="s">
        <v>98</v>
      </c>
      <c r="B1343" s="10" t="s">
        <v>181</v>
      </c>
      <c r="C1343" s="10" t="s">
        <v>54</v>
      </c>
      <c r="D1343" s="10" t="s">
        <v>87</v>
      </c>
      <c r="E1343" s="1">
        <f>IF(D1343="01", HLOOKUP(C1343,'[2]CT ngay'!$3:$5,3,0), HLOOKUP(C1343,'[2]CT ngay'!$3:$40,38,0))</f>
        <v>1461.1366945248237</v>
      </c>
    </row>
    <row r="1344" spans="1:5" x14ac:dyDescent="0.25">
      <c r="A1344" s="2" t="s">
        <v>98</v>
      </c>
      <c r="B1344" s="10" t="s">
        <v>181</v>
      </c>
      <c r="C1344" s="10" t="s">
        <v>55</v>
      </c>
      <c r="D1344" s="10" t="s">
        <v>86</v>
      </c>
      <c r="E1344" s="1">
        <f>IF(D1344="01", HLOOKUP(C1344,'[2]CT ngay'!$3:$5,3,0), HLOOKUP(C1344,'[2]CT ngay'!$3:$40,38,0))</f>
        <v>851930127.74649119</v>
      </c>
    </row>
    <row r="1345" spans="1:5" x14ac:dyDescent="0.25">
      <c r="A1345" s="2" t="s">
        <v>98</v>
      </c>
      <c r="B1345" s="10" t="s">
        <v>181</v>
      </c>
      <c r="C1345" s="10" t="s">
        <v>55</v>
      </c>
      <c r="D1345" s="10" t="s">
        <v>87</v>
      </c>
      <c r="E1345" s="1">
        <f>IF(D1345="01", HLOOKUP(C1345,'[2]CT ngay'!$3:$5,3,0), HLOOKUP(C1345,'[2]CT ngay'!$3:$40,38,0))</f>
        <v>8235.3548778472741</v>
      </c>
    </row>
    <row r="1346" spans="1:5" x14ac:dyDescent="0.25">
      <c r="A1346" s="2" t="s">
        <v>98</v>
      </c>
      <c r="B1346" s="10" t="s">
        <v>181</v>
      </c>
      <c r="C1346" s="10" t="s">
        <v>162</v>
      </c>
      <c r="D1346" s="10" t="s">
        <v>86</v>
      </c>
      <c r="E1346" s="1">
        <f>IF(D1346="01", HLOOKUP(C1346,'[2]CT ngay'!$3:$5,3,0), HLOOKUP(C1346,'[2]CT ngay'!$3:$40,38,0))</f>
        <v>6220000000</v>
      </c>
    </row>
    <row r="1347" spans="1:5" x14ac:dyDescent="0.25">
      <c r="A1347" s="2" t="s">
        <v>98</v>
      </c>
      <c r="B1347" s="10" t="s">
        <v>181</v>
      </c>
      <c r="C1347" s="10" t="s">
        <v>162</v>
      </c>
      <c r="D1347" s="10" t="s">
        <v>87</v>
      </c>
      <c r="E1347" s="1">
        <f>IF(D1347="01", HLOOKUP(C1347,'[2]CT ngay'!$3:$5,3,0), HLOOKUP(C1347,'[2]CT ngay'!$3:$40,38,0))</f>
        <v>36170</v>
      </c>
    </row>
    <row r="1348" spans="1:5" x14ac:dyDescent="0.25">
      <c r="A1348" s="2"/>
    </row>
    <row r="1349" spans="1:5" x14ac:dyDescent="0.25">
      <c r="A1349" s="2"/>
    </row>
    <row r="1350" spans="1:5" x14ac:dyDescent="0.25">
      <c r="A1350" s="2"/>
    </row>
    <row r="1351" spans="1:5" x14ac:dyDescent="0.25">
      <c r="A1351" s="2"/>
    </row>
    <row r="1352" spans="1:5" x14ac:dyDescent="0.25">
      <c r="A1352" s="2"/>
    </row>
    <row r="1353" spans="1:5" x14ac:dyDescent="0.25">
      <c r="A1353" s="2"/>
    </row>
    <row r="1354" spans="1:5" x14ac:dyDescent="0.25">
      <c r="A1354" s="2"/>
    </row>
    <row r="1355" spans="1:5" x14ac:dyDescent="0.25">
      <c r="A1355" s="2"/>
    </row>
    <row r="1356" spans="1:5" x14ac:dyDescent="0.25">
      <c r="A1356" s="2"/>
    </row>
    <row r="1357" spans="1:5" x14ac:dyDescent="0.25">
      <c r="A1357" s="2"/>
    </row>
    <row r="1358" spans="1:5" x14ac:dyDescent="0.25">
      <c r="A1358" s="2"/>
    </row>
    <row r="1359" spans="1:5" x14ac:dyDescent="0.25">
      <c r="A1359" s="2"/>
    </row>
    <row r="1360" spans="1:5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</sheetData>
  <phoneticPr fontId="1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297B-9123-4116-8070-C69D4279EE71}">
  <sheetPr codeName="Sheet30"/>
  <dimension ref="A1:O152"/>
  <sheetViews>
    <sheetView workbookViewId="0">
      <selection activeCell="Q11" sqref="Q11"/>
    </sheetView>
  </sheetViews>
  <sheetFormatPr defaultRowHeight="15" x14ac:dyDescent="0.25"/>
  <cols>
    <col min="2" max="2" width="12.28515625" customWidth="1"/>
    <col min="3" max="3" width="12.85546875" customWidth="1"/>
  </cols>
  <sheetData>
    <row r="1" spans="1:15" x14ac:dyDescent="0.25">
      <c r="B1" s="72">
        <f>C1-C30</f>
        <v>657</v>
      </c>
      <c r="C1" s="55">
        <f>+C4+C31+C66</f>
        <v>661</v>
      </c>
      <c r="F1" s="72">
        <f>G1-G30</f>
        <v>657</v>
      </c>
      <c r="G1" s="55">
        <f>+G4+G31+G66</f>
        <v>661</v>
      </c>
      <c r="J1" s="72">
        <f>K1-K30</f>
        <v>657</v>
      </c>
      <c r="K1" s="55">
        <f>+K4+K31+K66</f>
        <v>661</v>
      </c>
      <c r="N1" s="72">
        <f>O1-O30</f>
        <v>659</v>
      </c>
      <c r="O1" s="55">
        <f>+O4+O31+O66</f>
        <v>663</v>
      </c>
    </row>
    <row r="2" spans="1:15" ht="15.75" thickBot="1" x14ac:dyDescent="0.3">
      <c r="A2" s="5" t="s">
        <v>173</v>
      </c>
      <c r="B2" s="5"/>
      <c r="C2" s="5"/>
      <c r="E2" s="5" t="s">
        <v>174</v>
      </c>
      <c r="F2" s="5"/>
      <c r="G2" s="5"/>
      <c r="I2" s="5" t="s">
        <v>175</v>
      </c>
      <c r="J2" s="5"/>
      <c r="K2" s="5"/>
      <c r="M2" s="5" t="s">
        <v>176</v>
      </c>
      <c r="N2" s="5"/>
      <c r="O2" s="5"/>
    </row>
    <row r="3" spans="1:15" ht="100.5" thickBot="1" x14ac:dyDescent="0.3">
      <c r="A3" s="56" t="s">
        <v>177</v>
      </c>
      <c r="B3" s="57" t="s">
        <v>178</v>
      </c>
      <c r="C3" s="58" t="s">
        <v>179</v>
      </c>
      <c r="E3" s="56" t="s">
        <v>177</v>
      </c>
      <c r="F3" s="57" t="s">
        <v>178</v>
      </c>
      <c r="G3" s="58" t="s">
        <v>179</v>
      </c>
      <c r="I3" s="56" t="s">
        <v>177</v>
      </c>
      <c r="J3" s="57" t="s">
        <v>178</v>
      </c>
      <c r="K3" s="58" t="s">
        <v>179</v>
      </c>
      <c r="M3" s="56" t="s">
        <v>177</v>
      </c>
      <c r="N3" s="57" t="s">
        <v>178</v>
      </c>
      <c r="O3" s="58" t="s">
        <v>179</v>
      </c>
    </row>
    <row r="4" spans="1:15" x14ac:dyDescent="0.25">
      <c r="A4" s="59" t="str">
        <f>MID(B4,2,3)</f>
        <v/>
      </c>
      <c r="B4" s="60"/>
      <c r="C4" s="61">
        <v>532</v>
      </c>
      <c r="E4" s="59" t="str">
        <f>MID(F4,2,3)</f>
        <v/>
      </c>
      <c r="F4" s="60"/>
      <c r="G4" s="61">
        <v>532</v>
      </c>
      <c r="I4" s="59" t="str">
        <f>MID(J4,2,3)</f>
        <v/>
      </c>
      <c r="J4" s="60"/>
      <c r="K4" s="61">
        <v>532</v>
      </c>
      <c r="M4" s="59" t="str">
        <f>MID(N4,2,3)</f>
        <v/>
      </c>
      <c r="N4" s="60"/>
      <c r="O4" s="61">
        <v>533</v>
      </c>
    </row>
    <row r="5" spans="1:15" x14ac:dyDescent="0.25">
      <c r="A5" s="59" t="str">
        <f>MID(B5,2,3)</f>
        <v>001</v>
      </c>
      <c r="B5" s="62">
        <v>10011</v>
      </c>
      <c r="C5" s="63">
        <v>43</v>
      </c>
      <c r="E5" s="59" t="str">
        <f>MID(F5,2,3)</f>
        <v>001</v>
      </c>
      <c r="F5" s="62">
        <v>10011</v>
      </c>
      <c r="G5" s="63">
        <v>43</v>
      </c>
      <c r="I5" s="59" t="str">
        <f>MID(J5,2,3)</f>
        <v>001</v>
      </c>
      <c r="J5" s="62">
        <v>10011</v>
      </c>
      <c r="K5" s="63">
        <v>43</v>
      </c>
      <c r="M5" s="59" t="str">
        <f>MID(N5,2,3)</f>
        <v>001</v>
      </c>
      <c r="N5" s="62">
        <v>10011</v>
      </c>
      <c r="O5" s="63">
        <v>43</v>
      </c>
    </row>
    <row r="6" spans="1:15" x14ac:dyDescent="0.25">
      <c r="A6" s="59" t="str">
        <f t="shared" ref="A6:A69" si="0">MID(B6,2,3)</f>
        <v>248</v>
      </c>
      <c r="B6" s="62">
        <v>12481</v>
      </c>
      <c r="C6" s="63">
        <v>16</v>
      </c>
      <c r="E6" s="59" t="str">
        <f t="shared" ref="E6:E69" si="1">MID(F6,2,3)</f>
        <v>248</v>
      </c>
      <c r="F6" s="62">
        <v>12481</v>
      </c>
      <c r="G6" s="63">
        <v>16</v>
      </c>
      <c r="I6" s="59" t="str">
        <f t="shared" ref="I6:I69" si="2">MID(J6,2,3)</f>
        <v>248</v>
      </c>
      <c r="J6" s="62">
        <v>12481</v>
      </c>
      <c r="K6" s="63">
        <v>16</v>
      </c>
      <c r="M6" s="59" t="str">
        <f t="shared" ref="M6:M69" si="3">MID(N6,2,3)</f>
        <v>248</v>
      </c>
      <c r="N6" s="62">
        <v>12481</v>
      </c>
      <c r="O6" s="63">
        <v>16</v>
      </c>
    </row>
    <row r="7" spans="1:15" x14ac:dyDescent="0.25">
      <c r="A7" s="59" t="str">
        <f t="shared" si="0"/>
        <v>303</v>
      </c>
      <c r="B7" s="62">
        <v>13031</v>
      </c>
      <c r="C7" s="63">
        <v>14</v>
      </c>
      <c r="E7" s="59" t="str">
        <f t="shared" si="1"/>
        <v>303</v>
      </c>
      <c r="F7" s="62">
        <v>13031</v>
      </c>
      <c r="G7" s="63">
        <v>14</v>
      </c>
      <c r="I7" s="59" t="str">
        <f t="shared" si="2"/>
        <v>303</v>
      </c>
      <c r="J7" s="62">
        <v>13031</v>
      </c>
      <c r="K7" s="63">
        <v>14</v>
      </c>
      <c r="M7" s="59" t="str">
        <f t="shared" si="3"/>
        <v>303</v>
      </c>
      <c r="N7" s="62">
        <v>13031</v>
      </c>
      <c r="O7" s="63">
        <v>14</v>
      </c>
    </row>
    <row r="8" spans="1:15" x14ac:dyDescent="0.25">
      <c r="A8" s="59" t="str">
        <f t="shared" si="0"/>
        <v>009</v>
      </c>
      <c r="B8" s="62">
        <v>10091</v>
      </c>
      <c r="C8" s="63">
        <v>14</v>
      </c>
      <c r="E8" s="59" t="str">
        <f t="shared" si="1"/>
        <v>009</v>
      </c>
      <c r="F8" s="62">
        <v>10091</v>
      </c>
      <c r="G8" s="63">
        <v>14</v>
      </c>
      <c r="I8" s="59" t="str">
        <f t="shared" si="2"/>
        <v>009</v>
      </c>
      <c r="J8" s="62">
        <v>10091</v>
      </c>
      <c r="K8" s="63">
        <v>14</v>
      </c>
      <c r="M8" s="59" t="str">
        <f t="shared" si="3"/>
        <v>009</v>
      </c>
      <c r="N8" s="62">
        <v>10091</v>
      </c>
      <c r="O8" s="63">
        <v>14</v>
      </c>
    </row>
    <row r="9" spans="1:15" x14ac:dyDescent="0.25">
      <c r="A9" s="59" t="str">
        <f t="shared" si="0"/>
        <v>272</v>
      </c>
      <c r="B9" s="64">
        <v>12721</v>
      </c>
      <c r="C9" s="64">
        <v>0</v>
      </c>
      <c r="E9" s="59" t="str">
        <f t="shared" si="1"/>
        <v>272</v>
      </c>
      <c r="F9" s="64">
        <v>12721</v>
      </c>
      <c r="G9" s="64">
        <v>0</v>
      </c>
      <c r="I9" s="59" t="str">
        <f t="shared" si="2"/>
        <v>272</v>
      </c>
      <c r="J9" s="64">
        <v>12721</v>
      </c>
      <c r="K9" s="64">
        <v>0</v>
      </c>
      <c r="M9" s="59" t="str">
        <f t="shared" si="3"/>
        <v>272</v>
      </c>
      <c r="N9" s="64">
        <v>12721</v>
      </c>
      <c r="O9" s="64">
        <v>0</v>
      </c>
    </row>
    <row r="10" spans="1:15" x14ac:dyDescent="0.25">
      <c r="A10" s="59" t="str">
        <f t="shared" si="0"/>
        <v>276</v>
      </c>
      <c r="B10" s="62">
        <v>12761</v>
      </c>
      <c r="C10" s="63">
        <v>28</v>
      </c>
      <c r="E10" s="59" t="str">
        <f t="shared" si="1"/>
        <v>276</v>
      </c>
      <c r="F10" s="62">
        <v>12761</v>
      </c>
      <c r="G10" s="63">
        <v>28</v>
      </c>
      <c r="I10" s="59" t="str">
        <f t="shared" si="2"/>
        <v>276</v>
      </c>
      <c r="J10" s="62">
        <v>12761</v>
      </c>
      <c r="K10" s="63">
        <v>28</v>
      </c>
      <c r="M10" s="59" t="str">
        <f t="shared" si="3"/>
        <v>276</v>
      </c>
      <c r="N10" s="62">
        <v>12761</v>
      </c>
      <c r="O10" s="63">
        <v>28</v>
      </c>
    </row>
    <row r="11" spans="1:15" x14ac:dyDescent="0.25">
      <c r="A11" s="59" t="str">
        <f t="shared" si="0"/>
        <v>301</v>
      </c>
      <c r="B11" s="62">
        <v>13011</v>
      </c>
      <c r="C11" s="63">
        <v>29</v>
      </c>
      <c r="E11" s="59" t="str">
        <f t="shared" si="1"/>
        <v>301</v>
      </c>
      <c r="F11" s="62">
        <v>13011</v>
      </c>
      <c r="G11" s="63">
        <v>29</v>
      </c>
      <c r="I11" s="59" t="str">
        <f t="shared" si="2"/>
        <v>301</v>
      </c>
      <c r="J11" s="62">
        <v>13011</v>
      </c>
      <c r="K11" s="63">
        <v>29</v>
      </c>
      <c r="M11" s="59" t="str">
        <f t="shared" si="3"/>
        <v>301</v>
      </c>
      <c r="N11" s="62">
        <v>13011</v>
      </c>
      <c r="O11" s="63">
        <v>29</v>
      </c>
    </row>
    <row r="12" spans="1:15" x14ac:dyDescent="0.25">
      <c r="A12" s="59" t="str">
        <f t="shared" si="0"/>
        <v>003</v>
      </c>
      <c r="B12" s="62">
        <v>10031</v>
      </c>
      <c r="C12" s="63">
        <v>34</v>
      </c>
      <c r="E12" s="59" t="str">
        <f t="shared" si="1"/>
        <v>003</v>
      </c>
      <c r="F12" s="62">
        <v>10031</v>
      </c>
      <c r="G12" s="63">
        <v>34</v>
      </c>
      <c r="I12" s="59" t="str">
        <f t="shared" si="2"/>
        <v>003</v>
      </c>
      <c r="J12" s="62">
        <v>10031</v>
      </c>
      <c r="K12" s="63">
        <v>34</v>
      </c>
      <c r="M12" s="59" t="str">
        <f t="shared" si="3"/>
        <v>003</v>
      </c>
      <c r="N12" s="62">
        <v>10031</v>
      </c>
      <c r="O12" s="63">
        <v>34</v>
      </c>
    </row>
    <row r="13" spans="1:15" x14ac:dyDescent="0.25">
      <c r="A13" s="59" t="str">
        <f t="shared" si="0"/>
        <v>302</v>
      </c>
      <c r="B13" s="62">
        <v>13021</v>
      </c>
      <c r="C13" s="63">
        <v>26</v>
      </c>
      <c r="E13" s="59" t="str">
        <f t="shared" si="1"/>
        <v>302</v>
      </c>
      <c r="F13" s="62">
        <v>13021</v>
      </c>
      <c r="G13" s="63">
        <v>26</v>
      </c>
      <c r="I13" s="59" t="str">
        <f t="shared" si="2"/>
        <v>302</v>
      </c>
      <c r="J13" s="62">
        <v>13021</v>
      </c>
      <c r="K13" s="63">
        <v>26</v>
      </c>
      <c r="M13" s="59" t="str">
        <f t="shared" si="3"/>
        <v>302</v>
      </c>
      <c r="N13" s="62">
        <v>13021</v>
      </c>
      <c r="O13" s="63">
        <v>27</v>
      </c>
    </row>
    <row r="14" spans="1:15" x14ac:dyDescent="0.25">
      <c r="A14" s="59" t="str">
        <f t="shared" si="0"/>
        <v>205</v>
      </c>
      <c r="B14" s="62">
        <v>12051</v>
      </c>
      <c r="C14" s="63">
        <v>23</v>
      </c>
      <c r="E14" s="59" t="str">
        <f t="shared" si="1"/>
        <v>205</v>
      </c>
      <c r="F14" s="62">
        <v>12051</v>
      </c>
      <c r="G14" s="63">
        <v>23</v>
      </c>
      <c r="I14" s="59" t="str">
        <f t="shared" si="2"/>
        <v>205</v>
      </c>
      <c r="J14" s="62">
        <v>12051</v>
      </c>
      <c r="K14" s="63">
        <v>23</v>
      </c>
      <c r="M14" s="59" t="str">
        <f t="shared" si="3"/>
        <v>205</v>
      </c>
      <c r="N14" s="62">
        <v>12051</v>
      </c>
      <c r="O14" s="63">
        <v>23</v>
      </c>
    </row>
    <row r="15" spans="1:15" x14ac:dyDescent="0.25">
      <c r="A15" s="59" t="str">
        <f t="shared" si="0"/>
        <v>304</v>
      </c>
      <c r="B15" s="62">
        <v>13041</v>
      </c>
      <c r="C15" s="63">
        <v>14</v>
      </c>
      <c r="E15" s="59" t="str">
        <f t="shared" si="1"/>
        <v>304</v>
      </c>
      <c r="F15" s="62">
        <v>13041</v>
      </c>
      <c r="G15" s="63">
        <v>14</v>
      </c>
      <c r="I15" s="59" t="str">
        <f t="shared" si="2"/>
        <v>304</v>
      </c>
      <c r="J15" s="62">
        <v>13041</v>
      </c>
      <c r="K15" s="63">
        <v>14</v>
      </c>
      <c r="M15" s="59" t="str">
        <f t="shared" si="3"/>
        <v>304</v>
      </c>
      <c r="N15" s="62">
        <v>13041</v>
      </c>
      <c r="O15" s="63">
        <v>14</v>
      </c>
    </row>
    <row r="16" spans="1:15" x14ac:dyDescent="0.25">
      <c r="A16" s="59" t="str">
        <f t="shared" si="0"/>
        <v>203</v>
      </c>
      <c r="B16" s="65">
        <v>12031</v>
      </c>
      <c r="C16" s="63">
        <v>15</v>
      </c>
      <c r="E16" s="59" t="str">
        <f t="shared" si="1"/>
        <v>203</v>
      </c>
      <c r="F16" s="65">
        <v>12031</v>
      </c>
      <c r="G16" s="63">
        <v>15</v>
      </c>
      <c r="I16" s="59" t="str">
        <f t="shared" si="2"/>
        <v>203</v>
      </c>
      <c r="J16" s="65">
        <v>12031</v>
      </c>
      <c r="K16" s="63">
        <v>15</v>
      </c>
      <c r="M16" s="59" t="str">
        <f t="shared" si="3"/>
        <v>203</v>
      </c>
      <c r="N16" s="65">
        <v>12031</v>
      </c>
      <c r="O16" s="63">
        <v>15</v>
      </c>
    </row>
    <row r="17" spans="1:15" x14ac:dyDescent="0.25">
      <c r="A17" s="59" t="str">
        <f t="shared" si="0"/>
        <v>270</v>
      </c>
      <c r="B17" s="62">
        <v>12701</v>
      </c>
      <c r="C17" s="63">
        <v>19</v>
      </c>
      <c r="E17" s="59" t="str">
        <f t="shared" si="1"/>
        <v>270</v>
      </c>
      <c r="F17" s="62">
        <v>12701</v>
      </c>
      <c r="G17" s="63">
        <v>19</v>
      </c>
      <c r="I17" s="59" t="str">
        <f t="shared" si="2"/>
        <v>270</v>
      </c>
      <c r="J17" s="62">
        <v>12701</v>
      </c>
      <c r="K17" s="63">
        <v>19</v>
      </c>
      <c r="M17" s="59" t="str">
        <f t="shared" si="3"/>
        <v>270</v>
      </c>
      <c r="N17" s="62">
        <v>12701</v>
      </c>
      <c r="O17" s="63">
        <v>19</v>
      </c>
    </row>
    <row r="18" spans="1:15" x14ac:dyDescent="0.25">
      <c r="A18" s="59" t="str">
        <f t="shared" si="0"/>
        <v>277</v>
      </c>
      <c r="B18" s="62">
        <v>12771</v>
      </c>
      <c r="C18" s="63">
        <v>17</v>
      </c>
      <c r="E18" s="59" t="str">
        <f t="shared" si="1"/>
        <v>277</v>
      </c>
      <c r="F18" s="62">
        <v>12771</v>
      </c>
      <c r="G18" s="63">
        <v>17</v>
      </c>
      <c r="I18" s="59" t="str">
        <f t="shared" si="2"/>
        <v>277</v>
      </c>
      <c r="J18" s="62">
        <v>12771</v>
      </c>
      <c r="K18" s="63">
        <v>17</v>
      </c>
      <c r="M18" s="59" t="str">
        <f t="shared" si="3"/>
        <v>277</v>
      </c>
      <c r="N18" s="62">
        <v>12771</v>
      </c>
      <c r="O18" s="63">
        <v>17</v>
      </c>
    </row>
    <row r="19" spans="1:15" x14ac:dyDescent="0.25">
      <c r="A19" s="59" t="str">
        <f t="shared" si="0"/>
        <v>005</v>
      </c>
      <c r="B19" s="62">
        <v>10051</v>
      </c>
      <c r="C19" s="63">
        <v>37</v>
      </c>
      <c r="E19" s="59" t="str">
        <f t="shared" si="1"/>
        <v>005</v>
      </c>
      <c r="F19" s="62">
        <v>10051</v>
      </c>
      <c r="G19" s="63">
        <v>37</v>
      </c>
      <c r="I19" s="59" t="str">
        <f t="shared" si="2"/>
        <v>005</v>
      </c>
      <c r="J19" s="62">
        <v>10051</v>
      </c>
      <c r="K19" s="63">
        <v>37</v>
      </c>
      <c r="M19" s="59" t="str">
        <f t="shared" si="3"/>
        <v>005</v>
      </c>
      <c r="N19" s="62">
        <v>10051</v>
      </c>
      <c r="O19" s="63">
        <v>37</v>
      </c>
    </row>
    <row r="20" spans="1:15" x14ac:dyDescent="0.25">
      <c r="A20" s="59" t="str">
        <f t="shared" si="0"/>
        <v>002</v>
      </c>
      <c r="B20" s="62">
        <v>10021</v>
      </c>
      <c r="C20" s="63">
        <v>15</v>
      </c>
      <c r="E20" s="59" t="str">
        <f t="shared" si="1"/>
        <v>002</v>
      </c>
      <c r="F20" s="62">
        <v>10021</v>
      </c>
      <c r="G20" s="63">
        <v>15</v>
      </c>
      <c r="I20" s="59" t="str">
        <f t="shared" si="2"/>
        <v>002</v>
      </c>
      <c r="J20" s="62">
        <v>10021</v>
      </c>
      <c r="K20" s="63">
        <v>15</v>
      </c>
      <c r="M20" s="59" t="str">
        <f t="shared" si="3"/>
        <v>002</v>
      </c>
      <c r="N20" s="62">
        <v>10021</v>
      </c>
      <c r="O20" s="63">
        <v>15</v>
      </c>
    </row>
    <row r="21" spans="1:15" x14ac:dyDescent="0.25">
      <c r="A21" s="59" t="str">
        <f t="shared" si="0"/>
        <v>204</v>
      </c>
      <c r="B21" s="64">
        <v>12041</v>
      </c>
      <c r="C21" s="64">
        <v>0</v>
      </c>
      <c r="E21" s="59" t="str">
        <f t="shared" si="1"/>
        <v>204</v>
      </c>
      <c r="F21" s="64">
        <v>12041</v>
      </c>
      <c r="G21" s="64">
        <v>0</v>
      </c>
      <c r="I21" s="59" t="str">
        <f t="shared" si="2"/>
        <v>204</v>
      </c>
      <c r="J21" s="64">
        <v>12041</v>
      </c>
      <c r="K21" s="64">
        <v>0</v>
      </c>
      <c r="M21" s="59" t="str">
        <f t="shared" si="3"/>
        <v>204</v>
      </c>
      <c r="N21" s="64">
        <v>12041</v>
      </c>
      <c r="O21" s="64">
        <v>0</v>
      </c>
    </row>
    <row r="22" spans="1:15" x14ac:dyDescent="0.25">
      <c r="A22" s="59" t="str">
        <f t="shared" si="0"/>
        <v>268</v>
      </c>
      <c r="B22" s="62">
        <v>12681</v>
      </c>
      <c r="C22" s="63">
        <v>15</v>
      </c>
      <c r="E22" s="59" t="str">
        <f t="shared" si="1"/>
        <v>268</v>
      </c>
      <c r="F22" s="62">
        <v>12681</v>
      </c>
      <c r="G22" s="63">
        <v>15</v>
      </c>
      <c r="I22" s="59" t="str">
        <f t="shared" si="2"/>
        <v>268</v>
      </c>
      <c r="J22" s="62">
        <v>12681</v>
      </c>
      <c r="K22" s="63">
        <v>15</v>
      </c>
      <c r="M22" s="59" t="str">
        <f t="shared" si="3"/>
        <v>268</v>
      </c>
      <c r="N22" s="62">
        <v>12681</v>
      </c>
      <c r="O22" s="63">
        <v>15</v>
      </c>
    </row>
    <row r="23" spans="1:15" x14ac:dyDescent="0.25">
      <c r="A23" s="59" t="str">
        <f t="shared" si="0"/>
        <v>269</v>
      </c>
      <c r="B23" s="62">
        <v>12691</v>
      </c>
      <c r="C23" s="63">
        <v>14</v>
      </c>
      <c r="E23" s="59" t="str">
        <f t="shared" si="1"/>
        <v>269</v>
      </c>
      <c r="F23" s="62">
        <v>12691</v>
      </c>
      <c r="G23" s="63">
        <v>14</v>
      </c>
      <c r="I23" s="59" t="str">
        <f t="shared" si="2"/>
        <v>269</v>
      </c>
      <c r="J23" s="62">
        <v>12691</v>
      </c>
      <c r="K23" s="63">
        <v>14</v>
      </c>
      <c r="M23" s="59" t="str">
        <f t="shared" si="3"/>
        <v>269</v>
      </c>
      <c r="N23" s="62">
        <v>12691</v>
      </c>
      <c r="O23" s="63">
        <v>14</v>
      </c>
    </row>
    <row r="24" spans="1:15" x14ac:dyDescent="0.25">
      <c r="A24" s="59" t="str">
        <f t="shared" si="0"/>
        <v>271</v>
      </c>
      <c r="B24" s="64">
        <v>12711</v>
      </c>
      <c r="C24" s="64">
        <v>0</v>
      </c>
      <c r="E24" s="59" t="str">
        <f t="shared" si="1"/>
        <v>271</v>
      </c>
      <c r="F24" s="64">
        <v>12711</v>
      </c>
      <c r="G24" s="64">
        <v>0</v>
      </c>
      <c r="I24" s="59" t="str">
        <f t="shared" si="2"/>
        <v>271</v>
      </c>
      <c r="J24" s="64">
        <v>12711</v>
      </c>
      <c r="K24" s="64">
        <v>0</v>
      </c>
      <c r="M24" s="59" t="str">
        <f t="shared" si="3"/>
        <v>271</v>
      </c>
      <c r="N24" s="64">
        <v>12711</v>
      </c>
      <c r="O24" s="64">
        <v>0</v>
      </c>
    </row>
    <row r="25" spans="1:15" x14ac:dyDescent="0.25">
      <c r="A25" s="59" t="str">
        <f t="shared" si="0"/>
        <v>006</v>
      </c>
      <c r="B25" s="62">
        <v>10061</v>
      </c>
      <c r="C25" s="63">
        <v>42</v>
      </c>
      <c r="E25" s="59" t="str">
        <f t="shared" si="1"/>
        <v>006</v>
      </c>
      <c r="F25" s="62">
        <v>10061</v>
      </c>
      <c r="G25" s="63">
        <v>42</v>
      </c>
      <c r="I25" s="59" t="str">
        <f t="shared" si="2"/>
        <v>006</v>
      </c>
      <c r="J25" s="62">
        <v>10061</v>
      </c>
      <c r="K25" s="63">
        <v>42</v>
      </c>
      <c r="M25" s="59" t="str">
        <f t="shared" si="3"/>
        <v>006</v>
      </c>
      <c r="N25" s="62">
        <v>10061</v>
      </c>
      <c r="O25" s="63">
        <v>42</v>
      </c>
    </row>
    <row r="26" spans="1:15" x14ac:dyDescent="0.25">
      <c r="A26" s="59" t="str">
        <f t="shared" si="0"/>
        <v>014</v>
      </c>
      <c r="B26" s="62">
        <v>10141</v>
      </c>
      <c r="C26" s="63">
        <v>15</v>
      </c>
      <c r="E26" s="59" t="str">
        <f t="shared" si="1"/>
        <v>014</v>
      </c>
      <c r="F26" s="62">
        <v>10141</v>
      </c>
      <c r="G26" s="63">
        <v>15</v>
      </c>
      <c r="I26" s="59" t="str">
        <f t="shared" si="2"/>
        <v>014</v>
      </c>
      <c r="J26" s="62">
        <v>10141</v>
      </c>
      <c r="K26" s="63">
        <v>15</v>
      </c>
      <c r="M26" s="59" t="str">
        <f t="shared" si="3"/>
        <v>014</v>
      </c>
      <c r="N26" s="62">
        <v>10141</v>
      </c>
      <c r="O26" s="63">
        <v>15</v>
      </c>
    </row>
    <row r="27" spans="1:15" x14ac:dyDescent="0.25">
      <c r="A27" s="59" t="str">
        <f t="shared" si="0"/>
        <v>004</v>
      </c>
      <c r="B27" s="62">
        <v>10041</v>
      </c>
      <c r="C27" s="63">
        <v>42</v>
      </c>
      <c r="E27" s="59" t="str">
        <f t="shared" si="1"/>
        <v>004</v>
      </c>
      <c r="F27" s="62">
        <v>10041</v>
      </c>
      <c r="G27" s="63">
        <v>42</v>
      </c>
      <c r="I27" s="59" t="str">
        <f t="shared" si="2"/>
        <v>004</v>
      </c>
      <c r="J27" s="62">
        <v>10041</v>
      </c>
      <c r="K27" s="63">
        <v>42</v>
      </c>
      <c r="M27" s="59" t="str">
        <f t="shared" si="3"/>
        <v>004</v>
      </c>
      <c r="N27" s="62">
        <v>10041</v>
      </c>
      <c r="O27" s="63">
        <v>42</v>
      </c>
    </row>
    <row r="28" spans="1:15" x14ac:dyDescent="0.25">
      <c r="A28" s="59" t="str">
        <f t="shared" si="0"/>
        <v>010</v>
      </c>
      <c r="B28" s="62">
        <v>10101</v>
      </c>
      <c r="C28" s="63">
        <v>40</v>
      </c>
      <c r="E28" s="59" t="str">
        <f t="shared" si="1"/>
        <v>010</v>
      </c>
      <c r="F28" s="62">
        <v>10101</v>
      </c>
      <c r="G28" s="63">
        <v>40</v>
      </c>
      <c r="I28" s="59" t="str">
        <f t="shared" si="2"/>
        <v>010</v>
      </c>
      <c r="J28" s="62">
        <v>10101</v>
      </c>
      <c r="K28" s="63">
        <v>40</v>
      </c>
      <c r="M28" s="59" t="str">
        <f t="shared" si="3"/>
        <v>010</v>
      </c>
      <c r="N28" s="62">
        <v>10101</v>
      </c>
      <c r="O28" s="63">
        <v>40</v>
      </c>
    </row>
    <row r="29" spans="1:15" x14ac:dyDescent="0.25">
      <c r="A29" s="59" t="str">
        <f t="shared" si="0"/>
        <v>257</v>
      </c>
      <c r="B29" s="62">
        <v>12571</v>
      </c>
      <c r="C29" s="63">
        <v>16</v>
      </c>
      <c r="E29" s="59" t="str">
        <f t="shared" si="1"/>
        <v>257</v>
      </c>
      <c r="F29" s="62">
        <v>12571</v>
      </c>
      <c r="G29" s="63">
        <v>16</v>
      </c>
      <c r="I29" s="59" t="str">
        <f t="shared" si="2"/>
        <v>257</v>
      </c>
      <c r="J29" s="62">
        <v>12571</v>
      </c>
      <c r="K29" s="63">
        <v>16</v>
      </c>
      <c r="M29" s="59" t="str">
        <f t="shared" si="3"/>
        <v>257</v>
      </c>
      <c r="N29" s="62">
        <v>12571</v>
      </c>
      <c r="O29" s="63">
        <v>16</v>
      </c>
    </row>
    <row r="30" spans="1:15" x14ac:dyDescent="0.25">
      <c r="A30" s="59" t="str">
        <f t="shared" si="0"/>
        <v/>
      </c>
      <c r="B30" s="62"/>
      <c r="C30" s="63">
        <v>4</v>
      </c>
      <c r="E30" s="59" t="str">
        <f t="shared" si="1"/>
        <v/>
      </c>
      <c r="F30" s="62"/>
      <c r="G30" s="63">
        <v>4</v>
      </c>
      <c r="I30" s="59" t="str">
        <f t="shared" si="2"/>
        <v/>
      </c>
      <c r="J30" s="62"/>
      <c r="K30" s="63">
        <v>4</v>
      </c>
      <c r="M30" s="59" t="str">
        <f t="shared" si="3"/>
        <v/>
      </c>
      <c r="N30" s="62"/>
      <c r="O30" s="63">
        <v>4</v>
      </c>
    </row>
    <row r="31" spans="1:15" x14ac:dyDescent="0.25">
      <c r="A31" s="59" t="str">
        <f t="shared" si="0"/>
        <v/>
      </c>
      <c r="B31" s="66"/>
      <c r="C31" s="67">
        <v>109</v>
      </c>
      <c r="E31" s="59" t="str">
        <f t="shared" si="1"/>
        <v/>
      </c>
      <c r="F31" s="66"/>
      <c r="G31" s="67">
        <v>109</v>
      </c>
      <c r="I31" s="59" t="str">
        <f t="shared" si="2"/>
        <v/>
      </c>
      <c r="J31" s="66"/>
      <c r="K31" s="67">
        <v>109</v>
      </c>
      <c r="M31" s="59" t="str">
        <f t="shared" si="3"/>
        <v/>
      </c>
      <c r="N31" s="66"/>
      <c r="O31" s="67">
        <v>111</v>
      </c>
    </row>
    <row r="32" spans="1:15" x14ac:dyDescent="0.25">
      <c r="A32" s="59" t="str">
        <f t="shared" si="0"/>
        <v>222</v>
      </c>
      <c r="B32" s="62">
        <v>12221</v>
      </c>
      <c r="C32" s="68">
        <v>5</v>
      </c>
      <c r="E32" s="59" t="str">
        <f t="shared" si="1"/>
        <v>222</v>
      </c>
      <c r="F32" s="62">
        <v>12221</v>
      </c>
      <c r="G32" s="68">
        <v>5</v>
      </c>
      <c r="I32" s="59" t="str">
        <f t="shared" si="2"/>
        <v>222</v>
      </c>
      <c r="J32" s="62">
        <v>12221</v>
      </c>
      <c r="K32" s="68">
        <v>5</v>
      </c>
      <c r="M32" s="59" t="str">
        <f t="shared" si="3"/>
        <v>222</v>
      </c>
      <c r="N32" s="62">
        <v>12221</v>
      </c>
      <c r="O32" s="68">
        <v>5</v>
      </c>
    </row>
    <row r="33" spans="1:15" x14ac:dyDescent="0.25">
      <c r="A33" s="59" t="str">
        <f t="shared" si="0"/>
        <v>217</v>
      </c>
      <c r="B33" s="62">
        <v>12171</v>
      </c>
      <c r="C33" s="68">
        <v>6</v>
      </c>
      <c r="E33" s="59" t="str">
        <f t="shared" si="1"/>
        <v>217</v>
      </c>
      <c r="F33" s="62">
        <v>12171</v>
      </c>
      <c r="G33" s="68">
        <v>6</v>
      </c>
      <c r="I33" s="59" t="str">
        <f t="shared" si="2"/>
        <v>217</v>
      </c>
      <c r="J33" s="62">
        <v>12171</v>
      </c>
      <c r="K33" s="68">
        <v>6</v>
      </c>
      <c r="M33" s="59" t="str">
        <f t="shared" si="3"/>
        <v>217</v>
      </c>
      <c r="N33" s="62">
        <v>12171</v>
      </c>
      <c r="O33" s="68">
        <v>7</v>
      </c>
    </row>
    <row r="34" spans="1:15" x14ac:dyDescent="0.25">
      <c r="A34" s="59" t="str">
        <f t="shared" si="0"/>
        <v>226</v>
      </c>
      <c r="B34" s="64">
        <v>12261</v>
      </c>
      <c r="C34" s="64">
        <v>0</v>
      </c>
      <c r="E34" s="59" t="str">
        <f t="shared" si="1"/>
        <v>226</v>
      </c>
      <c r="F34" s="64">
        <v>12261</v>
      </c>
      <c r="G34" s="64">
        <v>0</v>
      </c>
      <c r="I34" s="59" t="str">
        <f t="shared" si="2"/>
        <v>226</v>
      </c>
      <c r="J34" s="64">
        <v>12261</v>
      </c>
      <c r="K34" s="64">
        <v>0</v>
      </c>
      <c r="M34" s="59" t="str">
        <f t="shared" si="3"/>
        <v>226</v>
      </c>
      <c r="N34" s="64">
        <v>12261</v>
      </c>
      <c r="O34" s="64">
        <v>0</v>
      </c>
    </row>
    <row r="35" spans="1:15" x14ac:dyDescent="0.25">
      <c r="A35" s="59" t="str">
        <f t="shared" si="0"/>
        <v>241</v>
      </c>
      <c r="B35" s="62">
        <v>12411</v>
      </c>
      <c r="C35" s="68">
        <v>5</v>
      </c>
      <c r="E35" s="59" t="str">
        <f t="shared" si="1"/>
        <v>241</v>
      </c>
      <c r="F35" s="62">
        <v>12411</v>
      </c>
      <c r="G35" s="68">
        <v>5</v>
      </c>
      <c r="I35" s="59" t="str">
        <f t="shared" si="2"/>
        <v>241</v>
      </c>
      <c r="J35" s="62">
        <v>12411</v>
      </c>
      <c r="K35" s="68">
        <v>5</v>
      </c>
      <c r="M35" s="59" t="str">
        <f t="shared" si="3"/>
        <v>241</v>
      </c>
      <c r="N35" s="62">
        <v>12411</v>
      </c>
      <c r="O35" s="68">
        <v>5</v>
      </c>
    </row>
    <row r="36" spans="1:15" x14ac:dyDescent="0.25">
      <c r="A36" s="59" t="str">
        <f t="shared" si="0"/>
        <v>239</v>
      </c>
      <c r="B36" s="64">
        <v>12391</v>
      </c>
      <c r="C36" s="64">
        <v>0</v>
      </c>
      <c r="E36" s="59" t="str">
        <f t="shared" si="1"/>
        <v>239</v>
      </c>
      <c r="F36" s="64">
        <v>12391</v>
      </c>
      <c r="G36" s="64">
        <v>0</v>
      </c>
      <c r="I36" s="59" t="str">
        <f t="shared" si="2"/>
        <v>239</v>
      </c>
      <c r="J36" s="64">
        <v>12391</v>
      </c>
      <c r="K36" s="64">
        <v>0</v>
      </c>
      <c r="M36" s="59" t="str">
        <f t="shared" si="3"/>
        <v>239</v>
      </c>
      <c r="N36" s="64">
        <v>12391</v>
      </c>
      <c r="O36" s="64">
        <v>0</v>
      </c>
    </row>
    <row r="37" spans="1:15" x14ac:dyDescent="0.25">
      <c r="A37" s="59" t="str">
        <f t="shared" si="0"/>
        <v>242</v>
      </c>
      <c r="B37" s="64">
        <v>12421</v>
      </c>
      <c r="C37" s="64">
        <v>0</v>
      </c>
      <c r="E37" s="59" t="str">
        <f t="shared" si="1"/>
        <v>242</v>
      </c>
      <c r="F37" s="64">
        <v>12421</v>
      </c>
      <c r="G37" s="64">
        <v>0</v>
      </c>
      <c r="I37" s="59" t="str">
        <f t="shared" si="2"/>
        <v>242</v>
      </c>
      <c r="J37" s="64">
        <v>12421</v>
      </c>
      <c r="K37" s="64">
        <v>0</v>
      </c>
      <c r="M37" s="59" t="str">
        <f t="shared" si="3"/>
        <v>242</v>
      </c>
      <c r="N37" s="64">
        <v>12421</v>
      </c>
      <c r="O37" s="64">
        <v>0</v>
      </c>
    </row>
    <row r="38" spans="1:15" x14ac:dyDescent="0.25">
      <c r="A38" s="59" t="str">
        <f t="shared" si="0"/>
        <v>254</v>
      </c>
      <c r="B38" s="64">
        <v>12541</v>
      </c>
      <c r="C38" s="64">
        <v>0</v>
      </c>
      <c r="E38" s="59" t="str">
        <f t="shared" si="1"/>
        <v>254</v>
      </c>
      <c r="F38" s="64">
        <v>12541</v>
      </c>
      <c r="G38" s="64">
        <v>0</v>
      </c>
      <c r="I38" s="59" t="str">
        <f t="shared" si="2"/>
        <v>254</v>
      </c>
      <c r="J38" s="64">
        <v>12541</v>
      </c>
      <c r="K38" s="64">
        <v>0</v>
      </c>
      <c r="M38" s="59" t="str">
        <f t="shared" si="3"/>
        <v>254</v>
      </c>
      <c r="N38" s="64">
        <v>12541</v>
      </c>
      <c r="O38" s="64">
        <v>0</v>
      </c>
    </row>
    <row r="39" spans="1:15" x14ac:dyDescent="0.25">
      <c r="A39" s="59" t="str">
        <f t="shared" si="0"/>
        <v>255</v>
      </c>
      <c r="B39" s="62">
        <v>12551</v>
      </c>
      <c r="C39" s="68">
        <v>4</v>
      </c>
      <c r="E39" s="59" t="str">
        <f t="shared" si="1"/>
        <v>255</v>
      </c>
      <c r="F39" s="62">
        <v>12551</v>
      </c>
      <c r="G39" s="68">
        <v>4</v>
      </c>
      <c r="I39" s="59" t="str">
        <f t="shared" si="2"/>
        <v>255</v>
      </c>
      <c r="J39" s="62">
        <v>12551</v>
      </c>
      <c r="K39" s="68">
        <v>4</v>
      </c>
      <c r="M39" s="59" t="str">
        <f t="shared" si="3"/>
        <v>255</v>
      </c>
      <c r="N39" s="62">
        <v>12551</v>
      </c>
      <c r="O39" s="68">
        <v>4</v>
      </c>
    </row>
    <row r="40" spans="1:15" x14ac:dyDescent="0.25">
      <c r="A40" s="59" t="str">
        <f t="shared" si="0"/>
        <v>275</v>
      </c>
      <c r="B40" s="62">
        <v>12751</v>
      </c>
      <c r="C40" s="68">
        <v>5</v>
      </c>
      <c r="E40" s="59" t="str">
        <f t="shared" si="1"/>
        <v>275</v>
      </c>
      <c r="F40" s="62">
        <v>12751</v>
      </c>
      <c r="G40" s="68">
        <v>5</v>
      </c>
      <c r="I40" s="59" t="str">
        <f t="shared" si="2"/>
        <v>275</v>
      </c>
      <c r="J40" s="62">
        <v>12751</v>
      </c>
      <c r="K40" s="68">
        <v>5</v>
      </c>
      <c r="M40" s="59" t="str">
        <f t="shared" si="3"/>
        <v>275</v>
      </c>
      <c r="N40" s="62">
        <v>12751</v>
      </c>
      <c r="O40" s="68">
        <v>5</v>
      </c>
    </row>
    <row r="41" spans="1:15" x14ac:dyDescent="0.25">
      <c r="A41" s="59" t="str">
        <f t="shared" si="0"/>
        <v>202</v>
      </c>
      <c r="B41" s="64">
        <v>12021</v>
      </c>
      <c r="C41" s="64">
        <v>0</v>
      </c>
      <c r="E41" s="59" t="str">
        <f t="shared" si="1"/>
        <v>202</v>
      </c>
      <c r="F41" s="64">
        <v>12021</v>
      </c>
      <c r="G41" s="64">
        <v>0</v>
      </c>
      <c r="I41" s="59" t="str">
        <f t="shared" si="2"/>
        <v>202</v>
      </c>
      <c r="J41" s="64">
        <v>12021</v>
      </c>
      <c r="K41" s="64">
        <v>0</v>
      </c>
      <c r="M41" s="59" t="str">
        <f t="shared" si="3"/>
        <v>202</v>
      </c>
      <c r="N41" s="64">
        <v>12021</v>
      </c>
      <c r="O41" s="64">
        <v>0</v>
      </c>
    </row>
    <row r="42" spans="1:15" x14ac:dyDescent="0.25">
      <c r="A42" s="59" t="str">
        <f t="shared" si="0"/>
        <v>211</v>
      </c>
      <c r="B42" s="62">
        <v>12111</v>
      </c>
      <c r="C42" s="68">
        <v>4</v>
      </c>
      <c r="E42" s="59" t="str">
        <f t="shared" si="1"/>
        <v>211</v>
      </c>
      <c r="F42" s="62">
        <v>12111</v>
      </c>
      <c r="G42" s="68">
        <v>4</v>
      </c>
      <c r="I42" s="59" t="str">
        <f t="shared" si="2"/>
        <v>211</v>
      </c>
      <c r="J42" s="62">
        <v>12111</v>
      </c>
      <c r="K42" s="68">
        <v>4</v>
      </c>
      <c r="M42" s="59" t="str">
        <f t="shared" si="3"/>
        <v>211</v>
      </c>
      <c r="N42" s="62">
        <v>12111</v>
      </c>
      <c r="O42" s="68">
        <v>4</v>
      </c>
    </row>
    <row r="43" spans="1:15" x14ac:dyDescent="0.25">
      <c r="A43" s="59" t="str">
        <f t="shared" si="0"/>
        <v>220</v>
      </c>
      <c r="B43" s="62">
        <v>12201</v>
      </c>
      <c r="C43" s="68">
        <v>5</v>
      </c>
      <c r="E43" s="59" t="str">
        <f t="shared" si="1"/>
        <v>220</v>
      </c>
      <c r="F43" s="62">
        <v>12201</v>
      </c>
      <c r="G43" s="68">
        <v>5</v>
      </c>
      <c r="I43" s="59" t="str">
        <f t="shared" si="2"/>
        <v>220</v>
      </c>
      <c r="J43" s="62">
        <v>12201</v>
      </c>
      <c r="K43" s="68">
        <v>5</v>
      </c>
      <c r="M43" s="59" t="str">
        <f t="shared" si="3"/>
        <v>220</v>
      </c>
      <c r="N43" s="62">
        <v>12201</v>
      </c>
      <c r="O43" s="68">
        <v>5</v>
      </c>
    </row>
    <row r="44" spans="1:15" x14ac:dyDescent="0.25">
      <c r="A44" s="59" t="str">
        <f t="shared" si="0"/>
        <v>247</v>
      </c>
      <c r="B44" s="64">
        <v>12471</v>
      </c>
      <c r="C44" s="64">
        <v>0</v>
      </c>
      <c r="E44" s="59" t="str">
        <f t="shared" si="1"/>
        <v>247</v>
      </c>
      <c r="F44" s="64">
        <v>12471</v>
      </c>
      <c r="G44" s="64">
        <v>0</v>
      </c>
      <c r="I44" s="59" t="str">
        <f t="shared" si="2"/>
        <v>247</v>
      </c>
      <c r="J44" s="64">
        <v>12471</v>
      </c>
      <c r="K44" s="64">
        <v>0</v>
      </c>
      <c r="M44" s="59" t="str">
        <f t="shared" si="3"/>
        <v>247</v>
      </c>
      <c r="N44" s="64">
        <v>12471</v>
      </c>
      <c r="O44" s="64">
        <v>0</v>
      </c>
    </row>
    <row r="45" spans="1:15" x14ac:dyDescent="0.25">
      <c r="A45" s="59" t="str">
        <f t="shared" si="0"/>
        <v>274</v>
      </c>
      <c r="B45" s="62">
        <v>12741</v>
      </c>
      <c r="C45" s="68">
        <v>4</v>
      </c>
      <c r="E45" s="59" t="str">
        <f t="shared" si="1"/>
        <v>274</v>
      </c>
      <c r="F45" s="62">
        <v>12741</v>
      </c>
      <c r="G45" s="68">
        <v>4</v>
      </c>
      <c r="I45" s="59" t="str">
        <f t="shared" si="2"/>
        <v>274</v>
      </c>
      <c r="J45" s="62">
        <v>12741</v>
      </c>
      <c r="K45" s="68">
        <v>4</v>
      </c>
      <c r="M45" s="59" t="str">
        <f t="shared" si="3"/>
        <v>274</v>
      </c>
      <c r="N45" s="62">
        <v>12741</v>
      </c>
      <c r="O45" s="68">
        <v>4</v>
      </c>
    </row>
    <row r="46" spans="1:15" x14ac:dyDescent="0.25">
      <c r="A46" s="59" t="str">
        <f t="shared" si="0"/>
        <v>235</v>
      </c>
      <c r="B46" s="62">
        <v>12351</v>
      </c>
      <c r="C46" s="68">
        <v>5</v>
      </c>
      <c r="E46" s="59" t="str">
        <f t="shared" si="1"/>
        <v>235</v>
      </c>
      <c r="F46" s="62">
        <v>12351</v>
      </c>
      <c r="G46" s="68">
        <v>5</v>
      </c>
      <c r="I46" s="59" t="str">
        <f t="shared" si="2"/>
        <v>235</v>
      </c>
      <c r="J46" s="62">
        <v>12351</v>
      </c>
      <c r="K46" s="68">
        <v>5</v>
      </c>
      <c r="M46" s="59" t="str">
        <f t="shared" si="3"/>
        <v>235</v>
      </c>
      <c r="N46" s="62">
        <v>12351</v>
      </c>
      <c r="O46" s="68">
        <v>5</v>
      </c>
    </row>
    <row r="47" spans="1:15" x14ac:dyDescent="0.25">
      <c r="A47" s="59" t="str">
        <f t="shared" si="0"/>
        <v>251</v>
      </c>
      <c r="B47" s="62">
        <v>12511</v>
      </c>
      <c r="C47" s="68">
        <v>4</v>
      </c>
      <c r="E47" s="59" t="str">
        <f t="shared" si="1"/>
        <v>251</v>
      </c>
      <c r="F47" s="62">
        <v>12511</v>
      </c>
      <c r="G47" s="68">
        <v>4</v>
      </c>
      <c r="I47" s="59" t="str">
        <f t="shared" si="2"/>
        <v>251</v>
      </c>
      <c r="J47" s="62">
        <v>12511</v>
      </c>
      <c r="K47" s="68">
        <v>4</v>
      </c>
      <c r="M47" s="59" t="str">
        <f t="shared" si="3"/>
        <v>251</v>
      </c>
      <c r="N47" s="62">
        <v>12511</v>
      </c>
      <c r="O47" s="68">
        <v>4</v>
      </c>
    </row>
    <row r="48" spans="1:15" x14ac:dyDescent="0.25">
      <c r="A48" s="59" t="str">
        <f t="shared" si="0"/>
        <v>206</v>
      </c>
      <c r="B48" s="62">
        <v>12061</v>
      </c>
      <c r="C48" s="68">
        <v>5</v>
      </c>
      <c r="E48" s="59" t="str">
        <f t="shared" si="1"/>
        <v>206</v>
      </c>
      <c r="F48" s="62">
        <v>12061</v>
      </c>
      <c r="G48" s="68">
        <v>5</v>
      </c>
      <c r="I48" s="59" t="str">
        <f t="shared" si="2"/>
        <v>206</v>
      </c>
      <c r="J48" s="62">
        <v>12061</v>
      </c>
      <c r="K48" s="68">
        <v>5</v>
      </c>
      <c r="M48" s="59" t="str">
        <f t="shared" si="3"/>
        <v>206</v>
      </c>
      <c r="N48" s="62">
        <v>12061</v>
      </c>
      <c r="O48" s="68">
        <v>5</v>
      </c>
    </row>
    <row r="49" spans="1:15" x14ac:dyDescent="0.25">
      <c r="A49" s="59" t="str">
        <f t="shared" si="0"/>
        <v>225</v>
      </c>
      <c r="B49" s="64">
        <v>12251</v>
      </c>
      <c r="C49" s="64">
        <v>0</v>
      </c>
      <c r="E49" s="59" t="str">
        <f t="shared" si="1"/>
        <v>225</v>
      </c>
      <c r="F49" s="64">
        <v>12251</v>
      </c>
      <c r="G49" s="64">
        <v>0</v>
      </c>
      <c r="I49" s="59" t="str">
        <f t="shared" si="2"/>
        <v>225</v>
      </c>
      <c r="J49" s="64">
        <v>12251</v>
      </c>
      <c r="K49" s="64">
        <v>0</v>
      </c>
      <c r="M49" s="59" t="str">
        <f t="shared" si="3"/>
        <v>225</v>
      </c>
      <c r="N49" s="64">
        <v>12251</v>
      </c>
      <c r="O49" s="64">
        <v>0</v>
      </c>
    </row>
    <row r="50" spans="1:15" x14ac:dyDescent="0.25">
      <c r="A50" s="59" t="str">
        <f t="shared" si="0"/>
        <v>233</v>
      </c>
      <c r="B50" s="62">
        <v>12331</v>
      </c>
      <c r="C50" s="68">
        <v>5</v>
      </c>
      <c r="E50" s="59" t="str">
        <f t="shared" si="1"/>
        <v>233</v>
      </c>
      <c r="F50" s="62">
        <v>12331</v>
      </c>
      <c r="G50" s="68">
        <v>5</v>
      </c>
      <c r="I50" s="59" t="str">
        <f t="shared" si="2"/>
        <v>233</v>
      </c>
      <c r="J50" s="62">
        <v>12331</v>
      </c>
      <c r="K50" s="68">
        <v>5</v>
      </c>
      <c r="M50" s="59" t="str">
        <f t="shared" si="3"/>
        <v>233</v>
      </c>
      <c r="N50" s="62">
        <v>12331</v>
      </c>
      <c r="O50" s="68">
        <v>5</v>
      </c>
    </row>
    <row r="51" spans="1:15" x14ac:dyDescent="0.25">
      <c r="A51" s="59" t="str">
        <f t="shared" si="0"/>
        <v>234</v>
      </c>
      <c r="B51" s="62">
        <v>12341</v>
      </c>
      <c r="C51" s="68">
        <v>5</v>
      </c>
      <c r="E51" s="59" t="str">
        <f t="shared" si="1"/>
        <v>234</v>
      </c>
      <c r="F51" s="62">
        <v>12341</v>
      </c>
      <c r="G51" s="68">
        <v>5</v>
      </c>
      <c r="I51" s="59" t="str">
        <f t="shared" si="2"/>
        <v>234</v>
      </c>
      <c r="J51" s="62">
        <v>12341</v>
      </c>
      <c r="K51" s="68">
        <v>5</v>
      </c>
      <c r="M51" s="59" t="str">
        <f t="shared" si="3"/>
        <v>234</v>
      </c>
      <c r="N51" s="62">
        <v>12341</v>
      </c>
      <c r="O51" s="68">
        <v>5</v>
      </c>
    </row>
    <row r="52" spans="1:15" x14ac:dyDescent="0.25">
      <c r="A52" s="59" t="str">
        <f t="shared" si="0"/>
        <v>273</v>
      </c>
      <c r="B52" s="62">
        <v>12731</v>
      </c>
      <c r="C52" s="68">
        <v>5</v>
      </c>
      <c r="E52" s="59" t="str">
        <f t="shared" si="1"/>
        <v>273</v>
      </c>
      <c r="F52" s="62">
        <v>12731</v>
      </c>
      <c r="G52" s="68">
        <v>5</v>
      </c>
      <c r="I52" s="59" t="str">
        <f t="shared" si="2"/>
        <v>273</v>
      </c>
      <c r="J52" s="62">
        <v>12731</v>
      </c>
      <c r="K52" s="68">
        <v>5</v>
      </c>
      <c r="M52" s="59" t="str">
        <f t="shared" si="3"/>
        <v>273</v>
      </c>
      <c r="N52" s="62">
        <v>12731</v>
      </c>
      <c r="O52" s="68">
        <v>5</v>
      </c>
    </row>
    <row r="53" spans="1:15" x14ac:dyDescent="0.25">
      <c r="A53" s="59" t="str">
        <f t="shared" si="0"/>
        <v>209</v>
      </c>
      <c r="B53" s="62">
        <v>12091</v>
      </c>
      <c r="C53" s="68">
        <v>5</v>
      </c>
      <c r="E53" s="59" t="str">
        <f t="shared" si="1"/>
        <v>209</v>
      </c>
      <c r="F53" s="62">
        <v>12091</v>
      </c>
      <c r="G53" s="68">
        <v>5</v>
      </c>
      <c r="I53" s="59" t="str">
        <f t="shared" si="2"/>
        <v>209</v>
      </c>
      <c r="J53" s="62">
        <v>12091</v>
      </c>
      <c r="K53" s="68">
        <v>5</v>
      </c>
      <c r="M53" s="59" t="str">
        <f t="shared" si="3"/>
        <v>209</v>
      </c>
      <c r="N53" s="62">
        <v>12091</v>
      </c>
      <c r="O53" s="68">
        <v>5</v>
      </c>
    </row>
    <row r="54" spans="1:15" x14ac:dyDescent="0.25">
      <c r="A54" s="59" t="str">
        <f t="shared" si="0"/>
        <v>221</v>
      </c>
      <c r="B54" s="62">
        <v>12211</v>
      </c>
      <c r="C54" s="68">
        <v>4</v>
      </c>
      <c r="E54" s="59" t="str">
        <f t="shared" si="1"/>
        <v>221</v>
      </c>
      <c r="F54" s="62">
        <v>12211</v>
      </c>
      <c r="G54" s="68">
        <v>4</v>
      </c>
      <c r="I54" s="59" t="str">
        <f t="shared" si="2"/>
        <v>221</v>
      </c>
      <c r="J54" s="62">
        <v>12211</v>
      </c>
      <c r="K54" s="68">
        <v>4</v>
      </c>
      <c r="M54" s="59" t="str">
        <f t="shared" si="3"/>
        <v>221</v>
      </c>
      <c r="N54" s="62">
        <v>12211</v>
      </c>
      <c r="O54" s="68">
        <v>4</v>
      </c>
    </row>
    <row r="55" spans="1:15" x14ac:dyDescent="0.25">
      <c r="A55" s="59" t="str">
        <f t="shared" si="0"/>
        <v>253</v>
      </c>
      <c r="B55" s="64">
        <v>12531</v>
      </c>
      <c r="C55" s="64">
        <v>0</v>
      </c>
      <c r="E55" s="59" t="str">
        <f t="shared" si="1"/>
        <v>253</v>
      </c>
      <c r="F55" s="64">
        <v>12531</v>
      </c>
      <c r="G55" s="64">
        <v>0</v>
      </c>
      <c r="I55" s="59" t="str">
        <f t="shared" si="2"/>
        <v>253</v>
      </c>
      <c r="J55" s="64">
        <v>12531</v>
      </c>
      <c r="K55" s="64">
        <v>0</v>
      </c>
      <c r="M55" s="59" t="str">
        <f t="shared" si="3"/>
        <v>253</v>
      </c>
      <c r="N55" s="64">
        <v>12531</v>
      </c>
      <c r="O55" s="64">
        <v>0</v>
      </c>
    </row>
    <row r="56" spans="1:15" x14ac:dyDescent="0.25">
      <c r="A56" s="59" t="str">
        <f t="shared" si="0"/>
        <v>223</v>
      </c>
      <c r="B56" s="62">
        <v>12231</v>
      </c>
      <c r="C56" s="68">
        <v>5</v>
      </c>
      <c r="E56" s="59" t="str">
        <f t="shared" si="1"/>
        <v>223</v>
      </c>
      <c r="F56" s="62">
        <v>12231</v>
      </c>
      <c r="G56" s="68">
        <v>5</v>
      </c>
      <c r="I56" s="59" t="str">
        <f t="shared" si="2"/>
        <v>223</v>
      </c>
      <c r="J56" s="62">
        <v>12231</v>
      </c>
      <c r="K56" s="68">
        <v>5</v>
      </c>
      <c r="M56" s="59" t="str">
        <f t="shared" si="3"/>
        <v>223</v>
      </c>
      <c r="N56" s="62">
        <v>12231</v>
      </c>
      <c r="O56" s="68">
        <v>5</v>
      </c>
    </row>
    <row r="57" spans="1:15" x14ac:dyDescent="0.25">
      <c r="A57" s="59" t="str">
        <f t="shared" si="0"/>
        <v>267</v>
      </c>
      <c r="B57" s="62">
        <v>12671</v>
      </c>
      <c r="C57" s="68">
        <v>4</v>
      </c>
      <c r="E57" s="59" t="str">
        <f t="shared" si="1"/>
        <v>267</v>
      </c>
      <c r="F57" s="62">
        <v>12671</v>
      </c>
      <c r="G57" s="68">
        <v>4</v>
      </c>
      <c r="I57" s="59" t="str">
        <f t="shared" si="2"/>
        <v>267</v>
      </c>
      <c r="J57" s="62">
        <v>12671</v>
      </c>
      <c r="K57" s="68">
        <v>4</v>
      </c>
      <c r="M57" s="59" t="str">
        <f t="shared" si="3"/>
        <v>267</v>
      </c>
      <c r="N57" s="62">
        <v>12671</v>
      </c>
      <c r="O57" s="68">
        <v>4</v>
      </c>
    </row>
    <row r="58" spans="1:15" x14ac:dyDescent="0.25">
      <c r="A58" s="59" t="str">
        <f t="shared" si="0"/>
        <v>306</v>
      </c>
      <c r="B58" s="62">
        <v>13061</v>
      </c>
      <c r="C58" s="68">
        <v>8</v>
      </c>
      <c r="E58" s="59" t="str">
        <f t="shared" si="1"/>
        <v>306</v>
      </c>
      <c r="F58" s="62">
        <v>13061</v>
      </c>
      <c r="G58" s="68">
        <v>8</v>
      </c>
      <c r="I58" s="59" t="str">
        <f t="shared" si="2"/>
        <v>306</v>
      </c>
      <c r="J58" s="62">
        <v>13061</v>
      </c>
      <c r="K58" s="68">
        <v>8</v>
      </c>
      <c r="M58" s="59" t="str">
        <f t="shared" si="3"/>
        <v>306</v>
      </c>
      <c r="N58" s="62">
        <v>13061</v>
      </c>
      <c r="O58" s="68">
        <v>9</v>
      </c>
    </row>
    <row r="59" spans="1:15" x14ac:dyDescent="0.25">
      <c r="A59" s="59" t="str">
        <f t="shared" si="0"/>
        <v>224</v>
      </c>
      <c r="B59" s="62">
        <v>12241</v>
      </c>
      <c r="C59" s="68">
        <v>4</v>
      </c>
      <c r="E59" s="59" t="str">
        <f t="shared" si="1"/>
        <v>224</v>
      </c>
      <c r="F59" s="62">
        <v>12241</v>
      </c>
      <c r="G59" s="68">
        <v>4</v>
      </c>
      <c r="I59" s="59" t="str">
        <f t="shared" si="2"/>
        <v>224</v>
      </c>
      <c r="J59" s="62">
        <v>12241</v>
      </c>
      <c r="K59" s="68">
        <v>4</v>
      </c>
      <c r="M59" s="59" t="str">
        <f t="shared" si="3"/>
        <v>224</v>
      </c>
      <c r="N59" s="62">
        <v>12241</v>
      </c>
      <c r="O59" s="68">
        <v>4</v>
      </c>
    </row>
    <row r="60" spans="1:15" x14ac:dyDescent="0.25">
      <c r="A60" s="59" t="str">
        <f t="shared" si="0"/>
        <v>244</v>
      </c>
      <c r="B60" s="62">
        <v>12441</v>
      </c>
      <c r="C60" s="68">
        <v>4</v>
      </c>
      <c r="E60" s="59" t="str">
        <f t="shared" si="1"/>
        <v>244</v>
      </c>
      <c r="F60" s="62">
        <v>12441</v>
      </c>
      <c r="G60" s="68">
        <v>4</v>
      </c>
      <c r="I60" s="59" t="str">
        <f t="shared" si="2"/>
        <v>244</v>
      </c>
      <c r="J60" s="62">
        <v>12441</v>
      </c>
      <c r="K60" s="68">
        <v>4</v>
      </c>
      <c r="M60" s="59" t="str">
        <f t="shared" si="3"/>
        <v>244</v>
      </c>
      <c r="N60" s="62">
        <v>12441</v>
      </c>
      <c r="O60" s="68">
        <v>4</v>
      </c>
    </row>
    <row r="61" spans="1:15" x14ac:dyDescent="0.25">
      <c r="A61" s="59" t="str">
        <f t="shared" si="0"/>
        <v>266</v>
      </c>
      <c r="B61" s="62">
        <v>12661</v>
      </c>
      <c r="C61" s="68">
        <v>4</v>
      </c>
      <c r="E61" s="59" t="str">
        <f t="shared" si="1"/>
        <v>266</v>
      </c>
      <c r="F61" s="62">
        <v>12661</v>
      </c>
      <c r="G61" s="68">
        <v>4</v>
      </c>
      <c r="I61" s="59" t="str">
        <f t="shared" si="2"/>
        <v>266</v>
      </c>
      <c r="J61" s="62">
        <v>12661</v>
      </c>
      <c r="K61" s="68">
        <v>4</v>
      </c>
      <c r="M61" s="59" t="str">
        <f t="shared" si="3"/>
        <v>266</v>
      </c>
      <c r="N61" s="62">
        <v>12661</v>
      </c>
      <c r="O61" s="68">
        <v>4</v>
      </c>
    </row>
    <row r="62" spans="1:15" x14ac:dyDescent="0.25">
      <c r="A62" s="59" t="str">
        <f t="shared" si="0"/>
        <v>245</v>
      </c>
      <c r="B62" s="64">
        <v>12451</v>
      </c>
      <c r="C62" s="64">
        <v>0</v>
      </c>
      <c r="E62" s="59" t="str">
        <f t="shared" si="1"/>
        <v>245</v>
      </c>
      <c r="F62" s="64">
        <v>12451</v>
      </c>
      <c r="G62" s="64">
        <v>0</v>
      </c>
      <c r="I62" s="59" t="str">
        <f t="shared" si="2"/>
        <v>245</v>
      </c>
      <c r="J62" s="64">
        <v>12451</v>
      </c>
      <c r="K62" s="64">
        <v>0</v>
      </c>
      <c r="M62" s="59" t="str">
        <f t="shared" si="3"/>
        <v>245</v>
      </c>
      <c r="N62" s="64">
        <v>12451</v>
      </c>
      <c r="O62" s="64">
        <v>0</v>
      </c>
    </row>
    <row r="63" spans="1:15" x14ac:dyDescent="0.25">
      <c r="A63" s="59" t="str">
        <f t="shared" si="0"/>
        <v>249</v>
      </c>
      <c r="B63" s="64">
        <v>12491</v>
      </c>
      <c r="C63" s="64">
        <v>0</v>
      </c>
      <c r="E63" s="59" t="str">
        <f t="shared" si="1"/>
        <v>249</v>
      </c>
      <c r="F63" s="64">
        <v>12491</v>
      </c>
      <c r="G63" s="64">
        <v>0</v>
      </c>
      <c r="I63" s="59" t="str">
        <f t="shared" si="2"/>
        <v>249</v>
      </c>
      <c r="J63" s="64">
        <v>12491</v>
      </c>
      <c r="K63" s="64">
        <v>0</v>
      </c>
      <c r="M63" s="59" t="str">
        <f t="shared" si="3"/>
        <v>249</v>
      </c>
      <c r="N63" s="64">
        <v>12491</v>
      </c>
      <c r="O63" s="64">
        <v>0</v>
      </c>
    </row>
    <row r="64" spans="1:15" x14ac:dyDescent="0.25">
      <c r="A64" s="59" t="str">
        <f t="shared" si="0"/>
        <v>246</v>
      </c>
      <c r="B64" s="64">
        <v>12461</v>
      </c>
      <c r="C64" s="64">
        <v>0</v>
      </c>
      <c r="E64" s="59" t="str">
        <f t="shared" si="1"/>
        <v>246</v>
      </c>
      <c r="F64" s="64">
        <v>12461</v>
      </c>
      <c r="G64" s="64">
        <v>0</v>
      </c>
      <c r="I64" s="59" t="str">
        <f t="shared" si="2"/>
        <v>246</v>
      </c>
      <c r="J64" s="64">
        <v>12461</v>
      </c>
      <c r="K64" s="64">
        <v>0</v>
      </c>
      <c r="M64" s="59" t="str">
        <f t="shared" si="3"/>
        <v>246</v>
      </c>
      <c r="N64" s="64">
        <v>12461</v>
      </c>
      <c r="O64" s="64">
        <v>0</v>
      </c>
    </row>
    <row r="65" spans="1:15" x14ac:dyDescent="0.25">
      <c r="A65" s="59" t="str">
        <f t="shared" si="0"/>
        <v>256</v>
      </c>
      <c r="B65" s="62">
        <v>12561</v>
      </c>
      <c r="C65" s="68">
        <v>4</v>
      </c>
      <c r="E65" s="59" t="str">
        <f t="shared" si="1"/>
        <v>256</v>
      </c>
      <c r="F65" s="62">
        <v>12561</v>
      </c>
      <c r="G65" s="68">
        <v>4</v>
      </c>
      <c r="I65" s="59" t="str">
        <f t="shared" si="2"/>
        <v>256</v>
      </c>
      <c r="J65" s="62">
        <v>12561</v>
      </c>
      <c r="K65" s="68">
        <v>4</v>
      </c>
      <c r="M65" s="59" t="str">
        <f t="shared" si="3"/>
        <v>256</v>
      </c>
      <c r="N65" s="62">
        <v>12561</v>
      </c>
      <c r="O65" s="68">
        <v>4</v>
      </c>
    </row>
    <row r="66" spans="1:15" x14ac:dyDescent="0.25">
      <c r="A66" s="59" t="str">
        <f t="shared" si="0"/>
        <v/>
      </c>
      <c r="B66" s="69"/>
      <c r="C66" s="70">
        <v>20</v>
      </c>
      <c r="E66" s="59" t="str">
        <f t="shared" si="1"/>
        <v/>
      </c>
      <c r="F66" s="69"/>
      <c r="G66" s="70">
        <v>20</v>
      </c>
      <c r="I66" s="59" t="str">
        <f t="shared" si="2"/>
        <v/>
      </c>
      <c r="J66" s="69"/>
      <c r="K66" s="70">
        <v>20</v>
      </c>
      <c r="M66" s="59" t="str">
        <f t="shared" si="3"/>
        <v/>
      </c>
      <c r="N66" s="69"/>
      <c r="O66" s="70">
        <v>19</v>
      </c>
    </row>
    <row r="67" spans="1:15" x14ac:dyDescent="0.25">
      <c r="A67" s="59" t="str">
        <f t="shared" si="0"/>
        <v>262</v>
      </c>
      <c r="B67" s="62">
        <v>12621</v>
      </c>
      <c r="C67" s="68">
        <v>6</v>
      </c>
      <c r="E67" s="59" t="str">
        <f t="shared" si="1"/>
        <v>262</v>
      </c>
      <c r="F67" s="62">
        <v>12621</v>
      </c>
      <c r="G67" s="68">
        <v>6</v>
      </c>
      <c r="I67" s="59" t="str">
        <f t="shared" si="2"/>
        <v>262</v>
      </c>
      <c r="J67" s="62">
        <v>12621</v>
      </c>
      <c r="K67" s="68">
        <v>6</v>
      </c>
      <c r="M67" s="59" t="str">
        <f t="shared" si="3"/>
        <v>262</v>
      </c>
      <c r="N67" s="62">
        <v>12621</v>
      </c>
      <c r="O67" s="68">
        <v>5</v>
      </c>
    </row>
    <row r="68" spans="1:15" x14ac:dyDescent="0.25">
      <c r="A68" s="59" t="str">
        <f t="shared" si="0"/>
        <v>260</v>
      </c>
      <c r="B68" s="62">
        <v>12601</v>
      </c>
      <c r="C68" s="68">
        <v>4</v>
      </c>
      <c r="E68" s="59" t="str">
        <f t="shared" si="1"/>
        <v>260</v>
      </c>
      <c r="F68" s="62">
        <v>12601</v>
      </c>
      <c r="G68" s="68">
        <v>4</v>
      </c>
      <c r="I68" s="59" t="str">
        <f t="shared" si="2"/>
        <v>260</v>
      </c>
      <c r="J68" s="62">
        <v>12601</v>
      </c>
      <c r="K68" s="68">
        <v>4</v>
      </c>
      <c r="M68" s="59" t="str">
        <f t="shared" si="3"/>
        <v>260</v>
      </c>
      <c r="N68" s="62">
        <v>12601</v>
      </c>
      <c r="O68" s="68">
        <v>4</v>
      </c>
    </row>
    <row r="69" spans="1:15" x14ac:dyDescent="0.25">
      <c r="A69" s="59" t="str">
        <f t="shared" si="0"/>
        <v>261</v>
      </c>
      <c r="B69" s="64">
        <v>12611</v>
      </c>
      <c r="C69" s="64">
        <v>0</v>
      </c>
      <c r="E69" s="59" t="str">
        <f t="shared" si="1"/>
        <v>261</v>
      </c>
      <c r="F69" s="64">
        <v>12611</v>
      </c>
      <c r="G69" s="64">
        <v>0</v>
      </c>
      <c r="I69" s="59" t="str">
        <f t="shared" si="2"/>
        <v>261</v>
      </c>
      <c r="J69" s="64">
        <v>12611</v>
      </c>
      <c r="K69" s="64">
        <v>0</v>
      </c>
      <c r="M69" s="59" t="str">
        <f t="shared" si="3"/>
        <v>261</v>
      </c>
      <c r="N69" s="64">
        <v>12611</v>
      </c>
      <c r="O69" s="64">
        <v>0</v>
      </c>
    </row>
    <row r="70" spans="1:15" x14ac:dyDescent="0.25">
      <c r="A70" s="59" t="str">
        <f t="shared" ref="A70:A133" si="4">MID(B70,2,3)</f>
        <v>278</v>
      </c>
      <c r="B70" s="62">
        <v>12781</v>
      </c>
      <c r="C70" s="68">
        <v>6</v>
      </c>
      <c r="E70" s="59" t="str">
        <f t="shared" ref="E70:E133" si="5">MID(F70,2,3)</f>
        <v>278</v>
      </c>
      <c r="F70" s="62">
        <v>12781</v>
      </c>
      <c r="G70" s="68">
        <v>6</v>
      </c>
      <c r="I70" s="59" t="str">
        <f t="shared" ref="I70:I74" si="6">MID(J70,2,3)</f>
        <v>278</v>
      </c>
      <c r="J70" s="62">
        <v>12781</v>
      </c>
      <c r="K70" s="68">
        <v>6</v>
      </c>
      <c r="M70" s="59" t="str">
        <f t="shared" ref="M70:M133" si="7">MID(N70,2,3)</f>
        <v>278</v>
      </c>
      <c r="N70" s="62">
        <v>12781</v>
      </c>
      <c r="O70" s="68">
        <v>6</v>
      </c>
    </row>
    <row r="71" spans="1:15" x14ac:dyDescent="0.25">
      <c r="A71" s="59" t="str">
        <f t="shared" si="4"/>
        <v>265</v>
      </c>
      <c r="B71" s="64">
        <v>12651</v>
      </c>
      <c r="C71" s="64">
        <v>0</v>
      </c>
      <c r="E71" s="59" t="str">
        <f t="shared" si="5"/>
        <v>265</v>
      </c>
      <c r="F71" s="64">
        <v>12651</v>
      </c>
      <c r="G71" s="64">
        <v>0</v>
      </c>
      <c r="I71" s="59" t="str">
        <f t="shared" si="6"/>
        <v>265</v>
      </c>
      <c r="J71" s="64">
        <v>12651</v>
      </c>
      <c r="K71" s="64">
        <v>0</v>
      </c>
      <c r="M71" s="59" t="str">
        <f t="shared" si="7"/>
        <v>265</v>
      </c>
      <c r="N71" s="64">
        <v>12651</v>
      </c>
      <c r="O71" s="64">
        <v>0</v>
      </c>
    </row>
    <row r="72" spans="1:15" x14ac:dyDescent="0.25">
      <c r="A72" s="59" t="str">
        <f t="shared" si="4"/>
        <v>258</v>
      </c>
      <c r="B72" s="62">
        <v>12581</v>
      </c>
      <c r="C72" s="68">
        <v>4</v>
      </c>
      <c r="E72" s="59" t="str">
        <f t="shared" si="5"/>
        <v>258</v>
      </c>
      <c r="F72" s="62">
        <v>12581</v>
      </c>
      <c r="G72" s="68">
        <v>4</v>
      </c>
      <c r="I72" s="59" t="str">
        <f t="shared" si="6"/>
        <v>258</v>
      </c>
      <c r="J72" s="62">
        <v>12581</v>
      </c>
      <c r="K72" s="68">
        <v>4</v>
      </c>
      <c r="M72" s="59" t="str">
        <f t="shared" si="7"/>
        <v>258</v>
      </c>
      <c r="N72" s="62">
        <v>12581</v>
      </c>
      <c r="O72" s="68">
        <v>4</v>
      </c>
    </row>
    <row r="73" spans="1:15" x14ac:dyDescent="0.25">
      <c r="A73" s="59" t="str">
        <f t="shared" si="4"/>
        <v>264</v>
      </c>
      <c r="B73" s="64">
        <v>12641</v>
      </c>
      <c r="C73" s="64">
        <v>0</v>
      </c>
      <c r="E73" s="59" t="str">
        <f t="shared" si="5"/>
        <v>264</v>
      </c>
      <c r="F73" s="64">
        <v>12641</v>
      </c>
      <c r="G73" s="64">
        <v>0</v>
      </c>
      <c r="I73" s="59" t="str">
        <f t="shared" si="6"/>
        <v>264</v>
      </c>
      <c r="J73" s="64">
        <v>12641</v>
      </c>
      <c r="K73" s="64">
        <v>0</v>
      </c>
      <c r="M73" s="59" t="str">
        <f t="shared" si="7"/>
        <v>264</v>
      </c>
      <c r="N73" s="64">
        <v>12641</v>
      </c>
      <c r="O73" s="64">
        <v>0</v>
      </c>
    </row>
    <row r="74" spans="1:15" x14ac:dyDescent="0.25">
      <c r="A74" s="59" t="str">
        <f t="shared" si="4"/>
        <v/>
      </c>
      <c r="B74" s="69"/>
      <c r="C74" s="71">
        <f t="shared" ref="C74" si="8">C66+C31+C4</f>
        <v>661</v>
      </c>
      <c r="E74" s="59" t="str">
        <f t="shared" si="5"/>
        <v/>
      </c>
      <c r="F74" s="69"/>
      <c r="G74" s="71">
        <f t="shared" ref="G74" si="9">G66+G31+G4</f>
        <v>661</v>
      </c>
      <c r="I74" s="59" t="str">
        <f t="shared" si="6"/>
        <v/>
      </c>
      <c r="J74" s="69"/>
      <c r="K74" s="71">
        <f t="shared" ref="K74" si="10">K66+K31+K4</f>
        <v>661</v>
      </c>
      <c r="M74" s="59" t="str">
        <f t="shared" si="7"/>
        <v/>
      </c>
      <c r="N74" s="69"/>
      <c r="O74" s="71"/>
    </row>
    <row r="75" spans="1:15" x14ac:dyDescent="0.25">
      <c r="A75" s="59" t="str">
        <f t="shared" si="4"/>
        <v/>
      </c>
      <c r="E75" s="59" t="str">
        <f t="shared" si="5"/>
        <v/>
      </c>
      <c r="I75" s="59" t="str">
        <f t="shared" ref="I75:I133" si="11">MID(J75,2,3)</f>
        <v/>
      </c>
      <c r="M75" s="59" t="str">
        <f t="shared" si="7"/>
        <v/>
      </c>
    </row>
    <row r="76" spans="1:15" x14ac:dyDescent="0.25">
      <c r="A76" s="59" t="str">
        <f t="shared" si="4"/>
        <v/>
      </c>
      <c r="E76" s="59" t="str">
        <f t="shared" si="5"/>
        <v/>
      </c>
      <c r="I76" s="59" t="str">
        <f t="shared" si="11"/>
        <v/>
      </c>
      <c r="M76" s="59" t="str">
        <f t="shared" si="7"/>
        <v/>
      </c>
    </row>
    <row r="77" spans="1:15" x14ac:dyDescent="0.25">
      <c r="A77" s="59" t="str">
        <f t="shared" si="4"/>
        <v/>
      </c>
      <c r="E77" s="59" t="str">
        <f t="shared" si="5"/>
        <v/>
      </c>
      <c r="I77" s="59" t="str">
        <f t="shared" si="11"/>
        <v/>
      </c>
      <c r="M77" s="59" t="str">
        <f t="shared" si="7"/>
        <v/>
      </c>
    </row>
    <row r="78" spans="1:15" x14ac:dyDescent="0.25">
      <c r="A78" s="59" t="str">
        <f t="shared" si="4"/>
        <v/>
      </c>
      <c r="E78" s="59" t="str">
        <f t="shared" si="5"/>
        <v/>
      </c>
      <c r="I78" s="59" t="str">
        <f t="shared" si="11"/>
        <v/>
      </c>
      <c r="M78" s="59" t="str">
        <f t="shared" si="7"/>
        <v/>
      </c>
    </row>
    <row r="79" spans="1:15" x14ac:dyDescent="0.25">
      <c r="A79" s="59" t="str">
        <f t="shared" si="4"/>
        <v/>
      </c>
      <c r="E79" s="59" t="str">
        <f t="shared" si="5"/>
        <v/>
      </c>
      <c r="I79" s="59" t="str">
        <f t="shared" si="11"/>
        <v/>
      </c>
      <c r="M79" s="59" t="str">
        <f t="shared" si="7"/>
        <v/>
      </c>
    </row>
    <row r="80" spans="1:15" x14ac:dyDescent="0.25">
      <c r="A80" s="59" t="str">
        <f t="shared" si="4"/>
        <v/>
      </c>
      <c r="E80" s="59" t="str">
        <f t="shared" si="5"/>
        <v/>
      </c>
      <c r="I80" s="59" t="str">
        <f t="shared" si="11"/>
        <v/>
      </c>
      <c r="M80" s="59" t="str">
        <f t="shared" si="7"/>
        <v/>
      </c>
    </row>
    <row r="81" spans="1:13" x14ac:dyDescent="0.25">
      <c r="A81" s="59" t="str">
        <f t="shared" si="4"/>
        <v/>
      </c>
      <c r="E81" s="59" t="str">
        <f t="shared" si="5"/>
        <v/>
      </c>
      <c r="I81" s="59" t="str">
        <f t="shared" si="11"/>
        <v/>
      </c>
      <c r="M81" s="59" t="str">
        <f t="shared" si="7"/>
        <v/>
      </c>
    </row>
    <row r="82" spans="1:13" x14ac:dyDescent="0.25">
      <c r="A82" s="59" t="str">
        <f t="shared" si="4"/>
        <v/>
      </c>
      <c r="E82" s="59" t="str">
        <f t="shared" si="5"/>
        <v/>
      </c>
      <c r="I82" s="59" t="str">
        <f t="shared" si="11"/>
        <v/>
      </c>
      <c r="M82" s="59" t="str">
        <f t="shared" si="7"/>
        <v/>
      </c>
    </row>
    <row r="83" spans="1:13" x14ac:dyDescent="0.25">
      <c r="A83" s="59" t="str">
        <f t="shared" si="4"/>
        <v/>
      </c>
      <c r="E83" s="59" t="str">
        <f t="shared" si="5"/>
        <v/>
      </c>
      <c r="I83" s="59" t="str">
        <f t="shared" si="11"/>
        <v/>
      </c>
      <c r="M83" s="59" t="str">
        <f t="shared" si="7"/>
        <v/>
      </c>
    </row>
    <row r="84" spans="1:13" x14ac:dyDescent="0.25">
      <c r="A84" s="59" t="str">
        <f t="shared" si="4"/>
        <v/>
      </c>
      <c r="E84" s="59" t="str">
        <f t="shared" si="5"/>
        <v/>
      </c>
      <c r="I84" s="59" t="str">
        <f t="shared" si="11"/>
        <v/>
      </c>
      <c r="M84" s="59" t="str">
        <f t="shared" si="7"/>
        <v/>
      </c>
    </row>
    <row r="85" spans="1:13" x14ac:dyDescent="0.25">
      <c r="A85" s="59" t="str">
        <f t="shared" si="4"/>
        <v/>
      </c>
      <c r="E85" s="59" t="str">
        <f t="shared" si="5"/>
        <v/>
      </c>
      <c r="I85" s="59" t="str">
        <f t="shared" si="11"/>
        <v/>
      </c>
      <c r="M85" s="59" t="str">
        <f t="shared" si="7"/>
        <v/>
      </c>
    </row>
    <row r="86" spans="1:13" x14ac:dyDescent="0.25">
      <c r="A86" s="59" t="str">
        <f t="shared" si="4"/>
        <v/>
      </c>
      <c r="E86" s="59" t="str">
        <f t="shared" si="5"/>
        <v/>
      </c>
      <c r="I86" s="59" t="str">
        <f t="shared" si="11"/>
        <v/>
      </c>
      <c r="M86" s="59" t="str">
        <f t="shared" si="7"/>
        <v/>
      </c>
    </row>
    <row r="87" spans="1:13" x14ac:dyDescent="0.25">
      <c r="A87" s="59" t="str">
        <f t="shared" si="4"/>
        <v/>
      </c>
      <c r="E87" s="59" t="str">
        <f t="shared" si="5"/>
        <v/>
      </c>
      <c r="I87" s="59" t="str">
        <f t="shared" si="11"/>
        <v/>
      </c>
      <c r="M87" s="59" t="str">
        <f t="shared" si="7"/>
        <v/>
      </c>
    </row>
    <row r="88" spans="1:13" x14ac:dyDescent="0.25">
      <c r="A88" s="59" t="str">
        <f t="shared" si="4"/>
        <v/>
      </c>
      <c r="E88" s="59" t="str">
        <f t="shared" si="5"/>
        <v/>
      </c>
      <c r="I88" s="59" t="str">
        <f t="shared" si="11"/>
        <v/>
      </c>
      <c r="M88" s="59" t="str">
        <f t="shared" si="7"/>
        <v/>
      </c>
    </row>
    <row r="89" spans="1:13" x14ac:dyDescent="0.25">
      <c r="A89" s="59" t="str">
        <f t="shared" si="4"/>
        <v/>
      </c>
      <c r="E89" s="59" t="str">
        <f t="shared" si="5"/>
        <v/>
      </c>
      <c r="I89" s="59" t="str">
        <f t="shared" si="11"/>
        <v/>
      </c>
      <c r="M89" s="59" t="str">
        <f t="shared" si="7"/>
        <v/>
      </c>
    </row>
    <row r="90" spans="1:13" x14ac:dyDescent="0.25">
      <c r="A90" s="59" t="str">
        <f t="shared" si="4"/>
        <v/>
      </c>
      <c r="E90" s="59" t="str">
        <f t="shared" si="5"/>
        <v/>
      </c>
      <c r="I90" s="59" t="str">
        <f t="shared" si="11"/>
        <v/>
      </c>
      <c r="M90" s="59" t="str">
        <f t="shared" si="7"/>
        <v/>
      </c>
    </row>
    <row r="91" spans="1:13" x14ac:dyDescent="0.25">
      <c r="A91" s="59" t="str">
        <f t="shared" si="4"/>
        <v/>
      </c>
      <c r="E91" s="59" t="str">
        <f t="shared" si="5"/>
        <v/>
      </c>
      <c r="I91" s="59" t="str">
        <f t="shared" si="11"/>
        <v/>
      </c>
      <c r="M91" s="59" t="str">
        <f t="shared" si="7"/>
        <v/>
      </c>
    </row>
    <row r="92" spans="1:13" x14ac:dyDescent="0.25">
      <c r="A92" s="59" t="str">
        <f t="shared" si="4"/>
        <v/>
      </c>
      <c r="E92" s="59" t="str">
        <f t="shared" si="5"/>
        <v/>
      </c>
      <c r="I92" s="59" t="str">
        <f t="shared" si="11"/>
        <v/>
      </c>
      <c r="M92" s="59" t="str">
        <f t="shared" si="7"/>
        <v/>
      </c>
    </row>
    <row r="93" spans="1:13" x14ac:dyDescent="0.25">
      <c r="A93" s="59" t="str">
        <f t="shared" si="4"/>
        <v/>
      </c>
      <c r="E93" s="59" t="str">
        <f t="shared" si="5"/>
        <v/>
      </c>
      <c r="I93" s="59" t="str">
        <f t="shared" si="11"/>
        <v/>
      </c>
      <c r="M93" s="59" t="str">
        <f t="shared" si="7"/>
        <v/>
      </c>
    </row>
    <row r="94" spans="1:13" x14ac:dyDescent="0.25">
      <c r="A94" s="59" t="str">
        <f t="shared" si="4"/>
        <v/>
      </c>
      <c r="E94" s="59" t="str">
        <f t="shared" si="5"/>
        <v/>
      </c>
      <c r="I94" s="59" t="str">
        <f t="shared" si="11"/>
        <v/>
      </c>
      <c r="M94" s="59" t="str">
        <f t="shared" si="7"/>
        <v/>
      </c>
    </row>
    <row r="95" spans="1:13" x14ac:dyDescent="0.25">
      <c r="A95" s="59" t="str">
        <f t="shared" si="4"/>
        <v/>
      </c>
      <c r="E95" s="59" t="str">
        <f t="shared" si="5"/>
        <v/>
      </c>
      <c r="I95" s="59" t="str">
        <f t="shared" si="11"/>
        <v/>
      </c>
      <c r="M95" s="59" t="str">
        <f t="shared" si="7"/>
        <v/>
      </c>
    </row>
    <row r="96" spans="1:13" x14ac:dyDescent="0.25">
      <c r="A96" s="59" t="str">
        <f t="shared" si="4"/>
        <v/>
      </c>
      <c r="E96" s="59" t="str">
        <f t="shared" si="5"/>
        <v/>
      </c>
      <c r="I96" s="59" t="str">
        <f t="shared" si="11"/>
        <v/>
      </c>
      <c r="M96" s="59" t="str">
        <f t="shared" si="7"/>
        <v/>
      </c>
    </row>
    <row r="97" spans="1:13" x14ac:dyDescent="0.25">
      <c r="A97" s="59" t="str">
        <f t="shared" si="4"/>
        <v/>
      </c>
      <c r="E97" s="59" t="str">
        <f t="shared" si="5"/>
        <v/>
      </c>
      <c r="I97" s="59" t="str">
        <f t="shared" si="11"/>
        <v/>
      </c>
      <c r="M97" s="59" t="str">
        <f t="shared" si="7"/>
        <v/>
      </c>
    </row>
    <row r="98" spans="1:13" x14ac:dyDescent="0.25">
      <c r="A98" s="59" t="str">
        <f t="shared" si="4"/>
        <v/>
      </c>
      <c r="E98" s="59" t="str">
        <f t="shared" si="5"/>
        <v/>
      </c>
      <c r="I98" s="59" t="str">
        <f t="shared" si="11"/>
        <v/>
      </c>
      <c r="M98" s="59" t="str">
        <f t="shared" si="7"/>
        <v/>
      </c>
    </row>
    <row r="99" spans="1:13" x14ac:dyDescent="0.25">
      <c r="A99" s="59" t="str">
        <f t="shared" si="4"/>
        <v/>
      </c>
      <c r="E99" s="59" t="str">
        <f t="shared" si="5"/>
        <v/>
      </c>
      <c r="I99" s="59" t="str">
        <f t="shared" si="11"/>
        <v/>
      </c>
      <c r="M99" s="59" t="str">
        <f t="shared" si="7"/>
        <v/>
      </c>
    </row>
    <row r="100" spans="1:13" x14ac:dyDescent="0.25">
      <c r="A100" s="59" t="str">
        <f t="shared" si="4"/>
        <v/>
      </c>
      <c r="E100" s="59" t="str">
        <f t="shared" si="5"/>
        <v/>
      </c>
      <c r="I100" s="59" t="str">
        <f t="shared" si="11"/>
        <v/>
      </c>
      <c r="M100" s="59" t="str">
        <f t="shared" si="7"/>
        <v/>
      </c>
    </row>
    <row r="101" spans="1:13" x14ac:dyDescent="0.25">
      <c r="A101" s="59" t="str">
        <f t="shared" si="4"/>
        <v/>
      </c>
      <c r="E101" s="59" t="str">
        <f t="shared" si="5"/>
        <v/>
      </c>
      <c r="I101" s="59" t="str">
        <f t="shared" si="11"/>
        <v/>
      </c>
      <c r="M101" s="59" t="str">
        <f t="shared" si="7"/>
        <v/>
      </c>
    </row>
    <row r="102" spans="1:13" x14ac:dyDescent="0.25">
      <c r="A102" s="59" t="str">
        <f t="shared" si="4"/>
        <v/>
      </c>
      <c r="E102" s="59" t="str">
        <f t="shared" si="5"/>
        <v/>
      </c>
      <c r="I102" s="59" t="str">
        <f t="shared" si="11"/>
        <v/>
      </c>
      <c r="M102" s="59" t="str">
        <f t="shared" si="7"/>
        <v/>
      </c>
    </row>
    <row r="103" spans="1:13" x14ac:dyDescent="0.25">
      <c r="A103" s="59" t="str">
        <f t="shared" si="4"/>
        <v/>
      </c>
      <c r="E103" s="59" t="str">
        <f t="shared" si="5"/>
        <v/>
      </c>
      <c r="I103" s="59" t="str">
        <f t="shared" si="11"/>
        <v/>
      </c>
      <c r="M103" s="59" t="str">
        <f t="shared" si="7"/>
        <v/>
      </c>
    </row>
    <row r="104" spans="1:13" x14ac:dyDescent="0.25">
      <c r="A104" s="59" t="str">
        <f t="shared" si="4"/>
        <v/>
      </c>
      <c r="E104" s="59" t="str">
        <f t="shared" si="5"/>
        <v/>
      </c>
      <c r="I104" s="59" t="str">
        <f t="shared" si="11"/>
        <v/>
      </c>
      <c r="M104" s="59" t="str">
        <f t="shared" si="7"/>
        <v/>
      </c>
    </row>
    <row r="105" spans="1:13" x14ac:dyDescent="0.25">
      <c r="A105" s="59" t="str">
        <f t="shared" si="4"/>
        <v/>
      </c>
      <c r="E105" s="59" t="str">
        <f t="shared" si="5"/>
        <v/>
      </c>
      <c r="I105" s="59" t="str">
        <f t="shared" si="11"/>
        <v/>
      </c>
      <c r="M105" s="59" t="str">
        <f t="shared" si="7"/>
        <v/>
      </c>
    </row>
    <row r="106" spans="1:13" x14ac:dyDescent="0.25">
      <c r="A106" s="59" t="str">
        <f t="shared" si="4"/>
        <v/>
      </c>
      <c r="E106" s="59" t="str">
        <f t="shared" si="5"/>
        <v/>
      </c>
      <c r="I106" s="59" t="str">
        <f t="shared" si="11"/>
        <v/>
      </c>
      <c r="M106" s="59" t="str">
        <f t="shared" si="7"/>
        <v/>
      </c>
    </row>
    <row r="107" spans="1:13" x14ac:dyDescent="0.25">
      <c r="A107" s="59" t="str">
        <f t="shared" si="4"/>
        <v/>
      </c>
      <c r="E107" s="59" t="str">
        <f t="shared" si="5"/>
        <v/>
      </c>
      <c r="I107" s="59" t="str">
        <f t="shared" si="11"/>
        <v/>
      </c>
      <c r="M107" s="59" t="str">
        <f t="shared" si="7"/>
        <v/>
      </c>
    </row>
    <row r="108" spans="1:13" x14ac:dyDescent="0.25">
      <c r="A108" s="59" t="str">
        <f t="shared" si="4"/>
        <v/>
      </c>
      <c r="E108" s="59" t="str">
        <f t="shared" si="5"/>
        <v/>
      </c>
      <c r="I108" s="59" t="str">
        <f t="shared" si="11"/>
        <v/>
      </c>
      <c r="M108" s="59" t="str">
        <f t="shared" si="7"/>
        <v/>
      </c>
    </row>
    <row r="109" spans="1:13" x14ac:dyDescent="0.25">
      <c r="A109" s="59" t="str">
        <f t="shared" si="4"/>
        <v/>
      </c>
      <c r="E109" s="59" t="str">
        <f t="shared" si="5"/>
        <v/>
      </c>
      <c r="I109" s="59" t="str">
        <f t="shared" si="11"/>
        <v/>
      </c>
      <c r="M109" s="59" t="str">
        <f t="shared" si="7"/>
        <v/>
      </c>
    </row>
    <row r="110" spans="1:13" x14ac:dyDescent="0.25">
      <c r="A110" s="59" t="str">
        <f t="shared" si="4"/>
        <v/>
      </c>
      <c r="E110" s="59" t="str">
        <f t="shared" si="5"/>
        <v/>
      </c>
      <c r="I110" s="59" t="str">
        <f t="shared" si="11"/>
        <v/>
      </c>
      <c r="M110" s="59" t="str">
        <f t="shared" si="7"/>
        <v/>
      </c>
    </row>
    <row r="111" spans="1:13" x14ac:dyDescent="0.25">
      <c r="A111" s="59" t="str">
        <f t="shared" si="4"/>
        <v/>
      </c>
      <c r="E111" s="59" t="str">
        <f t="shared" si="5"/>
        <v/>
      </c>
      <c r="I111" s="59" t="str">
        <f t="shared" si="11"/>
        <v/>
      </c>
      <c r="M111" s="59" t="str">
        <f t="shared" si="7"/>
        <v/>
      </c>
    </row>
    <row r="112" spans="1:13" x14ac:dyDescent="0.25">
      <c r="A112" s="59" t="str">
        <f t="shared" si="4"/>
        <v/>
      </c>
      <c r="E112" s="59" t="str">
        <f t="shared" si="5"/>
        <v/>
      </c>
      <c r="I112" s="59" t="str">
        <f t="shared" si="11"/>
        <v/>
      </c>
      <c r="M112" s="59" t="str">
        <f t="shared" si="7"/>
        <v/>
      </c>
    </row>
    <row r="113" spans="1:13" x14ac:dyDescent="0.25">
      <c r="A113" s="59" t="str">
        <f t="shared" si="4"/>
        <v/>
      </c>
      <c r="E113" s="59" t="str">
        <f t="shared" si="5"/>
        <v/>
      </c>
      <c r="I113" s="59" t="str">
        <f t="shared" si="11"/>
        <v/>
      </c>
      <c r="M113" s="59" t="str">
        <f t="shared" si="7"/>
        <v/>
      </c>
    </row>
    <row r="114" spans="1:13" x14ac:dyDescent="0.25">
      <c r="A114" s="59" t="str">
        <f t="shared" si="4"/>
        <v/>
      </c>
      <c r="E114" s="59" t="str">
        <f t="shared" si="5"/>
        <v/>
      </c>
      <c r="I114" s="59" t="str">
        <f t="shared" si="11"/>
        <v/>
      </c>
      <c r="M114" s="59" t="str">
        <f t="shared" si="7"/>
        <v/>
      </c>
    </row>
    <row r="115" spans="1:13" x14ac:dyDescent="0.25">
      <c r="A115" s="59" t="str">
        <f t="shared" si="4"/>
        <v/>
      </c>
      <c r="E115" s="59" t="str">
        <f t="shared" si="5"/>
        <v/>
      </c>
      <c r="I115" s="59" t="str">
        <f t="shared" si="11"/>
        <v/>
      </c>
      <c r="M115" s="59" t="str">
        <f t="shared" si="7"/>
        <v/>
      </c>
    </row>
    <row r="116" spans="1:13" x14ac:dyDescent="0.25">
      <c r="A116" s="59" t="str">
        <f t="shared" si="4"/>
        <v/>
      </c>
      <c r="E116" s="59" t="str">
        <f t="shared" si="5"/>
        <v/>
      </c>
      <c r="I116" s="59" t="str">
        <f t="shared" si="11"/>
        <v/>
      </c>
      <c r="M116" s="59" t="str">
        <f t="shared" si="7"/>
        <v/>
      </c>
    </row>
    <row r="117" spans="1:13" x14ac:dyDescent="0.25">
      <c r="A117" s="59" t="str">
        <f t="shared" si="4"/>
        <v/>
      </c>
      <c r="E117" s="59" t="str">
        <f t="shared" si="5"/>
        <v/>
      </c>
      <c r="I117" s="59" t="str">
        <f t="shared" si="11"/>
        <v/>
      </c>
      <c r="M117" s="59" t="str">
        <f t="shared" si="7"/>
        <v/>
      </c>
    </row>
    <row r="118" spans="1:13" x14ac:dyDescent="0.25">
      <c r="A118" s="59" t="str">
        <f t="shared" si="4"/>
        <v/>
      </c>
      <c r="E118" s="59" t="str">
        <f t="shared" si="5"/>
        <v/>
      </c>
      <c r="I118" s="59" t="str">
        <f t="shared" si="11"/>
        <v/>
      </c>
      <c r="M118" s="59" t="str">
        <f t="shared" si="7"/>
        <v/>
      </c>
    </row>
    <row r="119" spans="1:13" x14ac:dyDescent="0.25">
      <c r="A119" s="59" t="str">
        <f t="shared" si="4"/>
        <v/>
      </c>
      <c r="E119" s="59" t="str">
        <f t="shared" si="5"/>
        <v/>
      </c>
      <c r="I119" s="59" t="str">
        <f t="shared" si="11"/>
        <v/>
      </c>
      <c r="M119" s="59" t="str">
        <f t="shared" si="7"/>
        <v/>
      </c>
    </row>
    <row r="120" spans="1:13" x14ac:dyDescent="0.25">
      <c r="A120" s="59" t="str">
        <f t="shared" si="4"/>
        <v/>
      </c>
      <c r="E120" s="59" t="str">
        <f t="shared" si="5"/>
        <v/>
      </c>
      <c r="I120" s="59" t="str">
        <f t="shared" si="11"/>
        <v/>
      </c>
      <c r="M120" s="59" t="str">
        <f t="shared" si="7"/>
        <v/>
      </c>
    </row>
    <row r="121" spans="1:13" x14ac:dyDescent="0.25">
      <c r="A121" s="59" t="str">
        <f t="shared" si="4"/>
        <v/>
      </c>
      <c r="E121" s="59" t="str">
        <f t="shared" si="5"/>
        <v/>
      </c>
      <c r="I121" s="59" t="str">
        <f t="shared" si="11"/>
        <v/>
      </c>
      <c r="M121" s="59" t="str">
        <f t="shared" si="7"/>
        <v/>
      </c>
    </row>
    <row r="122" spans="1:13" x14ac:dyDescent="0.25">
      <c r="A122" s="59" t="str">
        <f t="shared" si="4"/>
        <v/>
      </c>
      <c r="E122" s="59" t="str">
        <f t="shared" si="5"/>
        <v/>
      </c>
      <c r="I122" s="59" t="str">
        <f t="shared" si="11"/>
        <v/>
      </c>
      <c r="M122" s="59" t="str">
        <f t="shared" si="7"/>
        <v/>
      </c>
    </row>
    <row r="123" spans="1:13" x14ac:dyDescent="0.25">
      <c r="A123" s="59" t="str">
        <f t="shared" si="4"/>
        <v/>
      </c>
      <c r="E123" s="59" t="str">
        <f t="shared" si="5"/>
        <v/>
      </c>
      <c r="I123" s="59" t="str">
        <f t="shared" si="11"/>
        <v/>
      </c>
      <c r="M123" s="59" t="str">
        <f t="shared" si="7"/>
        <v/>
      </c>
    </row>
    <row r="124" spans="1:13" x14ac:dyDescent="0.25">
      <c r="A124" s="59" t="str">
        <f t="shared" si="4"/>
        <v/>
      </c>
      <c r="E124" s="59" t="str">
        <f t="shared" si="5"/>
        <v/>
      </c>
      <c r="I124" s="59" t="str">
        <f t="shared" si="11"/>
        <v/>
      </c>
      <c r="M124" s="59" t="str">
        <f t="shared" si="7"/>
        <v/>
      </c>
    </row>
    <row r="125" spans="1:13" x14ac:dyDescent="0.25">
      <c r="A125" s="59" t="str">
        <f t="shared" si="4"/>
        <v/>
      </c>
      <c r="E125" s="59" t="str">
        <f t="shared" si="5"/>
        <v/>
      </c>
      <c r="I125" s="59" t="str">
        <f t="shared" si="11"/>
        <v/>
      </c>
      <c r="M125" s="59" t="str">
        <f t="shared" si="7"/>
        <v/>
      </c>
    </row>
    <row r="126" spans="1:13" x14ac:dyDescent="0.25">
      <c r="A126" s="59" t="str">
        <f t="shared" si="4"/>
        <v/>
      </c>
      <c r="E126" s="59" t="str">
        <f t="shared" si="5"/>
        <v/>
      </c>
      <c r="I126" s="59" t="str">
        <f t="shared" si="11"/>
        <v/>
      </c>
      <c r="M126" s="59" t="str">
        <f t="shared" si="7"/>
        <v/>
      </c>
    </row>
    <row r="127" spans="1:13" x14ac:dyDescent="0.25">
      <c r="A127" s="59" t="str">
        <f t="shared" si="4"/>
        <v/>
      </c>
      <c r="E127" s="59" t="str">
        <f t="shared" si="5"/>
        <v/>
      </c>
      <c r="I127" s="59" t="str">
        <f t="shared" si="11"/>
        <v/>
      </c>
      <c r="M127" s="59" t="str">
        <f t="shared" si="7"/>
        <v/>
      </c>
    </row>
    <row r="128" spans="1:13" x14ac:dyDescent="0.25">
      <c r="A128" s="59" t="str">
        <f t="shared" si="4"/>
        <v/>
      </c>
      <c r="E128" s="59" t="str">
        <f t="shared" si="5"/>
        <v/>
      </c>
      <c r="I128" s="59" t="str">
        <f t="shared" si="11"/>
        <v/>
      </c>
      <c r="M128" s="59" t="str">
        <f t="shared" si="7"/>
        <v/>
      </c>
    </row>
    <row r="129" spans="1:13" x14ac:dyDescent="0.25">
      <c r="A129" s="59" t="str">
        <f t="shared" si="4"/>
        <v/>
      </c>
      <c r="E129" s="59" t="str">
        <f t="shared" si="5"/>
        <v/>
      </c>
      <c r="I129" s="59" t="str">
        <f t="shared" si="11"/>
        <v/>
      </c>
      <c r="M129" s="59" t="str">
        <f t="shared" si="7"/>
        <v/>
      </c>
    </row>
    <row r="130" spans="1:13" x14ac:dyDescent="0.25">
      <c r="A130" s="59" t="str">
        <f t="shared" si="4"/>
        <v/>
      </c>
      <c r="E130" s="59" t="str">
        <f t="shared" si="5"/>
        <v/>
      </c>
      <c r="I130" s="59" t="str">
        <f t="shared" si="11"/>
        <v/>
      </c>
      <c r="M130" s="59" t="str">
        <f t="shared" si="7"/>
        <v/>
      </c>
    </row>
    <row r="131" spans="1:13" x14ac:dyDescent="0.25">
      <c r="A131" s="59" t="str">
        <f t="shared" si="4"/>
        <v/>
      </c>
      <c r="E131" s="59" t="str">
        <f t="shared" si="5"/>
        <v/>
      </c>
      <c r="I131" s="59" t="str">
        <f t="shared" si="11"/>
        <v/>
      </c>
      <c r="M131" s="59" t="str">
        <f t="shared" si="7"/>
        <v/>
      </c>
    </row>
    <row r="132" spans="1:13" x14ac:dyDescent="0.25">
      <c r="A132" s="59" t="str">
        <f t="shared" si="4"/>
        <v/>
      </c>
      <c r="E132" s="59" t="str">
        <f t="shared" si="5"/>
        <v/>
      </c>
      <c r="I132" s="59" t="str">
        <f t="shared" si="11"/>
        <v/>
      </c>
      <c r="M132" s="59" t="str">
        <f t="shared" si="7"/>
        <v/>
      </c>
    </row>
    <row r="133" spans="1:13" x14ac:dyDescent="0.25">
      <c r="A133" s="59" t="str">
        <f t="shared" si="4"/>
        <v/>
      </c>
      <c r="E133" s="59" t="str">
        <f t="shared" si="5"/>
        <v/>
      </c>
      <c r="I133" s="59" t="str">
        <f t="shared" si="11"/>
        <v/>
      </c>
      <c r="M133" s="59" t="str">
        <f t="shared" si="7"/>
        <v/>
      </c>
    </row>
    <row r="134" spans="1:13" x14ac:dyDescent="0.25">
      <c r="A134" s="59" t="str">
        <f t="shared" ref="A134:A152" si="12">MID(B134,2,3)</f>
        <v/>
      </c>
      <c r="E134" s="59" t="str">
        <f t="shared" ref="E134:E152" si="13">MID(F134,2,3)</f>
        <v/>
      </c>
      <c r="I134" s="59" t="str">
        <f t="shared" ref="I134:I152" si="14">MID(J134,2,3)</f>
        <v/>
      </c>
      <c r="M134" s="59" t="str">
        <f t="shared" ref="M134:M152" si="15">MID(N134,2,3)</f>
        <v/>
      </c>
    </row>
    <row r="135" spans="1:13" x14ac:dyDescent="0.25">
      <c r="A135" s="59" t="str">
        <f t="shared" si="12"/>
        <v/>
      </c>
      <c r="E135" s="59" t="str">
        <f t="shared" si="13"/>
        <v/>
      </c>
      <c r="I135" s="59" t="str">
        <f t="shared" si="14"/>
        <v/>
      </c>
      <c r="M135" s="59" t="str">
        <f t="shared" si="15"/>
        <v/>
      </c>
    </row>
    <row r="136" spans="1:13" x14ac:dyDescent="0.25">
      <c r="A136" s="59" t="str">
        <f t="shared" si="12"/>
        <v/>
      </c>
      <c r="E136" s="59" t="str">
        <f t="shared" si="13"/>
        <v/>
      </c>
      <c r="I136" s="59" t="str">
        <f t="shared" si="14"/>
        <v/>
      </c>
      <c r="M136" s="59" t="str">
        <f t="shared" si="15"/>
        <v/>
      </c>
    </row>
    <row r="137" spans="1:13" x14ac:dyDescent="0.25">
      <c r="A137" s="59" t="str">
        <f t="shared" si="12"/>
        <v/>
      </c>
      <c r="E137" s="59" t="str">
        <f t="shared" si="13"/>
        <v/>
      </c>
      <c r="I137" s="59" t="str">
        <f t="shared" si="14"/>
        <v/>
      </c>
      <c r="M137" s="59" t="str">
        <f t="shared" si="15"/>
        <v/>
      </c>
    </row>
    <row r="138" spans="1:13" x14ac:dyDescent="0.25">
      <c r="A138" s="59" t="str">
        <f t="shared" si="12"/>
        <v/>
      </c>
      <c r="E138" s="59" t="str">
        <f t="shared" si="13"/>
        <v/>
      </c>
      <c r="I138" s="59" t="str">
        <f t="shared" si="14"/>
        <v/>
      </c>
      <c r="M138" s="59" t="str">
        <f t="shared" si="15"/>
        <v/>
      </c>
    </row>
    <row r="139" spans="1:13" x14ac:dyDescent="0.25">
      <c r="A139" s="59" t="str">
        <f t="shared" si="12"/>
        <v/>
      </c>
      <c r="E139" s="59" t="str">
        <f t="shared" si="13"/>
        <v/>
      </c>
      <c r="I139" s="59" t="str">
        <f t="shared" si="14"/>
        <v/>
      </c>
      <c r="M139" s="59" t="str">
        <f t="shared" si="15"/>
        <v/>
      </c>
    </row>
    <row r="140" spans="1:13" x14ac:dyDescent="0.25">
      <c r="A140" s="59" t="str">
        <f t="shared" si="12"/>
        <v/>
      </c>
      <c r="E140" s="59" t="str">
        <f t="shared" si="13"/>
        <v/>
      </c>
      <c r="I140" s="59" t="str">
        <f t="shared" si="14"/>
        <v/>
      </c>
      <c r="M140" s="59" t="str">
        <f t="shared" si="15"/>
        <v/>
      </c>
    </row>
    <row r="141" spans="1:13" x14ac:dyDescent="0.25">
      <c r="A141" s="59" t="str">
        <f t="shared" si="12"/>
        <v/>
      </c>
      <c r="E141" s="59" t="str">
        <f t="shared" si="13"/>
        <v/>
      </c>
      <c r="I141" s="59" t="str">
        <f t="shared" si="14"/>
        <v/>
      </c>
      <c r="M141" s="59" t="str">
        <f t="shared" si="15"/>
        <v/>
      </c>
    </row>
    <row r="142" spans="1:13" x14ac:dyDescent="0.25">
      <c r="A142" s="59" t="str">
        <f t="shared" si="12"/>
        <v/>
      </c>
      <c r="E142" s="59" t="str">
        <f t="shared" si="13"/>
        <v/>
      </c>
      <c r="I142" s="59" t="str">
        <f t="shared" si="14"/>
        <v/>
      </c>
      <c r="M142" s="59" t="str">
        <f t="shared" si="15"/>
        <v/>
      </c>
    </row>
    <row r="143" spans="1:13" x14ac:dyDescent="0.25">
      <c r="A143" s="59" t="str">
        <f t="shared" si="12"/>
        <v/>
      </c>
      <c r="E143" s="59" t="str">
        <f t="shared" si="13"/>
        <v/>
      </c>
      <c r="I143" s="59" t="str">
        <f t="shared" si="14"/>
        <v/>
      </c>
      <c r="M143" s="59" t="str">
        <f t="shared" si="15"/>
        <v/>
      </c>
    </row>
    <row r="144" spans="1:13" x14ac:dyDescent="0.25">
      <c r="A144" s="59" t="str">
        <f t="shared" si="12"/>
        <v/>
      </c>
      <c r="E144" s="59" t="str">
        <f t="shared" si="13"/>
        <v/>
      </c>
      <c r="I144" s="59" t="str">
        <f t="shared" si="14"/>
        <v/>
      </c>
      <c r="M144" s="59" t="str">
        <f t="shared" si="15"/>
        <v/>
      </c>
    </row>
    <row r="145" spans="1:13" x14ac:dyDescent="0.25">
      <c r="A145" s="59" t="str">
        <f t="shared" si="12"/>
        <v/>
      </c>
      <c r="E145" s="59" t="str">
        <f t="shared" si="13"/>
        <v/>
      </c>
      <c r="I145" s="59" t="str">
        <f t="shared" si="14"/>
        <v/>
      </c>
      <c r="M145" s="59" t="str">
        <f t="shared" si="15"/>
        <v/>
      </c>
    </row>
    <row r="146" spans="1:13" x14ac:dyDescent="0.25">
      <c r="A146" s="59" t="str">
        <f t="shared" si="12"/>
        <v/>
      </c>
      <c r="E146" s="59" t="str">
        <f t="shared" si="13"/>
        <v/>
      </c>
      <c r="I146" s="59" t="str">
        <f t="shared" si="14"/>
        <v/>
      </c>
      <c r="M146" s="59" t="str">
        <f t="shared" si="15"/>
        <v/>
      </c>
    </row>
    <row r="147" spans="1:13" x14ac:dyDescent="0.25">
      <c r="A147" s="59" t="str">
        <f t="shared" si="12"/>
        <v/>
      </c>
      <c r="E147" s="59" t="str">
        <f t="shared" si="13"/>
        <v/>
      </c>
      <c r="I147" s="59" t="str">
        <f t="shared" si="14"/>
        <v/>
      </c>
      <c r="M147" s="59" t="str">
        <f t="shared" si="15"/>
        <v/>
      </c>
    </row>
    <row r="148" spans="1:13" x14ac:dyDescent="0.25">
      <c r="A148" s="59" t="str">
        <f t="shared" si="12"/>
        <v/>
      </c>
      <c r="E148" s="59" t="str">
        <f t="shared" si="13"/>
        <v/>
      </c>
      <c r="I148" s="59" t="str">
        <f t="shared" si="14"/>
        <v/>
      </c>
      <c r="M148" s="59" t="str">
        <f t="shared" si="15"/>
        <v/>
      </c>
    </row>
    <row r="149" spans="1:13" x14ac:dyDescent="0.25">
      <c r="A149" s="59" t="str">
        <f t="shared" si="12"/>
        <v/>
      </c>
      <c r="E149" s="59" t="str">
        <f t="shared" si="13"/>
        <v/>
      </c>
      <c r="I149" s="59" t="str">
        <f t="shared" si="14"/>
        <v/>
      </c>
      <c r="M149" s="59" t="str">
        <f t="shared" si="15"/>
        <v/>
      </c>
    </row>
    <row r="150" spans="1:13" x14ac:dyDescent="0.25">
      <c r="A150" s="59" t="str">
        <f t="shared" si="12"/>
        <v/>
      </c>
      <c r="E150" s="59" t="str">
        <f t="shared" si="13"/>
        <v/>
      </c>
      <c r="I150" s="59" t="str">
        <f t="shared" si="14"/>
        <v/>
      </c>
      <c r="M150" s="59" t="str">
        <f t="shared" si="15"/>
        <v/>
      </c>
    </row>
    <row r="151" spans="1:13" x14ac:dyDescent="0.25">
      <c r="A151" s="59" t="str">
        <f t="shared" si="12"/>
        <v/>
      </c>
      <c r="E151" s="59" t="str">
        <f t="shared" si="13"/>
        <v/>
      </c>
      <c r="I151" s="59" t="str">
        <f t="shared" si="14"/>
        <v/>
      </c>
      <c r="M151" s="59" t="str">
        <f t="shared" si="15"/>
        <v/>
      </c>
    </row>
    <row r="152" spans="1:13" x14ac:dyDescent="0.25">
      <c r="A152" s="59" t="str">
        <f t="shared" si="12"/>
        <v/>
      </c>
      <c r="E152" s="59" t="str">
        <f t="shared" si="13"/>
        <v/>
      </c>
      <c r="I152" s="59" t="str">
        <f t="shared" si="14"/>
        <v/>
      </c>
      <c r="M152" s="59" t="str">
        <f t="shared" si="15"/>
        <v/>
      </c>
    </row>
  </sheetData>
  <conditionalFormatting sqref="B7">
    <cfRule type="duplicateValues" dxfId="52" priority="63"/>
  </conditionalFormatting>
  <conditionalFormatting sqref="B8">
    <cfRule type="duplicateValues" dxfId="51" priority="62"/>
  </conditionalFormatting>
  <conditionalFormatting sqref="B9">
    <cfRule type="duplicateValues" dxfId="50" priority="61"/>
  </conditionalFormatting>
  <conditionalFormatting sqref="B10">
    <cfRule type="duplicateValues" dxfId="49" priority="60"/>
  </conditionalFormatting>
  <conditionalFormatting sqref="B11">
    <cfRule type="duplicateValues" dxfId="48" priority="59"/>
  </conditionalFormatting>
  <conditionalFormatting sqref="B12 B19:B20 B3:B6 B25:B74">
    <cfRule type="duplicateValues" dxfId="47" priority="65"/>
  </conditionalFormatting>
  <conditionalFormatting sqref="B13">
    <cfRule type="duplicateValues" dxfId="46" priority="58"/>
  </conditionalFormatting>
  <conditionalFormatting sqref="B14">
    <cfRule type="duplicateValues" dxfId="45" priority="57"/>
  </conditionalFormatting>
  <conditionalFormatting sqref="B15:B16">
    <cfRule type="duplicateValues" dxfId="44" priority="64"/>
  </conditionalFormatting>
  <conditionalFormatting sqref="B17:B18">
    <cfRule type="duplicateValues" dxfId="43" priority="56"/>
  </conditionalFormatting>
  <conditionalFormatting sqref="B21:B22">
    <cfRule type="duplicateValues" dxfId="42" priority="55"/>
  </conditionalFormatting>
  <conditionalFormatting sqref="B23">
    <cfRule type="duplicateValues" dxfId="41" priority="54"/>
  </conditionalFormatting>
  <conditionalFormatting sqref="B24">
    <cfRule type="duplicateValues" dxfId="40" priority="53"/>
  </conditionalFormatting>
  <conditionalFormatting sqref="F7">
    <cfRule type="duplicateValues" dxfId="39" priority="50"/>
  </conditionalFormatting>
  <conditionalFormatting sqref="F8">
    <cfRule type="duplicateValues" dxfId="38" priority="49"/>
  </conditionalFormatting>
  <conditionalFormatting sqref="F9">
    <cfRule type="duplicateValues" dxfId="37" priority="48"/>
  </conditionalFormatting>
  <conditionalFormatting sqref="F10">
    <cfRule type="duplicateValues" dxfId="36" priority="47"/>
  </conditionalFormatting>
  <conditionalFormatting sqref="F11">
    <cfRule type="duplicateValues" dxfId="35" priority="46"/>
  </conditionalFormatting>
  <conditionalFormatting sqref="F12 F19:F20 F3:F6 F25:F74">
    <cfRule type="duplicateValues" dxfId="34" priority="52"/>
  </conditionalFormatting>
  <conditionalFormatting sqref="F13">
    <cfRule type="duplicateValues" dxfId="33" priority="45"/>
  </conditionalFormatting>
  <conditionalFormatting sqref="F14">
    <cfRule type="duplicateValues" dxfId="32" priority="44"/>
  </conditionalFormatting>
  <conditionalFormatting sqref="F15:F16">
    <cfRule type="duplicateValues" dxfId="31" priority="51"/>
  </conditionalFormatting>
  <conditionalFormatting sqref="F17:F18">
    <cfRule type="duplicateValues" dxfId="30" priority="43"/>
  </conditionalFormatting>
  <conditionalFormatting sqref="F21:F22">
    <cfRule type="duplicateValues" dxfId="29" priority="42"/>
  </conditionalFormatting>
  <conditionalFormatting sqref="F23">
    <cfRule type="duplicateValues" dxfId="28" priority="41"/>
  </conditionalFormatting>
  <conditionalFormatting sqref="F24">
    <cfRule type="duplicateValues" dxfId="27" priority="40"/>
  </conditionalFormatting>
  <conditionalFormatting sqref="J3">
    <cfRule type="duplicateValues" dxfId="26" priority="39"/>
  </conditionalFormatting>
  <conditionalFormatting sqref="J7">
    <cfRule type="duplicateValues" dxfId="25" priority="11"/>
  </conditionalFormatting>
  <conditionalFormatting sqref="J8">
    <cfRule type="duplicateValues" dxfId="24" priority="10"/>
  </conditionalFormatting>
  <conditionalFormatting sqref="J9">
    <cfRule type="duplicateValues" dxfId="23" priority="9"/>
  </conditionalFormatting>
  <conditionalFormatting sqref="J10">
    <cfRule type="duplicateValues" dxfId="22" priority="8"/>
  </conditionalFormatting>
  <conditionalFormatting sqref="J11">
    <cfRule type="duplicateValues" dxfId="21" priority="7"/>
  </conditionalFormatting>
  <conditionalFormatting sqref="J12 J19:J20 J4:J6 J25:J74">
    <cfRule type="duplicateValues" dxfId="20" priority="13"/>
  </conditionalFormatting>
  <conditionalFormatting sqref="J13">
    <cfRule type="duplicateValues" dxfId="19" priority="6"/>
  </conditionalFormatting>
  <conditionalFormatting sqref="J14">
    <cfRule type="duplicateValues" dxfId="18" priority="5"/>
  </conditionalFormatting>
  <conditionalFormatting sqref="J15:J16">
    <cfRule type="duplicateValues" dxfId="17" priority="12"/>
  </conditionalFormatting>
  <conditionalFormatting sqref="J17:J18">
    <cfRule type="duplicateValues" dxfId="16" priority="4"/>
  </conditionalFormatting>
  <conditionalFormatting sqref="J21:J22">
    <cfRule type="duplicateValues" dxfId="15" priority="3"/>
  </conditionalFormatting>
  <conditionalFormatting sqref="J23">
    <cfRule type="duplicateValues" dxfId="14" priority="2"/>
  </conditionalFormatting>
  <conditionalFormatting sqref="J24">
    <cfRule type="duplicateValues" dxfId="13" priority="1"/>
  </conditionalFormatting>
  <conditionalFormatting sqref="N7">
    <cfRule type="duplicateValues" dxfId="12" priority="24"/>
  </conditionalFormatting>
  <conditionalFormatting sqref="N8">
    <cfRule type="duplicateValues" dxfId="11" priority="23"/>
  </conditionalFormatting>
  <conditionalFormatting sqref="N9">
    <cfRule type="duplicateValues" dxfId="10" priority="22"/>
  </conditionalFormatting>
  <conditionalFormatting sqref="N10">
    <cfRule type="duplicateValues" dxfId="9" priority="21"/>
  </conditionalFormatting>
  <conditionalFormatting sqref="N11">
    <cfRule type="duplicateValues" dxfId="8" priority="20"/>
  </conditionalFormatting>
  <conditionalFormatting sqref="N12 N19:N20 N3:N6 N25:N74">
    <cfRule type="duplicateValues" dxfId="7" priority="26"/>
  </conditionalFormatting>
  <conditionalFormatting sqref="N13">
    <cfRule type="duplicateValues" dxfId="6" priority="19"/>
  </conditionalFormatting>
  <conditionalFormatting sqref="N14">
    <cfRule type="duplicateValues" dxfId="5" priority="18"/>
  </conditionalFormatting>
  <conditionalFormatting sqref="N15:N16">
    <cfRule type="duplicateValues" dxfId="4" priority="25"/>
  </conditionalFormatting>
  <conditionalFormatting sqref="N17:N18">
    <cfRule type="duplicateValues" dxfId="3" priority="17"/>
  </conditionalFormatting>
  <conditionalFormatting sqref="N21:N22">
    <cfRule type="duplicateValues" dxfId="2" priority="16"/>
  </conditionalFormatting>
  <conditionalFormatting sqref="N23">
    <cfRule type="duplicateValues" dxfId="1" priority="15"/>
  </conditionalFormatting>
  <conditionalFormatting sqref="N24"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5"/>
  <sheetViews>
    <sheetView showGridLines="0" tabSelected="1" zoomScaleNormal="100" workbookViewId="0">
      <pane xSplit="5" ySplit="5" topLeftCell="F6" activePane="bottomRight" state="frozen"/>
      <selection activeCell="I8" sqref="I8:K74"/>
      <selection pane="topRight" activeCell="I8" sqref="I8:K74"/>
      <selection pane="bottomLeft" activeCell="I8" sqref="I8:K74"/>
      <selection pane="bottomRight" activeCell="J14" sqref="J14"/>
    </sheetView>
  </sheetViews>
  <sheetFormatPr defaultColWidth="9.140625" defaultRowHeight="15" x14ac:dyDescent="0.25"/>
  <cols>
    <col min="1" max="1" width="4.140625" customWidth="1"/>
    <col min="2" max="2" width="5.7109375" customWidth="1"/>
    <col min="3" max="3" width="6.140625" customWidth="1"/>
    <col min="4" max="4" width="10.28515625" customWidth="1"/>
    <col min="5" max="5" width="32.85546875" customWidth="1"/>
    <col min="6" max="6" width="10.5703125" customWidth="1"/>
    <col min="7" max="7" width="8.28515625" customWidth="1"/>
    <col min="8" max="8" width="14.5703125" bestFit="1" customWidth="1"/>
    <col min="9" max="9" width="8" bestFit="1" customWidth="1"/>
    <col min="10" max="10" width="14" style="26" bestFit="1" customWidth="1"/>
    <col min="11" max="11" width="16.85546875" customWidth="1"/>
    <col min="12" max="12" width="18.85546875" customWidth="1"/>
    <col min="13" max="13" width="13.85546875" customWidth="1"/>
    <col min="14" max="14" width="12.7109375" customWidth="1"/>
    <col min="15" max="15" width="20.140625" bestFit="1" customWidth="1"/>
    <col min="16" max="16" width="11.5703125" customWidth="1"/>
    <col min="17" max="17" width="12.7109375" customWidth="1"/>
    <col min="18" max="18" width="9" customWidth="1"/>
    <col min="19" max="19" width="10.140625" customWidth="1"/>
    <col min="20" max="20" width="10.7109375" customWidth="1"/>
    <col min="21" max="21" width="16.28515625" style="27" customWidth="1"/>
    <col min="22" max="22" width="16.85546875" style="26" customWidth="1"/>
    <col min="23" max="23" width="19.85546875" customWidth="1"/>
    <col min="24" max="24" width="10.140625" style="28" customWidth="1"/>
    <col min="25" max="25" width="14.5703125" style="28" customWidth="1"/>
    <col min="26" max="26" width="13.28515625" style="30" bestFit="1" customWidth="1"/>
    <col min="27" max="27" width="18.85546875" style="30" bestFit="1" customWidth="1"/>
    <col min="28" max="28" width="20.140625" style="30" bestFit="1" customWidth="1"/>
    <col min="29" max="29" width="20.5703125" bestFit="1" customWidth="1"/>
    <col min="30" max="30" width="9.7109375" style="28" customWidth="1"/>
    <col min="31" max="31" width="13.5703125" style="28" customWidth="1"/>
    <col min="32" max="32" width="22.140625" bestFit="1" customWidth="1"/>
    <col min="33" max="33" width="10.140625" style="23" customWidth="1"/>
    <col min="34" max="34" width="3" style="1" bestFit="1" customWidth="1"/>
    <col min="35" max="16384" width="9.140625" style="1"/>
  </cols>
  <sheetData>
    <row r="1" spans="1:34" ht="30" customHeight="1" x14ac:dyDescent="0.25">
      <c r="A1" s="43" t="s">
        <v>86</v>
      </c>
      <c r="E1" s="22" t="s">
        <v>0</v>
      </c>
      <c r="F1" s="22"/>
      <c r="G1" s="22"/>
      <c r="H1" s="35"/>
      <c r="I1" s="35"/>
      <c r="J1" s="36"/>
      <c r="K1" s="49" t="s">
        <v>86</v>
      </c>
      <c r="L1" s="49" t="s">
        <v>87</v>
      </c>
      <c r="M1" s="49">
        <v>12</v>
      </c>
      <c r="N1" s="50">
        <v>2023</v>
      </c>
      <c r="O1" s="35"/>
      <c r="P1" s="35"/>
      <c r="Q1" s="35"/>
      <c r="R1" s="35"/>
      <c r="S1" s="44">
        <f>DAY(EOMONTH(DATE(N1,M1,A1),0))</f>
        <v>31</v>
      </c>
      <c r="T1" s="35"/>
      <c r="U1" s="37"/>
      <c r="V1" s="36"/>
      <c r="W1" s="38"/>
      <c r="X1" s="39"/>
      <c r="Y1" s="39"/>
      <c r="Z1" s="40"/>
      <c r="AA1" s="41"/>
      <c r="AB1" s="41"/>
      <c r="AC1" s="35"/>
      <c r="AD1" s="39"/>
      <c r="AE1" s="39"/>
      <c r="AF1" s="34"/>
      <c r="AG1" s="42"/>
    </row>
    <row r="2" spans="1:34" ht="14.25" customHeight="1" x14ac:dyDescent="0.25">
      <c r="E2" s="24"/>
      <c r="F2" s="22"/>
      <c r="G2" s="22"/>
      <c r="H2" s="35"/>
      <c r="I2" s="35"/>
      <c r="J2" s="36"/>
      <c r="K2" s="51" t="s">
        <v>156</v>
      </c>
      <c r="L2" s="51" t="s">
        <v>157</v>
      </c>
      <c r="M2" s="51" t="s">
        <v>158</v>
      </c>
      <c r="N2" s="51"/>
      <c r="O2" s="35"/>
      <c r="P2" s="35"/>
      <c r="Q2" s="35"/>
      <c r="R2" s="35"/>
      <c r="S2" s="35" t="s">
        <v>159</v>
      </c>
      <c r="T2" s="35"/>
      <c r="U2" s="37"/>
      <c r="V2" s="36"/>
      <c r="W2" s="35"/>
      <c r="X2" s="39"/>
      <c r="Y2" s="39"/>
      <c r="Z2" s="45"/>
      <c r="AA2" s="41"/>
      <c r="AB2" s="41"/>
      <c r="AC2" s="35"/>
      <c r="AD2" s="39"/>
      <c r="AE2" s="39"/>
      <c r="AF2" s="34"/>
      <c r="AG2" s="42"/>
    </row>
    <row r="3" spans="1:34" s="13" customFormat="1" ht="15" customHeight="1" x14ac:dyDescent="0.25">
      <c r="A3" s="86" t="s">
        <v>1</v>
      </c>
      <c r="B3" s="79" t="s">
        <v>95</v>
      </c>
      <c r="C3" s="79" t="s">
        <v>79</v>
      </c>
      <c r="D3" s="79" t="s">
        <v>15</v>
      </c>
      <c r="E3" s="79" t="s">
        <v>14</v>
      </c>
      <c r="F3" s="87" t="s">
        <v>2</v>
      </c>
      <c r="G3" s="54"/>
      <c r="H3" s="12"/>
      <c r="I3" s="88" t="str">
        <f>"Ngày "&amp;A1&amp;"/"&amp;M1&amp;"/2023"</f>
        <v>Ngày 01/12/2023</v>
      </c>
      <c r="J3" s="88"/>
      <c r="K3" s="88"/>
      <c r="L3" s="88"/>
      <c r="M3" s="88"/>
      <c r="N3" s="88"/>
      <c r="O3" s="80" t="str">
        <f>"THÁNG "&amp;M1&amp;"/2023"</f>
        <v>THÁNG 12/2023</v>
      </c>
      <c r="P3" s="81"/>
      <c r="Q3" s="81"/>
      <c r="R3" s="81"/>
      <c r="S3" s="81"/>
      <c r="T3" s="81" t="s">
        <v>72</v>
      </c>
      <c r="U3" s="81"/>
      <c r="V3" s="81"/>
      <c r="W3" s="81"/>
      <c r="X3" s="81"/>
      <c r="Y3" s="82"/>
      <c r="Z3" s="97" t="s">
        <v>97</v>
      </c>
      <c r="AA3" s="97"/>
      <c r="AB3" s="97"/>
      <c r="AC3" s="97"/>
      <c r="AD3" s="97"/>
      <c r="AE3" s="97"/>
      <c r="AF3" s="91" t="s">
        <v>77</v>
      </c>
      <c r="AG3" s="91"/>
      <c r="AH3" s="48" t="str">
        <f>$A$1</f>
        <v>01</v>
      </c>
    </row>
    <row r="4" spans="1:34" s="13" customFormat="1" ht="21" customHeight="1" x14ac:dyDescent="0.25">
      <c r="A4" s="86"/>
      <c r="B4" s="79"/>
      <c r="C4" s="79"/>
      <c r="D4" s="79"/>
      <c r="E4" s="79"/>
      <c r="F4" s="87"/>
      <c r="G4" s="77" t="s">
        <v>180</v>
      </c>
      <c r="H4" s="77" t="s">
        <v>13</v>
      </c>
      <c r="I4" s="92" t="s">
        <v>3</v>
      </c>
      <c r="J4" s="93" t="s">
        <v>4</v>
      </c>
      <c r="K4" s="92" t="s">
        <v>5</v>
      </c>
      <c r="L4" s="92" t="s">
        <v>6</v>
      </c>
      <c r="M4" s="92" t="s">
        <v>7</v>
      </c>
      <c r="N4" s="94" t="s">
        <v>8</v>
      </c>
      <c r="O4" s="83" t="s">
        <v>73</v>
      </c>
      <c r="P4" s="83" t="s">
        <v>74</v>
      </c>
      <c r="Q4" s="84" t="s">
        <v>75</v>
      </c>
      <c r="R4" s="84" t="s">
        <v>76</v>
      </c>
      <c r="S4" s="84" t="s">
        <v>94</v>
      </c>
      <c r="T4" s="90" t="s">
        <v>3</v>
      </c>
      <c r="U4" s="96" t="s">
        <v>4</v>
      </c>
      <c r="V4" s="96" t="s">
        <v>5</v>
      </c>
      <c r="W4" s="90" t="s">
        <v>6</v>
      </c>
      <c r="X4" s="74" t="s">
        <v>7</v>
      </c>
      <c r="Y4" s="75" t="s">
        <v>8</v>
      </c>
      <c r="Z4" s="73" t="s">
        <v>3</v>
      </c>
      <c r="AA4" s="73" t="s">
        <v>4</v>
      </c>
      <c r="AB4" s="73" t="s">
        <v>5</v>
      </c>
      <c r="AC4" s="73" t="s">
        <v>6</v>
      </c>
      <c r="AD4" s="89" t="s">
        <v>7</v>
      </c>
      <c r="AE4" s="89" t="s">
        <v>8</v>
      </c>
      <c r="AF4" s="91"/>
      <c r="AG4" s="91"/>
      <c r="AH4" s="48" t="str">
        <f t="shared" ref="AH4:AH6" si="0">$A$1</f>
        <v>01</v>
      </c>
    </row>
    <row r="5" spans="1:34" s="13" customFormat="1" ht="43.5" customHeight="1" x14ac:dyDescent="0.25">
      <c r="A5" s="86"/>
      <c r="B5" s="79"/>
      <c r="C5" s="79"/>
      <c r="D5" s="79"/>
      <c r="E5" s="79"/>
      <c r="F5" s="87"/>
      <c r="G5" s="78"/>
      <c r="H5" s="78"/>
      <c r="I5" s="92"/>
      <c r="J5" s="93"/>
      <c r="K5" s="92"/>
      <c r="L5" s="92"/>
      <c r="M5" s="92"/>
      <c r="N5" s="95"/>
      <c r="O5" s="83"/>
      <c r="P5" s="83"/>
      <c r="Q5" s="85"/>
      <c r="R5" s="85"/>
      <c r="S5" s="85"/>
      <c r="T5" s="90"/>
      <c r="U5" s="96"/>
      <c r="V5" s="96"/>
      <c r="W5" s="90"/>
      <c r="X5" s="74"/>
      <c r="Y5" s="76"/>
      <c r="Z5" s="73"/>
      <c r="AA5" s="73"/>
      <c r="AB5" s="73"/>
      <c r="AC5" s="73"/>
      <c r="AD5" s="89"/>
      <c r="AE5" s="89"/>
      <c r="AF5" s="25" t="s">
        <v>78</v>
      </c>
      <c r="AG5" s="25" t="s">
        <v>9</v>
      </c>
      <c r="AH5" s="48" t="str">
        <f t="shared" si="0"/>
        <v>01</v>
      </c>
    </row>
    <row r="6" spans="1:34" s="21" customFormat="1" ht="18" customHeight="1" x14ac:dyDescent="0.25">
      <c r="A6" s="14"/>
      <c r="B6" s="15"/>
      <c r="C6" s="15"/>
      <c r="D6" s="15"/>
      <c r="E6" s="15"/>
      <c r="F6" s="16">
        <v>1</v>
      </c>
      <c r="G6" s="16"/>
      <c r="H6" s="16"/>
      <c r="I6" s="16">
        <v>2</v>
      </c>
      <c r="J6" s="17">
        <v>3</v>
      </c>
      <c r="K6" s="16">
        <v>4</v>
      </c>
      <c r="L6" s="14" t="s">
        <v>10</v>
      </c>
      <c r="M6" s="14" t="s">
        <v>11</v>
      </c>
      <c r="N6" s="14" t="s">
        <v>12</v>
      </c>
      <c r="O6" s="14"/>
      <c r="P6" s="14"/>
      <c r="Q6" s="14"/>
      <c r="R6" s="14"/>
      <c r="S6" s="14"/>
      <c r="T6" s="14"/>
      <c r="U6" s="17"/>
      <c r="V6" s="17"/>
      <c r="W6" s="14"/>
      <c r="X6" s="18"/>
      <c r="Y6" s="18"/>
      <c r="Z6" s="14"/>
      <c r="AA6" s="14"/>
      <c r="AB6" s="14"/>
      <c r="AC6" s="14"/>
      <c r="AD6" s="18"/>
      <c r="AE6" s="18"/>
      <c r="AF6" s="19"/>
      <c r="AG6" s="20"/>
      <c r="AH6" s="48" t="str">
        <f t="shared" si="0"/>
        <v>01</v>
      </c>
    </row>
    <row r="7" spans="1:34" x14ac:dyDescent="0.25">
      <c r="G7" s="8"/>
      <c r="I7" s="31"/>
      <c r="J7" s="31"/>
      <c r="K7" s="31"/>
      <c r="L7" s="31"/>
      <c r="Z7" s="29" t="e">
        <f>+#REF!</f>
        <v>#REF!</v>
      </c>
      <c r="AC7" s="31" t="e">
        <f>+#REF!</f>
        <v>#REF!</v>
      </c>
      <c r="AF7" s="26"/>
    </row>
    <row r="8" spans="1:34" x14ac:dyDescent="0.25">
      <c r="O8" s="8"/>
      <c r="T8" s="28"/>
      <c r="Z8" s="29" t="e">
        <f>#REF!-0</f>
        <v>#REF!</v>
      </c>
      <c r="AC8" s="31" t="e">
        <f>#REF!-0</f>
        <v>#REF!</v>
      </c>
      <c r="AF8" s="8"/>
    </row>
    <row r="9" spans="1:34" x14ac:dyDescent="0.25">
      <c r="Z9" s="29" t="e">
        <f>Z7-Z8</f>
        <v>#REF!</v>
      </c>
      <c r="AC9" s="31" t="e">
        <f>ROUND((AC7-AC8),0)</f>
        <v>#REF!</v>
      </c>
      <c r="AF9" s="8"/>
    </row>
    <row r="10" spans="1:34" x14ac:dyDescent="0.25">
      <c r="O10" s="8"/>
      <c r="P10" s="8"/>
      <c r="Z10" s="29"/>
      <c r="AC10" s="31"/>
    </row>
    <row r="11" spans="1:34" x14ac:dyDescent="0.25">
      <c r="O11" s="8"/>
      <c r="Z11" s="33"/>
      <c r="AC11" s="6"/>
      <c r="AF11" s="8"/>
    </row>
    <row r="12" spans="1:34" x14ac:dyDescent="0.25">
      <c r="Z12" s="32"/>
    </row>
    <row r="13" spans="1:34" x14ac:dyDescent="0.25">
      <c r="AC13" s="8"/>
      <c r="AF13" s="8"/>
    </row>
    <row r="15" spans="1:34" x14ac:dyDescent="0.25">
      <c r="AC15" s="8"/>
    </row>
  </sheetData>
  <mergeCells count="35">
    <mergeCell ref="AF3:AG4"/>
    <mergeCell ref="I4:I5"/>
    <mergeCell ref="J4:J5"/>
    <mergeCell ref="K4:K5"/>
    <mergeCell ref="L4:L5"/>
    <mergeCell ref="M4:M5"/>
    <mergeCell ref="N4:N5"/>
    <mergeCell ref="T4:T5"/>
    <mergeCell ref="U4:U5"/>
    <mergeCell ref="V4:V5"/>
    <mergeCell ref="Z3:AE3"/>
    <mergeCell ref="Z4:Z5"/>
    <mergeCell ref="AA4:AA5"/>
    <mergeCell ref="R4:R5"/>
    <mergeCell ref="AB4:AB5"/>
    <mergeCell ref="A3:A5"/>
    <mergeCell ref="E3:E5"/>
    <mergeCell ref="F3:F5"/>
    <mergeCell ref="I3:N3"/>
    <mergeCell ref="AE4:AE5"/>
    <mergeCell ref="C3:C5"/>
    <mergeCell ref="W4:W5"/>
    <mergeCell ref="AD4:AD5"/>
    <mergeCell ref="S4:S5"/>
    <mergeCell ref="B3:B5"/>
    <mergeCell ref="G4:G5"/>
    <mergeCell ref="AC4:AC5"/>
    <mergeCell ref="X4:X5"/>
    <mergeCell ref="Y4:Y5"/>
    <mergeCell ref="H4:H5"/>
    <mergeCell ref="D3:D5"/>
    <mergeCell ref="O3:Y3"/>
    <mergeCell ref="O4:O5"/>
    <mergeCell ref="P4:P5"/>
    <mergeCell ref="Q4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CT.12</vt:lpstr>
      <vt:lpstr>NS</vt:lpstr>
      <vt:lpstr>Templ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Duong</dc:creator>
  <cp:lastModifiedBy>Vu Duy Tu</cp:lastModifiedBy>
  <cp:lastPrinted>2021-04-15T02:10:11Z</cp:lastPrinted>
  <dcterms:created xsi:type="dcterms:W3CDTF">2019-04-02T02:39:58Z</dcterms:created>
  <dcterms:modified xsi:type="dcterms:W3CDTF">2024-01-06T05:00:07Z</dcterms:modified>
</cp:coreProperties>
</file>