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uyTu_E\SourceCode\ReportCenter\Report_Center\Media\Template\"/>
    </mc:Choice>
  </mc:AlternateContent>
  <xr:revisionPtr revIDLastSave="0" documentId="13_ncr:1_{53DD3416-86FB-4B44-8B0F-04F48D798619}" xr6:coauthVersionLast="47" xr6:coauthVersionMax="47" xr10:uidLastSave="{00000000-0000-0000-0000-000000000000}"/>
  <bookViews>
    <workbookView xWindow="-120" yWindow="-120" windowWidth="20730" windowHeight="11160" tabRatio="686" activeTab="3" xr2:uid="{39B631E7-21B8-4743-8558-4D75F1AD0F4D}"/>
  </bookViews>
  <sheets>
    <sheet name="By items" sheetId="2" r:id="rId1"/>
    <sheet name="Top DS" sheetId="5" state="hidden" r:id="rId2"/>
    <sheet name="Top SL" sheetId="11" state="hidden" r:id="rId3"/>
    <sheet name="Kế hoạch VH" sheetId="14" r:id="rId4"/>
  </sheets>
  <definedNames>
    <definedName name="_xlnm._FilterDatabase" localSheetId="0" hidden="1">'By items'!#REF!</definedName>
    <definedName name="_xlnm._FilterDatabase" localSheetId="3" hidden="1">'Kế hoạch VH'!$A$2:$C$5082</definedName>
    <definedName name="_xlnm._FilterDatabase" localSheetId="1" hidden="1">'Top DS'!$A$7:$K$27</definedName>
    <definedName name="_xlnm._FilterDatabase" localSheetId="2" hidden="1">'Top SL'!$A$7:$J$27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1" l="1"/>
  <c r="K11" i="11"/>
  <c r="K13" i="11"/>
  <c r="K14" i="11"/>
  <c r="K15" i="11"/>
  <c r="K16" i="11"/>
  <c r="K17" i="11"/>
  <c r="K18" i="11"/>
  <c r="K19" i="11"/>
  <c r="K21" i="11"/>
  <c r="K23" i="11"/>
  <c r="K24" i="11"/>
  <c r="K25" i="11"/>
  <c r="K26" i="11"/>
  <c r="K27" i="11"/>
  <c r="L10" i="5"/>
  <c r="L11" i="5"/>
  <c r="L13" i="5"/>
  <c r="L14" i="5"/>
  <c r="L15" i="5"/>
  <c r="L16" i="5"/>
  <c r="L17" i="5"/>
  <c r="L18" i="5"/>
  <c r="L19" i="5"/>
  <c r="L21" i="5"/>
  <c r="L23" i="5"/>
  <c r="L24" i="5"/>
  <c r="L25" i="5"/>
  <c r="L26" i="5"/>
  <c r="L27" i="5"/>
  <c r="J10" i="11" l="1"/>
  <c r="J11" i="11"/>
  <c r="J13" i="11"/>
  <c r="J14" i="11"/>
  <c r="J16" i="11"/>
  <c r="J17" i="11"/>
  <c r="J18" i="11"/>
  <c r="J19" i="11"/>
  <c r="J23" i="11"/>
  <c r="J26" i="11"/>
  <c r="J27" i="11"/>
  <c r="I10" i="11"/>
  <c r="I11" i="11"/>
  <c r="I13" i="11"/>
  <c r="I14" i="11"/>
  <c r="I16" i="11"/>
  <c r="I17" i="11"/>
  <c r="I18" i="11"/>
  <c r="I19" i="11"/>
  <c r="I23" i="11"/>
  <c r="I26" i="11"/>
  <c r="I27" i="11"/>
  <c r="H27" i="11"/>
  <c r="G27" i="11"/>
  <c r="F27" i="11"/>
  <c r="E27" i="11"/>
  <c r="D27" i="11"/>
  <c r="C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A4" i="11"/>
  <c r="G3" i="11"/>
  <c r="E3" i="11"/>
  <c r="A3" i="11"/>
  <c r="F2" i="11"/>
  <c r="E2" i="11"/>
  <c r="A2" i="11"/>
  <c r="A1" i="11"/>
  <c r="C9" i="5"/>
  <c r="D9" i="5"/>
  <c r="E9" i="5"/>
  <c r="F9" i="5"/>
  <c r="G9" i="5"/>
  <c r="H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H8" i="5"/>
  <c r="G8" i="5"/>
  <c r="F8" i="5"/>
  <c r="E8" i="5"/>
  <c r="D8" i="5"/>
  <c r="C8" i="5"/>
  <c r="A4" i="5"/>
  <c r="G3" i="5"/>
  <c r="E3" i="5"/>
  <c r="A3" i="5"/>
  <c r="F2" i="5"/>
  <c r="E2" i="5"/>
  <c r="A2" i="5"/>
  <c r="A1" i="5"/>
  <c r="F3" i="5" l="1"/>
  <c r="F3" i="11"/>
  <c r="L14" i="11"/>
  <c r="L27" i="11"/>
  <c r="K10" i="5"/>
  <c r="L16" i="11"/>
  <c r="K17" i="5"/>
  <c r="M16" i="5"/>
  <c r="K14" i="5"/>
  <c r="K13" i="5"/>
  <c r="M10" i="5"/>
  <c r="M11" i="5"/>
  <c r="L19" i="11"/>
  <c r="L23" i="11"/>
  <c r="K23" i="5"/>
  <c r="M14" i="5"/>
  <c r="M13" i="5"/>
  <c r="L11" i="11"/>
  <c r="K27" i="5"/>
  <c r="K26" i="5"/>
  <c r="K19" i="5"/>
  <c r="K18" i="5"/>
  <c r="K16" i="5"/>
  <c r="M27" i="5"/>
  <c r="M23" i="5"/>
  <c r="M19" i="5"/>
  <c r="M26" i="5"/>
  <c r="M18" i="5"/>
  <c r="M17" i="5"/>
  <c r="K11" i="5"/>
  <c r="L26" i="11"/>
  <c r="L10" i="11"/>
  <c r="L18" i="11"/>
  <c r="L17" i="11"/>
  <c r="L13" i="11"/>
  <c r="L8" i="5" l="1"/>
  <c r="L12" i="5"/>
  <c r="L20" i="5"/>
  <c r="L9" i="5" l="1"/>
  <c r="L22" i="5"/>
  <c r="I15" i="11" l="1"/>
  <c r="J15" i="11"/>
  <c r="J25" i="11"/>
  <c r="J21" i="11"/>
  <c r="J24" i="11"/>
  <c r="J20" i="11" l="1"/>
  <c r="I20" i="11"/>
  <c r="J9" i="11"/>
  <c r="I9" i="11"/>
  <c r="I20" i="5"/>
  <c r="J22" i="11"/>
  <c r="I22" i="11"/>
  <c r="I8" i="5"/>
  <c r="I9" i="5"/>
  <c r="I22" i="5"/>
  <c r="J8" i="11"/>
  <c r="I8" i="11"/>
  <c r="I12" i="5"/>
  <c r="I21" i="11"/>
  <c r="L21" i="11" s="1"/>
  <c r="I24" i="5"/>
  <c r="I24" i="11"/>
  <c r="L24" i="11" s="1"/>
  <c r="I12" i="11"/>
  <c r="J24" i="5"/>
  <c r="L15" i="11"/>
  <c r="I15" i="5"/>
  <c r="I25" i="11"/>
  <c r="L25" i="11" s="1"/>
  <c r="J15" i="5"/>
  <c r="I25" i="5"/>
  <c r="I21" i="5"/>
  <c r="J21" i="5"/>
  <c r="J25" i="5"/>
  <c r="J8" i="5"/>
  <c r="J22" i="5"/>
  <c r="J12" i="11"/>
  <c r="J20" i="5" l="1"/>
  <c r="M20" i="5" s="1"/>
  <c r="K22" i="11"/>
  <c r="L22" i="11" s="1"/>
  <c r="K20" i="11"/>
  <c r="L20" i="11" s="1"/>
  <c r="J9" i="5"/>
  <c r="K9" i="5" s="1"/>
  <c r="K8" i="11"/>
  <c r="L8" i="11" s="1"/>
  <c r="J12" i="5"/>
  <c r="K12" i="5" s="1"/>
  <c r="K22" i="5"/>
  <c r="M22" i="5"/>
  <c r="M8" i="5"/>
  <c r="K8" i="5"/>
  <c r="K25" i="5"/>
  <c r="M25" i="5"/>
  <c r="M24" i="5"/>
  <c r="K24" i="5"/>
  <c r="M21" i="5"/>
  <c r="K21" i="5"/>
  <c r="K15" i="5"/>
  <c r="M15" i="5"/>
  <c r="M9" i="5" l="1"/>
  <c r="K20" i="5"/>
  <c r="K9" i="11"/>
  <c r="L9" i="11" s="1"/>
  <c r="K12" i="11"/>
  <c r="L12" i="11" s="1"/>
  <c r="M12" i="5"/>
</calcChain>
</file>

<file path=xl/sharedStrings.xml><?xml version="1.0" encoding="utf-8"?>
<sst xmlns="http://schemas.openxmlformats.org/spreadsheetml/2006/main" count="85" uniqueCount="49">
  <si>
    <t>Mã 10 số</t>
  </si>
  <si>
    <t>Mã sản phẩm</t>
  </si>
  <si>
    <t>Tên sản phẩm</t>
  </si>
  <si>
    <t>Ngành hàng</t>
  </si>
  <si>
    <t>Giá bán lẻ</t>
  </si>
  <si>
    <t>Giá khuyến mại MART</t>
  </si>
  <si>
    <t xml:space="preserve">Giá khuyến mại Mini </t>
  </si>
  <si>
    <t>Key</t>
  </si>
  <si>
    <t>Total KM</t>
  </si>
  <si>
    <t>Thuế</t>
  </si>
  <si>
    <t xml:space="preserve">Áp dụng </t>
  </si>
  <si>
    <t>Áp dụng Mart</t>
  </si>
  <si>
    <t>Áp dụng Mini Mart</t>
  </si>
  <si>
    <t>Note</t>
  </si>
  <si>
    <t>Số lượng thực tế</t>
  </si>
  <si>
    <t>Số lượng kế hoạch</t>
  </si>
  <si>
    <t>Doanh thu thực tế</t>
  </si>
  <si>
    <t>Doanh thu kế hoạch</t>
  </si>
  <si>
    <t>% Thực hiện doanh số</t>
  </si>
  <si>
    <t>Tồn kho</t>
  </si>
  <si>
    <t>Giá trị tồn</t>
  </si>
  <si>
    <t>222356</t>
  </si>
  <si>
    <t>269545</t>
  </si>
  <si>
    <t>235856</t>
  </si>
  <si>
    <t>311075</t>
  </si>
  <si>
    <t>003890</t>
  </si>
  <si>
    <t>Tình trạng</t>
  </si>
  <si>
    <t>TOP 20 SẢN PHẨM CÓ DOANH SỐ CAO NHẤT</t>
  </si>
  <si>
    <t>TT</t>
  </si>
  <si>
    <t>216367</t>
  </si>
  <si>
    <t>300924</t>
  </si>
  <si>
    <t>253732</t>
  </si>
  <si>
    <t>290540</t>
  </si>
  <si>
    <t>307551</t>
  </si>
  <si>
    <t>320687</t>
  </si>
  <si>
    <t>270476</t>
  </si>
  <si>
    <t>282488</t>
  </si>
  <si>
    <t>317069</t>
  </si>
  <si>
    <t>290538</t>
  </si>
  <si>
    <t>006011</t>
  </si>
  <si>
    <t>109749</t>
  </si>
  <si>
    <t>303700</t>
  </si>
  <si>
    <t>313635</t>
  </si>
  <si>
    <t>296585</t>
  </si>
  <si>
    <t>Mã ST</t>
  </si>
  <si>
    <t>TOP 20 SẢN PHẨM CÓ SỐ LƯỢNG CAO NHẤT</t>
  </si>
  <si>
    <t>Mã hàng Onpost</t>
  </si>
  <si>
    <t>Sl dự kiến bán</t>
  </si>
  <si>
    <t>BÁO CÁO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</si>
</sst>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7" formatCode="#\ &quot;(ngày)&quot;"/>
    <numFmt numFmtId="168" formatCode="#\ &quot;(ngày)&quot;\ \ &quot;~&quot;"/>
    <numFmt numFmtId="169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3"/>
      <scheme val="minor"/>
    </font>
    <font>
      <b/>
      <sz val="20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name val="Aptos Narrow"/>
      <family val="2"/>
      <charset val="163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charset val="163"/>
      <scheme val="minor"/>
    </font>
    <font>
      <b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3" applyFont="1" applyAlignment="1">
      <alignment vertical="center"/>
    </xf>
    <xf numFmtId="0" fontId="4" fillId="0" borderId="0" xfId="3" applyAlignment="1">
      <alignment vertical="center"/>
    </xf>
    <xf numFmtId="165" fontId="0" fillId="0" borderId="0" xfId="4" applyNumberFormat="1" applyFont="1" applyFill="1" applyAlignment="1">
      <alignment vertical="center"/>
    </xf>
    <xf numFmtId="9" fontId="0" fillId="0" borderId="0" xfId="5" applyFont="1" applyFill="1" applyAlignment="1">
      <alignment vertical="center"/>
    </xf>
    <xf numFmtId="9" fontId="0" fillId="0" borderId="0" xfId="5" applyFont="1" applyFill="1" applyAlignment="1">
      <alignment horizontal="left" vertical="center"/>
    </xf>
    <xf numFmtId="0" fontId="6" fillId="0" borderId="0" xfId="3" applyFont="1" applyAlignment="1">
      <alignment vertical="center"/>
    </xf>
    <xf numFmtId="167" fontId="1" fillId="0" borderId="0" xfId="5" applyNumberFormat="1" applyFont="1" applyFill="1" applyBorder="1" applyAlignment="1">
      <alignment horizontal="center" vertical="center"/>
    </xf>
    <xf numFmtId="9" fontId="0" fillId="0" borderId="0" xfId="5" applyFont="1" applyFill="1" applyAlignment="1">
      <alignment horizontal="center" vertical="center"/>
    </xf>
    <xf numFmtId="0" fontId="3" fillId="2" borderId="0" xfId="3" applyFont="1" applyFill="1" applyAlignment="1">
      <alignment vertical="center"/>
    </xf>
    <xf numFmtId="165" fontId="3" fillId="2" borderId="0" xfId="4" applyNumberFormat="1" applyFont="1" applyFill="1" applyBorder="1" applyAlignment="1">
      <alignment vertical="center"/>
    </xf>
    <xf numFmtId="168" fontId="3" fillId="2" borderId="0" xfId="5" applyNumberFormat="1" applyFont="1" applyFill="1" applyBorder="1" applyAlignment="1">
      <alignment horizontal="center" vertical="center"/>
    </xf>
    <xf numFmtId="165" fontId="3" fillId="0" borderId="0" xfId="4" applyNumberFormat="1" applyFont="1" applyFill="1" applyBorder="1" applyAlignment="1">
      <alignment vertical="center"/>
    </xf>
    <xf numFmtId="0" fontId="3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0" fontId="4" fillId="0" borderId="0" xfId="3"/>
    <xf numFmtId="0" fontId="4" fillId="8" borderId="0" xfId="3" applyFill="1" applyAlignment="1">
      <alignment vertical="center"/>
    </xf>
    <xf numFmtId="49" fontId="4" fillId="0" borderId="0" xfId="3" applyNumberFormat="1" applyAlignment="1">
      <alignment vertical="center"/>
    </xf>
    <xf numFmtId="9" fontId="0" fillId="8" borderId="0" xfId="5" applyFont="1" applyFill="1" applyBorder="1" applyAlignment="1">
      <alignment horizontal="left" vertical="center"/>
    </xf>
    <xf numFmtId="165" fontId="0" fillId="0" borderId="0" xfId="4" applyNumberFormat="1" applyFont="1"/>
    <xf numFmtId="165" fontId="1" fillId="0" borderId="0" xfId="4" applyNumberFormat="1" applyFont="1"/>
    <xf numFmtId="169" fontId="0" fillId="0" borderId="0" xfId="4" applyNumberFormat="1" applyFont="1"/>
    <xf numFmtId="9" fontId="0" fillId="0" borderId="0" xfId="5" applyFont="1"/>
    <xf numFmtId="165" fontId="0" fillId="0" borderId="0" xfId="4" applyNumberFormat="1" applyFont="1" applyAlignment="1">
      <alignment vertical="center"/>
    </xf>
    <xf numFmtId="49" fontId="9" fillId="0" borderId="0" xfId="3" applyNumberFormat="1" applyFont="1" applyAlignment="1">
      <alignment vertical="center"/>
    </xf>
    <xf numFmtId="49" fontId="9" fillId="0" borderId="0" xfId="3" quotePrefix="1" applyNumberFormat="1" applyFont="1" applyAlignment="1">
      <alignment vertical="center"/>
    </xf>
    <xf numFmtId="0" fontId="10" fillId="8" borderId="0" xfId="3" applyFont="1" applyFill="1" applyAlignment="1">
      <alignment vertical="center"/>
    </xf>
    <xf numFmtId="0" fontId="4" fillId="2" borderId="0" xfId="3" applyFill="1" applyAlignment="1">
      <alignment vertical="center"/>
    </xf>
    <xf numFmtId="49" fontId="9" fillId="2" borderId="0" xfId="3" applyNumberFormat="1" applyFont="1" applyFill="1" applyAlignment="1">
      <alignment vertical="center"/>
    </xf>
    <xf numFmtId="9" fontId="0" fillId="0" borderId="0" xfId="5" applyFont="1" applyAlignment="1">
      <alignment horizontal="left" vertical="center"/>
    </xf>
    <xf numFmtId="165" fontId="3" fillId="0" borderId="0" xfId="4" applyNumberFormat="1" applyFont="1"/>
    <xf numFmtId="9" fontId="3" fillId="0" borderId="0" xfId="5" applyFont="1"/>
    <xf numFmtId="165" fontId="0" fillId="2" borderId="0" xfId="4" applyNumberFormat="1" applyFont="1" applyFill="1" applyAlignment="1">
      <alignment vertical="center"/>
    </xf>
    <xf numFmtId="0" fontId="4" fillId="9" borderId="0" xfId="3" applyFill="1" applyAlignment="1">
      <alignment vertical="center"/>
    </xf>
    <xf numFmtId="165" fontId="0" fillId="9" borderId="0" xfId="4" applyNumberFormat="1" applyFont="1" applyFill="1" applyAlignment="1">
      <alignment vertical="center"/>
    </xf>
    <xf numFmtId="0" fontId="4" fillId="3" borderId="0" xfId="3" applyFill="1" applyAlignment="1">
      <alignment vertical="center"/>
    </xf>
    <xf numFmtId="165" fontId="0" fillId="3" borderId="0" xfId="4" applyNumberFormat="1" applyFont="1" applyFill="1" applyAlignment="1">
      <alignment vertical="center"/>
    </xf>
    <xf numFmtId="165" fontId="0" fillId="0" borderId="0" xfId="4" applyNumberFormat="1" applyFont="1" applyFill="1" applyAlignment="1">
      <alignment horizontal="center" vertical="center"/>
    </xf>
    <xf numFmtId="0" fontId="4" fillId="0" borderId="0" xfId="3" applyAlignment="1">
      <alignment horizontal="center"/>
    </xf>
    <xf numFmtId="0" fontId="3" fillId="0" borderId="0" xfId="3" applyFont="1" applyAlignment="1">
      <alignment horizontal="center" vertical="center"/>
    </xf>
    <xf numFmtId="0" fontId="4" fillId="0" borderId="0" xfId="3" applyAlignment="1">
      <alignment horizontal="center" vertical="center"/>
    </xf>
    <xf numFmtId="9" fontId="0" fillId="0" borderId="1" xfId="5" applyFont="1" applyBorder="1" applyAlignment="1">
      <alignment horizontal="center" vertical="center"/>
    </xf>
    <xf numFmtId="9" fontId="0" fillId="0" borderId="0" xfId="5" applyFont="1" applyAlignment="1">
      <alignment horizontal="center" vertical="center"/>
    </xf>
    <xf numFmtId="0" fontId="8" fillId="0" borderId="0" xfId="4" applyNumberFormat="1" applyFont="1" applyAlignment="1">
      <alignment vertical="center"/>
    </xf>
    <xf numFmtId="0" fontId="1" fillId="0" borderId="0" xfId="4" applyNumberFormat="1" applyFont="1" applyAlignment="1">
      <alignment vertical="center"/>
    </xf>
    <xf numFmtId="0" fontId="8" fillId="0" borderId="0" xfId="4" applyNumberFormat="1" applyFont="1" applyFill="1" applyAlignment="1">
      <alignment vertical="center"/>
    </xf>
    <xf numFmtId="0" fontId="1" fillId="0" borderId="0" xfId="4" applyNumberFormat="1" applyFont="1" applyFill="1" applyAlignment="1">
      <alignment vertical="center"/>
    </xf>
    <xf numFmtId="9" fontId="4" fillId="0" borderId="0" xfId="3" applyNumberFormat="1" applyAlignment="1">
      <alignment vertical="center"/>
    </xf>
    <xf numFmtId="165" fontId="2" fillId="5" borderId="1" xfId="4" applyNumberFormat="1" applyFont="1" applyFill="1" applyBorder="1" applyAlignment="1">
      <alignment horizontal="center" vertical="center" wrapText="1"/>
    </xf>
    <xf numFmtId="9" fontId="2" fillId="5" borderId="1" xfId="5" applyFont="1" applyFill="1" applyBorder="1" applyAlignment="1">
      <alignment horizontal="center" vertical="center" wrapText="1"/>
    </xf>
    <xf numFmtId="0" fontId="8" fillId="2" borderId="1" xfId="4" applyNumberFormat="1" applyFont="1" applyFill="1" applyBorder="1" applyAlignment="1">
      <alignment vertical="center" wrapText="1"/>
    </xf>
    <xf numFmtId="0" fontId="11" fillId="4" borderId="1" xfId="4" applyNumberFormat="1" applyFont="1" applyFill="1" applyBorder="1" applyAlignment="1">
      <alignment horizontal="center" vertical="center" wrapText="1"/>
    </xf>
    <xf numFmtId="9" fontId="7" fillId="6" borderId="1" xfId="5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4" fillId="0" borderId="1" xfId="3" applyBorder="1" applyAlignment="1">
      <alignment vertical="center"/>
    </xf>
    <xf numFmtId="9" fontId="0" fillId="8" borderId="1" xfId="5" applyFont="1" applyFill="1" applyBorder="1" applyAlignment="1">
      <alignment horizontal="center" vertical="center"/>
    </xf>
    <xf numFmtId="165" fontId="0" fillId="0" borderId="1" xfId="4" applyNumberFormat="1" applyFont="1" applyBorder="1" applyAlignment="1">
      <alignment vertical="center"/>
    </xf>
    <xf numFmtId="165" fontId="8" fillId="8" borderId="1" xfId="4" applyNumberFormat="1" applyFont="1" applyFill="1" applyBorder="1" applyAlignment="1">
      <alignment vertical="center"/>
    </xf>
    <xf numFmtId="165" fontId="1" fillId="8" borderId="1" xfId="4" applyNumberFormat="1" applyFont="1" applyFill="1" applyBorder="1" applyAlignment="1">
      <alignment vertical="center"/>
    </xf>
    <xf numFmtId="0" fontId="4" fillId="8" borderId="1" xfId="3" applyFill="1" applyBorder="1" applyAlignment="1">
      <alignment vertical="center"/>
    </xf>
    <xf numFmtId="165" fontId="8" fillId="8" borderId="0" xfId="4" applyNumberFormat="1" applyFont="1" applyFill="1" applyBorder="1" applyAlignment="1">
      <alignment vertical="center"/>
    </xf>
    <xf numFmtId="165" fontId="1" fillId="8" borderId="0" xfId="4" applyNumberFormat="1" applyFont="1" applyFill="1" applyBorder="1" applyAlignment="1">
      <alignment vertical="center"/>
    </xf>
    <xf numFmtId="0" fontId="4" fillId="2" borderId="0" xfId="3" applyFill="1" applyAlignment="1">
      <alignment horizontal="center" vertical="center"/>
    </xf>
    <xf numFmtId="9" fontId="0" fillId="2" borderId="0" xfId="5" applyFont="1" applyFill="1" applyAlignment="1">
      <alignment horizontal="center" vertical="center"/>
    </xf>
    <xf numFmtId="0" fontId="4" fillId="9" borderId="0" xfId="3" applyFill="1" applyAlignment="1">
      <alignment horizontal="center" vertical="center"/>
    </xf>
    <xf numFmtId="9" fontId="0" fillId="9" borderId="0" xfId="5" applyFont="1" applyFill="1" applyAlignment="1">
      <alignment horizontal="center" vertical="center"/>
    </xf>
    <xf numFmtId="0" fontId="4" fillId="3" borderId="0" xfId="3" applyFill="1" applyAlignment="1">
      <alignment horizontal="center" vertical="center"/>
    </xf>
    <xf numFmtId="9" fontId="0" fillId="3" borderId="0" xfId="5" applyFont="1" applyFill="1" applyAlignment="1">
      <alignment horizontal="center" vertical="center"/>
    </xf>
    <xf numFmtId="9" fontId="0" fillId="8" borderId="0" xfId="5" applyFont="1" applyFill="1" applyBorder="1" applyAlignment="1">
      <alignment horizontal="center" vertical="center"/>
    </xf>
    <xf numFmtId="165" fontId="2" fillId="10" borderId="0" xfId="4" applyNumberFormat="1" applyFont="1" applyFill="1" applyBorder="1" applyAlignment="1">
      <alignment horizontal="center" vertical="center" wrapText="1"/>
    </xf>
    <xf numFmtId="9" fontId="2" fillId="10" borderId="0" xfId="5" applyFont="1" applyFill="1" applyBorder="1" applyAlignment="1">
      <alignment horizontal="center" vertical="center" wrapText="1"/>
    </xf>
    <xf numFmtId="169" fontId="0" fillId="0" borderId="0" xfId="1" applyNumberFormat="1" applyFont="1"/>
    <xf numFmtId="9" fontId="0" fillId="0" borderId="0" xfId="2" applyFont="1" applyFill="1" applyAlignment="1">
      <alignment vertical="center"/>
    </xf>
    <xf numFmtId="9" fontId="8" fillId="2" borderId="0" xfId="2" applyFont="1" applyFill="1" applyBorder="1" applyAlignment="1">
      <alignment vertical="center"/>
    </xf>
    <xf numFmtId="9" fontId="0" fillId="0" borderId="0" xfId="2" applyFont="1"/>
    <xf numFmtId="9" fontId="2" fillId="10" borderId="0" xfId="2" applyFont="1" applyFill="1" applyBorder="1" applyAlignment="1">
      <alignment horizontal="center" vertical="center" wrapText="1"/>
    </xf>
    <xf numFmtId="49" fontId="4" fillId="8" borderId="0" xfId="3" applyNumberFormat="1" applyFill="1" applyAlignment="1">
      <alignment vertical="center"/>
    </xf>
    <xf numFmtId="0" fontId="3" fillId="0" borderId="0" xfId="0" applyFont="1" applyAlignment="1">
      <alignment vertical="top" wrapText="1"/>
    </xf>
    <xf numFmtId="169" fontId="3" fillId="0" borderId="0" xfId="1" applyNumberFormat="1" applyFont="1" applyAlignment="1">
      <alignment vertical="top" wrapText="1"/>
    </xf>
    <xf numFmtId="49" fontId="10" fillId="8" borderId="0" xfId="3" applyNumberFormat="1" applyFont="1" applyFill="1" applyAlignment="1">
      <alignment vertical="center"/>
    </xf>
    <xf numFmtId="49" fontId="4" fillId="2" borderId="0" xfId="3" applyNumberFormat="1" applyFill="1" applyAlignment="1">
      <alignment vertical="center"/>
    </xf>
  </cellXfs>
  <cellStyles count="6">
    <cellStyle name="Comma" xfId="1" builtinId="3"/>
    <cellStyle name="Comma 2" xfId="4" xr:uid="{FCF45947-4C3B-444A-B229-820C9DBC3543}"/>
    <cellStyle name="Normal" xfId="0" builtinId="0"/>
    <cellStyle name="Normal 2" xfId="3" xr:uid="{A4983DFC-ADB1-4D90-A36F-296DC135866B}"/>
    <cellStyle name="Percent" xfId="2" builtinId="5"/>
    <cellStyle name="Percent 2" xfId="5" xr:uid="{AB1B6BD1-87E3-4868-829C-5B3E71CDCE3D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9B6C-2AAC-455B-9D25-C3F607F80BEE}">
  <dimension ref="A1:O146"/>
  <sheetViews>
    <sheetView showGridLines="0" zoomScale="85" zoomScaleNormal="85" workbookViewId="0">
      <selection activeCell="E15" sqref="E15"/>
    </sheetView>
  </sheetViews>
  <sheetFormatPr defaultColWidth="8.7109375" defaultRowHeight="15" x14ac:dyDescent="0.25"/>
  <cols>
    <col min="1" max="1" width="12.85546875" style="2" customWidth="1"/>
    <col min="2" max="2" width="8.7109375" style="2" customWidth="1"/>
    <col min="3" max="3" width="8.42578125" style="2" customWidth="1"/>
    <col min="4" max="4" width="23.7109375" style="2" customWidth="1"/>
    <col min="5" max="5" width="13.28515625" style="2" customWidth="1"/>
    <col min="6" max="6" width="14.85546875" style="2" customWidth="1"/>
    <col min="7" max="8" width="9.42578125" style="3" customWidth="1"/>
    <col min="9" max="9" width="11" style="3" customWidth="1"/>
    <col min="10" max="10" width="5.85546875" style="74" customWidth="1"/>
    <col min="11" max="11" width="10.5703125" style="74" customWidth="1"/>
    <col min="12" max="12" width="9.28515625" style="4" bestFit="1" customWidth="1"/>
    <col min="13" max="15" width="10.42578125" style="5" customWidth="1"/>
    <col min="16" max="16384" width="8.7109375" style="2"/>
  </cols>
  <sheetData>
    <row r="1" spans="1:15" ht="26.25" x14ac:dyDescent="0.25">
      <c r="A1" s="1" t="s">
        <v>48</v>
      </c>
      <c r="B1" s="1"/>
      <c r="D1" s="3"/>
      <c r="E1" s="3"/>
      <c r="F1" s="3"/>
    </row>
    <row r="2" spans="1:15" s="39" customFormat="1" ht="57.75" customHeight="1" x14ac:dyDescent="0.25">
      <c r="A2" s="71" t="s">
        <v>0</v>
      </c>
      <c r="B2" s="71"/>
      <c r="C2" s="71" t="s">
        <v>1</v>
      </c>
      <c r="D2" s="71" t="s">
        <v>2</v>
      </c>
      <c r="E2" s="71" t="s">
        <v>3</v>
      </c>
      <c r="F2" s="71" t="s">
        <v>4</v>
      </c>
      <c r="G2" s="71" t="s">
        <v>5</v>
      </c>
      <c r="H2" s="71" t="s">
        <v>6</v>
      </c>
      <c r="I2" s="71" t="s">
        <v>7</v>
      </c>
      <c r="J2" s="77" t="s">
        <v>8</v>
      </c>
      <c r="K2" s="77" t="s">
        <v>9</v>
      </c>
      <c r="L2" s="72" t="s">
        <v>10</v>
      </c>
      <c r="M2" s="72" t="s">
        <v>11</v>
      </c>
      <c r="N2" s="72" t="s">
        <v>12</v>
      </c>
      <c r="O2" s="71" t="s">
        <v>13</v>
      </c>
    </row>
    <row r="3" spans="1:15" s="16" customFormat="1" x14ac:dyDescent="0.25">
      <c r="A3" s="78"/>
      <c r="C3" s="17"/>
      <c r="D3" s="2"/>
      <c r="E3" s="18"/>
      <c r="F3" s="19"/>
      <c r="G3" s="19"/>
      <c r="H3" s="20"/>
      <c r="I3" s="21"/>
      <c r="J3" s="76"/>
      <c r="K3" s="76"/>
      <c r="L3" s="22"/>
      <c r="M3" s="15"/>
      <c r="N3" s="15"/>
      <c r="O3" s="2"/>
    </row>
    <row r="4" spans="1:15" s="16" customFormat="1" x14ac:dyDescent="0.25">
      <c r="A4" s="78"/>
      <c r="C4" s="17"/>
      <c r="D4" s="2"/>
      <c r="E4" s="18"/>
      <c r="F4" s="19"/>
      <c r="G4" s="19"/>
      <c r="H4" s="20"/>
      <c r="I4" s="21"/>
      <c r="J4" s="76"/>
      <c r="K4" s="76"/>
      <c r="L4" s="22"/>
      <c r="M4" s="15"/>
      <c r="N4" s="15"/>
      <c r="O4" s="2"/>
    </row>
    <row r="5" spans="1:15" s="16" customFormat="1" x14ac:dyDescent="0.25">
      <c r="A5" s="78"/>
      <c r="C5" s="17"/>
      <c r="D5" s="2"/>
      <c r="E5" s="18"/>
      <c r="F5" s="19"/>
      <c r="G5" s="19"/>
      <c r="H5" s="20"/>
      <c r="I5" s="21"/>
      <c r="J5" s="76"/>
      <c r="K5" s="76"/>
      <c r="L5" s="22"/>
      <c r="M5" s="15"/>
      <c r="N5" s="15"/>
      <c r="O5" s="2"/>
    </row>
    <row r="6" spans="1:15" s="16" customFormat="1" x14ac:dyDescent="0.25">
      <c r="A6" s="78"/>
      <c r="C6" s="24"/>
      <c r="D6" s="2"/>
      <c r="E6" s="18"/>
      <c r="F6" s="19"/>
      <c r="G6" s="19"/>
      <c r="H6" s="20"/>
      <c r="I6" s="21"/>
      <c r="J6" s="76"/>
      <c r="K6" s="76"/>
      <c r="L6" s="22"/>
      <c r="M6" s="15"/>
      <c r="N6" s="15"/>
      <c r="O6" s="2"/>
    </row>
    <row r="7" spans="1:15" s="16" customFormat="1" x14ac:dyDescent="0.25">
      <c r="A7" s="78"/>
      <c r="C7" s="24"/>
      <c r="D7" s="2"/>
      <c r="E7" s="18"/>
      <c r="F7" s="19"/>
      <c r="G7" s="19"/>
      <c r="H7" s="20"/>
      <c r="I7" s="21"/>
      <c r="J7" s="76"/>
      <c r="K7" s="76"/>
      <c r="L7" s="22"/>
      <c r="M7" s="15"/>
      <c r="N7" s="15"/>
      <c r="O7" s="2"/>
    </row>
    <row r="8" spans="1:15" s="16" customFormat="1" x14ac:dyDescent="0.25">
      <c r="A8" s="78"/>
      <c r="C8" s="24"/>
      <c r="D8" s="2"/>
      <c r="E8" s="18"/>
      <c r="F8" s="19"/>
      <c r="G8" s="19"/>
      <c r="H8" s="20"/>
      <c r="I8" s="21"/>
      <c r="J8" s="76"/>
      <c r="K8" s="76"/>
      <c r="L8" s="22"/>
      <c r="M8" s="15"/>
      <c r="N8" s="15"/>
      <c r="O8" s="2"/>
    </row>
    <row r="9" spans="1:15" s="16" customFormat="1" x14ac:dyDescent="0.25">
      <c r="A9" s="78"/>
      <c r="C9" s="25"/>
      <c r="D9" s="2"/>
      <c r="E9" s="18"/>
      <c r="F9" s="19"/>
      <c r="G9" s="19"/>
      <c r="H9" s="20"/>
      <c r="I9" s="21"/>
      <c r="J9" s="76"/>
      <c r="K9" s="76"/>
      <c r="L9" s="22"/>
      <c r="M9" s="15"/>
      <c r="N9" s="15"/>
      <c r="O9" s="2"/>
    </row>
    <row r="10" spans="1:15" s="16" customFormat="1" x14ac:dyDescent="0.25">
      <c r="A10" s="78"/>
      <c r="C10" s="24"/>
      <c r="D10" s="2"/>
      <c r="E10" s="18"/>
      <c r="F10" s="19"/>
      <c r="G10" s="19"/>
      <c r="H10" s="20"/>
      <c r="I10" s="21"/>
      <c r="J10" s="76"/>
      <c r="K10" s="76"/>
      <c r="L10" s="22"/>
      <c r="M10" s="15"/>
      <c r="N10" s="15"/>
      <c r="O10" s="2"/>
    </row>
    <row r="11" spans="1:15" s="16" customFormat="1" x14ac:dyDescent="0.25">
      <c r="A11" s="78"/>
      <c r="C11" s="24"/>
      <c r="D11" s="2"/>
      <c r="E11" s="18"/>
      <c r="F11" s="19"/>
      <c r="G11" s="19"/>
      <c r="H11" s="20"/>
      <c r="I11" s="21"/>
      <c r="J11" s="76"/>
      <c r="K11" s="76"/>
      <c r="L11" s="22"/>
      <c r="M11" s="15"/>
      <c r="N11" s="15"/>
      <c r="O11" s="2"/>
    </row>
    <row r="12" spans="1:15" s="16" customFormat="1" x14ac:dyDescent="0.25">
      <c r="A12" s="78"/>
      <c r="C12" s="24"/>
      <c r="D12" s="2"/>
      <c r="E12" s="18"/>
      <c r="F12" s="19"/>
      <c r="G12" s="19"/>
      <c r="H12" s="20"/>
      <c r="I12" s="21"/>
      <c r="J12" s="76"/>
      <c r="K12" s="76"/>
      <c r="L12" s="22"/>
      <c r="M12" s="15"/>
      <c r="N12" s="15"/>
      <c r="O12" s="2"/>
    </row>
    <row r="13" spans="1:15" s="16" customFormat="1" x14ac:dyDescent="0.25">
      <c r="A13" s="78"/>
      <c r="C13" s="25"/>
      <c r="D13" s="2"/>
      <c r="E13" s="18"/>
      <c r="F13" s="19"/>
      <c r="G13" s="19"/>
      <c r="H13" s="20"/>
      <c r="I13" s="21"/>
      <c r="J13" s="76"/>
      <c r="K13" s="76"/>
      <c r="L13" s="22"/>
      <c r="M13" s="15"/>
      <c r="N13" s="15"/>
      <c r="O13" s="2"/>
    </row>
    <row r="14" spans="1:15" s="16" customFormat="1" x14ac:dyDescent="0.25">
      <c r="A14" s="78"/>
      <c r="C14" s="24"/>
      <c r="D14" s="2"/>
      <c r="E14" s="18"/>
      <c r="F14" s="19"/>
      <c r="G14" s="19"/>
      <c r="H14" s="20"/>
      <c r="I14" s="21"/>
      <c r="J14" s="76"/>
      <c r="K14" s="76"/>
      <c r="L14" s="22"/>
      <c r="M14" s="15"/>
      <c r="N14" s="15"/>
      <c r="O14" s="2"/>
    </row>
    <row r="15" spans="1:15" s="16" customFormat="1" x14ac:dyDescent="0.25">
      <c r="A15" s="78"/>
      <c r="C15" s="24"/>
      <c r="D15" s="2"/>
      <c r="E15" s="18"/>
      <c r="F15" s="19"/>
      <c r="G15" s="19"/>
      <c r="H15" s="20"/>
      <c r="I15" s="21"/>
      <c r="J15" s="76"/>
      <c r="K15" s="76"/>
      <c r="L15" s="22"/>
      <c r="M15" s="15"/>
      <c r="N15" s="15"/>
      <c r="O15" s="2"/>
    </row>
    <row r="16" spans="1:15" s="16" customFormat="1" x14ac:dyDescent="0.25">
      <c r="A16" s="78"/>
      <c r="C16" s="24"/>
      <c r="D16" s="2"/>
      <c r="E16" s="18"/>
      <c r="F16" s="19"/>
      <c r="G16" s="19"/>
      <c r="H16" s="20"/>
      <c r="I16" s="21"/>
      <c r="J16" s="76"/>
      <c r="K16" s="76"/>
      <c r="L16" s="22"/>
      <c r="M16" s="15"/>
      <c r="N16" s="15"/>
      <c r="O16" s="2"/>
    </row>
    <row r="17" spans="1:15" s="16" customFormat="1" x14ac:dyDescent="0.25">
      <c r="A17" s="78"/>
      <c r="C17" s="24"/>
      <c r="D17" s="2"/>
      <c r="E17" s="18"/>
      <c r="F17" s="19"/>
      <c r="G17" s="19"/>
      <c r="H17" s="20"/>
      <c r="I17" s="21"/>
      <c r="J17" s="76"/>
      <c r="K17" s="76"/>
      <c r="L17" s="22"/>
      <c r="M17" s="15"/>
      <c r="N17" s="15"/>
      <c r="O17" s="2"/>
    </row>
    <row r="18" spans="1:15" s="16" customFormat="1" x14ac:dyDescent="0.25">
      <c r="A18" s="78"/>
      <c r="C18" s="24"/>
      <c r="D18" s="2"/>
      <c r="E18" s="18"/>
      <c r="F18" s="19"/>
      <c r="G18" s="19"/>
      <c r="H18" s="20"/>
      <c r="I18" s="21"/>
      <c r="J18" s="76"/>
      <c r="K18" s="76"/>
      <c r="L18" s="22"/>
      <c r="M18" s="15"/>
      <c r="N18" s="15"/>
      <c r="O18" s="2"/>
    </row>
    <row r="19" spans="1:15" s="26" customFormat="1" x14ac:dyDescent="0.25">
      <c r="A19" s="81"/>
      <c r="B19" s="16"/>
      <c r="C19" s="24"/>
      <c r="D19" s="2"/>
      <c r="E19" s="18"/>
      <c r="F19" s="19"/>
      <c r="G19" s="19"/>
      <c r="H19" s="20"/>
      <c r="I19" s="21"/>
      <c r="J19" s="76"/>
      <c r="K19" s="76"/>
      <c r="L19" s="22"/>
      <c r="M19" s="15"/>
      <c r="N19" s="15"/>
      <c r="O19" s="2"/>
    </row>
    <row r="20" spans="1:15" s="26" customFormat="1" x14ac:dyDescent="0.25">
      <c r="A20" s="81"/>
      <c r="B20" s="16"/>
      <c r="C20" s="17"/>
      <c r="D20" s="2"/>
      <c r="E20" s="18"/>
      <c r="F20" s="19"/>
      <c r="G20" s="19"/>
      <c r="H20" s="20"/>
      <c r="I20" s="21"/>
      <c r="J20" s="76"/>
      <c r="K20" s="76"/>
      <c r="L20" s="22"/>
      <c r="M20" s="15"/>
      <c r="N20" s="15"/>
      <c r="O20" s="2"/>
    </row>
    <row r="21" spans="1:15" s="26" customFormat="1" x14ac:dyDescent="0.25">
      <c r="A21" s="81"/>
      <c r="B21" s="16"/>
      <c r="C21" s="24"/>
      <c r="D21" s="2"/>
      <c r="E21" s="18"/>
      <c r="F21" s="19"/>
      <c r="G21" s="19"/>
      <c r="H21" s="20"/>
      <c r="I21" s="21"/>
      <c r="J21" s="76"/>
      <c r="K21" s="76"/>
      <c r="L21" s="22"/>
      <c r="M21" s="15"/>
      <c r="N21" s="15"/>
      <c r="O21" s="2"/>
    </row>
    <row r="22" spans="1:15" s="16" customFormat="1" x14ac:dyDescent="0.25">
      <c r="A22" s="78"/>
      <c r="C22" s="24"/>
      <c r="D22" s="2"/>
      <c r="E22" s="18"/>
      <c r="F22" s="19"/>
      <c r="G22" s="19"/>
      <c r="H22" s="20"/>
      <c r="I22" s="21"/>
      <c r="J22" s="76"/>
      <c r="K22" s="76"/>
      <c r="L22" s="22"/>
      <c r="M22" s="15"/>
      <c r="N22" s="15"/>
      <c r="O22" s="2"/>
    </row>
    <row r="23" spans="1:15" s="16" customFormat="1" x14ac:dyDescent="0.25">
      <c r="A23" s="78"/>
      <c r="C23" s="24"/>
      <c r="D23" s="2"/>
      <c r="E23" s="18"/>
      <c r="F23" s="19"/>
      <c r="G23" s="19"/>
      <c r="H23" s="20"/>
      <c r="I23" s="21"/>
      <c r="J23" s="76"/>
      <c r="K23" s="76"/>
      <c r="L23" s="22"/>
      <c r="M23" s="15"/>
      <c r="N23" s="15"/>
      <c r="O23" s="2"/>
    </row>
    <row r="24" spans="1:15" s="16" customFormat="1" x14ac:dyDescent="0.25">
      <c r="A24" s="78"/>
      <c r="C24" s="24"/>
      <c r="D24" s="2"/>
      <c r="E24" s="18"/>
      <c r="F24" s="19"/>
      <c r="G24" s="19"/>
      <c r="H24" s="20"/>
      <c r="I24" s="21"/>
      <c r="J24" s="76"/>
      <c r="K24" s="76"/>
      <c r="L24" s="22"/>
      <c r="M24" s="15"/>
      <c r="N24" s="15"/>
      <c r="O24" s="2"/>
    </row>
    <row r="25" spans="1:15" s="16" customFormat="1" x14ac:dyDescent="0.25">
      <c r="A25" s="78"/>
      <c r="C25" s="24"/>
      <c r="D25" s="2"/>
      <c r="E25" s="18"/>
      <c r="F25" s="19"/>
      <c r="G25" s="19"/>
      <c r="H25" s="20"/>
      <c r="I25" s="21"/>
      <c r="J25" s="76"/>
      <c r="K25" s="76"/>
      <c r="L25" s="22"/>
      <c r="M25" s="15"/>
      <c r="N25" s="15"/>
      <c r="O25" s="2"/>
    </row>
    <row r="26" spans="1:15" s="16" customFormat="1" x14ac:dyDescent="0.25">
      <c r="A26" s="78"/>
      <c r="C26" s="24"/>
      <c r="D26" s="2"/>
      <c r="E26" s="18"/>
      <c r="F26" s="19"/>
      <c r="G26" s="19"/>
      <c r="H26" s="20"/>
      <c r="I26" s="21"/>
      <c r="J26" s="76"/>
      <c r="K26" s="76"/>
      <c r="L26" s="22"/>
      <c r="M26" s="15"/>
      <c r="N26" s="15"/>
      <c r="O26" s="2"/>
    </row>
    <row r="27" spans="1:15" s="16" customFormat="1" x14ac:dyDescent="0.25">
      <c r="A27" s="78"/>
      <c r="C27" s="24"/>
      <c r="D27" s="2"/>
      <c r="E27" s="18"/>
      <c r="F27" s="19"/>
      <c r="G27" s="19"/>
      <c r="H27" s="20"/>
      <c r="I27" s="21"/>
      <c r="J27" s="76"/>
      <c r="K27" s="76"/>
      <c r="L27" s="22"/>
      <c r="M27" s="15"/>
      <c r="N27" s="15"/>
      <c r="O27" s="2"/>
    </row>
    <row r="28" spans="1:15" s="16" customFormat="1" x14ac:dyDescent="0.25">
      <c r="A28" s="78"/>
      <c r="C28" s="24"/>
      <c r="D28" s="2"/>
      <c r="E28" s="18"/>
      <c r="F28" s="19"/>
      <c r="G28" s="19"/>
      <c r="H28" s="20"/>
      <c r="I28" s="21"/>
      <c r="J28" s="76"/>
      <c r="K28" s="76"/>
      <c r="L28" s="22"/>
      <c r="M28" s="15"/>
      <c r="N28" s="15"/>
      <c r="O28" s="2"/>
    </row>
    <row r="29" spans="1:15" x14ac:dyDescent="0.25">
      <c r="A29" s="17"/>
      <c r="B29" s="16"/>
      <c r="C29" s="24"/>
      <c r="E29" s="18"/>
      <c r="F29" s="19"/>
      <c r="G29" s="19"/>
      <c r="H29" s="20"/>
      <c r="I29" s="21"/>
      <c r="J29" s="76"/>
      <c r="K29" s="76"/>
      <c r="L29" s="22"/>
      <c r="M29" s="15"/>
      <c r="N29" s="15"/>
      <c r="O29" s="2"/>
    </row>
    <row r="30" spans="1:15" x14ac:dyDescent="0.25">
      <c r="A30" s="17"/>
      <c r="B30" s="16"/>
      <c r="C30" s="24"/>
      <c r="E30" s="18"/>
      <c r="F30" s="19"/>
      <c r="G30" s="19"/>
      <c r="H30" s="20"/>
      <c r="I30" s="21"/>
      <c r="J30" s="76"/>
      <c r="K30" s="76"/>
      <c r="L30" s="22"/>
      <c r="M30" s="15"/>
      <c r="N30" s="15"/>
      <c r="O30" s="2"/>
    </row>
    <row r="31" spans="1:15" x14ac:dyDescent="0.25">
      <c r="A31" s="17"/>
      <c r="B31" s="16"/>
      <c r="C31" s="24"/>
      <c r="E31" s="18"/>
      <c r="F31" s="19"/>
      <c r="G31" s="19"/>
      <c r="H31" s="20"/>
      <c r="I31" s="21"/>
      <c r="J31" s="76"/>
      <c r="K31" s="76"/>
      <c r="L31" s="22"/>
      <c r="M31" s="15"/>
      <c r="N31" s="15"/>
      <c r="O31" s="2"/>
    </row>
    <row r="32" spans="1:15" x14ac:dyDescent="0.25">
      <c r="A32" s="17"/>
      <c r="B32" s="16"/>
      <c r="C32" s="17"/>
      <c r="E32" s="18"/>
      <c r="F32" s="19"/>
      <c r="G32" s="19"/>
      <c r="H32" s="20"/>
      <c r="I32" s="21"/>
      <c r="J32" s="76"/>
      <c r="K32" s="76"/>
      <c r="L32" s="22"/>
      <c r="M32" s="15"/>
      <c r="N32" s="15"/>
      <c r="O32" s="2"/>
    </row>
    <row r="33" spans="1:15" x14ac:dyDescent="0.25">
      <c r="A33" s="17"/>
      <c r="B33" s="16"/>
      <c r="C33" s="24"/>
      <c r="E33" s="18"/>
      <c r="F33" s="19"/>
      <c r="G33" s="19"/>
      <c r="H33" s="20"/>
      <c r="I33" s="21"/>
      <c r="J33" s="76"/>
      <c r="K33" s="76"/>
      <c r="L33" s="22"/>
      <c r="M33" s="15"/>
      <c r="N33" s="15"/>
      <c r="O33" s="2"/>
    </row>
    <row r="34" spans="1:15" x14ac:dyDescent="0.25">
      <c r="A34" s="17"/>
      <c r="B34" s="16"/>
      <c r="C34" s="24"/>
      <c r="E34" s="18"/>
      <c r="F34" s="19"/>
      <c r="G34" s="19"/>
      <c r="H34" s="20"/>
      <c r="I34" s="21"/>
      <c r="J34" s="76"/>
      <c r="K34" s="76"/>
      <c r="L34" s="22"/>
      <c r="M34" s="15"/>
      <c r="N34" s="15"/>
      <c r="O34" s="2"/>
    </row>
    <row r="35" spans="1:15" x14ac:dyDescent="0.25">
      <c r="A35" s="17"/>
      <c r="B35" s="16"/>
      <c r="C35" s="17"/>
      <c r="E35" s="18"/>
      <c r="F35" s="19"/>
      <c r="G35" s="19"/>
      <c r="H35" s="20"/>
      <c r="I35" s="21"/>
      <c r="J35" s="76"/>
      <c r="K35" s="76"/>
      <c r="L35" s="22"/>
      <c r="M35" s="15"/>
      <c r="N35" s="15"/>
      <c r="O35" s="2"/>
    </row>
    <row r="36" spans="1:15" x14ac:dyDescent="0.25">
      <c r="A36" s="17"/>
      <c r="B36" s="16"/>
      <c r="C36" s="24"/>
      <c r="E36" s="18"/>
      <c r="F36" s="19"/>
      <c r="G36" s="19"/>
      <c r="H36" s="20"/>
      <c r="I36" s="21"/>
      <c r="J36" s="76"/>
      <c r="K36" s="76"/>
      <c r="L36" s="22"/>
      <c r="M36" s="15"/>
      <c r="N36" s="15"/>
      <c r="O36" s="2"/>
    </row>
    <row r="37" spans="1:15" x14ac:dyDescent="0.25">
      <c r="A37" s="17"/>
      <c r="B37" s="16"/>
      <c r="C37" s="24"/>
      <c r="E37" s="18"/>
      <c r="F37" s="19"/>
      <c r="G37" s="19"/>
      <c r="H37" s="20"/>
      <c r="I37" s="21"/>
      <c r="J37" s="76"/>
      <c r="K37" s="76"/>
      <c r="L37" s="22"/>
      <c r="M37" s="15"/>
      <c r="N37" s="15"/>
      <c r="O37" s="2"/>
    </row>
    <row r="38" spans="1:15" x14ac:dyDescent="0.25">
      <c r="A38" s="17"/>
      <c r="B38" s="16"/>
      <c r="C38" s="17"/>
      <c r="E38" s="18"/>
      <c r="F38" s="19"/>
      <c r="G38" s="19"/>
      <c r="H38" s="20"/>
      <c r="I38" s="21"/>
      <c r="J38" s="76"/>
      <c r="K38" s="76"/>
      <c r="L38" s="22"/>
      <c r="M38" s="15"/>
      <c r="N38" s="15"/>
      <c r="O38" s="2"/>
    </row>
    <row r="39" spans="1:15" x14ac:dyDescent="0.25">
      <c r="A39" s="17"/>
      <c r="B39" s="16"/>
      <c r="C39" s="24"/>
      <c r="E39" s="18"/>
      <c r="F39" s="19"/>
      <c r="G39" s="19"/>
      <c r="H39" s="20"/>
      <c r="I39" s="21"/>
      <c r="J39" s="76"/>
      <c r="K39" s="76"/>
      <c r="L39" s="22"/>
      <c r="M39" s="15"/>
      <c r="N39" s="15"/>
      <c r="O39" s="2"/>
    </row>
    <row r="40" spans="1:15" x14ac:dyDescent="0.25">
      <c r="A40" s="17"/>
      <c r="B40" s="16"/>
      <c r="C40" s="17"/>
      <c r="E40" s="18"/>
      <c r="F40" s="19"/>
      <c r="G40" s="19"/>
      <c r="H40" s="20"/>
      <c r="I40" s="21"/>
      <c r="J40" s="76"/>
      <c r="K40" s="76"/>
      <c r="L40" s="22"/>
      <c r="M40" s="15"/>
      <c r="N40" s="15"/>
      <c r="O40" s="2"/>
    </row>
    <row r="41" spans="1:15" x14ac:dyDescent="0.25">
      <c r="A41" s="17"/>
      <c r="B41" s="16"/>
      <c r="C41" s="17"/>
      <c r="E41" s="18"/>
      <c r="F41" s="19"/>
      <c r="G41" s="19"/>
      <c r="H41" s="20"/>
      <c r="I41" s="21"/>
      <c r="J41" s="76"/>
      <c r="K41" s="76"/>
      <c r="L41" s="22"/>
      <c r="M41" s="15"/>
      <c r="N41" s="15"/>
      <c r="O41" s="2"/>
    </row>
    <row r="42" spans="1:15" x14ac:dyDescent="0.25">
      <c r="A42" s="17"/>
      <c r="B42" s="16"/>
      <c r="C42" s="24"/>
      <c r="E42" s="18"/>
      <c r="F42" s="19"/>
      <c r="G42" s="19"/>
      <c r="H42" s="20"/>
      <c r="I42" s="21"/>
      <c r="J42" s="76"/>
      <c r="K42" s="76"/>
      <c r="L42" s="22"/>
      <c r="M42" s="15"/>
      <c r="N42" s="15"/>
      <c r="O42" s="2"/>
    </row>
    <row r="43" spans="1:15" x14ac:dyDescent="0.25">
      <c r="A43" s="17"/>
      <c r="B43" s="16"/>
      <c r="C43" s="17"/>
      <c r="E43" s="18"/>
      <c r="F43" s="19"/>
      <c r="G43" s="19"/>
      <c r="H43" s="20"/>
      <c r="I43" s="21"/>
      <c r="J43" s="76"/>
      <c r="K43" s="76"/>
      <c r="L43" s="22"/>
      <c r="M43" s="15"/>
      <c r="N43" s="15"/>
      <c r="O43" s="2"/>
    </row>
    <row r="44" spans="1:15" x14ac:dyDescent="0.25">
      <c r="A44" s="17"/>
      <c r="B44" s="16"/>
      <c r="C44" s="24"/>
      <c r="E44" s="18"/>
      <c r="F44" s="19"/>
      <c r="G44" s="19"/>
      <c r="H44" s="20"/>
      <c r="I44" s="21"/>
      <c r="J44" s="76"/>
      <c r="K44" s="76"/>
      <c r="L44" s="22"/>
      <c r="M44" s="15"/>
      <c r="N44" s="15"/>
      <c r="O44" s="2"/>
    </row>
    <row r="45" spans="1:15" x14ac:dyDescent="0.25">
      <c r="A45" s="17"/>
      <c r="B45" s="16"/>
      <c r="C45" s="24"/>
      <c r="E45" s="18"/>
      <c r="F45" s="19"/>
      <c r="G45" s="19"/>
      <c r="H45" s="20"/>
      <c r="I45" s="21"/>
      <c r="J45" s="76"/>
      <c r="K45" s="76"/>
      <c r="L45" s="22"/>
      <c r="M45" s="15"/>
      <c r="N45" s="15"/>
      <c r="O45" s="2"/>
    </row>
    <row r="46" spans="1:15" x14ac:dyDescent="0.25">
      <c r="A46" s="17"/>
      <c r="B46" s="16"/>
      <c r="C46" s="24"/>
      <c r="E46" s="18"/>
      <c r="F46" s="19"/>
      <c r="G46" s="19"/>
      <c r="H46" s="20"/>
      <c r="I46" s="21"/>
      <c r="J46" s="76"/>
      <c r="K46" s="76"/>
      <c r="L46" s="22"/>
      <c r="M46" s="15"/>
      <c r="N46" s="15"/>
      <c r="O46" s="2"/>
    </row>
    <row r="47" spans="1:15" s="27" customFormat="1" x14ac:dyDescent="0.25">
      <c r="A47" s="82"/>
      <c r="B47" s="16"/>
      <c r="C47" s="28"/>
      <c r="E47" s="18"/>
      <c r="F47" s="19"/>
      <c r="G47" s="19"/>
      <c r="H47" s="20"/>
      <c r="I47" s="21"/>
      <c r="J47" s="76"/>
      <c r="K47" s="76"/>
      <c r="L47" s="22"/>
      <c r="M47" s="15"/>
      <c r="N47" s="15"/>
      <c r="O47" s="2"/>
    </row>
    <row r="48" spans="1:15" x14ac:dyDescent="0.25">
      <c r="A48" s="17"/>
      <c r="B48" s="16"/>
      <c r="C48" s="24"/>
      <c r="E48" s="18"/>
      <c r="F48" s="19"/>
      <c r="G48" s="19"/>
      <c r="H48" s="20"/>
      <c r="I48" s="21"/>
      <c r="J48" s="76"/>
      <c r="K48" s="76"/>
      <c r="L48" s="22"/>
      <c r="M48" s="15"/>
      <c r="N48" s="15"/>
      <c r="O48" s="2"/>
    </row>
    <row r="49" spans="1:15" x14ac:dyDescent="0.25">
      <c r="A49" s="17"/>
      <c r="B49" s="16"/>
      <c r="C49" s="17"/>
      <c r="E49" s="18"/>
      <c r="F49" s="19"/>
      <c r="G49" s="19"/>
      <c r="H49" s="20"/>
      <c r="I49" s="21"/>
      <c r="J49" s="76"/>
      <c r="K49" s="76"/>
      <c r="L49" s="22"/>
      <c r="M49" s="15"/>
      <c r="N49" s="15"/>
      <c r="O49" s="2"/>
    </row>
    <row r="50" spans="1:15" x14ac:dyDescent="0.25">
      <c r="A50" s="17"/>
      <c r="B50" s="16"/>
      <c r="C50" s="24"/>
      <c r="E50" s="18"/>
      <c r="F50" s="19"/>
      <c r="G50" s="19"/>
      <c r="H50" s="20"/>
      <c r="I50" s="21"/>
      <c r="J50" s="76"/>
      <c r="K50" s="76"/>
      <c r="L50" s="22"/>
      <c r="M50" s="15"/>
      <c r="N50" s="15"/>
      <c r="O50" s="2"/>
    </row>
    <row r="51" spans="1:15" x14ac:dyDescent="0.25">
      <c r="A51" s="17"/>
      <c r="B51" s="16"/>
      <c r="C51" s="24"/>
      <c r="E51" s="18"/>
      <c r="F51" s="19"/>
      <c r="G51" s="19"/>
      <c r="H51" s="20"/>
      <c r="I51" s="21"/>
      <c r="J51" s="76"/>
      <c r="K51" s="76"/>
      <c r="L51" s="22"/>
      <c r="M51" s="15"/>
      <c r="N51" s="15"/>
      <c r="O51" s="2"/>
    </row>
    <row r="52" spans="1:15" x14ac:dyDescent="0.25">
      <c r="A52" s="17"/>
      <c r="B52" s="16"/>
      <c r="C52" s="24"/>
      <c r="E52" s="18"/>
      <c r="F52" s="19"/>
      <c r="G52" s="19"/>
      <c r="H52" s="20"/>
      <c r="I52" s="21"/>
      <c r="J52" s="76"/>
      <c r="K52" s="76"/>
      <c r="L52" s="22"/>
      <c r="M52" s="15"/>
      <c r="N52" s="15"/>
      <c r="O52" s="2"/>
    </row>
    <row r="53" spans="1:15" x14ac:dyDescent="0.25">
      <c r="A53" s="17"/>
      <c r="B53" s="16"/>
      <c r="C53" s="24"/>
      <c r="E53" s="18"/>
      <c r="F53" s="19"/>
      <c r="G53" s="19"/>
      <c r="H53" s="20"/>
      <c r="I53" s="21"/>
      <c r="J53" s="76"/>
      <c r="K53" s="76"/>
      <c r="L53" s="22"/>
      <c r="M53" s="15"/>
      <c r="N53" s="15"/>
      <c r="O53" s="2"/>
    </row>
    <row r="54" spans="1:15" x14ac:dyDescent="0.25">
      <c r="A54" s="17"/>
      <c r="B54" s="16"/>
      <c r="C54" s="24"/>
      <c r="E54" s="18"/>
      <c r="F54" s="19"/>
      <c r="G54" s="19"/>
      <c r="H54" s="20"/>
      <c r="I54" s="21"/>
      <c r="J54" s="76"/>
      <c r="K54" s="76"/>
      <c r="L54" s="22"/>
      <c r="M54" s="15"/>
      <c r="N54" s="15"/>
      <c r="O54" s="2"/>
    </row>
    <row r="55" spans="1:15" x14ac:dyDescent="0.25">
      <c r="A55" s="17"/>
      <c r="B55" s="16"/>
      <c r="C55" s="24"/>
      <c r="E55" s="18"/>
      <c r="F55" s="19"/>
      <c r="G55" s="19"/>
      <c r="H55" s="20"/>
      <c r="I55" s="21"/>
      <c r="J55" s="76"/>
      <c r="K55" s="76"/>
      <c r="L55" s="22"/>
      <c r="M55" s="15"/>
      <c r="N55" s="15"/>
      <c r="O55" s="2"/>
    </row>
    <row r="56" spans="1:15" x14ac:dyDescent="0.25">
      <c r="A56" s="17"/>
      <c r="B56" s="16"/>
      <c r="C56" s="24"/>
      <c r="E56" s="18"/>
      <c r="F56" s="19"/>
      <c r="G56" s="19"/>
      <c r="H56" s="20"/>
      <c r="I56" s="21"/>
      <c r="J56" s="76"/>
      <c r="K56" s="76"/>
      <c r="L56" s="22"/>
      <c r="M56" s="15"/>
      <c r="N56" s="15"/>
      <c r="O56" s="2"/>
    </row>
    <row r="57" spans="1:15" x14ac:dyDescent="0.25">
      <c r="A57" s="17"/>
      <c r="B57" s="16"/>
      <c r="C57" s="24"/>
      <c r="E57" s="18"/>
      <c r="F57" s="19"/>
      <c r="G57" s="19"/>
      <c r="H57" s="20"/>
      <c r="I57" s="21"/>
      <c r="J57" s="76"/>
      <c r="K57" s="76"/>
      <c r="L57" s="22"/>
      <c r="M57" s="15"/>
      <c r="N57" s="15"/>
      <c r="O57" s="2"/>
    </row>
    <row r="58" spans="1:15" x14ac:dyDescent="0.25">
      <c r="A58" s="17"/>
      <c r="B58" s="16"/>
      <c r="C58" s="25"/>
      <c r="E58" s="18"/>
      <c r="F58" s="19"/>
      <c r="G58" s="19"/>
      <c r="H58" s="20"/>
      <c r="I58" s="21"/>
      <c r="J58" s="76"/>
      <c r="K58" s="76"/>
      <c r="L58" s="22"/>
      <c r="M58" s="15"/>
      <c r="N58" s="15"/>
      <c r="O58" s="2"/>
    </row>
    <row r="59" spans="1:15" x14ac:dyDescent="0.25">
      <c r="A59" s="17"/>
      <c r="B59" s="16"/>
      <c r="C59" s="24"/>
      <c r="E59" s="18"/>
      <c r="F59" s="19"/>
      <c r="G59" s="19"/>
      <c r="H59" s="20"/>
      <c r="I59" s="21"/>
      <c r="J59" s="76"/>
      <c r="K59" s="76"/>
      <c r="L59" s="22"/>
      <c r="M59" s="15"/>
      <c r="N59" s="15"/>
      <c r="O59" s="2"/>
    </row>
    <row r="60" spans="1:15" x14ac:dyDescent="0.25">
      <c r="A60" s="17"/>
      <c r="B60" s="16"/>
      <c r="C60" s="24"/>
      <c r="E60" s="18"/>
      <c r="F60" s="19"/>
      <c r="G60" s="19"/>
      <c r="H60" s="20"/>
      <c r="I60" s="21"/>
      <c r="J60" s="76"/>
      <c r="K60" s="76"/>
      <c r="L60" s="22"/>
      <c r="M60" s="15"/>
      <c r="N60" s="15"/>
      <c r="O60" s="2"/>
    </row>
    <row r="61" spans="1:15" x14ac:dyDescent="0.25">
      <c r="A61" s="17"/>
      <c r="B61" s="16"/>
      <c r="C61" s="24"/>
      <c r="E61" s="18"/>
      <c r="F61" s="19"/>
      <c r="G61" s="19"/>
      <c r="H61" s="20"/>
      <c r="I61" s="21"/>
      <c r="J61" s="76"/>
      <c r="K61" s="76"/>
      <c r="L61" s="22"/>
      <c r="M61" s="15"/>
      <c r="N61" s="15"/>
      <c r="O61" s="2"/>
    </row>
    <row r="62" spans="1:15" x14ac:dyDescent="0.25">
      <c r="A62" s="17"/>
      <c r="B62" s="16"/>
      <c r="C62" s="24"/>
      <c r="E62" s="18"/>
      <c r="F62" s="19"/>
      <c r="G62" s="19"/>
      <c r="H62" s="20"/>
      <c r="I62" s="21"/>
      <c r="J62" s="76"/>
      <c r="K62" s="76"/>
      <c r="L62" s="22"/>
      <c r="M62" s="15"/>
      <c r="N62" s="15"/>
      <c r="O62" s="2"/>
    </row>
    <row r="63" spans="1:15" x14ac:dyDescent="0.25">
      <c r="A63" s="17"/>
      <c r="B63" s="16"/>
      <c r="C63" s="24"/>
      <c r="E63" s="18"/>
      <c r="F63" s="19"/>
      <c r="G63" s="19"/>
      <c r="H63" s="20"/>
      <c r="I63" s="21"/>
      <c r="J63" s="76"/>
      <c r="K63" s="76"/>
      <c r="L63" s="22"/>
      <c r="M63" s="15"/>
      <c r="N63" s="15"/>
      <c r="O63" s="2"/>
    </row>
    <row r="64" spans="1:15" x14ac:dyDescent="0.25">
      <c r="A64" s="17"/>
      <c r="B64" s="16"/>
      <c r="C64" s="24"/>
      <c r="E64" s="18"/>
      <c r="F64" s="19"/>
      <c r="G64" s="19"/>
      <c r="H64" s="20"/>
      <c r="I64" s="21"/>
      <c r="J64" s="76"/>
      <c r="K64" s="76"/>
      <c r="L64" s="22"/>
      <c r="M64" s="15"/>
      <c r="N64" s="15"/>
      <c r="O64" s="2"/>
    </row>
    <row r="65" spans="1:15" x14ac:dyDescent="0.25">
      <c r="A65" s="17"/>
      <c r="B65" s="16"/>
      <c r="C65" s="17"/>
      <c r="E65" s="18"/>
      <c r="F65" s="19"/>
      <c r="G65" s="19"/>
      <c r="H65" s="20"/>
      <c r="I65" s="21"/>
      <c r="J65" s="76"/>
      <c r="K65" s="76"/>
      <c r="L65" s="22"/>
      <c r="M65" s="15"/>
      <c r="N65" s="15"/>
      <c r="O65" s="2"/>
    </row>
    <row r="66" spans="1:15" x14ac:dyDescent="0.25">
      <c r="A66" s="17"/>
      <c r="B66" s="16"/>
      <c r="C66" s="24"/>
      <c r="E66" s="18"/>
      <c r="F66" s="19"/>
      <c r="G66" s="19"/>
      <c r="H66" s="20"/>
      <c r="I66" s="21"/>
      <c r="J66" s="76"/>
      <c r="K66" s="76"/>
      <c r="L66" s="22"/>
      <c r="M66" s="15"/>
      <c r="N66" s="15"/>
      <c r="O66" s="2"/>
    </row>
    <row r="67" spans="1:15" x14ac:dyDescent="0.25">
      <c r="A67" s="17"/>
      <c r="B67" s="16"/>
      <c r="C67" s="24"/>
      <c r="E67" s="18"/>
      <c r="F67" s="19"/>
      <c r="G67" s="19"/>
      <c r="H67" s="20"/>
      <c r="I67" s="21"/>
      <c r="J67" s="76"/>
      <c r="K67" s="76"/>
      <c r="L67" s="22"/>
      <c r="M67" s="15"/>
      <c r="N67" s="15"/>
      <c r="O67" s="2"/>
    </row>
    <row r="68" spans="1:15" x14ac:dyDescent="0.25">
      <c r="A68" s="17"/>
      <c r="B68" s="16"/>
      <c r="C68" s="17"/>
      <c r="E68" s="18"/>
      <c r="F68" s="19"/>
      <c r="G68" s="19"/>
      <c r="H68" s="20"/>
      <c r="I68" s="21"/>
      <c r="J68" s="76"/>
      <c r="K68" s="76"/>
      <c r="L68" s="22"/>
      <c r="M68" s="15"/>
      <c r="N68" s="15"/>
      <c r="O68" s="2"/>
    </row>
    <row r="69" spans="1:15" x14ac:dyDescent="0.25">
      <c r="A69" s="17"/>
      <c r="B69" s="16"/>
      <c r="C69" s="24"/>
      <c r="E69" s="18"/>
      <c r="F69" s="19"/>
      <c r="G69" s="19"/>
      <c r="H69" s="20"/>
      <c r="I69" s="21"/>
      <c r="J69" s="76"/>
      <c r="K69" s="76"/>
      <c r="L69" s="22"/>
      <c r="M69" s="15"/>
      <c r="N69" s="15"/>
      <c r="O69" s="2"/>
    </row>
    <row r="70" spans="1:15" x14ac:dyDescent="0.25">
      <c r="A70" s="17"/>
      <c r="B70" s="16"/>
      <c r="C70" s="24"/>
      <c r="E70" s="18"/>
      <c r="F70" s="19"/>
      <c r="G70" s="19"/>
      <c r="H70" s="20"/>
      <c r="I70" s="21"/>
      <c r="J70" s="76"/>
      <c r="K70" s="76"/>
      <c r="L70" s="22"/>
      <c r="M70" s="15"/>
      <c r="N70" s="15"/>
      <c r="O70" s="2"/>
    </row>
    <row r="71" spans="1:15" x14ac:dyDescent="0.25">
      <c r="A71" s="17"/>
      <c r="B71" s="16"/>
      <c r="C71" s="24"/>
      <c r="E71" s="18"/>
      <c r="F71" s="19"/>
      <c r="G71" s="19"/>
      <c r="H71" s="20"/>
      <c r="I71" s="21"/>
      <c r="J71" s="76"/>
      <c r="K71" s="76"/>
      <c r="L71" s="22"/>
      <c r="M71" s="15"/>
      <c r="N71" s="15"/>
      <c r="O71" s="2"/>
    </row>
    <row r="72" spans="1:15" x14ac:dyDescent="0.25">
      <c r="A72" s="17"/>
      <c r="B72" s="16"/>
      <c r="C72" s="25"/>
      <c r="E72" s="18"/>
      <c r="F72" s="19"/>
      <c r="G72" s="19"/>
      <c r="H72" s="20"/>
      <c r="I72" s="21"/>
      <c r="J72" s="76"/>
      <c r="K72" s="76"/>
      <c r="L72" s="22"/>
      <c r="M72" s="15"/>
      <c r="N72" s="15"/>
      <c r="O72" s="2"/>
    </row>
    <row r="73" spans="1:15" x14ac:dyDescent="0.25">
      <c r="A73" s="17"/>
      <c r="B73" s="16"/>
      <c r="C73" s="17"/>
      <c r="E73" s="18"/>
      <c r="F73" s="19"/>
      <c r="G73" s="19"/>
      <c r="H73" s="20"/>
      <c r="I73" s="21"/>
      <c r="J73" s="76"/>
      <c r="K73" s="76"/>
      <c r="L73" s="22"/>
      <c r="M73" s="15"/>
      <c r="N73" s="15"/>
      <c r="O73" s="2"/>
    </row>
    <row r="74" spans="1:15" x14ac:dyDescent="0.25">
      <c r="A74" s="17"/>
      <c r="B74" s="16"/>
      <c r="C74" s="24"/>
      <c r="E74" s="18"/>
      <c r="F74" s="19"/>
      <c r="G74" s="19"/>
      <c r="H74" s="20"/>
      <c r="I74" s="21"/>
      <c r="J74" s="76"/>
      <c r="K74" s="76"/>
      <c r="L74" s="22"/>
      <c r="M74" s="15"/>
      <c r="N74" s="15"/>
      <c r="O74" s="2"/>
    </row>
    <row r="75" spans="1:15" x14ac:dyDescent="0.25">
      <c r="A75" s="17"/>
      <c r="B75" s="16"/>
      <c r="C75" s="24"/>
      <c r="E75" s="18"/>
      <c r="F75" s="19"/>
      <c r="G75" s="19"/>
      <c r="H75" s="20"/>
      <c r="I75" s="21"/>
      <c r="J75" s="76"/>
      <c r="K75" s="76"/>
      <c r="L75" s="22"/>
      <c r="M75" s="15"/>
      <c r="N75" s="15"/>
      <c r="O75" s="2"/>
    </row>
    <row r="76" spans="1:15" x14ac:dyDescent="0.25">
      <c r="A76" s="17"/>
      <c r="B76" s="16"/>
      <c r="C76" s="24"/>
      <c r="E76" s="18"/>
      <c r="F76" s="19"/>
      <c r="G76" s="19"/>
      <c r="H76" s="20"/>
      <c r="I76" s="21"/>
      <c r="J76" s="76"/>
      <c r="K76" s="76"/>
      <c r="L76" s="22"/>
      <c r="M76" s="15"/>
      <c r="N76" s="15"/>
      <c r="O76" s="2"/>
    </row>
    <row r="77" spans="1:15" x14ac:dyDescent="0.25">
      <c r="A77" s="17"/>
      <c r="B77" s="16"/>
      <c r="C77" s="17"/>
      <c r="E77" s="18"/>
      <c r="F77" s="19"/>
      <c r="G77" s="19"/>
      <c r="H77" s="20"/>
      <c r="I77" s="21"/>
      <c r="J77" s="76"/>
      <c r="K77" s="76"/>
      <c r="L77" s="22"/>
      <c r="M77" s="15"/>
      <c r="N77" s="15"/>
      <c r="O77" s="2"/>
    </row>
    <row r="78" spans="1:15" x14ac:dyDescent="0.25">
      <c r="A78" s="17"/>
      <c r="B78" s="16"/>
      <c r="C78" s="24"/>
      <c r="E78" s="18"/>
      <c r="F78" s="19"/>
      <c r="G78" s="19"/>
      <c r="H78" s="20"/>
      <c r="I78" s="21"/>
      <c r="J78" s="76"/>
      <c r="K78" s="76"/>
      <c r="L78" s="22"/>
      <c r="M78" s="15"/>
      <c r="N78" s="15"/>
      <c r="O78" s="2"/>
    </row>
    <row r="79" spans="1:15" x14ac:dyDescent="0.25">
      <c r="A79" s="17"/>
      <c r="B79" s="16"/>
      <c r="C79" s="24"/>
      <c r="E79" s="18"/>
      <c r="F79" s="19"/>
      <c r="G79" s="19"/>
      <c r="H79" s="20"/>
      <c r="I79" s="21"/>
      <c r="J79" s="76"/>
      <c r="K79" s="76"/>
      <c r="L79" s="22"/>
      <c r="M79" s="15"/>
      <c r="N79" s="15"/>
      <c r="O79" s="2"/>
    </row>
    <row r="80" spans="1:15" x14ac:dyDescent="0.25">
      <c r="A80" s="17"/>
      <c r="B80" s="16"/>
      <c r="C80" s="24"/>
      <c r="E80" s="18"/>
      <c r="F80" s="19"/>
      <c r="G80" s="19"/>
      <c r="H80" s="20"/>
      <c r="I80" s="21"/>
      <c r="J80" s="76"/>
      <c r="K80" s="76"/>
      <c r="L80" s="22"/>
      <c r="M80" s="15"/>
      <c r="N80" s="15"/>
      <c r="O80" s="2"/>
    </row>
    <row r="81" spans="1:15" x14ac:dyDescent="0.25">
      <c r="A81" s="17"/>
      <c r="B81" s="16"/>
      <c r="C81" s="24"/>
      <c r="E81" s="18"/>
      <c r="F81" s="19"/>
      <c r="G81" s="19"/>
      <c r="H81" s="20"/>
      <c r="I81" s="21"/>
      <c r="J81" s="76"/>
      <c r="K81" s="76"/>
      <c r="L81" s="22"/>
      <c r="M81" s="15"/>
      <c r="N81" s="15"/>
      <c r="O81" s="2"/>
    </row>
    <row r="82" spans="1:15" x14ac:dyDescent="0.25">
      <c r="A82" s="17"/>
      <c r="B82" s="16"/>
      <c r="C82" s="24"/>
      <c r="E82" s="18"/>
      <c r="F82" s="19"/>
      <c r="G82" s="19"/>
      <c r="H82" s="20"/>
      <c r="I82" s="21"/>
      <c r="J82" s="76"/>
      <c r="K82" s="76"/>
      <c r="L82" s="22"/>
      <c r="M82" s="15"/>
      <c r="N82" s="15"/>
      <c r="O82" s="2"/>
    </row>
    <row r="83" spans="1:15" x14ac:dyDescent="0.25">
      <c r="A83" s="17"/>
      <c r="B83" s="16"/>
      <c r="C83" s="24"/>
      <c r="E83" s="18"/>
      <c r="F83" s="19"/>
      <c r="G83" s="19"/>
      <c r="H83" s="20"/>
      <c r="I83" s="21"/>
      <c r="J83" s="76"/>
      <c r="K83" s="76"/>
      <c r="L83" s="22"/>
      <c r="M83" s="15"/>
      <c r="N83" s="15"/>
      <c r="O83" s="2"/>
    </row>
    <row r="84" spans="1:15" x14ac:dyDescent="0.25">
      <c r="A84" s="17"/>
      <c r="B84" s="16"/>
      <c r="C84" s="24"/>
      <c r="E84" s="18"/>
      <c r="F84" s="19"/>
      <c r="G84" s="19"/>
      <c r="H84" s="20"/>
      <c r="I84" s="21"/>
      <c r="J84" s="76"/>
      <c r="K84" s="76"/>
      <c r="L84" s="22"/>
      <c r="M84" s="15"/>
      <c r="N84" s="15"/>
      <c r="O84" s="2"/>
    </row>
    <row r="85" spans="1:15" x14ac:dyDescent="0.25">
      <c r="A85" s="17"/>
      <c r="B85" s="16"/>
      <c r="C85" s="24"/>
      <c r="E85" s="18"/>
      <c r="F85" s="19"/>
      <c r="G85" s="19"/>
      <c r="H85" s="20"/>
      <c r="I85" s="21"/>
      <c r="J85" s="76"/>
      <c r="K85" s="76"/>
      <c r="L85" s="22"/>
      <c r="M85" s="15"/>
      <c r="N85" s="15"/>
      <c r="O85" s="2"/>
    </row>
    <row r="86" spans="1:15" x14ac:dyDescent="0.25">
      <c r="A86" s="17"/>
      <c r="B86" s="16"/>
      <c r="C86" s="24"/>
      <c r="E86" s="18"/>
      <c r="F86" s="19"/>
      <c r="G86" s="19"/>
      <c r="H86" s="20"/>
      <c r="I86" s="21"/>
      <c r="J86" s="76"/>
      <c r="K86" s="76"/>
      <c r="L86" s="22"/>
      <c r="M86" s="15"/>
      <c r="N86" s="15"/>
      <c r="O86" s="2"/>
    </row>
    <row r="87" spans="1:15" x14ac:dyDescent="0.25">
      <c r="A87" s="17"/>
      <c r="B87" s="16"/>
      <c r="C87" s="24"/>
      <c r="E87" s="18"/>
      <c r="F87" s="19"/>
      <c r="G87" s="19"/>
      <c r="H87" s="20"/>
      <c r="I87" s="21"/>
      <c r="J87" s="76"/>
      <c r="K87" s="76"/>
      <c r="L87" s="22"/>
      <c r="M87" s="15"/>
      <c r="N87" s="15"/>
      <c r="O87" s="2"/>
    </row>
    <row r="88" spans="1:15" x14ac:dyDescent="0.25">
      <c r="A88" s="17"/>
      <c r="B88" s="16"/>
      <c r="C88" s="17"/>
      <c r="E88" s="18"/>
      <c r="F88" s="19"/>
      <c r="G88" s="19"/>
      <c r="H88" s="20"/>
      <c r="I88" s="21"/>
      <c r="J88" s="76"/>
      <c r="K88" s="76"/>
      <c r="L88" s="22"/>
      <c r="M88" s="15"/>
      <c r="N88" s="15"/>
      <c r="O88" s="2"/>
    </row>
    <row r="89" spans="1:15" x14ac:dyDescent="0.25">
      <c r="A89" s="17"/>
      <c r="B89" s="16"/>
      <c r="C89" s="24"/>
      <c r="E89" s="18"/>
      <c r="F89" s="19"/>
      <c r="G89" s="19"/>
      <c r="H89" s="20"/>
      <c r="I89" s="21"/>
      <c r="J89" s="76"/>
      <c r="K89" s="76"/>
      <c r="L89" s="22"/>
      <c r="M89" s="15"/>
      <c r="N89" s="15"/>
      <c r="O89" s="2"/>
    </row>
    <row r="90" spans="1:15" x14ac:dyDescent="0.25">
      <c r="A90" s="17"/>
      <c r="B90" s="16"/>
      <c r="C90" s="24"/>
      <c r="E90" s="18"/>
      <c r="F90" s="19"/>
      <c r="G90" s="19"/>
      <c r="H90" s="20"/>
      <c r="I90" s="21"/>
      <c r="J90" s="76"/>
      <c r="K90" s="76"/>
      <c r="L90" s="22"/>
      <c r="M90" s="15"/>
      <c r="N90" s="15"/>
      <c r="O90" s="2"/>
    </row>
    <row r="91" spans="1:15" x14ac:dyDescent="0.25">
      <c r="A91" s="17"/>
      <c r="B91" s="16"/>
      <c r="C91" s="24"/>
      <c r="E91" s="18"/>
      <c r="F91" s="19"/>
      <c r="G91" s="19"/>
      <c r="H91" s="20"/>
      <c r="I91" s="21"/>
      <c r="J91" s="76"/>
      <c r="K91" s="76"/>
      <c r="L91" s="22"/>
      <c r="M91" s="15"/>
      <c r="N91" s="15"/>
      <c r="O91" s="2"/>
    </row>
    <row r="92" spans="1:15" x14ac:dyDescent="0.25">
      <c r="A92" s="17"/>
      <c r="B92" s="16"/>
      <c r="C92" s="24"/>
      <c r="E92" s="18"/>
      <c r="F92" s="19"/>
      <c r="G92" s="19"/>
      <c r="H92" s="20"/>
      <c r="I92" s="21"/>
      <c r="J92" s="76"/>
      <c r="K92" s="76"/>
      <c r="L92" s="22"/>
      <c r="M92" s="15"/>
      <c r="N92" s="15"/>
      <c r="O92" s="2"/>
    </row>
    <row r="93" spans="1:15" x14ac:dyDescent="0.25">
      <c r="A93" s="17"/>
      <c r="B93" s="16"/>
      <c r="C93" s="24"/>
      <c r="E93" s="18"/>
      <c r="F93" s="19"/>
      <c r="G93" s="19"/>
      <c r="H93" s="20"/>
      <c r="I93" s="21"/>
      <c r="J93" s="76"/>
      <c r="K93" s="76"/>
      <c r="L93" s="22"/>
      <c r="M93" s="15"/>
      <c r="N93" s="15"/>
      <c r="O93" s="2"/>
    </row>
    <row r="94" spans="1:15" x14ac:dyDescent="0.25">
      <c r="A94" s="17"/>
      <c r="B94" s="16"/>
      <c r="C94" s="24"/>
      <c r="E94" s="18"/>
      <c r="F94" s="19"/>
      <c r="G94" s="19"/>
      <c r="H94" s="20"/>
      <c r="I94" s="21"/>
      <c r="J94" s="76"/>
      <c r="K94" s="76"/>
      <c r="L94" s="22"/>
      <c r="M94" s="15"/>
      <c r="N94" s="15"/>
      <c r="O94" s="2"/>
    </row>
    <row r="95" spans="1:15" x14ac:dyDescent="0.25">
      <c r="A95" s="17"/>
      <c r="B95" s="16"/>
      <c r="C95" s="24"/>
      <c r="E95" s="18"/>
      <c r="F95" s="19"/>
      <c r="G95" s="19"/>
      <c r="H95" s="20"/>
      <c r="I95" s="21"/>
      <c r="J95" s="76"/>
      <c r="K95" s="76"/>
      <c r="L95" s="22"/>
      <c r="M95" s="15"/>
      <c r="N95" s="15"/>
      <c r="O95" s="2"/>
    </row>
    <row r="96" spans="1:15" x14ac:dyDescent="0.25">
      <c r="A96" s="17"/>
      <c r="B96" s="16"/>
      <c r="C96" s="24"/>
      <c r="E96" s="18"/>
      <c r="F96" s="19"/>
      <c r="G96" s="19"/>
      <c r="H96" s="20"/>
      <c r="I96" s="21"/>
      <c r="J96" s="76"/>
      <c r="K96" s="76"/>
      <c r="L96" s="22"/>
      <c r="M96" s="15"/>
      <c r="N96" s="15"/>
      <c r="O96" s="2"/>
    </row>
    <row r="97" spans="1:15" x14ac:dyDescent="0.25">
      <c r="A97" s="17"/>
      <c r="B97" s="16"/>
      <c r="C97" s="25"/>
      <c r="E97" s="18"/>
      <c r="F97" s="19"/>
      <c r="G97" s="19"/>
      <c r="H97" s="20"/>
      <c r="I97" s="21"/>
      <c r="J97" s="76"/>
      <c r="K97" s="76"/>
      <c r="L97" s="22"/>
      <c r="M97" s="15"/>
      <c r="N97" s="15"/>
      <c r="O97" s="2"/>
    </row>
    <row r="98" spans="1:15" x14ac:dyDescent="0.25">
      <c r="A98" s="17"/>
      <c r="B98" s="16"/>
      <c r="C98" s="17"/>
      <c r="E98" s="18"/>
      <c r="F98" s="19"/>
      <c r="G98" s="19"/>
      <c r="H98" s="20"/>
      <c r="I98" s="21"/>
      <c r="J98" s="76"/>
      <c r="K98" s="76"/>
      <c r="L98" s="22"/>
      <c r="M98" s="15"/>
      <c r="N98" s="15"/>
      <c r="O98" s="2"/>
    </row>
    <row r="99" spans="1:15" x14ac:dyDescent="0.25">
      <c r="A99" s="17"/>
      <c r="B99" s="16"/>
      <c r="C99" s="24"/>
      <c r="E99" s="18"/>
      <c r="F99" s="19"/>
      <c r="G99" s="19"/>
      <c r="H99" s="20"/>
      <c r="I99" s="21"/>
      <c r="J99" s="76"/>
      <c r="K99" s="76"/>
      <c r="L99" s="22"/>
      <c r="M99" s="15"/>
      <c r="N99" s="15"/>
      <c r="O99" s="2"/>
    </row>
    <row r="100" spans="1:15" x14ac:dyDescent="0.25">
      <c r="A100" s="17"/>
      <c r="B100" s="16"/>
      <c r="C100" s="24"/>
      <c r="E100" s="18"/>
      <c r="F100" s="19"/>
      <c r="G100" s="19"/>
      <c r="H100" s="20"/>
      <c r="I100" s="21"/>
      <c r="J100" s="76"/>
      <c r="K100" s="76"/>
      <c r="L100" s="22"/>
      <c r="M100" s="15"/>
      <c r="N100" s="15"/>
      <c r="O100" s="2"/>
    </row>
    <row r="101" spans="1:15" x14ac:dyDescent="0.25">
      <c r="A101" s="17"/>
      <c r="B101" s="16"/>
      <c r="C101" s="24"/>
      <c r="E101" s="18"/>
      <c r="F101" s="19"/>
      <c r="G101" s="19"/>
      <c r="H101" s="20"/>
      <c r="I101" s="21"/>
      <c r="J101" s="76"/>
      <c r="K101" s="76"/>
      <c r="L101" s="22"/>
      <c r="M101" s="15"/>
      <c r="N101" s="15"/>
      <c r="O101" s="2"/>
    </row>
    <row r="102" spans="1:15" x14ac:dyDescent="0.25">
      <c r="A102" s="17"/>
      <c r="B102" s="16"/>
      <c r="C102" s="24"/>
      <c r="E102" s="18"/>
      <c r="F102" s="19"/>
      <c r="G102" s="19"/>
      <c r="H102" s="20"/>
      <c r="I102" s="21"/>
      <c r="J102" s="76"/>
      <c r="K102" s="76"/>
      <c r="L102" s="22"/>
      <c r="M102" s="15"/>
      <c r="N102" s="15"/>
      <c r="O102" s="2"/>
    </row>
    <row r="103" spans="1:15" x14ac:dyDescent="0.25">
      <c r="A103" s="17"/>
      <c r="B103" s="16"/>
      <c r="C103" s="24"/>
      <c r="E103" s="18"/>
      <c r="F103" s="19"/>
      <c r="G103" s="19"/>
      <c r="H103" s="20"/>
      <c r="I103" s="21"/>
      <c r="J103" s="76"/>
      <c r="K103" s="76"/>
      <c r="L103" s="22"/>
      <c r="M103" s="15"/>
      <c r="N103" s="15"/>
      <c r="O103" s="2"/>
    </row>
    <row r="104" spans="1:15" x14ac:dyDescent="0.25">
      <c r="A104" s="17"/>
      <c r="B104" s="16"/>
      <c r="C104" s="24"/>
      <c r="E104" s="18"/>
      <c r="F104" s="19"/>
      <c r="G104" s="19"/>
      <c r="H104" s="20"/>
      <c r="I104" s="21"/>
      <c r="J104" s="76"/>
      <c r="K104" s="76"/>
      <c r="L104" s="22"/>
      <c r="M104" s="15"/>
      <c r="N104" s="15"/>
      <c r="O104" s="2"/>
    </row>
    <row r="105" spans="1:15" x14ac:dyDescent="0.25">
      <c r="A105" s="17"/>
      <c r="B105" s="16"/>
      <c r="C105" s="24"/>
      <c r="E105" s="18"/>
      <c r="F105" s="19"/>
      <c r="G105" s="19"/>
      <c r="H105" s="20"/>
      <c r="I105" s="21"/>
      <c r="J105" s="76"/>
      <c r="K105" s="76"/>
      <c r="L105" s="22"/>
      <c r="M105" s="15"/>
      <c r="N105" s="15"/>
      <c r="O105" s="2"/>
    </row>
    <row r="106" spans="1:15" x14ac:dyDescent="0.25">
      <c r="A106" s="17"/>
      <c r="B106" s="16"/>
      <c r="C106" s="24"/>
      <c r="E106" s="18"/>
      <c r="F106" s="19"/>
      <c r="G106" s="19"/>
      <c r="H106" s="20"/>
      <c r="I106" s="21"/>
      <c r="J106" s="76"/>
      <c r="K106" s="76"/>
      <c r="L106" s="22"/>
      <c r="M106" s="15"/>
      <c r="N106" s="15"/>
      <c r="O106" s="2"/>
    </row>
    <row r="107" spans="1:15" x14ac:dyDescent="0.25">
      <c r="A107" s="17"/>
      <c r="B107" s="16"/>
      <c r="C107" s="17"/>
      <c r="E107" s="18"/>
      <c r="F107" s="19"/>
      <c r="G107" s="19"/>
      <c r="H107" s="20"/>
      <c r="I107" s="21"/>
      <c r="J107" s="76"/>
      <c r="K107" s="76"/>
      <c r="L107" s="22"/>
      <c r="M107" s="15"/>
      <c r="N107" s="15"/>
      <c r="O107" s="2"/>
    </row>
    <row r="108" spans="1:15" x14ac:dyDescent="0.25">
      <c r="A108" s="17"/>
      <c r="B108" s="16"/>
      <c r="C108" s="17"/>
      <c r="E108" s="18"/>
      <c r="F108" s="19"/>
      <c r="G108" s="19"/>
      <c r="H108" s="20"/>
      <c r="I108" s="21"/>
      <c r="J108" s="76"/>
      <c r="K108" s="76"/>
      <c r="L108" s="22"/>
      <c r="M108" s="15"/>
      <c r="N108" s="15"/>
      <c r="O108" s="2"/>
    </row>
    <row r="109" spans="1:15" x14ac:dyDescent="0.25">
      <c r="A109" s="17"/>
      <c r="B109" s="16"/>
      <c r="C109" s="17"/>
      <c r="E109" s="18"/>
      <c r="F109" s="19"/>
      <c r="G109" s="19"/>
      <c r="H109" s="20"/>
      <c r="I109" s="21"/>
      <c r="J109" s="76"/>
      <c r="K109" s="76"/>
      <c r="L109" s="22"/>
      <c r="M109" s="15"/>
      <c r="N109" s="15"/>
      <c r="O109" s="2"/>
    </row>
    <row r="110" spans="1:15" x14ac:dyDescent="0.25">
      <c r="A110" s="17"/>
      <c r="B110" s="16"/>
      <c r="C110" s="24"/>
      <c r="E110" s="18"/>
      <c r="F110" s="19"/>
      <c r="G110" s="19"/>
      <c r="H110" s="20"/>
      <c r="I110" s="21"/>
      <c r="J110" s="76"/>
      <c r="K110" s="76"/>
      <c r="L110" s="22"/>
      <c r="M110" s="15"/>
      <c r="N110" s="15"/>
      <c r="O110" s="2"/>
    </row>
    <row r="111" spans="1:15" x14ac:dyDescent="0.25">
      <c r="A111" s="17"/>
      <c r="B111" s="16"/>
      <c r="C111" s="24"/>
      <c r="E111" s="18"/>
      <c r="F111" s="19"/>
      <c r="G111" s="19"/>
      <c r="H111" s="20"/>
      <c r="I111" s="21"/>
      <c r="J111" s="76"/>
      <c r="K111" s="76"/>
      <c r="L111" s="22"/>
      <c r="M111" s="15"/>
      <c r="N111" s="15"/>
      <c r="O111" s="2"/>
    </row>
    <row r="112" spans="1:15" x14ac:dyDescent="0.25">
      <c r="A112" s="17"/>
      <c r="B112" s="16"/>
      <c r="C112" s="24"/>
      <c r="E112" s="29"/>
      <c r="F112" s="19"/>
      <c r="G112" s="19"/>
      <c r="H112" s="20"/>
      <c r="I112" s="21"/>
      <c r="J112" s="76"/>
      <c r="K112" s="76"/>
      <c r="L112" s="22"/>
      <c r="M112" s="15"/>
      <c r="N112" s="15"/>
      <c r="O112" s="2"/>
    </row>
    <row r="113" spans="1:15" x14ac:dyDescent="0.25">
      <c r="A113" s="17"/>
      <c r="B113" s="16"/>
      <c r="C113" s="17"/>
      <c r="E113" s="29"/>
      <c r="F113" s="19"/>
      <c r="G113" s="19"/>
      <c r="H113" s="20"/>
      <c r="I113" s="21"/>
      <c r="J113" s="76"/>
      <c r="K113" s="76"/>
      <c r="L113" s="22"/>
      <c r="M113" s="15"/>
      <c r="N113" s="15"/>
      <c r="O113" s="2"/>
    </row>
    <row r="114" spans="1:15" x14ac:dyDescent="0.25">
      <c r="A114" s="17"/>
      <c r="B114" s="16"/>
      <c r="C114" s="17"/>
      <c r="E114" s="29"/>
      <c r="F114" s="19"/>
      <c r="G114" s="19"/>
      <c r="H114" s="30"/>
      <c r="I114" s="21"/>
      <c r="J114" s="76"/>
      <c r="K114" s="76"/>
      <c r="L114" s="22"/>
      <c r="M114" s="15"/>
      <c r="N114" s="15"/>
      <c r="O114" s="2"/>
    </row>
    <row r="115" spans="1:15" x14ac:dyDescent="0.25">
      <c r="A115" s="17"/>
      <c r="B115" s="16"/>
      <c r="C115" s="17"/>
      <c r="E115" s="29"/>
      <c r="F115" s="19"/>
      <c r="G115" s="19"/>
      <c r="H115" s="30"/>
      <c r="I115" s="21"/>
      <c r="J115" s="76"/>
      <c r="K115" s="76"/>
      <c r="L115" s="22"/>
      <c r="M115" s="15"/>
      <c r="N115" s="15"/>
      <c r="O115" s="2"/>
    </row>
    <row r="116" spans="1:15" x14ac:dyDescent="0.25">
      <c r="A116" s="17"/>
      <c r="B116" s="16"/>
      <c r="C116" s="24"/>
      <c r="E116" s="29"/>
      <c r="F116" s="21"/>
      <c r="G116" s="21"/>
      <c r="H116" s="21"/>
      <c r="I116" s="31"/>
      <c r="J116" s="76"/>
      <c r="K116" s="76"/>
      <c r="L116" s="22"/>
      <c r="M116" s="15"/>
      <c r="N116" s="15"/>
      <c r="O116" s="19"/>
    </row>
    <row r="117" spans="1:15" x14ac:dyDescent="0.25">
      <c r="A117" s="17"/>
      <c r="B117" s="16"/>
      <c r="C117" s="25"/>
      <c r="E117" s="29"/>
      <c r="F117" s="21"/>
      <c r="G117" s="21"/>
      <c r="H117" s="21"/>
      <c r="I117" s="31"/>
      <c r="J117" s="76"/>
      <c r="K117" s="76"/>
      <c r="L117" s="22"/>
      <c r="M117" s="15"/>
      <c r="N117" s="15"/>
      <c r="O117" s="19"/>
    </row>
    <row r="118" spans="1:15" x14ac:dyDescent="0.25">
      <c r="A118" s="17"/>
      <c r="B118" s="16"/>
      <c r="C118" s="17"/>
      <c r="E118" s="29"/>
      <c r="F118" s="21"/>
      <c r="G118" s="21"/>
      <c r="H118" s="21"/>
      <c r="I118" s="31"/>
      <c r="J118" s="76"/>
      <c r="K118" s="76"/>
      <c r="L118" s="22"/>
      <c r="M118" s="15"/>
      <c r="N118" s="15"/>
      <c r="O118" s="19"/>
    </row>
    <row r="119" spans="1:15" x14ac:dyDescent="0.25">
      <c r="A119" s="17"/>
      <c r="B119" s="16"/>
    </row>
    <row r="120" spans="1:15" x14ac:dyDescent="0.25">
      <c r="A120" s="17"/>
      <c r="B120" s="16"/>
    </row>
    <row r="121" spans="1:15" x14ac:dyDescent="0.25">
      <c r="A121" s="17"/>
      <c r="B121" s="16"/>
    </row>
    <row r="122" spans="1:15" x14ac:dyDescent="0.25">
      <c r="A122" s="17"/>
      <c r="B122" s="16"/>
    </row>
    <row r="123" spans="1:15" x14ac:dyDescent="0.25">
      <c r="A123" s="17"/>
      <c r="B123" s="16"/>
    </row>
    <row r="124" spans="1:15" x14ac:dyDescent="0.25">
      <c r="A124" s="17"/>
      <c r="B124" s="16"/>
    </row>
    <row r="125" spans="1:15" x14ac:dyDescent="0.25">
      <c r="A125" s="17"/>
      <c r="B125" s="16"/>
    </row>
    <row r="126" spans="1:15" x14ac:dyDescent="0.25">
      <c r="A126" s="17"/>
      <c r="B126" s="16"/>
    </row>
    <row r="127" spans="1:15" x14ac:dyDescent="0.25">
      <c r="A127" s="17"/>
      <c r="B127" s="16"/>
    </row>
    <row r="128" spans="1:15" x14ac:dyDescent="0.25">
      <c r="A128" s="17"/>
      <c r="B128" s="16"/>
    </row>
    <row r="129" spans="1:2" x14ac:dyDescent="0.25">
      <c r="A129" s="17"/>
      <c r="B129" s="16"/>
    </row>
    <row r="130" spans="1:2" x14ac:dyDescent="0.25">
      <c r="A130" s="17"/>
      <c r="B130" s="16"/>
    </row>
    <row r="131" spans="1:2" x14ac:dyDescent="0.25">
      <c r="A131" s="17"/>
      <c r="B131" s="16"/>
    </row>
    <row r="132" spans="1:2" x14ac:dyDescent="0.25">
      <c r="A132" s="17"/>
      <c r="B132" s="16"/>
    </row>
    <row r="133" spans="1:2" x14ac:dyDescent="0.25">
      <c r="A133" s="17"/>
      <c r="B133" s="16"/>
    </row>
    <row r="134" spans="1:2" x14ac:dyDescent="0.25">
      <c r="A134" s="17"/>
      <c r="B134" s="16"/>
    </row>
    <row r="135" spans="1:2" x14ac:dyDescent="0.25">
      <c r="A135" s="17"/>
      <c r="B135" s="16"/>
    </row>
    <row r="136" spans="1:2" x14ac:dyDescent="0.25">
      <c r="A136" s="17"/>
      <c r="B136" s="16"/>
    </row>
    <row r="137" spans="1:2" x14ac:dyDescent="0.25">
      <c r="A137" s="17"/>
      <c r="B137" s="16"/>
    </row>
    <row r="138" spans="1:2" x14ac:dyDescent="0.25">
      <c r="A138" s="17"/>
      <c r="B138" s="16"/>
    </row>
    <row r="139" spans="1:2" x14ac:dyDescent="0.25">
      <c r="A139" s="17"/>
      <c r="B139" s="16"/>
    </row>
    <row r="140" spans="1:2" x14ac:dyDescent="0.25">
      <c r="A140" s="17"/>
      <c r="B140" s="16"/>
    </row>
    <row r="141" spans="1:2" x14ac:dyDescent="0.25">
      <c r="A141" s="17"/>
      <c r="B141" s="16"/>
    </row>
    <row r="142" spans="1:2" x14ac:dyDescent="0.25">
      <c r="A142" s="17"/>
      <c r="B142" s="16"/>
    </row>
    <row r="143" spans="1:2" x14ac:dyDescent="0.25">
      <c r="A143" s="17"/>
      <c r="B143" s="16"/>
    </row>
    <row r="144" spans="1:2" x14ac:dyDescent="0.25">
      <c r="A144" s="17"/>
      <c r="B144" s="16"/>
    </row>
    <row r="145" spans="1:2" x14ac:dyDescent="0.25">
      <c r="A145" s="17"/>
      <c r="B145" s="16"/>
    </row>
    <row r="146" spans="1:2" x14ac:dyDescent="0.25">
      <c r="A146" s="17"/>
      <c r="B146" s="16"/>
    </row>
  </sheetData>
  <conditionalFormatting sqref="A1:B1">
    <cfRule type="duplicateValues" dxfId="44" priority="9"/>
  </conditionalFormatting>
  <conditionalFormatting sqref="A2:B2">
    <cfRule type="duplicateValues" dxfId="43" priority="5"/>
    <cfRule type="duplicateValues" dxfId="42" priority="6"/>
    <cfRule type="duplicateValues" dxfId="41" priority="7"/>
  </conditionalFormatting>
  <conditionalFormatting sqref="C3:C118">
    <cfRule type="duplicateValues" dxfId="40" priority="112"/>
    <cfRule type="duplicateValues" dxfId="39" priority="113"/>
    <cfRule type="duplicateValues" dxfId="38" priority="114"/>
  </conditionalFormatting>
  <conditionalFormatting sqref="C3:C146">
    <cfRule type="duplicateValues" dxfId="37" priority="1"/>
  </conditionalFormatting>
  <conditionalFormatting sqref="A1:B1">
    <cfRule type="duplicateValues" dxfId="36" priority="115"/>
    <cfRule type="duplicateValues" dxfId="35" priority="116"/>
    <cfRule type="duplicateValues" dxfId="34" priority="117"/>
  </conditionalFormatting>
  <conditionalFormatting sqref="C2">
    <cfRule type="duplicateValues" dxfId="33" priority="121"/>
    <cfRule type="duplicateValues" dxfId="32" priority="122"/>
  </conditionalFormatting>
  <conditionalFormatting sqref="C2">
    <cfRule type="duplicateValues" dxfId="31" priority="1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D71C-54A4-4DF5-962A-4B07A6DFF585}">
  <dimension ref="A1:ACF146"/>
  <sheetViews>
    <sheetView showGridLines="0" zoomScale="85" zoomScaleNormal="85" workbookViewId="0">
      <selection activeCell="J5" sqref="J5"/>
    </sheetView>
  </sheetViews>
  <sheetFormatPr defaultColWidth="8.7109375" defaultRowHeight="15" x14ac:dyDescent="0.25"/>
  <cols>
    <col min="1" max="1" width="6" style="2" customWidth="1"/>
    <col min="2" max="2" width="10.42578125" style="40" customWidth="1"/>
    <col min="3" max="3" width="55.7109375" style="2" customWidth="1"/>
    <col min="4" max="4" width="14.28515625" style="40" customWidth="1"/>
    <col min="5" max="6" width="12.42578125" style="23" customWidth="1"/>
    <col min="7" max="7" width="12.42578125" style="42" customWidth="1"/>
    <col min="8" max="8" width="10.42578125" style="42" customWidth="1"/>
    <col min="9" max="9" width="17.42578125" style="43" customWidth="1"/>
    <col min="10" max="10" width="15.7109375" style="44" customWidth="1"/>
    <col min="11" max="11" width="13.7109375" style="2" customWidth="1"/>
    <col min="12" max="12" width="13.85546875" style="2" customWidth="1"/>
    <col min="13" max="13" width="22.85546875" style="2" customWidth="1"/>
    <col min="14" max="16384" width="8.7109375" style="2"/>
  </cols>
  <sheetData>
    <row r="1" spans="1:13" ht="26.25" x14ac:dyDescent="0.25">
      <c r="A1" s="1" t="str">
        <f>'By items'!A1</f>
        <v>BÁO CÁO POST</v>
      </c>
      <c r="B1" s="2"/>
      <c r="C1" s="3"/>
      <c r="D1" s="3"/>
      <c r="E1" s="3"/>
      <c r="F1" s="3"/>
      <c r="G1" s="3"/>
    </row>
    <row r="2" spans="1:13" ht="15.75" x14ac:dyDescent="0.25">
      <c r="A2" s="6" t="e">
        <f>'By items'!#REF!</f>
        <v>#REF!</v>
      </c>
      <c r="B2" s="2"/>
      <c r="C2" s="3"/>
      <c r="D2" s="3"/>
      <c r="E2" s="7" t="e">
        <f>'By items'!#REF!</f>
        <v>#REF!</v>
      </c>
      <c r="F2" s="74" t="e">
        <f>'By items'!#REF!</f>
        <v>#REF!</v>
      </c>
      <c r="G2" s="2"/>
    </row>
    <row r="3" spans="1:13" x14ac:dyDescent="0.25">
      <c r="A3" s="9" t="e">
        <f>'By items'!#REF!</f>
        <v>#REF!</v>
      </c>
      <c r="B3" s="9"/>
      <c r="C3" s="10"/>
      <c r="D3" s="10"/>
      <c r="E3" s="11" t="e">
        <f>'By items'!#REF!</f>
        <v>#REF!</v>
      </c>
      <c r="F3" s="75" t="e">
        <f>'By items'!#REF!</f>
        <v>#REF!</v>
      </c>
      <c r="G3" s="9" t="e">
        <f>'By items'!#REF!</f>
        <v>#REF!</v>
      </c>
    </row>
    <row r="4" spans="1:13" x14ac:dyDescent="0.25">
      <c r="A4" s="14" t="e">
        <f>'By items'!#REF!</f>
        <v>#REF!</v>
      </c>
      <c r="B4" s="13"/>
      <c r="C4" s="12"/>
      <c r="D4" s="12"/>
      <c r="E4" s="12"/>
      <c r="F4" s="12"/>
      <c r="G4" s="12"/>
    </row>
    <row r="6" spans="1:13" ht="36" customHeight="1" x14ac:dyDescent="0.25">
      <c r="A6" s="1" t="s">
        <v>27</v>
      </c>
      <c r="C6" s="3"/>
      <c r="D6" s="37"/>
      <c r="E6" s="3"/>
      <c r="F6" s="3"/>
      <c r="G6" s="8"/>
      <c r="H6" s="8"/>
      <c r="I6" s="45"/>
      <c r="J6" s="46"/>
      <c r="K6" s="47"/>
    </row>
    <row r="7" spans="1:13" s="13" customFormat="1" ht="39" customHeight="1" x14ac:dyDescent="0.25">
      <c r="A7" s="48" t="s">
        <v>28</v>
      </c>
      <c r="B7" s="48" t="s">
        <v>1</v>
      </c>
      <c r="C7" s="48" t="s">
        <v>2</v>
      </c>
      <c r="D7" s="48" t="s">
        <v>3</v>
      </c>
      <c r="E7" s="48" t="s">
        <v>4</v>
      </c>
      <c r="F7" s="48" t="s">
        <v>5</v>
      </c>
      <c r="G7" s="49" t="s">
        <v>8</v>
      </c>
      <c r="H7" s="49" t="s">
        <v>10</v>
      </c>
      <c r="I7" s="50" t="s">
        <v>16</v>
      </c>
      <c r="J7" s="51" t="s">
        <v>17</v>
      </c>
      <c r="K7" s="52" t="s">
        <v>18</v>
      </c>
      <c r="L7" s="53" t="s">
        <v>20</v>
      </c>
      <c r="M7" s="53" t="s">
        <v>26</v>
      </c>
    </row>
    <row r="8" spans="1:13" s="16" customFormat="1" ht="20.25" customHeight="1" x14ac:dyDescent="0.25">
      <c r="A8" s="54">
        <v>1</v>
      </c>
      <c r="B8" s="55" t="s">
        <v>29</v>
      </c>
      <c r="C8" s="56" t="e">
        <f>VLOOKUP(B8,'By items'!$C:$D,2,0)</f>
        <v>#N/A</v>
      </c>
      <c r="D8" s="57" t="e">
        <f>VLOOKUP(B8,'By items'!$C:$E,3,0)</f>
        <v>#N/A</v>
      </c>
      <c r="E8" s="58" t="e">
        <f>VLOOKUP(B8,'By items'!$C:$F,4,0)</f>
        <v>#N/A</v>
      </c>
      <c r="F8" s="58" t="e">
        <f>VLOOKUP(B8,'By items'!$C:$G,5,0)</f>
        <v>#N/A</v>
      </c>
      <c r="G8" s="41" t="e">
        <f>VLOOKUP(B8,'By items'!$C:$J,8,0)</f>
        <v>#N/A</v>
      </c>
      <c r="H8" s="41" t="e">
        <f>VLOOKUP(B8,'By items'!$C:$L,10,0)</f>
        <v>#N/A</v>
      </c>
      <c r="I8" s="59" t="e">
        <f>VLOOKUP(B8,'By items'!$C:$O,17,0)</f>
        <v>#N/A</v>
      </c>
      <c r="J8" s="60" t="e">
        <f>VLOOKUP(B8,'By items'!$C:$O,19,0)</f>
        <v>#N/A</v>
      </c>
      <c r="K8" s="57" t="e">
        <f>I8/J8</f>
        <v>#N/A</v>
      </c>
      <c r="L8" s="61" t="e">
        <f>VLOOKUP(B8,'By items'!$C:$O,22,0)</f>
        <v>#N/A</v>
      </c>
      <c r="M8" s="61" t="e">
        <f>IF((((I8-J8)/2)+L8)&lt;0,"Tồn kho chưa đảm bảo",)</f>
        <v>#N/A</v>
      </c>
    </row>
    <row r="9" spans="1:13" s="16" customFormat="1" ht="20.25" customHeight="1" x14ac:dyDescent="0.25">
      <c r="A9" s="54">
        <v>2</v>
      </c>
      <c r="B9" s="55" t="s">
        <v>30</v>
      </c>
      <c r="C9" s="56" t="e">
        <f>VLOOKUP(B9,'By items'!$C:$D,2,0)</f>
        <v>#N/A</v>
      </c>
      <c r="D9" s="57" t="e">
        <f>VLOOKUP(B9,'By items'!$C:$E,3,0)</f>
        <v>#N/A</v>
      </c>
      <c r="E9" s="58" t="e">
        <f>VLOOKUP(B9,'By items'!$C:$F,4,0)</f>
        <v>#N/A</v>
      </c>
      <c r="F9" s="58" t="e">
        <f>VLOOKUP(B9,'By items'!$C:$G,5,0)</f>
        <v>#N/A</v>
      </c>
      <c r="G9" s="41" t="e">
        <f>VLOOKUP(B9,'By items'!$C:$J,8,0)</f>
        <v>#N/A</v>
      </c>
      <c r="H9" s="41" t="e">
        <f>VLOOKUP(B9,'By items'!$C:$L,10,0)</f>
        <v>#N/A</v>
      </c>
      <c r="I9" s="59" t="e">
        <f>VLOOKUP(B9,'By items'!$C:$O,17,0)</f>
        <v>#N/A</v>
      </c>
      <c r="J9" s="60" t="e">
        <f>VLOOKUP(B9,'By items'!$C:$O,19,0)</f>
        <v>#N/A</v>
      </c>
      <c r="K9" s="57" t="e">
        <f t="shared" ref="K9:K27" si="0">I9/J9</f>
        <v>#N/A</v>
      </c>
      <c r="L9" s="61" t="e">
        <f>VLOOKUP(B9,'By items'!$C:$O,22,0)</f>
        <v>#N/A</v>
      </c>
      <c r="M9" s="61" t="e">
        <f t="shared" ref="M9:M27" si="1">IF((((I9-J9)/2)+L9)&lt;0,"Tồn kho chưa đảm bảo",)</f>
        <v>#N/A</v>
      </c>
    </row>
    <row r="10" spans="1:13" s="16" customFormat="1" ht="20.25" customHeight="1" x14ac:dyDescent="0.25">
      <c r="A10" s="54">
        <v>3</v>
      </c>
      <c r="B10" s="55" t="s">
        <v>31</v>
      </c>
      <c r="C10" s="56" t="e">
        <f>VLOOKUP(B10,'By items'!$C:$D,2,0)</f>
        <v>#N/A</v>
      </c>
      <c r="D10" s="57" t="e">
        <f>VLOOKUP(B10,'By items'!$C:$E,3,0)</f>
        <v>#N/A</v>
      </c>
      <c r="E10" s="58" t="e">
        <f>VLOOKUP(B10,'By items'!$C:$F,4,0)</f>
        <v>#N/A</v>
      </c>
      <c r="F10" s="58" t="e">
        <f>VLOOKUP(B10,'By items'!$C:$G,5,0)</f>
        <v>#N/A</v>
      </c>
      <c r="G10" s="41" t="e">
        <f>VLOOKUP(B10,'By items'!$C:$J,8,0)</f>
        <v>#N/A</v>
      </c>
      <c r="H10" s="41" t="e">
        <f>VLOOKUP(B10,'By items'!$C:$L,10,0)</f>
        <v>#N/A</v>
      </c>
      <c r="I10" s="59" t="e">
        <f>VLOOKUP(B10,'By items'!$C:$O,17,0)</f>
        <v>#N/A</v>
      </c>
      <c r="J10" s="60" t="e">
        <f>VLOOKUP(B10,'By items'!$C:$O,19,0)</f>
        <v>#N/A</v>
      </c>
      <c r="K10" s="57" t="e">
        <f t="shared" si="0"/>
        <v>#N/A</v>
      </c>
      <c r="L10" s="61" t="e">
        <f>VLOOKUP(B10,'By items'!$C:$O,22,0)</f>
        <v>#N/A</v>
      </c>
      <c r="M10" s="61" t="e">
        <f t="shared" si="1"/>
        <v>#N/A</v>
      </c>
    </row>
    <row r="11" spans="1:13" s="16" customFormat="1" ht="20.25" customHeight="1" x14ac:dyDescent="0.25">
      <c r="A11" s="54">
        <v>4</v>
      </c>
      <c r="B11" s="54" t="s">
        <v>32</v>
      </c>
      <c r="C11" s="56" t="e">
        <f>VLOOKUP(B11,'By items'!$C:$D,2,0)</f>
        <v>#N/A</v>
      </c>
      <c r="D11" s="57" t="e">
        <f>VLOOKUP(B11,'By items'!$C:$E,3,0)</f>
        <v>#N/A</v>
      </c>
      <c r="E11" s="58" t="e">
        <f>VLOOKUP(B11,'By items'!$C:$F,4,0)</f>
        <v>#N/A</v>
      </c>
      <c r="F11" s="58" t="e">
        <f>VLOOKUP(B11,'By items'!$C:$G,5,0)</f>
        <v>#N/A</v>
      </c>
      <c r="G11" s="41" t="e">
        <f>VLOOKUP(B11,'By items'!$C:$J,8,0)</f>
        <v>#N/A</v>
      </c>
      <c r="H11" s="41" t="e">
        <f>VLOOKUP(B11,'By items'!$C:$L,10,0)</f>
        <v>#N/A</v>
      </c>
      <c r="I11" s="59" t="e">
        <f>VLOOKUP(B11,'By items'!$C:$O,17,0)</f>
        <v>#N/A</v>
      </c>
      <c r="J11" s="60" t="e">
        <f>VLOOKUP(B11,'By items'!$C:$O,19,0)</f>
        <v>#N/A</v>
      </c>
      <c r="K11" s="57" t="e">
        <f t="shared" si="0"/>
        <v>#N/A</v>
      </c>
      <c r="L11" s="61" t="e">
        <f>VLOOKUP(B11,'By items'!$C:$O,22,0)</f>
        <v>#N/A</v>
      </c>
      <c r="M11" s="61" t="e">
        <f t="shared" si="1"/>
        <v>#N/A</v>
      </c>
    </row>
    <row r="12" spans="1:13" s="16" customFormat="1" ht="20.25" customHeight="1" x14ac:dyDescent="0.25">
      <c r="A12" s="54">
        <v>5</v>
      </c>
      <c r="B12" s="55" t="s">
        <v>25</v>
      </c>
      <c r="C12" s="56" t="e">
        <f>VLOOKUP(B12,'By items'!$C:$D,2,0)</f>
        <v>#N/A</v>
      </c>
      <c r="D12" s="57" t="e">
        <f>VLOOKUP(B12,'By items'!$C:$E,3,0)</f>
        <v>#N/A</v>
      </c>
      <c r="E12" s="58" t="e">
        <f>VLOOKUP(B12,'By items'!$C:$F,4,0)</f>
        <v>#N/A</v>
      </c>
      <c r="F12" s="58" t="e">
        <f>VLOOKUP(B12,'By items'!$C:$G,5,0)</f>
        <v>#N/A</v>
      </c>
      <c r="G12" s="41" t="e">
        <f>VLOOKUP(B12,'By items'!$C:$J,8,0)</f>
        <v>#N/A</v>
      </c>
      <c r="H12" s="41" t="e">
        <f>VLOOKUP(B12,'By items'!$C:$L,10,0)</f>
        <v>#N/A</v>
      </c>
      <c r="I12" s="59" t="e">
        <f>VLOOKUP(B12,'By items'!$C:$O,17,0)</f>
        <v>#N/A</v>
      </c>
      <c r="J12" s="60" t="e">
        <f>VLOOKUP(B12,'By items'!$C:$O,19,0)</f>
        <v>#N/A</v>
      </c>
      <c r="K12" s="57" t="e">
        <f t="shared" si="0"/>
        <v>#N/A</v>
      </c>
      <c r="L12" s="61" t="e">
        <f>VLOOKUP(B12,'By items'!$C:$O,22,0)</f>
        <v>#N/A</v>
      </c>
      <c r="M12" s="61" t="e">
        <f t="shared" si="1"/>
        <v>#N/A</v>
      </c>
    </row>
    <row r="13" spans="1:13" s="16" customFormat="1" ht="20.25" customHeight="1" x14ac:dyDescent="0.25">
      <c r="A13" s="54">
        <v>6</v>
      </c>
      <c r="B13" s="54" t="s">
        <v>33</v>
      </c>
      <c r="C13" s="56" t="e">
        <f>VLOOKUP(B13,'By items'!$C:$D,2,0)</f>
        <v>#N/A</v>
      </c>
      <c r="D13" s="57" t="e">
        <f>VLOOKUP(B13,'By items'!$C:$E,3,0)</f>
        <v>#N/A</v>
      </c>
      <c r="E13" s="58" t="e">
        <f>VLOOKUP(B13,'By items'!$C:$F,4,0)</f>
        <v>#N/A</v>
      </c>
      <c r="F13" s="58" t="e">
        <f>VLOOKUP(B13,'By items'!$C:$G,5,0)</f>
        <v>#N/A</v>
      </c>
      <c r="G13" s="41" t="e">
        <f>VLOOKUP(B13,'By items'!$C:$J,8,0)</f>
        <v>#N/A</v>
      </c>
      <c r="H13" s="41" t="e">
        <f>VLOOKUP(B13,'By items'!$C:$L,10,0)</f>
        <v>#N/A</v>
      </c>
      <c r="I13" s="59" t="e">
        <f>VLOOKUP(B13,'By items'!$C:$O,17,0)</f>
        <v>#N/A</v>
      </c>
      <c r="J13" s="60" t="e">
        <f>VLOOKUP(B13,'By items'!$C:$O,19,0)</f>
        <v>#N/A</v>
      </c>
      <c r="K13" s="57" t="e">
        <f t="shared" si="0"/>
        <v>#N/A</v>
      </c>
      <c r="L13" s="61" t="e">
        <f>VLOOKUP(B13,'By items'!$C:$O,22,0)</f>
        <v>#N/A</v>
      </c>
      <c r="M13" s="61" t="e">
        <f t="shared" si="1"/>
        <v>#N/A</v>
      </c>
    </row>
    <row r="14" spans="1:13" s="16" customFormat="1" ht="20.25" customHeight="1" x14ac:dyDescent="0.25">
      <c r="A14" s="54">
        <v>7</v>
      </c>
      <c r="B14" s="54" t="s">
        <v>34</v>
      </c>
      <c r="C14" s="56" t="e">
        <f>VLOOKUP(B14,'By items'!$C:$D,2,0)</f>
        <v>#N/A</v>
      </c>
      <c r="D14" s="57" t="e">
        <f>VLOOKUP(B14,'By items'!$C:$E,3,0)</f>
        <v>#N/A</v>
      </c>
      <c r="E14" s="58" t="e">
        <f>VLOOKUP(B14,'By items'!$C:$F,4,0)</f>
        <v>#N/A</v>
      </c>
      <c r="F14" s="58" t="e">
        <f>VLOOKUP(B14,'By items'!$C:$G,5,0)</f>
        <v>#N/A</v>
      </c>
      <c r="G14" s="41" t="e">
        <f>VLOOKUP(B14,'By items'!$C:$J,8,0)</f>
        <v>#N/A</v>
      </c>
      <c r="H14" s="41" t="e">
        <f>VLOOKUP(B14,'By items'!$C:$L,10,0)</f>
        <v>#N/A</v>
      </c>
      <c r="I14" s="59" t="e">
        <f>VLOOKUP(B14,'By items'!$C:$O,17,0)</f>
        <v>#N/A</v>
      </c>
      <c r="J14" s="60" t="e">
        <f>VLOOKUP(B14,'By items'!$C:$O,19,0)</f>
        <v>#N/A</v>
      </c>
      <c r="K14" s="57" t="e">
        <f t="shared" si="0"/>
        <v>#N/A</v>
      </c>
      <c r="L14" s="61" t="e">
        <f>VLOOKUP(B14,'By items'!$C:$O,22,0)</f>
        <v>#N/A</v>
      </c>
      <c r="M14" s="61" t="e">
        <f t="shared" si="1"/>
        <v>#N/A</v>
      </c>
    </row>
    <row r="15" spans="1:13" s="16" customFormat="1" ht="20.25" customHeight="1" x14ac:dyDescent="0.25">
      <c r="A15" s="54">
        <v>8</v>
      </c>
      <c r="B15" s="55" t="s">
        <v>21</v>
      </c>
      <c r="C15" s="56" t="e">
        <f>VLOOKUP(B15,'By items'!$C:$D,2,0)</f>
        <v>#N/A</v>
      </c>
      <c r="D15" s="57" t="e">
        <f>VLOOKUP(B15,'By items'!$C:$E,3,0)</f>
        <v>#N/A</v>
      </c>
      <c r="E15" s="58" t="e">
        <f>VLOOKUP(B15,'By items'!$C:$F,4,0)</f>
        <v>#N/A</v>
      </c>
      <c r="F15" s="58" t="e">
        <f>VLOOKUP(B15,'By items'!$C:$G,5,0)</f>
        <v>#N/A</v>
      </c>
      <c r="G15" s="41" t="e">
        <f>VLOOKUP(B15,'By items'!$C:$J,8,0)</f>
        <v>#N/A</v>
      </c>
      <c r="H15" s="41" t="e">
        <f>VLOOKUP(B15,'By items'!$C:$L,10,0)</f>
        <v>#N/A</v>
      </c>
      <c r="I15" s="59" t="e">
        <f>VLOOKUP(B15,'By items'!$C:$O,17,0)</f>
        <v>#N/A</v>
      </c>
      <c r="J15" s="60" t="e">
        <f>VLOOKUP(B15,'By items'!$C:$O,19,0)</f>
        <v>#N/A</v>
      </c>
      <c r="K15" s="57" t="e">
        <f t="shared" si="0"/>
        <v>#N/A</v>
      </c>
      <c r="L15" s="61" t="e">
        <f>VLOOKUP(B15,'By items'!$C:$O,22,0)</f>
        <v>#N/A</v>
      </c>
      <c r="M15" s="61" t="e">
        <f t="shared" si="1"/>
        <v>#N/A</v>
      </c>
    </row>
    <row r="16" spans="1:13" s="16" customFormat="1" ht="20.25" customHeight="1" x14ac:dyDescent="0.25">
      <c r="A16" s="54">
        <v>9</v>
      </c>
      <c r="B16" s="55" t="s">
        <v>35</v>
      </c>
      <c r="C16" s="56" t="e">
        <f>VLOOKUP(B16,'By items'!$C:$D,2,0)</f>
        <v>#N/A</v>
      </c>
      <c r="D16" s="57" t="e">
        <f>VLOOKUP(B16,'By items'!$C:$E,3,0)</f>
        <v>#N/A</v>
      </c>
      <c r="E16" s="58" t="e">
        <f>VLOOKUP(B16,'By items'!$C:$F,4,0)</f>
        <v>#N/A</v>
      </c>
      <c r="F16" s="58" t="e">
        <f>VLOOKUP(B16,'By items'!$C:$G,5,0)</f>
        <v>#N/A</v>
      </c>
      <c r="G16" s="41" t="e">
        <f>VLOOKUP(B16,'By items'!$C:$J,8,0)</f>
        <v>#N/A</v>
      </c>
      <c r="H16" s="41" t="e">
        <f>VLOOKUP(B16,'By items'!$C:$L,10,0)</f>
        <v>#N/A</v>
      </c>
      <c r="I16" s="59" t="e">
        <f>VLOOKUP(B16,'By items'!$C:$O,17,0)</f>
        <v>#N/A</v>
      </c>
      <c r="J16" s="60" t="e">
        <f>VLOOKUP(B16,'By items'!$C:$O,19,0)</f>
        <v>#N/A</v>
      </c>
      <c r="K16" s="57" t="e">
        <f t="shared" si="0"/>
        <v>#N/A</v>
      </c>
      <c r="L16" s="61" t="e">
        <f>VLOOKUP(B16,'By items'!$C:$O,22,0)</f>
        <v>#N/A</v>
      </c>
      <c r="M16" s="61" t="e">
        <f t="shared" si="1"/>
        <v>#N/A</v>
      </c>
    </row>
    <row r="17" spans="1:13" s="16" customFormat="1" ht="20.25" customHeight="1" x14ac:dyDescent="0.25">
      <c r="A17" s="54">
        <v>10</v>
      </c>
      <c r="B17" s="55" t="s">
        <v>36</v>
      </c>
      <c r="C17" s="56" t="e">
        <f>VLOOKUP(B17,'By items'!$C:$D,2,0)</f>
        <v>#N/A</v>
      </c>
      <c r="D17" s="57" t="e">
        <f>VLOOKUP(B17,'By items'!$C:$E,3,0)</f>
        <v>#N/A</v>
      </c>
      <c r="E17" s="58" t="e">
        <f>VLOOKUP(B17,'By items'!$C:$F,4,0)</f>
        <v>#N/A</v>
      </c>
      <c r="F17" s="58" t="e">
        <f>VLOOKUP(B17,'By items'!$C:$G,5,0)</f>
        <v>#N/A</v>
      </c>
      <c r="G17" s="41" t="e">
        <f>VLOOKUP(B17,'By items'!$C:$J,8,0)</f>
        <v>#N/A</v>
      </c>
      <c r="H17" s="41" t="e">
        <f>VLOOKUP(B17,'By items'!$C:$L,10,0)</f>
        <v>#N/A</v>
      </c>
      <c r="I17" s="59" t="e">
        <f>VLOOKUP(B17,'By items'!$C:$O,17,0)</f>
        <v>#N/A</v>
      </c>
      <c r="J17" s="60" t="e">
        <f>VLOOKUP(B17,'By items'!$C:$O,19,0)</f>
        <v>#N/A</v>
      </c>
      <c r="K17" s="57" t="e">
        <f t="shared" si="0"/>
        <v>#N/A</v>
      </c>
      <c r="L17" s="61" t="e">
        <f>VLOOKUP(B17,'By items'!$C:$O,22,0)</f>
        <v>#N/A</v>
      </c>
      <c r="M17" s="61" t="e">
        <f t="shared" si="1"/>
        <v>#N/A</v>
      </c>
    </row>
    <row r="18" spans="1:13" s="16" customFormat="1" ht="20.25" customHeight="1" x14ac:dyDescent="0.25">
      <c r="A18" s="54">
        <v>11</v>
      </c>
      <c r="B18" s="55" t="s">
        <v>37</v>
      </c>
      <c r="C18" s="56" t="e">
        <f>VLOOKUP(B18,'By items'!$C:$D,2,0)</f>
        <v>#N/A</v>
      </c>
      <c r="D18" s="57" t="e">
        <f>VLOOKUP(B18,'By items'!$C:$E,3,0)</f>
        <v>#N/A</v>
      </c>
      <c r="E18" s="58" t="e">
        <f>VLOOKUP(B18,'By items'!$C:$F,4,0)</f>
        <v>#N/A</v>
      </c>
      <c r="F18" s="58" t="e">
        <f>VLOOKUP(B18,'By items'!$C:$G,5,0)</f>
        <v>#N/A</v>
      </c>
      <c r="G18" s="41" t="e">
        <f>VLOOKUP(B18,'By items'!$C:$J,8,0)</f>
        <v>#N/A</v>
      </c>
      <c r="H18" s="41" t="e">
        <f>VLOOKUP(B18,'By items'!$C:$L,10,0)</f>
        <v>#N/A</v>
      </c>
      <c r="I18" s="59" t="e">
        <f>VLOOKUP(B18,'By items'!$C:$O,17,0)</f>
        <v>#N/A</v>
      </c>
      <c r="J18" s="60" t="e">
        <f>VLOOKUP(B18,'By items'!$C:$O,19,0)</f>
        <v>#N/A</v>
      </c>
      <c r="K18" s="57" t="e">
        <f t="shared" si="0"/>
        <v>#N/A</v>
      </c>
      <c r="L18" s="61" t="e">
        <f>VLOOKUP(B18,'By items'!$C:$O,22,0)</f>
        <v>#N/A</v>
      </c>
      <c r="M18" s="61" t="e">
        <f t="shared" si="1"/>
        <v>#N/A</v>
      </c>
    </row>
    <row r="19" spans="1:13" s="16" customFormat="1" ht="20.25" customHeight="1" x14ac:dyDescent="0.25">
      <c r="A19" s="54">
        <v>12</v>
      </c>
      <c r="B19" s="54" t="s">
        <v>38</v>
      </c>
      <c r="C19" s="56" t="e">
        <f>VLOOKUP(B19,'By items'!$C:$D,2,0)</f>
        <v>#N/A</v>
      </c>
      <c r="D19" s="57" t="e">
        <f>VLOOKUP(B19,'By items'!$C:$E,3,0)</f>
        <v>#N/A</v>
      </c>
      <c r="E19" s="58" t="e">
        <f>VLOOKUP(B19,'By items'!$C:$F,4,0)</f>
        <v>#N/A</v>
      </c>
      <c r="F19" s="58" t="e">
        <f>VLOOKUP(B19,'By items'!$C:$G,5,0)</f>
        <v>#N/A</v>
      </c>
      <c r="G19" s="41" t="e">
        <f>VLOOKUP(B19,'By items'!$C:$J,8,0)</f>
        <v>#N/A</v>
      </c>
      <c r="H19" s="41" t="e">
        <f>VLOOKUP(B19,'By items'!$C:$L,10,0)</f>
        <v>#N/A</v>
      </c>
      <c r="I19" s="59" t="e">
        <f>VLOOKUP(B19,'By items'!$C:$O,17,0)</f>
        <v>#N/A</v>
      </c>
      <c r="J19" s="60" t="e">
        <f>VLOOKUP(B19,'By items'!$C:$O,19,0)</f>
        <v>#N/A</v>
      </c>
      <c r="K19" s="57" t="e">
        <f t="shared" si="0"/>
        <v>#N/A</v>
      </c>
      <c r="L19" s="61" t="e">
        <f>VLOOKUP(B19,'By items'!$C:$O,22,0)</f>
        <v>#N/A</v>
      </c>
      <c r="M19" s="61" t="e">
        <f t="shared" si="1"/>
        <v>#N/A</v>
      </c>
    </row>
    <row r="20" spans="1:13" s="16" customFormat="1" ht="20.25" customHeight="1" x14ac:dyDescent="0.25">
      <c r="A20" s="54">
        <v>13</v>
      </c>
      <c r="B20" s="55" t="s">
        <v>39</v>
      </c>
      <c r="C20" s="56" t="e">
        <f>VLOOKUP(B20,'By items'!$C:$D,2,0)</f>
        <v>#N/A</v>
      </c>
      <c r="D20" s="57" t="e">
        <f>VLOOKUP(B20,'By items'!$C:$E,3,0)</f>
        <v>#N/A</v>
      </c>
      <c r="E20" s="58" t="e">
        <f>VLOOKUP(B20,'By items'!$C:$F,4,0)</f>
        <v>#N/A</v>
      </c>
      <c r="F20" s="58" t="e">
        <f>VLOOKUP(B20,'By items'!$C:$G,5,0)</f>
        <v>#N/A</v>
      </c>
      <c r="G20" s="41" t="e">
        <f>VLOOKUP(B20,'By items'!$C:$J,8,0)</f>
        <v>#N/A</v>
      </c>
      <c r="H20" s="41" t="e">
        <f>VLOOKUP(B20,'By items'!$C:$L,10,0)</f>
        <v>#N/A</v>
      </c>
      <c r="I20" s="59" t="e">
        <f>VLOOKUP(B20,'By items'!$C:$O,17,0)</f>
        <v>#N/A</v>
      </c>
      <c r="J20" s="60" t="e">
        <f>VLOOKUP(B20,'By items'!$C:$O,19,0)</f>
        <v>#N/A</v>
      </c>
      <c r="K20" s="57" t="e">
        <f t="shared" si="0"/>
        <v>#N/A</v>
      </c>
      <c r="L20" s="61" t="e">
        <f>VLOOKUP(B20,'By items'!$C:$O,22,0)</f>
        <v>#N/A</v>
      </c>
      <c r="M20" s="61" t="e">
        <f t="shared" si="1"/>
        <v>#N/A</v>
      </c>
    </row>
    <row r="21" spans="1:13" s="16" customFormat="1" ht="20.25" customHeight="1" x14ac:dyDescent="0.25">
      <c r="A21" s="54">
        <v>14</v>
      </c>
      <c r="B21" s="55" t="s">
        <v>24</v>
      </c>
      <c r="C21" s="56" t="e">
        <f>VLOOKUP(B21,'By items'!$C:$D,2,0)</f>
        <v>#N/A</v>
      </c>
      <c r="D21" s="57" t="e">
        <f>VLOOKUP(B21,'By items'!$C:$E,3,0)</f>
        <v>#N/A</v>
      </c>
      <c r="E21" s="58" t="e">
        <f>VLOOKUP(B21,'By items'!$C:$F,4,0)</f>
        <v>#N/A</v>
      </c>
      <c r="F21" s="58" t="e">
        <f>VLOOKUP(B21,'By items'!$C:$G,5,0)</f>
        <v>#N/A</v>
      </c>
      <c r="G21" s="41" t="e">
        <f>VLOOKUP(B21,'By items'!$C:$J,8,0)</f>
        <v>#N/A</v>
      </c>
      <c r="H21" s="41" t="e">
        <f>VLOOKUP(B21,'By items'!$C:$L,10,0)</f>
        <v>#N/A</v>
      </c>
      <c r="I21" s="59" t="e">
        <f>VLOOKUP(B21,'By items'!$C:$O,17,0)</f>
        <v>#N/A</v>
      </c>
      <c r="J21" s="60" t="e">
        <f>VLOOKUP(B21,'By items'!$C:$O,19,0)</f>
        <v>#N/A</v>
      </c>
      <c r="K21" s="57" t="e">
        <f t="shared" si="0"/>
        <v>#N/A</v>
      </c>
      <c r="L21" s="61" t="e">
        <f>VLOOKUP(B21,'By items'!$C:$O,22,0)</f>
        <v>#N/A</v>
      </c>
      <c r="M21" s="61" t="e">
        <f t="shared" si="1"/>
        <v>#N/A</v>
      </c>
    </row>
    <row r="22" spans="1:13" s="16" customFormat="1" ht="20.25" customHeight="1" x14ac:dyDescent="0.25">
      <c r="A22" s="54">
        <v>15</v>
      </c>
      <c r="B22" s="54" t="s">
        <v>40</v>
      </c>
      <c r="C22" s="56" t="e">
        <f>VLOOKUP(B22,'By items'!$C:$D,2,0)</f>
        <v>#N/A</v>
      </c>
      <c r="D22" s="57" t="e">
        <f>VLOOKUP(B22,'By items'!$C:$E,3,0)</f>
        <v>#N/A</v>
      </c>
      <c r="E22" s="58" t="e">
        <f>VLOOKUP(B22,'By items'!$C:$F,4,0)</f>
        <v>#N/A</v>
      </c>
      <c r="F22" s="58" t="e">
        <f>VLOOKUP(B22,'By items'!$C:$G,5,0)</f>
        <v>#N/A</v>
      </c>
      <c r="G22" s="41" t="e">
        <f>VLOOKUP(B22,'By items'!$C:$J,8,0)</f>
        <v>#N/A</v>
      </c>
      <c r="H22" s="41" t="e">
        <f>VLOOKUP(B22,'By items'!$C:$L,10,0)</f>
        <v>#N/A</v>
      </c>
      <c r="I22" s="59" t="e">
        <f>VLOOKUP(B22,'By items'!$C:$O,17,0)</f>
        <v>#N/A</v>
      </c>
      <c r="J22" s="60" t="e">
        <f>VLOOKUP(B22,'By items'!$C:$O,19,0)</f>
        <v>#N/A</v>
      </c>
      <c r="K22" s="57" t="e">
        <f t="shared" si="0"/>
        <v>#N/A</v>
      </c>
      <c r="L22" s="61" t="e">
        <f>VLOOKUP(B22,'By items'!$C:$O,22,0)</f>
        <v>#N/A</v>
      </c>
      <c r="M22" s="61" t="e">
        <f t="shared" si="1"/>
        <v>#N/A</v>
      </c>
    </row>
    <row r="23" spans="1:13" s="16" customFormat="1" ht="20.25" customHeight="1" x14ac:dyDescent="0.25">
      <c r="A23" s="54">
        <v>16</v>
      </c>
      <c r="B23" s="55" t="s">
        <v>41</v>
      </c>
      <c r="C23" s="56" t="e">
        <f>VLOOKUP(B23,'By items'!$C:$D,2,0)</f>
        <v>#N/A</v>
      </c>
      <c r="D23" s="57" t="e">
        <f>VLOOKUP(B23,'By items'!$C:$E,3,0)</f>
        <v>#N/A</v>
      </c>
      <c r="E23" s="58" t="e">
        <f>VLOOKUP(B23,'By items'!$C:$F,4,0)</f>
        <v>#N/A</v>
      </c>
      <c r="F23" s="58" t="e">
        <f>VLOOKUP(B23,'By items'!$C:$G,5,0)</f>
        <v>#N/A</v>
      </c>
      <c r="G23" s="41" t="e">
        <f>VLOOKUP(B23,'By items'!$C:$J,8,0)</f>
        <v>#N/A</v>
      </c>
      <c r="H23" s="41" t="e">
        <f>VLOOKUP(B23,'By items'!$C:$L,10,0)</f>
        <v>#N/A</v>
      </c>
      <c r="I23" s="59" t="e">
        <f>VLOOKUP(B23,'By items'!$C:$O,17,0)</f>
        <v>#N/A</v>
      </c>
      <c r="J23" s="60" t="e">
        <f>VLOOKUP(B23,'By items'!$C:$O,19,0)</f>
        <v>#N/A</v>
      </c>
      <c r="K23" s="57" t="e">
        <f t="shared" si="0"/>
        <v>#N/A</v>
      </c>
      <c r="L23" s="61" t="e">
        <f>VLOOKUP(B23,'By items'!$C:$O,22,0)</f>
        <v>#N/A</v>
      </c>
      <c r="M23" s="61" t="e">
        <f t="shared" si="1"/>
        <v>#N/A</v>
      </c>
    </row>
    <row r="24" spans="1:13" s="26" customFormat="1" ht="20.25" customHeight="1" x14ac:dyDescent="0.25">
      <c r="A24" s="54">
        <v>17</v>
      </c>
      <c r="B24" s="55" t="s">
        <v>22</v>
      </c>
      <c r="C24" s="56" t="e">
        <f>VLOOKUP(B24,'By items'!$C:$D,2,0)</f>
        <v>#N/A</v>
      </c>
      <c r="D24" s="57" t="e">
        <f>VLOOKUP(B24,'By items'!$C:$E,3,0)</f>
        <v>#N/A</v>
      </c>
      <c r="E24" s="58" t="e">
        <f>VLOOKUP(B24,'By items'!$C:$F,4,0)</f>
        <v>#N/A</v>
      </c>
      <c r="F24" s="58" t="e">
        <f>VLOOKUP(B24,'By items'!$C:$G,5,0)</f>
        <v>#N/A</v>
      </c>
      <c r="G24" s="41" t="e">
        <f>VLOOKUP(B24,'By items'!$C:$J,8,0)</f>
        <v>#N/A</v>
      </c>
      <c r="H24" s="41" t="e">
        <f>VLOOKUP(B24,'By items'!$C:$L,10,0)</f>
        <v>#N/A</v>
      </c>
      <c r="I24" s="59" t="e">
        <f>VLOOKUP(B24,'By items'!$C:$O,17,0)</f>
        <v>#N/A</v>
      </c>
      <c r="J24" s="60" t="e">
        <f>VLOOKUP(B24,'By items'!$C:$O,19,0)</f>
        <v>#N/A</v>
      </c>
      <c r="K24" s="57" t="e">
        <f t="shared" si="0"/>
        <v>#N/A</v>
      </c>
      <c r="L24" s="61" t="e">
        <f>VLOOKUP(B24,'By items'!$C:$O,22,0)</f>
        <v>#N/A</v>
      </c>
      <c r="M24" s="61" t="e">
        <f t="shared" si="1"/>
        <v>#N/A</v>
      </c>
    </row>
    <row r="25" spans="1:13" s="26" customFormat="1" ht="20.25" customHeight="1" x14ac:dyDescent="0.25">
      <c r="A25" s="54">
        <v>18</v>
      </c>
      <c r="B25" s="54" t="s">
        <v>23</v>
      </c>
      <c r="C25" s="56" t="e">
        <f>VLOOKUP(B25,'By items'!$C:$D,2,0)</f>
        <v>#N/A</v>
      </c>
      <c r="D25" s="57" t="e">
        <f>VLOOKUP(B25,'By items'!$C:$E,3,0)</f>
        <v>#N/A</v>
      </c>
      <c r="E25" s="58" t="e">
        <f>VLOOKUP(B25,'By items'!$C:$F,4,0)</f>
        <v>#N/A</v>
      </c>
      <c r="F25" s="58" t="e">
        <f>VLOOKUP(B25,'By items'!$C:$G,5,0)</f>
        <v>#N/A</v>
      </c>
      <c r="G25" s="41" t="e">
        <f>VLOOKUP(B25,'By items'!$C:$J,8,0)</f>
        <v>#N/A</v>
      </c>
      <c r="H25" s="41" t="e">
        <f>VLOOKUP(B25,'By items'!$C:$L,10,0)</f>
        <v>#N/A</v>
      </c>
      <c r="I25" s="59" t="e">
        <f>VLOOKUP(B25,'By items'!$C:$O,17,0)</f>
        <v>#N/A</v>
      </c>
      <c r="J25" s="60" t="e">
        <f>VLOOKUP(B25,'By items'!$C:$O,19,0)</f>
        <v>#N/A</v>
      </c>
      <c r="K25" s="57" t="e">
        <f t="shared" si="0"/>
        <v>#N/A</v>
      </c>
      <c r="L25" s="61" t="e">
        <f>VLOOKUP(B25,'By items'!$C:$O,22,0)</f>
        <v>#N/A</v>
      </c>
      <c r="M25" s="61" t="e">
        <f t="shared" si="1"/>
        <v>#N/A</v>
      </c>
    </row>
    <row r="26" spans="1:13" s="26" customFormat="1" ht="20.25" customHeight="1" x14ac:dyDescent="0.25">
      <c r="A26" s="54">
        <v>19</v>
      </c>
      <c r="B26" s="55" t="s">
        <v>42</v>
      </c>
      <c r="C26" s="56" t="e">
        <f>VLOOKUP(B26,'By items'!$C:$D,2,0)</f>
        <v>#N/A</v>
      </c>
      <c r="D26" s="57" t="e">
        <f>VLOOKUP(B26,'By items'!$C:$E,3,0)</f>
        <v>#N/A</v>
      </c>
      <c r="E26" s="58" t="e">
        <f>VLOOKUP(B26,'By items'!$C:$F,4,0)</f>
        <v>#N/A</v>
      </c>
      <c r="F26" s="58" t="e">
        <f>VLOOKUP(B26,'By items'!$C:$G,5,0)</f>
        <v>#N/A</v>
      </c>
      <c r="G26" s="41" t="e">
        <f>VLOOKUP(B26,'By items'!$C:$J,8,0)</f>
        <v>#N/A</v>
      </c>
      <c r="H26" s="41" t="e">
        <f>VLOOKUP(B26,'By items'!$C:$L,10,0)</f>
        <v>#N/A</v>
      </c>
      <c r="I26" s="59" t="e">
        <f>VLOOKUP(B26,'By items'!$C:$O,17,0)</f>
        <v>#N/A</v>
      </c>
      <c r="J26" s="60" t="e">
        <f>VLOOKUP(B26,'By items'!$C:$O,19,0)</f>
        <v>#N/A</v>
      </c>
      <c r="K26" s="57" t="e">
        <f t="shared" si="0"/>
        <v>#N/A</v>
      </c>
      <c r="L26" s="61" t="e">
        <f>VLOOKUP(B26,'By items'!$C:$O,22,0)</f>
        <v>#N/A</v>
      </c>
      <c r="M26" s="61" t="e">
        <f t="shared" si="1"/>
        <v>#N/A</v>
      </c>
    </row>
    <row r="27" spans="1:13" s="16" customFormat="1" ht="20.25" customHeight="1" x14ac:dyDescent="0.25">
      <c r="A27" s="54">
        <v>20</v>
      </c>
      <c r="B27" s="54" t="s">
        <v>43</v>
      </c>
      <c r="C27" s="56" t="e">
        <f>VLOOKUP(B27,'By items'!$C:$D,2,0)</f>
        <v>#N/A</v>
      </c>
      <c r="D27" s="57" t="e">
        <f>VLOOKUP(B27,'By items'!$C:$E,3,0)</f>
        <v>#N/A</v>
      </c>
      <c r="E27" s="58" t="e">
        <f>VLOOKUP(B27,'By items'!$C:$F,4,0)</f>
        <v>#N/A</v>
      </c>
      <c r="F27" s="58" t="e">
        <f>VLOOKUP(B27,'By items'!$C:$G,5,0)</f>
        <v>#N/A</v>
      </c>
      <c r="G27" s="41" t="e">
        <f>VLOOKUP(B27,'By items'!$C:$J,8,0)</f>
        <v>#N/A</v>
      </c>
      <c r="H27" s="41" t="e">
        <f>VLOOKUP(B27,'By items'!$C:$L,10,0)</f>
        <v>#N/A</v>
      </c>
      <c r="I27" s="59" t="e">
        <f>VLOOKUP(B27,'By items'!$C:$O,17,0)</f>
        <v>#N/A</v>
      </c>
      <c r="J27" s="60" t="e">
        <f>VLOOKUP(B27,'By items'!$C:$O,19,0)</f>
        <v>#N/A</v>
      </c>
      <c r="K27" s="57" t="e">
        <f t="shared" si="0"/>
        <v>#N/A</v>
      </c>
      <c r="L27" s="61" t="e">
        <f>VLOOKUP(B27,'By items'!$C:$O,22,0)</f>
        <v>#N/A</v>
      </c>
      <c r="M27" s="61" t="e">
        <f t="shared" si="1"/>
        <v>#N/A</v>
      </c>
    </row>
    <row r="28" spans="1:13" x14ac:dyDescent="0.25">
      <c r="D28" s="42"/>
      <c r="H28" s="38"/>
      <c r="I28" s="62"/>
      <c r="J28" s="63"/>
    </row>
    <row r="29" spans="1:13" x14ac:dyDescent="0.25">
      <c r="D29" s="42"/>
      <c r="H29" s="38"/>
      <c r="I29" s="62"/>
      <c r="J29" s="63"/>
    </row>
    <row r="30" spans="1:13" x14ac:dyDescent="0.25">
      <c r="D30" s="42"/>
      <c r="H30" s="38"/>
      <c r="I30" s="62"/>
      <c r="J30" s="63"/>
    </row>
    <row r="31" spans="1:13" x14ac:dyDescent="0.25">
      <c r="D31" s="42"/>
      <c r="H31" s="38"/>
      <c r="I31" s="62"/>
      <c r="J31" s="63"/>
    </row>
    <row r="32" spans="1:13" x14ac:dyDescent="0.25">
      <c r="D32" s="42"/>
      <c r="H32" s="38"/>
      <c r="I32" s="62"/>
      <c r="J32" s="63"/>
    </row>
    <row r="33" spans="1:760" x14ac:dyDescent="0.25">
      <c r="D33" s="42"/>
      <c r="H33" s="38"/>
      <c r="I33" s="62"/>
      <c r="J33" s="63"/>
    </row>
    <row r="34" spans="1:760" x14ac:dyDescent="0.25">
      <c r="D34" s="42"/>
      <c r="H34" s="38"/>
      <c r="I34" s="62"/>
      <c r="J34" s="63"/>
    </row>
    <row r="35" spans="1:760" x14ac:dyDescent="0.25">
      <c r="D35" s="42"/>
      <c r="H35" s="38"/>
      <c r="I35" s="62"/>
      <c r="J35" s="63"/>
    </row>
    <row r="36" spans="1:760" x14ac:dyDescent="0.25">
      <c r="D36" s="42"/>
      <c r="H36" s="38"/>
      <c r="I36" s="62"/>
      <c r="J36" s="63"/>
    </row>
    <row r="37" spans="1:760" x14ac:dyDescent="0.25">
      <c r="D37" s="42"/>
      <c r="H37" s="38"/>
      <c r="I37" s="62"/>
      <c r="J37" s="63"/>
    </row>
    <row r="38" spans="1:760" s="3" customFormat="1" x14ac:dyDescent="0.25">
      <c r="A38" s="2"/>
      <c r="B38" s="40"/>
      <c r="C38" s="2"/>
      <c r="D38" s="42"/>
      <c r="E38" s="23"/>
      <c r="F38" s="23"/>
      <c r="G38" s="42"/>
      <c r="H38" s="38"/>
      <c r="I38" s="62"/>
      <c r="J38" s="6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</row>
    <row r="39" spans="1:760" s="3" customFormat="1" x14ac:dyDescent="0.25">
      <c r="A39" s="2"/>
      <c r="B39" s="40"/>
      <c r="C39" s="2"/>
      <c r="D39" s="42"/>
      <c r="E39" s="23"/>
      <c r="F39" s="23"/>
      <c r="G39" s="42"/>
      <c r="H39" s="38"/>
      <c r="I39" s="62"/>
      <c r="J39" s="6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</row>
    <row r="40" spans="1:760" s="3" customFormat="1" x14ac:dyDescent="0.25">
      <c r="A40" s="2"/>
      <c r="B40" s="40"/>
      <c r="C40" s="2"/>
      <c r="D40" s="42"/>
      <c r="E40" s="23"/>
      <c r="F40" s="23"/>
      <c r="G40" s="42"/>
      <c r="H40" s="38"/>
      <c r="I40" s="62"/>
      <c r="J40" s="6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</row>
    <row r="41" spans="1:760" s="3" customFormat="1" x14ac:dyDescent="0.25">
      <c r="A41" s="2"/>
      <c r="B41" s="40"/>
      <c r="C41" s="2"/>
      <c r="D41" s="42"/>
      <c r="E41" s="23"/>
      <c r="F41" s="23"/>
      <c r="G41" s="42"/>
      <c r="H41" s="38"/>
      <c r="I41" s="62"/>
      <c r="J41" s="6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</row>
    <row r="42" spans="1:760" s="3" customFormat="1" x14ac:dyDescent="0.25">
      <c r="A42" s="2"/>
      <c r="B42" s="40"/>
      <c r="C42" s="2"/>
      <c r="D42" s="42"/>
      <c r="E42" s="23"/>
      <c r="F42" s="23"/>
      <c r="G42" s="42"/>
      <c r="H42" s="38"/>
      <c r="I42" s="62"/>
      <c r="J42" s="6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</row>
    <row r="43" spans="1:760" s="3" customFormat="1" x14ac:dyDescent="0.25">
      <c r="A43" s="2"/>
      <c r="B43" s="40"/>
      <c r="C43" s="2"/>
      <c r="D43" s="40"/>
      <c r="E43" s="23"/>
      <c r="F43" s="23"/>
      <c r="G43" s="42"/>
      <c r="H43" s="42"/>
      <c r="I43" s="62"/>
      <c r="J43" s="6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</row>
    <row r="44" spans="1:760" s="3" customFormat="1" x14ac:dyDescent="0.25">
      <c r="A44" s="2"/>
      <c r="B44" s="40"/>
      <c r="C44" s="2"/>
      <c r="D44" s="40"/>
      <c r="E44" s="23"/>
      <c r="F44" s="23"/>
      <c r="G44" s="42"/>
      <c r="H44" s="42"/>
      <c r="I44" s="62"/>
      <c r="J44" s="6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</row>
    <row r="45" spans="1:760" s="3" customFormat="1" x14ac:dyDescent="0.25">
      <c r="A45" s="2"/>
      <c r="B45" s="40"/>
      <c r="C45" s="2"/>
      <c r="D45" s="40"/>
      <c r="E45" s="23"/>
      <c r="F45" s="23"/>
      <c r="G45" s="42"/>
      <c r="H45" s="42"/>
      <c r="I45" s="62"/>
      <c r="J45" s="6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</row>
    <row r="46" spans="1:760" s="3" customFormat="1" x14ac:dyDescent="0.25">
      <c r="A46" s="2"/>
      <c r="B46" s="40"/>
      <c r="C46" s="2"/>
      <c r="D46" s="40"/>
      <c r="E46" s="23"/>
      <c r="F46" s="23"/>
      <c r="G46" s="42"/>
      <c r="H46" s="42"/>
      <c r="I46" s="62"/>
      <c r="J46" s="6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</row>
    <row r="47" spans="1:760" s="3" customFormat="1" x14ac:dyDescent="0.25">
      <c r="A47" s="2"/>
      <c r="B47" s="40"/>
      <c r="C47" s="2"/>
      <c r="D47" s="40"/>
      <c r="E47" s="23"/>
      <c r="F47" s="23"/>
      <c r="G47" s="42"/>
      <c r="H47" s="42"/>
      <c r="I47" s="62"/>
      <c r="J47" s="6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</row>
    <row r="48" spans="1:760" s="3" customFormat="1" x14ac:dyDescent="0.25">
      <c r="A48" s="2"/>
      <c r="B48" s="40"/>
      <c r="C48" s="2"/>
      <c r="D48" s="40"/>
      <c r="E48" s="23"/>
      <c r="F48" s="23"/>
      <c r="G48" s="42"/>
      <c r="H48" s="42"/>
      <c r="I48" s="62"/>
      <c r="J48" s="6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</row>
    <row r="49" spans="1:760" s="3" customFormat="1" x14ac:dyDescent="0.25">
      <c r="A49" s="2"/>
      <c r="B49" s="40"/>
      <c r="C49" s="2"/>
      <c r="D49" s="40"/>
      <c r="E49" s="23"/>
      <c r="F49" s="23"/>
      <c r="G49" s="42"/>
      <c r="H49" s="42"/>
      <c r="I49" s="62"/>
      <c r="J49" s="6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</row>
    <row r="50" spans="1:760" s="3" customFormat="1" x14ac:dyDescent="0.25">
      <c r="A50" s="2"/>
      <c r="B50" s="40"/>
      <c r="C50" s="2"/>
      <c r="D50" s="40"/>
      <c r="E50" s="23"/>
      <c r="F50" s="23"/>
      <c r="G50" s="42"/>
      <c r="H50" s="42"/>
      <c r="I50" s="62"/>
      <c r="J50" s="6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</row>
    <row r="51" spans="1:760" s="3" customFormat="1" x14ac:dyDescent="0.25">
      <c r="A51" s="2"/>
      <c r="B51" s="40"/>
      <c r="C51" s="2"/>
      <c r="D51" s="40"/>
      <c r="E51" s="23"/>
      <c r="F51" s="23"/>
      <c r="G51" s="42"/>
      <c r="H51" s="42"/>
      <c r="I51" s="62"/>
      <c r="J51" s="6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</row>
    <row r="52" spans="1:760" s="3" customFormat="1" x14ac:dyDescent="0.25">
      <c r="A52" s="2"/>
      <c r="B52" s="40"/>
      <c r="C52" s="2"/>
      <c r="D52" s="40"/>
      <c r="E52" s="23"/>
      <c r="F52" s="23"/>
      <c r="G52" s="42"/>
      <c r="H52" s="42"/>
      <c r="I52" s="62"/>
      <c r="J52" s="6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</row>
    <row r="53" spans="1:760" s="3" customFormat="1" x14ac:dyDescent="0.25">
      <c r="A53" s="2"/>
      <c r="B53" s="40"/>
      <c r="C53" s="2"/>
      <c r="D53" s="40"/>
      <c r="E53" s="23"/>
      <c r="F53" s="23"/>
      <c r="G53" s="42"/>
      <c r="H53" s="42"/>
      <c r="I53" s="62"/>
      <c r="J53" s="6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</row>
    <row r="54" spans="1:760" x14ac:dyDescent="0.25">
      <c r="I54" s="62"/>
      <c r="J54" s="63"/>
    </row>
    <row r="55" spans="1:760" x14ac:dyDescent="0.25">
      <c r="I55" s="62"/>
      <c r="J55" s="63"/>
    </row>
    <row r="56" spans="1:760" x14ac:dyDescent="0.25">
      <c r="I56" s="62"/>
      <c r="J56" s="63"/>
    </row>
    <row r="57" spans="1:760" x14ac:dyDescent="0.25">
      <c r="I57" s="62"/>
      <c r="J57" s="63"/>
    </row>
    <row r="58" spans="1:760" x14ac:dyDescent="0.25">
      <c r="I58" s="62"/>
      <c r="J58" s="63"/>
    </row>
    <row r="59" spans="1:760" x14ac:dyDescent="0.25">
      <c r="I59" s="62"/>
      <c r="J59" s="63"/>
    </row>
    <row r="60" spans="1:760" x14ac:dyDescent="0.25">
      <c r="I60" s="62"/>
      <c r="J60" s="63"/>
    </row>
    <row r="61" spans="1:760" x14ac:dyDescent="0.25">
      <c r="I61" s="62"/>
      <c r="J61" s="63"/>
    </row>
    <row r="62" spans="1:760" x14ac:dyDescent="0.25">
      <c r="I62" s="62"/>
      <c r="J62" s="63"/>
    </row>
    <row r="63" spans="1:760" x14ac:dyDescent="0.25">
      <c r="I63" s="62"/>
      <c r="J63" s="63"/>
    </row>
    <row r="64" spans="1:760" x14ac:dyDescent="0.25">
      <c r="I64" s="62"/>
      <c r="J64" s="63"/>
    </row>
    <row r="65" spans="1:760" x14ac:dyDescent="0.25">
      <c r="I65" s="62"/>
      <c r="J65" s="63"/>
    </row>
    <row r="66" spans="1:760" x14ac:dyDescent="0.25">
      <c r="I66" s="62"/>
      <c r="J66" s="63"/>
    </row>
    <row r="67" spans="1:760" s="27" customFormat="1" x14ac:dyDescent="0.25">
      <c r="B67" s="64"/>
      <c r="D67" s="64"/>
      <c r="E67" s="32"/>
      <c r="F67" s="32"/>
      <c r="G67" s="65"/>
      <c r="H67" s="65"/>
      <c r="I67" s="62"/>
      <c r="J67" s="63"/>
    </row>
    <row r="68" spans="1:760" x14ac:dyDescent="0.25">
      <c r="I68" s="62"/>
      <c r="J68" s="63"/>
    </row>
    <row r="69" spans="1:760" x14ac:dyDescent="0.25">
      <c r="I69" s="62"/>
      <c r="J69" s="63"/>
    </row>
    <row r="70" spans="1:760" s="3" customFormat="1" x14ac:dyDescent="0.25">
      <c r="A70" s="2"/>
      <c r="B70" s="40"/>
      <c r="C70" s="2"/>
      <c r="D70" s="40"/>
      <c r="E70" s="23"/>
      <c r="F70" s="23"/>
      <c r="G70" s="42"/>
      <c r="H70" s="42"/>
      <c r="I70" s="62"/>
      <c r="J70" s="6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</row>
    <row r="71" spans="1:760" s="3" customFormat="1" x14ac:dyDescent="0.25">
      <c r="A71" s="2"/>
      <c r="B71" s="40"/>
      <c r="C71" s="2"/>
      <c r="D71" s="40"/>
      <c r="E71" s="23"/>
      <c r="F71" s="23"/>
      <c r="G71" s="42"/>
      <c r="H71" s="42"/>
      <c r="I71" s="62"/>
      <c r="J71" s="6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</row>
    <row r="72" spans="1:760" s="3" customFormat="1" x14ac:dyDescent="0.25">
      <c r="A72" s="2"/>
      <c r="B72" s="40"/>
      <c r="C72" s="2"/>
      <c r="D72" s="40"/>
      <c r="E72" s="23"/>
      <c r="F72" s="23"/>
      <c r="G72" s="42"/>
      <c r="H72" s="42"/>
      <c r="I72" s="62"/>
      <c r="J72" s="6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</row>
    <row r="73" spans="1:760" s="3" customFormat="1" x14ac:dyDescent="0.25">
      <c r="A73" s="2"/>
      <c r="B73" s="40"/>
      <c r="C73" s="2"/>
      <c r="D73" s="40"/>
      <c r="E73" s="23"/>
      <c r="F73" s="23"/>
      <c r="G73" s="42"/>
      <c r="H73" s="42"/>
      <c r="I73" s="62"/>
      <c r="J73" s="6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</row>
    <row r="74" spans="1:760" s="3" customFormat="1" x14ac:dyDescent="0.25">
      <c r="A74" s="2"/>
      <c r="B74" s="40"/>
      <c r="C74" s="2"/>
      <c r="D74" s="40"/>
      <c r="E74" s="23"/>
      <c r="F74" s="23"/>
      <c r="G74" s="42"/>
      <c r="H74" s="42"/>
      <c r="I74" s="62"/>
      <c r="J74" s="6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</row>
    <row r="75" spans="1:760" s="3" customFormat="1" x14ac:dyDescent="0.25">
      <c r="A75" s="2"/>
      <c r="B75" s="40"/>
      <c r="C75" s="2"/>
      <c r="D75" s="40"/>
      <c r="E75" s="23"/>
      <c r="F75" s="23"/>
      <c r="G75" s="42"/>
      <c r="H75" s="42"/>
      <c r="I75" s="62"/>
      <c r="J75" s="6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</row>
    <row r="76" spans="1:760" s="3" customFormat="1" x14ac:dyDescent="0.25">
      <c r="A76" s="2"/>
      <c r="B76" s="40"/>
      <c r="C76" s="2"/>
      <c r="D76" s="40"/>
      <c r="E76" s="23"/>
      <c r="F76" s="23"/>
      <c r="G76" s="42"/>
      <c r="H76" s="42"/>
      <c r="I76" s="62"/>
      <c r="J76" s="6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</row>
    <row r="77" spans="1:760" s="3" customFormat="1" x14ac:dyDescent="0.25">
      <c r="A77" s="2"/>
      <c r="B77" s="40"/>
      <c r="C77" s="2"/>
      <c r="D77" s="40"/>
      <c r="E77" s="23"/>
      <c r="F77" s="23"/>
      <c r="G77" s="42"/>
      <c r="H77" s="42"/>
      <c r="I77" s="62"/>
      <c r="J77" s="6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</row>
    <row r="78" spans="1:760" s="3" customFormat="1" x14ac:dyDescent="0.25">
      <c r="A78" s="2"/>
      <c r="B78" s="40"/>
      <c r="C78" s="2"/>
      <c r="D78" s="40"/>
      <c r="E78" s="23"/>
      <c r="F78" s="23"/>
      <c r="G78" s="42"/>
      <c r="H78" s="42"/>
      <c r="I78" s="62"/>
      <c r="J78" s="6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</row>
    <row r="79" spans="1:760" s="3" customFormat="1" x14ac:dyDescent="0.25">
      <c r="A79" s="2"/>
      <c r="B79" s="40"/>
      <c r="C79" s="2"/>
      <c r="D79" s="40"/>
      <c r="E79" s="23"/>
      <c r="F79" s="23"/>
      <c r="G79" s="42"/>
      <c r="H79" s="42"/>
      <c r="I79" s="62"/>
      <c r="J79" s="6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</row>
    <row r="80" spans="1:760" s="3" customFormat="1" x14ac:dyDescent="0.25">
      <c r="A80" s="2"/>
      <c r="B80" s="40"/>
      <c r="C80" s="2"/>
      <c r="D80" s="40"/>
      <c r="E80" s="23"/>
      <c r="F80" s="23"/>
      <c r="G80" s="42"/>
      <c r="H80" s="42"/>
      <c r="I80" s="62"/>
      <c r="J80" s="6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</row>
    <row r="81" spans="1:760" s="3" customFormat="1" x14ac:dyDescent="0.25">
      <c r="A81" s="2"/>
      <c r="B81" s="40"/>
      <c r="C81" s="2"/>
      <c r="D81" s="40"/>
      <c r="E81" s="23"/>
      <c r="F81" s="23"/>
      <c r="G81" s="42"/>
      <c r="H81" s="42"/>
      <c r="I81" s="62"/>
      <c r="J81" s="6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</row>
    <row r="82" spans="1:760" s="3" customFormat="1" x14ac:dyDescent="0.25">
      <c r="A82" s="2"/>
      <c r="B82" s="40"/>
      <c r="C82" s="2"/>
      <c r="D82" s="40"/>
      <c r="E82" s="23"/>
      <c r="F82" s="23"/>
      <c r="G82" s="42"/>
      <c r="H82" s="42"/>
      <c r="I82" s="62"/>
      <c r="J82" s="6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</row>
    <row r="83" spans="1:760" s="3" customFormat="1" x14ac:dyDescent="0.25">
      <c r="A83" s="2"/>
      <c r="B83" s="40"/>
      <c r="C83" s="2"/>
      <c r="D83" s="40"/>
      <c r="E83" s="23"/>
      <c r="F83" s="23"/>
      <c r="G83" s="42"/>
      <c r="H83" s="42"/>
      <c r="I83" s="62"/>
      <c r="J83" s="6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</row>
    <row r="84" spans="1:760" s="3" customFormat="1" x14ac:dyDescent="0.25">
      <c r="A84" s="2"/>
      <c r="B84" s="40"/>
      <c r="C84" s="2"/>
      <c r="D84" s="40"/>
      <c r="E84" s="23"/>
      <c r="F84" s="23"/>
      <c r="G84" s="42"/>
      <c r="H84" s="42"/>
      <c r="I84" s="62"/>
      <c r="J84" s="6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</row>
    <row r="85" spans="1:760" s="3" customFormat="1" x14ac:dyDescent="0.25">
      <c r="A85" s="2"/>
      <c r="B85" s="40"/>
      <c r="C85" s="2"/>
      <c r="D85" s="40"/>
      <c r="E85" s="23"/>
      <c r="F85" s="23"/>
      <c r="G85" s="42"/>
      <c r="H85" s="42"/>
      <c r="I85" s="62"/>
      <c r="J85" s="6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</row>
    <row r="86" spans="1:760" s="3" customFormat="1" x14ac:dyDescent="0.25">
      <c r="A86" s="2"/>
      <c r="B86" s="40"/>
      <c r="C86" s="2"/>
      <c r="D86" s="40"/>
      <c r="E86" s="23"/>
      <c r="F86" s="23"/>
      <c r="G86" s="42"/>
      <c r="H86" s="42"/>
      <c r="I86" s="62"/>
      <c r="J86" s="6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</row>
    <row r="87" spans="1:760" s="3" customFormat="1" x14ac:dyDescent="0.25">
      <c r="A87" s="2"/>
      <c r="B87" s="40"/>
      <c r="C87" s="2"/>
      <c r="D87" s="40"/>
      <c r="E87" s="23"/>
      <c r="F87" s="23"/>
      <c r="G87" s="42"/>
      <c r="H87" s="42"/>
      <c r="I87" s="62"/>
      <c r="J87" s="6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</row>
    <row r="88" spans="1:760" s="3" customFormat="1" x14ac:dyDescent="0.25">
      <c r="A88" s="2"/>
      <c r="B88" s="40"/>
      <c r="C88" s="2"/>
      <c r="D88" s="40"/>
      <c r="E88" s="23"/>
      <c r="F88" s="23"/>
      <c r="G88" s="42"/>
      <c r="H88" s="42"/>
      <c r="I88" s="62"/>
      <c r="J88" s="6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</row>
    <row r="89" spans="1:760" s="3" customFormat="1" x14ac:dyDescent="0.25">
      <c r="A89" s="2"/>
      <c r="B89" s="40"/>
      <c r="C89" s="2"/>
      <c r="D89" s="40"/>
      <c r="E89" s="23"/>
      <c r="F89" s="23"/>
      <c r="G89" s="42"/>
      <c r="H89" s="42"/>
      <c r="I89" s="62"/>
      <c r="J89" s="6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</row>
    <row r="90" spans="1:760" s="3" customFormat="1" x14ac:dyDescent="0.25">
      <c r="A90" s="2"/>
      <c r="B90" s="40"/>
      <c r="C90" s="2"/>
      <c r="D90" s="40"/>
      <c r="E90" s="23"/>
      <c r="F90" s="23"/>
      <c r="G90" s="42"/>
      <c r="H90" s="42"/>
      <c r="I90" s="62"/>
      <c r="J90" s="6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</row>
    <row r="91" spans="1:760" s="3" customFormat="1" x14ac:dyDescent="0.25">
      <c r="A91" s="2"/>
      <c r="B91" s="40"/>
      <c r="C91" s="2"/>
      <c r="D91" s="40"/>
      <c r="E91" s="23"/>
      <c r="F91" s="23"/>
      <c r="G91" s="42"/>
      <c r="H91" s="42"/>
      <c r="I91" s="62"/>
      <c r="J91" s="6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</row>
    <row r="92" spans="1:760" s="3" customFormat="1" x14ac:dyDescent="0.25">
      <c r="A92" s="2"/>
      <c r="B92" s="40"/>
      <c r="C92" s="2"/>
      <c r="D92" s="40"/>
      <c r="E92" s="23"/>
      <c r="F92" s="23"/>
      <c r="G92" s="42"/>
      <c r="H92" s="42"/>
      <c r="I92" s="62"/>
      <c r="J92" s="6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</row>
    <row r="93" spans="1:760" s="3" customFormat="1" x14ac:dyDescent="0.25">
      <c r="A93" s="2"/>
      <c r="B93" s="40"/>
      <c r="C93" s="2"/>
      <c r="D93" s="40"/>
      <c r="E93" s="23"/>
      <c r="F93" s="23"/>
      <c r="G93" s="42"/>
      <c r="H93" s="42"/>
      <c r="I93" s="62"/>
      <c r="J93" s="6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</row>
    <row r="94" spans="1:760" s="3" customFormat="1" x14ac:dyDescent="0.25">
      <c r="A94" s="2"/>
      <c r="B94" s="40"/>
      <c r="C94" s="2"/>
      <c r="D94" s="40"/>
      <c r="E94" s="23"/>
      <c r="F94" s="23"/>
      <c r="G94" s="42"/>
      <c r="H94" s="42"/>
      <c r="I94" s="62"/>
      <c r="J94" s="6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</row>
    <row r="95" spans="1:760" s="3" customFormat="1" x14ac:dyDescent="0.25">
      <c r="A95" s="2"/>
      <c r="B95" s="40"/>
      <c r="C95" s="2"/>
      <c r="D95" s="40"/>
      <c r="E95" s="23"/>
      <c r="F95" s="23"/>
      <c r="G95" s="42"/>
      <c r="H95" s="42"/>
      <c r="I95" s="62"/>
      <c r="J95" s="6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</row>
    <row r="96" spans="1:760" s="3" customFormat="1" x14ac:dyDescent="0.25">
      <c r="A96" s="2"/>
      <c r="B96" s="40"/>
      <c r="C96" s="2"/>
      <c r="D96" s="40"/>
      <c r="E96" s="23"/>
      <c r="F96" s="23"/>
      <c r="G96" s="42"/>
      <c r="H96" s="42"/>
      <c r="I96" s="62"/>
      <c r="J96" s="6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</row>
    <row r="97" spans="1:760" s="3" customFormat="1" x14ac:dyDescent="0.25">
      <c r="A97" s="2"/>
      <c r="B97" s="40"/>
      <c r="C97" s="2"/>
      <c r="D97" s="40"/>
      <c r="E97" s="23"/>
      <c r="F97" s="23"/>
      <c r="G97" s="42"/>
      <c r="H97" s="42"/>
      <c r="I97" s="62"/>
      <c r="J97" s="6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</row>
    <row r="98" spans="1:760" s="3" customFormat="1" x14ac:dyDescent="0.25">
      <c r="A98" s="2"/>
      <c r="B98" s="40"/>
      <c r="C98" s="2"/>
      <c r="D98" s="40"/>
      <c r="E98" s="23"/>
      <c r="F98" s="23"/>
      <c r="G98" s="42"/>
      <c r="H98" s="42"/>
      <c r="I98" s="62"/>
      <c r="J98" s="6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</row>
    <row r="99" spans="1:760" s="3" customFormat="1" x14ac:dyDescent="0.25">
      <c r="A99" s="2"/>
      <c r="B99" s="40"/>
      <c r="C99" s="2"/>
      <c r="D99" s="40"/>
      <c r="E99" s="23"/>
      <c r="F99" s="23"/>
      <c r="G99" s="42"/>
      <c r="H99" s="42"/>
      <c r="I99" s="62"/>
      <c r="J99" s="6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</row>
    <row r="100" spans="1:760" s="3" customFormat="1" x14ac:dyDescent="0.25">
      <c r="A100" s="2"/>
      <c r="B100" s="40"/>
      <c r="C100" s="2"/>
      <c r="D100" s="40"/>
      <c r="E100" s="23"/>
      <c r="F100" s="23"/>
      <c r="G100" s="42"/>
      <c r="H100" s="42"/>
      <c r="I100" s="62"/>
      <c r="J100" s="6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</row>
    <row r="101" spans="1:760" s="3" customFormat="1" x14ac:dyDescent="0.25">
      <c r="A101" s="2"/>
      <c r="B101" s="40"/>
      <c r="C101" s="2"/>
      <c r="D101" s="40"/>
      <c r="E101" s="23"/>
      <c r="F101" s="23"/>
      <c r="G101" s="42"/>
      <c r="H101" s="42"/>
      <c r="I101" s="62"/>
      <c r="J101" s="6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</row>
    <row r="102" spans="1:760" x14ac:dyDescent="0.25">
      <c r="I102" s="62"/>
      <c r="J102" s="63"/>
    </row>
    <row r="103" spans="1:760" x14ac:dyDescent="0.25">
      <c r="I103" s="62"/>
      <c r="J103" s="63"/>
    </row>
    <row r="104" spans="1:760" x14ac:dyDescent="0.25">
      <c r="I104" s="62"/>
      <c r="J104" s="63"/>
    </row>
    <row r="105" spans="1:760" s="33" customFormat="1" x14ac:dyDescent="0.25">
      <c r="B105" s="66"/>
      <c r="D105" s="66"/>
      <c r="E105" s="34"/>
      <c r="F105" s="34"/>
      <c r="G105" s="67"/>
      <c r="H105" s="67"/>
      <c r="I105" s="62"/>
      <c r="J105" s="63"/>
    </row>
    <row r="106" spans="1:760" x14ac:dyDescent="0.25">
      <c r="I106" s="62"/>
      <c r="J106" s="63"/>
    </row>
    <row r="107" spans="1:760" x14ac:dyDescent="0.25">
      <c r="I107" s="62"/>
      <c r="J107" s="63"/>
    </row>
    <row r="108" spans="1:760" x14ac:dyDescent="0.25">
      <c r="I108" s="62"/>
      <c r="J108" s="63"/>
    </row>
    <row r="109" spans="1:760" x14ac:dyDescent="0.25">
      <c r="I109" s="62"/>
      <c r="J109" s="63"/>
    </row>
    <row r="110" spans="1:760" x14ac:dyDescent="0.25">
      <c r="I110" s="62"/>
      <c r="J110" s="63"/>
    </row>
    <row r="111" spans="1:760" x14ac:dyDescent="0.25">
      <c r="I111" s="62"/>
      <c r="J111" s="63"/>
    </row>
    <row r="112" spans="1:760" x14ac:dyDescent="0.25">
      <c r="I112" s="62"/>
      <c r="J112" s="63"/>
    </row>
    <row r="113" spans="1:760" x14ac:dyDescent="0.25">
      <c r="I113" s="62"/>
      <c r="J113" s="63"/>
    </row>
    <row r="114" spans="1:760" x14ac:dyDescent="0.25">
      <c r="I114" s="62"/>
      <c r="J114" s="63"/>
    </row>
    <row r="115" spans="1:760" x14ac:dyDescent="0.25">
      <c r="I115" s="62"/>
      <c r="J115" s="63"/>
    </row>
    <row r="116" spans="1:760" x14ac:dyDescent="0.25">
      <c r="I116" s="62"/>
      <c r="J116" s="63"/>
    </row>
    <row r="117" spans="1:760" x14ac:dyDescent="0.25">
      <c r="I117" s="62"/>
      <c r="J117" s="63"/>
    </row>
    <row r="118" spans="1:760" s="3" customFormat="1" x14ac:dyDescent="0.25">
      <c r="A118" s="2"/>
      <c r="B118" s="40"/>
      <c r="C118" s="2"/>
      <c r="D118" s="40"/>
      <c r="E118" s="23"/>
      <c r="F118" s="23"/>
      <c r="G118" s="42"/>
      <c r="H118" s="42"/>
      <c r="I118" s="62"/>
      <c r="J118" s="6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  <c r="AAB118" s="2"/>
      <c r="AAC118" s="2"/>
      <c r="AAD118" s="2"/>
      <c r="AAE118" s="2"/>
      <c r="AAF118" s="2"/>
      <c r="AAG118" s="2"/>
      <c r="AAH118" s="2"/>
      <c r="AAI118" s="2"/>
      <c r="AAJ118" s="2"/>
      <c r="AAK118" s="2"/>
      <c r="AAL118" s="2"/>
      <c r="AAM118" s="2"/>
      <c r="AAN118" s="2"/>
      <c r="AAO118" s="2"/>
      <c r="AAP118" s="2"/>
      <c r="AAQ118" s="2"/>
      <c r="AAR118" s="2"/>
      <c r="AAS118" s="2"/>
      <c r="AAT118" s="2"/>
      <c r="AAU118" s="2"/>
      <c r="AAV118" s="2"/>
      <c r="AAW118" s="2"/>
      <c r="AAX118" s="2"/>
      <c r="AAY118" s="2"/>
      <c r="AAZ118" s="2"/>
      <c r="ABA118" s="2"/>
      <c r="ABB118" s="2"/>
      <c r="ABC118" s="2"/>
      <c r="ABD118" s="2"/>
      <c r="ABE118" s="2"/>
      <c r="ABF118" s="2"/>
      <c r="ABG118" s="2"/>
      <c r="ABH118" s="2"/>
      <c r="ABI118" s="2"/>
      <c r="ABJ118" s="2"/>
      <c r="ABK118" s="2"/>
      <c r="ABL118" s="2"/>
      <c r="ABM118" s="2"/>
      <c r="ABN118" s="2"/>
      <c r="ABO118" s="2"/>
      <c r="ABP118" s="2"/>
      <c r="ABQ118" s="2"/>
      <c r="ABR118" s="2"/>
      <c r="ABS118" s="2"/>
      <c r="ABT118" s="2"/>
      <c r="ABU118" s="2"/>
      <c r="ABV118" s="2"/>
      <c r="ABW118" s="2"/>
      <c r="ABX118" s="2"/>
      <c r="ABY118" s="2"/>
      <c r="ABZ118" s="2"/>
      <c r="ACA118" s="2"/>
      <c r="ACB118" s="2"/>
      <c r="ACC118" s="2"/>
      <c r="ACD118" s="2"/>
      <c r="ACE118" s="2"/>
      <c r="ACF118" s="2"/>
    </row>
    <row r="119" spans="1:760" s="3" customFormat="1" x14ac:dyDescent="0.25">
      <c r="A119" s="2"/>
      <c r="B119" s="40"/>
      <c r="C119" s="2"/>
      <c r="D119" s="40"/>
      <c r="E119" s="23"/>
      <c r="F119" s="23"/>
      <c r="G119" s="42"/>
      <c r="H119" s="42"/>
      <c r="I119" s="62"/>
      <c r="J119" s="6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  <c r="AAB119" s="2"/>
      <c r="AAC119" s="2"/>
      <c r="AAD119" s="2"/>
      <c r="AAE119" s="2"/>
      <c r="AAF119" s="2"/>
      <c r="AAG119" s="2"/>
      <c r="AAH119" s="2"/>
      <c r="AAI119" s="2"/>
      <c r="AAJ119" s="2"/>
      <c r="AAK119" s="2"/>
      <c r="AAL119" s="2"/>
      <c r="AAM119" s="2"/>
      <c r="AAN119" s="2"/>
      <c r="AAO119" s="2"/>
      <c r="AAP119" s="2"/>
      <c r="AAQ119" s="2"/>
      <c r="AAR119" s="2"/>
      <c r="AAS119" s="2"/>
      <c r="AAT119" s="2"/>
      <c r="AAU119" s="2"/>
      <c r="AAV119" s="2"/>
      <c r="AAW119" s="2"/>
      <c r="AAX119" s="2"/>
      <c r="AAY119" s="2"/>
      <c r="AAZ119" s="2"/>
      <c r="ABA119" s="2"/>
      <c r="ABB119" s="2"/>
      <c r="ABC119" s="2"/>
      <c r="ABD119" s="2"/>
      <c r="ABE119" s="2"/>
      <c r="ABF119" s="2"/>
      <c r="ABG119" s="2"/>
      <c r="ABH119" s="2"/>
      <c r="ABI119" s="2"/>
      <c r="ABJ119" s="2"/>
      <c r="ABK119" s="2"/>
      <c r="ABL119" s="2"/>
      <c r="ABM119" s="2"/>
      <c r="ABN119" s="2"/>
      <c r="ABO119" s="2"/>
      <c r="ABP119" s="2"/>
      <c r="ABQ119" s="2"/>
      <c r="ABR119" s="2"/>
      <c r="ABS119" s="2"/>
      <c r="ABT119" s="2"/>
      <c r="ABU119" s="2"/>
      <c r="ABV119" s="2"/>
      <c r="ABW119" s="2"/>
      <c r="ABX119" s="2"/>
      <c r="ABY119" s="2"/>
      <c r="ABZ119" s="2"/>
      <c r="ACA119" s="2"/>
      <c r="ACB119" s="2"/>
      <c r="ACC119" s="2"/>
      <c r="ACD119" s="2"/>
      <c r="ACE119" s="2"/>
      <c r="ACF119" s="2"/>
    </row>
    <row r="120" spans="1:760" s="3" customFormat="1" x14ac:dyDescent="0.25">
      <c r="A120" s="2"/>
      <c r="B120" s="40"/>
      <c r="C120" s="2"/>
      <c r="D120" s="40"/>
      <c r="E120" s="23"/>
      <c r="F120" s="23"/>
      <c r="G120" s="42"/>
      <c r="H120" s="42"/>
      <c r="I120" s="62"/>
      <c r="J120" s="6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  <c r="ACF120" s="2"/>
    </row>
    <row r="121" spans="1:760" s="3" customFormat="1" x14ac:dyDescent="0.25">
      <c r="A121" s="2"/>
      <c r="B121" s="40"/>
      <c r="C121" s="2"/>
      <c r="D121" s="40"/>
      <c r="E121" s="23"/>
      <c r="F121" s="23"/>
      <c r="G121" s="42"/>
      <c r="H121" s="42"/>
      <c r="I121" s="62"/>
      <c r="J121" s="6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  <c r="ACA121" s="2"/>
      <c r="ACB121" s="2"/>
      <c r="ACC121" s="2"/>
      <c r="ACD121" s="2"/>
      <c r="ACE121" s="2"/>
      <c r="ACF121" s="2"/>
    </row>
    <row r="122" spans="1:760" s="3" customFormat="1" x14ac:dyDescent="0.25">
      <c r="A122" s="2"/>
      <c r="B122" s="40"/>
      <c r="C122" s="2"/>
      <c r="D122" s="40"/>
      <c r="E122" s="23"/>
      <c r="F122" s="23"/>
      <c r="G122" s="42"/>
      <c r="H122" s="42"/>
      <c r="I122" s="62"/>
      <c r="J122" s="6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  <c r="AAB122" s="2"/>
      <c r="AAC122" s="2"/>
      <c r="AAD122" s="2"/>
      <c r="AAE122" s="2"/>
      <c r="AAF122" s="2"/>
      <c r="AAG122" s="2"/>
      <c r="AAH122" s="2"/>
      <c r="AAI122" s="2"/>
      <c r="AAJ122" s="2"/>
      <c r="AAK122" s="2"/>
      <c r="AAL122" s="2"/>
      <c r="AAM122" s="2"/>
      <c r="AAN122" s="2"/>
      <c r="AAO122" s="2"/>
      <c r="AAP122" s="2"/>
      <c r="AAQ122" s="2"/>
      <c r="AAR122" s="2"/>
      <c r="AAS122" s="2"/>
      <c r="AAT122" s="2"/>
      <c r="AAU122" s="2"/>
      <c r="AAV122" s="2"/>
      <c r="AAW122" s="2"/>
      <c r="AAX122" s="2"/>
      <c r="AAY122" s="2"/>
      <c r="AAZ122" s="2"/>
      <c r="ABA122" s="2"/>
      <c r="ABB122" s="2"/>
      <c r="ABC122" s="2"/>
      <c r="ABD122" s="2"/>
      <c r="ABE122" s="2"/>
      <c r="ABF122" s="2"/>
      <c r="ABG122" s="2"/>
      <c r="ABH122" s="2"/>
      <c r="ABI122" s="2"/>
      <c r="ABJ122" s="2"/>
      <c r="ABK122" s="2"/>
      <c r="ABL122" s="2"/>
      <c r="ABM122" s="2"/>
      <c r="ABN122" s="2"/>
      <c r="ABO122" s="2"/>
      <c r="ABP122" s="2"/>
      <c r="ABQ122" s="2"/>
      <c r="ABR122" s="2"/>
      <c r="ABS122" s="2"/>
      <c r="ABT122" s="2"/>
      <c r="ABU122" s="2"/>
      <c r="ABV122" s="2"/>
      <c r="ABW122" s="2"/>
      <c r="ABX122" s="2"/>
      <c r="ABY122" s="2"/>
      <c r="ABZ122" s="2"/>
      <c r="ACA122" s="2"/>
      <c r="ACB122" s="2"/>
      <c r="ACC122" s="2"/>
      <c r="ACD122" s="2"/>
      <c r="ACE122" s="2"/>
      <c r="ACF122" s="2"/>
    </row>
    <row r="123" spans="1:760" s="3" customFormat="1" x14ac:dyDescent="0.25">
      <c r="A123" s="2"/>
      <c r="B123" s="40"/>
      <c r="C123" s="2"/>
      <c r="D123" s="40"/>
      <c r="E123" s="23"/>
      <c r="F123" s="23"/>
      <c r="G123" s="42"/>
      <c r="H123" s="42"/>
      <c r="I123" s="62"/>
      <c r="J123" s="6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  <c r="ACF123" s="2"/>
    </row>
    <row r="124" spans="1:760" s="3" customFormat="1" x14ac:dyDescent="0.25">
      <c r="A124" s="2"/>
      <c r="B124" s="40"/>
      <c r="C124" s="2"/>
      <c r="D124" s="40"/>
      <c r="E124" s="23"/>
      <c r="F124" s="23"/>
      <c r="G124" s="42"/>
      <c r="H124" s="42"/>
      <c r="I124" s="62"/>
      <c r="J124" s="6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  <c r="AAB124" s="2"/>
      <c r="AAC124" s="2"/>
      <c r="AAD124" s="2"/>
      <c r="AAE124" s="2"/>
      <c r="AAF124" s="2"/>
      <c r="AAG124" s="2"/>
      <c r="AAH124" s="2"/>
      <c r="AAI124" s="2"/>
      <c r="AAJ124" s="2"/>
      <c r="AAK124" s="2"/>
      <c r="AAL124" s="2"/>
      <c r="AAM124" s="2"/>
      <c r="AAN124" s="2"/>
      <c r="AAO124" s="2"/>
      <c r="AAP124" s="2"/>
      <c r="AAQ124" s="2"/>
      <c r="AAR124" s="2"/>
      <c r="AAS124" s="2"/>
      <c r="AAT124" s="2"/>
      <c r="AAU124" s="2"/>
      <c r="AAV124" s="2"/>
      <c r="AAW124" s="2"/>
      <c r="AAX124" s="2"/>
      <c r="AAY124" s="2"/>
      <c r="AAZ124" s="2"/>
      <c r="ABA124" s="2"/>
      <c r="ABB124" s="2"/>
      <c r="ABC124" s="2"/>
      <c r="ABD124" s="2"/>
      <c r="ABE124" s="2"/>
      <c r="ABF124" s="2"/>
      <c r="ABG124" s="2"/>
      <c r="ABH124" s="2"/>
      <c r="ABI124" s="2"/>
      <c r="ABJ124" s="2"/>
      <c r="ABK124" s="2"/>
      <c r="ABL124" s="2"/>
      <c r="ABM124" s="2"/>
      <c r="ABN124" s="2"/>
      <c r="ABO124" s="2"/>
      <c r="ABP124" s="2"/>
      <c r="ABQ124" s="2"/>
      <c r="ABR124" s="2"/>
      <c r="ABS124" s="2"/>
      <c r="ABT124" s="2"/>
      <c r="ABU124" s="2"/>
      <c r="ABV124" s="2"/>
      <c r="ABW124" s="2"/>
      <c r="ABX124" s="2"/>
      <c r="ABY124" s="2"/>
      <c r="ABZ124" s="2"/>
      <c r="ACA124" s="2"/>
      <c r="ACB124" s="2"/>
      <c r="ACC124" s="2"/>
      <c r="ACD124" s="2"/>
      <c r="ACE124" s="2"/>
      <c r="ACF124" s="2"/>
    </row>
    <row r="125" spans="1:760" s="3" customFormat="1" x14ac:dyDescent="0.25">
      <c r="A125" s="2"/>
      <c r="B125" s="40"/>
      <c r="C125" s="2"/>
      <c r="D125" s="40"/>
      <c r="E125" s="23"/>
      <c r="F125" s="23"/>
      <c r="G125" s="42"/>
      <c r="H125" s="42"/>
      <c r="I125" s="62"/>
      <c r="J125" s="6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  <c r="AAB125" s="2"/>
      <c r="AAC125" s="2"/>
      <c r="AAD125" s="2"/>
      <c r="AAE125" s="2"/>
      <c r="AAF125" s="2"/>
      <c r="AAG125" s="2"/>
      <c r="AAH125" s="2"/>
      <c r="AAI125" s="2"/>
      <c r="AAJ125" s="2"/>
      <c r="AAK125" s="2"/>
      <c r="AAL125" s="2"/>
      <c r="AAM125" s="2"/>
      <c r="AAN125" s="2"/>
      <c r="AAO125" s="2"/>
      <c r="AAP125" s="2"/>
      <c r="AAQ125" s="2"/>
      <c r="AAR125" s="2"/>
      <c r="AAS125" s="2"/>
      <c r="AAT125" s="2"/>
      <c r="AAU125" s="2"/>
      <c r="AAV125" s="2"/>
      <c r="AAW125" s="2"/>
      <c r="AAX125" s="2"/>
      <c r="AAY125" s="2"/>
      <c r="AAZ125" s="2"/>
      <c r="ABA125" s="2"/>
      <c r="ABB125" s="2"/>
      <c r="ABC125" s="2"/>
      <c r="ABD125" s="2"/>
      <c r="ABE125" s="2"/>
      <c r="ABF125" s="2"/>
      <c r="ABG125" s="2"/>
      <c r="ABH125" s="2"/>
      <c r="ABI125" s="2"/>
      <c r="ABJ125" s="2"/>
      <c r="ABK125" s="2"/>
      <c r="ABL125" s="2"/>
      <c r="ABM125" s="2"/>
      <c r="ABN125" s="2"/>
      <c r="ABO125" s="2"/>
      <c r="ABP125" s="2"/>
      <c r="ABQ125" s="2"/>
      <c r="ABR125" s="2"/>
      <c r="ABS125" s="2"/>
      <c r="ABT125" s="2"/>
      <c r="ABU125" s="2"/>
      <c r="ABV125" s="2"/>
      <c r="ABW125" s="2"/>
      <c r="ABX125" s="2"/>
      <c r="ABY125" s="2"/>
      <c r="ABZ125" s="2"/>
      <c r="ACA125" s="2"/>
      <c r="ACB125" s="2"/>
      <c r="ACC125" s="2"/>
      <c r="ACD125" s="2"/>
      <c r="ACE125" s="2"/>
      <c r="ACF125" s="2"/>
    </row>
    <row r="126" spans="1:760" s="3" customFormat="1" x14ac:dyDescent="0.25">
      <c r="A126" s="2"/>
      <c r="B126" s="40"/>
      <c r="C126" s="2"/>
      <c r="D126" s="40"/>
      <c r="E126" s="23"/>
      <c r="F126" s="23"/>
      <c r="G126" s="42"/>
      <c r="H126" s="42"/>
      <c r="I126" s="62"/>
      <c r="J126" s="6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  <c r="ACA126" s="2"/>
      <c r="ACB126" s="2"/>
      <c r="ACC126" s="2"/>
      <c r="ACD126" s="2"/>
      <c r="ACE126" s="2"/>
      <c r="ACF126" s="2"/>
    </row>
    <row r="127" spans="1:760" s="3" customFormat="1" x14ac:dyDescent="0.25">
      <c r="A127" s="2"/>
      <c r="B127" s="40"/>
      <c r="C127" s="2"/>
      <c r="D127" s="40"/>
      <c r="E127" s="23"/>
      <c r="F127" s="23"/>
      <c r="G127" s="42"/>
      <c r="H127" s="42"/>
      <c r="I127" s="62"/>
      <c r="J127" s="6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  <c r="AAB127" s="2"/>
      <c r="AAC127" s="2"/>
      <c r="AAD127" s="2"/>
      <c r="AAE127" s="2"/>
      <c r="AAF127" s="2"/>
      <c r="AAG127" s="2"/>
      <c r="AAH127" s="2"/>
      <c r="AAI127" s="2"/>
      <c r="AAJ127" s="2"/>
      <c r="AAK127" s="2"/>
      <c r="AAL127" s="2"/>
      <c r="AAM127" s="2"/>
      <c r="AAN127" s="2"/>
      <c r="AAO127" s="2"/>
      <c r="AAP127" s="2"/>
      <c r="AAQ127" s="2"/>
      <c r="AAR127" s="2"/>
      <c r="AAS127" s="2"/>
      <c r="AAT127" s="2"/>
      <c r="AAU127" s="2"/>
      <c r="AAV127" s="2"/>
      <c r="AAW127" s="2"/>
      <c r="AAX127" s="2"/>
      <c r="AAY127" s="2"/>
      <c r="AAZ127" s="2"/>
      <c r="ABA127" s="2"/>
      <c r="ABB127" s="2"/>
      <c r="ABC127" s="2"/>
      <c r="ABD127" s="2"/>
      <c r="ABE127" s="2"/>
      <c r="ABF127" s="2"/>
      <c r="ABG127" s="2"/>
      <c r="ABH127" s="2"/>
      <c r="ABI127" s="2"/>
      <c r="ABJ127" s="2"/>
      <c r="ABK127" s="2"/>
      <c r="ABL127" s="2"/>
      <c r="ABM127" s="2"/>
      <c r="ABN127" s="2"/>
      <c r="ABO127" s="2"/>
      <c r="ABP127" s="2"/>
      <c r="ABQ127" s="2"/>
      <c r="ABR127" s="2"/>
      <c r="ABS127" s="2"/>
      <c r="ABT127" s="2"/>
      <c r="ABU127" s="2"/>
      <c r="ABV127" s="2"/>
      <c r="ABW127" s="2"/>
      <c r="ABX127" s="2"/>
      <c r="ABY127" s="2"/>
      <c r="ABZ127" s="2"/>
      <c r="ACA127" s="2"/>
      <c r="ACB127" s="2"/>
      <c r="ACC127" s="2"/>
      <c r="ACD127" s="2"/>
      <c r="ACE127" s="2"/>
      <c r="ACF127" s="2"/>
    </row>
    <row r="128" spans="1:760" s="3" customFormat="1" x14ac:dyDescent="0.25">
      <c r="A128" s="2"/>
      <c r="B128" s="40"/>
      <c r="C128" s="2"/>
      <c r="D128" s="40"/>
      <c r="E128" s="23"/>
      <c r="F128" s="23"/>
      <c r="G128" s="42"/>
      <c r="H128" s="42"/>
      <c r="I128" s="62"/>
      <c r="J128" s="6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  <c r="AAB128" s="2"/>
      <c r="AAC128" s="2"/>
      <c r="AAD128" s="2"/>
      <c r="AAE128" s="2"/>
      <c r="AAF128" s="2"/>
      <c r="AAG128" s="2"/>
      <c r="AAH128" s="2"/>
      <c r="AAI128" s="2"/>
      <c r="AAJ128" s="2"/>
      <c r="AAK128" s="2"/>
      <c r="AAL128" s="2"/>
      <c r="AAM128" s="2"/>
      <c r="AAN128" s="2"/>
      <c r="AAO128" s="2"/>
      <c r="AAP128" s="2"/>
      <c r="AAQ128" s="2"/>
      <c r="AAR128" s="2"/>
      <c r="AAS128" s="2"/>
      <c r="AAT128" s="2"/>
      <c r="AAU128" s="2"/>
      <c r="AAV128" s="2"/>
      <c r="AAW128" s="2"/>
      <c r="AAX128" s="2"/>
      <c r="AAY128" s="2"/>
      <c r="AAZ128" s="2"/>
      <c r="ABA128" s="2"/>
      <c r="ABB128" s="2"/>
      <c r="ABC128" s="2"/>
      <c r="ABD128" s="2"/>
      <c r="ABE128" s="2"/>
      <c r="ABF128" s="2"/>
      <c r="ABG128" s="2"/>
      <c r="ABH128" s="2"/>
      <c r="ABI128" s="2"/>
      <c r="ABJ128" s="2"/>
      <c r="ABK128" s="2"/>
      <c r="ABL128" s="2"/>
      <c r="ABM128" s="2"/>
      <c r="ABN128" s="2"/>
      <c r="ABO128" s="2"/>
      <c r="ABP128" s="2"/>
      <c r="ABQ128" s="2"/>
      <c r="ABR128" s="2"/>
      <c r="ABS128" s="2"/>
      <c r="ABT128" s="2"/>
      <c r="ABU128" s="2"/>
      <c r="ABV128" s="2"/>
      <c r="ABW128" s="2"/>
      <c r="ABX128" s="2"/>
      <c r="ABY128" s="2"/>
      <c r="ABZ128" s="2"/>
      <c r="ACA128" s="2"/>
      <c r="ACB128" s="2"/>
      <c r="ACC128" s="2"/>
      <c r="ACD128" s="2"/>
      <c r="ACE128" s="2"/>
      <c r="ACF128" s="2"/>
    </row>
    <row r="129" spans="1:760" s="3" customFormat="1" x14ac:dyDescent="0.25">
      <c r="A129" s="2"/>
      <c r="B129" s="40"/>
      <c r="C129" s="2"/>
      <c r="D129" s="40"/>
      <c r="E129" s="23"/>
      <c r="F129" s="23"/>
      <c r="G129" s="42"/>
      <c r="H129" s="42"/>
      <c r="I129" s="62"/>
      <c r="J129" s="6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  <c r="ACF129" s="2"/>
    </row>
    <row r="130" spans="1:760" s="3" customFormat="1" x14ac:dyDescent="0.25">
      <c r="A130" s="2"/>
      <c r="B130" s="40"/>
      <c r="C130" s="2"/>
      <c r="D130" s="40"/>
      <c r="E130" s="23"/>
      <c r="F130" s="23"/>
      <c r="G130" s="42"/>
      <c r="H130" s="42"/>
      <c r="I130" s="62"/>
      <c r="J130" s="6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  <c r="AAB130" s="2"/>
      <c r="AAC130" s="2"/>
      <c r="AAD130" s="2"/>
      <c r="AAE130" s="2"/>
      <c r="AAF130" s="2"/>
      <c r="AAG130" s="2"/>
      <c r="AAH130" s="2"/>
      <c r="AAI130" s="2"/>
      <c r="AAJ130" s="2"/>
      <c r="AAK130" s="2"/>
      <c r="AAL130" s="2"/>
      <c r="AAM130" s="2"/>
      <c r="AAN130" s="2"/>
      <c r="AAO130" s="2"/>
      <c r="AAP130" s="2"/>
      <c r="AAQ130" s="2"/>
      <c r="AAR130" s="2"/>
      <c r="AAS130" s="2"/>
      <c r="AAT130" s="2"/>
      <c r="AAU130" s="2"/>
      <c r="AAV130" s="2"/>
      <c r="AAW130" s="2"/>
      <c r="AAX130" s="2"/>
      <c r="AAY130" s="2"/>
      <c r="AAZ130" s="2"/>
      <c r="ABA130" s="2"/>
      <c r="ABB130" s="2"/>
      <c r="ABC130" s="2"/>
      <c r="ABD130" s="2"/>
      <c r="ABE130" s="2"/>
      <c r="ABF130" s="2"/>
      <c r="ABG130" s="2"/>
      <c r="ABH130" s="2"/>
      <c r="ABI130" s="2"/>
      <c r="ABJ130" s="2"/>
      <c r="ABK130" s="2"/>
      <c r="ABL130" s="2"/>
      <c r="ABM130" s="2"/>
      <c r="ABN130" s="2"/>
      <c r="ABO130" s="2"/>
      <c r="ABP130" s="2"/>
      <c r="ABQ130" s="2"/>
      <c r="ABR130" s="2"/>
      <c r="ABS130" s="2"/>
      <c r="ABT130" s="2"/>
      <c r="ABU130" s="2"/>
      <c r="ABV130" s="2"/>
      <c r="ABW130" s="2"/>
      <c r="ABX130" s="2"/>
      <c r="ABY130" s="2"/>
      <c r="ABZ130" s="2"/>
      <c r="ACA130" s="2"/>
      <c r="ACB130" s="2"/>
      <c r="ACC130" s="2"/>
      <c r="ACD130" s="2"/>
      <c r="ACE130" s="2"/>
      <c r="ACF130" s="2"/>
    </row>
    <row r="131" spans="1:760" s="3" customFormat="1" x14ac:dyDescent="0.25">
      <c r="A131" s="2"/>
      <c r="B131" s="40"/>
      <c r="C131" s="2"/>
      <c r="D131" s="40"/>
      <c r="E131" s="23"/>
      <c r="F131" s="23"/>
      <c r="G131" s="42"/>
      <c r="H131" s="42"/>
      <c r="I131" s="62"/>
      <c r="J131" s="6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  <c r="AAB131" s="2"/>
      <c r="AAC131" s="2"/>
      <c r="AAD131" s="2"/>
      <c r="AAE131" s="2"/>
      <c r="AAF131" s="2"/>
      <c r="AAG131" s="2"/>
      <c r="AAH131" s="2"/>
      <c r="AAI131" s="2"/>
      <c r="AAJ131" s="2"/>
      <c r="AAK131" s="2"/>
      <c r="AAL131" s="2"/>
      <c r="AAM131" s="2"/>
      <c r="AAN131" s="2"/>
      <c r="AAO131" s="2"/>
      <c r="AAP131" s="2"/>
      <c r="AAQ131" s="2"/>
      <c r="AAR131" s="2"/>
      <c r="AAS131" s="2"/>
      <c r="AAT131" s="2"/>
      <c r="AAU131" s="2"/>
      <c r="AAV131" s="2"/>
      <c r="AAW131" s="2"/>
      <c r="AAX131" s="2"/>
      <c r="AAY131" s="2"/>
      <c r="AAZ131" s="2"/>
      <c r="ABA131" s="2"/>
      <c r="ABB131" s="2"/>
      <c r="ABC131" s="2"/>
      <c r="ABD131" s="2"/>
      <c r="ABE131" s="2"/>
      <c r="ABF131" s="2"/>
      <c r="ABG131" s="2"/>
      <c r="ABH131" s="2"/>
      <c r="ABI131" s="2"/>
      <c r="ABJ131" s="2"/>
      <c r="ABK131" s="2"/>
      <c r="ABL131" s="2"/>
      <c r="ABM131" s="2"/>
      <c r="ABN131" s="2"/>
      <c r="ABO131" s="2"/>
      <c r="ABP131" s="2"/>
      <c r="ABQ131" s="2"/>
      <c r="ABR131" s="2"/>
      <c r="ABS131" s="2"/>
      <c r="ABT131" s="2"/>
      <c r="ABU131" s="2"/>
      <c r="ABV131" s="2"/>
      <c r="ABW131" s="2"/>
      <c r="ABX131" s="2"/>
      <c r="ABY131" s="2"/>
      <c r="ABZ131" s="2"/>
      <c r="ACA131" s="2"/>
      <c r="ACB131" s="2"/>
      <c r="ACC131" s="2"/>
      <c r="ACD131" s="2"/>
      <c r="ACE131" s="2"/>
      <c r="ACF131" s="2"/>
    </row>
    <row r="132" spans="1:760" s="3" customFormat="1" x14ac:dyDescent="0.25">
      <c r="A132" s="2"/>
      <c r="B132" s="40"/>
      <c r="C132" s="2"/>
      <c r="D132" s="40"/>
      <c r="E132" s="23"/>
      <c r="F132" s="23"/>
      <c r="G132" s="42"/>
      <c r="H132" s="42"/>
      <c r="I132" s="62"/>
      <c r="J132" s="6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  <c r="ACF132" s="2"/>
    </row>
    <row r="133" spans="1:760" s="3" customFormat="1" x14ac:dyDescent="0.25">
      <c r="A133" s="2"/>
      <c r="B133" s="40"/>
      <c r="C133" s="2"/>
      <c r="D133" s="40"/>
      <c r="E133" s="23"/>
      <c r="F133" s="23"/>
      <c r="G133" s="42"/>
      <c r="H133" s="42"/>
      <c r="I133" s="62"/>
      <c r="J133" s="6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  <c r="AAB133" s="2"/>
      <c r="AAC133" s="2"/>
      <c r="AAD133" s="2"/>
      <c r="AAE133" s="2"/>
      <c r="AAF133" s="2"/>
      <c r="AAG133" s="2"/>
      <c r="AAH133" s="2"/>
      <c r="AAI133" s="2"/>
      <c r="AAJ133" s="2"/>
      <c r="AAK133" s="2"/>
      <c r="AAL133" s="2"/>
      <c r="AAM133" s="2"/>
      <c r="AAN133" s="2"/>
      <c r="AAO133" s="2"/>
      <c r="AAP133" s="2"/>
      <c r="AAQ133" s="2"/>
      <c r="AAR133" s="2"/>
      <c r="AAS133" s="2"/>
      <c r="AAT133" s="2"/>
      <c r="AAU133" s="2"/>
      <c r="AAV133" s="2"/>
      <c r="AAW133" s="2"/>
      <c r="AAX133" s="2"/>
      <c r="AAY133" s="2"/>
      <c r="AAZ133" s="2"/>
      <c r="ABA133" s="2"/>
      <c r="ABB133" s="2"/>
      <c r="ABC133" s="2"/>
      <c r="ABD133" s="2"/>
      <c r="ABE133" s="2"/>
      <c r="ABF133" s="2"/>
      <c r="ABG133" s="2"/>
      <c r="ABH133" s="2"/>
      <c r="ABI133" s="2"/>
      <c r="ABJ133" s="2"/>
      <c r="ABK133" s="2"/>
      <c r="ABL133" s="2"/>
      <c r="ABM133" s="2"/>
      <c r="ABN133" s="2"/>
      <c r="ABO133" s="2"/>
      <c r="ABP133" s="2"/>
      <c r="ABQ133" s="2"/>
      <c r="ABR133" s="2"/>
      <c r="ABS133" s="2"/>
      <c r="ABT133" s="2"/>
      <c r="ABU133" s="2"/>
      <c r="ABV133" s="2"/>
      <c r="ABW133" s="2"/>
      <c r="ABX133" s="2"/>
      <c r="ABY133" s="2"/>
      <c r="ABZ133" s="2"/>
      <c r="ACA133" s="2"/>
      <c r="ACB133" s="2"/>
      <c r="ACC133" s="2"/>
      <c r="ACD133" s="2"/>
      <c r="ACE133" s="2"/>
      <c r="ACF133" s="2"/>
    </row>
    <row r="134" spans="1:760" x14ac:dyDescent="0.25">
      <c r="I134" s="62"/>
      <c r="J134" s="63"/>
    </row>
    <row r="135" spans="1:760" x14ac:dyDescent="0.25">
      <c r="I135" s="62"/>
      <c r="J135" s="63"/>
    </row>
    <row r="136" spans="1:760" x14ac:dyDescent="0.25">
      <c r="I136" s="62"/>
      <c r="J136" s="63"/>
    </row>
    <row r="137" spans="1:760" x14ac:dyDescent="0.25">
      <c r="I137" s="62"/>
      <c r="J137" s="63"/>
    </row>
    <row r="138" spans="1:760" x14ac:dyDescent="0.25">
      <c r="I138" s="62"/>
      <c r="J138" s="63"/>
    </row>
    <row r="139" spans="1:760" x14ac:dyDescent="0.25">
      <c r="I139" s="62"/>
      <c r="J139" s="63"/>
    </row>
    <row r="140" spans="1:760" x14ac:dyDescent="0.25">
      <c r="I140" s="62"/>
      <c r="J140" s="63"/>
    </row>
    <row r="141" spans="1:760" s="35" customFormat="1" x14ac:dyDescent="0.25">
      <c r="B141" s="68"/>
      <c r="D141" s="68"/>
      <c r="E141" s="36"/>
      <c r="F141" s="36"/>
      <c r="G141" s="69"/>
      <c r="H141" s="69"/>
      <c r="I141" s="62"/>
      <c r="J141" s="63"/>
    </row>
    <row r="142" spans="1:760" x14ac:dyDescent="0.25">
      <c r="I142" s="62"/>
      <c r="J142" s="63"/>
    </row>
    <row r="143" spans="1:760" x14ac:dyDescent="0.25">
      <c r="I143" s="62"/>
      <c r="J143" s="63"/>
    </row>
    <row r="144" spans="1:760" x14ac:dyDescent="0.25">
      <c r="I144" s="62"/>
      <c r="J144" s="63"/>
    </row>
    <row r="145" spans="2:10" s="27" customFormat="1" x14ac:dyDescent="0.25">
      <c r="B145" s="64"/>
      <c r="D145" s="64"/>
      <c r="E145" s="32"/>
      <c r="F145" s="32"/>
      <c r="G145" s="65"/>
      <c r="H145" s="65"/>
      <c r="I145" s="62"/>
      <c r="J145" s="63"/>
    </row>
    <row r="146" spans="2:10" x14ac:dyDescent="0.25">
      <c r="G146" s="70"/>
      <c r="H146" s="70"/>
      <c r="I146" s="62"/>
      <c r="J146" s="63"/>
    </row>
  </sheetData>
  <autoFilter ref="A7:K27" xr:uid="{D66F2EE0-2058-4C7D-8EFF-04191CAB0C4E}">
    <sortState xmlns:xlrd2="http://schemas.microsoft.com/office/spreadsheetml/2017/richdata2" ref="A8:K27">
      <sortCondition descending="1" ref="I7:I27"/>
    </sortState>
  </autoFilter>
  <conditionalFormatting sqref="A1">
    <cfRule type="duplicateValues" dxfId="30" priority="2"/>
  </conditionalFormatting>
  <conditionalFormatting sqref="A1:A4">
    <cfRule type="duplicateValues" dxfId="29" priority="1"/>
    <cfRule type="duplicateValues" dxfId="28" priority="3"/>
    <cfRule type="duplicateValues" dxfId="27" priority="4"/>
  </conditionalFormatting>
  <conditionalFormatting sqref="A6">
    <cfRule type="duplicateValues" dxfId="26" priority="12"/>
    <cfRule type="duplicateValues" dxfId="25" priority="16"/>
    <cfRule type="duplicateValues" dxfId="24" priority="17"/>
    <cfRule type="duplicateValues" dxfId="23" priority="18"/>
  </conditionalFormatting>
  <conditionalFormatting sqref="B8:B34">
    <cfRule type="duplicateValues" dxfId="22" priority="19"/>
    <cfRule type="duplicateValues" dxfId="21" priority="20"/>
    <cfRule type="duplicateValues" dxfId="20" priority="21"/>
  </conditionalFormatting>
  <conditionalFormatting sqref="B35:B1048576 A7:B7">
    <cfRule type="duplicateValues" dxfId="19" priority="13"/>
    <cfRule type="duplicateValues" dxfId="18" priority="14"/>
    <cfRule type="duplicateValues" dxfId="17" priority="15"/>
  </conditionalFormatting>
  <conditionalFormatting sqref="K7:K27">
    <cfRule type="cellIs" dxfId="16" priority="5" operator="lessThan">
      <formula>$E$3</formula>
    </cfRule>
    <cfRule type="cellIs" dxfId="15" priority="6" operator="greaterThan">
      <formula>$E$3</formula>
    </cfRule>
  </conditionalFormatting>
  <conditionalFormatting sqref="K8:K27">
    <cfRule type="cellIs" dxfId="14" priority="1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CDE9-79CF-42D9-A0D4-E8E64B8880B0}">
  <dimension ref="A1:ACE146"/>
  <sheetViews>
    <sheetView showGridLines="0" zoomScale="85" zoomScaleNormal="85" workbookViewId="0">
      <selection activeCell="J5" sqref="J5"/>
    </sheetView>
  </sheetViews>
  <sheetFormatPr defaultColWidth="8.7109375" defaultRowHeight="15" x14ac:dyDescent="0.25"/>
  <cols>
    <col min="1" max="1" width="6" style="2" customWidth="1"/>
    <col min="2" max="2" width="10.42578125" style="40" customWidth="1"/>
    <col min="3" max="3" width="55.7109375" style="2" customWidth="1"/>
    <col min="4" max="4" width="14.28515625" style="40" customWidth="1"/>
    <col min="5" max="6" width="12.42578125" style="23" customWidth="1"/>
    <col min="7" max="7" width="12.42578125" style="42" customWidth="1"/>
    <col min="8" max="8" width="10.42578125" style="42" customWidth="1"/>
    <col min="9" max="9" width="17.42578125" style="43" customWidth="1"/>
    <col min="10" max="10" width="15.7109375" style="44" customWidth="1"/>
    <col min="11" max="11" width="13.85546875" style="2" customWidth="1"/>
    <col min="12" max="12" width="22.85546875" style="2" customWidth="1"/>
    <col min="13" max="16384" width="8.7109375" style="2"/>
  </cols>
  <sheetData>
    <row r="1" spans="1:12" ht="26.25" x14ac:dyDescent="0.25">
      <c r="A1" s="1" t="str">
        <f>'By items'!A1</f>
        <v>BÁO CÁO POST</v>
      </c>
      <c r="B1" s="2"/>
      <c r="C1" s="3"/>
      <c r="D1" s="3"/>
      <c r="E1" s="3"/>
      <c r="F1" s="3"/>
      <c r="G1" s="3"/>
    </row>
    <row r="2" spans="1:12" ht="15.75" x14ac:dyDescent="0.25">
      <c r="A2" s="6" t="e">
        <f>'By items'!#REF!</f>
        <v>#REF!</v>
      </c>
      <c r="B2" s="2"/>
      <c r="C2" s="3"/>
      <c r="D2" s="3"/>
      <c r="E2" s="7" t="e">
        <f>'By items'!#REF!</f>
        <v>#REF!</v>
      </c>
      <c r="F2" s="74" t="e">
        <f>'By items'!#REF!</f>
        <v>#REF!</v>
      </c>
      <c r="G2" s="2"/>
    </row>
    <row r="3" spans="1:12" x14ac:dyDescent="0.25">
      <c r="A3" s="9" t="e">
        <f>'By items'!#REF!</f>
        <v>#REF!</v>
      </c>
      <c r="B3" s="9"/>
      <c r="C3" s="10"/>
      <c r="D3" s="10"/>
      <c r="E3" s="11" t="e">
        <f>'By items'!#REF!</f>
        <v>#REF!</v>
      </c>
      <c r="F3" s="75" t="e">
        <f>'By items'!#REF!</f>
        <v>#REF!</v>
      </c>
      <c r="G3" s="9" t="e">
        <f>'By items'!#REF!</f>
        <v>#REF!</v>
      </c>
    </row>
    <row r="4" spans="1:12" x14ac:dyDescent="0.25">
      <c r="A4" s="14" t="e">
        <f>'By items'!#REF!</f>
        <v>#REF!</v>
      </c>
      <c r="B4" s="13"/>
      <c r="C4" s="12"/>
      <c r="D4" s="12"/>
      <c r="E4" s="12"/>
      <c r="F4" s="12"/>
      <c r="G4" s="12"/>
    </row>
    <row r="6" spans="1:12" ht="36" customHeight="1" x14ac:dyDescent="0.25">
      <c r="A6" s="1" t="s">
        <v>45</v>
      </c>
      <c r="C6" s="3"/>
      <c r="D6" s="37"/>
      <c r="E6" s="3"/>
      <c r="F6" s="3"/>
      <c r="G6" s="8"/>
      <c r="H6" s="8"/>
      <c r="I6" s="45"/>
      <c r="J6" s="46"/>
    </row>
    <row r="7" spans="1:12" s="13" customFormat="1" ht="39" customHeight="1" x14ac:dyDescent="0.25">
      <c r="A7" s="48" t="s">
        <v>28</v>
      </c>
      <c r="B7" s="48" t="s">
        <v>1</v>
      </c>
      <c r="C7" s="48" t="s">
        <v>2</v>
      </c>
      <c r="D7" s="48" t="s">
        <v>3</v>
      </c>
      <c r="E7" s="48" t="s">
        <v>4</v>
      </c>
      <c r="F7" s="48" t="s">
        <v>5</v>
      </c>
      <c r="G7" s="49" t="s">
        <v>8</v>
      </c>
      <c r="H7" s="49" t="s">
        <v>10</v>
      </c>
      <c r="I7" s="50" t="s">
        <v>14</v>
      </c>
      <c r="J7" s="50" t="s">
        <v>15</v>
      </c>
      <c r="K7" s="53" t="s">
        <v>19</v>
      </c>
      <c r="L7" s="53" t="s">
        <v>26</v>
      </c>
    </row>
    <row r="8" spans="1:12" s="16" customFormat="1" ht="20.25" customHeight="1" x14ac:dyDescent="0.25">
      <c r="A8" s="54">
        <v>1</v>
      </c>
      <c r="B8" s="55" t="s">
        <v>29</v>
      </c>
      <c r="C8" s="56" t="e">
        <f>VLOOKUP(B8,'By items'!$C:$D,2,0)</f>
        <v>#N/A</v>
      </c>
      <c r="D8" s="57" t="e">
        <f>VLOOKUP(B8,'By items'!$C:$E,3,0)</f>
        <v>#N/A</v>
      </c>
      <c r="E8" s="58" t="e">
        <f>VLOOKUP(B8,'By items'!$C:$F,4,0)</f>
        <v>#N/A</v>
      </c>
      <c r="F8" s="58" t="e">
        <f>VLOOKUP(B8,'By items'!$C:$G,5,0)</f>
        <v>#N/A</v>
      </c>
      <c r="G8" s="41" t="e">
        <f>VLOOKUP(B8,'By items'!$C:$J,8,0)</f>
        <v>#N/A</v>
      </c>
      <c r="H8" s="41" t="e">
        <f>VLOOKUP(B8,'By items'!$C:$L,10,0)</f>
        <v>#N/A</v>
      </c>
      <c r="I8" s="59" t="e">
        <f>VLOOKUP(B8,'By items'!$C:$O,14,0)</f>
        <v>#N/A</v>
      </c>
      <c r="J8" s="60" t="e">
        <f>VLOOKUP(B8,'By items'!$C:$O,16,0)</f>
        <v>#N/A</v>
      </c>
      <c r="K8" s="61" t="e">
        <f>VLOOKUP(B8,'By items'!$C:$O,21,0)</f>
        <v>#N/A</v>
      </c>
      <c r="L8" s="61" t="e">
        <f t="shared" ref="L8:L27" si="0">IF((((I8-J8)/2)+K8)&lt;0,"Tồn kho chưa đảm bảo",)</f>
        <v>#N/A</v>
      </c>
    </row>
    <row r="9" spans="1:12" s="16" customFormat="1" ht="20.25" customHeight="1" x14ac:dyDescent="0.25">
      <c r="A9" s="54">
        <v>2</v>
      </c>
      <c r="B9" s="55" t="s">
        <v>30</v>
      </c>
      <c r="C9" s="56" t="e">
        <f>VLOOKUP(B9,'By items'!$C:$D,2,0)</f>
        <v>#N/A</v>
      </c>
      <c r="D9" s="57" t="e">
        <f>VLOOKUP(B9,'By items'!$C:$E,3,0)</f>
        <v>#N/A</v>
      </c>
      <c r="E9" s="58" t="e">
        <f>VLOOKUP(B9,'By items'!$C:$F,4,0)</f>
        <v>#N/A</v>
      </c>
      <c r="F9" s="58" t="e">
        <f>VLOOKUP(B9,'By items'!$C:$G,5,0)</f>
        <v>#N/A</v>
      </c>
      <c r="G9" s="41" t="e">
        <f>VLOOKUP(B9,'By items'!$C:$J,8,0)</f>
        <v>#N/A</v>
      </c>
      <c r="H9" s="41" t="e">
        <f>VLOOKUP(B9,'By items'!$C:$L,10,0)</f>
        <v>#N/A</v>
      </c>
      <c r="I9" s="59" t="e">
        <f>VLOOKUP(B9,'By items'!$C:$O,14,0)</f>
        <v>#N/A</v>
      </c>
      <c r="J9" s="60" t="e">
        <f>VLOOKUP(B9,'By items'!$C:$O,16,0)</f>
        <v>#N/A</v>
      </c>
      <c r="K9" s="61" t="e">
        <f>VLOOKUP(B9,'By items'!$C:$O,21,0)</f>
        <v>#N/A</v>
      </c>
      <c r="L9" s="61" t="e">
        <f t="shared" si="0"/>
        <v>#N/A</v>
      </c>
    </row>
    <row r="10" spans="1:12" s="16" customFormat="1" ht="20.25" customHeight="1" x14ac:dyDescent="0.25">
      <c r="A10" s="54">
        <v>3</v>
      </c>
      <c r="B10" s="55" t="s">
        <v>31</v>
      </c>
      <c r="C10" s="56" t="e">
        <f>VLOOKUP(B10,'By items'!$C:$D,2,0)</f>
        <v>#N/A</v>
      </c>
      <c r="D10" s="57" t="e">
        <f>VLOOKUP(B10,'By items'!$C:$E,3,0)</f>
        <v>#N/A</v>
      </c>
      <c r="E10" s="58" t="e">
        <f>VLOOKUP(B10,'By items'!$C:$F,4,0)</f>
        <v>#N/A</v>
      </c>
      <c r="F10" s="58" t="e">
        <f>VLOOKUP(B10,'By items'!$C:$G,5,0)</f>
        <v>#N/A</v>
      </c>
      <c r="G10" s="41" t="e">
        <f>VLOOKUP(B10,'By items'!$C:$J,8,0)</f>
        <v>#N/A</v>
      </c>
      <c r="H10" s="41" t="e">
        <f>VLOOKUP(B10,'By items'!$C:$L,10,0)</f>
        <v>#N/A</v>
      </c>
      <c r="I10" s="59" t="e">
        <f>VLOOKUP(B10,'By items'!$C:$O,14,0)</f>
        <v>#N/A</v>
      </c>
      <c r="J10" s="60" t="e">
        <f>VLOOKUP(B10,'By items'!$C:$O,16,0)</f>
        <v>#N/A</v>
      </c>
      <c r="K10" s="61" t="e">
        <f>VLOOKUP(B10,'By items'!$C:$O,21,0)</f>
        <v>#N/A</v>
      </c>
      <c r="L10" s="61" t="e">
        <f t="shared" si="0"/>
        <v>#N/A</v>
      </c>
    </row>
    <row r="11" spans="1:12" s="16" customFormat="1" ht="20.25" customHeight="1" x14ac:dyDescent="0.25">
      <c r="A11" s="54">
        <v>4</v>
      </c>
      <c r="B11" s="54" t="s">
        <v>32</v>
      </c>
      <c r="C11" s="56" t="e">
        <f>VLOOKUP(B11,'By items'!$C:$D,2,0)</f>
        <v>#N/A</v>
      </c>
      <c r="D11" s="57" t="e">
        <f>VLOOKUP(B11,'By items'!$C:$E,3,0)</f>
        <v>#N/A</v>
      </c>
      <c r="E11" s="58" t="e">
        <f>VLOOKUP(B11,'By items'!$C:$F,4,0)</f>
        <v>#N/A</v>
      </c>
      <c r="F11" s="58" t="e">
        <f>VLOOKUP(B11,'By items'!$C:$G,5,0)</f>
        <v>#N/A</v>
      </c>
      <c r="G11" s="41" t="e">
        <f>VLOOKUP(B11,'By items'!$C:$J,8,0)</f>
        <v>#N/A</v>
      </c>
      <c r="H11" s="41" t="e">
        <f>VLOOKUP(B11,'By items'!$C:$L,10,0)</f>
        <v>#N/A</v>
      </c>
      <c r="I11" s="59" t="e">
        <f>VLOOKUP(B11,'By items'!$C:$O,14,0)</f>
        <v>#N/A</v>
      </c>
      <c r="J11" s="60" t="e">
        <f>VLOOKUP(B11,'By items'!$C:$O,16,0)</f>
        <v>#N/A</v>
      </c>
      <c r="K11" s="61" t="e">
        <f>VLOOKUP(B11,'By items'!$C:$O,21,0)</f>
        <v>#N/A</v>
      </c>
      <c r="L11" s="61" t="e">
        <f t="shared" si="0"/>
        <v>#N/A</v>
      </c>
    </row>
    <row r="12" spans="1:12" s="16" customFormat="1" ht="20.25" customHeight="1" x14ac:dyDescent="0.25">
      <c r="A12" s="54">
        <v>5</v>
      </c>
      <c r="B12" s="55" t="s">
        <v>25</v>
      </c>
      <c r="C12" s="56" t="e">
        <f>VLOOKUP(B12,'By items'!$C:$D,2,0)</f>
        <v>#N/A</v>
      </c>
      <c r="D12" s="57" t="e">
        <f>VLOOKUP(B12,'By items'!$C:$E,3,0)</f>
        <v>#N/A</v>
      </c>
      <c r="E12" s="58" t="e">
        <f>VLOOKUP(B12,'By items'!$C:$F,4,0)</f>
        <v>#N/A</v>
      </c>
      <c r="F12" s="58" t="e">
        <f>VLOOKUP(B12,'By items'!$C:$G,5,0)</f>
        <v>#N/A</v>
      </c>
      <c r="G12" s="41" t="e">
        <f>VLOOKUP(B12,'By items'!$C:$J,8,0)</f>
        <v>#N/A</v>
      </c>
      <c r="H12" s="41" t="e">
        <f>VLOOKUP(B12,'By items'!$C:$L,10,0)</f>
        <v>#N/A</v>
      </c>
      <c r="I12" s="59" t="e">
        <f>VLOOKUP(B12,'By items'!$C:$O,14,0)</f>
        <v>#N/A</v>
      </c>
      <c r="J12" s="60" t="e">
        <f>VLOOKUP(B12,'By items'!$C:$O,16,0)</f>
        <v>#N/A</v>
      </c>
      <c r="K12" s="61" t="e">
        <f>VLOOKUP(B12,'By items'!$C:$O,21,0)</f>
        <v>#N/A</v>
      </c>
      <c r="L12" s="61" t="e">
        <f t="shared" si="0"/>
        <v>#N/A</v>
      </c>
    </row>
    <row r="13" spans="1:12" s="16" customFormat="1" ht="20.25" customHeight="1" x14ac:dyDescent="0.25">
      <c r="A13" s="54">
        <v>6</v>
      </c>
      <c r="B13" s="54" t="s">
        <v>33</v>
      </c>
      <c r="C13" s="56" t="e">
        <f>VLOOKUP(B13,'By items'!$C:$D,2,0)</f>
        <v>#N/A</v>
      </c>
      <c r="D13" s="57" t="e">
        <f>VLOOKUP(B13,'By items'!$C:$E,3,0)</f>
        <v>#N/A</v>
      </c>
      <c r="E13" s="58" t="e">
        <f>VLOOKUP(B13,'By items'!$C:$F,4,0)</f>
        <v>#N/A</v>
      </c>
      <c r="F13" s="58" t="e">
        <f>VLOOKUP(B13,'By items'!$C:$G,5,0)</f>
        <v>#N/A</v>
      </c>
      <c r="G13" s="41" t="e">
        <f>VLOOKUP(B13,'By items'!$C:$J,8,0)</f>
        <v>#N/A</v>
      </c>
      <c r="H13" s="41" t="e">
        <f>VLOOKUP(B13,'By items'!$C:$L,10,0)</f>
        <v>#N/A</v>
      </c>
      <c r="I13" s="59" t="e">
        <f>VLOOKUP(B13,'By items'!$C:$O,14,0)</f>
        <v>#N/A</v>
      </c>
      <c r="J13" s="60" t="e">
        <f>VLOOKUP(B13,'By items'!$C:$O,16,0)</f>
        <v>#N/A</v>
      </c>
      <c r="K13" s="61" t="e">
        <f>VLOOKUP(B13,'By items'!$C:$O,21,0)</f>
        <v>#N/A</v>
      </c>
      <c r="L13" s="61" t="e">
        <f t="shared" si="0"/>
        <v>#N/A</v>
      </c>
    </row>
    <row r="14" spans="1:12" s="16" customFormat="1" ht="20.25" customHeight="1" x14ac:dyDescent="0.25">
      <c r="A14" s="54">
        <v>7</v>
      </c>
      <c r="B14" s="54" t="s">
        <v>34</v>
      </c>
      <c r="C14" s="56" t="e">
        <f>VLOOKUP(B14,'By items'!$C:$D,2,0)</f>
        <v>#N/A</v>
      </c>
      <c r="D14" s="57" t="e">
        <f>VLOOKUP(B14,'By items'!$C:$E,3,0)</f>
        <v>#N/A</v>
      </c>
      <c r="E14" s="58" t="e">
        <f>VLOOKUP(B14,'By items'!$C:$F,4,0)</f>
        <v>#N/A</v>
      </c>
      <c r="F14" s="58" t="e">
        <f>VLOOKUP(B14,'By items'!$C:$G,5,0)</f>
        <v>#N/A</v>
      </c>
      <c r="G14" s="41" t="e">
        <f>VLOOKUP(B14,'By items'!$C:$J,8,0)</f>
        <v>#N/A</v>
      </c>
      <c r="H14" s="41" t="e">
        <f>VLOOKUP(B14,'By items'!$C:$L,10,0)</f>
        <v>#N/A</v>
      </c>
      <c r="I14" s="59" t="e">
        <f>VLOOKUP(B14,'By items'!$C:$O,14,0)</f>
        <v>#N/A</v>
      </c>
      <c r="J14" s="60" t="e">
        <f>VLOOKUP(B14,'By items'!$C:$O,16,0)</f>
        <v>#N/A</v>
      </c>
      <c r="K14" s="61" t="e">
        <f>VLOOKUP(B14,'By items'!$C:$O,21,0)</f>
        <v>#N/A</v>
      </c>
      <c r="L14" s="61" t="e">
        <f t="shared" si="0"/>
        <v>#N/A</v>
      </c>
    </row>
    <row r="15" spans="1:12" s="16" customFormat="1" ht="20.25" customHeight="1" x14ac:dyDescent="0.25">
      <c r="A15" s="54">
        <v>8</v>
      </c>
      <c r="B15" s="55" t="s">
        <v>21</v>
      </c>
      <c r="C15" s="56" t="e">
        <f>VLOOKUP(B15,'By items'!$C:$D,2,0)</f>
        <v>#N/A</v>
      </c>
      <c r="D15" s="57" t="e">
        <f>VLOOKUP(B15,'By items'!$C:$E,3,0)</f>
        <v>#N/A</v>
      </c>
      <c r="E15" s="58" t="e">
        <f>VLOOKUP(B15,'By items'!$C:$F,4,0)</f>
        <v>#N/A</v>
      </c>
      <c r="F15" s="58" t="e">
        <f>VLOOKUP(B15,'By items'!$C:$G,5,0)</f>
        <v>#N/A</v>
      </c>
      <c r="G15" s="41" t="e">
        <f>VLOOKUP(B15,'By items'!$C:$J,8,0)</f>
        <v>#N/A</v>
      </c>
      <c r="H15" s="41" t="e">
        <f>VLOOKUP(B15,'By items'!$C:$L,10,0)</f>
        <v>#N/A</v>
      </c>
      <c r="I15" s="59" t="e">
        <f>VLOOKUP(B15,'By items'!$C:$O,14,0)</f>
        <v>#N/A</v>
      </c>
      <c r="J15" s="60" t="e">
        <f>VLOOKUP(B15,'By items'!$C:$O,16,0)</f>
        <v>#N/A</v>
      </c>
      <c r="K15" s="61" t="e">
        <f>VLOOKUP(B15,'By items'!$C:$O,21,0)</f>
        <v>#N/A</v>
      </c>
      <c r="L15" s="61" t="e">
        <f t="shared" si="0"/>
        <v>#N/A</v>
      </c>
    </row>
    <row r="16" spans="1:12" s="16" customFormat="1" ht="20.25" customHeight="1" x14ac:dyDescent="0.25">
      <c r="A16" s="54">
        <v>9</v>
      </c>
      <c r="B16" s="55" t="s">
        <v>35</v>
      </c>
      <c r="C16" s="56" t="e">
        <f>VLOOKUP(B16,'By items'!$C:$D,2,0)</f>
        <v>#N/A</v>
      </c>
      <c r="D16" s="57" t="e">
        <f>VLOOKUP(B16,'By items'!$C:$E,3,0)</f>
        <v>#N/A</v>
      </c>
      <c r="E16" s="58" t="e">
        <f>VLOOKUP(B16,'By items'!$C:$F,4,0)</f>
        <v>#N/A</v>
      </c>
      <c r="F16" s="58" t="e">
        <f>VLOOKUP(B16,'By items'!$C:$G,5,0)</f>
        <v>#N/A</v>
      </c>
      <c r="G16" s="41" t="e">
        <f>VLOOKUP(B16,'By items'!$C:$J,8,0)</f>
        <v>#N/A</v>
      </c>
      <c r="H16" s="41" t="e">
        <f>VLOOKUP(B16,'By items'!$C:$L,10,0)</f>
        <v>#N/A</v>
      </c>
      <c r="I16" s="59" t="e">
        <f>VLOOKUP(B16,'By items'!$C:$O,14,0)</f>
        <v>#N/A</v>
      </c>
      <c r="J16" s="60" t="e">
        <f>VLOOKUP(B16,'By items'!$C:$O,16,0)</f>
        <v>#N/A</v>
      </c>
      <c r="K16" s="61" t="e">
        <f>VLOOKUP(B16,'By items'!$C:$O,21,0)</f>
        <v>#N/A</v>
      </c>
      <c r="L16" s="61" t="e">
        <f t="shared" si="0"/>
        <v>#N/A</v>
      </c>
    </row>
    <row r="17" spans="1:12" s="16" customFormat="1" ht="20.25" customHeight="1" x14ac:dyDescent="0.25">
      <c r="A17" s="54">
        <v>10</v>
      </c>
      <c r="B17" s="55" t="s">
        <v>36</v>
      </c>
      <c r="C17" s="56" t="e">
        <f>VLOOKUP(B17,'By items'!$C:$D,2,0)</f>
        <v>#N/A</v>
      </c>
      <c r="D17" s="57" t="e">
        <f>VLOOKUP(B17,'By items'!$C:$E,3,0)</f>
        <v>#N/A</v>
      </c>
      <c r="E17" s="58" t="e">
        <f>VLOOKUP(B17,'By items'!$C:$F,4,0)</f>
        <v>#N/A</v>
      </c>
      <c r="F17" s="58" t="e">
        <f>VLOOKUP(B17,'By items'!$C:$G,5,0)</f>
        <v>#N/A</v>
      </c>
      <c r="G17" s="41" t="e">
        <f>VLOOKUP(B17,'By items'!$C:$J,8,0)</f>
        <v>#N/A</v>
      </c>
      <c r="H17" s="41" t="e">
        <f>VLOOKUP(B17,'By items'!$C:$L,10,0)</f>
        <v>#N/A</v>
      </c>
      <c r="I17" s="59" t="e">
        <f>VLOOKUP(B17,'By items'!$C:$O,14,0)</f>
        <v>#N/A</v>
      </c>
      <c r="J17" s="60" t="e">
        <f>VLOOKUP(B17,'By items'!$C:$O,16,0)</f>
        <v>#N/A</v>
      </c>
      <c r="K17" s="61" t="e">
        <f>VLOOKUP(B17,'By items'!$C:$O,21,0)</f>
        <v>#N/A</v>
      </c>
      <c r="L17" s="61" t="e">
        <f t="shared" si="0"/>
        <v>#N/A</v>
      </c>
    </row>
    <row r="18" spans="1:12" s="16" customFormat="1" ht="20.25" customHeight="1" x14ac:dyDescent="0.25">
      <c r="A18" s="54">
        <v>11</v>
      </c>
      <c r="B18" s="55" t="s">
        <v>37</v>
      </c>
      <c r="C18" s="56" t="e">
        <f>VLOOKUP(B18,'By items'!$C:$D,2,0)</f>
        <v>#N/A</v>
      </c>
      <c r="D18" s="57" t="e">
        <f>VLOOKUP(B18,'By items'!$C:$E,3,0)</f>
        <v>#N/A</v>
      </c>
      <c r="E18" s="58" t="e">
        <f>VLOOKUP(B18,'By items'!$C:$F,4,0)</f>
        <v>#N/A</v>
      </c>
      <c r="F18" s="58" t="e">
        <f>VLOOKUP(B18,'By items'!$C:$G,5,0)</f>
        <v>#N/A</v>
      </c>
      <c r="G18" s="41" t="e">
        <f>VLOOKUP(B18,'By items'!$C:$J,8,0)</f>
        <v>#N/A</v>
      </c>
      <c r="H18" s="41" t="e">
        <f>VLOOKUP(B18,'By items'!$C:$L,10,0)</f>
        <v>#N/A</v>
      </c>
      <c r="I18" s="59" t="e">
        <f>VLOOKUP(B18,'By items'!$C:$O,14,0)</f>
        <v>#N/A</v>
      </c>
      <c r="J18" s="60" t="e">
        <f>VLOOKUP(B18,'By items'!$C:$O,16,0)</f>
        <v>#N/A</v>
      </c>
      <c r="K18" s="61" t="e">
        <f>VLOOKUP(B18,'By items'!$C:$O,21,0)</f>
        <v>#N/A</v>
      </c>
      <c r="L18" s="61" t="e">
        <f t="shared" si="0"/>
        <v>#N/A</v>
      </c>
    </row>
    <row r="19" spans="1:12" s="16" customFormat="1" ht="20.25" customHeight="1" x14ac:dyDescent="0.25">
      <c r="A19" s="54">
        <v>12</v>
      </c>
      <c r="B19" s="54" t="s">
        <v>38</v>
      </c>
      <c r="C19" s="56" t="e">
        <f>VLOOKUP(B19,'By items'!$C:$D,2,0)</f>
        <v>#N/A</v>
      </c>
      <c r="D19" s="57" t="e">
        <f>VLOOKUP(B19,'By items'!$C:$E,3,0)</f>
        <v>#N/A</v>
      </c>
      <c r="E19" s="58" t="e">
        <f>VLOOKUP(B19,'By items'!$C:$F,4,0)</f>
        <v>#N/A</v>
      </c>
      <c r="F19" s="58" t="e">
        <f>VLOOKUP(B19,'By items'!$C:$G,5,0)</f>
        <v>#N/A</v>
      </c>
      <c r="G19" s="41" t="e">
        <f>VLOOKUP(B19,'By items'!$C:$J,8,0)</f>
        <v>#N/A</v>
      </c>
      <c r="H19" s="41" t="e">
        <f>VLOOKUP(B19,'By items'!$C:$L,10,0)</f>
        <v>#N/A</v>
      </c>
      <c r="I19" s="59" t="e">
        <f>VLOOKUP(B19,'By items'!$C:$O,14,0)</f>
        <v>#N/A</v>
      </c>
      <c r="J19" s="60" t="e">
        <f>VLOOKUP(B19,'By items'!$C:$O,16,0)</f>
        <v>#N/A</v>
      </c>
      <c r="K19" s="61" t="e">
        <f>VLOOKUP(B19,'By items'!$C:$O,21,0)</f>
        <v>#N/A</v>
      </c>
      <c r="L19" s="61" t="e">
        <f t="shared" si="0"/>
        <v>#N/A</v>
      </c>
    </row>
    <row r="20" spans="1:12" s="16" customFormat="1" ht="20.25" customHeight="1" x14ac:dyDescent="0.25">
      <c r="A20" s="54">
        <v>13</v>
      </c>
      <c r="B20" s="55" t="s">
        <v>39</v>
      </c>
      <c r="C20" s="56" t="e">
        <f>VLOOKUP(B20,'By items'!$C:$D,2,0)</f>
        <v>#N/A</v>
      </c>
      <c r="D20" s="57" t="e">
        <f>VLOOKUP(B20,'By items'!$C:$E,3,0)</f>
        <v>#N/A</v>
      </c>
      <c r="E20" s="58" t="e">
        <f>VLOOKUP(B20,'By items'!$C:$F,4,0)</f>
        <v>#N/A</v>
      </c>
      <c r="F20" s="58" t="e">
        <f>VLOOKUP(B20,'By items'!$C:$G,5,0)</f>
        <v>#N/A</v>
      </c>
      <c r="G20" s="41" t="e">
        <f>VLOOKUP(B20,'By items'!$C:$J,8,0)</f>
        <v>#N/A</v>
      </c>
      <c r="H20" s="41" t="e">
        <f>VLOOKUP(B20,'By items'!$C:$L,10,0)</f>
        <v>#N/A</v>
      </c>
      <c r="I20" s="59" t="e">
        <f>VLOOKUP(B20,'By items'!$C:$O,14,0)</f>
        <v>#N/A</v>
      </c>
      <c r="J20" s="60" t="e">
        <f>VLOOKUP(B20,'By items'!$C:$O,16,0)</f>
        <v>#N/A</v>
      </c>
      <c r="K20" s="61" t="e">
        <f>VLOOKUP(B20,'By items'!$C:$O,21,0)</f>
        <v>#N/A</v>
      </c>
      <c r="L20" s="61" t="e">
        <f t="shared" si="0"/>
        <v>#N/A</v>
      </c>
    </row>
    <row r="21" spans="1:12" s="16" customFormat="1" ht="20.25" customHeight="1" x14ac:dyDescent="0.25">
      <c r="A21" s="54">
        <v>14</v>
      </c>
      <c r="B21" s="55" t="s">
        <v>24</v>
      </c>
      <c r="C21" s="56" t="e">
        <f>VLOOKUP(B21,'By items'!$C:$D,2,0)</f>
        <v>#N/A</v>
      </c>
      <c r="D21" s="57" t="e">
        <f>VLOOKUP(B21,'By items'!$C:$E,3,0)</f>
        <v>#N/A</v>
      </c>
      <c r="E21" s="58" t="e">
        <f>VLOOKUP(B21,'By items'!$C:$F,4,0)</f>
        <v>#N/A</v>
      </c>
      <c r="F21" s="58" t="e">
        <f>VLOOKUP(B21,'By items'!$C:$G,5,0)</f>
        <v>#N/A</v>
      </c>
      <c r="G21" s="41" t="e">
        <f>VLOOKUP(B21,'By items'!$C:$J,8,0)</f>
        <v>#N/A</v>
      </c>
      <c r="H21" s="41" t="e">
        <f>VLOOKUP(B21,'By items'!$C:$L,10,0)</f>
        <v>#N/A</v>
      </c>
      <c r="I21" s="59" t="e">
        <f>VLOOKUP(B21,'By items'!$C:$O,14,0)</f>
        <v>#N/A</v>
      </c>
      <c r="J21" s="60" t="e">
        <f>VLOOKUP(B21,'By items'!$C:$O,16,0)</f>
        <v>#N/A</v>
      </c>
      <c r="K21" s="61" t="e">
        <f>VLOOKUP(B21,'By items'!$C:$O,21,0)</f>
        <v>#N/A</v>
      </c>
      <c r="L21" s="61" t="e">
        <f t="shared" si="0"/>
        <v>#N/A</v>
      </c>
    </row>
    <row r="22" spans="1:12" s="16" customFormat="1" ht="20.25" customHeight="1" x14ac:dyDescent="0.25">
      <c r="A22" s="54">
        <v>15</v>
      </c>
      <c r="B22" s="54" t="s">
        <v>40</v>
      </c>
      <c r="C22" s="56" t="e">
        <f>VLOOKUP(B22,'By items'!$C:$D,2,0)</f>
        <v>#N/A</v>
      </c>
      <c r="D22" s="57" t="e">
        <f>VLOOKUP(B22,'By items'!$C:$E,3,0)</f>
        <v>#N/A</v>
      </c>
      <c r="E22" s="58" t="e">
        <f>VLOOKUP(B22,'By items'!$C:$F,4,0)</f>
        <v>#N/A</v>
      </c>
      <c r="F22" s="58" t="e">
        <f>VLOOKUP(B22,'By items'!$C:$G,5,0)</f>
        <v>#N/A</v>
      </c>
      <c r="G22" s="41" t="e">
        <f>VLOOKUP(B22,'By items'!$C:$J,8,0)</f>
        <v>#N/A</v>
      </c>
      <c r="H22" s="41" t="e">
        <f>VLOOKUP(B22,'By items'!$C:$L,10,0)</f>
        <v>#N/A</v>
      </c>
      <c r="I22" s="59" t="e">
        <f>VLOOKUP(B22,'By items'!$C:$O,14,0)</f>
        <v>#N/A</v>
      </c>
      <c r="J22" s="60" t="e">
        <f>VLOOKUP(B22,'By items'!$C:$O,16,0)</f>
        <v>#N/A</v>
      </c>
      <c r="K22" s="61" t="e">
        <f>VLOOKUP(B22,'By items'!$C:$O,21,0)</f>
        <v>#N/A</v>
      </c>
      <c r="L22" s="61" t="e">
        <f t="shared" si="0"/>
        <v>#N/A</v>
      </c>
    </row>
    <row r="23" spans="1:12" s="16" customFormat="1" ht="20.25" customHeight="1" x14ac:dyDescent="0.25">
      <c r="A23" s="54">
        <v>16</v>
      </c>
      <c r="B23" s="55" t="s">
        <v>41</v>
      </c>
      <c r="C23" s="56" t="e">
        <f>VLOOKUP(B23,'By items'!$C:$D,2,0)</f>
        <v>#N/A</v>
      </c>
      <c r="D23" s="57" t="e">
        <f>VLOOKUP(B23,'By items'!$C:$E,3,0)</f>
        <v>#N/A</v>
      </c>
      <c r="E23" s="58" t="e">
        <f>VLOOKUP(B23,'By items'!$C:$F,4,0)</f>
        <v>#N/A</v>
      </c>
      <c r="F23" s="58" t="e">
        <f>VLOOKUP(B23,'By items'!$C:$G,5,0)</f>
        <v>#N/A</v>
      </c>
      <c r="G23" s="41" t="e">
        <f>VLOOKUP(B23,'By items'!$C:$J,8,0)</f>
        <v>#N/A</v>
      </c>
      <c r="H23" s="41" t="e">
        <f>VLOOKUP(B23,'By items'!$C:$L,10,0)</f>
        <v>#N/A</v>
      </c>
      <c r="I23" s="59" t="e">
        <f>VLOOKUP(B23,'By items'!$C:$O,14,0)</f>
        <v>#N/A</v>
      </c>
      <c r="J23" s="60" t="e">
        <f>VLOOKUP(B23,'By items'!$C:$O,16,0)</f>
        <v>#N/A</v>
      </c>
      <c r="K23" s="61" t="e">
        <f>VLOOKUP(B23,'By items'!$C:$O,21,0)</f>
        <v>#N/A</v>
      </c>
      <c r="L23" s="61" t="e">
        <f t="shared" si="0"/>
        <v>#N/A</v>
      </c>
    </row>
    <row r="24" spans="1:12" s="26" customFormat="1" ht="20.25" customHeight="1" x14ac:dyDescent="0.25">
      <c r="A24" s="54">
        <v>17</v>
      </c>
      <c r="B24" s="55" t="s">
        <v>22</v>
      </c>
      <c r="C24" s="56" t="e">
        <f>VLOOKUP(B24,'By items'!$C:$D,2,0)</f>
        <v>#N/A</v>
      </c>
      <c r="D24" s="57" t="e">
        <f>VLOOKUP(B24,'By items'!$C:$E,3,0)</f>
        <v>#N/A</v>
      </c>
      <c r="E24" s="58" t="e">
        <f>VLOOKUP(B24,'By items'!$C:$F,4,0)</f>
        <v>#N/A</v>
      </c>
      <c r="F24" s="58" t="e">
        <f>VLOOKUP(B24,'By items'!$C:$G,5,0)</f>
        <v>#N/A</v>
      </c>
      <c r="G24" s="41" t="e">
        <f>VLOOKUP(B24,'By items'!$C:$J,8,0)</f>
        <v>#N/A</v>
      </c>
      <c r="H24" s="41" t="e">
        <f>VLOOKUP(B24,'By items'!$C:$L,10,0)</f>
        <v>#N/A</v>
      </c>
      <c r="I24" s="59" t="e">
        <f>VLOOKUP(B24,'By items'!$C:$O,14,0)</f>
        <v>#N/A</v>
      </c>
      <c r="J24" s="60" t="e">
        <f>VLOOKUP(B24,'By items'!$C:$O,16,0)</f>
        <v>#N/A</v>
      </c>
      <c r="K24" s="61" t="e">
        <f>VLOOKUP(B24,'By items'!$C:$O,21,0)</f>
        <v>#N/A</v>
      </c>
      <c r="L24" s="61" t="e">
        <f t="shared" si="0"/>
        <v>#N/A</v>
      </c>
    </row>
    <row r="25" spans="1:12" s="26" customFormat="1" ht="20.25" customHeight="1" x14ac:dyDescent="0.25">
      <c r="A25" s="54">
        <v>18</v>
      </c>
      <c r="B25" s="54" t="s">
        <v>23</v>
      </c>
      <c r="C25" s="56" t="e">
        <f>VLOOKUP(B25,'By items'!$C:$D,2,0)</f>
        <v>#N/A</v>
      </c>
      <c r="D25" s="57" t="e">
        <f>VLOOKUP(B25,'By items'!$C:$E,3,0)</f>
        <v>#N/A</v>
      </c>
      <c r="E25" s="58" t="e">
        <f>VLOOKUP(B25,'By items'!$C:$F,4,0)</f>
        <v>#N/A</v>
      </c>
      <c r="F25" s="58" t="e">
        <f>VLOOKUP(B25,'By items'!$C:$G,5,0)</f>
        <v>#N/A</v>
      </c>
      <c r="G25" s="41" t="e">
        <f>VLOOKUP(B25,'By items'!$C:$J,8,0)</f>
        <v>#N/A</v>
      </c>
      <c r="H25" s="41" t="e">
        <f>VLOOKUP(B25,'By items'!$C:$L,10,0)</f>
        <v>#N/A</v>
      </c>
      <c r="I25" s="59" t="e">
        <f>VLOOKUP(B25,'By items'!$C:$O,14,0)</f>
        <v>#N/A</v>
      </c>
      <c r="J25" s="60" t="e">
        <f>VLOOKUP(B25,'By items'!$C:$O,16,0)</f>
        <v>#N/A</v>
      </c>
      <c r="K25" s="61" t="e">
        <f>VLOOKUP(B25,'By items'!$C:$O,21,0)</f>
        <v>#N/A</v>
      </c>
      <c r="L25" s="61" t="e">
        <f t="shared" si="0"/>
        <v>#N/A</v>
      </c>
    </row>
    <row r="26" spans="1:12" s="26" customFormat="1" ht="20.25" customHeight="1" x14ac:dyDescent="0.25">
      <c r="A26" s="54">
        <v>19</v>
      </c>
      <c r="B26" s="55" t="s">
        <v>42</v>
      </c>
      <c r="C26" s="56" t="e">
        <f>VLOOKUP(B26,'By items'!$C:$D,2,0)</f>
        <v>#N/A</v>
      </c>
      <c r="D26" s="57" t="e">
        <f>VLOOKUP(B26,'By items'!$C:$E,3,0)</f>
        <v>#N/A</v>
      </c>
      <c r="E26" s="58" t="e">
        <f>VLOOKUP(B26,'By items'!$C:$F,4,0)</f>
        <v>#N/A</v>
      </c>
      <c r="F26" s="58" t="e">
        <f>VLOOKUP(B26,'By items'!$C:$G,5,0)</f>
        <v>#N/A</v>
      </c>
      <c r="G26" s="41" t="e">
        <f>VLOOKUP(B26,'By items'!$C:$J,8,0)</f>
        <v>#N/A</v>
      </c>
      <c r="H26" s="41" t="e">
        <f>VLOOKUP(B26,'By items'!$C:$L,10,0)</f>
        <v>#N/A</v>
      </c>
      <c r="I26" s="59" t="e">
        <f>VLOOKUP(B26,'By items'!$C:$O,14,0)</f>
        <v>#N/A</v>
      </c>
      <c r="J26" s="60" t="e">
        <f>VLOOKUP(B26,'By items'!$C:$O,16,0)</f>
        <v>#N/A</v>
      </c>
      <c r="K26" s="61" t="e">
        <f>VLOOKUP(B26,'By items'!$C:$O,21,0)</f>
        <v>#N/A</v>
      </c>
      <c r="L26" s="61" t="e">
        <f t="shared" si="0"/>
        <v>#N/A</v>
      </c>
    </row>
    <row r="27" spans="1:12" s="16" customFormat="1" ht="20.25" customHeight="1" x14ac:dyDescent="0.25">
      <c r="A27" s="54">
        <v>20</v>
      </c>
      <c r="B27" s="54" t="s">
        <v>43</v>
      </c>
      <c r="C27" s="56" t="e">
        <f>VLOOKUP(B27,'By items'!$C:$D,2,0)</f>
        <v>#N/A</v>
      </c>
      <c r="D27" s="57" t="e">
        <f>VLOOKUP(B27,'By items'!$C:$E,3,0)</f>
        <v>#N/A</v>
      </c>
      <c r="E27" s="58" t="e">
        <f>VLOOKUP(B27,'By items'!$C:$F,4,0)</f>
        <v>#N/A</v>
      </c>
      <c r="F27" s="58" t="e">
        <f>VLOOKUP(B27,'By items'!$C:$G,5,0)</f>
        <v>#N/A</v>
      </c>
      <c r="G27" s="41" t="e">
        <f>VLOOKUP(B27,'By items'!$C:$J,8,0)</f>
        <v>#N/A</v>
      </c>
      <c r="H27" s="41" t="e">
        <f>VLOOKUP(B27,'By items'!$C:$L,10,0)</f>
        <v>#N/A</v>
      </c>
      <c r="I27" s="59" t="e">
        <f>VLOOKUP(B27,'By items'!$C:$O,14,0)</f>
        <v>#N/A</v>
      </c>
      <c r="J27" s="60" t="e">
        <f>VLOOKUP(B27,'By items'!$C:$O,16,0)</f>
        <v>#N/A</v>
      </c>
      <c r="K27" s="61" t="e">
        <f>VLOOKUP(B27,'By items'!$C:$O,21,0)</f>
        <v>#N/A</v>
      </c>
      <c r="L27" s="61" t="e">
        <f t="shared" si="0"/>
        <v>#N/A</v>
      </c>
    </row>
    <row r="28" spans="1:12" x14ac:dyDescent="0.25">
      <c r="D28" s="42"/>
      <c r="H28" s="38"/>
      <c r="I28" s="62"/>
      <c r="J28" s="63"/>
    </row>
    <row r="29" spans="1:12" x14ac:dyDescent="0.25">
      <c r="D29" s="42"/>
      <c r="H29" s="38"/>
      <c r="I29" s="62"/>
      <c r="J29" s="63"/>
    </row>
    <row r="30" spans="1:12" x14ac:dyDescent="0.25">
      <c r="D30" s="42"/>
      <c r="H30" s="38"/>
      <c r="I30" s="62"/>
      <c r="J30" s="63"/>
    </row>
    <row r="31" spans="1:12" x14ac:dyDescent="0.25">
      <c r="D31" s="42"/>
      <c r="H31" s="38"/>
      <c r="I31" s="62"/>
      <c r="J31" s="63"/>
    </row>
    <row r="32" spans="1:12" x14ac:dyDescent="0.25">
      <c r="D32" s="42"/>
      <c r="H32" s="38"/>
      <c r="I32" s="62"/>
      <c r="J32" s="63"/>
    </row>
    <row r="33" spans="1:759" x14ac:dyDescent="0.25">
      <c r="D33" s="42"/>
      <c r="H33" s="38"/>
      <c r="I33" s="62"/>
      <c r="J33" s="63"/>
    </row>
    <row r="34" spans="1:759" x14ac:dyDescent="0.25">
      <c r="D34" s="42"/>
      <c r="H34" s="38"/>
      <c r="I34" s="62"/>
      <c r="J34" s="63"/>
    </row>
    <row r="35" spans="1:759" x14ac:dyDescent="0.25">
      <c r="D35" s="42"/>
      <c r="H35" s="38"/>
      <c r="I35" s="62"/>
      <c r="J35" s="63"/>
    </row>
    <row r="36" spans="1:759" x14ac:dyDescent="0.25">
      <c r="D36" s="42"/>
      <c r="H36" s="38"/>
      <c r="I36" s="62"/>
      <c r="J36" s="63"/>
    </row>
    <row r="37" spans="1:759" x14ac:dyDescent="0.25">
      <c r="D37" s="42"/>
      <c r="H37" s="38"/>
      <c r="I37" s="62"/>
      <c r="J37" s="63"/>
    </row>
    <row r="38" spans="1:759" s="3" customFormat="1" x14ac:dyDescent="0.25">
      <c r="A38" s="2"/>
      <c r="B38" s="40"/>
      <c r="C38" s="2"/>
      <c r="D38" s="42"/>
      <c r="E38" s="23"/>
      <c r="F38" s="23"/>
      <c r="G38" s="42"/>
      <c r="H38" s="38"/>
      <c r="I38" s="62"/>
      <c r="J38" s="6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</row>
    <row r="39" spans="1:759" s="3" customFormat="1" x14ac:dyDescent="0.25">
      <c r="A39" s="2"/>
      <c r="B39" s="40"/>
      <c r="C39" s="2"/>
      <c r="D39" s="42"/>
      <c r="E39" s="23"/>
      <c r="F39" s="23"/>
      <c r="G39" s="42"/>
      <c r="H39" s="38"/>
      <c r="I39" s="62"/>
      <c r="J39" s="6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</row>
    <row r="40" spans="1:759" s="3" customFormat="1" x14ac:dyDescent="0.25">
      <c r="A40" s="2"/>
      <c r="B40" s="40"/>
      <c r="C40" s="2"/>
      <c r="D40" s="42"/>
      <c r="E40" s="23"/>
      <c r="F40" s="23"/>
      <c r="G40" s="42"/>
      <c r="H40" s="38"/>
      <c r="I40" s="62"/>
      <c r="J40" s="6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</row>
    <row r="41" spans="1:759" s="3" customFormat="1" x14ac:dyDescent="0.25">
      <c r="A41" s="2"/>
      <c r="B41" s="40"/>
      <c r="C41" s="2"/>
      <c r="D41" s="42"/>
      <c r="E41" s="23"/>
      <c r="F41" s="23"/>
      <c r="G41" s="42"/>
      <c r="H41" s="38"/>
      <c r="I41" s="62"/>
      <c r="J41" s="6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</row>
    <row r="42" spans="1:759" s="3" customFormat="1" x14ac:dyDescent="0.25">
      <c r="A42" s="2"/>
      <c r="B42" s="40"/>
      <c r="C42" s="2"/>
      <c r="D42" s="42"/>
      <c r="E42" s="23"/>
      <c r="F42" s="23"/>
      <c r="G42" s="42"/>
      <c r="H42" s="38"/>
      <c r="I42" s="62"/>
      <c r="J42" s="6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</row>
    <row r="43" spans="1:759" s="3" customFormat="1" x14ac:dyDescent="0.25">
      <c r="A43" s="2"/>
      <c r="B43" s="40"/>
      <c r="C43" s="2"/>
      <c r="D43" s="40"/>
      <c r="E43" s="23"/>
      <c r="F43" s="23"/>
      <c r="G43" s="42"/>
      <c r="H43" s="42"/>
      <c r="I43" s="62"/>
      <c r="J43" s="6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</row>
    <row r="44" spans="1:759" s="3" customFormat="1" x14ac:dyDescent="0.25">
      <c r="A44" s="2"/>
      <c r="B44" s="40"/>
      <c r="C44" s="2"/>
      <c r="D44" s="40"/>
      <c r="E44" s="23"/>
      <c r="F44" s="23"/>
      <c r="G44" s="42"/>
      <c r="H44" s="42"/>
      <c r="I44" s="62"/>
      <c r="J44" s="6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</row>
    <row r="45" spans="1:759" s="3" customFormat="1" x14ac:dyDescent="0.25">
      <c r="A45" s="2"/>
      <c r="B45" s="40"/>
      <c r="C45" s="2"/>
      <c r="D45" s="40"/>
      <c r="E45" s="23"/>
      <c r="F45" s="23"/>
      <c r="G45" s="42"/>
      <c r="H45" s="42"/>
      <c r="I45" s="62"/>
      <c r="J45" s="6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</row>
    <row r="46" spans="1:759" s="3" customFormat="1" x14ac:dyDescent="0.25">
      <c r="A46" s="2"/>
      <c r="B46" s="40"/>
      <c r="C46" s="2"/>
      <c r="D46" s="40"/>
      <c r="E46" s="23"/>
      <c r="F46" s="23"/>
      <c r="G46" s="42"/>
      <c r="H46" s="42"/>
      <c r="I46" s="62"/>
      <c r="J46" s="6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</row>
    <row r="47" spans="1:759" s="3" customFormat="1" x14ac:dyDescent="0.25">
      <c r="A47" s="2"/>
      <c r="B47" s="40"/>
      <c r="C47" s="2"/>
      <c r="D47" s="40"/>
      <c r="E47" s="23"/>
      <c r="F47" s="23"/>
      <c r="G47" s="42"/>
      <c r="H47" s="42"/>
      <c r="I47" s="62"/>
      <c r="J47" s="6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</row>
    <row r="48" spans="1:759" s="3" customFormat="1" x14ac:dyDescent="0.25">
      <c r="A48" s="2"/>
      <c r="B48" s="40"/>
      <c r="C48" s="2"/>
      <c r="D48" s="40"/>
      <c r="E48" s="23"/>
      <c r="F48" s="23"/>
      <c r="G48" s="42"/>
      <c r="H48" s="42"/>
      <c r="I48" s="62"/>
      <c r="J48" s="6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</row>
    <row r="49" spans="1:759" s="3" customFormat="1" x14ac:dyDescent="0.25">
      <c r="A49" s="2"/>
      <c r="B49" s="40"/>
      <c r="C49" s="2"/>
      <c r="D49" s="40"/>
      <c r="E49" s="23"/>
      <c r="F49" s="23"/>
      <c r="G49" s="42"/>
      <c r="H49" s="42"/>
      <c r="I49" s="62"/>
      <c r="J49" s="6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</row>
    <row r="50" spans="1:759" s="3" customFormat="1" x14ac:dyDescent="0.25">
      <c r="A50" s="2"/>
      <c r="B50" s="40"/>
      <c r="C50" s="2"/>
      <c r="D50" s="40"/>
      <c r="E50" s="23"/>
      <c r="F50" s="23"/>
      <c r="G50" s="42"/>
      <c r="H50" s="42"/>
      <c r="I50" s="62"/>
      <c r="J50" s="6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</row>
    <row r="51" spans="1:759" s="3" customFormat="1" x14ac:dyDescent="0.25">
      <c r="A51" s="2"/>
      <c r="B51" s="40"/>
      <c r="C51" s="2"/>
      <c r="D51" s="40"/>
      <c r="E51" s="23"/>
      <c r="F51" s="23"/>
      <c r="G51" s="42"/>
      <c r="H51" s="42"/>
      <c r="I51" s="62"/>
      <c r="J51" s="6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</row>
    <row r="52" spans="1:759" s="3" customFormat="1" x14ac:dyDescent="0.25">
      <c r="A52" s="2"/>
      <c r="B52" s="40"/>
      <c r="C52" s="2"/>
      <c r="D52" s="40"/>
      <c r="E52" s="23"/>
      <c r="F52" s="23"/>
      <c r="G52" s="42"/>
      <c r="H52" s="42"/>
      <c r="I52" s="62"/>
      <c r="J52" s="6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</row>
    <row r="53" spans="1:759" s="3" customFormat="1" x14ac:dyDescent="0.25">
      <c r="A53" s="2"/>
      <c r="B53" s="40"/>
      <c r="C53" s="2"/>
      <c r="D53" s="40"/>
      <c r="E53" s="23"/>
      <c r="F53" s="23"/>
      <c r="G53" s="42"/>
      <c r="H53" s="42"/>
      <c r="I53" s="62"/>
      <c r="J53" s="6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</row>
    <row r="54" spans="1:759" x14ac:dyDescent="0.25">
      <c r="I54" s="62"/>
      <c r="J54" s="63"/>
    </row>
    <row r="55" spans="1:759" x14ac:dyDescent="0.25">
      <c r="I55" s="62"/>
      <c r="J55" s="63"/>
    </row>
    <row r="56" spans="1:759" x14ac:dyDescent="0.25">
      <c r="I56" s="62"/>
      <c r="J56" s="63"/>
    </row>
    <row r="57" spans="1:759" x14ac:dyDescent="0.25">
      <c r="I57" s="62"/>
      <c r="J57" s="63"/>
    </row>
    <row r="58" spans="1:759" x14ac:dyDescent="0.25">
      <c r="I58" s="62"/>
      <c r="J58" s="63"/>
    </row>
    <row r="59" spans="1:759" x14ac:dyDescent="0.25">
      <c r="I59" s="62"/>
      <c r="J59" s="63"/>
    </row>
    <row r="60" spans="1:759" x14ac:dyDescent="0.25">
      <c r="I60" s="62"/>
      <c r="J60" s="63"/>
    </row>
    <row r="61" spans="1:759" x14ac:dyDescent="0.25">
      <c r="I61" s="62"/>
      <c r="J61" s="63"/>
    </row>
    <row r="62" spans="1:759" x14ac:dyDescent="0.25">
      <c r="I62" s="62"/>
      <c r="J62" s="63"/>
    </row>
    <row r="63" spans="1:759" x14ac:dyDescent="0.25">
      <c r="I63" s="62"/>
      <c r="J63" s="63"/>
    </row>
    <row r="64" spans="1:759" x14ac:dyDescent="0.25">
      <c r="I64" s="62"/>
      <c r="J64" s="63"/>
    </row>
    <row r="65" spans="1:759" x14ac:dyDescent="0.25">
      <c r="I65" s="62"/>
      <c r="J65" s="63"/>
    </row>
    <row r="66" spans="1:759" x14ac:dyDescent="0.25">
      <c r="I66" s="62"/>
      <c r="J66" s="63"/>
    </row>
    <row r="67" spans="1:759" s="27" customFormat="1" x14ac:dyDescent="0.25">
      <c r="B67" s="64"/>
      <c r="D67" s="64"/>
      <c r="E67" s="32"/>
      <c r="F67" s="32"/>
      <c r="G67" s="65"/>
      <c r="H67" s="65"/>
      <c r="I67" s="62"/>
      <c r="J67" s="63"/>
    </row>
    <row r="68" spans="1:759" x14ac:dyDescent="0.25">
      <c r="I68" s="62"/>
      <c r="J68" s="63"/>
    </row>
    <row r="69" spans="1:759" x14ac:dyDescent="0.25">
      <c r="I69" s="62"/>
      <c r="J69" s="63"/>
    </row>
    <row r="70" spans="1:759" s="3" customFormat="1" x14ac:dyDescent="0.25">
      <c r="A70" s="2"/>
      <c r="B70" s="40"/>
      <c r="C70" s="2"/>
      <c r="D70" s="40"/>
      <c r="E70" s="23"/>
      <c r="F70" s="23"/>
      <c r="G70" s="42"/>
      <c r="H70" s="42"/>
      <c r="I70" s="62"/>
      <c r="J70" s="6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</row>
    <row r="71" spans="1:759" s="3" customFormat="1" x14ac:dyDescent="0.25">
      <c r="A71" s="2"/>
      <c r="B71" s="40"/>
      <c r="C71" s="2"/>
      <c r="D71" s="40"/>
      <c r="E71" s="23"/>
      <c r="F71" s="23"/>
      <c r="G71" s="42"/>
      <c r="H71" s="42"/>
      <c r="I71" s="62"/>
      <c r="J71" s="6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</row>
    <row r="72" spans="1:759" s="3" customFormat="1" x14ac:dyDescent="0.25">
      <c r="A72" s="2"/>
      <c r="B72" s="40"/>
      <c r="C72" s="2"/>
      <c r="D72" s="40"/>
      <c r="E72" s="23"/>
      <c r="F72" s="23"/>
      <c r="G72" s="42"/>
      <c r="H72" s="42"/>
      <c r="I72" s="62"/>
      <c r="J72" s="6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</row>
    <row r="73" spans="1:759" s="3" customFormat="1" x14ac:dyDescent="0.25">
      <c r="A73" s="2"/>
      <c r="B73" s="40"/>
      <c r="C73" s="2"/>
      <c r="D73" s="40"/>
      <c r="E73" s="23"/>
      <c r="F73" s="23"/>
      <c r="G73" s="42"/>
      <c r="H73" s="42"/>
      <c r="I73" s="62"/>
      <c r="J73" s="6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</row>
    <row r="74" spans="1:759" s="3" customFormat="1" x14ac:dyDescent="0.25">
      <c r="A74" s="2"/>
      <c r="B74" s="40"/>
      <c r="C74" s="2"/>
      <c r="D74" s="40"/>
      <c r="E74" s="23"/>
      <c r="F74" s="23"/>
      <c r="G74" s="42"/>
      <c r="H74" s="42"/>
      <c r="I74" s="62"/>
      <c r="J74" s="6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</row>
    <row r="75" spans="1:759" s="3" customFormat="1" x14ac:dyDescent="0.25">
      <c r="A75" s="2"/>
      <c r="B75" s="40"/>
      <c r="C75" s="2"/>
      <c r="D75" s="40"/>
      <c r="E75" s="23"/>
      <c r="F75" s="23"/>
      <c r="G75" s="42"/>
      <c r="H75" s="42"/>
      <c r="I75" s="62"/>
      <c r="J75" s="6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</row>
    <row r="76" spans="1:759" s="3" customFormat="1" x14ac:dyDescent="0.25">
      <c r="A76" s="2"/>
      <c r="B76" s="40"/>
      <c r="C76" s="2"/>
      <c r="D76" s="40"/>
      <c r="E76" s="23"/>
      <c r="F76" s="23"/>
      <c r="G76" s="42"/>
      <c r="H76" s="42"/>
      <c r="I76" s="62"/>
      <c r="J76" s="6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</row>
    <row r="77" spans="1:759" s="3" customFormat="1" x14ac:dyDescent="0.25">
      <c r="A77" s="2"/>
      <c r="B77" s="40"/>
      <c r="C77" s="2"/>
      <c r="D77" s="40"/>
      <c r="E77" s="23"/>
      <c r="F77" s="23"/>
      <c r="G77" s="42"/>
      <c r="H77" s="42"/>
      <c r="I77" s="62"/>
      <c r="J77" s="6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</row>
    <row r="78" spans="1:759" s="3" customFormat="1" x14ac:dyDescent="0.25">
      <c r="A78" s="2"/>
      <c r="B78" s="40"/>
      <c r="C78" s="2"/>
      <c r="D78" s="40"/>
      <c r="E78" s="23"/>
      <c r="F78" s="23"/>
      <c r="G78" s="42"/>
      <c r="H78" s="42"/>
      <c r="I78" s="62"/>
      <c r="J78" s="6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</row>
    <row r="79" spans="1:759" s="3" customFormat="1" x14ac:dyDescent="0.25">
      <c r="A79" s="2"/>
      <c r="B79" s="40"/>
      <c r="C79" s="2"/>
      <c r="D79" s="40"/>
      <c r="E79" s="23"/>
      <c r="F79" s="23"/>
      <c r="G79" s="42"/>
      <c r="H79" s="42"/>
      <c r="I79" s="62"/>
      <c r="J79" s="6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</row>
    <row r="80" spans="1:759" s="3" customFormat="1" x14ac:dyDescent="0.25">
      <c r="A80" s="2"/>
      <c r="B80" s="40"/>
      <c r="C80" s="2"/>
      <c r="D80" s="40"/>
      <c r="E80" s="23"/>
      <c r="F80" s="23"/>
      <c r="G80" s="42"/>
      <c r="H80" s="42"/>
      <c r="I80" s="62"/>
      <c r="J80" s="6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</row>
    <row r="81" spans="1:759" s="3" customFormat="1" x14ac:dyDescent="0.25">
      <c r="A81" s="2"/>
      <c r="B81" s="40"/>
      <c r="C81" s="2"/>
      <c r="D81" s="40"/>
      <c r="E81" s="23"/>
      <c r="F81" s="23"/>
      <c r="G81" s="42"/>
      <c r="H81" s="42"/>
      <c r="I81" s="62"/>
      <c r="J81" s="6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</row>
    <row r="82" spans="1:759" s="3" customFormat="1" x14ac:dyDescent="0.25">
      <c r="A82" s="2"/>
      <c r="B82" s="40"/>
      <c r="C82" s="2"/>
      <c r="D82" s="40"/>
      <c r="E82" s="23"/>
      <c r="F82" s="23"/>
      <c r="G82" s="42"/>
      <c r="H82" s="42"/>
      <c r="I82" s="62"/>
      <c r="J82" s="6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</row>
    <row r="83" spans="1:759" s="3" customFormat="1" x14ac:dyDescent="0.25">
      <c r="A83" s="2"/>
      <c r="B83" s="40"/>
      <c r="C83" s="2"/>
      <c r="D83" s="40"/>
      <c r="E83" s="23"/>
      <c r="F83" s="23"/>
      <c r="G83" s="42"/>
      <c r="H83" s="42"/>
      <c r="I83" s="62"/>
      <c r="J83" s="6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</row>
    <row r="84" spans="1:759" s="3" customFormat="1" x14ac:dyDescent="0.25">
      <c r="A84" s="2"/>
      <c r="B84" s="40"/>
      <c r="C84" s="2"/>
      <c r="D84" s="40"/>
      <c r="E84" s="23"/>
      <c r="F84" s="23"/>
      <c r="G84" s="42"/>
      <c r="H84" s="42"/>
      <c r="I84" s="62"/>
      <c r="J84" s="6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</row>
    <row r="85" spans="1:759" s="3" customFormat="1" x14ac:dyDescent="0.25">
      <c r="A85" s="2"/>
      <c r="B85" s="40"/>
      <c r="C85" s="2"/>
      <c r="D85" s="40"/>
      <c r="E85" s="23"/>
      <c r="F85" s="23"/>
      <c r="G85" s="42"/>
      <c r="H85" s="42"/>
      <c r="I85" s="62"/>
      <c r="J85" s="6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</row>
    <row r="86" spans="1:759" s="3" customFormat="1" x14ac:dyDescent="0.25">
      <c r="A86" s="2"/>
      <c r="B86" s="40"/>
      <c r="C86" s="2"/>
      <c r="D86" s="40"/>
      <c r="E86" s="23"/>
      <c r="F86" s="23"/>
      <c r="G86" s="42"/>
      <c r="H86" s="42"/>
      <c r="I86" s="62"/>
      <c r="J86" s="6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</row>
    <row r="87" spans="1:759" s="3" customFormat="1" x14ac:dyDescent="0.25">
      <c r="A87" s="2"/>
      <c r="B87" s="40"/>
      <c r="C87" s="2"/>
      <c r="D87" s="40"/>
      <c r="E87" s="23"/>
      <c r="F87" s="23"/>
      <c r="G87" s="42"/>
      <c r="H87" s="42"/>
      <c r="I87" s="62"/>
      <c r="J87" s="6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</row>
    <row r="88" spans="1:759" s="3" customFormat="1" x14ac:dyDescent="0.25">
      <c r="A88" s="2"/>
      <c r="B88" s="40"/>
      <c r="C88" s="2"/>
      <c r="D88" s="40"/>
      <c r="E88" s="23"/>
      <c r="F88" s="23"/>
      <c r="G88" s="42"/>
      <c r="H88" s="42"/>
      <c r="I88" s="62"/>
      <c r="J88" s="6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</row>
    <row r="89" spans="1:759" s="3" customFormat="1" x14ac:dyDescent="0.25">
      <c r="A89" s="2"/>
      <c r="B89" s="40"/>
      <c r="C89" s="2"/>
      <c r="D89" s="40"/>
      <c r="E89" s="23"/>
      <c r="F89" s="23"/>
      <c r="G89" s="42"/>
      <c r="H89" s="42"/>
      <c r="I89" s="62"/>
      <c r="J89" s="6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</row>
    <row r="90" spans="1:759" s="3" customFormat="1" x14ac:dyDescent="0.25">
      <c r="A90" s="2"/>
      <c r="B90" s="40"/>
      <c r="C90" s="2"/>
      <c r="D90" s="40"/>
      <c r="E90" s="23"/>
      <c r="F90" s="23"/>
      <c r="G90" s="42"/>
      <c r="H90" s="42"/>
      <c r="I90" s="62"/>
      <c r="J90" s="6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</row>
    <row r="91" spans="1:759" s="3" customFormat="1" x14ac:dyDescent="0.25">
      <c r="A91" s="2"/>
      <c r="B91" s="40"/>
      <c r="C91" s="2"/>
      <c r="D91" s="40"/>
      <c r="E91" s="23"/>
      <c r="F91" s="23"/>
      <c r="G91" s="42"/>
      <c r="H91" s="42"/>
      <c r="I91" s="62"/>
      <c r="J91" s="6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</row>
    <row r="92" spans="1:759" s="3" customFormat="1" x14ac:dyDescent="0.25">
      <c r="A92" s="2"/>
      <c r="B92" s="40"/>
      <c r="C92" s="2"/>
      <c r="D92" s="40"/>
      <c r="E92" s="23"/>
      <c r="F92" s="23"/>
      <c r="G92" s="42"/>
      <c r="H92" s="42"/>
      <c r="I92" s="62"/>
      <c r="J92" s="6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</row>
    <row r="93" spans="1:759" s="3" customFormat="1" x14ac:dyDescent="0.25">
      <c r="A93" s="2"/>
      <c r="B93" s="40"/>
      <c r="C93" s="2"/>
      <c r="D93" s="40"/>
      <c r="E93" s="23"/>
      <c r="F93" s="23"/>
      <c r="G93" s="42"/>
      <c r="H93" s="42"/>
      <c r="I93" s="62"/>
      <c r="J93" s="6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</row>
    <row r="94" spans="1:759" s="3" customFormat="1" x14ac:dyDescent="0.25">
      <c r="A94" s="2"/>
      <c r="B94" s="40"/>
      <c r="C94" s="2"/>
      <c r="D94" s="40"/>
      <c r="E94" s="23"/>
      <c r="F94" s="23"/>
      <c r="G94" s="42"/>
      <c r="H94" s="42"/>
      <c r="I94" s="62"/>
      <c r="J94" s="6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</row>
    <row r="95" spans="1:759" s="3" customFormat="1" x14ac:dyDescent="0.25">
      <c r="A95" s="2"/>
      <c r="B95" s="40"/>
      <c r="C95" s="2"/>
      <c r="D95" s="40"/>
      <c r="E95" s="23"/>
      <c r="F95" s="23"/>
      <c r="G95" s="42"/>
      <c r="H95" s="42"/>
      <c r="I95" s="62"/>
      <c r="J95" s="6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</row>
    <row r="96" spans="1:759" s="3" customFormat="1" x14ac:dyDescent="0.25">
      <c r="A96" s="2"/>
      <c r="B96" s="40"/>
      <c r="C96" s="2"/>
      <c r="D96" s="40"/>
      <c r="E96" s="23"/>
      <c r="F96" s="23"/>
      <c r="G96" s="42"/>
      <c r="H96" s="42"/>
      <c r="I96" s="62"/>
      <c r="J96" s="6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</row>
    <row r="97" spans="1:759" s="3" customFormat="1" x14ac:dyDescent="0.25">
      <c r="A97" s="2"/>
      <c r="B97" s="40"/>
      <c r="C97" s="2"/>
      <c r="D97" s="40"/>
      <c r="E97" s="23"/>
      <c r="F97" s="23"/>
      <c r="G97" s="42"/>
      <c r="H97" s="42"/>
      <c r="I97" s="62"/>
      <c r="J97" s="6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</row>
    <row r="98" spans="1:759" s="3" customFormat="1" x14ac:dyDescent="0.25">
      <c r="A98" s="2"/>
      <c r="B98" s="40"/>
      <c r="C98" s="2"/>
      <c r="D98" s="40"/>
      <c r="E98" s="23"/>
      <c r="F98" s="23"/>
      <c r="G98" s="42"/>
      <c r="H98" s="42"/>
      <c r="I98" s="62"/>
      <c r="J98" s="6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</row>
    <row r="99" spans="1:759" s="3" customFormat="1" x14ac:dyDescent="0.25">
      <c r="A99" s="2"/>
      <c r="B99" s="40"/>
      <c r="C99" s="2"/>
      <c r="D99" s="40"/>
      <c r="E99" s="23"/>
      <c r="F99" s="23"/>
      <c r="G99" s="42"/>
      <c r="H99" s="42"/>
      <c r="I99" s="62"/>
      <c r="J99" s="6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</row>
    <row r="100" spans="1:759" s="3" customFormat="1" x14ac:dyDescent="0.25">
      <c r="A100" s="2"/>
      <c r="B100" s="40"/>
      <c r="C100" s="2"/>
      <c r="D100" s="40"/>
      <c r="E100" s="23"/>
      <c r="F100" s="23"/>
      <c r="G100" s="42"/>
      <c r="H100" s="42"/>
      <c r="I100" s="62"/>
      <c r="J100" s="6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</row>
    <row r="101" spans="1:759" s="3" customFormat="1" x14ac:dyDescent="0.25">
      <c r="A101" s="2"/>
      <c r="B101" s="40"/>
      <c r="C101" s="2"/>
      <c r="D101" s="40"/>
      <c r="E101" s="23"/>
      <c r="F101" s="23"/>
      <c r="G101" s="42"/>
      <c r="H101" s="42"/>
      <c r="I101" s="62"/>
      <c r="J101" s="6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</row>
    <row r="102" spans="1:759" x14ac:dyDescent="0.25">
      <c r="I102" s="62"/>
      <c r="J102" s="63"/>
    </row>
    <row r="103" spans="1:759" x14ac:dyDescent="0.25">
      <c r="I103" s="62"/>
      <c r="J103" s="63"/>
    </row>
    <row r="104" spans="1:759" x14ac:dyDescent="0.25">
      <c r="I104" s="62"/>
      <c r="J104" s="63"/>
    </row>
    <row r="105" spans="1:759" s="33" customFormat="1" x14ac:dyDescent="0.25">
      <c r="B105" s="66"/>
      <c r="D105" s="66"/>
      <c r="E105" s="34"/>
      <c r="F105" s="34"/>
      <c r="G105" s="67"/>
      <c r="H105" s="67"/>
      <c r="I105" s="62"/>
      <c r="J105" s="63"/>
    </row>
    <row r="106" spans="1:759" x14ac:dyDescent="0.25">
      <c r="I106" s="62"/>
      <c r="J106" s="63"/>
    </row>
    <row r="107" spans="1:759" x14ac:dyDescent="0.25">
      <c r="I107" s="62"/>
      <c r="J107" s="63"/>
    </row>
    <row r="108" spans="1:759" x14ac:dyDescent="0.25">
      <c r="I108" s="62"/>
      <c r="J108" s="63"/>
    </row>
    <row r="109" spans="1:759" x14ac:dyDescent="0.25">
      <c r="I109" s="62"/>
      <c r="J109" s="63"/>
    </row>
    <row r="110" spans="1:759" x14ac:dyDescent="0.25">
      <c r="I110" s="62"/>
      <c r="J110" s="63"/>
    </row>
    <row r="111" spans="1:759" x14ac:dyDescent="0.25">
      <c r="I111" s="62"/>
      <c r="J111" s="63"/>
    </row>
    <row r="112" spans="1:759" x14ac:dyDescent="0.25">
      <c r="I112" s="62"/>
      <c r="J112" s="63"/>
    </row>
    <row r="113" spans="1:759" x14ac:dyDescent="0.25">
      <c r="I113" s="62"/>
      <c r="J113" s="63"/>
    </row>
    <row r="114" spans="1:759" x14ac:dyDescent="0.25">
      <c r="I114" s="62"/>
      <c r="J114" s="63"/>
    </row>
    <row r="115" spans="1:759" x14ac:dyDescent="0.25">
      <c r="I115" s="62"/>
      <c r="J115" s="63"/>
    </row>
    <row r="116" spans="1:759" x14ac:dyDescent="0.25">
      <c r="I116" s="62"/>
      <c r="J116" s="63"/>
    </row>
    <row r="117" spans="1:759" x14ac:dyDescent="0.25">
      <c r="I117" s="62"/>
      <c r="J117" s="63"/>
    </row>
    <row r="118" spans="1:759" s="3" customFormat="1" x14ac:dyDescent="0.25">
      <c r="A118" s="2"/>
      <c r="B118" s="40"/>
      <c r="C118" s="2"/>
      <c r="D118" s="40"/>
      <c r="E118" s="23"/>
      <c r="F118" s="23"/>
      <c r="G118" s="42"/>
      <c r="H118" s="42"/>
      <c r="I118" s="62"/>
      <c r="J118" s="6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  <c r="AAB118" s="2"/>
      <c r="AAC118" s="2"/>
      <c r="AAD118" s="2"/>
      <c r="AAE118" s="2"/>
      <c r="AAF118" s="2"/>
      <c r="AAG118" s="2"/>
      <c r="AAH118" s="2"/>
      <c r="AAI118" s="2"/>
      <c r="AAJ118" s="2"/>
      <c r="AAK118" s="2"/>
      <c r="AAL118" s="2"/>
      <c r="AAM118" s="2"/>
      <c r="AAN118" s="2"/>
      <c r="AAO118" s="2"/>
      <c r="AAP118" s="2"/>
      <c r="AAQ118" s="2"/>
      <c r="AAR118" s="2"/>
      <c r="AAS118" s="2"/>
      <c r="AAT118" s="2"/>
      <c r="AAU118" s="2"/>
      <c r="AAV118" s="2"/>
      <c r="AAW118" s="2"/>
      <c r="AAX118" s="2"/>
      <c r="AAY118" s="2"/>
      <c r="AAZ118" s="2"/>
      <c r="ABA118" s="2"/>
      <c r="ABB118" s="2"/>
      <c r="ABC118" s="2"/>
      <c r="ABD118" s="2"/>
      <c r="ABE118" s="2"/>
      <c r="ABF118" s="2"/>
      <c r="ABG118" s="2"/>
      <c r="ABH118" s="2"/>
      <c r="ABI118" s="2"/>
      <c r="ABJ118" s="2"/>
      <c r="ABK118" s="2"/>
      <c r="ABL118" s="2"/>
      <c r="ABM118" s="2"/>
      <c r="ABN118" s="2"/>
      <c r="ABO118" s="2"/>
      <c r="ABP118" s="2"/>
      <c r="ABQ118" s="2"/>
      <c r="ABR118" s="2"/>
      <c r="ABS118" s="2"/>
      <c r="ABT118" s="2"/>
      <c r="ABU118" s="2"/>
      <c r="ABV118" s="2"/>
      <c r="ABW118" s="2"/>
      <c r="ABX118" s="2"/>
      <c r="ABY118" s="2"/>
      <c r="ABZ118" s="2"/>
      <c r="ACA118" s="2"/>
      <c r="ACB118" s="2"/>
      <c r="ACC118" s="2"/>
      <c r="ACD118" s="2"/>
      <c r="ACE118" s="2"/>
    </row>
    <row r="119" spans="1:759" s="3" customFormat="1" x14ac:dyDescent="0.25">
      <c r="A119" s="2"/>
      <c r="B119" s="40"/>
      <c r="C119" s="2"/>
      <c r="D119" s="40"/>
      <c r="E119" s="23"/>
      <c r="F119" s="23"/>
      <c r="G119" s="42"/>
      <c r="H119" s="42"/>
      <c r="I119" s="62"/>
      <c r="J119" s="6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  <c r="AAB119" s="2"/>
      <c r="AAC119" s="2"/>
      <c r="AAD119" s="2"/>
      <c r="AAE119" s="2"/>
      <c r="AAF119" s="2"/>
      <c r="AAG119" s="2"/>
      <c r="AAH119" s="2"/>
      <c r="AAI119" s="2"/>
      <c r="AAJ119" s="2"/>
      <c r="AAK119" s="2"/>
      <c r="AAL119" s="2"/>
      <c r="AAM119" s="2"/>
      <c r="AAN119" s="2"/>
      <c r="AAO119" s="2"/>
      <c r="AAP119" s="2"/>
      <c r="AAQ119" s="2"/>
      <c r="AAR119" s="2"/>
      <c r="AAS119" s="2"/>
      <c r="AAT119" s="2"/>
      <c r="AAU119" s="2"/>
      <c r="AAV119" s="2"/>
      <c r="AAW119" s="2"/>
      <c r="AAX119" s="2"/>
      <c r="AAY119" s="2"/>
      <c r="AAZ119" s="2"/>
      <c r="ABA119" s="2"/>
      <c r="ABB119" s="2"/>
      <c r="ABC119" s="2"/>
      <c r="ABD119" s="2"/>
      <c r="ABE119" s="2"/>
      <c r="ABF119" s="2"/>
      <c r="ABG119" s="2"/>
      <c r="ABH119" s="2"/>
      <c r="ABI119" s="2"/>
      <c r="ABJ119" s="2"/>
      <c r="ABK119" s="2"/>
      <c r="ABL119" s="2"/>
      <c r="ABM119" s="2"/>
      <c r="ABN119" s="2"/>
      <c r="ABO119" s="2"/>
      <c r="ABP119" s="2"/>
      <c r="ABQ119" s="2"/>
      <c r="ABR119" s="2"/>
      <c r="ABS119" s="2"/>
      <c r="ABT119" s="2"/>
      <c r="ABU119" s="2"/>
      <c r="ABV119" s="2"/>
      <c r="ABW119" s="2"/>
      <c r="ABX119" s="2"/>
      <c r="ABY119" s="2"/>
      <c r="ABZ119" s="2"/>
      <c r="ACA119" s="2"/>
      <c r="ACB119" s="2"/>
      <c r="ACC119" s="2"/>
      <c r="ACD119" s="2"/>
      <c r="ACE119" s="2"/>
    </row>
    <row r="120" spans="1:759" s="3" customFormat="1" x14ac:dyDescent="0.25">
      <c r="A120" s="2"/>
      <c r="B120" s="40"/>
      <c r="C120" s="2"/>
      <c r="D120" s="40"/>
      <c r="E120" s="23"/>
      <c r="F120" s="23"/>
      <c r="G120" s="42"/>
      <c r="H120" s="42"/>
      <c r="I120" s="62"/>
      <c r="J120" s="6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</row>
    <row r="121" spans="1:759" s="3" customFormat="1" x14ac:dyDescent="0.25">
      <c r="A121" s="2"/>
      <c r="B121" s="40"/>
      <c r="C121" s="2"/>
      <c r="D121" s="40"/>
      <c r="E121" s="23"/>
      <c r="F121" s="23"/>
      <c r="G121" s="42"/>
      <c r="H121" s="42"/>
      <c r="I121" s="62"/>
      <c r="J121" s="6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  <c r="ACA121" s="2"/>
      <c r="ACB121" s="2"/>
      <c r="ACC121" s="2"/>
      <c r="ACD121" s="2"/>
      <c r="ACE121" s="2"/>
    </row>
    <row r="122" spans="1:759" s="3" customFormat="1" x14ac:dyDescent="0.25">
      <c r="A122" s="2"/>
      <c r="B122" s="40"/>
      <c r="C122" s="2"/>
      <c r="D122" s="40"/>
      <c r="E122" s="23"/>
      <c r="F122" s="23"/>
      <c r="G122" s="42"/>
      <c r="H122" s="42"/>
      <c r="I122" s="62"/>
      <c r="J122" s="6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  <c r="AAB122" s="2"/>
      <c r="AAC122" s="2"/>
      <c r="AAD122" s="2"/>
      <c r="AAE122" s="2"/>
      <c r="AAF122" s="2"/>
      <c r="AAG122" s="2"/>
      <c r="AAH122" s="2"/>
      <c r="AAI122" s="2"/>
      <c r="AAJ122" s="2"/>
      <c r="AAK122" s="2"/>
      <c r="AAL122" s="2"/>
      <c r="AAM122" s="2"/>
      <c r="AAN122" s="2"/>
      <c r="AAO122" s="2"/>
      <c r="AAP122" s="2"/>
      <c r="AAQ122" s="2"/>
      <c r="AAR122" s="2"/>
      <c r="AAS122" s="2"/>
      <c r="AAT122" s="2"/>
      <c r="AAU122" s="2"/>
      <c r="AAV122" s="2"/>
      <c r="AAW122" s="2"/>
      <c r="AAX122" s="2"/>
      <c r="AAY122" s="2"/>
      <c r="AAZ122" s="2"/>
      <c r="ABA122" s="2"/>
      <c r="ABB122" s="2"/>
      <c r="ABC122" s="2"/>
      <c r="ABD122" s="2"/>
      <c r="ABE122" s="2"/>
      <c r="ABF122" s="2"/>
      <c r="ABG122" s="2"/>
      <c r="ABH122" s="2"/>
      <c r="ABI122" s="2"/>
      <c r="ABJ122" s="2"/>
      <c r="ABK122" s="2"/>
      <c r="ABL122" s="2"/>
      <c r="ABM122" s="2"/>
      <c r="ABN122" s="2"/>
      <c r="ABO122" s="2"/>
      <c r="ABP122" s="2"/>
      <c r="ABQ122" s="2"/>
      <c r="ABR122" s="2"/>
      <c r="ABS122" s="2"/>
      <c r="ABT122" s="2"/>
      <c r="ABU122" s="2"/>
      <c r="ABV122" s="2"/>
      <c r="ABW122" s="2"/>
      <c r="ABX122" s="2"/>
      <c r="ABY122" s="2"/>
      <c r="ABZ122" s="2"/>
      <c r="ACA122" s="2"/>
      <c r="ACB122" s="2"/>
      <c r="ACC122" s="2"/>
      <c r="ACD122" s="2"/>
      <c r="ACE122" s="2"/>
    </row>
    <row r="123" spans="1:759" s="3" customFormat="1" x14ac:dyDescent="0.25">
      <c r="A123" s="2"/>
      <c r="B123" s="40"/>
      <c r="C123" s="2"/>
      <c r="D123" s="40"/>
      <c r="E123" s="23"/>
      <c r="F123" s="23"/>
      <c r="G123" s="42"/>
      <c r="H123" s="42"/>
      <c r="I123" s="62"/>
      <c r="J123" s="6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</row>
    <row r="124" spans="1:759" s="3" customFormat="1" x14ac:dyDescent="0.25">
      <c r="A124" s="2"/>
      <c r="B124" s="40"/>
      <c r="C124" s="2"/>
      <c r="D124" s="40"/>
      <c r="E124" s="23"/>
      <c r="F124" s="23"/>
      <c r="G124" s="42"/>
      <c r="H124" s="42"/>
      <c r="I124" s="62"/>
      <c r="J124" s="6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  <c r="AAB124" s="2"/>
      <c r="AAC124" s="2"/>
      <c r="AAD124" s="2"/>
      <c r="AAE124" s="2"/>
      <c r="AAF124" s="2"/>
      <c r="AAG124" s="2"/>
      <c r="AAH124" s="2"/>
      <c r="AAI124" s="2"/>
      <c r="AAJ124" s="2"/>
      <c r="AAK124" s="2"/>
      <c r="AAL124" s="2"/>
      <c r="AAM124" s="2"/>
      <c r="AAN124" s="2"/>
      <c r="AAO124" s="2"/>
      <c r="AAP124" s="2"/>
      <c r="AAQ124" s="2"/>
      <c r="AAR124" s="2"/>
      <c r="AAS124" s="2"/>
      <c r="AAT124" s="2"/>
      <c r="AAU124" s="2"/>
      <c r="AAV124" s="2"/>
      <c r="AAW124" s="2"/>
      <c r="AAX124" s="2"/>
      <c r="AAY124" s="2"/>
      <c r="AAZ124" s="2"/>
      <c r="ABA124" s="2"/>
      <c r="ABB124" s="2"/>
      <c r="ABC124" s="2"/>
      <c r="ABD124" s="2"/>
      <c r="ABE124" s="2"/>
      <c r="ABF124" s="2"/>
      <c r="ABG124" s="2"/>
      <c r="ABH124" s="2"/>
      <c r="ABI124" s="2"/>
      <c r="ABJ124" s="2"/>
      <c r="ABK124" s="2"/>
      <c r="ABL124" s="2"/>
      <c r="ABM124" s="2"/>
      <c r="ABN124" s="2"/>
      <c r="ABO124" s="2"/>
      <c r="ABP124" s="2"/>
      <c r="ABQ124" s="2"/>
      <c r="ABR124" s="2"/>
      <c r="ABS124" s="2"/>
      <c r="ABT124" s="2"/>
      <c r="ABU124" s="2"/>
      <c r="ABV124" s="2"/>
      <c r="ABW124" s="2"/>
      <c r="ABX124" s="2"/>
      <c r="ABY124" s="2"/>
      <c r="ABZ124" s="2"/>
      <c r="ACA124" s="2"/>
      <c r="ACB124" s="2"/>
      <c r="ACC124" s="2"/>
      <c r="ACD124" s="2"/>
      <c r="ACE124" s="2"/>
    </row>
    <row r="125" spans="1:759" s="3" customFormat="1" x14ac:dyDescent="0.25">
      <c r="A125" s="2"/>
      <c r="B125" s="40"/>
      <c r="C125" s="2"/>
      <c r="D125" s="40"/>
      <c r="E125" s="23"/>
      <c r="F125" s="23"/>
      <c r="G125" s="42"/>
      <c r="H125" s="42"/>
      <c r="I125" s="62"/>
      <c r="J125" s="6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  <c r="AAB125" s="2"/>
      <c r="AAC125" s="2"/>
      <c r="AAD125" s="2"/>
      <c r="AAE125" s="2"/>
      <c r="AAF125" s="2"/>
      <c r="AAG125" s="2"/>
      <c r="AAH125" s="2"/>
      <c r="AAI125" s="2"/>
      <c r="AAJ125" s="2"/>
      <c r="AAK125" s="2"/>
      <c r="AAL125" s="2"/>
      <c r="AAM125" s="2"/>
      <c r="AAN125" s="2"/>
      <c r="AAO125" s="2"/>
      <c r="AAP125" s="2"/>
      <c r="AAQ125" s="2"/>
      <c r="AAR125" s="2"/>
      <c r="AAS125" s="2"/>
      <c r="AAT125" s="2"/>
      <c r="AAU125" s="2"/>
      <c r="AAV125" s="2"/>
      <c r="AAW125" s="2"/>
      <c r="AAX125" s="2"/>
      <c r="AAY125" s="2"/>
      <c r="AAZ125" s="2"/>
      <c r="ABA125" s="2"/>
      <c r="ABB125" s="2"/>
      <c r="ABC125" s="2"/>
      <c r="ABD125" s="2"/>
      <c r="ABE125" s="2"/>
      <c r="ABF125" s="2"/>
      <c r="ABG125" s="2"/>
      <c r="ABH125" s="2"/>
      <c r="ABI125" s="2"/>
      <c r="ABJ125" s="2"/>
      <c r="ABK125" s="2"/>
      <c r="ABL125" s="2"/>
      <c r="ABM125" s="2"/>
      <c r="ABN125" s="2"/>
      <c r="ABO125" s="2"/>
      <c r="ABP125" s="2"/>
      <c r="ABQ125" s="2"/>
      <c r="ABR125" s="2"/>
      <c r="ABS125" s="2"/>
      <c r="ABT125" s="2"/>
      <c r="ABU125" s="2"/>
      <c r="ABV125" s="2"/>
      <c r="ABW125" s="2"/>
      <c r="ABX125" s="2"/>
      <c r="ABY125" s="2"/>
      <c r="ABZ125" s="2"/>
      <c r="ACA125" s="2"/>
      <c r="ACB125" s="2"/>
      <c r="ACC125" s="2"/>
      <c r="ACD125" s="2"/>
      <c r="ACE125" s="2"/>
    </row>
    <row r="126" spans="1:759" s="3" customFormat="1" x14ac:dyDescent="0.25">
      <c r="A126" s="2"/>
      <c r="B126" s="40"/>
      <c r="C126" s="2"/>
      <c r="D126" s="40"/>
      <c r="E126" s="23"/>
      <c r="F126" s="23"/>
      <c r="G126" s="42"/>
      <c r="H126" s="42"/>
      <c r="I126" s="62"/>
      <c r="J126" s="6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  <c r="ACA126" s="2"/>
      <c r="ACB126" s="2"/>
      <c r="ACC126" s="2"/>
      <c r="ACD126" s="2"/>
      <c r="ACE126" s="2"/>
    </row>
    <row r="127" spans="1:759" s="3" customFormat="1" x14ac:dyDescent="0.25">
      <c r="A127" s="2"/>
      <c r="B127" s="40"/>
      <c r="C127" s="2"/>
      <c r="D127" s="40"/>
      <c r="E127" s="23"/>
      <c r="F127" s="23"/>
      <c r="G127" s="42"/>
      <c r="H127" s="42"/>
      <c r="I127" s="62"/>
      <c r="J127" s="6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  <c r="AAB127" s="2"/>
      <c r="AAC127" s="2"/>
      <c r="AAD127" s="2"/>
      <c r="AAE127" s="2"/>
      <c r="AAF127" s="2"/>
      <c r="AAG127" s="2"/>
      <c r="AAH127" s="2"/>
      <c r="AAI127" s="2"/>
      <c r="AAJ127" s="2"/>
      <c r="AAK127" s="2"/>
      <c r="AAL127" s="2"/>
      <c r="AAM127" s="2"/>
      <c r="AAN127" s="2"/>
      <c r="AAO127" s="2"/>
      <c r="AAP127" s="2"/>
      <c r="AAQ127" s="2"/>
      <c r="AAR127" s="2"/>
      <c r="AAS127" s="2"/>
      <c r="AAT127" s="2"/>
      <c r="AAU127" s="2"/>
      <c r="AAV127" s="2"/>
      <c r="AAW127" s="2"/>
      <c r="AAX127" s="2"/>
      <c r="AAY127" s="2"/>
      <c r="AAZ127" s="2"/>
      <c r="ABA127" s="2"/>
      <c r="ABB127" s="2"/>
      <c r="ABC127" s="2"/>
      <c r="ABD127" s="2"/>
      <c r="ABE127" s="2"/>
      <c r="ABF127" s="2"/>
      <c r="ABG127" s="2"/>
      <c r="ABH127" s="2"/>
      <c r="ABI127" s="2"/>
      <c r="ABJ127" s="2"/>
      <c r="ABK127" s="2"/>
      <c r="ABL127" s="2"/>
      <c r="ABM127" s="2"/>
      <c r="ABN127" s="2"/>
      <c r="ABO127" s="2"/>
      <c r="ABP127" s="2"/>
      <c r="ABQ127" s="2"/>
      <c r="ABR127" s="2"/>
      <c r="ABS127" s="2"/>
      <c r="ABT127" s="2"/>
      <c r="ABU127" s="2"/>
      <c r="ABV127" s="2"/>
      <c r="ABW127" s="2"/>
      <c r="ABX127" s="2"/>
      <c r="ABY127" s="2"/>
      <c r="ABZ127" s="2"/>
      <c r="ACA127" s="2"/>
      <c r="ACB127" s="2"/>
      <c r="ACC127" s="2"/>
      <c r="ACD127" s="2"/>
      <c r="ACE127" s="2"/>
    </row>
    <row r="128" spans="1:759" s="3" customFormat="1" x14ac:dyDescent="0.25">
      <c r="A128" s="2"/>
      <c r="B128" s="40"/>
      <c r="C128" s="2"/>
      <c r="D128" s="40"/>
      <c r="E128" s="23"/>
      <c r="F128" s="23"/>
      <c r="G128" s="42"/>
      <c r="H128" s="42"/>
      <c r="I128" s="62"/>
      <c r="J128" s="6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  <c r="AAB128" s="2"/>
      <c r="AAC128" s="2"/>
      <c r="AAD128" s="2"/>
      <c r="AAE128" s="2"/>
      <c r="AAF128" s="2"/>
      <c r="AAG128" s="2"/>
      <c r="AAH128" s="2"/>
      <c r="AAI128" s="2"/>
      <c r="AAJ128" s="2"/>
      <c r="AAK128" s="2"/>
      <c r="AAL128" s="2"/>
      <c r="AAM128" s="2"/>
      <c r="AAN128" s="2"/>
      <c r="AAO128" s="2"/>
      <c r="AAP128" s="2"/>
      <c r="AAQ128" s="2"/>
      <c r="AAR128" s="2"/>
      <c r="AAS128" s="2"/>
      <c r="AAT128" s="2"/>
      <c r="AAU128" s="2"/>
      <c r="AAV128" s="2"/>
      <c r="AAW128" s="2"/>
      <c r="AAX128" s="2"/>
      <c r="AAY128" s="2"/>
      <c r="AAZ128" s="2"/>
      <c r="ABA128" s="2"/>
      <c r="ABB128" s="2"/>
      <c r="ABC128" s="2"/>
      <c r="ABD128" s="2"/>
      <c r="ABE128" s="2"/>
      <c r="ABF128" s="2"/>
      <c r="ABG128" s="2"/>
      <c r="ABH128" s="2"/>
      <c r="ABI128" s="2"/>
      <c r="ABJ128" s="2"/>
      <c r="ABK128" s="2"/>
      <c r="ABL128" s="2"/>
      <c r="ABM128" s="2"/>
      <c r="ABN128" s="2"/>
      <c r="ABO128" s="2"/>
      <c r="ABP128" s="2"/>
      <c r="ABQ128" s="2"/>
      <c r="ABR128" s="2"/>
      <c r="ABS128" s="2"/>
      <c r="ABT128" s="2"/>
      <c r="ABU128" s="2"/>
      <c r="ABV128" s="2"/>
      <c r="ABW128" s="2"/>
      <c r="ABX128" s="2"/>
      <c r="ABY128" s="2"/>
      <c r="ABZ128" s="2"/>
      <c r="ACA128" s="2"/>
      <c r="ACB128" s="2"/>
      <c r="ACC128" s="2"/>
      <c r="ACD128" s="2"/>
      <c r="ACE128" s="2"/>
    </row>
    <row r="129" spans="1:759" s="3" customFormat="1" x14ac:dyDescent="0.25">
      <c r="A129" s="2"/>
      <c r="B129" s="40"/>
      <c r="C129" s="2"/>
      <c r="D129" s="40"/>
      <c r="E129" s="23"/>
      <c r="F129" s="23"/>
      <c r="G129" s="42"/>
      <c r="H129" s="42"/>
      <c r="I129" s="62"/>
      <c r="J129" s="6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</row>
    <row r="130" spans="1:759" s="3" customFormat="1" x14ac:dyDescent="0.25">
      <c r="A130" s="2"/>
      <c r="B130" s="40"/>
      <c r="C130" s="2"/>
      <c r="D130" s="40"/>
      <c r="E130" s="23"/>
      <c r="F130" s="23"/>
      <c r="G130" s="42"/>
      <c r="H130" s="42"/>
      <c r="I130" s="62"/>
      <c r="J130" s="6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  <c r="AAB130" s="2"/>
      <c r="AAC130" s="2"/>
      <c r="AAD130" s="2"/>
      <c r="AAE130" s="2"/>
      <c r="AAF130" s="2"/>
      <c r="AAG130" s="2"/>
      <c r="AAH130" s="2"/>
      <c r="AAI130" s="2"/>
      <c r="AAJ130" s="2"/>
      <c r="AAK130" s="2"/>
      <c r="AAL130" s="2"/>
      <c r="AAM130" s="2"/>
      <c r="AAN130" s="2"/>
      <c r="AAO130" s="2"/>
      <c r="AAP130" s="2"/>
      <c r="AAQ130" s="2"/>
      <c r="AAR130" s="2"/>
      <c r="AAS130" s="2"/>
      <c r="AAT130" s="2"/>
      <c r="AAU130" s="2"/>
      <c r="AAV130" s="2"/>
      <c r="AAW130" s="2"/>
      <c r="AAX130" s="2"/>
      <c r="AAY130" s="2"/>
      <c r="AAZ130" s="2"/>
      <c r="ABA130" s="2"/>
      <c r="ABB130" s="2"/>
      <c r="ABC130" s="2"/>
      <c r="ABD130" s="2"/>
      <c r="ABE130" s="2"/>
      <c r="ABF130" s="2"/>
      <c r="ABG130" s="2"/>
      <c r="ABH130" s="2"/>
      <c r="ABI130" s="2"/>
      <c r="ABJ130" s="2"/>
      <c r="ABK130" s="2"/>
      <c r="ABL130" s="2"/>
      <c r="ABM130" s="2"/>
      <c r="ABN130" s="2"/>
      <c r="ABO130" s="2"/>
      <c r="ABP130" s="2"/>
      <c r="ABQ130" s="2"/>
      <c r="ABR130" s="2"/>
      <c r="ABS130" s="2"/>
      <c r="ABT130" s="2"/>
      <c r="ABU130" s="2"/>
      <c r="ABV130" s="2"/>
      <c r="ABW130" s="2"/>
      <c r="ABX130" s="2"/>
      <c r="ABY130" s="2"/>
      <c r="ABZ130" s="2"/>
      <c r="ACA130" s="2"/>
      <c r="ACB130" s="2"/>
      <c r="ACC130" s="2"/>
      <c r="ACD130" s="2"/>
      <c r="ACE130" s="2"/>
    </row>
    <row r="131" spans="1:759" s="3" customFormat="1" x14ac:dyDescent="0.25">
      <c r="A131" s="2"/>
      <c r="B131" s="40"/>
      <c r="C131" s="2"/>
      <c r="D131" s="40"/>
      <c r="E131" s="23"/>
      <c r="F131" s="23"/>
      <c r="G131" s="42"/>
      <c r="H131" s="42"/>
      <c r="I131" s="62"/>
      <c r="J131" s="6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  <c r="AAB131" s="2"/>
      <c r="AAC131" s="2"/>
      <c r="AAD131" s="2"/>
      <c r="AAE131" s="2"/>
      <c r="AAF131" s="2"/>
      <c r="AAG131" s="2"/>
      <c r="AAH131" s="2"/>
      <c r="AAI131" s="2"/>
      <c r="AAJ131" s="2"/>
      <c r="AAK131" s="2"/>
      <c r="AAL131" s="2"/>
      <c r="AAM131" s="2"/>
      <c r="AAN131" s="2"/>
      <c r="AAO131" s="2"/>
      <c r="AAP131" s="2"/>
      <c r="AAQ131" s="2"/>
      <c r="AAR131" s="2"/>
      <c r="AAS131" s="2"/>
      <c r="AAT131" s="2"/>
      <c r="AAU131" s="2"/>
      <c r="AAV131" s="2"/>
      <c r="AAW131" s="2"/>
      <c r="AAX131" s="2"/>
      <c r="AAY131" s="2"/>
      <c r="AAZ131" s="2"/>
      <c r="ABA131" s="2"/>
      <c r="ABB131" s="2"/>
      <c r="ABC131" s="2"/>
      <c r="ABD131" s="2"/>
      <c r="ABE131" s="2"/>
      <c r="ABF131" s="2"/>
      <c r="ABG131" s="2"/>
      <c r="ABH131" s="2"/>
      <c r="ABI131" s="2"/>
      <c r="ABJ131" s="2"/>
      <c r="ABK131" s="2"/>
      <c r="ABL131" s="2"/>
      <c r="ABM131" s="2"/>
      <c r="ABN131" s="2"/>
      <c r="ABO131" s="2"/>
      <c r="ABP131" s="2"/>
      <c r="ABQ131" s="2"/>
      <c r="ABR131" s="2"/>
      <c r="ABS131" s="2"/>
      <c r="ABT131" s="2"/>
      <c r="ABU131" s="2"/>
      <c r="ABV131" s="2"/>
      <c r="ABW131" s="2"/>
      <c r="ABX131" s="2"/>
      <c r="ABY131" s="2"/>
      <c r="ABZ131" s="2"/>
      <c r="ACA131" s="2"/>
      <c r="ACB131" s="2"/>
      <c r="ACC131" s="2"/>
      <c r="ACD131" s="2"/>
      <c r="ACE131" s="2"/>
    </row>
    <row r="132" spans="1:759" s="3" customFormat="1" x14ac:dyDescent="0.25">
      <c r="A132" s="2"/>
      <c r="B132" s="40"/>
      <c r="C132" s="2"/>
      <c r="D132" s="40"/>
      <c r="E132" s="23"/>
      <c r="F132" s="23"/>
      <c r="G132" s="42"/>
      <c r="H132" s="42"/>
      <c r="I132" s="62"/>
      <c r="J132" s="6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</row>
    <row r="133" spans="1:759" s="3" customFormat="1" x14ac:dyDescent="0.25">
      <c r="A133" s="2"/>
      <c r="B133" s="40"/>
      <c r="C133" s="2"/>
      <c r="D133" s="40"/>
      <c r="E133" s="23"/>
      <c r="F133" s="23"/>
      <c r="G133" s="42"/>
      <c r="H133" s="42"/>
      <c r="I133" s="62"/>
      <c r="J133" s="6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  <c r="AAB133" s="2"/>
      <c r="AAC133" s="2"/>
      <c r="AAD133" s="2"/>
      <c r="AAE133" s="2"/>
      <c r="AAF133" s="2"/>
      <c r="AAG133" s="2"/>
      <c r="AAH133" s="2"/>
      <c r="AAI133" s="2"/>
      <c r="AAJ133" s="2"/>
      <c r="AAK133" s="2"/>
      <c r="AAL133" s="2"/>
      <c r="AAM133" s="2"/>
      <c r="AAN133" s="2"/>
      <c r="AAO133" s="2"/>
      <c r="AAP133" s="2"/>
      <c r="AAQ133" s="2"/>
      <c r="AAR133" s="2"/>
      <c r="AAS133" s="2"/>
      <c r="AAT133" s="2"/>
      <c r="AAU133" s="2"/>
      <c r="AAV133" s="2"/>
      <c r="AAW133" s="2"/>
      <c r="AAX133" s="2"/>
      <c r="AAY133" s="2"/>
      <c r="AAZ133" s="2"/>
      <c r="ABA133" s="2"/>
      <c r="ABB133" s="2"/>
      <c r="ABC133" s="2"/>
      <c r="ABD133" s="2"/>
      <c r="ABE133" s="2"/>
      <c r="ABF133" s="2"/>
      <c r="ABG133" s="2"/>
      <c r="ABH133" s="2"/>
      <c r="ABI133" s="2"/>
      <c r="ABJ133" s="2"/>
      <c r="ABK133" s="2"/>
      <c r="ABL133" s="2"/>
      <c r="ABM133" s="2"/>
      <c r="ABN133" s="2"/>
      <c r="ABO133" s="2"/>
      <c r="ABP133" s="2"/>
      <c r="ABQ133" s="2"/>
      <c r="ABR133" s="2"/>
      <c r="ABS133" s="2"/>
      <c r="ABT133" s="2"/>
      <c r="ABU133" s="2"/>
      <c r="ABV133" s="2"/>
      <c r="ABW133" s="2"/>
      <c r="ABX133" s="2"/>
      <c r="ABY133" s="2"/>
      <c r="ABZ133" s="2"/>
      <c r="ACA133" s="2"/>
      <c r="ACB133" s="2"/>
      <c r="ACC133" s="2"/>
      <c r="ACD133" s="2"/>
      <c r="ACE133" s="2"/>
    </row>
    <row r="134" spans="1:759" x14ac:dyDescent="0.25">
      <c r="I134" s="62"/>
      <c r="J134" s="63"/>
    </row>
    <row r="135" spans="1:759" x14ac:dyDescent="0.25">
      <c r="I135" s="62"/>
      <c r="J135" s="63"/>
    </row>
    <row r="136" spans="1:759" x14ac:dyDescent="0.25">
      <c r="I136" s="62"/>
      <c r="J136" s="63"/>
    </row>
    <row r="137" spans="1:759" x14ac:dyDescent="0.25">
      <c r="I137" s="62"/>
      <c r="J137" s="63"/>
    </row>
    <row r="138" spans="1:759" x14ac:dyDescent="0.25">
      <c r="I138" s="62"/>
      <c r="J138" s="63"/>
    </row>
    <row r="139" spans="1:759" x14ac:dyDescent="0.25">
      <c r="I139" s="62"/>
      <c r="J139" s="63"/>
    </row>
    <row r="140" spans="1:759" x14ac:dyDescent="0.25">
      <c r="I140" s="62"/>
      <c r="J140" s="63"/>
    </row>
    <row r="141" spans="1:759" s="35" customFormat="1" x14ac:dyDescent="0.25">
      <c r="B141" s="68"/>
      <c r="D141" s="68"/>
      <c r="E141" s="36"/>
      <c r="F141" s="36"/>
      <c r="G141" s="69"/>
      <c r="H141" s="69"/>
      <c r="I141" s="62"/>
      <c r="J141" s="63"/>
    </row>
    <row r="142" spans="1:759" x14ac:dyDescent="0.25">
      <c r="I142" s="62"/>
      <c r="J142" s="63"/>
    </row>
    <row r="143" spans="1:759" x14ac:dyDescent="0.25">
      <c r="I143" s="62"/>
      <c r="J143" s="63"/>
    </row>
    <row r="144" spans="1:759" x14ac:dyDescent="0.25">
      <c r="I144" s="62"/>
      <c r="J144" s="63"/>
    </row>
    <row r="145" spans="2:10" s="27" customFormat="1" x14ac:dyDescent="0.25">
      <c r="B145" s="64"/>
      <c r="D145" s="64"/>
      <c r="E145" s="32"/>
      <c r="F145" s="32"/>
      <c r="G145" s="65"/>
      <c r="H145" s="65"/>
      <c r="I145" s="62"/>
      <c r="J145" s="63"/>
    </row>
    <row r="146" spans="2:10" x14ac:dyDescent="0.25">
      <c r="G146" s="70"/>
      <c r="H146" s="70"/>
      <c r="I146" s="62"/>
      <c r="J146" s="63"/>
    </row>
  </sheetData>
  <autoFilter ref="A7:J27" xr:uid="{D66F2EE0-2058-4C7D-8EFF-04191CAB0C4E}">
    <sortState xmlns:xlrd2="http://schemas.microsoft.com/office/spreadsheetml/2017/richdata2" ref="A8:J27">
      <sortCondition descending="1" ref="I7:I27"/>
    </sortState>
  </autoFilter>
  <conditionalFormatting sqref="A1">
    <cfRule type="duplicateValues" dxfId="13" priority="2"/>
  </conditionalFormatting>
  <conditionalFormatting sqref="A1:A4">
    <cfRule type="duplicateValues" dxfId="12" priority="1"/>
    <cfRule type="duplicateValues" dxfId="11" priority="3"/>
    <cfRule type="duplicateValues" dxfId="10" priority="4"/>
  </conditionalFormatting>
  <conditionalFormatting sqref="A6">
    <cfRule type="duplicateValues" dxfId="9" priority="8"/>
    <cfRule type="duplicateValues" dxfId="8" priority="12"/>
    <cfRule type="duplicateValues" dxfId="7" priority="13"/>
    <cfRule type="duplicateValues" dxfId="6" priority="14"/>
  </conditionalFormatting>
  <conditionalFormatting sqref="B8:B34">
    <cfRule type="duplicateValues" dxfId="5" priority="15"/>
    <cfRule type="duplicateValues" dxfId="4" priority="16"/>
    <cfRule type="duplicateValues" dxfId="3" priority="17"/>
  </conditionalFormatting>
  <conditionalFormatting sqref="B35:B1048576 A7:B7"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3D2F-EEB2-4B22-AC50-C7C3BD9E1442}">
  <dimension ref="A2:C2"/>
  <sheetViews>
    <sheetView tabSelected="1" workbookViewId="0">
      <selection activeCell="C5" sqref="C5"/>
    </sheetView>
  </sheetViews>
  <sheetFormatPr defaultRowHeight="15" x14ac:dyDescent="0.25"/>
  <cols>
    <col min="3" max="3" width="9.5703125" style="73" bestFit="1" customWidth="1"/>
  </cols>
  <sheetData>
    <row r="2" spans="1:3" ht="30" x14ac:dyDescent="0.25">
      <c r="A2" s="79" t="s">
        <v>44</v>
      </c>
      <c r="B2" s="79" t="s">
        <v>46</v>
      </c>
      <c r="C2" s="8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items</vt:lpstr>
      <vt:lpstr>Top DS</vt:lpstr>
      <vt:lpstr>Top SL</vt:lpstr>
      <vt:lpstr>Kế hoạch 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Mai Phuong</dc:creator>
  <cp:lastModifiedBy>Vu Duy Tu</cp:lastModifiedBy>
  <dcterms:created xsi:type="dcterms:W3CDTF">2024-04-25T09:54:13Z</dcterms:created>
  <dcterms:modified xsi:type="dcterms:W3CDTF">2024-06-05T10:32:03Z</dcterms:modified>
</cp:coreProperties>
</file>