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QLNS\QLNS\Report\"/>
    </mc:Choice>
  </mc:AlternateContent>
  <bookViews>
    <workbookView xWindow="0" yWindow="0" windowWidth="15480" windowHeight="8196" tabRatio="821" firstSheet="3" activeTab="14"/>
  </bookViews>
  <sheets>
    <sheet name="Cover" sheetId="1" r:id="rId1"/>
    <sheet name="Test case List" sheetId="2" r:id="rId2"/>
    <sheet name="Module1" sheetId="3" r:id="rId3"/>
    <sheet name="Module2" sheetId="4" r:id="rId4"/>
    <sheet name="Module3" sheetId="8" r:id="rId5"/>
    <sheet name="Module4" sheetId="9" r:id="rId6"/>
    <sheet name="Module5" sheetId="10" r:id="rId7"/>
    <sheet name="Module6" sheetId="12" r:id="rId8"/>
    <sheet name="Module7" sheetId="13" r:id="rId9"/>
    <sheet name="Module8" sheetId="14" r:id="rId10"/>
    <sheet name="Module9" sheetId="15" r:id="rId11"/>
    <sheet name="Module10" sheetId="16" r:id="rId12"/>
    <sheet name="Module11" sheetId="17" r:id="rId13"/>
    <sheet name="Module12" sheetId="18" r:id="rId14"/>
    <sheet name="Test Report" sheetId="5" r:id="rId15"/>
    <sheet name="Test Procedure" sheetId="6" r:id="rId16"/>
    <sheet name="Test Data" sheetId="7" r:id="rId17"/>
  </sheets>
  <definedNames>
    <definedName name="_xlnm._FilterDatabase" localSheetId="2" hidden="1">Module1!$A$8:$H$12</definedName>
    <definedName name="_xlnm._FilterDatabase" localSheetId="11" hidden="1">Module10!$A$8:$H$8</definedName>
    <definedName name="_xlnm._FilterDatabase" localSheetId="12" hidden="1">Module11!$A$8:$H$8</definedName>
    <definedName name="_xlnm._FilterDatabase" localSheetId="13" hidden="1">Module12!$A$8:$H$8</definedName>
    <definedName name="_xlnm._FilterDatabase" localSheetId="3" hidden="1">Module2!$A$8:$H$8</definedName>
    <definedName name="_xlnm._FilterDatabase" localSheetId="4" hidden="1">Module3!$A$8:$H$8</definedName>
    <definedName name="_xlnm._FilterDatabase" localSheetId="5" hidden="1">Module4!$A$8:$H$8</definedName>
    <definedName name="_xlnm._FilterDatabase" localSheetId="6" hidden="1">Module5!$A$8:$H$8</definedName>
    <definedName name="_xlnm._FilterDatabase" localSheetId="7" hidden="1">Module6!$A$8:$H$8</definedName>
    <definedName name="_xlnm._FilterDatabase" localSheetId="8" hidden="1">Module7!$A$8:$H$8</definedName>
    <definedName name="_xlnm._FilterDatabase" localSheetId="9" hidden="1">Module8!$A$8:$H$8</definedName>
    <definedName name="_xlnm._FilterDatabase" localSheetId="10" hidden="1">Module9!$A$8:$H$8</definedName>
    <definedName name="ACTION" localSheetId="11">#REF!</definedName>
    <definedName name="ACTION" localSheetId="12">#REF!</definedName>
    <definedName name="ACTION" localSheetId="13">#REF!</definedName>
    <definedName name="ACTION" localSheetId="4">#REF!</definedName>
    <definedName name="ACTION" localSheetId="5">#REF!</definedName>
    <definedName name="ACTION" localSheetId="6">#REF!</definedName>
    <definedName name="ACTION" localSheetId="7">#REF!</definedName>
    <definedName name="ACTION" localSheetId="8">#REF!</definedName>
    <definedName name="ACTION" localSheetId="9">#REF!</definedName>
    <definedName name="ACTION" localSheetId="10">#REF!</definedName>
    <definedName name="ACTION">#REF!</definedName>
  </definedNames>
  <calcPr calcId="152511"/>
</workbook>
</file>

<file path=xl/calcChain.xml><?xml version="1.0" encoding="utf-8"?>
<calcChain xmlns="http://schemas.openxmlformats.org/spreadsheetml/2006/main">
  <c r="E22" i="5" l="1"/>
  <c r="F22" i="5"/>
  <c r="G22" i="5"/>
  <c r="H22" i="5"/>
  <c r="E21" i="5"/>
  <c r="F21" i="5"/>
  <c r="G21" i="5"/>
  <c r="H21" i="5"/>
  <c r="E20" i="5"/>
  <c r="F20" i="5"/>
  <c r="G20" i="5"/>
  <c r="H20" i="5"/>
  <c r="E19" i="5"/>
  <c r="F19" i="5"/>
  <c r="G19" i="5"/>
  <c r="H19" i="5"/>
  <c r="E18" i="5"/>
  <c r="F18" i="5"/>
  <c r="G18" i="5"/>
  <c r="H18" i="5"/>
  <c r="H17" i="5"/>
  <c r="H16" i="5"/>
  <c r="E15" i="5"/>
  <c r="F15" i="5"/>
  <c r="G15" i="5"/>
  <c r="H15" i="5"/>
  <c r="G13" i="5"/>
  <c r="H13" i="5"/>
  <c r="E13" i="5"/>
  <c r="F13" i="5"/>
  <c r="D22" i="5" l="1"/>
  <c r="D21" i="5"/>
  <c r="D20" i="5"/>
  <c r="D19" i="5"/>
  <c r="D18" i="5"/>
  <c r="D15" i="5"/>
  <c r="D13" i="5"/>
  <c r="B6" i="18" l="1"/>
  <c r="E6" i="18"/>
  <c r="D6" i="18"/>
  <c r="A6" i="18"/>
  <c r="E6" i="17"/>
  <c r="D6" i="17"/>
  <c r="B6" i="17"/>
  <c r="A6" i="17"/>
  <c r="E6" i="16"/>
  <c r="D6" i="16"/>
  <c r="B6" i="16"/>
  <c r="A6" i="16"/>
  <c r="E6" i="15"/>
  <c r="D6" i="15"/>
  <c r="B6" i="15"/>
  <c r="A6" i="15"/>
  <c r="E6" i="14"/>
  <c r="D6" i="14"/>
  <c r="B6" i="14"/>
  <c r="A6" i="14"/>
  <c r="E6" i="13"/>
  <c r="D6" i="13"/>
  <c r="G17" i="5" s="1"/>
  <c r="B6" i="13"/>
  <c r="E17" i="5" s="1"/>
  <c r="A6" i="13"/>
  <c r="D17" i="5" s="1"/>
  <c r="E6" i="12"/>
  <c r="D6" i="12"/>
  <c r="G16" i="5" s="1"/>
  <c r="B6" i="12"/>
  <c r="E16" i="5" s="1"/>
  <c r="A6" i="12"/>
  <c r="D16" i="5" s="1"/>
  <c r="E6" i="10"/>
  <c r="D6" i="10"/>
  <c r="B6" i="10"/>
  <c r="A6" i="10"/>
  <c r="E6" i="9"/>
  <c r="H14" i="5" s="1"/>
  <c r="D6" i="9"/>
  <c r="G14" i="5" s="1"/>
  <c r="B6" i="9"/>
  <c r="E14" i="5" s="1"/>
  <c r="A6" i="9"/>
  <c r="D14" i="5" s="1"/>
  <c r="E6" i="8"/>
  <c r="D6" i="8"/>
  <c r="B6" i="8"/>
  <c r="A6" i="8"/>
  <c r="C6" i="17" l="1"/>
  <c r="C6" i="13"/>
  <c r="F17" i="5" s="1"/>
  <c r="C6" i="14"/>
  <c r="C6" i="9"/>
  <c r="F14" i="5" s="1"/>
  <c r="C6" i="18"/>
  <c r="C6" i="15"/>
  <c r="C6" i="16"/>
  <c r="C6" i="12"/>
  <c r="F16" i="5" s="1"/>
  <c r="C6" i="10"/>
  <c r="C6" i="8"/>
  <c r="G4" i="5"/>
  <c r="G3" i="5"/>
  <c r="C5" i="5"/>
  <c r="C4" i="5"/>
  <c r="C3" i="5"/>
  <c r="D3" i="2"/>
  <c r="G7" i="1"/>
  <c r="A6" i="3"/>
  <c r="D11" i="5" s="1"/>
  <c r="B6" i="3"/>
  <c r="E11" i="5" s="1"/>
  <c r="D6" i="3"/>
  <c r="G11" i="5" s="1"/>
  <c r="A6" i="4"/>
  <c r="D12" i="5" s="1"/>
  <c r="B6" i="4"/>
  <c r="E12" i="5" s="1"/>
  <c r="E6" i="4"/>
  <c r="H12" i="5" s="1"/>
  <c r="D6" i="4"/>
  <c r="G12" i="5" s="1"/>
  <c r="D4" i="2"/>
  <c r="C11" i="5"/>
  <c r="C12" i="5"/>
  <c r="D23" i="5" l="1"/>
  <c r="G23" i="5"/>
  <c r="E23" i="5"/>
  <c r="C6" i="4"/>
  <c r="F12" i="5" s="1"/>
  <c r="E6" i="3"/>
  <c r="C6" i="3" s="1"/>
  <c r="F11" i="5" s="1"/>
  <c r="F23" i="5" l="1"/>
  <c r="H11" i="5"/>
  <c r="H23" i="5" s="1"/>
  <c r="E25" i="5" s="1"/>
  <c r="E26"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1.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1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<sst xmlns="http://schemas.openxmlformats.org/spreadsheetml/2006/main" count="771" uniqueCount="391">
  <si>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</si>
  <si>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</si>
  <si>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</si>
  <si>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</si>
  <si>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</si>
  <si>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</si>
  <si>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</si>
  <si>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</si>
  <si>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</si>
  <si>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</si>
  <si>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</si>
  <si>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</si>
  <si>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</si>
  <si>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</si>
  <si>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</si>
  <si>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</si>
  <si>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</si>
  <si>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</si>
  <si>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</si>
  <si>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</si>
  <si>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</si>
  <si>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Module1</t>
  </si>
  <si>
    <t>Module2</t>
  </si>
  <si>
    <t>Module Code</t>
  </si>
  <si>
    <t xml:space="preserve">Module1 </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</si>
  <si>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</si>
  <si>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</si>
  <si>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</si>
  <si>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</si>
  <si>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</si>
  <si>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</si>
  <si>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</si>
  <si>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</si>
  <si>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</si>
  <si>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</si>
  <si>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</si>
  <si>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</si>
  <si>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</si>
  <si>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</si>
  <si>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</si>
  <si>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</si>
  <si>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TEST REPORT</t>
  </si>
  <si>
    <t>Notes</t>
  </si>
  <si>
    <t>Module code</t>
  </si>
  <si>
    <t>Number of  test cases</t>
  </si>
  <si>
    <t>Sub total</t>
  </si>
  <si>
    <t>Test coverage</t>
  </si>
  <si>
    <t>%</t>
  </si>
  <si>
    <t>Test successful coverage</t>
  </si>
  <si>
    <t>Quản lý Nhà Sách</t>
  </si>
  <si>
    <t>NS01</t>
  </si>
  <si>
    <t>Vũ Hoàng Minh, Trương Thuận Toàn</t>
  </si>
  <si>
    <t>1.0</t>
  </si>
  <si>
    <t>Sep 25th, 2017</t>
  </si>
  <si>
    <t>A</t>
  </si>
  <si>
    <t>1. Android &gt; Ver 4.4
2. Database: SQLServer 2017</t>
  </si>
  <si>
    <t>Test case List</t>
  </si>
  <si>
    <t>NS01_TestCase.xlsx</t>
  </si>
  <si>
    <t>Add a load of new test case</t>
  </si>
  <si>
    <t>NS01-UseCase
NS01_ScreenDesign</t>
  </si>
  <si>
    <t>open app</t>
  </si>
  <si>
    <t>books are shown in "thư viện" tab</t>
  </si>
  <si>
    <t>Module3</t>
  </si>
  <si>
    <t>Module4</t>
  </si>
  <si>
    <t>Module5</t>
  </si>
  <si>
    <t>Module6</t>
  </si>
  <si>
    <t>Module7</t>
  </si>
  <si>
    <t>Module8</t>
  </si>
  <si>
    <t>Module9</t>
  </si>
  <si>
    <t>Module10</t>
  </si>
  <si>
    <t>Module11</t>
  </si>
  <si>
    <t>Module12</t>
  </si>
  <si>
    <t>Thư viện tab</t>
  </si>
  <si>
    <t>Tìm kiếm tab</t>
  </si>
  <si>
    <t>BXH tab</t>
  </si>
  <si>
    <t>only 3 most search result in shown under "tìm kiếm" bar</t>
  </si>
  <si>
    <t>Tin tức tab</t>
  </si>
  <si>
    <t>Cá nhân tab</t>
  </si>
  <si>
    <t>app version is shown at the end of "thông tin phiên bản" line</t>
  </si>
  <si>
    <t>user is redirected to "Đăng ký/Đăng nhập" tab when tap on "Đăng ký/Đăng nhập" text in "cá nhân" tab</t>
  </si>
  <si>
    <t>Đăng nhập tab</t>
  </si>
  <si>
    <t>message "Thanh cong" is shown when user login with an existing account</t>
  </si>
  <si>
    <t>user can only enter number in "số điện thoại" line</t>
  </si>
  <si>
    <t>password is hidden when user type in "mật khẩu" line</t>
  </si>
  <si>
    <t xml:space="preserve">user can switch from "đăng nhập" tab to "đăng ký" tab when
tap on "đăng ký" text </t>
  </si>
  <si>
    <t>user can switch from "thư viện" tab to "tìm kiếm" tab</t>
  </si>
  <si>
    <t>user can switch from "thư viện" tab to "bxh" tab</t>
  </si>
  <si>
    <t>user can switch from "thư viện" tab to "tin tức" tab</t>
  </si>
  <si>
    <t>user can switch from "thư viện" tab to "cá nhân" tab</t>
  </si>
  <si>
    <t>user can see book detail when tap on book's image</t>
  </si>
  <si>
    <t>user can scroll down to see book in specific category of "thư viện" tab</t>
  </si>
  <si>
    <t>user can switch from "tìm kiếm" tab to "bxh" tab</t>
  </si>
  <si>
    <t>user can switch from "tìm kiếm" tab to "thư viện" tab</t>
  </si>
  <si>
    <t>user can switch from "tìm kiếm" tab to "tin tức" tab</t>
  </si>
  <si>
    <t>user can switch from "tìm kiếm" tab to "cá nhân" tab</t>
  </si>
  <si>
    <t>user can search for book in "tìm kiếm" tab</t>
  </si>
  <si>
    <t>user can see book detail when tap on book's image in "tìm kiếm" tab</t>
  </si>
  <si>
    <t>user can switch from "bxh" tab to "tìm kiếm" tab</t>
  </si>
  <si>
    <t>user can switch from "bxh" tab to "thư viện" tab</t>
  </si>
  <si>
    <t>user can switch from "bxh" tab to "tin tức" tab</t>
  </si>
  <si>
    <t>user can see book detail when tap on book's image in "bxh" tab</t>
  </si>
  <si>
    <t>user can switch from "bxh" tab to "cá nhân" tab</t>
  </si>
  <si>
    <t>user can scroll down to see top 20 most sold book in "bxh" tab</t>
  </si>
  <si>
    <t>user can switch from "tin tức" tab to "tìm kiếm" tab</t>
  </si>
  <si>
    <t>user can switch from "tin tức" tab to "bxh" tab</t>
  </si>
  <si>
    <t>user can switch from "tin tức" tab to "thư viện" tab</t>
  </si>
  <si>
    <t>user can switch from "tin tức" tab to "cá nhân" tab</t>
  </si>
  <si>
    <t>user can scroll down to see other news about book in "tin tức" tab</t>
  </si>
  <si>
    <t>user can switch from "cá nhân" tab to "tìm kiếm" tab</t>
  </si>
  <si>
    <t>user can switch from "cá nhân" tab to "bxh" tab</t>
  </si>
  <si>
    <t>user can switch from "cá nhân" tab to "thư viện" tab</t>
  </si>
  <si>
    <t>user can switch from "cá nhân" tab to "tin tức" tab</t>
  </si>
  <si>
    <t>user can tap on "thay đổi thông tin" line to switch to "thay đổi thông tin" screen</t>
  </si>
  <si>
    <t>user can sign out by tap on "Đăng xuất" line in "cá nhân" tab</t>
  </si>
  <si>
    <t>user can return to "cá nhân" tab when tap on back arrow left of "Cá nhân" text</t>
  </si>
  <si>
    <t>Đăng ký tab</t>
  </si>
  <si>
    <t>user can login into existing account when tap "Đăng nhập" button</t>
  </si>
  <si>
    <t>user can register a new account when tap on "Đăng ký" button</t>
  </si>
  <si>
    <t>User is redirected to "thể loại" screen showing books belong to "Sách hài hước"
category by tapping on "Sách hài hước" text in "Danh mục sách" side tab</t>
  </si>
  <si>
    <t>User is redirected to "thể loại" screen showing books belong to "Sách thiếu nhi"
category by tapping on "Sách thiếu nhi" text in "Danh mục sách" side tab</t>
  </si>
  <si>
    <t>User is redirected to "thể loại" screen showing books belong to "Sách lãng mạn"
category by tapping on "Sách lãng mạn" text in "Danh mục sách" side tab</t>
  </si>
  <si>
    <t>User is redirected to "thể loại" screen showing books belong to "Sách phiêu lưu"
category by tapping on "Sách phiêu lưu" text in "Danh mục sách" side tab</t>
  </si>
  <si>
    <t>User is redirected to "thể loại" screen showing books belong to "Sách chuyên ngành"
category by tapping on "Sách chuyên ngành" text in "Danh mục sách" side tab</t>
  </si>
  <si>
    <t>User is redirected to "thể loại" screen showing books belong to "Sách kinh dị"
category by tapping on "Sách kinh dị" text in "Danh mục sách" side tab</t>
  </si>
  <si>
    <t>User is redirected to "thể loại" screen showing books belong to "Sách công nghệ"
category by tapping on "Sách kinh dị" text in "Danh mục công nghệ" side tab</t>
  </si>
  <si>
    <t>User is redirected to "thể loại" screen showing books belong to "Sách nhân văn"
category by tapping on "Sách nhân văn" text in "Danh mục công nghệ" side tab</t>
  </si>
  <si>
    <t>User is redirected to "thể loại" screen showing books belong to "Sách tuổi mới lớn"
category by tapping on "Sách tuổi mới lớn" text in "Danh mục công nghệ" side tab</t>
  </si>
  <si>
    <t>Book detail screen</t>
  </si>
  <si>
    <t>book cover is shown in book detail screen</t>
  </si>
  <si>
    <t>"Đặt mua" button is shown in book detail screen</t>
  </si>
  <si>
    <t>book price is shown left of "Đặt mua" button</t>
  </si>
  <si>
    <t>book description is shown under book price and "Đặt mua" button</t>
  </si>
  <si>
    <t>user is redirected to "Đặt mua sách" screen when tap on "Đặt mua" button</t>
  </si>
  <si>
    <t>Book ordering screen</t>
  </si>
  <si>
    <t>Thay đổi thông tin tab</t>
  </si>
  <si>
    <t xml:space="preserve">user can tap "arrow" symbol left of "cá nhân" text to return to "cá nhân" tab </t>
  </si>
  <si>
    <t>user can access "Danh mục sách" side tab when swipe from left to right in "thư viện" tab</t>
  </si>
  <si>
    <t>user can access "Danh mục sách" side tab when swipe from left to right in "tìm kiếm" tab</t>
  </si>
  <si>
    <t>user can access "Danh mục sách" side tab when swipe from left to right in "bxh" tab</t>
  </si>
  <si>
    <t>user can access "Danh mục sách" side tab when swipe from left to right in "cá nhân" tab</t>
  </si>
  <si>
    <t>[Module1-1]</t>
  </si>
  <si>
    <t>[Module1-2]</t>
  </si>
  <si>
    <t>[Module1-3]</t>
  </si>
  <si>
    <t>[Module1-4]</t>
  </si>
  <si>
    <t>[Module1-5]</t>
  </si>
  <si>
    <t>[Module1-6]</t>
  </si>
  <si>
    <t>[Module1-7]</t>
  </si>
  <si>
    <t>[Module1-8]</t>
  </si>
  <si>
    <t>Test basic functions on "Thư viện" tab</t>
  </si>
  <si>
    <t>[Module2-1]</t>
  </si>
  <si>
    <t>[Module2-2]</t>
  </si>
  <si>
    <t>[Module2-3]</t>
  </si>
  <si>
    <t>[Module2-4]</t>
  </si>
  <si>
    <t>[Module2-5]</t>
  </si>
  <si>
    <t>[Module2-6]</t>
  </si>
  <si>
    <t>[Module2-7]</t>
  </si>
  <si>
    <t>[Module2-8]</t>
  </si>
  <si>
    <t>Test basic functions on "Tìm kiếm" tab</t>
  </si>
  <si>
    <t>Test basic functions on "BXH" tab</t>
  </si>
  <si>
    <t>[Module3-1]</t>
  </si>
  <si>
    <t>[Module3-2]</t>
  </si>
  <si>
    <t>[Module3-3]</t>
  </si>
  <si>
    <t>[Module3-4]</t>
  </si>
  <si>
    <t>[Module3-5]</t>
  </si>
  <si>
    <t>[Module3-6]</t>
  </si>
  <si>
    <t>[Module3-7]</t>
  </si>
  <si>
    <t>Test basic functions on "Tin tức" tab</t>
  </si>
  <si>
    <t>[Module4-1]</t>
  </si>
  <si>
    <t>[Module4-2]</t>
  </si>
  <si>
    <t>[Module4-3]</t>
  </si>
  <si>
    <t>[Module4-4]</t>
  </si>
  <si>
    <t>[Module4-5]</t>
  </si>
  <si>
    <t>[Module4-6]</t>
  </si>
  <si>
    <t>Test basic functions on "Cá nhân" tab</t>
  </si>
  <si>
    <t>[Module5-1]</t>
  </si>
  <si>
    <t>[Module5-2]</t>
  </si>
  <si>
    <t>[Module5-3]</t>
  </si>
  <si>
    <t>[Module5-4]</t>
  </si>
  <si>
    <t>[Module5-5]</t>
  </si>
  <si>
    <t>[Module5-6]</t>
  </si>
  <si>
    <t>[Module5-7]</t>
  </si>
  <si>
    <t>[Module5-8]</t>
  </si>
  <si>
    <t>[Module5-9]</t>
  </si>
  <si>
    <t>[Module5-10]</t>
  </si>
  <si>
    <t>Test basic functions on "Đăng nhập" tab</t>
  </si>
  <si>
    <t>Test basic functions on "Đăng ký" tab</t>
  </si>
  <si>
    <t>[Module6-1]</t>
  </si>
  <si>
    <t>[Module6-2]</t>
  </si>
  <si>
    <t>[Module6-3]</t>
  </si>
  <si>
    <t>[Module6-4]</t>
  </si>
  <si>
    <t>[Module6-5]</t>
  </si>
  <si>
    <t>[Module7-1]</t>
  </si>
  <si>
    <t>[Module7-2]</t>
  </si>
  <si>
    <t>[Module7-3]</t>
  </si>
  <si>
    <t>[Module7-4]</t>
  </si>
  <si>
    <t>[Module7-5]</t>
  </si>
  <si>
    <t>[Module8-1]</t>
  </si>
  <si>
    <t>[Module8-2]</t>
  </si>
  <si>
    <t>[Module8-3]</t>
  </si>
  <si>
    <t>[Module8-4]</t>
  </si>
  <si>
    <t>[Module8-8]</t>
  </si>
  <si>
    <t>Test basic functions on "Thay đổi thông tin " tab</t>
  </si>
  <si>
    <t>Danh mục side tab</t>
  </si>
  <si>
    <t>Test basic functions on "Danh mục " side tab</t>
  </si>
  <si>
    <t>Test basic functions on "Book detail" screen</t>
  </si>
  <si>
    <t>Test basic functions on "Book ordering" screen</t>
  </si>
  <si>
    <t>[Module9-1]</t>
  </si>
  <si>
    <t>[Module9-2]</t>
  </si>
  <si>
    <t>[Module9-3]</t>
  </si>
  <si>
    <t>[Module9-4]</t>
  </si>
  <si>
    <t>[Module9-5]</t>
  </si>
  <si>
    <t>[Module9-6]</t>
  </si>
  <si>
    <t>[Module9-7]</t>
  </si>
  <si>
    <t>[Module9-8]</t>
  </si>
  <si>
    <t>[Module9-9]</t>
  </si>
  <si>
    <t>[Module10-1]</t>
  </si>
  <si>
    <t>[Module10-2]</t>
  </si>
  <si>
    <t>[Module10-3]</t>
  </si>
  <si>
    <t>[Module10-4]</t>
  </si>
  <si>
    <t>[Module10-5]</t>
  </si>
  <si>
    <t>[Module11-1]</t>
  </si>
  <si>
    <t>[Module11-2]</t>
  </si>
  <si>
    <t>[Module11-3]</t>
  </si>
  <si>
    <t>Test basic function of "Thư viện" tab</t>
  </si>
  <si>
    <t>Test basic function of "Tìm kiếm" tab</t>
  </si>
  <si>
    <t>Test basic function of "Bxh" tab</t>
  </si>
  <si>
    <t>Test basic function of "Tin tức" tab</t>
  </si>
  <si>
    <t>Test basic function of "Cá nhân" tab</t>
  </si>
  <si>
    <t>Test basic function of "Đăng ký" tab</t>
  </si>
  <si>
    <t>Test basic function of "Đăng nhập" tab</t>
  </si>
  <si>
    <t>Test basic function of "Thay đổi thông tin" tab</t>
  </si>
  <si>
    <t>Test basic function of "Danh mục" side tab</t>
  </si>
  <si>
    <t>Test basic function of "Book detail" screen</t>
  </si>
  <si>
    <t>Test basic function of "Book ordering" screen</t>
  </si>
  <si>
    <t>Close app</t>
  </si>
  <si>
    <t>Test that user can close app</t>
  </si>
  <si>
    <t>user can close app by destroying app</t>
  </si>
  <si>
    <t>Check that message "Ấn Back một lần nữa để thoát" is shown when tap back icon once</t>
  </si>
  <si>
    <t>1. Start "Mito Ebook" app</t>
  </si>
  <si>
    <t>- book image is shown in "thư viện" tab</t>
  </si>
  <si>
    <t>1. Start "Mito Ebook" app
2. Tap on first book image</t>
  </si>
  <si>
    <t>1. Start "Mito Ebook" app
2. Swipe from the bottom to the top</t>
  </si>
  <si>
    <t>1. Start "Mito Ebook" app
2. Tap on the first icon on the bottom navigation bar</t>
  </si>
  <si>
    <t>1. Start "Mito Ebook" app
2. Tap on the second icon on the bottom navigation bar</t>
  </si>
  <si>
    <t>1. Start "Mito Ebook" app
2. Tap on the fourth icon on the bottom navigation bar</t>
  </si>
  <si>
    <t>1. Start "Mito Ebook" app
2. Tap on the fifth icon on the bottom navigation bar</t>
  </si>
  <si>
    <t>1. Start "Mito Ebook" app
2. Tap on the first icon on the bottom navigation bar
3. Tap on the third icon on the bottom of the navigation bar</t>
  </si>
  <si>
    <t>- "Thư viện" tab is shown
- "Tìm kiếm" tab is shown</t>
  </si>
  <si>
    <t>- "Thư viện" tab is shown
- "Bxh" tab is shown</t>
  </si>
  <si>
    <t>- "Thư viện" tab is shown
- "Tin tức" tab is shown</t>
  </si>
  <si>
    <t>- "Thư viện" tab is shown
- "Cá nhân" tab is shown</t>
  </si>
  <si>
    <t>- "Thư viện" tab is shown
- Book detail screen is shown</t>
  </si>
  <si>
    <t>- "Thư viện" tab is shown
- Other books are shown in specific category</t>
  </si>
  <si>
    <t>- "Thư viện" tab is shown
- "Tìm kiếm" tab is shown
- "bxh" tab is shown</t>
  </si>
  <si>
    <t>1. Start "Mito Ebook" app
2. Tap on the first icon on the bottom navigation bar
3. Tap on the fourth icon on the bottom of the navigation bar</t>
  </si>
  <si>
    <t>- "Thư viện" tab is shown
- "Tìm kiếm" tab is shown
- "Tin tức" tab is shown</t>
  </si>
  <si>
    <t>1. Start "Mito Ebook" app
2. Tap on the first icon on the bottom navigation bar
3. Tap on the fifth icon on the bottom of the navigation bar</t>
  </si>
  <si>
    <t>- "Thư viện" tab is shown
- "Tìm kiếm" tab is shown
- "Cá nhân" tab is shown</t>
  </si>
  <si>
    <t>1. Start "Mito Ebook" app
2. Tap on the first icon on the bottom navigation bar
3. Tap on "tìm kiếm" text line, enter: "Giá nào cũng yêu"</t>
  </si>
  <si>
    <t>- "Thư viện" tab is shown
- "Tìm kiếm" tab is shown
- "Giá nào cũng yêu" textline is shown under the search textline</t>
  </si>
  <si>
    <t>1. Start "Mito Ebook" app
2. Tap on the first icon on the bottom navigation bar
3. Tap on "tìm kiếm" text line, enter: "Giá nào cũng yêu"
4. Tap on textline "Giá nào cũng yêu"</t>
  </si>
  <si>
    <t>- "Thư viện" tab is shown
- "Tìm kiếm" tab is shown
- "Giá nào cũng yêu" textline is shown under the search textline
- Book detail screen is shown with info of book "Giá nào cũng yêu"</t>
  </si>
  <si>
    <t>- "Thư viện" tab is shown
- "Danh mục" side tab is shown with category</t>
  </si>
  <si>
    <t>- "Thư viện" tab is shown
- "Tìm kiếm" tab is shown
- "Danh mục" side tab is shown with category</t>
  </si>
  <si>
    <t>- "Thư viện" tab is shown
- "Bxh" tab is shown
- "tìm kiếm" tab is shown</t>
  </si>
  <si>
    <t>- "Thư viện" tab is shown
- "Bxh" tab is shown
- "Thư viện" tab is shown</t>
  </si>
  <si>
    <t>- "Thư viện" tab is shown
- "Bxh" tab is shown
- "Tin tức" tab is shown</t>
  </si>
  <si>
    <t>- "Thư viện" tab is shown
- "Bxh" tab is shown
- "Cá nhân" tab is shown</t>
  </si>
  <si>
    <t>- "Thư viện" tab is shown
- "Bxh" tab is shown
- Book detail screen is shown with info of book "Giá nào cũng yêu"</t>
  </si>
  <si>
    <t>- "Thư viện" tab is shown
- "Bxh" tab is shown
- the top left number on the last book image is "20"</t>
  </si>
  <si>
    <t>- "Thư viện" tab is shown
- "Bxh" tab is shown
- "Danh mục" side tab is shown with category</t>
  </si>
  <si>
    <t>1. Start "Mito Ebook" app
2. Swipe left to right from left edge of the screen</t>
  </si>
  <si>
    <t>1. Start "Mito Ebook" app
2. Tap on the first icon on the bottom navigation bar
3. Swipe left to right from left edge of the screen</t>
  </si>
  <si>
    <t>1. Start "Mito Ebook" app
2. Tap on the second icon on the bottom navigation bar
3. Swipe left to right from left edge of the screen</t>
  </si>
  <si>
    <t>1. Start "Mito Ebook" app
2. Tap on the second icon on the bottom navigation bar
3. Tap on "Giá nào cũng yêu" book image</t>
  </si>
  <si>
    <t xml:space="preserve">1. Start "Mito Ebook" app
2. Tap on the second icon on the bottom navigation bar
3. Swipe from the bottom up until you can't swipe anymore </t>
  </si>
  <si>
    <t>1. Start "Mito Ebook" app
2. Tap on the fourth icon on the bottom navigation bar
3. Tap on the first icon on the bottom of the navigation bar</t>
  </si>
  <si>
    <t>1. Start "Mito Ebook" app
2. Tap on the fourth icon on the bottom navigation bar
3. Tap on the second icon on the bottom of the navigation bar</t>
  </si>
  <si>
    <t>1. Start "Mito Ebook" app
2. Tap on the first icon on the bottom navigation bar
3. Tap on the second icon on the bottom of the navigation bar</t>
  </si>
  <si>
    <t>1. Start "Mito Ebook" app
2. Tap on the second icon on the bottom navigation bar
3. Tap on the first icon on the bottom of the navigation bar</t>
  </si>
  <si>
    <t>1. Start "Mito Ebook" app
2. Tap on the second icon on the bottom navigation bar
3. Tap on the third icon on the bottom of the navigation bar</t>
  </si>
  <si>
    <t>1. Start "Mito Ebook" app
2. Tap on the second icon on the bottom navigation bar
3. Tap on the fourth icon on the bottom of the navigation bar</t>
  </si>
  <si>
    <t>1. Start "Mito Ebook" app
2. Tap on the second icon on the bottom navigation bar
3. Tap on the fifth icon on the bottom of the navigation bar</t>
  </si>
  <si>
    <t>- "Thư viện" tab is shown
- "Tin tức" tab is shown
- "Cá nhân" tab is shown</t>
  </si>
  <si>
    <t>- "Thư viện" tab is shown
- "Tin tức" tab is shown
- "Tìm kiếm" tab is shown</t>
  </si>
  <si>
    <t>- "Thư viện" tab is shown
- "Tin tức" tab is shown
- "Bxh" tab is shown</t>
  </si>
  <si>
    <t>1. Start "Mito Ebook" app
2. Tap on the fourth icon on the bottom navigation bar
3. Tap on the third icon on the bottom of the navigation bar</t>
  </si>
  <si>
    <t>1. Start "Mito Ebook" app
2. Tap on the fourth icon on the bottom navigation bar
3. Tap on the fifth icon on the bottom of the navigation bar</t>
  </si>
  <si>
    <t>- "Thư viện" tab is shown
- "Tin tức" tab is shown
- "Thư viện" tab is shown</t>
  </si>
  <si>
    <t>1. Start "Mito Ebook" app
2. Tap on the fifth icon on the bottom navigation bar
3. Tap on the first icon on the bottom of the navigation bar</t>
  </si>
  <si>
    <t>- "Thư viện" tab is shown
- "Cá nhân" tab is shown
- "Tìm kiếm" tab is shown</t>
  </si>
  <si>
    <t>1. Start "Mito Ebook" app
2. Tap on the fifth icon on the bottom navigation bar
3. Tap on the second icon on the bottom of the navigation bar</t>
  </si>
  <si>
    <t>- "Thư viện" tab is shown
- "Cá nhân" tab is shown
- "Bxh" tab is shown</t>
  </si>
  <si>
    <t>1. Start "Mito Ebook" app
2. Tap on the fifth icon on the bottom navigation bar
3. Tap on the third icon on the bottom of the navigation bar</t>
  </si>
  <si>
    <t>- "Thư viện" tab is shown
- "Cá nhân" tab is shown
- "Thư viện" tab is shown</t>
  </si>
  <si>
    <t>1. Start "Mito Ebook" app
2. Tap on the fifth icon on the bottom navigation bar
3. Tap on the fourth icon on the bottom of the navigation bar</t>
  </si>
  <si>
    <t>- "Thư viện" tab is shown
- "Cá nhân" tab is shown
- "Tin tức" tab is shown</t>
  </si>
  <si>
    <t xml:space="preserve">1. Start "Mito Ebook" app
2. Tap on the fifth icon on the bottom navigation bar
3. Tap on "Đăng ký/Đăng nhập" textline </t>
  </si>
  <si>
    <t>- "Thư viện" tab is shown
- "Cá nhân" tab is shown
- "Cá nhân" screen is shown with 2 tab "Đăng ký", "Đăng nhập"</t>
  </si>
  <si>
    <t xml:space="preserve">1. Start "Mito Ebook" app
2. Tap on the fifth icon on the bottom navigation bar
3. Tap on "Thay đổi thông tin" textline </t>
  </si>
  <si>
    <t>- "Thư viện" tab is shown
- "Cá nhân" tab is shown
- "Thay đổi thông tin" screen is shown</t>
  </si>
  <si>
    <t>- "Thư viện" tab is shown
- "Cá nhân" tab is shown, "Version 1.0" is shown at the end of "thông tin phiên bản" text line</t>
  </si>
  <si>
    <t>User have to login atleast once</t>
  </si>
  <si>
    <t>1. Start "Mito Ebook" app
2. Tap on the fifth icon on the bottom navigation bar
3. Tap on "Đăng xuất" textline</t>
  </si>
  <si>
    <t>- "Thư viện" tab is shown
- "Cá nhân" tab is shown
- User name under the avatar turn to "Đăng ký/ Đăng nhập"</t>
  </si>
  <si>
    <t>1. Do [Module7-1]</t>
  </si>
  <si>
    <t xml:space="preserve">- "Thanh cong" message is shown </t>
  </si>
  <si>
    <t>1. Start "Mito Ebook" app
2. Tap on the fifth icon on the bottom navigation bar
3. Swipe left to right from left edge of the screen</t>
  </si>
  <si>
    <t>- "Thư viện" tab is shown
- "Cá nhân" tab is shown
- "Danh mục" side tab is shown with category</t>
  </si>
  <si>
    <t>[Module5-11]</t>
  </si>
  <si>
    <t>message "Dang kí thanh cong" is shown when user successfully sign up a new account</t>
  </si>
  <si>
    <t>1. Do [Module6-1]</t>
  </si>
  <si>
    <t>- "Dang ki thanh cong" message is shown</t>
  </si>
  <si>
    <t>1. Start "Mito Ebook" app
2. Tap on the fifth icon on the bottom navigation bar
3. Tap on "Đăng ký/Đăng nhập" textline 
4. Tap on "Đăng ký" text
5. Enter account info:
    - họ tên: "hoquoctoan"
    - Số điện thoại: "0965232768"
    - mật khẩu: hotoan1996
6. Tap "Đăng ký" button</t>
  </si>
  <si>
    <t>- "Thư viện" tab is shown
- "Cá nhân" tab is shown
- "Đăng ký/Đăng nhập" tab is shown
- "Đăng ký" tab is shown 
- "Dang ki thanh cong" message is shown at "Cá nhân" tab</t>
  </si>
  <si>
    <t xml:space="preserve">user can switch from "đăng ký" tab to "đăng nhập" tab when
tap on "đăng nhập" text </t>
  </si>
  <si>
    <t>1. Start "Mito Ebook" app
2. Tap on the fifth icon on the bottom navigation bar
3. Tap on "Đăng ký/Đăng nhập" textline 
4. Tap on "Đăng ký" text
5. Tap on "Đăng nhập" text</t>
  </si>
  <si>
    <t xml:space="preserve">- "Thư viện" tab is shown
- "Cá nhân" tab is shown
- "Đăng ký/Đăng nhập" tab is shown
- "Đăng ký" tab is shown 
- "Đăng nhập" tab is shown </t>
  </si>
  <si>
    <t>1. Start "Mito Ebook" app
2. Tap on the fifth icon on the bottom navigation bar
3. Tap on "Đăng ký/Đăng nhập" textline 
4. Tap on "Đăng ký" text
5. Tap the arrow left of "Cá nhân" text</t>
  </si>
  <si>
    <t xml:space="preserve">- "Thư viện" tab is shown
- "Cá nhân" tab is shown
- "Đăng ký/Đăng nhập" tab is shown
- "Đăng ký" tab is shown 
- "Cá nhân" tab is shown </t>
  </si>
  <si>
    <t>1. Start "Mito Ebook" app
2. Tap on the fifth icon on the bottom navigation bar
3. Tap on "Đăng ký/Đăng nhập" textline 
4. Tap on "Đăng nhập" text
5. Enter account info:
    - Số điện thoại: "0965232768"
    - mật khẩu: hotoan1996
6. Tap "Đăng nhập" button</t>
  </si>
  <si>
    <t>- "Thư viện" tab is shown
- "Cá nhân" tab is shown
- "Đăng ký/Đăng nhập" tab is shown
- "Đăng nhập" tab is shown 
- "Thanh cong" message is shown at "Cá nhân" tab</t>
  </si>
  <si>
    <t>1. Start "Mito Ebook" app
2. Tap on the fifth icon on the bottom navigation bar
3. Tap on "Đăng ký/Đăng nhập" textline 
4. Tap on "Đăng nhập" text
5. Tap on "Đăng ký" text</t>
  </si>
  <si>
    <t xml:space="preserve">- "Thư viện" tab is shown
- "Cá nhân" tab is shown
- "Đăng ký/Đăng nhập" tab is shown
- "Đăng nhập" tab is shown 
- "Đăng ký" tab is shown </t>
  </si>
  <si>
    <t>1. Start "Mito Ebook" app
2. Tap on the fifth icon on the bottom navigation bar
3. Tap on "Đăng ký/Đăng nhập" textline 
4. Tap on "Đăng nhập" text
5. Tap the arrow left of "Cá nhân" text</t>
  </si>
  <si>
    <t xml:space="preserve">- "Thư viện" tab is shown
- "Cá nhân" tab is shown
- "Đăng ký/Đăng nhập" tab is shown
- "Đăng nhập" tab is shown 
- "Cá nhân" tab is shown </t>
  </si>
  <si>
    <t>1. Start "Mito Ebook" app
2. Tap on the fifth icon on the bottom navigation bar
3. Tap on "Thay đổi thông tin" textline 
4. Tap the arrow left of "Cá nhân" text</t>
  </si>
  <si>
    <t xml:space="preserve">- "Thư viện" tab is shown
- "Cá nhân" tab is shown
- "Thay đổi thông tin" tab is shown
- "Cá nhân" tab is shown </t>
  </si>
  <si>
    <t>user can change account name</t>
  </si>
  <si>
    <t>[Module5-12]</t>
  </si>
  <si>
    <t>message "Luu thanh cong" is shown when user change account info successfully complete</t>
  </si>
  <si>
    <t>user can change account password</t>
  </si>
  <si>
    <t>user can change account name &amp; password</t>
  </si>
  <si>
    <t>1. Do [Module8-1]</t>
  </si>
  <si>
    <t>- "Luu thanh cong" message is shown</t>
  </si>
  <si>
    <t>1. Start "Mito Ebook" app
2. Tap on the fifth icon on the bottom navigation bar
3. Tap on "Thay đổi thông tin" textline 
4. Enter họ tên: "minhhhhhhh" and tap button "Lưu thay đổi"</t>
  </si>
  <si>
    <t>- "Thư viện" tab is shown
- "Cá nhân" tab is shown
- "Thay đổi thông tin" tab is shown
- "Luu thanh cong" message is shown in "Cá nhân" tab</t>
  </si>
  <si>
    <t>1. Start "Mito Ebook" app
2. Tap on the fifth icon on the bottom navigation bar
3. Tap on "Thay đổi thông tin" textline 
4. Tap "Đổi mật khẩu" checkbox
5. Enter these info:
    - mật khẩu cũ: "hotoan1996"
    - mật khẩu mới: "hoquoctoan1996"
    - nhập lại mật khẩu mới: "hoquoctoan1996"
6. Tap button "Lưu thay đổi"</t>
  </si>
  <si>
    <t>- "Thư viện" tab is shown
- "Cá nhân" tab is shown
- "Thay đổi thông tin" tab is shown
- Screen expand downward show 3 textbox: "mật khẩu cũ", "mật khẩu mới", "nhập lại mật khẩu mới"
- "Luu thanh cong" message is shown at "Cá nhân" tab</t>
  </si>
  <si>
    <t>- "Thư viện" tab is shown
- "Cá nhân" tab is shown
- "Thay đổi thông tin" tab is shown
- Screen expand downward show 3 textbox: "mật khẩu cũ", "mật khẩu mới", "nhập lại mật khẩu mới"
- "Luu thanh cong" message is shown at "Cá nhân" tab</t>
  </si>
  <si>
    <t>1. Start "Mito Ebook" app
2. Tap on the fifth icon on the bottom navigation bar
3. Tap on "Thay đổi thông tin" textline 
4. Enter họ tên: "minhhhhhhh" and tap button "Lưu thay đổi"
5. Tap "Đổi mật khẩu" checkbox
6. Enter these info:
    - mật khẩu cũ: "hotoan1996"
    - mật khẩu mới: "hoquoctoan1996"
    - nhập lại mật khẩu mới: "hoquoctoan1996"
7. Tap button "Lưu thay đổi"</t>
  </si>
  <si>
    <t>[Module7-1] 
[Module5-11]</t>
  </si>
  <si>
    <t>1. Start "Mito Ebook" app
2. Tap on the fifth icon on the bottom navigation bar
3. Tap on "Thay đổi thông tin" textline 
4. Enter họ tên: "minhhhhhhh" 
5. Turn off wifi on your device
6. Tap button "Lưu thay đổi"</t>
  </si>
  <si>
    <t>- "Thư viện" tab is shown
- "Cá nhân" tab is shown
- "Thay đổi thông tin" tab is shown
- "Luu that bai Quay lai sau" message is shown</t>
  </si>
  <si>
    <t>"Luu that bai Quay lai sau" message is shown when there is no conection between server and app</t>
  </si>
  <si>
    <t>1. Start "Mito Ebook" app
2. Swipe left to right from left edge of the screen
3. Tap on "Sách hài hước" text</t>
  </si>
  <si>
    <t>- "Thư viện" tab is shown
- "Danh mục sách" side tab is shown
- "Thể loại" tab is shown</t>
  </si>
  <si>
    <t>1. Start "Mito Ebook" app
2. Swipe left to right from left edge of the screen
3. Tap on "Sách thiếu nhi" text</t>
  </si>
  <si>
    <t>1. Start "Mito Ebook" app
2. Swipe left to right from left edge of the screen
3. Tap on "Sách lãng mạn" text</t>
  </si>
  <si>
    <t>1. Start "Mito Ebook" app
2. Swipe left to right from left edge of the screen
3. Tap on "Sách phiêu lưu" text</t>
  </si>
  <si>
    <t>1. Start "Mito Ebook" app
2. Swipe left to right from left edge of the screen
3. Tap on "Sách chuyên ngành" text</t>
  </si>
  <si>
    <t>1. Start "Mito Ebook" app
2. Swipe left to right from left edge of the screen
3. Tap on "Sách kinh dị" text</t>
  </si>
  <si>
    <t>1. Start "Mito Ebook" app
2. Swipe left to right from left edge of the screen
3. Tap on "Sách công nghệ" text</t>
  </si>
  <si>
    <t>1. Start "Mito Ebook" app
2. Swipe left to right from left edge of the screen
3. Tap on "Sách nhân văn" text</t>
  </si>
  <si>
    <t>1. Start "Mito Ebook" app
2. Swipe left to right from left edge of the screen
3. Tap on "Sách tuổi mới lớn" text</t>
  </si>
  <si>
    <t>1. Start "Mito Ebook" app
2. Tap on "Giá nào cũng yêu" book image</t>
  </si>
  <si>
    <t>- "Thư viện" tab is shown
- Book cover image is shown</t>
  </si>
  <si>
    <t>- "Thư viện" tab is shown
- "Đặt mua" button is shown</t>
  </si>
  <si>
    <t>- "Thư viện" tab is shown
- "20000 Đ" is shown left of "Đặt mua" button</t>
  </si>
  <si>
    <t>- "Thư viện" tab is shown
- A paragraph of text is shown under the line that contains "20000 Đ" and "Đặt mua" button</t>
  </si>
  <si>
    <t>1. Start "Mito Ebook" app
2. Tap on "Giá nào cũng yêu" book image
3. Tap on "Đặt mua" button</t>
  </si>
  <si>
    <t>- "Thư viện" tab is shown
- Book info screen is shown
- "Đặt mua sách" page is shown</t>
  </si>
  <si>
    <t>1. Start "Mito Ebook" app
2. Tap on "Giá nào cũng yêu" book image
3. Tap on "Đặt mua" button
4. Tap "+" button 4 times
5. Tap "-" button 2 times</t>
  </si>
  <si>
    <t>- "Thư viện" tab is shown
- Book info screen is shown
- "Đặt mua sách" page is shown
- number between "-" and "+" button is "5"
- number between "-" and "+" button is "3"</t>
  </si>
  <si>
    <t>the number between "-" and "+" button is correct to the number of times the user 
tap on "-" and "+" button</t>
  </si>
  <si>
    <t>user order book successfully</t>
  </si>
  <si>
    <t>1. Start "Mito Ebook" app
2. Tap on "Giá nào cũng yêu" book image
3. Tap on "Đặt mua" button
4. Tap "+" button 4 times
5. Enter receiver info:
    - họ tên: "vu hoang minh"
    - số điện thoại: "5523678994"
    - địa chỉ: "3 nguyen van linh p 10 q tan binh"
6. Tap button "Giao đến địa chỉ này"</t>
  </si>
  <si>
    <t>- "Thư viện" tab is shown
- Book info screen is shown
- "Đặt mua sách" page is shown
- number between "-" and "+" button is "5"
- Message box is shown with message: "Sách sẽ được giao vào ngày {orderDate + 2}"</t>
  </si>
  <si>
    <t>user can exit app by tapping back icon thrice</t>
  </si>
  <si>
    <t>1. Start "Mito Ebook" app
2. Tap app process icon on your device
3. Hold the frame of "Mito Ebook" app and swipe to the left or right</t>
  </si>
  <si>
    <t>- "Thư viện" tab is shown
- App process is shown
- App is close</t>
  </si>
  <si>
    <t>- "Thư viện" tab is shown
- "Ấn Back một lần nữa để thoát" message is shown</t>
  </si>
  <si>
    <t xml:space="preserve">1. Start "Mito Ebook" app
2. Tap back icon twice
</t>
  </si>
  <si>
    <t>1. Tap back icon 1 more time</t>
  </si>
  <si>
    <t>- User is redirected to "home" screen of the device</t>
  </si>
  <si>
    <t>Oct 16th, 2017</t>
  </si>
  <si>
    <t>1. Start "Mito Ebook" app
2. Tap on the fourth icon on the bottom navigation bar
3. Tap on book image "Ảo ảnh của thanh xuân"</t>
  </si>
  <si>
    <t>user can see book detail when tap on book's image in "tin tức" tab</t>
  </si>
  <si>
    <t>- "Thư viện" tab is shown
- "Tin tức" tab is shown
- Book detail screen is shown with info of book "Ảo ảnh của thanh xuân"</t>
  </si>
  <si>
    <t>1. Start "Mito Ebook" app
2. Tap on the fourth icon on the bottom navigation bar
3. Swipe from the bottom up</t>
  </si>
  <si>
    <t>- "Thư viện" tab is shown
- "Tin tức" tab is shown
- More info paragraph are shown</t>
  </si>
  <si>
    <t>- "Thư viện" tab is shown
- "Tìm kiếm" tab is shown
- only 3 line of text is shown under the text "Được tìm nhiều nhất"</t>
  </si>
  <si>
    <t>1. Start "Mito Ebook" app
2. Tap on the fifth icon on the bottom navigation bar
3. Tap on "Đăng ký/Đăng nhập" textline 
4. Tap on "Đăng ký" text
5. Tap on "số điện thoại" line</t>
  </si>
  <si>
    <t>- "Thư viện" tab is shown
- "Cá nhân" tab is shown
- "Đăng ký/Đăng nhập" tab is shown
- "Đăng ký" tab is shown 
- only number keyboard is shown</t>
  </si>
  <si>
    <t>1. Start "Mito Ebook" app
2. Tap on the fifth icon on the bottom navigation bar
3. Tap on "Đăng ký/Đăng nhập" textline 
4. Tap on "Đăng ký" text
5. Tap on "mật khẩu" line and enter: "hotoan1996"</t>
  </si>
  <si>
    <t>- "Thư viện" tab is shown
- "Cá nhân" tab is shown
- "Đăng ký/Đăng nhập" tab is shown
- "Đăng ký" tab is shown 
- all character turn to a line of dot</t>
  </si>
  <si>
    <t>1. Start "Mito Ebook" app
2. Tap on the fifth icon on the bottom navigation bar
3. Tap on "Đăng ký/Đăng nhập" textline 
4. Tap on "Đăng nhập" text
5. Tap on "số điện thoại" line</t>
  </si>
  <si>
    <t>- "Thư viện" tab is shown
- "Cá nhân" tab is shown
- "Đăng ký/Đăng nhập" tab is shown
- "Đăng nhập" tab is shown 
- only number keyboard is shown</t>
  </si>
  <si>
    <t>1. Start "Mito Ebook" app
2. Tap on the fifth icon on the bottom navigation bar
3. Tap on "Đăng ký/Đăng nhập" textline 
4. Tap on "Đăng nhập" text
5. Tap on "mật khẩu" line and enter: "hotoan1996"</t>
  </si>
  <si>
    <t>- "Thư viện" tab is shown
- "Cá nhân" tab is shown
- "Đăng ký/Đăng nhập" tab is shown
- "Đăng nhập" tab is shown 
- all character turn to a line of dot</t>
  </si>
  <si>
    <t>Test type: black box testing, ad hoc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</si>
</sst>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2">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0"/>
      <color indexed="9"/>
      <name val="Tahoma"/>
      <family val="2"/>
    </font>
    <font>
      <b/>
      <sz val="10"/>
      <color indexed="12"/>
      <name val="Tahoma"/>
      <family val="2"/>
    </font>
    <font>
      <sz val="11"/>
      <name val="ＭＳ Ｐゴシック"/>
      <charset val="128"/>
    </font>
  </fonts>
  <fills count="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s>
  <borders count="5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8"/>
      </left>
      <right style="hair">
        <color indexed="8"/>
      </right>
      <top style="thin">
        <color indexed="64"/>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thin">
        <color indexed="8"/>
      </top>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8"/>
      </left>
      <right style="hair">
        <color indexed="8"/>
      </right>
      <top style="hair">
        <color indexed="8"/>
      </top>
      <bottom style="hair">
        <color indexed="8"/>
      </bottom>
      <diagonal/>
    </border>
  </borders>
  <cellStyleXfs count="5">
    <xf numFmtId="0" fontId="0" fillId="0" borderId="0"/>
    <xf numFmtId="0" fontId="15" fillId="0" borderId="0" applyNumberFormat="0" applyFill="0" applyBorder="0" applyAlignment="0" applyProtection="0"/>
    <xf numFmtId="0" fontId="21" fillId="0" borderId="0"/>
    <xf numFmtId="0" fontId="21" fillId="0" borderId="0"/>
    <xf numFmtId="0" fontId="1" fillId="0" borderId="0"/>
  </cellStyleXfs>
  <cellXfs count="220">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6" fillId="2" borderId="0" xfId="0" applyFont="1" applyFill="1" applyAlignment="1">
      <alignment horizontal="left" indent="1"/>
    </xf>
    <xf numFmtId="0" fontId="7" fillId="0" borderId="0" xfId="0" applyFont="1" applyAlignment="1">
      <alignment horizontal="left" indent="1"/>
    </xf>
    <xf numFmtId="0" fontId="2" fillId="2" borderId="0" xfId="0" applyFont="1" applyFill="1"/>
    <xf numFmtId="0" fontId="6" fillId="2" borderId="2" xfId="0" applyFont="1" applyFill="1" applyBorder="1" applyAlignment="1">
      <alignment horizontal="left"/>
    </xf>
    <xf numFmtId="0" fontId="2" fillId="0" borderId="3" xfId="0" applyFont="1" applyBorder="1" applyAlignment="1"/>
    <xf numFmtId="0" fontId="6" fillId="2" borderId="2" xfId="0" applyFont="1" applyFill="1" applyBorder="1" applyAlignment="1">
      <alignment horizontal="left" vertical="center"/>
    </xf>
    <xf numFmtId="0" fontId="7" fillId="0" borderId="3" xfId="0" applyFont="1" applyBorder="1" applyAlignment="1">
      <alignment horizontal="left" indent="1"/>
    </xf>
    <xf numFmtId="0" fontId="6" fillId="2" borderId="0" xfId="0" applyFont="1" applyFill="1" applyBorder="1"/>
    <xf numFmtId="0" fontId="7" fillId="0" borderId="0" xfId="0" applyFont="1" applyBorder="1" applyAlignment="1">
      <alignment horizontal="left"/>
    </xf>
    <xf numFmtId="0" fontId="2" fillId="0" borderId="0" xfId="0" applyFont="1" applyBorder="1" applyAlignment="1"/>
    <xf numFmtId="0" fontId="6" fillId="2" borderId="0" xfId="0" applyFont="1" applyFill="1" applyBorder="1" applyAlignment="1">
      <alignment horizontal="left" indent="1"/>
    </xf>
    <xf numFmtId="0" fontId="7"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6" fillId="0" borderId="0" xfId="0" applyFont="1" applyAlignment="1">
      <alignment horizontal="left"/>
    </xf>
    <xf numFmtId="0" fontId="2" fillId="0" borderId="0" xfId="0" applyFont="1" applyAlignment="1">
      <alignment vertical="center"/>
    </xf>
    <xf numFmtId="164" fontId="8" fillId="3" borderId="4"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2" fillId="2" borderId="0" xfId="0" applyFont="1" applyFill="1" applyAlignment="1">
      <alignment horizontal="left"/>
    </xf>
    <xf numFmtId="0" fontId="5"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2" fillId="2" borderId="0" xfId="0" applyFont="1" applyFill="1" applyAlignment="1">
      <alignment wrapText="1"/>
    </xf>
    <xf numFmtId="0" fontId="2" fillId="2" borderId="0" xfId="0" applyFont="1" applyFill="1" applyBorder="1" applyAlignment="1"/>
    <xf numFmtId="0" fontId="2" fillId="2" borderId="0" xfId="0" applyFont="1" applyFill="1" applyAlignment="1">
      <alignment vertical="center"/>
    </xf>
    <xf numFmtId="0" fontId="2" fillId="2" borderId="0" xfId="0" applyFont="1" applyFill="1" applyAlignment="1">
      <alignment horizontal="left" vertical="center"/>
    </xf>
    <xf numFmtId="0" fontId="13" fillId="2" borderId="0" xfId="0" applyFont="1" applyFill="1" applyAlignment="1">
      <alignment horizontal="center"/>
    </xf>
    <xf numFmtId="49" fontId="2" fillId="2" borderId="8" xfId="0" applyNumberFormat="1" applyFont="1" applyFill="1" applyBorder="1" applyAlignment="1">
      <alignment horizontal="left" vertical="center"/>
    </xf>
    <xf numFmtId="0" fontId="2" fillId="2" borderId="0" xfId="0" applyFont="1" applyFill="1" applyAlignment="1"/>
    <xf numFmtId="0" fontId="16" fillId="2" borderId="0" xfId="0" applyFont="1" applyFill="1"/>
    <xf numFmtId="0" fontId="17" fillId="2" borderId="12" xfId="0" applyFont="1" applyFill="1" applyBorder="1" applyAlignment="1"/>
    <xf numFmtId="0" fontId="17" fillId="2" borderId="12" xfId="0" applyFont="1" applyFill="1" applyBorder="1" applyAlignment="1">
      <alignment wrapText="1"/>
    </xf>
    <xf numFmtId="0" fontId="2" fillId="2" borderId="12" xfId="0" applyFont="1" applyFill="1" applyBorder="1" applyAlignment="1">
      <alignment wrapText="1"/>
    </xf>
    <xf numFmtId="0" fontId="13" fillId="2" borderId="0" xfId="0" applyFont="1" applyFill="1" applyAlignment="1" applyProtection="1">
      <alignment wrapText="1"/>
    </xf>
    <xf numFmtId="0" fontId="16" fillId="2" borderId="0" xfId="0" applyFont="1" applyFill="1" applyAlignment="1">
      <alignment wrapText="1"/>
    </xf>
    <xf numFmtId="0" fontId="17" fillId="2" borderId="0" xfId="0" applyFont="1" applyFill="1" applyAlignment="1"/>
    <xf numFmtId="0" fontId="13" fillId="2" borderId="13" xfId="3" applyFont="1" applyFill="1" applyBorder="1" applyAlignment="1">
      <alignment horizontal="left" wrapText="1"/>
    </xf>
    <xf numFmtId="0" fontId="2" fillId="2" borderId="0" xfId="0" applyFont="1" applyFill="1" applyAlignment="1" applyProtection="1">
      <alignment wrapText="1"/>
    </xf>
    <xf numFmtId="0" fontId="13" fillId="2" borderId="14" xfId="3" applyFont="1" applyFill="1" applyBorder="1" applyAlignment="1">
      <alignment horizontal="left" wrapText="1"/>
    </xf>
    <xf numFmtId="0" fontId="11" fillId="2" borderId="0" xfId="0" applyFont="1" applyFill="1" applyAlignment="1"/>
    <xf numFmtId="0" fontId="11" fillId="2" borderId="14"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6" fillId="2" borderId="0" xfId="0" applyFont="1" applyFill="1" applyBorder="1" applyAlignment="1">
      <alignment horizontal="center" wrapText="1"/>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7" fillId="2" borderId="17" xfId="0" applyFont="1" applyFill="1" applyBorder="1" applyAlignment="1">
      <alignment horizontal="center" vertical="center"/>
    </xf>
    <xf numFmtId="0" fontId="17" fillId="2" borderId="0" xfId="0" applyFont="1" applyFill="1" applyBorder="1" applyAlignment="1">
      <alignment horizontal="center" wrapText="1"/>
    </xf>
    <xf numFmtId="0" fontId="8" fillId="3" borderId="18" xfId="3" applyFont="1" applyFill="1" applyBorder="1" applyAlignment="1">
      <alignment horizontal="center" vertical="center" wrapText="1"/>
    </xf>
    <xf numFmtId="0" fontId="12" fillId="2" borderId="0" xfId="3" applyFont="1" applyFill="1" applyBorder="1" applyAlignment="1">
      <alignment horizontal="center" vertical="center" wrapText="1"/>
    </xf>
    <xf numFmtId="0" fontId="12" fillId="2" borderId="0" xfId="3" applyFont="1" applyFill="1" applyBorder="1" applyAlignment="1">
      <alignment horizontal="left" vertical="center"/>
    </xf>
    <xf numFmtId="0" fontId="16" fillId="2" borderId="0" xfId="0" applyFont="1" applyFill="1" applyBorder="1" applyAlignment="1">
      <alignment vertical="top" wrapText="1"/>
    </xf>
    <xf numFmtId="0" fontId="17" fillId="2" borderId="0" xfId="0" applyFont="1" applyFill="1" applyAlignment="1">
      <alignment vertical="top"/>
    </xf>
    <xf numFmtId="0" fontId="16" fillId="2" borderId="0" xfId="0" applyFont="1" applyFill="1" applyBorder="1"/>
    <xf numFmtId="0" fontId="17" fillId="2" borderId="19" xfId="0" applyFont="1" applyFill="1" applyBorder="1" applyAlignment="1">
      <alignment horizontal="center" vertical="center"/>
    </xf>
    <xf numFmtId="0" fontId="13" fillId="2" borderId="0" xfId="2" applyFont="1" applyFill="1" applyBorder="1"/>
    <xf numFmtId="0" fontId="2" fillId="2" borderId="0" xfId="2" applyFont="1" applyFill="1" applyBorder="1"/>
    <xf numFmtId="164" fontId="2" fillId="2" borderId="0" xfId="2" applyNumberFormat="1" applyFont="1" applyFill="1" applyBorder="1"/>
    <xf numFmtId="0" fontId="6" fillId="2" borderId="2" xfId="0" applyFont="1" applyFill="1" applyBorder="1" applyAlignment="1">
      <alignment vertical="center"/>
    </xf>
    <xf numFmtId="0" fontId="6" fillId="2" borderId="0" xfId="0" applyFont="1" applyFill="1"/>
    <xf numFmtId="0" fontId="7" fillId="2" borderId="0" xfId="2" applyFont="1" applyFill="1" applyBorder="1"/>
    <xf numFmtId="0" fontId="2" fillId="2" borderId="0" xfId="0" applyFont="1" applyFill="1" applyBorder="1"/>
    <xf numFmtId="0" fontId="2" fillId="2" borderId="20" xfId="0" applyFont="1" applyFill="1" applyBorder="1" applyAlignment="1"/>
    <xf numFmtId="0" fontId="8" fillId="3" borderId="21" xfId="0" applyNumberFormat="1" applyFont="1" applyFill="1" applyBorder="1" applyAlignment="1">
      <alignment horizontal="center"/>
    </xf>
    <xf numFmtId="0" fontId="8" fillId="3" borderId="5" xfId="0" applyNumberFormat="1" applyFont="1" applyFill="1" applyBorder="1" applyAlignment="1">
      <alignment horizontal="center"/>
    </xf>
    <xf numFmtId="0" fontId="8" fillId="3" borderId="5" xfId="0" applyNumberFormat="1" applyFont="1" applyFill="1" applyBorder="1" applyAlignment="1">
      <alignment horizontal="center" wrapText="1"/>
    </xf>
    <xf numFmtId="0" fontId="8" fillId="3" borderId="7" xfId="0" applyNumberFormat="1" applyFont="1" applyFill="1" applyBorder="1" applyAlignment="1">
      <alignment horizontal="center"/>
    </xf>
    <xf numFmtId="0" fontId="8" fillId="3" borderId="22" xfId="0" applyNumberFormat="1" applyFont="1" applyFill="1" applyBorder="1" applyAlignment="1">
      <alignment horizontal="center" wrapText="1"/>
    </xf>
    <xf numFmtId="0" fontId="2" fillId="2" borderId="20" xfId="0" applyFont="1" applyFill="1" applyBorder="1"/>
    <xf numFmtId="0" fontId="2" fillId="2" borderId="8" xfId="0" applyNumberFormat="1" applyFont="1" applyFill="1" applyBorder="1"/>
    <xf numFmtId="0" fontId="2" fillId="2" borderId="8" xfId="0" applyNumberFormat="1" applyFont="1" applyFill="1" applyBorder="1" applyAlignment="1">
      <alignment horizontal="center"/>
    </xf>
    <xf numFmtId="0" fontId="2" fillId="2" borderId="23" xfId="0" applyNumberFormat="1" applyFont="1" applyFill="1" applyBorder="1" applyAlignment="1">
      <alignment horizontal="center"/>
    </xf>
    <xf numFmtId="0" fontId="2" fillId="2" borderId="24" xfId="0" applyNumberFormat="1" applyFont="1" applyFill="1" applyBorder="1" applyAlignment="1">
      <alignment horizontal="center"/>
    </xf>
    <xf numFmtId="0" fontId="19" fillId="3" borderId="25" xfId="0" applyNumberFormat="1" applyFont="1" applyFill="1" applyBorder="1" applyAlignment="1">
      <alignment horizontal="center"/>
    </xf>
    <xf numFmtId="0" fontId="8" fillId="3" borderId="10" xfId="0" applyFont="1" applyFill="1" applyBorder="1"/>
    <xf numFmtId="0" fontId="19" fillId="3" borderId="10" xfId="0" applyFont="1" applyFill="1" applyBorder="1" applyAlignment="1">
      <alignment horizontal="center"/>
    </xf>
    <xf numFmtId="0" fontId="19" fillId="3" borderId="26"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0" fontId="6" fillId="2" borderId="0" xfId="0" applyFont="1" applyFill="1" applyBorder="1" applyAlignment="1">
      <alignment horizontal="left"/>
    </xf>
    <xf numFmtId="2" fontId="20" fillId="2" borderId="0" xfId="0" applyNumberFormat="1" applyFont="1" applyFill="1" applyBorder="1" applyAlignment="1">
      <alignment horizontal="right" wrapText="1"/>
    </xf>
    <xf numFmtId="0" fontId="7" fillId="0" borderId="27" xfId="0" applyFont="1" applyBorder="1" applyAlignment="1">
      <alignment vertical="center" wrapText="1"/>
    </xf>
    <xf numFmtId="49" fontId="2" fillId="0" borderId="8" xfId="0" applyNumberFormat="1" applyFont="1" applyBorder="1" applyAlignment="1">
      <alignment vertical="center"/>
    </xf>
    <xf numFmtId="0" fontId="2" fillId="0" borderId="8" xfId="0" applyFont="1" applyBorder="1" applyAlignment="1">
      <alignment vertical="center"/>
    </xf>
    <xf numFmtId="0" fontId="7" fillId="0" borderId="9" xfId="0" applyFont="1" applyBorder="1" applyAlignment="1">
      <alignment vertical="center" wrapText="1"/>
    </xf>
    <xf numFmtId="164" fontId="2" fillId="0" borderId="27" xfId="0" applyNumberFormat="1" applyFont="1" applyBorder="1" applyAlignment="1">
      <alignment vertical="center"/>
    </xf>
    <xf numFmtId="0" fontId="2" fillId="0" borderId="9" xfId="0" applyFont="1" applyBorder="1" applyAlignment="1">
      <alignment vertical="center"/>
    </xf>
    <xf numFmtId="164" fontId="2" fillId="0" borderId="28" xfId="0" applyNumberFormat="1" applyFont="1" applyBorder="1" applyAlignment="1">
      <alignment vertical="center"/>
    </xf>
    <xf numFmtId="49" fontId="2" fillId="0" borderId="10" xfId="0" applyNumberFormat="1"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8" xfId="0" applyFont="1" applyBorder="1" applyAlignment="1">
      <alignment horizontal="center" vertical="center"/>
    </xf>
    <xf numFmtId="49" fontId="2" fillId="0" borderId="8" xfId="0" applyNumberFormat="1" applyFont="1" applyBorder="1" applyAlignment="1">
      <alignment horizontal="center" vertical="center"/>
    </xf>
    <xf numFmtId="1" fontId="2" fillId="2" borderId="27" xfId="0" applyNumberFormat="1" applyFont="1" applyFill="1" applyBorder="1" applyAlignment="1">
      <alignment horizontal="center" vertical="center"/>
    </xf>
    <xf numFmtId="15" fontId="2" fillId="0" borderId="8" xfId="0" applyNumberFormat="1" applyFont="1" applyBorder="1" applyAlignment="1">
      <alignment vertical="center" wrapText="1"/>
    </xf>
    <xf numFmtId="0" fontId="2" fillId="2" borderId="8" xfId="1" applyNumberFormat="1" applyFont="1" applyFill="1" applyBorder="1" applyAlignment="1" applyProtection="1">
      <alignment horizontal="left" vertical="center"/>
    </xf>
    <xf numFmtId="1" fontId="2" fillId="2" borderId="28" xfId="0" applyNumberFormat="1" applyFont="1" applyFill="1" applyBorder="1" applyAlignment="1">
      <alignment horizontal="center" vertical="center"/>
    </xf>
    <xf numFmtId="49" fontId="2" fillId="2" borderId="32" xfId="0" applyNumberFormat="1" applyFont="1" applyFill="1" applyBorder="1" applyAlignment="1">
      <alignment horizontal="left" vertical="center"/>
    </xf>
    <xf numFmtId="49" fontId="2" fillId="2" borderId="33" xfId="0" applyNumberFormat="1" applyFont="1" applyFill="1" applyBorder="1" applyAlignment="1">
      <alignment horizontal="left" vertical="center"/>
    </xf>
    <xf numFmtId="0" fontId="14" fillId="2" borderId="8" xfId="1" applyNumberFormat="1" applyFont="1" applyFill="1" applyBorder="1" applyAlignment="1" applyProtection="1">
      <alignment horizontal="center" vertical="center"/>
    </xf>
    <xf numFmtId="0" fontId="14" fillId="2" borderId="10" xfId="1" applyNumberFormat="1" applyFont="1" applyFill="1" applyBorder="1" applyAlignment="1" applyProtection="1">
      <alignment horizontal="center" vertical="center"/>
    </xf>
    <xf numFmtId="49" fontId="2" fillId="2" borderId="35" xfId="0" applyNumberFormat="1" applyFont="1" applyFill="1" applyBorder="1" applyAlignment="1">
      <alignment horizontal="left" vertical="center" wrapText="1"/>
    </xf>
    <xf numFmtId="0" fontId="2" fillId="2" borderId="9" xfId="0" applyFont="1" applyFill="1" applyBorder="1" applyAlignment="1">
      <alignment horizontal="center" vertical="center"/>
    </xf>
    <xf numFmtId="49" fontId="2" fillId="2" borderId="38" xfId="0" applyNumberFormat="1" applyFont="1" applyFill="1" applyBorder="1" applyAlignment="1">
      <alignment horizontal="left" vertical="center"/>
    </xf>
    <xf numFmtId="49" fontId="2" fillId="2" borderId="40" xfId="0" applyNumberFormat="1" applyFont="1" applyFill="1" applyBorder="1" applyAlignment="1">
      <alignment horizontal="left" vertical="center" wrapText="1"/>
    </xf>
    <xf numFmtId="0" fontId="2" fillId="2" borderId="40" xfId="0" applyFont="1" applyFill="1" applyBorder="1" applyAlignment="1">
      <alignment horizontal="left" vertical="center"/>
    </xf>
    <xf numFmtId="0" fontId="14" fillId="2" borderId="5" xfId="1" applyNumberFormat="1" applyFont="1" applyFill="1" applyBorder="1" applyAlignment="1" applyProtection="1">
      <alignment horizontal="center" vertical="center"/>
    </xf>
    <xf numFmtId="0" fontId="2" fillId="2" borderId="5" xfId="1" applyNumberFormat="1" applyFont="1" applyFill="1" applyBorder="1" applyAlignment="1" applyProtection="1">
      <alignment horizontal="left" vertical="center"/>
    </xf>
    <xf numFmtId="0" fontId="2" fillId="2" borderId="6" xfId="0" applyFont="1" applyFill="1" applyBorder="1" applyAlignment="1">
      <alignment horizontal="center" vertical="center"/>
    </xf>
    <xf numFmtId="1" fontId="2" fillId="2" borderId="4" xfId="0" applyNumberFormat="1" applyFont="1" applyFill="1" applyBorder="1" applyAlignment="1">
      <alignment horizontal="center" vertical="center"/>
    </xf>
    <xf numFmtId="49" fontId="2" fillId="2" borderId="5" xfId="0" applyNumberFormat="1" applyFont="1" applyFill="1" applyBorder="1" applyAlignment="1">
      <alignment horizontal="left" vertical="center"/>
    </xf>
    <xf numFmtId="49" fontId="2" fillId="2" borderId="8" xfId="0" applyNumberFormat="1" applyFont="1" applyFill="1" applyBorder="1" applyAlignment="1">
      <alignment horizontal="left" vertical="center" wrapText="1"/>
    </xf>
    <xf numFmtId="0" fontId="2" fillId="2" borderId="38" xfId="0" applyFont="1" applyFill="1" applyBorder="1" applyAlignment="1">
      <alignment horizontal="left" vertical="center"/>
    </xf>
    <xf numFmtId="49" fontId="2" fillId="2" borderId="40" xfId="0" applyNumberFormat="1" applyFont="1" applyFill="1" applyBorder="1" applyAlignment="1">
      <alignment horizontal="left" vertical="center"/>
    </xf>
    <xf numFmtId="49" fontId="2" fillId="2" borderId="43" xfId="0" applyNumberFormat="1" applyFont="1" applyFill="1" applyBorder="1" applyAlignment="1">
      <alignment horizontal="left" vertical="center"/>
    </xf>
    <xf numFmtId="49" fontId="2" fillId="2" borderId="44" xfId="0" applyNumberFormat="1" applyFont="1" applyFill="1" applyBorder="1" applyAlignment="1">
      <alignment horizontal="left" vertical="center" wrapText="1"/>
    </xf>
    <xf numFmtId="1" fontId="2" fillId="2" borderId="0" xfId="0" applyNumberFormat="1" applyFont="1" applyFill="1" applyAlignment="1" applyProtection="1">
      <alignment horizontal="center" vertical="center"/>
      <protection hidden="1"/>
    </xf>
    <xf numFmtId="1" fontId="6" fillId="2" borderId="0" xfId="0" applyNumberFormat="1" applyFont="1" applyFill="1" applyBorder="1" applyAlignment="1">
      <alignment horizontal="center" vertical="center"/>
    </xf>
    <xf numFmtId="1" fontId="2" fillId="2" borderId="0" xfId="0" applyNumberFormat="1" applyFont="1" applyFill="1" applyAlignment="1">
      <alignment horizontal="center" vertical="center"/>
    </xf>
    <xf numFmtId="0" fontId="2" fillId="2" borderId="37" xfId="3" applyFont="1" applyFill="1" applyBorder="1" applyAlignment="1">
      <alignment horizontal="left" vertical="center" wrapText="1"/>
    </xf>
    <xf numFmtId="0" fontId="2" fillId="2" borderId="41" xfId="0" applyFont="1" applyFill="1" applyBorder="1" applyAlignment="1">
      <alignment horizontal="left" vertical="center" wrapText="1"/>
    </xf>
    <xf numFmtId="0" fontId="2" fillId="2" borderId="39" xfId="3" applyFont="1" applyFill="1" applyBorder="1" applyAlignment="1">
      <alignment horizontal="left" vertical="center" wrapText="1"/>
    </xf>
    <xf numFmtId="0" fontId="2" fillId="2" borderId="40" xfId="3" applyFont="1" applyFill="1" applyBorder="1" applyAlignment="1">
      <alignment vertical="top" wrapText="1"/>
    </xf>
    <xf numFmtId="0" fontId="2" fillId="2" borderId="40" xfId="3" applyFont="1" applyFill="1" applyBorder="1" applyAlignment="1">
      <alignment horizontal="left" vertical="center" wrapText="1"/>
    </xf>
    <xf numFmtId="0" fontId="2" fillId="2" borderId="42" xfId="0" applyFont="1" applyFill="1" applyBorder="1" applyAlignment="1">
      <alignment horizontal="left" vertical="center" wrapText="1"/>
    </xf>
    <xf numFmtId="0" fontId="2" fillId="2" borderId="42" xfId="0" applyFont="1" applyFill="1" applyBorder="1" applyAlignment="1">
      <alignment horizontal="left" vertical="center"/>
    </xf>
    <xf numFmtId="0" fontId="2" fillId="2" borderId="40" xfId="0" applyFont="1" applyFill="1" applyBorder="1"/>
    <xf numFmtId="0" fontId="2" fillId="2" borderId="34" xfId="3" applyFont="1" applyFill="1" applyBorder="1" applyAlignment="1">
      <alignment horizontal="left" vertical="center" wrapText="1"/>
    </xf>
    <xf numFmtId="0" fontId="2" fillId="2" borderId="35" xfId="0" applyFont="1" applyFill="1" applyBorder="1"/>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38" xfId="0" applyFont="1" applyFill="1" applyBorder="1"/>
    <xf numFmtId="0" fontId="2" fillId="2" borderId="41" xfId="0" applyFont="1" applyFill="1" applyBorder="1"/>
    <xf numFmtId="0" fontId="2" fillId="2" borderId="42" xfId="0" applyFont="1" applyFill="1" applyBorder="1"/>
    <xf numFmtId="0" fontId="2" fillId="2" borderId="36" xfId="0" applyFont="1" applyFill="1" applyBorder="1"/>
    <xf numFmtId="1" fontId="8" fillId="4" borderId="46" xfId="0" applyNumberFormat="1" applyFont="1" applyFill="1" applyBorder="1" applyAlignment="1">
      <alignment horizontal="center" vertical="center"/>
    </xf>
    <xf numFmtId="0" fontId="8" fillId="4" borderId="45" xfId="0" applyFont="1" applyFill="1" applyBorder="1" applyAlignment="1">
      <alignment horizontal="center" vertical="center"/>
    </xf>
    <xf numFmtId="0" fontId="8" fillId="4" borderId="47" xfId="0" applyFont="1" applyFill="1" applyBorder="1" applyAlignment="1">
      <alignment horizontal="center" vertical="center"/>
    </xf>
    <xf numFmtId="0" fontId="2" fillId="2" borderId="42" xfId="0" applyFont="1" applyFill="1" applyBorder="1" applyAlignment="1">
      <alignment horizontal="left"/>
    </xf>
    <xf numFmtId="0" fontId="2" fillId="2" borderId="36" xfId="0" applyFont="1" applyFill="1" applyBorder="1" applyAlignment="1">
      <alignment horizontal="left"/>
    </xf>
    <xf numFmtId="14" fontId="2" fillId="2" borderId="38" xfId="0" applyNumberFormat="1" applyFont="1" applyFill="1" applyBorder="1" applyAlignment="1">
      <alignment horizontal="left" vertical="center"/>
    </xf>
    <xf numFmtId="0" fontId="2" fillId="2" borderId="41" xfId="0" applyFont="1" applyFill="1" applyBorder="1" applyAlignment="1">
      <alignment horizontal="left" vertical="center"/>
    </xf>
    <xf numFmtId="14" fontId="2" fillId="2" borderId="40" xfId="0" applyNumberFormat="1" applyFont="1" applyFill="1" applyBorder="1" applyAlignment="1">
      <alignment horizontal="left" vertical="center"/>
    </xf>
    <xf numFmtId="14" fontId="2" fillId="2" borderId="35" xfId="0" applyNumberFormat="1" applyFont="1" applyFill="1" applyBorder="1" applyAlignment="1">
      <alignment horizontal="left" vertical="center"/>
    </xf>
    <xf numFmtId="49" fontId="2" fillId="2" borderId="9" xfId="0" applyNumberFormat="1" applyFont="1" applyFill="1" applyBorder="1" applyAlignment="1">
      <alignment horizontal="center" vertical="center" wrapText="1"/>
    </xf>
    <xf numFmtId="0" fontId="2" fillId="2" borderId="10" xfId="0" applyFont="1" applyFill="1" applyBorder="1" applyAlignment="1">
      <alignment horizontal="left"/>
    </xf>
    <xf numFmtId="0" fontId="2" fillId="2" borderId="11" xfId="0" applyFont="1" applyFill="1" applyBorder="1" applyAlignment="1">
      <alignment horizontal="center"/>
    </xf>
    <xf numFmtId="0" fontId="2" fillId="2" borderId="38" xfId="3" applyFont="1" applyFill="1" applyBorder="1" applyAlignment="1">
      <alignment vertical="top" wrapText="1"/>
    </xf>
    <xf numFmtId="0" fontId="2" fillId="2" borderId="38" xfId="0" applyFont="1" applyFill="1" applyBorder="1" applyAlignment="1">
      <alignment horizontal="left" vertical="top" wrapText="1"/>
    </xf>
    <xf numFmtId="0" fontId="2" fillId="2" borderId="40" xfId="0" applyFont="1" applyFill="1" applyBorder="1" applyAlignment="1">
      <alignment horizontal="left" vertical="top" wrapText="1"/>
    </xf>
    <xf numFmtId="49" fontId="2" fillId="2" borderId="38" xfId="0" applyNumberFormat="1" applyFont="1" applyFill="1" applyBorder="1" applyAlignment="1">
      <alignment horizontal="left" vertical="top" wrapText="1"/>
    </xf>
    <xf numFmtId="49" fontId="2" fillId="2" borderId="40" xfId="3" applyNumberFormat="1" applyFont="1" applyFill="1" applyBorder="1" applyAlignment="1">
      <alignment vertical="top" wrapText="1"/>
    </xf>
    <xf numFmtId="0" fontId="2" fillId="2" borderId="40" xfId="3" applyFont="1" applyFill="1" applyBorder="1" applyAlignment="1">
      <alignment vertical="center" wrapText="1"/>
    </xf>
    <xf numFmtId="0" fontId="2" fillId="2" borderId="35" xfId="0" applyFont="1" applyFill="1" applyBorder="1" applyAlignment="1">
      <alignment wrapText="1"/>
    </xf>
    <xf numFmtId="49" fontId="2" fillId="2" borderId="35" xfId="0" applyNumberFormat="1" applyFont="1" applyFill="1" applyBorder="1" applyAlignment="1">
      <alignment wrapText="1"/>
    </xf>
    <xf numFmtId="0" fontId="2" fillId="2" borderId="38" xfId="3" applyFont="1" applyFill="1" applyBorder="1" applyAlignment="1">
      <alignment horizontal="center" vertical="center" wrapText="1"/>
    </xf>
    <xf numFmtId="0" fontId="2" fillId="2" borderId="40" xfId="3" applyFont="1" applyFill="1" applyBorder="1" applyAlignment="1">
      <alignment horizontal="center" vertical="center" wrapText="1"/>
    </xf>
    <xf numFmtId="0" fontId="2" fillId="2" borderId="40"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8" xfId="3" applyFont="1" applyFill="1" applyBorder="1" applyAlignment="1">
      <alignment vertical="top" wrapText="1"/>
    </xf>
    <xf numFmtId="49" fontId="2" fillId="2" borderId="48" xfId="0" applyNumberFormat="1" applyFont="1" applyFill="1" applyBorder="1" applyAlignment="1">
      <alignment horizontal="left" vertical="top" wrapText="1"/>
    </xf>
    <xf numFmtId="49" fontId="2" fillId="2" borderId="40" xfId="0" applyNumberFormat="1" applyFont="1" applyFill="1" applyBorder="1" applyAlignment="1">
      <alignment vertical="top" wrapText="1"/>
    </xf>
    <xf numFmtId="49" fontId="2" fillId="2" borderId="40" xfId="0" applyNumberFormat="1" applyFont="1" applyFill="1" applyBorder="1" applyAlignment="1">
      <alignment vertical="top"/>
    </xf>
    <xf numFmtId="0" fontId="2" fillId="2" borderId="40" xfId="0" applyFont="1" applyFill="1" applyBorder="1" applyAlignment="1">
      <alignment vertical="top" wrapText="1"/>
    </xf>
    <xf numFmtId="49" fontId="2" fillId="2" borderId="35" xfId="0" applyNumberFormat="1" applyFont="1" applyFill="1" applyBorder="1" applyAlignment="1">
      <alignment vertical="top" wrapText="1"/>
    </xf>
    <xf numFmtId="0" fontId="2" fillId="0" borderId="38" xfId="3" applyFont="1" applyFill="1" applyBorder="1" applyAlignment="1">
      <alignment horizontal="left" vertical="center"/>
    </xf>
    <xf numFmtId="14" fontId="2" fillId="2" borderId="38" xfId="0" applyNumberFormat="1" applyFont="1" applyFill="1" applyBorder="1" applyAlignment="1">
      <alignment horizontal="center" vertical="center"/>
    </xf>
    <xf numFmtId="14" fontId="2" fillId="2" borderId="40" xfId="0" applyNumberFormat="1" applyFont="1" applyFill="1" applyBorder="1" applyAlignment="1">
      <alignment horizontal="center" vertical="center"/>
    </xf>
    <xf numFmtId="14" fontId="2" fillId="2" borderId="35" xfId="0" applyNumberFormat="1" applyFont="1" applyFill="1" applyBorder="1" applyAlignment="1">
      <alignment horizontal="center" vertical="center"/>
    </xf>
    <xf numFmtId="14" fontId="2" fillId="2" borderId="38" xfId="3" applyNumberFormat="1" applyFont="1" applyFill="1" applyBorder="1" applyAlignment="1">
      <alignment horizontal="center" vertical="center" wrapText="1"/>
    </xf>
    <xf numFmtId="14" fontId="2" fillId="2" borderId="40" xfId="3" applyNumberFormat="1" applyFont="1" applyFill="1" applyBorder="1" applyAlignment="1">
      <alignment horizontal="center" vertical="center" wrapText="1"/>
    </xf>
    <xf numFmtId="14" fontId="2" fillId="2" borderId="35" xfId="3" applyNumberFormat="1" applyFont="1" applyFill="1" applyBorder="1" applyAlignment="1">
      <alignment horizontal="center" vertical="center" wrapText="1"/>
    </xf>
    <xf numFmtId="0" fontId="2" fillId="2" borderId="38" xfId="3" applyFont="1" applyFill="1" applyBorder="1" applyAlignment="1">
      <alignment horizontal="left" vertical="top" wrapText="1"/>
    </xf>
    <xf numFmtId="0" fontId="2" fillId="2" borderId="40" xfId="0" applyFont="1" applyFill="1" applyBorder="1" applyAlignment="1">
      <alignment horizontal="left" vertical="center" wrapText="1"/>
    </xf>
    <xf numFmtId="49" fontId="2" fillId="2" borderId="40" xfId="0" applyNumberFormat="1" applyFont="1" applyFill="1" applyBorder="1" applyAlignment="1">
      <alignment horizontal="left" vertical="top" wrapText="1"/>
    </xf>
    <xf numFmtId="0" fontId="2" fillId="2" borderId="40" xfId="0" applyFont="1" applyFill="1" applyBorder="1" applyAlignment="1">
      <alignment vertical="center"/>
    </xf>
    <xf numFmtId="0" fontId="2" fillId="2" borderId="35" xfId="0" applyFont="1" applyFill="1" applyBorder="1" applyAlignment="1">
      <alignment vertical="center"/>
    </xf>
    <xf numFmtId="0" fontId="2" fillId="2" borderId="40" xfId="0" applyFont="1" applyFill="1" applyBorder="1" applyAlignment="1">
      <alignment vertical="top"/>
    </xf>
    <xf numFmtId="0" fontId="2" fillId="2" borderId="49" xfId="0" applyFont="1" applyFill="1" applyBorder="1" applyAlignment="1">
      <alignment vertical="top"/>
    </xf>
    <xf numFmtId="49" fontId="2" fillId="2" borderId="49" xfId="0" applyNumberFormat="1" applyFont="1" applyFill="1" applyBorder="1" applyAlignment="1">
      <alignment vertical="top"/>
    </xf>
    <xf numFmtId="0" fontId="2" fillId="2" borderId="49" xfId="0" applyFont="1" applyFill="1" applyBorder="1" applyAlignment="1">
      <alignment horizontal="center" vertical="center"/>
    </xf>
    <xf numFmtId="0" fontId="2" fillId="2" borderId="50" xfId="0" applyFont="1" applyFill="1" applyBorder="1" applyAlignment="1">
      <alignment horizontal="left" vertical="center"/>
    </xf>
    <xf numFmtId="0" fontId="2" fillId="2" borderId="38" xfId="0" applyFont="1" applyFill="1" applyBorder="1" applyAlignment="1">
      <alignment horizontal="center" vertical="center"/>
    </xf>
    <xf numFmtId="0" fontId="2" fillId="2" borderId="35" xfId="0" applyFont="1" applyFill="1" applyBorder="1" applyAlignment="1">
      <alignment horizontal="left" vertical="top" wrapText="1"/>
    </xf>
    <xf numFmtId="49" fontId="2" fillId="2" borderId="35" xfId="0" applyNumberFormat="1" applyFont="1" applyFill="1" applyBorder="1" applyAlignment="1">
      <alignment horizontal="left" vertical="top" wrapText="1"/>
    </xf>
    <xf numFmtId="0" fontId="2" fillId="2" borderId="38" xfId="0" applyFont="1" applyFill="1" applyBorder="1" applyAlignment="1">
      <alignment horizontal="left" vertical="center" wrapText="1"/>
    </xf>
    <xf numFmtId="0" fontId="2" fillId="2" borderId="49" xfId="0" applyFont="1" applyFill="1" applyBorder="1" applyAlignment="1">
      <alignment vertical="center"/>
    </xf>
    <xf numFmtId="0" fontId="2" fillId="2" borderId="35" xfId="0" applyFont="1" applyFill="1" applyBorder="1" applyAlignment="1">
      <alignment horizontal="left" vertical="center" wrapText="1"/>
    </xf>
    <xf numFmtId="0" fontId="2" fillId="2" borderId="38" xfId="3" applyFont="1" applyFill="1" applyBorder="1" applyAlignment="1">
      <alignment horizontal="left" vertical="center" wrapText="1"/>
    </xf>
    <xf numFmtId="0" fontId="2" fillId="2" borderId="35" xfId="0" applyFont="1" applyFill="1" applyBorder="1" applyAlignment="1">
      <alignment vertical="top" wrapText="1"/>
    </xf>
    <xf numFmtId="0" fontId="2" fillId="0" borderId="40" xfId="3" applyFont="1" applyFill="1" applyBorder="1" applyAlignment="1">
      <alignment horizontal="left" vertical="center"/>
    </xf>
    <xf numFmtId="0" fontId="2" fillId="2" borderId="35" xfId="3" applyFont="1" applyFill="1" applyBorder="1" applyAlignment="1">
      <alignment horizontal="left" vertical="center" wrapText="1"/>
    </xf>
    <xf numFmtId="0" fontId="2" fillId="2" borderId="51" xfId="0" applyNumberFormat="1" applyFont="1" applyFill="1" applyBorder="1" applyAlignment="1">
      <alignment horizontal="center"/>
    </xf>
    <xf numFmtId="0" fontId="5" fillId="0" borderId="2" xfId="0" applyFont="1" applyBorder="1" applyAlignment="1">
      <alignment horizontal="center" vertical="center"/>
    </xf>
    <xf numFmtId="0" fontId="7" fillId="0" borderId="2" xfId="0" applyFont="1" applyBorder="1" applyAlignment="1">
      <alignment horizontal="left"/>
    </xf>
    <xf numFmtId="0" fontId="6" fillId="2" borderId="2" xfId="0" applyFont="1" applyFill="1" applyBorder="1" applyAlignment="1">
      <alignment horizontal="left" vertical="center"/>
    </xf>
    <xf numFmtId="0" fontId="7" fillId="0" borderId="2" xfId="0" applyFont="1" applyBorder="1" applyAlignment="1">
      <alignment horizontal="left" vertical="center" wrapText="1"/>
    </xf>
    <xf numFmtId="0" fontId="7" fillId="0" borderId="2" xfId="0" applyFont="1" applyBorder="1" applyAlignment="1">
      <alignment horizontal="left" vertical="center"/>
    </xf>
    <xf numFmtId="1" fontId="6" fillId="2" borderId="1" xfId="0" applyNumberFormat="1" applyFont="1" applyFill="1" applyBorder="1" applyAlignment="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17" fillId="2" borderId="29" xfId="0" applyFont="1" applyFill="1" applyBorder="1" applyAlignment="1">
      <alignment horizontal="center" vertical="center" wrapText="1"/>
    </xf>
    <xf numFmtId="0" fontId="7" fillId="2" borderId="30" xfId="3" applyFont="1" applyFill="1" applyBorder="1" applyAlignment="1">
      <alignment horizontal="left" wrapText="1"/>
    </xf>
    <xf numFmtId="0" fontId="7" fillId="2" borderId="31" xfId="3" applyFont="1" applyFill="1" applyBorder="1" applyAlignment="1">
      <alignment horizontal="left" wrapText="1"/>
    </xf>
    <xf numFmtId="0" fontId="11" fillId="2" borderId="30" xfId="0" applyFont="1" applyFill="1" applyBorder="1" applyAlignment="1">
      <alignment horizontal="center" vertical="center" wrapText="1"/>
    </xf>
    <xf numFmtId="0" fontId="7" fillId="2" borderId="2" xfId="2" applyFont="1" applyFill="1" applyBorder="1" applyAlignment="1">
      <alignment vertical="top"/>
    </xf>
    <xf numFmtId="0" fontId="5" fillId="2" borderId="0" xfId="2" applyFont="1" applyFill="1" applyBorder="1" applyAlignment="1">
      <alignment horizontal="center"/>
    </xf>
    <xf numFmtId="0" fontId="6" fillId="2" borderId="2" xfId="0" applyFont="1" applyFill="1" applyBorder="1" applyAlignment="1">
      <alignment horizontal="left"/>
    </xf>
    <xf numFmtId="0" fontId="2" fillId="2" borderId="1" xfId="0" applyFont="1" applyFill="1" applyBorder="1" applyAlignment="1">
      <alignment horizontal="center"/>
    </xf>
    <xf numFmtId="0" fontId="2" fillId="2" borderId="3" xfId="0" applyFont="1" applyFill="1" applyBorder="1" applyAlignment="1">
      <alignment horizontal="center"/>
    </xf>
  </cellXfs>
  <cellStyles count="5">
    <cellStyle name="Hyperlink" xfId="1" builtinId="8"/>
    <cellStyle name="Normal" xfId="0" builtinId="0"/>
    <cellStyle name="Normal_Functional Test Case v1.0" xfId="2"/>
    <cellStyle name="Normal_Sheet1" xfId="3"/>
    <cellStyle name="標準_結合試験(AllOvertheWorld)"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60960</xdr:colOff>
      <xdr:row>1</xdr:row>
      <xdr:rowOff>121920</xdr:rowOff>
    </xdr:from>
    <xdr:to>
      <xdr:col>1</xdr:col>
      <xdr:colOff>1196340</xdr:colOff>
      <xdr:row>1</xdr:row>
      <xdr:rowOff>845820</xdr:rowOff>
    </xdr:to>
    <xdr:pic>
      <xdr:nvPicPr>
        <xdr:cNvPr id="105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3360" y="289560"/>
          <a:ext cx="113538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L2" sqref="L2"/>
    </sheetView>
  </sheetViews>
  <sheetFormatPr defaultColWidth="9" defaultRowHeight="13.2"/>
  <cols>
    <col min="1" max="1" width="2.21875" style="1" customWidth="1"/>
    <col min="2" max="2" width="19.6640625" style="2" customWidth="1"/>
    <col min="3" max="3" width="9.21875" style="1" customWidth="1"/>
    <col min="4" max="4" width="16.33203125" style="1" bestFit="1" customWidth="1"/>
    <col min="5" max="5" width="8" style="1" customWidth="1"/>
    <col min="6" max="6" width="33" style="1" customWidth="1"/>
    <col min="7" max="7" width="31" style="1" customWidth="1"/>
    <col min="8" max="16384" width="9" style="1"/>
  </cols>
  <sheetData>
    <row r="2" spans="1:7" s="5" customFormat="1" ht="75.75" customHeight="1">
      <c r="A2" s="3"/>
      <c r="B2" s="4"/>
      <c r="C2" s="202" t="s">
        <v>0</v>
      </c>
      <c r="D2" s="202"/>
      <c r="E2" s="202"/>
      <c r="F2" s="202"/>
      <c r="G2" s="202"/>
    </row>
    <row r="3" spans="1:7">
      <c r="B3" s="6"/>
      <c r="C3" s="7"/>
      <c r="F3" s="8"/>
    </row>
    <row r="4" spans="1:7" ht="14.25" customHeight="1">
      <c r="B4" s="9" t="s">
        <v>1</v>
      </c>
      <c r="C4" s="203" t="s">
        <v>49</v>
      </c>
      <c r="D4" s="203"/>
      <c r="E4" s="203"/>
      <c r="F4" s="9" t="s">
        <v>2</v>
      </c>
      <c r="G4" s="10" t="s">
        <v>51</v>
      </c>
    </row>
    <row r="5" spans="1:7" ht="14.25" customHeight="1">
      <c r="B5" s="9" t="s">
        <v>3</v>
      </c>
      <c r="C5" s="203" t="s">
        <v>50</v>
      </c>
      <c r="D5" s="203"/>
      <c r="E5" s="203"/>
      <c r="F5" s="9" t="s">
        <v>4</v>
      </c>
      <c r="G5" s="10" t="s">
        <v>51</v>
      </c>
    </row>
    <row r="6" spans="1:7" ht="15.75" customHeight="1">
      <c r="B6" s="204" t="s">
        <v>5</v>
      </c>
      <c r="C6" s="205" t="s">
        <v>57</v>
      </c>
      <c r="D6" s="206"/>
      <c r="E6" s="206"/>
      <c r="F6" s="9" t="s">
        <v>6</v>
      </c>
      <c r="G6" s="12" t="s">
        <v>53</v>
      </c>
    </row>
    <row r="7" spans="1:7" ht="13.5" customHeight="1">
      <c r="B7" s="204"/>
      <c r="C7" s="206"/>
      <c r="D7" s="206"/>
      <c r="E7" s="206"/>
      <c r="F7" s="9" t="s">
        <v>7</v>
      </c>
      <c r="G7" s="12" t="str">
        <f>"1.0"</f>
        <v>1.0</v>
      </c>
    </row>
    <row r="8" spans="1:7">
      <c r="B8" s="13"/>
      <c r="C8" s="14"/>
      <c r="D8" s="15"/>
      <c r="E8" s="15"/>
      <c r="F8" s="16"/>
      <c r="G8" s="17"/>
    </row>
    <row r="9" spans="1:7">
      <c r="B9" s="18"/>
      <c r="C9" s="19"/>
      <c r="D9" s="19"/>
      <c r="E9" s="19"/>
      <c r="F9" s="19"/>
    </row>
    <row r="10" spans="1:7">
      <c r="B10" s="20" t="s">
        <v>8</v>
      </c>
    </row>
    <row r="11" spans="1:7" s="21" customFormat="1">
      <c r="B11" s="22" t="s">
        <v>9</v>
      </c>
      <c r="C11" s="23" t="s">
        <v>7</v>
      </c>
      <c r="D11" s="23" t="s">
        <v>10</v>
      </c>
      <c r="E11" s="23" t="s">
        <v>11</v>
      </c>
      <c r="F11" s="23" t="s">
        <v>12</v>
      </c>
      <c r="G11" s="24" t="s">
        <v>13</v>
      </c>
    </row>
    <row r="12" spans="1:7" s="21" customFormat="1" ht="26.4">
      <c r="B12" s="90" t="s">
        <v>53</v>
      </c>
      <c r="C12" s="101" t="s">
        <v>52</v>
      </c>
      <c r="D12" s="92" t="s">
        <v>56</v>
      </c>
      <c r="E12" s="100" t="s">
        <v>54</v>
      </c>
      <c r="F12" s="103" t="s">
        <v>58</v>
      </c>
      <c r="G12" s="93" t="s">
        <v>59</v>
      </c>
    </row>
    <row r="13" spans="1:7" s="21" customFormat="1" ht="21.75" customHeight="1">
      <c r="B13" s="94"/>
      <c r="C13" s="91"/>
      <c r="D13" s="92"/>
      <c r="E13" s="92"/>
      <c r="F13" s="92"/>
      <c r="G13" s="95"/>
    </row>
    <row r="14" spans="1:7" s="21" customFormat="1" ht="19.5" customHeight="1">
      <c r="B14" s="94"/>
      <c r="C14" s="91"/>
      <c r="D14" s="92"/>
      <c r="E14" s="92"/>
      <c r="F14" s="92"/>
      <c r="G14" s="95"/>
    </row>
    <row r="15" spans="1:7" s="21" customFormat="1" ht="21.75" customHeight="1">
      <c r="B15" s="94"/>
      <c r="C15" s="91"/>
      <c r="D15" s="92"/>
      <c r="E15" s="92"/>
      <c r="F15" s="92"/>
      <c r="G15" s="95"/>
    </row>
    <row r="16" spans="1:7" s="21" customFormat="1" ht="19.5" customHeight="1">
      <c r="B16" s="94"/>
      <c r="C16" s="91"/>
      <c r="D16" s="92"/>
      <c r="E16" s="92"/>
      <c r="F16" s="92"/>
      <c r="G16" s="95"/>
    </row>
    <row r="17" spans="2:7" s="21" customFormat="1" ht="21.75" customHeight="1">
      <c r="B17" s="94"/>
      <c r="C17" s="91"/>
      <c r="D17" s="92"/>
      <c r="E17" s="92"/>
      <c r="F17" s="92"/>
      <c r="G17" s="95"/>
    </row>
    <row r="18" spans="2:7" s="21" customFormat="1" ht="19.5" customHeight="1">
      <c r="B18" s="96"/>
      <c r="C18" s="97"/>
      <c r="D18" s="98"/>
      <c r="E18" s="98"/>
      <c r="F18" s="98"/>
      <c r="G18" s="99"/>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zoomScale="85" zoomScaleNormal="85" workbookViewId="0">
      <pane ySplit="8" topLeftCell="A11" activePane="bottomLeft" state="frozen"/>
      <selection pane="bottomLeft" activeCell="G11" sqref="G11"/>
    </sheetView>
  </sheetViews>
  <sheetFormatPr defaultColWidth="9" defaultRowHeight="13.2"/>
  <cols>
    <col min="1" max="1" width="13" style="8" customWidth="1"/>
    <col min="2" max="2" width="65.88671875" style="8" bestFit="1" customWidth="1"/>
    <col min="3" max="3" width="39.88671875" style="8" customWidth="1"/>
    <col min="4" max="4" width="30.109375" style="8" customWidth="1"/>
    <col min="5" max="5" width="16.88671875" style="8" customWidth="1"/>
    <col min="6" max="6" width="7.109375" style="8" customWidth="1"/>
    <col min="7" max="7" width="10.5546875" style="35" bestFit="1" customWidth="1"/>
    <col min="8" max="8" width="27" style="8" bestFit="1"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230</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COUNTIF(F9:F962,"Pass")</f>
        <v>5</v>
      </c>
      <c r="B6" s="53">
        <f>COUNTIF(F9:F962,"Fail")</f>
        <v>0</v>
      </c>
      <c r="C6" s="53">
        <f>E6-D6-B6-A6</f>
        <v>0</v>
      </c>
      <c r="D6" s="54">
        <f>COUNTIF(F$9:F$962,"N/A")</f>
        <v>0</v>
      </c>
      <c r="E6" s="211">
        <f>COUNTA(A9:A962)</f>
        <v>5</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196</v>
      </c>
      <c r="B9" s="112" t="s">
        <v>135</v>
      </c>
      <c r="C9" s="157" t="s">
        <v>326</v>
      </c>
      <c r="D9" s="159" t="s">
        <v>327</v>
      </c>
      <c r="E9" s="121" t="s">
        <v>191</v>
      </c>
      <c r="F9" s="174" t="s">
        <v>25</v>
      </c>
      <c r="G9" s="175">
        <v>43024</v>
      </c>
      <c r="H9" s="150" t="s">
        <v>302</v>
      </c>
      <c r="I9" s="58"/>
      <c r="J9" s="42"/>
      <c r="K9" s="42"/>
    </row>
    <row r="10" spans="1:11" ht="92.4">
      <c r="A10" s="130" t="s">
        <v>197</v>
      </c>
      <c r="B10" s="113" t="s">
        <v>328</v>
      </c>
      <c r="C10" s="158" t="s">
        <v>335</v>
      </c>
      <c r="D10" s="183" t="s">
        <v>336</v>
      </c>
      <c r="E10" s="182" t="s">
        <v>341</v>
      </c>
      <c r="F10" s="132" t="s">
        <v>25</v>
      </c>
      <c r="G10" s="176">
        <v>43024</v>
      </c>
      <c r="H10" s="134" t="s">
        <v>302</v>
      </c>
      <c r="I10" s="59"/>
    </row>
    <row r="11" spans="1:11" ht="198">
      <c r="A11" s="130" t="s">
        <v>198</v>
      </c>
      <c r="B11" s="113" t="s">
        <v>331</v>
      </c>
      <c r="C11" s="158" t="s">
        <v>337</v>
      </c>
      <c r="D11" s="183" t="s">
        <v>338</v>
      </c>
      <c r="E11" s="182" t="s">
        <v>341</v>
      </c>
      <c r="F11" s="114" t="s">
        <v>25</v>
      </c>
      <c r="G11" s="176">
        <v>43024</v>
      </c>
      <c r="H11" s="134" t="s">
        <v>302</v>
      </c>
    </row>
    <row r="12" spans="1:11" ht="224.4">
      <c r="A12" s="130" t="s">
        <v>199</v>
      </c>
      <c r="B12" s="113" t="s">
        <v>332</v>
      </c>
      <c r="C12" s="158" t="s">
        <v>340</v>
      </c>
      <c r="D12" s="183" t="s">
        <v>339</v>
      </c>
      <c r="E12" s="182" t="s">
        <v>341</v>
      </c>
      <c r="F12" s="114" t="s">
        <v>25</v>
      </c>
      <c r="G12" s="176">
        <v>43024</v>
      </c>
      <c r="H12" s="134" t="s">
        <v>302</v>
      </c>
    </row>
    <row r="13" spans="1:11" ht="105.6">
      <c r="A13" s="136" t="s">
        <v>200</v>
      </c>
      <c r="B13" s="110" t="s">
        <v>344</v>
      </c>
      <c r="C13" s="192" t="s">
        <v>342</v>
      </c>
      <c r="D13" s="193" t="s">
        <v>343</v>
      </c>
      <c r="E13" s="138"/>
      <c r="F13" s="138" t="s">
        <v>25</v>
      </c>
      <c r="G13" s="177">
        <v>43024</v>
      </c>
      <c r="H13" s="148"/>
    </row>
  </sheetData>
  <autoFilter ref="A8:H8"/>
  <mergeCells count="5">
    <mergeCell ref="B2:F2"/>
    <mergeCell ref="B3:F3"/>
    <mergeCell ref="B4:F4"/>
    <mergeCell ref="E5:F5"/>
    <mergeCell ref="E6:F6"/>
  </mergeCells>
  <dataValidations count="1">
    <dataValidation type="list" allowBlank="1" showErrorMessage="1" sqref="F1:F3 F7:F11 F13:F10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pane ySplit="8" topLeftCell="A9" activePane="bottomLeft" state="frozen"/>
      <selection pane="bottomLeft" activeCell="E12" sqref="E12"/>
    </sheetView>
  </sheetViews>
  <sheetFormatPr defaultColWidth="9" defaultRowHeight="13.2"/>
  <cols>
    <col min="1" max="1" width="13" style="8" customWidth="1"/>
    <col min="2" max="2" width="74.109375" style="8" customWidth="1"/>
    <col min="3" max="3" width="27.2187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0" s="42" customFormat="1" ht="13.8" thickBot="1">
      <c r="A1" s="37"/>
      <c r="B1" s="38"/>
      <c r="C1" s="38"/>
      <c r="D1" s="38"/>
      <c r="E1" s="38"/>
      <c r="F1" s="39"/>
      <c r="G1" s="40"/>
      <c r="H1" s="29"/>
      <c r="I1" s="41"/>
    </row>
    <row r="2" spans="1:10" s="42" customFormat="1" ht="15" customHeight="1">
      <c r="A2" s="43" t="s">
        <v>23</v>
      </c>
      <c r="B2" s="212" t="s">
        <v>22</v>
      </c>
      <c r="C2" s="212"/>
      <c r="D2" s="212"/>
      <c r="E2" s="212"/>
      <c r="F2" s="212"/>
      <c r="G2" s="44"/>
      <c r="H2" s="29"/>
      <c r="I2" s="41"/>
      <c r="J2" s="42" t="s">
        <v>25</v>
      </c>
    </row>
    <row r="3" spans="1:10" s="42" customFormat="1" ht="25.5" customHeight="1">
      <c r="A3" s="45" t="s">
        <v>26</v>
      </c>
      <c r="B3" s="212" t="s">
        <v>231</v>
      </c>
      <c r="C3" s="212"/>
      <c r="D3" s="212"/>
      <c r="E3" s="212"/>
      <c r="F3" s="212"/>
      <c r="G3" s="44"/>
      <c r="H3" s="29"/>
      <c r="I3" s="41"/>
      <c r="J3" s="42" t="s">
        <v>27</v>
      </c>
    </row>
    <row r="4" spans="1:10" s="42" customFormat="1" ht="18" customHeight="1">
      <c r="A4" s="43" t="s">
        <v>28</v>
      </c>
      <c r="B4" s="213"/>
      <c r="C4" s="213"/>
      <c r="D4" s="213"/>
      <c r="E4" s="213"/>
      <c r="F4" s="213"/>
      <c r="G4" s="44"/>
      <c r="H4" s="29"/>
      <c r="I4" s="41"/>
      <c r="J4" s="46"/>
    </row>
    <row r="5" spans="1:10" s="42" customFormat="1" ht="19.5" customHeight="1">
      <c r="A5" s="47" t="s">
        <v>25</v>
      </c>
      <c r="B5" s="48" t="s">
        <v>27</v>
      </c>
      <c r="C5" s="48" t="s">
        <v>29</v>
      </c>
      <c r="D5" s="49" t="s">
        <v>30</v>
      </c>
      <c r="E5" s="214" t="s">
        <v>31</v>
      </c>
      <c r="F5" s="214"/>
      <c r="G5" s="50"/>
      <c r="H5" s="50"/>
      <c r="I5" s="51"/>
      <c r="J5" s="42" t="s">
        <v>32</v>
      </c>
    </row>
    <row r="6" spans="1:10" s="42" customFormat="1" ht="15" customHeight="1" thickBot="1">
      <c r="A6" s="62">
        <f>COUNTIF(F9:F966,"Pass")</f>
        <v>9</v>
      </c>
      <c r="B6" s="53">
        <f>COUNTIF(F9:F966,"Fail")</f>
        <v>0</v>
      </c>
      <c r="C6" s="53">
        <f>E6-D6-B6-A6</f>
        <v>0</v>
      </c>
      <c r="D6" s="54">
        <f>COUNTIF(F$9:F$966,"N/A")</f>
        <v>0</v>
      </c>
      <c r="E6" s="211">
        <f>COUNTA(A9:A966)</f>
        <v>9</v>
      </c>
      <c r="F6" s="211"/>
      <c r="G6" s="50"/>
      <c r="H6" s="50"/>
      <c r="I6" s="51"/>
      <c r="J6" s="42" t="s">
        <v>30</v>
      </c>
    </row>
    <row r="7" spans="1:10" s="42" customFormat="1" ht="15" customHeight="1">
      <c r="D7" s="55"/>
      <c r="E7" s="55"/>
      <c r="F7" s="55"/>
      <c r="G7" s="55"/>
      <c r="H7" s="55"/>
      <c r="I7" s="51"/>
    </row>
    <row r="8" spans="1:10" s="42" customFormat="1" ht="25.5" customHeight="1">
      <c r="A8" s="56" t="s">
        <v>33</v>
      </c>
      <c r="B8" s="56" t="s">
        <v>34</v>
      </c>
      <c r="C8" s="56" t="s">
        <v>35</v>
      </c>
      <c r="D8" s="56" t="s">
        <v>36</v>
      </c>
      <c r="E8" s="56" t="s">
        <v>37</v>
      </c>
      <c r="F8" s="56" t="s">
        <v>38</v>
      </c>
      <c r="G8" s="56" t="s">
        <v>39</v>
      </c>
      <c r="H8" s="56" t="s">
        <v>40</v>
      </c>
      <c r="I8" s="57"/>
    </row>
    <row r="9" spans="1:10" ht="52.8">
      <c r="A9" s="130" t="s">
        <v>206</v>
      </c>
      <c r="B9" s="182" t="s">
        <v>118</v>
      </c>
      <c r="C9" s="172" t="s">
        <v>345</v>
      </c>
      <c r="D9" s="170" t="s">
        <v>346</v>
      </c>
      <c r="E9" s="114"/>
      <c r="F9" s="114" t="s">
        <v>25</v>
      </c>
      <c r="G9" s="176">
        <v>43024</v>
      </c>
      <c r="H9" s="134"/>
    </row>
    <row r="10" spans="1:10" ht="52.8">
      <c r="A10" s="130" t="s">
        <v>207</v>
      </c>
      <c r="B10" s="182" t="s">
        <v>119</v>
      </c>
      <c r="C10" s="158" t="s">
        <v>347</v>
      </c>
      <c r="D10" s="183" t="s">
        <v>346</v>
      </c>
      <c r="E10" s="114"/>
      <c r="F10" s="114" t="s">
        <v>25</v>
      </c>
      <c r="G10" s="176">
        <v>43024</v>
      </c>
      <c r="H10" s="134"/>
    </row>
    <row r="11" spans="1:10" ht="52.8">
      <c r="A11" s="130" t="s">
        <v>208</v>
      </c>
      <c r="B11" s="182" t="s">
        <v>120</v>
      </c>
      <c r="C11" s="158" t="s">
        <v>348</v>
      </c>
      <c r="D11" s="183" t="s">
        <v>346</v>
      </c>
      <c r="E11" s="114"/>
      <c r="F11" s="114" t="s">
        <v>25</v>
      </c>
      <c r="G11" s="176">
        <v>43024</v>
      </c>
      <c r="H11" s="134"/>
    </row>
    <row r="12" spans="1:10" ht="52.8">
      <c r="A12" s="130" t="s">
        <v>209</v>
      </c>
      <c r="B12" s="182" t="s">
        <v>121</v>
      </c>
      <c r="C12" s="158" t="s">
        <v>349</v>
      </c>
      <c r="D12" s="183" t="s">
        <v>346</v>
      </c>
      <c r="E12" s="114"/>
      <c r="F12" s="114" t="s">
        <v>25</v>
      </c>
      <c r="G12" s="176">
        <v>43024</v>
      </c>
      <c r="H12" s="147"/>
    </row>
    <row r="13" spans="1:10" ht="66">
      <c r="A13" s="130" t="s">
        <v>210</v>
      </c>
      <c r="B13" s="182" t="s">
        <v>122</v>
      </c>
      <c r="C13" s="158" t="s">
        <v>350</v>
      </c>
      <c r="D13" s="183" t="s">
        <v>346</v>
      </c>
      <c r="E13" s="114"/>
      <c r="F13" s="114" t="s">
        <v>25</v>
      </c>
      <c r="G13" s="176">
        <v>43024</v>
      </c>
      <c r="H13" s="147"/>
    </row>
    <row r="14" spans="1:10" ht="52.8">
      <c r="A14" s="130" t="s">
        <v>211</v>
      </c>
      <c r="B14" s="182" t="s">
        <v>123</v>
      </c>
      <c r="C14" s="158" t="s">
        <v>351</v>
      </c>
      <c r="D14" s="183" t="s">
        <v>346</v>
      </c>
      <c r="E14" s="114"/>
      <c r="F14" s="114" t="s">
        <v>25</v>
      </c>
      <c r="G14" s="176">
        <v>43024</v>
      </c>
      <c r="H14" s="147"/>
    </row>
    <row r="15" spans="1:10" ht="66">
      <c r="A15" s="130" t="s">
        <v>212</v>
      </c>
      <c r="B15" s="182" t="s">
        <v>124</v>
      </c>
      <c r="C15" s="158" t="s">
        <v>352</v>
      </c>
      <c r="D15" s="183" t="s">
        <v>346</v>
      </c>
      <c r="E15" s="114"/>
      <c r="F15" s="114" t="s">
        <v>25</v>
      </c>
      <c r="G15" s="176">
        <v>43024</v>
      </c>
      <c r="H15" s="147"/>
    </row>
    <row r="16" spans="1:10" ht="52.8">
      <c r="A16" s="130" t="s">
        <v>213</v>
      </c>
      <c r="B16" s="182" t="s">
        <v>125</v>
      </c>
      <c r="C16" s="158" t="s">
        <v>353</v>
      </c>
      <c r="D16" s="183" t="s">
        <v>346</v>
      </c>
      <c r="E16" s="114"/>
      <c r="F16" s="114" t="s">
        <v>25</v>
      </c>
      <c r="G16" s="176">
        <v>43024</v>
      </c>
      <c r="H16" s="147"/>
    </row>
    <row r="17" spans="1:8" ht="66">
      <c r="A17" s="136" t="s">
        <v>214</v>
      </c>
      <c r="B17" s="196" t="s">
        <v>126</v>
      </c>
      <c r="C17" s="192" t="s">
        <v>354</v>
      </c>
      <c r="D17" s="193" t="s">
        <v>346</v>
      </c>
      <c r="E17" s="138"/>
      <c r="F17" s="138" t="s">
        <v>25</v>
      </c>
      <c r="G17" s="177">
        <v>43024</v>
      </c>
      <c r="H17" s="148"/>
    </row>
  </sheetData>
  <autoFilter ref="A8:H8"/>
  <mergeCells count="5">
    <mergeCell ref="B2:F2"/>
    <mergeCell ref="B3:F3"/>
    <mergeCell ref="B4:F4"/>
    <mergeCell ref="E5:F5"/>
    <mergeCell ref="E6:F6"/>
  </mergeCells>
  <dataValidations count="1">
    <dataValidation type="list" allowBlank="1" showErrorMessage="1" sqref="F1:F3 F17:F112 F7:F1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9" activePane="bottomLeft" state="frozen"/>
      <selection pane="bottomLeft" activeCell="D14" sqref="D14"/>
    </sheetView>
  </sheetViews>
  <sheetFormatPr defaultColWidth="9" defaultRowHeight="13.2"/>
  <cols>
    <col min="1" max="1" width="13" style="8" customWidth="1"/>
    <col min="2" max="2" width="74.10937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232</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COUNTIF(F9:F962,"Pass")</f>
        <v>5</v>
      </c>
      <c r="B6" s="53">
        <f>COUNTIF(F9:F962,"Fail")</f>
        <v>0</v>
      </c>
      <c r="C6" s="53">
        <f>E6-D6-B6-A6</f>
        <v>0</v>
      </c>
      <c r="D6" s="54">
        <f>COUNTIF(F$9:F$962,"N/A")</f>
        <v>0</v>
      </c>
      <c r="E6" s="211">
        <f>COUNTA(A9:A962)</f>
        <v>5</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39.6">
      <c r="A9" s="128" t="s">
        <v>215</v>
      </c>
      <c r="B9" s="121" t="s">
        <v>128</v>
      </c>
      <c r="C9" s="158" t="s">
        <v>355</v>
      </c>
      <c r="D9" s="183" t="s">
        <v>356</v>
      </c>
      <c r="E9" s="121"/>
      <c r="F9" s="174" t="s">
        <v>25</v>
      </c>
      <c r="G9" s="149">
        <v>43024</v>
      </c>
      <c r="H9" s="150"/>
      <c r="I9" s="58"/>
      <c r="J9" s="42"/>
      <c r="K9" s="42"/>
    </row>
    <row r="10" spans="1:11" ht="39.6">
      <c r="A10" s="130" t="s">
        <v>216</v>
      </c>
      <c r="B10" s="114" t="s">
        <v>129</v>
      </c>
      <c r="C10" s="158" t="s">
        <v>355</v>
      </c>
      <c r="D10" s="183" t="s">
        <v>357</v>
      </c>
      <c r="E10" s="114"/>
      <c r="F10" s="132" t="s">
        <v>25</v>
      </c>
      <c r="G10" s="151">
        <v>43024</v>
      </c>
      <c r="H10" s="134"/>
      <c r="I10" s="59"/>
    </row>
    <row r="11" spans="1:11" ht="39.6">
      <c r="A11" s="130" t="s">
        <v>217</v>
      </c>
      <c r="B11" s="114" t="s">
        <v>130</v>
      </c>
      <c r="C11" s="158" t="s">
        <v>355</v>
      </c>
      <c r="D11" s="183" t="s">
        <v>358</v>
      </c>
      <c r="E11" s="114"/>
      <c r="F11" s="114" t="s">
        <v>25</v>
      </c>
      <c r="G11" s="151">
        <v>43024</v>
      </c>
      <c r="H11" s="134"/>
    </row>
    <row r="12" spans="1:11" ht="52.8">
      <c r="A12" s="130" t="s">
        <v>218</v>
      </c>
      <c r="B12" s="114" t="s">
        <v>131</v>
      </c>
      <c r="C12" s="158" t="s">
        <v>355</v>
      </c>
      <c r="D12" s="183" t="s">
        <v>359</v>
      </c>
      <c r="E12" s="114"/>
      <c r="F12" s="114" t="s">
        <v>25</v>
      </c>
      <c r="G12" s="151">
        <v>43024</v>
      </c>
      <c r="H12" s="134"/>
    </row>
    <row r="13" spans="1:11" ht="52.8">
      <c r="A13" s="136" t="s">
        <v>219</v>
      </c>
      <c r="B13" s="138" t="s">
        <v>132</v>
      </c>
      <c r="C13" s="192" t="s">
        <v>360</v>
      </c>
      <c r="D13" s="193" t="s">
        <v>361</v>
      </c>
      <c r="E13" s="138"/>
      <c r="F13" s="138" t="s">
        <v>25</v>
      </c>
      <c r="G13" s="152">
        <v>43024</v>
      </c>
      <c r="H13" s="139"/>
    </row>
  </sheetData>
  <autoFilter ref="A8:H8"/>
  <mergeCells count="5">
    <mergeCell ref="B2:F2"/>
    <mergeCell ref="B3:F3"/>
    <mergeCell ref="B4:F4"/>
    <mergeCell ref="E5:F5"/>
    <mergeCell ref="E6:F6"/>
  </mergeCells>
  <dataValidations count="1">
    <dataValidation type="list" allowBlank="1" showErrorMessage="1" sqref="F1:F3 F7:F10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topLeftCell="B1" workbookViewId="0">
      <pane ySplit="8" topLeftCell="A9" activePane="bottomLeft" state="frozen"/>
      <selection pane="bottomLeft" activeCell="F10" sqref="F10"/>
    </sheetView>
  </sheetViews>
  <sheetFormatPr defaultColWidth="9" defaultRowHeight="13.2"/>
  <cols>
    <col min="1" max="1" width="15.5546875" style="8" customWidth="1"/>
    <col min="2" max="2" width="74.109375" style="8" customWidth="1"/>
    <col min="3" max="3" width="29.88671875" style="8" customWidth="1"/>
    <col min="4" max="4" width="39.55468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0" s="42" customFormat="1" ht="13.8" thickBot="1">
      <c r="A1" s="37"/>
      <c r="B1" s="38"/>
      <c r="C1" s="38"/>
      <c r="D1" s="38"/>
      <c r="E1" s="38"/>
      <c r="F1" s="39"/>
      <c r="G1" s="40"/>
      <c r="H1" s="29"/>
      <c r="I1" s="41"/>
    </row>
    <row r="2" spans="1:10" s="42" customFormat="1" ht="15" customHeight="1">
      <c r="A2" s="43" t="s">
        <v>23</v>
      </c>
      <c r="B2" s="212" t="s">
        <v>22</v>
      </c>
      <c r="C2" s="212"/>
      <c r="D2" s="212"/>
      <c r="E2" s="212"/>
      <c r="F2" s="212"/>
      <c r="G2" s="44"/>
      <c r="H2" s="29"/>
      <c r="I2" s="41"/>
      <c r="J2" s="42" t="s">
        <v>25</v>
      </c>
    </row>
    <row r="3" spans="1:10" s="42" customFormat="1" ht="25.5" customHeight="1">
      <c r="A3" s="45" t="s">
        <v>26</v>
      </c>
      <c r="B3" s="212" t="s">
        <v>233</v>
      </c>
      <c r="C3" s="212"/>
      <c r="D3" s="212"/>
      <c r="E3" s="212"/>
      <c r="F3" s="212"/>
      <c r="G3" s="44"/>
      <c r="H3" s="29"/>
      <c r="I3" s="41"/>
      <c r="J3" s="42" t="s">
        <v>27</v>
      </c>
    </row>
    <row r="4" spans="1:10" s="42" customFormat="1" ht="18" customHeight="1">
      <c r="A4" s="43" t="s">
        <v>28</v>
      </c>
      <c r="B4" s="213"/>
      <c r="C4" s="213"/>
      <c r="D4" s="213"/>
      <c r="E4" s="213"/>
      <c r="F4" s="213"/>
      <c r="G4" s="44"/>
      <c r="H4" s="29"/>
      <c r="I4" s="41"/>
      <c r="J4" s="46"/>
    </row>
    <row r="5" spans="1:10" s="42" customFormat="1" ht="19.5" customHeight="1">
      <c r="A5" s="47" t="s">
        <v>25</v>
      </c>
      <c r="B5" s="48" t="s">
        <v>27</v>
      </c>
      <c r="C5" s="48" t="s">
        <v>29</v>
      </c>
      <c r="D5" s="49" t="s">
        <v>30</v>
      </c>
      <c r="E5" s="214" t="s">
        <v>31</v>
      </c>
      <c r="F5" s="214"/>
      <c r="G5" s="50"/>
      <c r="H5" s="50"/>
      <c r="I5" s="51"/>
      <c r="J5" s="42" t="s">
        <v>32</v>
      </c>
    </row>
    <row r="6" spans="1:10" s="42" customFormat="1" ht="15" customHeight="1" thickBot="1">
      <c r="A6" s="62">
        <f>COUNTIF(F9:F952,"Pass")</f>
        <v>2</v>
      </c>
      <c r="B6" s="53">
        <f>COUNTIF(F9:F952,"Fail")</f>
        <v>0</v>
      </c>
      <c r="C6" s="53">
        <f>E6-D6-B6-A6</f>
        <v>0</v>
      </c>
      <c r="D6" s="54">
        <f>COUNTIF(F$9:F$952,"N/A")</f>
        <v>0</v>
      </c>
      <c r="E6" s="211">
        <f>COUNTA(A9:A952)</f>
        <v>2</v>
      </c>
      <c r="F6" s="211"/>
      <c r="G6" s="50"/>
      <c r="H6" s="50"/>
      <c r="I6" s="51"/>
      <c r="J6" s="42" t="s">
        <v>30</v>
      </c>
    </row>
    <row r="7" spans="1:10" s="42" customFormat="1" ht="15" customHeight="1">
      <c r="D7" s="55"/>
      <c r="E7" s="55"/>
      <c r="F7" s="55"/>
      <c r="G7" s="55"/>
      <c r="H7" s="55"/>
      <c r="I7" s="51"/>
    </row>
    <row r="8" spans="1:10" s="42" customFormat="1" ht="25.5" customHeight="1">
      <c r="A8" s="56" t="s">
        <v>33</v>
      </c>
      <c r="B8" s="56" t="s">
        <v>34</v>
      </c>
      <c r="C8" s="56" t="s">
        <v>35</v>
      </c>
      <c r="D8" s="56" t="s">
        <v>36</v>
      </c>
      <c r="E8" s="56" t="s">
        <v>37</v>
      </c>
      <c r="F8" s="56" t="s">
        <v>38</v>
      </c>
      <c r="G8" s="56" t="s">
        <v>39</v>
      </c>
      <c r="H8" s="56" t="s">
        <v>40</v>
      </c>
      <c r="I8" s="57"/>
    </row>
    <row r="9" spans="1:10" ht="79.2">
      <c r="A9" s="128" t="s">
        <v>220</v>
      </c>
      <c r="B9" s="194" t="s">
        <v>364</v>
      </c>
      <c r="C9" s="157" t="s">
        <v>362</v>
      </c>
      <c r="D9" s="159" t="s">
        <v>363</v>
      </c>
      <c r="E9" s="121"/>
      <c r="F9" s="197" t="s">
        <v>25</v>
      </c>
      <c r="G9" s="149">
        <v>43024</v>
      </c>
      <c r="H9" s="150"/>
      <c r="I9" s="59"/>
    </row>
    <row r="10" spans="1:10" ht="158.4">
      <c r="A10" s="136" t="s">
        <v>221</v>
      </c>
      <c r="B10" s="138" t="s">
        <v>365</v>
      </c>
      <c r="C10" s="198" t="s">
        <v>366</v>
      </c>
      <c r="D10" s="173" t="s">
        <v>367</v>
      </c>
      <c r="E10" s="185"/>
      <c r="F10" s="138" t="s">
        <v>25</v>
      </c>
      <c r="G10" s="152">
        <v>43024</v>
      </c>
      <c r="H10" s="143"/>
    </row>
  </sheetData>
  <autoFilter ref="A8:H8"/>
  <mergeCells count="5">
    <mergeCell ref="B2:F2"/>
    <mergeCell ref="B3:F3"/>
    <mergeCell ref="B4:F4"/>
    <mergeCell ref="E5:F5"/>
    <mergeCell ref="E6:F6"/>
  </mergeCells>
  <dataValidations count="1">
    <dataValidation type="list" allowBlank="1" showErrorMessage="1" sqref="F1:F3 F7:F98">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workbookViewId="0">
      <pane ySplit="8" topLeftCell="A9" activePane="bottomLeft" state="frozen"/>
      <selection pane="bottomLeft" activeCell="C12" sqref="C12"/>
    </sheetView>
  </sheetViews>
  <sheetFormatPr defaultColWidth="9" defaultRowHeight="13.2"/>
  <cols>
    <col min="1" max="1" width="15.5546875" style="8" customWidth="1"/>
    <col min="2" max="2" width="74.10937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233</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COUNTIF(F10:F953,"Pass")</f>
        <v>2</v>
      </c>
      <c r="B6" s="53">
        <f>COUNTIF(F10:F953,"Fail")</f>
        <v>0</v>
      </c>
      <c r="C6" s="53">
        <f>E6-D6-B6-A6</f>
        <v>0</v>
      </c>
      <c r="D6" s="54">
        <f>COUNTIF(F$10:F$953,"N/A")</f>
        <v>0</v>
      </c>
      <c r="E6" s="211">
        <f>COUNTA(A10:A953)</f>
        <v>2</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39.6">
      <c r="A9" s="128" t="s">
        <v>220</v>
      </c>
      <c r="B9" s="121" t="s">
        <v>237</v>
      </c>
      <c r="C9" s="157" t="s">
        <v>372</v>
      </c>
      <c r="D9" s="159" t="s">
        <v>371</v>
      </c>
      <c r="E9" s="191"/>
      <c r="F9" s="121" t="s">
        <v>25</v>
      </c>
      <c r="G9" s="149">
        <v>43024</v>
      </c>
      <c r="H9" s="150"/>
    </row>
    <row r="10" spans="1:11" ht="26.4">
      <c r="A10" s="130" t="s">
        <v>221</v>
      </c>
      <c r="B10" s="114" t="s">
        <v>368</v>
      </c>
      <c r="C10" s="131" t="s">
        <v>373</v>
      </c>
      <c r="D10" s="183" t="s">
        <v>374</v>
      </c>
      <c r="E10" s="166" t="s">
        <v>220</v>
      </c>
      <c r="F10" s="199" t="s">
        <v>25</v>
      </c>
      <c r="G10" s="151">
        <v>43024</v>
      </c>
      <c r="H10" s="134"/>
      <c r="I10" s="58"/>
      <c r="J10" s="42"/>
      <c r="K10" s="42"/>
    </row>
    <row r="11" spans="1:11" ht="79.2">
      <c r="A11" s="136" t="s">
        <v>222</v>
      </c>
      <c r="B11" s="138" t="s">
        <v>236</v>
      </c>
      <c r="C11" s="192" t="s">
        <v>369</v>
      </c>
      <c r="D11" s="193" t="s">
        <v>370</v>
      </c>
      <c r="E11" s="167"/>
      <c r="F11" s="200" t="s">
        <v>25</v>
      </c>
      <c r="G11" s="152">
        <v>43024</v>
      </c>
      <c r="H11" s="139"/>
      <c r="I11" s="59"/>
    </row>
  </sheetData>
  <autoFilter ref="A8:H8"/>
  <mergeCells count="5">
    <mergeCell ref="B2:F2"/>
    <mergeCell ref="B3:F3"/>
    <mergeCell ref="B4:F4"/>
    <mergeCell ref="E5:F5"/>
    <mergeCell ref="E6:F6"/>
  </mergeCells>
  <dataValidations count="1">
    <dataValidation type="list" allowBlank="1" showErrorMessage="1" sqref="F1:F3 F7:F11 F12:F9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C8" sqref="C8"/>
    </sheetView>
  </sheetViews>
  <sheetFormatPr defaultColWidth="9" defaultRowHeight="13.2"/>
  <cols>
    <col min="1" max="1" width="9" style="8"/>
    <col min="2" max="2" width="17.109375" style="8" customWidth="1"/>
    <col min="3" max="3" width="19.33203125" style="8" customWidth="1"/>
    <col min="4" max="5" width="9" style="8"/>
    <col min="6" max="6" width="11.77734375" style="8" customWidth="1"/>
    <col min="7" max="7" width="9" style="8"/>
    <col min="8" max="9" width="33.109375" style="8" customWidth="1"/>
    <col min="10" max="16384" width="9" style="8"/>
  </cols>
  <sheetData>
    <row r="1" spans="1:8" ht="25.5" customHeight="1">
      <c r="B1" s="216" t="s">
        <v>41</v>
      </c>
      <c r="C1" s="216"/>
      <c r="D1" s="216"/>
      <c r="E1" s="216"/>
      <c r="F1" s="216"/>
      <c r="G1" s="216"/>
      <c r="H1" s="216"/>
    </row>
    <row r="2" spans="1:8" ht="14.25" customHeight="1">
      <c r="A2" s="63"/>
      <c r="B2" s="63"/>
      <c r="C2" s="64"/>
      <c r="D2" s="64"/>
      <c r="E2" s="64"/>
      <c r="F2" s="64"/>
      <c r="G2" s="64"/>
      <c r="H2" s="65"/>
    </row>
    <row r="3" spans="1:8" ht="12" customHeight="1">
      <c r="B3" s="11" t="s">
        <v>1</v>
      </c>
      <c r="C3" s="208" t="str">
        <f>Cover!C4</f>
        <v>Quản lý Nhà Sách</v>
      </c>
      <c r="D3" s="208"/>
      <c r="E3" s="217" t="s">
        <v>2</v>
      </c>
      <c r="F3" s="217"/>
      <c r="G3" s="218" t="str">
        <f>Cover!G4</f>
        <v>Vũ Hoàng Minh, Trương Thuận Toàn</v>
      </c>
      <c r="H3" s="219"/>
    </row>
    <row r="4" spans="1:8" ht="12" customHeight="1">
      <c r="B4" s="11" t="s">
        <v>3</v>
      </c>
      <c r="C4" s="208" t="str">
        <f>Cover!C5</f>
        <v>NS01</v>
      </c>
      <c r="D4" s="208"/>
      <c r="E4" s="217" t="s">
        <v>4</v>
      </c>
      <c r="F4" s="217"/>
      <c r="G4" s="218" t="str">
        <f>Cover!G5</f>
        <v>Vũ Hoàng Minh, Trương Thuận Toàn</v>
      </c>
      <c r="H4" s="219"/>
    </row>
    <row r="5" spans="1:8" ht="12" customHeight="1">
      <c r="B5" s="66" t="s">
        <v>5</v>
      </c>
      <c r="C5" s="208" t="str">
        <f>Cover!C6</f>
        <v>NS01_TestCase.xlsx</v>
      </c>
      <c r="D5" s="208"/>
      <c r="E5" s="217" t="s">
        <v>6</v>
      </c>
      <c r="F5" s="217"/>
      <c r="G5" s="218" t="s">
        <v>375</v>
      </c>
      <c r="H5" s="219"/>
    </row>
    <row r="6" spans="1:8" ht="21.75" customHeight="1">
      <c r="A6" s="63"/>
      <c r="B6" s="66" t="s">
        <v>42</v>
      </c>
      <c r="C6" s="215" t="s">
        <v>390</v>
      </c>
      <c r="D6" s="215"/>
      <c r="E6" s="215"/>
      <c r="F6" s="215"/>
      <c r="G6" s="215"/>
      <c r="H6" s="215"/>
    </row>
    <row r="7" spans="1:8" ht="14.25" customHeight="1">
      <c r="A7" s="63"/>
      <c r="B7" s="67"/>
      <c r="C7" s="68"/>
      <c r="D7" s="64"/>
      <c r="E7" s="64"/>
      <c r="F7" s="64"/>
      <c r="G7" s="64"/>
      <c r="H7" s="65"/>
    </row>
    <row r="8" spans="1:8">
      <c r="B8" s="67"/>
      <c r="C8" s="68"/>
      <c r="D8" s="64"/>
      <c r="E8" s="64"/>
      <c r="F8" s="64"/>
      <c r="G8" s="64"/>
      <c r="H8" s="65"/>
    </row>
    <row r="9" spans="1:8">
      <c r="A9" s="69"/>
      <c r="B9" s="69"/>
      <c r="C9" s="69"/>
      <c r="D9" s="69"/>
      <c r="E9" s="69"/>
      <c r="F9" s="69"/>
      <c r="G9" s="69"/>
      <c r="H9" s="69"/>
    </row>
    <row r="10" spans="1:8">
      <c r="A10" s="70"/>
      <c r="B10" s="71" t="s">
        <v>16</v>
      </c>
      <c r="C10" s="72" t="s">
        <v>43</v>
      </c>
      <c r="D10" s="73" t="s">
        <v>25</v>
      </c>
      <c r="E10" s="72" t="s">
        <v>27</v>
      </c>
      <c r="F10" s="72" t="s">
        <v>29</v>
      </c>
      <c r="G10" s="74" t="s">
        <v>30</v>
      </c>
      <c r="H10" s="75" t="s">
        <v>44</v>
      </c>
    </row>
    <row r="11" spans="1:8">
      <c r="A11" s="76"/>
      <c r="B11" s="201">
        <v>1</v>
      </c>
      <c r="C11" s="77" t="str">
        <f>Module1!B2</f>
        <v xml:space="preserve">Module1 </v>
      </c>
      <c r="D11" s="78">
        <f>Module1!A6</f>
        <v>8</v>
      </c>
      <c r="E11" s="78">
        <f>Module1!B6</f>
        <v>0</v>
      </c>
      <c r="F11" s="78">
        <f>Module1!C6</f>
        <v>0</v>
      </c>
      <c r="G11" s="79">
        <f>Module1!D6</f>
        <v>0</v>
      </c>
      <c r="H11" s="80">
        <f>Module1!E6</f>
        <v>8</v>
      </c>
    </row>
    <row r="12" spans="1:8">
      <c r="A12" s="76"/>
      <c r="B12" s="201">
        <v>2</v>
      </c>
      <c r="C12" s="77" t="str">
        <f>Module2!B2</f>
        <v>Module2</v>
      </c>
      <c r="D12" s="78">
        <f>Module2!A6</f>
        <v>8</v>
      </c>
      <c r="E12" s="78">
        <f>Module2!B6</f>
        <v>0</v>
      </c>
      <c r="F12" s="78">
        <f>Module2!C6</f>
        <v>0</v>
      </c>
      <c r="G12" s="79">
        <f>Module2!D6</f>
        <v>0</v>
      </c>
      <c r="H12" s="80">
        <f>Module2!E6</f>
        <v>8</v>
      </c>
    </row>
    <row r="13" spans="1:8">
      <c r="A13" s="76"/>
      <c r="B13" s="201">
        <v>3</v>
      </c>
      <c r="C13" s="77" t="s">
        <v>62</v>
      </c>
      <c r="D13" s="78">
        <f>Module3!A6</f>
        <v>7</v>
      </c>
      <c r="E13" s="78">
        <f>Module3!B6</f>
        <v>0</v>
      </c>
      <c r="F13" s="78">
        <f>Module3!C6</f>
        <v>0</v>
      </c>
      <c r="G13" s="78">
        <f>Module3!D6</f>
        <v>0</v>
      </c>
      <c r="H13" s="80">
        <f>Module3!E6</f>
        <v>7</v>
      </c>
    </row>
    <row r="14" spans="1:8">
      <c r="A14" s="76"/>
      <c r="B14" s="201">
        <v>4</v>
      </c>
      <c r="C14" s="77" t="s">
        <v>63</v>
      </c>
      <c r="D14" s="78">
        <f>Module4!A6</f>
        <v>6</v>
      </c>
      <c r="E14" s="78">
        <f>Module4!B6</f>
        <v>0</v>
      </c>
      <c r="F14" s="78">
        <f>Module4!C6</f>
        <v>0</v>
      </c>
      <c r="G14" s="78">
        <f>Module4!D6</f>
        <v>0</v>
      </c>
      <c r="H14" s="80">
        <f>Module4!E6</f>
        <v>6</v>
      </c>
    </row>
    <row r="15" spans="1:8">
      <c r="A15" s="76"/>
      <c r="B15" s="201">
        <v>5</v>
      </c>
      <c r="C15" s="77" t="s">
        <v>64</v>
      </c>
      <c r="D15" s="78">
        <f>Module5!A6</f>
        <v>12</v>
      </c>
      <c r="E15" s="78">
        <f>Module5!B6</f>
        <v>0</v>
      </c>
      <c r="F15" s="78">
        <f>Module5!C6</f>
        <v>0</v>
      </c>
      <c r="G15" s="78">
        <f>Module5!D6</f>
        <v>0</v>
      </c>
      <c r="H15" s="80">
        <f>Module5!E6</f>
        <v>12</v>
      </c>
    </row>
    <row r="16" spans="1:8">
      <c r="A16" s="76"/>
      <c r="B16" s="201">
        <v>6</v>
      </c>
      <c r="C16" s="77" t="s">
        <v>65</v>
      </c>
      <c r="D16" s="78">
        <f>Module6!A6</f>
        <v>5</v>
      </c>
      <c r="E16" s="78">
        <f>Module6!B6</f>
        <v>0</v>
      </c>
      <c r="F16" s="78">
        <f>Module6!C6</f>
        <v>0</v>
      </c>
      <c r="G16" s="78">
        <f>Module6!D6</f>
        <v>0</v>
      </c>
      <c r="H16" s="80">
        <f>Module6!E6</f>
        <v>5</v>
      </c>
    </row>
    <row r="17" spans="1:8">
      <c r="A17" s="76"/>
      <c r="B17" s="201">
        <v>7</v>
      </c>
      <c r="C17" s="77" t="s">
        <v>66</v>
      </c>
      <c r="D17" s="78">
        <f>Module7!A6</f>
        <v>5</v>
      </c>
      <c r="E17" s="78">
        <f>Module7!B6</f>
        <v>0</v>
      </c>
      <c r="F17" s="78">
        <f>Module7!C6</f>
        <v>0</v>
      </c>
      <c r="G17" s="78">
        <f>Module7!D6</f>
        <v>0</v>
      </c>
      <c r="H17" s="80">
        <f>Module7!E6</f>
        <v>5</v>
      </c>
    </row>
    <row r="18" spans="1:8">
      <c r="A18" s="76"/>
      <c r="B18" s="201">
        <v>8</v>
      </c>
      <c r="C18" s="77" t="s">
        <v>67</v>
      </c>
      <c r="D18" s="78">
        <f>Module8!A6</f>
        <v>5</v>
      </c>
      <c r="E18" s="78">
        <f>Module8!B6</f>
        <v>0</v>
      </c>
      <c r="F18" s="78">
        <f>Module8!C6</f>
        <v>0</v>
      </c>
      <c r="G18" s="78">
        <f>Module8!D6</f>
        <v>0</v>
      </c>
      <c r="H18" s="80">
        <f>Module8!E6</f>
        <v>5</v>
      </c>
    </row>
    <row r="19" spans="1:8">
      <c r="A19" s="76"/>
      <c r="B19" s="201">
        <v>9</v>
      </c>
      <c r="C19" s="77" t="s">
        <v>68</v>
      </c>
      <c r="D19" s="78">
        <f>Module9!A6</f>
        <v>9</v>
      </c>
      <c r="E19" s="78">
        <f>Module9!B6</f>
        <v>0</v>
      </c>
      <c r="F19" s="78">
        <f>Module9!C6</f>
        <v>0</v>
      </c>
      <c r="G19" s="78">
        <f>Module9!D6</f>
        <v>0</v>
      </c>
      <c r="H19" s="80">
        <f>Module9!E6</f>
        <v>9</v>
      </c>
    </row>
    <row r="20" spans="1:8">
      <c r="A20" s="76"/>
      <c r="B20" s="201">
        <v>10</v>
      </c>
      <c r="C20" s="77" t="s">
        <v>69</v>
      </c>
      <c r="D20" s="78">
        <f>Module10!A6</f>
        <v>5</v>
      </c>
      <c r="E20" s="78">
        <f>Module10!B6</f>
        <v>0</v>
      </c>
      <c r="F20" s="78">
        <f>Module10!C6</f>
        <v>0</v>
      </c>
      <c r="G20" s="78">
        <f>Module10!D6</f>
        <v>0</v>
      </c>
      <c r="H20" s="80">
        <f>Module10!E6</f>
        <v>5</v>
      </c>
    </row>
    <row r="21" spans="1:8">
      <c r="A21" s="76"/>
      <c r="B21" s="201">
        <v>11</v>
      </c>
      <c r="C21" s="77" t="s">
        <v>70</v>
      </c>
      <c r="D21" s="78">
        <f>Module11!A6</f>
        <v>2</v>
      </c>
      <c r="E21" s="78">
        <f>Module11!B6</f>
        <v>0</v>
      </c>
      <c r="F21" s="78">
        <f>Module11!C6</f>
        <v>0</v>
      </c>
      <c r="G21" s="78">
        <f>Module11!D6</f>
        <v>0</v>
      </c>
      <c r="H21" s="80">
        <f>Module11!E6</f>
        <v>2</v>
      </c>
    </row>
    <row r="22" spans="1:8">
      <c r="A22" s="76"/>
      <c r="B22" s="201">
        <v>12</v>
      </c>
      <c r="C22" s="77" t="s">
        <v>71</v>
      </c>
      <c r="D22" s="78">
        <f>Module12!A6</f>
        <v>2</v>
      </c>
      <c r="E22" s="78">
        <f>Module12!B6</f>
        <v>0</v>
      </c>
      <c r="F22" s="78">
        <f>Module12!C6</f>
        <v>0</v>
      </c>
      <c r="G22" s="78">
        <f>Module12!D6</f>
        <v>0</v>
      </c>
      <c r="H22" s="80">
        <f>Module12!E6</f>
        <v>2</v>
      </c>
    </row>
    <row r="23" spans="1:8">
      <c r="A23" s="76"/>
      <c r="B23" s="81"/>
      <c r="C23" s="82" t="s">
        <v>45</v>
      </c>
      <c r="D23" s="83">
        <f>SUM(D9:D22)</f>
        <v>74</v>
      </c>
      <c r="E23" s="83">
        <f>SUM(E9:E22)</f>
        <v>0</v>
      </c>
      <c r="F23" s="83">
        <f>SUM(F9:F22)</f>
        <v>0</v>
      </c>
      <c r="G23" s="83">
        <f>SUM(G9:G22)</f>
        <v>0</v>
      </c>
      <c r="H23" s="84">
        <f>SUM(H9:H22)</f>
        <v>74</v>
      </c>
    </row>
    <row r="24" spans="1:8">
      <c r="A24" s="69"/>
      <c r="B24" s="85"/>
      <c r="C24" s="69"/>
      <c r="D24" s="86"/>
      <c r="E24" s="87"/>
      <c r="F24" s="87"/>
      <c r="G24" s="87"/>
      <c r="H24" s="87"/>
    </row>
    <row r="25" spans="1:8">
      <c r="A25" s="69"/>
      <c r="B25" s="69"/>
      <c r="C25" s="88" t="s">
        <v>46</v>
      </c>
      <c r="D25" s="69"/>
      <c r="E25" s="89">
        <f>(D23+E23)*100/(H23-G23)</f>
        <v>100</v>
      </c>
      <c r="F25" s="69" t="s">
        <v>47</v>
      </c>
      <c r="G25" s="69"/>
      <c r="H25" s="55"/>
    </row>
    <row r="26" spans="1:8">
      <c r="A26" s="69"/>
      <c r="B26" s="69"/>
      <c r="C26" s="88" t="s">
        <v>48</v>
      </c>
      <c r="D26" s="69"/>
      <c r="E26" s="89">
        <f>D23*100/(H23-G23)</f>
        <v>100</v>
      </c>
      <c r="F26" s="69" t="s">
        <v>47</v>
      </c>
      <c r="G26" s="69"/>
      <c r="H26" s="55"/>
    </row>
    <row r="27" spans="1:8">
      <c r="C27" s="69"/>
      <c r="D27" s="69"/>
    </row>
  </sheetData>
  <mergeCells count="11">
    <mergeCell ref="C6:H6"/>
    <mergeCell ref="B1:H1"/>
    <mergeCell ref="C3:D3"/>
    <mergeCell ref="E3:F3"/>
    <mergeCell ref="C4:D4"/>
    <mergeCell ref="E4:F4"/>
    <mergeCell ref="G3:H3"/>
    <mergeCell ref="G4:H4"/>
    <mergeCell ref="G5:H5"/>
    <mergeCell ref="C5:D5"/>
    <mergeCell ref="E5:F5"/>
  </mergeCells>
  <phoneticPr fontId="0" type="noConversion"/>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4" sqref="I24"/>
    </sheetView>
  </sheetViews>
  <sheetFormatPr defaultRowHeight="13.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115" zoomScaleNormal="115" workbookViewId="0">
      <selection activeCell="F19" sqref="F19"/>
    </sheetView>
  </sheetViews>
  <sheetFormatPr defaultColWidth="9" defaultRowHeight="13.2"/>
  <cols>
    <col min="1" max="1" width="1.33203125" style="8" customWidth="1"/>
    <col min="2" max="2" width="5.109375" style="127" bestFit="1" customWidth="1"/>
    <col min="3" max="3" width="21.21875" style="25" customWidth="1"/>
    <col min="4" max="4" width="17.109375" style="25" customWidth="1"/>
    <col min="5" max="5" width="78.77734375" style="25" customWidth="1"/>
    <col min="6" max="6" width="19.77734375" style="25" customWidth="1"/>
    <col min="7" max="16384" width="9" style="8"/>
  </cols>
  <sheetData>
    <row r="1" spans="2:6" ht="24.6">
      <c r="B1" s="125"/>
      <c r="D1" s="26" t="s">
        <v>14</v>
      </c>
      <c r="E1" s="27"/>
    </row>
    <row r="2" spans="2:6" ht="13.5" customHeight="1">
      <c r="B2" s="125"/>
      <c r="D2" s="28"/>
      <c r="E2" s="28"/>
    </row>
    <row r="3" spans="2:6">
      <c r="B3" s="207" t="s">
        <v>1</v>
      </c>
      <c r="C3" s="207"/>
      <c r="D3" s="208" t="str">
        <f>Cover!C4</f>
        <v>Quản lý Nhà Sách</v>
      </c>
      <c r="E3" s="208"/>
      <c r="F3" s="208"/>
    </row>
    <row r="4" spans="2:6">
      <c r="B4" s="207" t="s">
        <v>3</v>
      </c>
      <c r="C4" s="207"/>
      <c r="D4" s="208" t="str">
        <f>Cover!C5</f>
        <v>NS01</v>
      </c>
      <c r="E4" s="208"/>
      <c r="F4" s="208"/>
    </row>
    <row r="5" spans="2:6" s="29" customFormat="1" ht="84.75" customHeight="1">
      <c r="B5" s="209" t="s">
        <v>15</v>
      </c>
      <c r="C5" s="209"/>
      <c r="D5" s="210" t="s">
        <v>55</v>
      </c>
      <c r="E5" s="210"/>
      <c r="F5" s="210"/>
    </row>
    <row r="6" spans="2:6">
      <c r="B6" s="126"/>
      <c r="C6" s="30"/>
      <c r="D6" s="30"/>
      <c r="E6" s="30"/>
      <c r="F6" s="30"/>
    </row>
    <row r="7" spans="2:6" s="31" customFormat="1">
      <c r="B7" s="125"/>
      <c r="C7" s="32"/>
      <c r="D7" s="32"/>
      <c r="E7" s="32"/>
      <c r="F7" s="32"/>
    </row>
    <row r="8" spans="2:6" s="33" customFormat="1" ht="21" customHeight="1">
      <c r="B8" s="144" t="s">
        <v>16</v>
      </c>
      <c r="C8" s="145" t="s">
        <v>17</v>
      </c>
      <c r="D8" s="145" t="s">
        <v>18</v>
      </c>
      <c r="E8" s="145" t="s">
        <v>19</v>
      </c>
      <c r="F8" s="146" t="s">
        <v>20</v>
      </c>
    </row>
    <row r="9" spans="2:6">
      <c r="B9" s="118">
        <v>1</v>
      </c>
      <c r="C9" s="119" t="s">
        <v>72</v>
      </c>
      <c r="D9" s="115" t="s">
        <v>21</v>
      </c>
      <c r="E9" s="116" t="s">
        <v>148</v>
      </c>
      <c r="F9" s="117" t="s">
        <v>60</v>
      </c>
    </row>
    <row r="10" spans="2:6">
      <c r="B10" s="102">
        <v>2</v>
      </c>
      <c r="C10" s="34" t="s">
        <v>73</v>
      </c>
      <c r="D10" s="108" t="s">
        <v>22</v>
      </c>
      <c r="E10" s="104" t="s">
        <v>157</v>
      </c>
      <c r="F10" s="111" t="s">
        <v>60</v>
      </c>
    </row>
    <row r="11" spans="2:6">
      <c r="B11" s="102">
        <v>3</v>
      </c>
      <c r="C11" s="34" t="s">
        <v>74</v>
      </c>
      <c r="D11" s="108" t="s">
        <v>62</v>
      </c>
      <c r="E11" s="104" t="s">
        <v>158</v>
      </c>
      <c r="F11" s="111" t="s">
        <v>60</v>
      </c>
    </row>
    <row r="12" spans="2:6">
      <c r="B12" s="102">
        <v>4</v>
      </c>
      <c r="C12" s="34" t="s">
        <v>76</v>
      </c>
      <c r="D12" s="108" t="s">
        <v>63</v>
      </c>
      <c r="E12" s="104" t="s">
        <v>166</v>
      </c>
      <c r="F12" s="111" t="s">
        <v>60</v>
      </c>
    </row>
    <row r="13" spans="2:6">
      <c r="B13" s="102">
        <v>5</v>
      </c>
      <c r="C13" s="120" t="s">
        <v>77</v>
      </c>
      <c r="D13" s="108" t="s">
        <v>64</v>
      </c>
      <c r="E13" s="104" t="s">
        <v>173</v>
      </c>
      <c r="F13" s="111" t="s">
        <v>60</v>
      </c>
    </row>
    <row r="14" spans="2:6">
      <c r="B14" s="102">
        <v>6</v>
      </c>
      <c r="C14" s="120" t="s">
        <v>115</v>
      </c>
      <c r="D14" s="108" t="s">
        <v>65</v>
      </c>
      <c r="E14" s="104" t="s">
        <v>185</v>
      </c>
      <c r="F14" s="111" t="s">
        <v>60</v>
      </c>
    </row>
    <row r="15" spans="2:6">
      <c r="B15" s="102">
        <v>7</v>
      </c>
      <c r="C15" s="120" t="s">
        <v>80</v>
      </c>
      <c r="D15" s="108" t="s">
        <v>66</v>
      </c>
      <c r="E15" s="104" t="s">
        <v>184</v>
      </c>
      <c r="F15" s="111" t="s">
        <v>115</v>
      </c>
    </row>
    <row r="16" spans="2:6">
      <c r="B16" s="102">
        <v>8</v>
      </c>
      <c r="C16" s="120" t="s">
        <v>134</v>
      </c>
      <c r="D16" s="108" t="s">
        <v>67</v>
      </c>
      <c r="E16" s="104" t="s">
        <v>201</v>
      </c>
      <c r="F16" s="111" t="s">
        <v>80</v>
      </c>
    </row>
    <row r="17" spans="2:6">
      <c r="B17" s="102">
        <v>9</v>
      </c>
      <c r="C17" s="120" t="s">
        <v>202</v>
      </c>
      <c r="D17" s="108" t="s">
        <v>68</v>
      </c>
      <c r="E17" s="104" t="s">
        <v>203</v>
      </c>
      <c r="F17" s="111" t="s">
        <v>60</v>
      </c>
    </row>
    <row r="18" spans="2:6">
      <c r="B18" s="102">
        <v>10</v>
      </c>
      <c r="C18" s="120" t="s">
        <v>127</v>
      </c>
      <c r="D18" s="108" t="s">
        <v>69</v>
      </c>
      <c r="E18" s="104" t="s">
        <v>204</v>
      </c>
      <c r="F18" s="111"/>
    </row>
    <row r="19" spans="2:6">
      <c r="B19" s="102">
        <v>11</v>
      </c>
      <c r="C19" s="120" t="s">
        <v>133</v>
      </c>
      <c r="D19" s="108" t="s">
        <v>70</v>
      </c>
      <c r="E19" s="104" t="s">
        <v>205</v>
      </c>
      <c r="F19" s="153" t="s">
        <v>127</v>
      </c>
    </row>
    <row r="20" spans="2:6">
      <c r="B20" s="105">
        <v>12</v>
      </c>
      <c r="C20" s="154" t="s">
        <v>234</v>
      </c>
      <c r="D20" s="109" t="s">
        <v>71</v>
      </c>
      <c r="E20" s="154" t="s">
        <v>235</v>
      </c>
      <c r="F20" s="155" t="s">
        <v>60</v>
      </c>
    </row>
  </sheetData>
  <mergeCells count="6">
    <mergeCell ref="B3:C3"/>
    <mergeCell ref="D3:F3"/>
    <mergeCell ref="B4:C4"/>
    <mergeCell ref="D4:F4"/>
    <mergeCell ref="B5:C5"/>
    <mergeCell ref="D5:F5"/>
  </mergeCells>
  <phoneticPr fontId="0" type="noConversion"/>
  <hyperlinks>
    <hyperlink ref="D9" location="Module1!B10" display="Module1"/>
    <hyperlink ref="D16" location="Module1!B10" display="Module1"/>
    <hyperlink ref="D17" location="Module1!B10" display="Module1"/>
    <hyperlink ref="D18" location="Module1!B10" display="Module1"/>
    <hyperlink ref="D19" location="Module1!B10" display="Module1"/>
    <hyperlink ref="D20" location="Module1!B10" display="Module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pane ySplit="8" topLeftCell="A9" activePane="bottomLeft" state="frozen"/>
      <selection pane="bottomLeft" activeCell="C9" sqref="C9:D9"/>
    </sheetView>
  </sheetViews>
  <sheetFormatPr defaultColWidth="9" defaultRowHeight="13.2"/>
  <cols>
    <col min="1" max="1" width="17.44140625" style="8" bestFit="1" customWidth="1"/>
    <col min="2" max="2" width="45.77734375" style="8" bestFit="1" customWidth="1"/>
    <col min="3" max="3" width="25.6640625" style="8" customWidth="1"/>
    <col min="4" max="4" width="28.44140625" style="8" customWidth="1"/>
    <col min="5" max="5" width="16.88671875" style="8" customWidth="1"/>
    <col min="6" max="6" width="11.44140625" style="8" bestFit="1"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0" s="42" customFormat="1">
      <c r="A1" s="37"/>
      <c r="B1" s="38"/>
      <c r="C1" s="38"/>
      <c r="D1" s="38"/>
      <c r="E1" s="38"/>
      <c r="F1" s="39"/>
      <c r="G1" s="40"/>
      <c r="H1" s="29"/>
      <c r="I1" s="41"/>
    </row>
    <row r="2" spans="1:10" s="42" customFormat="1" ht="15" customHeight="1">
      <c r="A2" s="43" t="s">
        <v>23</v>
      </c>
      <c r="B2" s="212" t="s">
        <v>24</v>
      </c>
      <c r="C2" s="212"/>
      <c r="D2" s="212"/>
      <c r="E2" s="212"/>
      <c r="F2" s="212"/>
      <c r="G2" s="44"/>
      <c r="H2" s="29"/>
      <c r="I2" s="41"/>
      <c r="J2" s="42" t="s">
        <v>25</v>
      </c>
    </row>
    <row r="3" spans="1:10" s="42" customFormat="1" ht="19.2" customHeight="1">
      <c r="A3" s="45" t="s">
        <v>26</v>
      </c>
      <c r="B3" s="212" t="s">
        <v>223</v>
      </c>
      <c r="C3" s="212"/>
      <c r="D3" s="212"/>
      <c r="E3" s="212"/>
      <c r="F3" s="212"/>
      <c r="G3" s="44"/>
      <c r="H3" s="29"/>
      <c r="I3" s="41"/>
      <c r="J3" s="42" t="s">
        <v>27</v>
      </c>
    </row>
    <row r="4" spans="1:10" s="42" customFormat="1" ht="18" customHeight="1">
      <c r="A4" s="43" t="s">
        <v>28</v>
      </c>
      <c r="B4" s="213"/>
      <c r="C4" s="213"/>
      <c r="D4" s="213"/>
      <c r="E4" s="213"/>
      <c r="F4" s="213"/>
      <c r="G4" s="44"/>
      <c r="H4" s="29"/>
      <c r="I4" s="41"/>
      <c r="J4" s="46"/>
    </row>
    <row r="5" spans="1:10" s="42" customFormat="1" ht="19.5" customHeight="1">
      <c r="A5" s="47" t="s">
        <v>25</v>
      </c>
      <c r="B5" s="48" t="s">
        <v>27</v>
      </c>
      <c r="C5" s="48" t="s">
        <v>29</v>
      </c>
      <c r="D5" s="49" t="s">
        <v>30</v>
      </c>
      <c r="E5" s="214" t="s">
        <v>31</v>
      </c>
      <c r="F5" s="214"/>
      <c r="G5" s="50"/>
      <c r="H5" s="50"/>
      <c r="I5" s="51"/>
      <c r="J5" s="42" t="s">
        <v>32</v>
      </c>
    </row>
    <row r="6" spans="1:10" s="42" customFormat="1" ht="15" customHeight="1">
      <c r="A6" s="52">
        <f>COUNTIF(F9:F993,"Pass")</f>
        <v>8</v>
      </c>
      <c r="B6" s="53">
        <f>COUNTIF(F9:F993,"Fail")</f>
        <v>0</v>
      </c>
      <c r="C6" s="53">
        <f>E6-D6-B6-A6</f>
        <v>0</v>
      </c>
      <c r="D6" s="54">
        <f>COUNTIF(F$9:F$993,"N/A")</f>
        <v>0</v>
      </c>
      <c r="E6" s="211">
        <f>COUNTA(A9:A993)</f>
        <v>8</v>
      </c>
      <c r="F6" s="211"/>
      <c r="G6" s="50"/>
      <c r="H6" s="50"/>
      <c r="I6" s="51"/>
      <c r="J6" s="42" t="s">
        <v>30</v>
      </c>
    </row>
    <row r="7" spans="1:10" s="42" customFormat="1" ht="15" customHeight="1">
      <c r="D7" s="55"/>
      <c r="E7" s="55"/>
      <c r="F7" s="50"/>
      <c r="G7" s="50"/>
      <c r="H7" s="50"/>
      <c r="I7" s="51"/>
    </row>
    <row r="8" spans="1:10" s="42" customFormat="1" ht="25.5" customHeight="1">
      <c r="A8" s="56" t="s">
        <v>33</v>
      </c>
      <c r="B8" s="56" t="s">
        <v>34</v>
      </c>
      <c r="C8" s="56" t="s">
        <v>35</v>
      </c>
      <c r="D8" s="56" t="s">
        <v>36</v>
      </c>
      <c r="E8" s="56" t="s">
        <v>37</v>
      </c>
      <c r="F8" s="56" t="s">
        <v>38</v>
      </c>
      <c r="G8" s="56" t="s">
        <v>39</v>
      </c>
      <c r="H8" s="56" t="s">
        <v>40</v>
      </c>
      <c r="I8" s="57"/>
    </row>
    <row r="9" spans="1:10" s="60" customFormat="1" ht="39.6">
      <c r="A9" s="128" t="s">
        <v>140</v>
      </c>
      <c r="B9" s="112" t="s">
        <v>85</v>
      </c>
      <c r="C9" s="156" t="s">
        <v>242</v>
      </c>
      <c r="D9" s="159" t="s">
        <v>247</v>
      </c>
      <c r="E9" s="157"/>
      <c r="F9" s="164" t="s">
        <v>25</v>
      </c>
      <c r="G9" s="178">
        <v>43024</v>
      </c>
      <c r="H9" s="129"/>
      <c r="I9" s="59"/>
    </row>
    <row r="10" spans="1:10" ht="39.6">
      <c r="A10" s="130" t="s">
        <v>141</v>
      </c>
      <c r="B10" s="122" t="s">
        <v>86</v>
      </c>
      <c r="C10" s="168" t="s">
        <v>243</v>
      </c>
      <c r="D10" s="169" t="s">
        <v>248</v>
      </c>
      <c r="E10" s="158"/>
      <c r="F10" s="165" t="s">
        <v>25</v>
      </c>
      <c r="G10" s="179">
        <v>43024</v>
      </c>
      <c r="H10" s="133"/>
      <c r="I10" s="59"/>
    </row>
    <row r="11" spans="1:10" ht="39.6">
      <c r="A11" s="130" t="s">
        <v>142</v>
      </c>
      <c r="B11" s="122" t="s">
        <v>87</v>
      </c>
      <c r="C11" s="131" t="s">
        <v>244</v>
      </c>
      <c r="D11" s="160" t="s">
        <v>249</v>
      </c>
      <c r="E11" s="131"/>
      <c r="F11" s="165" t="s">
        <v>25</v>
      </c>
      <c r="G11" s="179">
        <v>43024</v>
      </c>
      <c r="H11" s="133"/>
      <c r="I11" s="59"/>
    </row>
    <row r="12" spans="1:10" ht="39.6">
      <c r="A12" s="130" t="s">
        <v>143</v>
      </c>
      <c r="B12" s="122" t="s">
        <v>88</v>
      </c>
      <c r="C12" s="131" t="s">
        <v>245</v>
      </c>
      <c r="D12" s="160" t="s">
        <v>250</v>
      </c>
      <c r="E12" s="131"/>
      <c r="F12" s="165" t="s">
        <v>25</v>
      </c>
      <c r="G12" s="179">
        <v>43024</v>
      </c>
      <c r="H12" s="134"/>
      <c r="I12" s="61"/>
    </row>
    <row r="13" spans="1:10" ht="26.4">
      <c r="A13" s="130" t="s">
        <v>144</v>
      </c>
      <c r="B13" s="122" t="s">
        <v>61</v>
      </c>
      <c r="C13" s="161" t="s">
        <v>238</v>
      </c>
      <c r="D13" s="160" t="s">
        <v>239</v>
      </c>
      <c r="E13" s="135"/>
      <c r="F13" s="166" t="s">
        <v>25</v>
      </c>
      <c r="G13" s="179">
        <v>43024</v>
      </c>
      <c r="H13" s="134"/>
    </row>
    <row r="14" spans="1:10" ht="26.4">
      <c r="A14" s="130" t="s">
        <v>145</v>
      </c>
      <c r="B14" s="122" t="s">
        <v>89</v>
      </c>
      <c r="C14" s="161" t="s">
        <v>240</v>
      </c>
      <c r="D14" s="160" t="s">
        <v>251</v>
      </c>
      <c r="E14" s="135"/>
      <c r="F14" s="166" t="s">
        <v>25</v>
      </c>
      <c r="G14" s="179">
        <v>43024</v>
      </c>
      <c r="H14" s="134"/>
    </row>
    <row r="15" spans="1:10" ht="39.6">
      <c r="A15" s="130" t="s">
        <v>146</v>
      </c>
      <c r="B15" s="113" t="s">
        <v>90</v>
      </c>
      <c r="C15" s="161" t="s">
        <v>241</v>
      </c>
      <c r="D15" s="160" t="s">
        <v>252</v>
      </c>
      <c r="E15" s="135"/>
      <c r="F15" s="166" t="s">
        <v>25</v>
      </c>
      <c r="G15" s="179">
        <v>43024</v>
      </c>
      <c r="H15" s="134"/>
    </row>
    <row r="16" spans="1:10" ht="39.6">
      <c r="A16" s="136" t="s">
        <v>147</v>
      </c>
      <c r="B16" s="110" t="s">
        <v>136</v>
      </c>
      <c r="C16" s="162" t="s">
        <v>271</v>
      </c>
      <c r="D16" s="163" t="s">
        <v>262</v>
      </c>
      <c r="E16" s="137"/>
      <c r="F16" s="167" t="s">
        <v>25</v>
      </c>
      <c r="G16" s="180">
        <v>43024</v>
      </c>
      <c r="H16" s="139"/>
    </row>
  </sheetData>
  <autoFilter ref="A8:H12"/>
  <mergeCells count="5">
    <mergeCell ref="E6:F6"/>
    <mergeCell ref="B2:F2"/>
    <mergeCell ref="B3:F3"/>
    <mergeCell ref="B4:F4"/>
    <mergeCell ref="E5:F5"/>
  </mergeCells>
  <phoneticPr fontId="0" type="noConversion"/>
  <dataValidations count="1">
    <dataValidation type="list" allowBlank="1" showErrorMessage="1" sqref="F1:F3 F7:F14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workbookViewId="0">
      <pane ySplit="8" topLeftCell="A14" activePane="bottomLeft" state="frozen"/>
      <selection pane="bottomLeft" activeCell="F16" sqref="F16"/>
    </sheetView>
  </sheetViews>
  <sheetFormatPr defaultColWidth="9" defaultRowHeight="13.2"/>
  <cols>
    <col min="1" max="1" width="11.44140625" style="8"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224</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c r="A6" s="62">
        <f>COUNTIF(F9:F975,"Pass")</f>
        <v>8</v>
      </c>
      <c r="B6" s="53">
        <f>COUNTIF(F9:F975,"Fail")</f>
        <v>0</v>
      </c>
      <c r="C6" s="53">
        <f>E6-D6-B6-A6</f>
        <v>0</v>
      </c>
      <c r="D6" s="54">
        <f>COUNTIF(F$9:F$975,"N/A")</f>
        <v>0</v>
      </c>
      <c r="E6" s="211">
        <f>COUNTA(A9:A975)</f>
        <v>8</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149</v>
      </c>
      <c r="B9" s="112" t="s">
        <v>91</v>
      </c>
      <c r="C9" s="156" t="s">
        <v>278</v>
      </c>
      <c r="D9" s="159" t="s">
        <v>253</v>
      </c>
      <c r="E9" s="140"/>
      <c r="F9" s="174" t="s">
        <v>25</v>
      </c>
      <c r="G9" s="175">
        <v>43024</v>
      </c>
      <c r="H9" s="141"/>
      <c r="I9" s="58"/>
      <c r="J9" s="42"/>
      <c r="K9" s="42"/>
    </row>
    <row r="10" spans="1:11" ht="79.2">
      <c r="A10" s="130" t="s">
        <v>150</v>
      </c>
      <c r="B10" s="122" t="s">
        <v>92</v>
      </c>
      <c r="C10" s="172" t="s">
        <v>246</v>
      </c>
      <c r="D10" s="170" t="s">
        <v>253</v>
      </c>
      <c r="E10" s="135"/>
      <c r="F10" s="132" t="s">
        <v>25</v>
      </c>
      <c r="G10" s="176">
        <v>43024</v>
      </c>
      <c r="H10" s="142"/>
      <c r="I10" s="59"/>
    </row>
    <row r="11" spans="1:11" ht="79.2">
      <c r="A11" s="130" t="s">
        <v>151</v>
      </c>
      <c r="B11" s="122" t="s">
        <v>93</v>
      </c>
      <c r="C11" s="172" t="s">
        <v>254</v>
      </c>
      <c r="D11" s="170" t="s">
        <v>255</v>
      </c>
      <c r="E11" s="135"/>
      <c r="F11" s="114" t="s">
        <v>25</v>
      </c>
      <c r="G11" s="176">
        <v>43024</v>
      </c>
      <c r="H11" s="142"/>
    </row>
    <row r="12" spans="1:11" ht="79.2">
      <c r="A12" s="130" t="s">
        <v>152</v>
      </c>
      <c r="B12" s="122" t="s">
        <v>94</v>
      </c>
      <c r="C12" s="172" t="s">
        <v>256</v>
      </c>
      <c r="D12" s="170" t="s">
        <v>257</v>
      </c>
      <c r="E12" s="135"/>
      <c r="F12" s="114" t="s">
        <v>25</v>
      </c>
      <c r="G12" s="176">
        <v>43024</v>
      </c>
      <c r="H12" s="142"/>
    </row>
    <row r="13" spans="1:11" ht="79.2">
      <c r="A13" s="130" t="s">
        <v>153</v>
      </c>
      <c r="B13" s="122" t="s">
        <v>95</v>
      </c>
      <c r="C13" s="172" t="s">
        <v>258</v>
      </c>
      <c r="D13" s="170" t="s">
        <v>259</v>
      </c>
      <c r="E13" s="135"/>
      <c r="F13" s="114" t="s">
        <v>25</v>
      </c>
      <c r="G13" s="176">
        <v>43024</v>
      </c>
      <c r="H13" s="142"/>
    </row>
    <row r="14" spans="1:11" ht="105.6">
      <c r="A14" s="130" t="s">
        <v>154</v>
      </c>
      <c r="B14" s="122" t="s">
        <v>96</v>
      </c>
      <c r="C14" s="172" t="s">
        <v>260</v>
      </c>
      <c r="D14" s="170" t="s">
        <v>261</v>
      </c>
      <c r="E14" s="135"/>
      <c r="F14" s="114" t="s">
        <v>25</v>
      </c>
      <c r="G14" s="176">
        <v>43024</v>
      </c>
      <c r="H14" s="142"/>
    </row>
    <row r="15" spans="1:11" ht="79.2">
      <c r="A15" s="130" t="s">
        <v>155</v>
      </c>
      <c r="B15" s="122" t="s">
        <v>75</v>
      </c>
      <c r="C15" s="172" t="s">
        <v>258</v>
      </c>
      <c r="D15" s="170" t="s">
        <v>381</v>
      </c>
      <c r="E15" s="135"/>
      <c r="F15" s="114" t="s">
        <v>25</v>
      </c>
      <c r="G15" s="176">
        <v>43024</v>
      </c>
      <c r="H15" s="142"/>
    </row>
    <row r="16" spans="1:11" ht="66">
      <c r="A16" s="136" t="s">
        <v>156</v>
      </c>
      <c r="B16" s="110" t="s">
        <v>137</v>
      </c>
      <c r="C16" s="162" t="s">
        <v>272</v>
      </c>
      <c r="D16" s="173" t="s">
        <v>263</v>
      </c>
      <c r="E16" s="137"/>
      <c r="F16" s="138" t="s">
        <v>25</v>
      </c>
      <c r="G16" s="177">
        <v>43024</v>
      </c>
      <c r="H16" s="143"/>
    </row>
  </sheetData>
  <autoFilter ref="A8:H8"/>
  <mergeCells count="5">
    <mergeCell ref="E6:F6"/>
    <mergeCell ref="B2:F2"/>
    <mergeCell ref="B3:F3"/>
    <mergeCell ref="B4:F4"/>
    <mergeCell ref="E5:F5"/>
  </mergeCells>
  <phoneticPr fontId="0" type="noConversion"/>
  <dataValidations count="1">
    <dataValidation type="list" allowBlank="1" showErrorMessage="1" sqref="F1:F3 F7:F12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pane ySplit="8" topLeftCell="A12" activePane="bottomLeft" state="frozen"/>
      <selection pane="bottomLeft" activeCell="A15" sqref="A15"/>
    </sheetView>
  </sheetViews>
  <sheetFormatPr defaultColWidth="9" defaultRowHeight="13.2"/>
  <cols>
    <col min="1" max="1" width="11.44140625" style="8"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225</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COUNTIF(F9:F974,"Pass")</f>
        <v>7</v>
      </c>
      <c r="B6" s="53">
        <f>COUNTIF(F9:F974,"Fail")</f>
        <v>0</v>
      </c>
      <c r="C6" s="53">
        <f>E6-D6-B6-A6</f>
        <v>0</v>
      </c>
      <c r="D6" s="54">
        <f>COUNTIF(F$9:F$974,"N/A")</f>
        <v>0</v>
      </c>
      <c r="E6" s="211">
        <f>COUNTA(A9:A974)</f>
        <v>7</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159</v>
      </c>
      <c r="B9" s="112" t="s">
        <v>97</v>
      </c>
      <c r="C9" s="181" t="s">
        <v>279</v>
      </c>
      <c r="D9" s="159" t="s">
        <v>264</v>
      </c>
      <c r="E9" s="121"/>
      <c r="F9" s="174" t="s">
        <v>25</v>
      </c>
      <c r="G9" s="175">
        <v>43024</v>
      </c>
      <c r="H9" s="150"/>
      <c r="I9" s="58"/>
      <c r="J9" s="42"/>
      <c r="K9" s="42"/>
    </row>
    <row r="10" spans="1:11" ht="79.2">
      <c r="A10" s="130" t="s">
        <v>160</v>
      </c>
      <c r="B10" s="122" t="s">
        <v>98</v>
      </c>
      <c r="C10" s="182" t="s">
        <v>280</v>
      </c>
      <c r="D10" s="183" t="s">
        <v>265</v>
      </c>
      <c r="E10" s="114"/>
      <c r="F10" s="132" t="s">
        <v>25</v>
      </c>
      <c r="G10" s="176">
        <v>43024</v>
      </c>
      <c r="H10" s="134"/>
      <c r="I10" s="59"/>
    </row>
    <row r="11" spans="1:11" ht="79.2">
      <c r="A11" s="130" t="s">
        <v>161</v>
      </c>
      <c r="B11" s="122" t="s">
        <v>99</v>
      </c>
      <c r="C11" s="182" t="s">
        <v>281</v>
      </c>
      <c r="D11" s="183" t="s">
        <v>266</v>
      </c>
      <c r="E11" s="114"/>
      <c r="F11" s="114" t="s">
        <v>25</v>
      </c>
      <c r="G11" s="176">
        <v>43024</v>
      </c>
      <c r="H11" s="134"/>
    </row>
    <row r="12" spans="1:11" ht="79.2">
      <c r="A12" s="130" t="s">
        <v>162</v>
      </c>
      <c r="B12" s="122" t="s">
        <v>101</v>
      </c>
      <c r="C12" s="182" t="s">
        <v>282</v>
      </c>
      <c r="D12" s="183" t="s">
        <v>267</v>
      </c>
      <c r="E12" s="114"/>
      <c r="F12" s="114" t="s">
        <v>25</v>
      </c>
      <c r="G12" s="176">
        <v>43024</v>
      </c>
      <c r="H12" s="134"/>
    </row>
    <row r="13" spans="1:11" ht="66">
      <c r="A13" s="130" t="s">
        <v>163</v>
      </c>
      <c r="B13" s="122" t="s">
        <v>100</v>
      </c>
      <c r="C13" s="182" t="s">
        <v>274</v>
      </c>
      <c r="D13" s="183" t="s">
        <v>268</v>
      </c>
      <c r="E13" s="114"/>
      <c r="F13" s="114" t="s">
        <v>25</v>
      </c>
      <c r="G13" s="176">
        <v>43024</v>
      </c>
      <c r="H13" s="134"/>
    </row>
    <row r="14" spans="1:11" ht="79.2">
      <c r="A14" s="130" t="s">
        <v>164</v>
      </c>
      <c r="B14" s="113" t="s">
        <v>102</v>
      </c>
      <c r="C14" s="182" t="s">
        <v>275</v>
      </c>
      <c r="D14" s="183" t="s">
        <v>269</v>
      </c>
      <c r="E14" s="114"/>
      <c r="F14" s="114" t="s">
        <v>25</v>
      </c>
      <c r="G14" s="176">
        <v>43024</v>
      </c>
      <c r="H14" s="134"/>
    </row>
    <row r="15" spans="1:11" ht="66">
      <c r="A15" s="136" t="s">
        <v>165</v>
      </c>
      <c r="B15" s="110" t="s">
        <v>138</v>
      </c>
      <c r="C15" s="162" t="s">
        <v>273</v>
      </c>
      <c r="D15" s="173" t="s">
        <v>270</v>
      </c>
      <c r="E15" s="138"/>
      <c r="F15" s="138" t="s">
        <v>25</v>
      </c>
      <c r="G15" s="177">
        <v>43024</v>
      </c>
      <c r="H15" s="139"/>
    </row>
  </sheetData>
  <autoFilter ref="A8:H8"/>
  <mergeCells count="5">
    <mergeCell ref="B2:F2"/>
    <mergeCell ref="B3:F3"/>
    <mergeCell ref="B4:F4"/>
    <mergeCell ref="E5:F5"/>
    <mergeCell ref="E6:F6"/>
  </mergeCells>
  <dataValidations count="1">
    <dataValidation type="list" allowBlank="1" showErrorMessage="1" sqref="F7:F120 F1:F3">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8" topLeftCell="A10" activePane="bottomLeft" state="frozen"/>
      <selection pane="bottomLeft" activeCell="C10" sqref="C10"/>
    </sheetView>
  </sheetViews>
  <sheetFormatPr defaultColWidth="9" defaultRowHeight="13.2"/>
  <cols>
    <col min="1" max="1" width="11.44140625" style="8" customWidth="1"/>
    <col min="2" max="2" width="58.33203125" style="8" customWidth="1"/>
    <col min="3" max="3" width="25.664062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226</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COUNTIF(F9:F973,"Pass")</f>
        <v>6</v>
      </c>
      <c r="B6" s="53">
        <f>COUNTIF(F9:F973,"Fail")</f>
        <v>0</v>
      </c>
      <c r="C6" s="53">
        <f>E6-D6-B6-A6</f>
        <v>0</v>
      </c>
      <c r="D6" s="54">
        <f>COUNTIF(F$9:F$973,"N/A")</f>
        <v>0</v>
      </c>
      <c r="E6" s="211">
        <f>COUNTA(A9:A973)</f>
        <v>6</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167</v>
      </c>
      <c r="B9" s="107" t="s">
        <v>103</v>
      </c>
      <c r="C9" s="181" t="s">
        <v>276</v>
      </c>
      <c r="D9" s="183" t="s">
        <v>284</v>
      </c>
      <c r="E9" s="121"/>
      <c r="F9" s="174" t="s">
        <v>25</v>
      </c>
      <c r="G9" s="175">
        <v>43024</v>
      </c>
      <c r="H9" s="150"/>
      <c r="I9" s="58"/>
      <c r="J9" s="42"/>
      <c r="K9" s="42"/>
    </row>
    <row r="10" spans="1:11" ht="79.2">
      <c r="A10" s="130" t="s">
        <v>168</v>
      </c>
      <c r="B10" s="34" t="s">
        <v>104</v>
      </c>
      <c r="C10" s="158" t="s">
        <v>277</v>
      </c>
      <c r="D10" s="183" t="s">
        <v>285</v>
      </c>
      <c r="E10" s="114"/>
      <c r="F10" s="132" t="s">
        <v>25</v>
      </c>
      <c r="G10" s="176">
        <v>43024</v>
      </c>
      <c r="H10" s="134"/>
      <c r="I10" s="59"/>
    </row>
    <row r="11" spans="1:11" ht="79.2">
      <c r="A11" s="130" t="s">
        <v>169</v>
      </c>
      <c r="B11" s="34" t="s">
        <v>105</v>
      </c>
      <c r="C11" s="158" t="s">
        <v>286</v>
      </c>
      <c r="D11" s="183" t="s">
        <v>288</v>
      </c>
      <c r="E11" s="114"/>
      <c r="F11" s="114" t="s">
        <v>25</v>
      </c>
      <c r="G11" s="176">
        <v>43024</v>
      </c>
      <c r="H11" s="134"/>
    </row>
    <row r="12" spans="1:11" ht="79.2">
      <c r="A12" s="130" t="s">
        <v>170</v>
      </c>
      <c r="B12" s="34" t="s">
        <v>106</v>
      </c>
      <c r="C12" s="158" t="s">
        <v>287</v>
      </c>
      <c r="D12" s="183" t="s">
        <v>283</v>
      </c>
      <c r="E12" s="114"/>
      <c r="F12" s="114" t="s">
        <v>25</v>
      </c>
      <c r="G12" s="176">
        <v>43024</v>
      </c>
      <c r="H12" s="134"/>
    </row>
    <row r="13" spans="1:11" ht="79.2">
      <c r="A13" s="130" t="s">
        <v>171</v>
      </c>
      <c r="B13" s="106" t="s">
        <v>377</v>
      </c>
      <c r="C13" s="158" t="s">
        <v>376</v>
      </c>
      <c r="D13" s="183" t="s">
        <v>378</v>
      </c>
      <c r="E13" s="114"/>
      <c r="F13" s="114" t="s">
        <v>25</v>
      </c>
      <c r="G13" s="176">
        <v>43024</v>
      </c>
      <c r="H13" s="134"/>
    </row>
    <row r="14" spans="1:11" ht="52.8">
      <c r="A14" s="136" t="s">
        <v>172</v>
      </c>
      <c r="B14" s="124" t="s">
        <v>107</v>
      </c>
      <c r="C14" s="192" t="s">
        <v>379</v>
      </c>
      <c r="D14" s="193" t="s">
        <v>380</v>
      </c>
      <c r="E14" s="138"/>
      <c r="F14" s="138" t="s">
        <v>25</v>
      </c>
      <c r="G14" s="177">
        <v>43024</v>
      </c>
      <c r="H14" s="139"/>
    </row>
  </sheetData>
  <autoFilter ref="A8:H8"/>
  <mergeCells count="5">
    <mergeCell ref="B2:F2"/>
    <mergeCell ref="B3:F3"/>
    <mergeCell ref="B4:F4"/>
    <mergeCell ref="E5:F5"/>
    <mergeCell ref="E6:F6"/>
  </mergeCells>
  <dataValidations count="1">
    <dataValidation type="list" allowBlank="1" showErrorMessage="1" sqref="F1:F3 F7:F119">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workbookViewId="0">
      <pane ySplit="8" topLeftCell="A9" activePane="bottomLeft" state="frozen"/>
      <selection pane="bottomLeft" activeCell="C9" sqref="C9:D9"/>
    </sheetView>
  </sheetViews>
  <sheetFormatPr defaultColWidth="9" defaultRowHeight="13.2"/>
  <cols>
    <col min="1" max="1" width="13" style="8" customWidth="1"/>
    <col min="2" max="2" width="58.33203125" style="8" customWidth="1"/>
    <col min="3" max="3" width="25.6640625" style="8" customWidth="1"/>
    <col min="4" max="4" width="36.21875" style="8" customWidth="1"/>
    <col min="5" max="5" width="16.88671875" style="8" customWidth="1"/>
    <col min="6" max="6" width="7.109375" style="8" customWidth="1"/>
    <col min="7" max="7" width="10.5546875" style="35" bestFit="1" customWidth="1"/>
    <col min="8" max="8" width="27" style="8" bestFit="1"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227</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COUNTIF(F9:F975,"Pass")</f>
        <v>12</v>
      </c>
      <c r="B6" s="53">
        <f>COUNTIF(F9:F975,"Fail")</f>
        <v>0</v>
      </c>
      <c r="C6" s="53">
        <f>E6-D6-B6-A6</f>
        <v>0</v>
      </c>
      <c r="D6" s="54">
        <f>COUNTIF(F$9:F$975,"N/A")</f>
        <v>0</v>
      </c>
      <c r="E6" s="211">
        <f>COUNTA(A9:A975)</f>
        <v>12</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79.2">
      <c r="A9" s="128" t="s">
        <v>174</v>
      </c>
      <c r="B9" s="112" t="s">
        <v>108</v>
      </c>
      <c r="C9" s="158" t="s">
        <v>289</v>
      </c>
      <c r="D9" s="183" t="s">
        <v>290</v>
      </c>
      <c r="E9" s="121"/>
      <c r="F9" s="174" t="s">
        <v>25</v>
      </c>
      <c r="G9" s="149">
        <v>43024</v>
      </c>
      <c r="H9" s="150"/>
      <c r="I9" s="58"/>
      <c r="J9" s="42"/>
      <c r="K9" s="42"/>
    </row>
    <row r="10" spans="1:11" ht="79.2">
      <c r="A10" s="130" t="s">
        <v>175</v>
      </c>
      <c r="B10" s="122" t="s">
        <v>109</v>
      </c>
      <c r="C10" s="158" t="s">
        <v>291</v>
      </c>
      <c r="D10" s="183" t="s">
        <v>292</v>
      </c>
      <c r="E10" s="114"/>
      <c r="F10" s="132" t="s">
        <v>25</v>
      </c>
      <c r="G10" s="151">
        <v>43024</v>
      </c>
      <c r="H10" s="134"/>
      <c r="I10" s="59"/>
    </row>
    <row r="11" spans="1:11" ht="79.2">
      <c r="A11" s="130" t="s">
        <v>176</v>
      </c>
      <c r="B11" s="122" t="s">
        <v>110</v>
      </c>
      <c r="C11" s="158" t="s">
        <v>293</v>
      </c>
      <c r="D11" s="183" t="s">
        <v>294</v>
      </c>
      <c r="E11" s="114"/>
      <c r="F11" s="114" t="s">
        <v>25</v>
      </c>
      <c r="G11" s="151">
        <v>43024</v>
      </c>
      <c r="H11" s="134"/>
    </row>
    <row r="12" spans="1:11" ht="79.2">
      <c r="A12" s="130" t="s">
        <v>177</v>
      </c>
      <c r="B12" s="122" t="s">
        <v>111</v>
      </c>
      <c r="C12" s="158" t="s">
        <v>295</v>
      </c>
      <c r="D12" s="183" t="s">
        <v>296</v>
      </c>
      <c r="E12" s="114"/>
      <c r="F12" s="114" t="s">
        <v>25</v>
      </c>
      <c r="G12" s="151">
        <v>43024</v>
      </c>
      <c r="H12" s="134"/>
    </row>
    <row r="13" spans="1:11" ht="66">
      <c r="A13" s="130" t="s">
        <v>178</v>
      </c>
      <c r="B13" s="113" t="s">
        <v>79</v>
      </c>
      <c r="C13" s="158" t="s">
        <v>297</v>
      </c>
      <c r="D13" s="183" t="s">
        <v>298</v>
      </c>
      <c r="E13" s="114"/>
      <c r="F13" s="114" t="s">
        <v>25</v>
      </c>
      <c r="G13" s="151">
        <v>43024</v>
      </c>
      <c r="H13" s="134"/>
    </row>
    <row r="14" spans="1:11" ht="66">
      <c r="A14" s="130" t="s">
        <v>179</v>
      </c>
      <c r="B14" s="113" t="s">
        <v>112</v>
      </c>
      <c r="C14" s="158" t="s">
        <v>299</v>
      </c>
      <c r="D14" s="183" t="s">
        <v>300</v>
      </c>
      <c r="E14" s="114"/>
      <c r="F14" s="114" t="s">
        <v>25</v>
      </c>
      <c r="G14" s="151">
        <v>43024</v>
      </c>
      <c r="H14" s="134"/>
    </row>
    <row r="15" spans="1:11" ht="52.8">
      <c r="A15" s="130" t="s">
        <v>180</v>
      </c>
      <c r="B15" s="113" t="s">
        <v>78</v>
      </c>
      <c r="C15" s="158" t="s">
        <v>245</v>
      </c>
      <c r="D15" s="183" t="s">
        <v>301</v>
      </c>
      <c r="E15" s="166"/>
      <c r="F15" s="114" t="s">
        <v>25</v>
      </c>
      <c r="G15" s="151">
        <v>43024</v>
      </c>
      <c r="H15" s="134"/>
    </row>
    <row r="16" spans="1:11" ht="66">
      <c r="A16" s="130" t="s">
        <v>181</v>
      </c>
      <c r="B16" s="113" t="s">
        <v>113</v>
      </c>
      <c r="C16" s="158" t="s">
        <v>303</v>
      </c>
      <c r="D16" s="183" t="s">
        <v>304</v>
      </c>
      <c r="E16" s="166" t="s">
        <v>191</v>
      </c>
      <c r="F16" s="184" t="s">
        <v>25</v>
      </c>
      <c r="G16" s="151">
        <v>43024</v>
      </c>
      <c r="H16" s="134" t="s">
        <v>302</v>
      </c>
    </row>
    <row r="17" spans="1:8" ht="26.4">
      <c r="A17" s="130" t="s">
        <v>182</v>
      </c>
      <c r="B17" s="113" t="s">
        <v>81</v>
      </c>
      <c r="C17" s="186" t="s">
        <v>305</v>
      </c>
      <c r="D17" s="171" t="s">
        <v>306</v>
      </c>
      <c r="E17" s="166" t="s">
        <v>191</v>
      </c>
      <c r="F17" s="184" t="s">
        <v>25</v>
      </c>
      <c r="G17" s="151">
        <v>43024</v>
      </c>
      <c r="H17" s="134"/>
    </row>
    <row r="18" spans="1:8" ht="26.4">
      <c r="A18" s="130" t="s">
        <v>183</v>
      </c>
      <c r="B18" s="113" t="s">
        <v>310</v>
      </c>
      <c r="C18" s="187" t="s">
        <v>311</v>
      </c>
      <c r="D18" s="188" t="s">
        <v>312</v>
      </c>
      <c r="E18" s="189" t="s">
        <v>186</v>
      </c>
      <c r="F18" s="184" t="s">
        <v>25</v>
      </c>
      <c r="G18" s="151">
        <v>43024</v>
      </c>
      <c r="H18" s="190"/>
    </row>
    <row r="19" spans="1:8" ht="26.4">
      <c r="A19" s="130" t="s">
        <v>309</v>
      </c>
      <c r="B19" s="113" t="s">
        <v>330</v>
      </c>
      <c r="C19" s="187" t="s">
        <v>333</v>
      </c>
      <c r="D19" s="188" t="s">
        <v>334</v>
      </c>
      <c r="E19" s="189" t="s">
        <v>196</v>
      </c>
      <c r="F19" s="195" t="s">
        <v>25</v>
      </c>
      <c r="G19" s="151">
        <v>43024</v>
      </c>
      <c r="H19" s="190"/>
    </row>
    <row r="20" spans="1:8" ht="66">
      <c r="A20" s="136" t="s">
        <v>329</v>
      </c>
      <c r="B20" s="110" t="s">
        <v>139</v>
      </c>
      <c r="C20" s="162" t="s">
        <v>307</v>
      </c>
      <c r="D20" s="173" t="s">
        <v>308</v>
      </c>
      <c r="E20" s="167"/>
      <c r="F20" s="185" t="s">
        <v>25</v>
      </c>
      <c r="G20" s="152">
        <v>43024</v>
      </c>
      <c r="H20" s="139"/>
    </row>
  </sheetData>
  <autoFilter ref="A8:H8"/>
  <mergeCells count="5">
    <mergeCell ref="B2:F2"/>
    <mergeCell ref="B3:F3"/>
    <mergeCell ref="B4:F4"/>
    <mergeCell ref="E5:F5"/>
    <mergeCell ref="E6:F6"/>
  </mergeCells>
  <dataValidations count="1">
    <dataValidation type="list" allowBlank="1" showErrorMessage="1" sqref="F1:F3 F7:F121">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10" activePane="bottomLeft" state="frozen"/>
      <selection pane="bottomLeft" activeCell="C10" sqref="C10:D11"/>
    </sheetView>
  </sheetViews>
  <sheetFormatPr defaultColWidth="9" defaultRowHeight="13.2"/>
  <cols>
    <col min="1" max="1" width="13" style="8" customWidth="1"/>
    <col min="2" max="2" width="58.33203125" style="8" customWidth="1"/>
    <col min="3" max="3" width="28.7773437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228</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COUNTIF(F9:F968,"Pass")</f>
        <v>5</v>
      </c>
      <c r="B6" s="53">
        <f>COUNTIF(F9:F968,"Fail")</f>
        <v>0</v>
      </c>
      <c r="C6" s="53">
        <f>E6-D6-B6-A6</f>
        <v>0</v>
      </c>
      <c r="D6" s="54">
        <f>COUNTIF(F$9:F$968,"N/A")</f>
        <v>0</v>
      </c>
      <c r="E6" s="211">
        <f>COUNTA(A9:A968)</f>
        <v>5</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158.4">
      <c r="A9" s="128" t="s">
        <v>186</v>
      </c>
      <c r="B9" s="112" t="s">
        <v>117</v>
      </c>
      <c r="C9" s="158" t="s">
        <v>313</v>
      </c>
      <c r="D9" s="183" t="s">
        <v>314</v>
      </c>
      <c r="E9" s="191" t="s">
        <v>183</v>
      </c>
      <c r="F9" s="174" t="s">
        <v>25</v>
      </c>
      <c r="G9" s="149">
        <v>43024</v>
      </c>
      <c r="H9" s="150"/>
      <c r="I9" s="58"/>
      <c r="J9" s="42"/>
      <c r="K9" s="42"/>
    </row>
    <row r="10" spans="1:11" ht="92.4">
      <c r="A10" s="130" t="s">
        <v>187</v>
      </c>
      <c r="B10" s="113" t="s">
        <v>82</v>
      </c>
      <c r="C10" s="158" t="s">
        <v>382</v>
      </c>
      <c r="D10" s="183" t="s">
        <v>383</v>
      </c>
      <c r="E10" s="166"/>
      <c r="F10" s="132" t="s">
        <v>25</v>
      </c>
      <c r="G10" s="151">
        <v>43024</v>
      </c>
      <c r="H10" s="134"/>
      <c r="I10" s="59"/>
    </row>
    <row r="11" spans="1:11" ht="105.6">
      <c r="A11" s="130" t="s">
        <v>188</v>
      </c>
      <c r="B11" s="113" t="s">
        <v>83</v>
      </c>
      <c r="C11" s="158" t="s">
        <v>384</v>
      </c>
      <c r="D11" s="183" t="s">
        <v>385</v>
      </c>
      <c r="E11" s="166"/>
      <c r="F11" s="114" t="s">
        <v>25</v>
      </c>
      <c r="G11" s="151">
        <v>43024</v>
      </c>
      <c r="H11" s="134"/>
    </row>
    <row r="12" spans="1:11" ht="92.4">
      <c r="A12" s="130" t="s">
        <v>189</v>
      </c>
      <c r="B12" s="113" t="s">
        <v>315</v>
      </c>
      <c r="C12" s="158" t="s">
        <v>316</v>
      </c>
      <c r="D12" s="183" t="s">
        <v>317</v>
      </c>
      <c r="E12" s="166"/>
      <c r="F12" s="114" t="s">
        <v>25</v>
      </c>
      <c r="G12" s="151">
        <v>43024</v>
      </c>
      <c r="H12" s="134"/>
    </row>
    <row r="13" spans="1:11" ht="105.6">
      <c r="A13" s="136" t="s">
        <v>190</v>
      </c>
      <c r="B13" s="110" t="s">
        <v>114</v>
      </c>
      <c r="C13" s="192" t="s">
        <v>318</v>
      </c>
      <c r="D13" s="193" t="s">
        <v>319</v>
      </c>
      <c r="E13" s="167"/>
      <c r="F13" s="138" t="s">
        <v>25</v>
      </c>
      <c r="G13" s="152">
        <v>43024</v>
      </c>
      <c r="H13" s="139"/>
    </row>
  </sheetData>
  <autoFilter ref="A8:H8"/>
  <mergeCells count="5">
    <mergeCell ref="B2:F2"/>
    <mergeCell ref="B3:F3"/>
    <mergeCell ref="B4:F4"/>
    <mergeCell ref="E5:F5"/>
    <mergeCell ref="E6:F6"/>
  </mergeCells>
  <dataValidations count="1">
    <dataValidation type="list" allowBlank="1" showErrorMessage="1" sqref="F1:F3 F7:F13 F19:F11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8" topLeftCell="A10" activePane="bottomLeft" state="frozen"/>
      <selection pane="bottomLeft" activeCell="F11" sqref="F11"/>
    </sheetView>
  </sheetViews>
  <sheetFormatPr defaultColWidth="9" defaultRowHeight="13.2"/>
  <cols>
    <col min="1" max="1" width="13" style="8" customWidth="1"/>
    <col min="2" max="2" width="58.33203125" style="8" customWidth="1"/>
    <col min="3" max="3" width="28.21875" style="8" customWidth="1"/>
    <col min="4" max="4" width="30.109375" style="8" customWidth="1"/>
    <col min="5" max="5" width="16.88671875" style="8" customWidth="1"/>
    <col min="6" max="6" width="7.109375" style="8" customWidth="1"/>
    <col min="7" max="7" width="10.5546875" style="35" bestFit="1" customWidth="1"/>
    <col min="8" max="8" width="17.6640625" style="8" customWidth="1"/>
    <col min="9" max="9" width="8.21875" style="36" customWidth="1"/>
    <col min="10" max="10" width="0" style="8" hidden="1" customWidth="1"/>
    <col min="11" max="16384" width="9" style="8"/>
  </cols>
  <sheetData>
    <row r="1" spans="1:11" s="42" customFormat="1" ht="13.8" thickBot="1">
      <c r="A1" s="37"/>
      <c r="B1" s="38"/>
      <c r="C1" s="38"/>
      <c r="D1" s="38"/>
      <c r="E1" s="38"/>
      <c r="F1" s="39"/>
      <c r="G1" s="40"/>
      <c r="H1" s="29"/>
      <c r="I1" s="41"/>
    </row>
    <row r="2" spans="1:11" s="42" customFormat="1" ht="15" customHeight="1">
      <c r="A2" s="43" t="s">
        <v>23</v>
      </c>
      <c r="B2" s="212" t="s">
        <v>22</v>
      </c>
      <c r="C2" s="212"/>
      <c r="D2" s="212"/>
      <c r="E2" s="212"/>
      <c r="F2" s="212"/>
      <c r="G2" s="44"/>
      <c r="H2" s="29"/>
      <c r="I2" s="41"/>
      <c r="J2" s="42" t="s">
        <v>25</v>
      </c>
    </row>
    <row r="3" spans="1:11" s="42" customFormat="1" ht="25.5" customHeight="1">
      <c r="A3" s="45" t="s">
        <v>26</v>
      </c>
      <c r="B3" s="212" t="s">
        <v>229</v>
      </c>
      <c r="C3" s="212"/>
      <c r="D3" s="212"/>
      <c r="E3" s="212"/>
      <c r="F3" s="212"/>
      <c r="G3" s="44"/>
      <c r="H3" s="29"/>
      <c r="I3" s="41"/>
      <c r="J3" s="42" t="s">
        <v>27</v>
      </c>
    </row>
    <row r="4" spans="1:11" s="42" customFormat="1" ht="18" customHeight="1">
      <c r="A4" s="43" t="s">
        <v>28</v>
      </c>
      <c r="B4" s="213"/>
      <c r="C4" s="213"/>
      <c r="D4" s="213"/>
      <c r="E4" s="213"/>
      <c r="F4" s="213"/>
      <c r="G4" s="44"/>
      <c r="H4" s="29"/>
      <c r="I4" s="41"/>
      <c r="J4" s="46"/>
    </row>
    <row r="5" spans="1:11" s="42" customFormat="1" ht="19.5" customHeight="1">
      <c r="A5" s="47" t="s">
        <v>25</v>
      </c>
      <c r="B5" s="48" t="s">
        <v>27</v>
      </c>
      <c r="C5" s="48" t="s">
        <v>29</v>
      </c>
      <c r="D5" s="49" t="s">
        <v>30</v>
      </c>
      <c r="E5" s="214" t="s">
        <v>31</v>
      </c>
      <c r="F5" s="214"/>
      <c r="G5" s="50"/>
      <c r="H5" s="50"/>
      <c r="I5" s="51"/>
      <c r="J5" s="42" t="s">
        <v>32</v>
      </c>
    </row>
    <row r="6" spans="1:11" s="42" customFormat="1" ht="15" customHeight="1" thickBot="1">
      <c r="A6" s="62">
        <f>COUNTIF(F9:F968,"Pass")</f>
        <v>5</v>
      </c>
      <c r="B6" s="53">
        <f>COUNTIF(F9:F968,"Fail")</f>
        <v>0</v>
      </c>
      <c r="C6" s="53">
        <f>E6-D6-B6-A6</f>
        <v>0</v>
      </c>
      <c r="D6" s="54">
        <f>COUNTIF(F$9:F$968,"N/A")</f>
        <v>0</v>
      </c>
      <c r="E6" s="211">
        <f>COUNTA(A9:A968)</f>
        <v>5</v>
      </c>
      <c r="F6" s="211"/>
      <c r="G6" s="50"/>
      <c r="H6" s="50"/>
      <c r="I6" s="51"/>
      <c r="J6" s="42" t="s">
        <v>30</v>
      </c>
    </row>
    <row r="7" spans="1:11" s="42" customFormat="1" ht="15" customHeight="1">
      <c r="D7" s="55"/>
      <c r="E7" s="55"/>
      <c r="F7" s="55"/>
      <c r="G7" s="55"/>
      <c r="H7" s="55"/>
      <c r="I7" s="51"/>
    </row>
    <row r="8" spans="1:11" s="42" customFormat="1" ht="25.5" customHeight="1">
      <c r="A8" s="56" t="s">
        <v>33</v>
      </c>
      <c r="B8" s="56" t="s">
        <v>34</v>
      </c>
      <c r="C8" s="56" t="s">
        <v>35</v>
      </c>
      <c r="D8" s="56" t="s">
        <v>36</v>
      </c>
      <c r="E8" s="56" t="s">
        <v>37</v>
      </c>
      <c r="F8" s="56" t="s">
        <v>38</v>
      </c>
      <c r="G8" s="56" t="s">
        <v>39</v>
      </c>
      <c r="H8" s="56" t="s">
        <v>40</v>
      </c>
      <c r="I8" s="57"/>
    </row>
    <row r="9" spans="1:11" ht="145.19999999999999">
      <c r="A9" s="128" t="s">
        <v>191</v>
      </c>
      <c r="B9" s="123" t="s">
        <v>116</v>
      </c>
      <c r="C9" s="158" t="s">
        <v>320</v>
      </c>
      <c r="D9" s="183" t="s">
        <v>321</v>
      </c>
      <c r="E9" s="191" t="s">
        <v>182</v>
      </c>
      <c r="F9" s="174" t="s">
        <v>25</v>
      </c>
      <c r="G9" s="149">
        <v>43024</v>
      </c>
      <c r="H9" s="150"/>
      <c r="I9" s="58"/>
      <c r="J9" s="42"/>
      <c r="K9" s="42"/>
    </row>
    <row r="10" spans="1:11" ht="92.4">
      <c r="A10" s="130" t="s">
        <v>192</v>
      </c>
      <c r="B10" s="120" t="s">
        <v>82</v>
      </c>
      <c r="C10" s="158" t="s">
        <v>386</v>
      </c>
      <c r="D10" s="183" t="s">
        <v>387</v>
      </c>
      <c r="E10" s="166"/>
      <c r="F10" s="132" t="s">
        <v>25</v>
      </c>
      <c r="G10" s="151">
        <v>43024</v>
      </c>
      <c r="H10" s="134"/>
      <c r="I10" s="59"/>
    </row>
    <row r="11" spans="1:11" ht="105.6">
      <c r="A11" s="130" t="s">
        <v>193</v>
      </c>
      <c r="B11" s="120" t="s">
        <v>83</v>
      </c>
      <c r="C11" s="158" t="s">
        <v>388</v>
      </c>
      <c r="D11" s="183" t="s">
        <v>389</v>
      </c>
      <c r="E11" s="166"/>
      <c r="F11" s="114" t="s">
        <v>25</v>
      </c>
      <c r="G11" s="151">
        <v>43024</v>
      </c>
      <c r="H11" s="134"/>
    </row>
    <row r="12" spans="1:11" ht="92.4">
      <c r="A12" s="130" t="s">
        <v>194</v>
      </c>
      <c r="B12" s="120" t="s">
        <v>84</v>
      </c>
      <c r="C12" s="158" t="s">
        <v>322</v>
      </c>
      <c r="D12" s="183" t="s">
        <v>323</v>
      </c>
      <c r="E12" s="166"/>
      <c r="F12" s="114" t="s">
        <v>25</v>
      </c>
      <c r="G12" s="151">
        <v>43024</v>
      </c>
      <c r="H12" s="134"/>
    </row>
    <row r="13" spans="1:11" ht="105.6">
      <c r="A13" s="136" t="s">
        <v>195</v>
      </c>
      <c r="B13" s="124" t="s">
        <v>114</v>
      </c>
      <c r="C13" s="192" t="s">
        <v>324</v>
      </c>
      <c r="D13" s="193" t="s">
        <v>325</v>
      </c>
      <c r="E13" s="167"/>
      <c r="F13" s="138" t="s">
        <v>25</v>
      </c>
      <c r="G13" s="152">
        <v>43024</v>
      </c>
      <c r="H13" s="139"/>
    </row>
  </sheetData>
  <autoFilter ref="A8:H8"/>
  <mergeCells count="5">
    <mergeCell ref="B2:F2"/>
    <mergeCell ref="B3:F3"/>
    <mergeCell ref="B4:F4"/>
    <mergeCell ref="E5:F5"/>
    <mergeCell ref="E6:F6"/>
  </mergeCells>
  <dataValidations count="1">
    <dataValidation type="list" allowBlank="1" showErrorMessage="1" sqref="F1:F3 F7:F13 F19:F114">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vt:lpstr>
      <vt:lpstr>Test case List</vt:lpstr>
      <vt:lpstr>Module1</vt:lpstr>
      <vt:lpstr>Module2</vt:lpstr>
      <vt:lpstr>Module3</vt:lpstr>
      <vt:lpstr>Module4</vt:lpstr>
      <vt:lpstr>Module5</vt:lpstr>
      <vt:lpstr>Module6</vt:lpstr>
      <vt:lpstr>Module7</vt:lpstr>
      <vt:lpstr>Module8</vt:lpstr>
      <vt:lpstr>Module9</vt:lpstr>
      <vt:lpstr>Module10</vt:lpstr>
      <vt:lpstr>Module11</vt:lpstr>
      <vt:lpstr>Module12</vt:lpstr>
      <vt:lpstr>Test Report</vt:lpstr>
      <vt:lpstr>Test Procedure</vt:lpstr>
      <vt:lpstr>Test Data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Kyousuke Nakamura</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Kyousuke Nakamura</cp:lastModifiedBy>
  <dcterms:created xsi:type="dcterms:W3CDTF">2017-10-02T09:36:51Z</dcterms:created>
  <dcterms:modified xsi:type="dcterms:W3CDTF">2017-10-23T09:45:46Z</dcterms:modified>
  <cp:category>BM</cp:category>
</cp:coreProperties>
</file>