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QLNS\QLNS\Report\"/>
    </mc:Choice>
  </mc:AlternateContent>
  <bookViews>
    <workbookView xWindow="0" yWindow="0" windowWidth="15480" windowHeight="8196" tabRatio="821" firstSheet="3" activeTab="14"/>
  </bookViews>
  <sheets>
    <sheet name="Cover" sheetId="1" r:id="rId1"/>
    <sheet name="Test case List" sheetId="2" r:id="rId2"/>
    <sheet name="Module1" sheetId="15" r:id="rId3"/>
    <sheet name="Module2" sheetId="3" r:id="rId4"/>
    <sheet name="Module3" sheetId="9" r:id="rId5"/>
    <sheet name="Module4" sheetId="8" r:id="rId6"/>
    <sheet name="Module5" sheetId="16" r:id="rId7"/>
    <sheet name="Module6" sheetId="10" r:id="rId8"/>
    <sheet name="Module7" sheetId="4" r:id="rId9"/>
    <sheet name="Module8" sheetId="12" r:id="rId10"/>
    <sheet name="Module9" sheetId="13" r:id="rId11"/>
    <sheet name="Module10" sheetId="14" r:id="rId12"/>
    <sheet name="Module11" sheetId="17" r:id="rId13"/>
    <sheet name="Module12" sheetId="18" r:id="rId14"/>
    <sheet name="Test Report" sheetId="5" r:id="rId15"/>
    <sheet name="Test Procedure" sheetId="6" r:id="rId16"/>
    <sheet name="Test Data" sheetId="7" r:id="rId17"/>
  </sheets>
  <definedNames>
    <definedName name="_xlnm._FilterDatabase" localSheetId="2" hidden="1">Module1!$A$8:$H$8</definedName>
    <definedName name="_xlnm._FilterDatabase" localSheetId="11" hidden="1">Module10!$A$8:$H$8</definedName>
    <definedName name="_xlnm._FilterDatabase" localSheetId="12" hidden="1">Module11!$A$8:$H$8</definedName>
    <definedName name="_xlnm._FilterDatabase" localSheetId="13" hidden="1">Module12!$A$8:$H$8</definedName>
    <definedName name="_xlnm._FilterDatabase" localSheetId="3" hidden="1">Module2!$A$8:$H$12</definedName>
    <definedName name="_xlnm._FilterDatabase" localSheetId="4" hidden="1">Module3!$A$8:$H$8</definedName>
    <definedName name="_xlnm._FilterDatabase" localSheetId="5" hidden="1">Module4!$A$8:$H$8</definedName>
    <definedName name="_xlnm._FilterDatabase" localSheetId="6" hidden="1">Module5!$A$8:$H$8</definedName>
    <definedName name="_xlnm._FilterDatabase" localSheetId="7" hidden="1">Module6!$A$8:$H$8</definedName>
    <definedName name="_xlnm._FilterDatabase" localSheetId="8" hidden="1">Module7!$A$8:$H$8</definedName>
    <definedName name="_xlnm._FilterDatabase" localSheetId="9" hidden="1">Module8!$A$8:$H$8</definedName>
    <definedName name="_xlnm._FilterDatabase" localSheetId="10" hidden="1">Module9!$A$8:$H$8</definedName>
    <definedName name="ACTION" localSheetId="2">#REF!</definedName>
    <definedName name="ACTION" localSheetId="11">#REF!</definedName>
    <definedName name="ACTION" localSheetId="12">#REF!</definedName>
    <definedName name="ACTION" localSheetId="13">#REF!</definedName>
    <definedName name="ACTION" localSheetId="4">#REF!</definedName>
    <definedName name="ACTION" localSheetId="5">#REF!</definedName>
    <definedName name="ACTION" localSheetId="6">#REF!</definedName>
    <definedName name="ACTION" localSheetId="7">#REF!</definedName>
    <definedName name="ACTION" localSheetId="9">#REF!</definedName>
    <definedName name="ACTION" localSheetId="10">#REF!</definedName>
    <definedName name="ACTION">#REF!</definedName>
  </definedNames>
  <calcPr calcId="152511"/>
</workbook>
</file>

<file path=xl/calcChain.xml><?xml version="1.0" encoding="utf-8"?>
<calcChain xmlns="http://schemas.openxmlformats.org/spreadsheetml/2006/main">
  <c r="E20" i="5" l="1"/>
  <c r="G20" i="5"/>
  <c r="E19" i="5"/>
  <c r="G19" i="5"/>
  <c r="G13" i="5"/>
  <c r="E13" i="5"/>
  <c r="D20" i="5" l="1"/>
  <c r="D19" i="5"/>
  <c r="D13" i="5"/>
  <c r="B6" i="18" l="1"/>
  <c r="E22" i="5" s="1"/>
  <c r="E6" i="18"/>
  <c r="H22" i="5" s="1"/>
  <c r="D6" i="18"/>
  <c r="G22" i="5" s="1"/>
  <c r="A6" i="18"/>
  <c r="D22" i="5" s="1"/>
  <c r="E6" i="17"/>
  <c r="H21" i="5" s="1"/>
  <c r="D6" i="17"/>
  <c r="G21" i="5" s="1"/>
  <c r="B6" i="17"/>
  <c r="E21" i="5" s="1"/>
  <c r="A6" i="17"/>
  <c r="D21" i="5" s="1"/>
  <c r="E6" i="16"/>
  <c r="H20" i="5" s="1"/>
  <c r="D6" i="16"/>
  <c r="B6" i="16"/>
  <c r="A6" i="16"/>
  <c r="E6" i="15"/>
  <c r="H19" i="5" s="1"/>
  <c r="D6" i="15"/>
  <c r="B6" i="15"/>
  <c r="A6" i="15"/>
  <c r="E6" i="14"/>
  <c r="H18" i="5" s="1"/>
  <c r="D6" i="14"/>
  <c r="G18" i="5" s="1"/>
  <c r="B6" i="14"/>
  <c r="E18" i="5" s="1"/>
  <c r="A6" i="14"/>
  <c r="D18" i="5" s="1"/>
  <c r="E6" i="13"/>
  <c r="H17" i="5" s="1"/>
  <c r="D6" i="13"/>
  <c r="G17" i="5" s="1"/>
  <c r="B6" i="13"/>
  <c r="E17" i="5" s="1"/>
  <c r="A6" i="13"/>
  <c r="D17" i="5" s="1"/>
  <c r="E6" i="12"/>
  <c r="H16" i="5" s="1"/>
  <c r="D6" i="12"/>
  <c r="G16" i="5" s="1"/>
  <c r="B6" i="12"/>
  <c r="E16" i="5" s="1"/>
  <c r="A6" i="12"/>
  <c r="D16" i="5" s="1"/>
  <c r="H15" i="5"/>
  <c r="D6" i="10"/>
  <c r="G15" i="5" s="1"/>
  <c r="B6" i="10"/>
  <c r="E15" i="5" s="1"/>
  <c r="A6" i="10"/>
  <c r="D15" i="5" s="1"/>
  <c r="E6" i="9"/>
  <c r="H14" i="5" s="1"/>
  <c r="D6" i="9"/>
  <c r="G14" i="5" s="1"/>
  <c r="B6" i="9"/>
  <c r="E14" i="5" s="1"/>
  <c r="A6" i="9"/>
  <c r="D14" i="5" s="1"/>
  <c r="E6" i="8"/>
  <c r="H13" i="5" s="1"/>
  <c r="D6" i="8"/>
  <c r="B6" i="8"/>
  <c r="A6" i="8"/>
  <c r="C6" i="17" l="1"/>
  <c r="F21" i="5" s="1"/>
  <c r="C6" i="13"/>
  <c r="F17" i="5" s="1"/>
  <c r="C6" i="14"/>
  <c r="F18" i="5" s="1"/>
  <c r="C6" i="9"/>
  <c r="F14" i="5" s="1"/>
  <c r="C6" i="18"/>
  <c r="F22" i="5" s="1"/>
  <c r="C6" i="15"/>
  <c r="F19" i="5" s="1"/>
  <c r="C6" i="16"/>
  <c r="F20" i="5" s="1"/>
  <c r="C6" i="12"/>
  <c r="F16" i="5" s="1"/>
  <c r="C6" i="10"/>
  <c r="F15" i="5" s="1"/>
  <c r="C6" i="8"/>
  <c r="F13" i="5" s="1"/>
  <c r="G4" i="5"/>
  <c r="G3" i="5"/>
  <c r="C5" i="5"/>
  <c r="C4" i="5"/>
  <c r="C3" i="5"/>
  <c r="D3" i="2"/>
  <c r="G7" i="1"/>
  <c r="A6" i="3"/>
  <c r="D11" i="5" s="1"/>
  <c r="B6" i="3"/>
  <c r="E11" i="5" s="1"/>
  <c r="D6" i="3"/>
  <c r="G11" i="5" s="1"/>
  <c r="A6" i="4"/>
  <c r="D12" i="5" s="1"/>
  <c r="B6" i="4"/>
  <c r="E12" i="5" s="1"/>
  <c r="E6" i="4"/>
  <c r="H12" i="5" s="1"/>
  <c r="D6" i="4"/>
  <c r="G12" i="5" s="1"/>
  <c r="D4" i="2"/>
  <c r="C11" i="5"/>
  <c r="C12" i="5"/>
  <c r="D23" i="5" l="1"/>
  <c r="G23" i="5"/>
  <c r="E23" i="5"/>
  <c r="C6" i="4"/>
  <c r="F12" i="5" s="1"/>
  <c r="C6" i="3"/>
  <c r="F11" i="5" s="1"/>
  <c r="F23" i="5" l="1"/>
  <c r="H11" i="5"/>
  <c r="H23" i="5" s="1"/>
  <c r="E25" i="5" s="1"/>
  <c r="E26" i="5" l="1"/>
</calcChain>
</file>

<file path=xl/comments1.xml><?xml version="1.0" encoding="utf-8"?>
<comments xmlns="http://schemas.openxmlformats.org/spreadsheetml/2006/main">
  <authors>
    <author/>
  </authors>
  <commentList>
    <comment ref="E11"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10.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comments11.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comments12.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comments13.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comments2.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comments3.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comments4.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comments5.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comments6.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comments7.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comments8.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comments9.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<sst xmlns="http://schemas.openxmlformats.org/spreadsheetml/2006/main" count="944" uniqueCount="493">
  <si>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</si>
  <si>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</si>
  <si>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</si>
  <si>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</si>
  <si>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</si>
  <si>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</si>
  <si>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</si>
  <si>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</si>
  <si>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</si>
  <si>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</si>
  <si>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</si>
  <si>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</si>
  <si>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</si>
  <si>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</si>
  <si>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</si>
  <si>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</si>
  <si>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</si>
  <si>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</si>
  <si>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</si>
  <si>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</si>
  <si>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</si>
  <si>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Module1</t>
  </si>
  <si>
    <t>Module2</t>
  </si>
  <si>
    <t>Module Code</t>
  </si>
  <si>
    <t xml:space="preserve">Module1 </t>
  </si>
  <si>
    <t>Pass</t>
  </si>
  <si>
    <t>Test requirement</t>
  </si>
  <si>
    <t>Fail</t>
  </si>
  <si>
    <t>Tester</t>
  </si>
  <si>
    <t>Untested</t>
  </si>
  <si>
    <t>N/A</t>
  </si>
  <si>
    <t>Number of Test cases</t>
  </si>
  <si>
    <t>Untesed</t>
  </si>
  <si>
    <t>ID</t>
  </si>
  <si>
    <t>Test Case Description</t>
  </si>
  <si>
    <t>Test Case Procedure</t>
  </si>
  <si>
    <t>Expected Output</t>
  </si>
  <si>
    <t>Inter-test case Dependence</t>
  </si>
  <si>
    <t>Result</t>
  </si>
  <si>
    <t>Test date</t>
  </si>
  <si>
    <t>Note</t>
  </si>
  <si>
    <t>TEST REPORT</t>
  </si>
  <si>
    <t>Notes</t>
  </si>
  <si>
    <t>Module code</t>
  </si>
  <si>
    <t>Number of  test cases</t>
  </si>
  <si>
    <t>Sub total</t>
  </si>
  <si>
    <t>Test coverage</t>
  </si>
  <si>
    <t>%</t>
  </si>
  <si>
    <t>Test successful coverage</t>
  </si>
  <si>
    <t>Quản lý Nhà Sách</t>
  </si>
  <si>
    <t>NS01</t>
  </si>
  <si>
    <t>Vũ Hoàng Minh, Trương Thuận Toàn</t>
  </si>
  <si>
    <t>1.0</t>
  </si>
  <si>
    <t>Sep 25th, 2017</t>
  </si>
  <si>
    <t>A</t>
  </si>
  <si>
    <t>1. Android &gt; Ver 4.4
2. Database: SQLServer 2017</t>
  </si>
  <si>
    <t>Test case List</t>
  </si>
  <si>
    <t>NS01_TestCase.xlsx</t>
  </si>
  <si>
    <t>NS01-UseCase
NS01_ScreenDesign</t>
  </si>
  <si>
    <t>open app</t>
  </si>
  <si>
    <t>books are shown in "thư viện" tab</t>
  </si>
  <si>
    <t>Module3</t>
  </si>
  <si>
    <t>Module4</t>
  </si>
  <si>
    <t>Module5</t>
  </si>
  <si>
    <t>Module6</t>
  </si>
  <si>
    <t>Module7</t>
  </si>
  <si>
    <t>Module8</t>
  </si>
  <si>
    <t>Module9</t>
  </si>
  <si>
    <t>Module10</t>
  </si>
  <si>
    <t>Module11</t>
  </si>
  <si>
    <t>Module12</t>
  </si>
  <si>
    <t>only 3 most search result in shown under "tìm kiếm" bar</t>
  </si>
  <si>
    <t>app version is shown at the end of "thông tin phiên bản" line</t>
  </si>
  <si>
    <t>user is redirected to "Đăng ký/Đăng nhập" tab when tap on "Đăng ký/Đăng nhập" text in "cá nhân" tab</t>
  </si>
  <si>
    <t>user can only enter number in "số điện thoại" line</t>
  </si>
  <si>
    <t xml:space="preserve">user can switch from "đăng nhập" tab to "đăng ký" tab when
tap on "đăng ký" text </t>
  </si>
  <si>
    <t>user can switch from "thư viện" tab to "tìm kiếm" tab</t>
  </si>
  <si>
    <t>user can switch from "thư viện" tab to "bxh" tab</t>
  </si>
  <si>
    <t>user can switch from "thư viện" tab to "tin tức" tab</t>
  </si>
  <si>
    <t>user can switch from "thư viện" tab to "cá nhân" tab</t>
  </si>
  <si>
    <t>user can see book detail when tap on book's image</t>
  </si>
  <si>
    <t>user can scroll down to see book in specific category of "thư viện" tab</t>
  </si>
  <si>
    <t>user can switch from "tìm kiếm" tab to "bxh" tab</t>
  </si>
  <si>
    <t>user can switch from "tìm kiếm" tab to "thư viện" tab</t>
  </si>
  <si>
    <t>user can switch from "tìm kiếm" tab to "tin tức" tab</t>
  </si>
  <si>
    <t>user can switch from "tìm kiếm" tab to "cá nhân" tab</t>
  </si>
  <si>
    <t>user can search for book in "tìm kiếm" tab</t>
  </si>
  <si>
    <t>user can see book detail when tap on book's image in "tìm kiếm" tab</t>
  </si>
  <si>
    <t>user can switch from "bxh" tab to "tìm kiếm" tab</t>
  </si>
  <si>
    <t>user can switch from "bxh" tab to "thư viện" tab</t>
  </si>
  <si>
    <t>user can switch from "bxh" tab to "tin tức" tab</t>
  </si>
  <si>
    <t>user can see book detail when tap on book's image in "bxh" tab</t>
  </si>
  <si>
    <t>user can switch from "bxh" tab to "cá nhân" tab</t>
  </si>
  <si>
    <t>user can scroll down to see top 20 most sold book in "bxh" tab</t>
  </si>
  <si>
    <t>user can switch from "tin tức" tab to "tìm kiếm" tab</t>
  </si>
  <si>
    <t>user can switch from "tin tức" tab to "bxh" tab</t>
  </si>
  <si>
    <t>user can switch from "tin tức" tab to "thư viện" tab</t>
  </si>
  <si>
    <t>user can switch from "tin tức" tab to "cá nhân" tab</t>
  </si>
  <si>
    <t>user can scroll down to see other news about book in "tin tức" tab</t>
  </si>
  <si>
    <t>user can switch from "cá nhân" tab to "tìm kiếm" tab</t>
  </si>
  <si>
    <t>user can switch from "cá nhân" tab to "bxh" tab</t>
  </si>
  <si>
    <t>user can switch from "cá nhân" tab to "thư viện" tab</t>
  </si>
  <si>
    <t>user can switch from "cá nhân" tab to "tin tức" tab</t>
  </si>
  <si>
    <t>user can tap on "thay đổi thông tin" line to switch to "thay đổi thông tin" screen</t>
  </si>
  <si>
    <t>user can sign out by tap on "Đăng xuất" line in "cá nhân" tab</t>
  </si>
  <si>
    <t>user can return to "cá nhân" tab when tap on back arrow left of "Cá nhân" text</t>
  </si>
  <si>
    <t>user can login into existing account when tap "Đăng nhập" button</t>
  </si>
  <si>
    <t>user can register a new account when tap on "Đăng ký" button</t>
  </si>
  <si>
    <t>User is redirected to "thể loại" screen showing books belong to "Sách hài hước"
category by tapping on "Sách hài hước" text in "Danh mục sách" side tab</t>
  </si>
  <si>
    <t>User is redirected to "thể loại" screen showing books belong to "Sách thiếu nhi"
category by tapping on "Sách thiếu nhi" text in "Danh mục sách" side tab</t>
  </si>
  <si>
    <t>User is redirected to "thể loại" screen showing books belong to "Sách lãng mạn"
category by tapping on "Sách lãng mạn" text in "Danh mục sách" side tab</t>
  </si>
  <si>
    <t>User is redirected to "thể loại" screen showing books belong to "Sách phiêu lưu"
category by tapping on "Sách phiêu lưu" text in "Danh mục sách" side tab</t>
  </si>
  <si>
    <t>User is redirected to "thể loại" screen showing books belong to "Sách chuyên ngành"
category by tapping on "Sách chuyên ngành" text in "Danh mục sách" side tab</t>
  </si>
  <si>
    <t>User is redirected to "thể loại" screen showing books belong to "Sách kinh dị"
category by tapping on "Sách kinh dị" text in "Danh mục sách" side tab</t>
  </si>
  <si>
    <t>User is redirected to "thể loại" screen showing books belong to "Sách công nghệ"
category by tapping on "Sách kinh dị" text in "Danh mục công nghệ" side tab</t>
  </si>
  <si>
    <t>User is redirected to "thể loại" screen showing books belong to "Sách nhân văn"
category by tapping on "Sách nhân văn" text in "Danh mục công nghệ" side tab</t>
  </si>
  <si>
    <t>User is redirected to "thể loại" screen showing books belong to "Sách tuổi mới lớn"
category by tapping on "Sách tuổi mới lớn" text in "Danh mục công nghệ" side tab</t>
  </si>
  <si>
    <t>book cover is shown in book detail screen</t>
  </si>
  <si>
    <t>"Đặt mua" button is shown in book detail screen</t>
  </si>
  <si>
    <t>book price is shown left of "Đặt mua" button</t>
  </si>
  <si>
    <t>book description is shown under book price and "Đặt mua" button</t>
  </si>
  <si>
    <t>user is redirected to "Đặt mua sách" screen when tap on "Đặt mua" button</t>
  </si>
  <si>
    <t xml:space="preserve">user can tap "arrow" symbol left of "cá nhân" text to return to "cá nhân" tab </t>
  </si>
  <si>
    <t>user can access "Danh mục sách" side tab when swipe from left to right in "thư viện" tab</t>
  </si>
  <si>
    <t>user can access "Danh mục sách" side tab when swipe from left to right in "tìm kiếm" tab</t>
  </si>
  <si>
    <t>user can access "Danh mục sách" side tab when swipe from left to right in "bxh" tab</t>
  </si>
  <si>
    <t>user can access "Danh mục sách" side tab when swipe from left to right in "cá nhân" tab</t>
  </si>
  <si>
    <t>[Module1-1]</t>
  </si>
  <si>
    <t>[Module1-2]</t>
  </si>
  <si>
    <t>[Module1-3]</t>
  </si>
  <si>
    <t>[Module1-4]</t>
  </si>
  <si>
    <t>[Module1-5]</t>
  </si>
  <si>
    <t>[Module1-6]</t>
  </si>
  <si>
    <t>[Module1-7]</t>
  </si>
  <si>
    <t>[Module1-8]</t>
  </si>
  <si>
    <t>[Module2-1]</t>
  </si>
  <si>
    <t>[Module2-2]</t>
  </si>
  <si>
    <t>[Module2-3]</t>
  </si>
  <si>
    <t>[Module2-4]</t>
  </si>
  <si>
    <t>[Module2-5]</t>
  </si>
  <si>
    <t>[Module2-6]</t>
  </si>
  <si>
    <t>[Module2-7]</t>
  </si>
  <si>
    <t>[Module2-8]</t>
  </si>
  <si>
    <t>[Module3-1]</t>
  </si>
  <si>
    <t>[Module3-2]</t>
  </si>
  <si>
    <t>[Module3-3]</t>
  </si>
  <si>
    <t>[Module3-4]</t>
  </si>
  <si>
    <t>[Module3-5]</t>
  </si>
  <si>
    <t>[Module3-6]</t>
  </si>
  <si>
    <t>[Module4-1]</t>
  </si>
  <si>
    <t>[Module4-2]</t>
  </si>
  <si>
    <t>[Module4-3]</t>
  </si>
  <si>
    <t>[Module4-4]</t>
  </si>
  <si>
    <t>[Module4-5]</t>
  </si>
  <si>
    <t>[Module4-6]</t>
  </si>
  <si>
    <t>[Module5-1]</t>
  </si>
  <si>
    <t>[Module5-2]</t>
  </si>
  <si>
    <t>[Module5-3]</t>
  </si>
  <si>
    <t>[Module5-4]</t>
  </si>
  <si>
    <t>[Module5-5]</t>
  </si>
  <si>
    <t>[Module6-1]</t>
  </si>
  <si>
    <t>[Module6-2]</t>
  </si>
  <si>
    <t>[Module6-3]</t>
  </si>
  <si>
    <t>[Module6-4]</t>
  </si>
  <si>
    <t>[Module6-5]</t>
  </si>
  <si>
    <t>[Module7-1]</t>
  </si>
  <si>
    <t>[Module7-2]</t>
  </si>
  <si>
    <t>[Module7-3]</t>
  </si>
  <si>
    <t>[Module7-4]</t>
  </si>
  <si>
    <t>[Module7-5]</t>
  </si>
  <si>
    <t>[Module8-1]</t>
  </si>
  <si>
    <t>[Module8-2]</t>
  </si>
  <si>
    <t>[Module8-3]</t>
  </si>
  <si>
    <t>[Module8-4]</t>
  </si>
  <si>
    <t>[Module8-8]</t>
  </si>
  <si>
    <t>[Module9-1]</t>
  </si>
  <si>
    <t>[Module9-2]</t>
  </si>
  <si>
    <t>[Module9-3]</t>
  </si>
  <si>
    <t>[Module9-4]</t>
  </si>
  <si>
    <t>[Module9-5]</t>
  </si>
  <si>
    <t>[Module9-6]</t>
  </si>
  <si>
    <t>[Module9-7]</t>
  </si>
  <si>
    <t>[Module9-8]</t>
  </si>
  <si>
    <t>[Module9-9]</t>
  </si>
  <si>
    <t>[Module10-1]</t>
  </si>
  <si>
    <t>[Module10-2]</t>
  </si>
  <si>
    <t>[Module10-3]</t>
  </si>
  <si>
    <t>[Module10-4]</t>
  </si>
  <si>
    <t>[Module10-5]</t>
  </si>
  <si>
    <t>[Module11-1]</t>
  </si>
  <si>
    <t>[Module11-2]</t>
  </si>
  <si>
    <t>Test basic function of "Book ordering" screen</t>
  </si>
  <si>
    <t>Test that user can close app</t>
  </si>
  <si>
    <t>user can close app by destroying app</t>
  </si>
  <si>
    <t>Check that message "Ấn Back một lần nữa để thoát" is shown when tap back icon once</t>
  </si>
  <si>
    <t>1. Start "Mito Ebook" app</t>
  </si>
  <si>
    <t>- book image is shown in "thư viện" tab</t>
  </si>
  <si>
    <t>1. Start "Mito Ebook" app
2. Tap on first book image</t>
  </si>
  <si>
    <t>1. Start "Mito Ebook" app
2. Swipe from the bottom to the top</t>
  </si>
  <si>
    <t>1. Start "Mito Ebook" app
2. Tap on the first icon on the bottom navigation bar</t>
  </si>
  <si>
    <t>1. Start "Mito Ebook" app
2. Tap on the second icon on the bottom navigation bar</t>
  </si>
  <si>
    <t>1. Start "Mito Ebook" app
2. Tap on the fourth icon on the bottom navigation bar</t>
  </si>
  <si>
    <t>1. Start "Mito Ebook" app
2. Tap on the fifth icon on the bottom navigation bar</t>
  </si>
  <si>
    <t>1. Start "Mito Ebook" app
2. Tap on the first icon on the bottom navigation bar
3. Tap on the third icon on the bottom of the navigation bar</t>
  </si>
  <si>
    <t>- "Thư viện" tab is shown
- "Tìm kiếm" tab is shown</t>
  </si>
  <si>
    <t>- "Thư viện" tab is shown
- "Bxh" tab is shown</t>
  </si>
  <si>
    <t>- "Thư viện" tab is shown
- "Tin tức" tab is shown</t>
  </si>
  <si>
    <t>- "Thư viện" tab is shown
- "Cá nhân" tab is shown</t>
  </si>
  <si>
    <t>- "Thư viện" tab is shown
- Book detail screen is shown</t>
  </si>
  <si>
    <t>- "Thư viện" tab is shown
- Other books are shown in specific category</t>
  </si>
  <si>
    <t>- "Thư viện" tab is shown
- "Tìm kiếm" tab is shown
- "bxh" tab is shown</t>
  </si>
  <si>
    <t>1. Start "Mito Ebook" app
2. Tap on the first icon on the bottom navigation bar
3. Tap on the fourth icon on the bottom of the navigation bar</t>
  </si>
  <si>
    <t>- "Thư viện" tab is shown
- "Tìm kiếm" tab is shown
- "Tin tức" tab is shown</t>
  </si>
  <si>
    <t>1. Start "Mito Ebook" app
2. Tap on the first icon on the bottom navigation bar
3. Tap on the fifth icon on the bottom of the navigation bar</t>
  </si>
  <si>
    <t>- "Thư viện" tab is shown
- "Tìm kiếm" tab is shown
- "Cá nhân" tab is shown</t>
  </si>
  <si>
    <t>1. Start "Mito Ebook" app
2. Tap on the first icon on the bottom navigation bar
3. Tap on "tìm kiếm" text line, enter: "Giá nào cũng yêu"</t>
  </si>
  <si>
    <t>- "Thư viện" tab is shown
- "Tìm kiếm" tab is shown
- "Giá nào cũng yêu" textline is shown under the search textline</t>
  </si>
  <si>
    <t>1. Start "Mito Ebook" app
2. Tap on the first icon on the bottom navigation bar
3. Tap on "tìm kiếm" text line, enter: "Giá nào cũng yêu"
4. Tap on textline "Giá nào cũng yêu"</t>
  </si>
  <si>
    <t>- "Thư viện" tab is shown
- "Tìm kiếm" tab is shown
- "Giá nào cũng yêu" textline is shown under the search textline
- Book detail screen is shown with info of book "Giá nào cũng yêu"</t>
  </si>
  <si>
    <t>- "Thư viện" tab is shown
- "Danh mục" side tab is shown with category</t>
  </si>
  <si>
    <t>- "Thư viện" tab is shown
- "Tìm kiếm" tab is shown
- "Danh mục" side tab is shown with category</t>
  </si>
  <si>
    <t>- "Thư viện" tab is shown
- "Bxh" tab is shown
- "tìm kiếm" tab is shown</t>
  </si>
  <si>
    <t>- "Thư viện" tab is shown
- "Bxh" tab is shown
- "Thư viện" tab is shown</t>
  </si>
  <si>
    <t>- "Thư viện" tab is shown
- "Bxh" tab is shown
- "Tin tức" tab is shown</t>
  </si>
  <si>
    <t>- "Thư viện" tab is shown
- "Bxh" tab is shown
- "Cá nhân" tab is shown</t>
  </si>
  <si>
    <t>- "Thư viện" tab is shown
- "Bxh" tab is shown
- Book detail screen is shown with info of book "Giá nào cũng yêu"</t>
  </si>
  <si>
    <t>- "Thư viện" tab is shown
- "Bxh" tab is shown
- the top left number on the last book image is "20"</t>
  </si>
  <si>
    <t>- "Thư viện" tab is shown
- "Bxh" tab is shown
- "Danh mục" side tab is shown with category</t>
  </si>
  <si>
    <t>1. Start "Mito Ebook" app
2. Swipe left to right from left edge of the screen</t>
  </si>
  <si>
    <t>1. Start "Mito Ebook" app
2. Tap on the first icon on the bottom navigation bar
3. Swipe left to right from left edge of the screen</t>
  </si>
  <si>
    <t>1. Start "Mito Ebook" app
2. Tap on the second icon on the bottom navigation bar
3. Swipe left to right from left edge of the screen</t>
  </si>
  <si>
    <t>1. Start "Mito Ebook" app
2. Tap on the second icon on the bottom navigation bar
3. Tap on "Giá nào cũng yêu" book image</t>
  </si>
  <si>
    <t xml:space="preserve">1. Start "Mito Ebook" app
2. Tap on the second icon on the bottom navigation bar
3. Swipe from the bottom up until you can't swipe anymore </t>
  </si>
  <si>
    <t>1. Start "Mito Ebook" app
2. Tap on the fourth icon on the bottom navigation bar
3. Tap on the first icon on the bottom of the navigation bar</t>
  </si>
  <si>
    <t>1. Start "Mito Ebook" app
2. Tap on the fourth icon on the bottom navigation bar
3. Tap on the second icon on the bottom of the navigation bar</t>
  </si>
  <si>
    <t>1. Start "Mito Ebook" app
2. Tap on the first icon on the bottom navigation bar
3. Tap on the second icon on the bottom of the navigation bar</t>
  </si>
  <si>
    <t>1. Start "Mito Ebook" app
2. Tap on the second icon on the bottom navigation bar
3. Tap on the first icon on the bottom of the navigation bar</t>
  </si>
  <si>
    <t>1. Start "Mito Ebook" app
2. Tap on the second icon on the bottom navigation bar
3. Tap on the third icon on the bottom of the navigation bar</t>
  </si>
  <si>
    <t>1. Start "Mito Ebook" app
2. Tap on the second icon on the bottom navigation bar
3. Tap on the fourth icon on the bottom of the navigation bar</t>
  </si>
  <si>
    <t>1. Start "Mito Ebook" app
2. Tap on the second icon on the bottom navigation bar
3. Tap on the fifth icon on the bottom of the navigation bar</t>
  </si>
  <si>
    <t>- "Thư viện" tab is shown
- "Tin tức" tab is shown
- "Cá nhân" tab is shown</t>
  </si>
  <si>
    <t>- "Thư viện" tab is shown
- "Tin tức" tab is shown
- "Tìm kiếm" tab is shown</t>
  </si>
  <si>
    <t>- "Thư viện" tab is shown
- "Tin tức" tab is shown
- "Bxh" tab is shown</t>
  </si>
  <si>
    <t>1. Start "Mito Ebook" app
2. Tap on the fourth icon on the bottom navigation bar
3. Tap on the third icon on the bottom of the navigation bar</t>
  </si>
  <si>
    <t>1. Start "Mito Ebook" app
2. Tap on the fourth icon on the bottom navigation bar
3. Tap on the fifth icon on the bottom of the navigation bar</t>
  </si>
  <si>
    <t>- "Thư viện" tab is shown
- "Tin tức" tab is shown
- "Thư viện" tab is shown</t>
  </si>
  <si>
    <t>1. Start "Mito Ebook" app
2. Tap on the fifth icon on the bottom navigation bar
3. Tap on the first icon on the bottom of the navigation bar</t>
  </si>
  <si>
    <t>- "Thư viện" tab is shown
- "Cá nhân" tab is shown
- "Tìm kiếm" tab is shown</t>
  </si>
  <si>
    <t>1. Start "Mito Ebook" app
2. Tap on the fifth icon on the bottom navigation bar
3. Tap on the second icon on the bottom of the navigation bar</t>
  </si>
  <si>
    <t>- "Thư viện" tab is shown
- "Cá nhân" tab is shown
- "Bxh" tab is shown</t>
  </si>
  <si>
    <t>1. Start "Mito Ebook" app
2. Tap on the fifth icon on the bottom navigation bar
3. Tap on the third icon on the bottom of the navigation bar</t>
  </si>
  <si>
    <t>- "Thư viện" tab is shown
- "Cá nhân" tab is shown
- "Thư viện" tab is shown</t>
  </si>
  <si>
    <t>1. Start "Mito Ebook" app
2. Tap on the fifth icon on the bottom navigation bar
3. Tap on the fourth icon on the bottom of the navigation bar</t>
  </si>
  <si>
    <t>- "Thư viện" tab is shown
- "Cá nhân" tab is shown
- "Tin tức" tab is shown</t>
  </si>
  <si>
    <t xml:space="preserve">1. Start "Mito Ebook" app
2. Tap on the fifth icon on the bottom navigation bar
3. Tap on "Đăng ký/Đăng nhập" textline </t>
  </si>
  <si>
    <t>- "Thư viện" tab is shown
- "Cá nhân" tab is shown
- "Cá nhân" screen is shown with 2 tab "Đăng ký", "Đăng nhập"</t>
  </si>
  <si>
    <t xml:space="preserve">1. Start "Mito Ebook" app
2. Tap on the fifth icon on the bottom navigation bar
3. Tap on "Thay đổi thông tin" textline </t>
  </si>
  <si>
    <t>- "Thư viện" tab is shown
- "Cá nhân" tab is shown
- "Thay đổi thông tin" screen is shown</t>
  </si>
  <si>
    <t>- "Thư viện" tab is shown
- "Cá nhân" tab is shown, "Version 1.0" is shown at the end of "thông tin phiên bản" text line</t>
  </si>
  <si>
    <t>User have to login atleast once</t>
  </si>
  <si>
    <t>1. Start "Mito Ebook" app
2. Tap on the fifth icon on the bottom navigation bar
3. Tap on "Đăng xuất" textline</t>
  </si>
  <si>
    <t>- "Thư viện" tab is shown
- "Cá nhân" tab is shown
- User name under the avatar turn to "Đăng ký/ Đăng nhập"</t>
  </si>
  <si>
    <t>1. Start "Mito Ebook" app
2. Tap on the fifth icon on the bottom navigation bar
3. Swipe left to right from left edge of the screen</t>
  </si>
  <si>
    <t>- "Thư viện" tab is shown
- "Cá nhân" tab is shown
- "Danh mục" side tab is shown with category</t>
  </si>
  <si>
    <t>1. Start "Mito Ebook" app
2. Tap on the fifth icon on the bottom navigation bar
3. Tap on "Đăng ký/Đăng nhập" textline 
4. Tap on "Đăng ký" text
5. Enter account info:
    - họ tên: "hoquoctoan"
    - Số điện thoại: "0965232768"
    - mật khẩu: hotoan1996
6. Tap "Đăng ký" button</t>
  </si>
  <si>
    <t xml:space="preserve">user can switch from "đăng ký" tab to "đăng nhập" tab when
tap on "đăng nhập" text </t>
  </si>
  <si>
    <t>1. Start "Mito Ebook" app
2. Tap on the fifth icon on the bottom navigation bar
3. Tap on "Đăng ký/Đăng nhập" textline 
4. Tap on "Đăng ký" text
5. Tap on "Đăng nhập" text</t>
  </si>
  <si>
    <t xml:space="preserve">- "Thư viện" tab is shown
- "Cá nhân" tab is shown
- "Đăng ký/Đăng nhập" tab is shown
- "Đăng ký" tab is shown 
- "Đăng nhập" tab is shown </t>
  </si>
  <si>
    <t>1. Start "Mito Ebook" app
2. Tap on the fifth icon on the bottom navigation bar
3. Tap on "Đăng ký/Đăng nhập" textline 
4. Tap on "Đăng ký" text
5. Tap the arrow left of "Cá nhân" text</t>
  </si>
  <si>
    <t xml:space="preserve">- "Thư viện" tab is shown
- "Cá nhân" tab is shown
- "Đăng ký/Đăng nhập" tab is shown
- "Đăng ký" tab is shown 
- "Cá nhân" tab is shown </t>
  </si>
  <si>
    <t>1. Start "Mito Ebook" app
2. Tap on the fifth icon on the bottom navigation bar
3. Tap on "Đăng ký/Đăng nhập" textline 
4. Tap on "Đăng nhập" text
5. Enter account info:
    - Số điện thoại: "0965232768"
    - mật khẩu: hotoan1996
6. Tap "Đăng nhập" button</t>
  </si>
  <si>
    <t>1. Start "Mito Ebook" app
2. Tap on the fifth icon on the bottom navigation bar
3. Tap on "Đăng ký/Đăng nhập" textline 
4. Tap on "Đăng nhập" text
5. Tap on "Đăng ký" text</t>
  </si>
  <si>
    <t xml:space="preserve">- "Thư viện" tab is shown
- "Cá nhân" tab is shown
- "Đăng ký/Đăng nhập" tab is shown
- "Đăng nhập" tab is shown 
- "Đăng ký" tab is shown </t>
  </si>
  <si>
    <t>1. Start "Mito Ebook" app
2. Tap on the fifth icon on the bottom navigation bar
3. Tap on "Đăng ký/Đăng nhập" textline 
4. Tap on "Đăng nhập" text
5. Tap the arrow left of "Cá nhân" text</t>
  </si>
  <si>
    <t xml:space="preserve">- "Thư viện" tab is shown
- "Cá nhân" tab is shown
- "Đăng ký/Đăng nhập" tab is shown
- "Đăng nhập" tab is shown 
- "Cá nhân" tab is shown </t>
  </si>
  <si>
    <t>user can change account name</t>
  </si>
  <si>
    <t>user can change account password</t>
  </si>
  <si>
    <t>user can change account name &amp; password</t>
  </si>
  <si>
    <t>1. Start "Mito Ebook" app
2. Swipe left to right from left edge of the screen
3. Tap on "Sách hài hước" text</t>
  </si>
  <si>
    <t>- "Thư viện" tab is shown
- "Danh mục sách" side tab is shown
- "Thể loại" tab is shown</t>
  </si>
  <si>
    <t>1. Start "Mito Ebook" app
2. Swipe left to right from left edge of the screen
3. Tap on "Sách thiếu nhi" text</t>
  </si>
  <si>
    <t>1. Start "Mito Ebook" app
2. Swipe left to right from left edge of the screen
3. Tap on "Sách lãng mạn" text</t>
  </si>
  <si>
    <t>1. Start "Mito Ebook" app
2. Swipe left to right from left edge of the screen
3. Tap on "Sách phiêu lưu" text</t>
  </si>
  <si>
    <t>1. Start "Mito Ebook" app
2. Swipe left to right from left edge of the screen
3. Tap on "Sách chuyên ngành" text</t>
  </si>
  <si>
    <t>1. Start "Mito Ebook" app
2. Swipe left to right from left edge of the screen
3. Tap on "Sách kinh dị" text</t>
  </si>
  <si>
    <t>1. Start "Mito Ebook" app
2. Swipe left to right from left edge of the screen
3. Tap on "Sách công nghệ" text</t>
  </si>
  <si>
    <t>1. Start "Mito Ebook" app
2. Swipe left to right from left edge of the screen
3. Tap on "Sách nhân văn" text</t>
  </si>
  <si>
    <t>1. Start "Mito Ebook" app
2. Swipe left to right from left edge of the screen
3. Tap on "Sách tuổi mới lớn" text</t>
  </si>
  <si>
    <t>1. Start "Mito Ebook" app
2. Tap on "Giá nào cũng yêu" book image</t>
  </si>
  <si>
    <t>- "Thư viện" tab is shown
- Book cover image is shown</t>
  </si>
  <si>
    <t>- "Thư viện" tab is shown
- "Đặt mua" button is shown</t>
  </si>
  <si>
    <t>- "Thư viện" tab is shown
- "20000 Đ" is shown left of "Đặt mua" button</t>
  </si>
  <si>
    <t>- "Thư viện" tab is shown
- A paragraph of text is shown under the line that contains "20000 Đ" and "Đặt mua" button</t>
  </si>
  <si>
    <t>1. Start "Mito Ebook" app
2. Tap on "Giá nào cũng yêu" book image
3. Tap on "Đặt mua" button</t>
  </si>
  <si>
    <t>- "Thư viện" tab is shown
- Book info screen is shown
- "Đặt mua sách" page is shown</t>
  </si>
  <si>
    <t>the number between "-" and "+" button is correct to the number of times the user 
tap on "-" and "+" button</t>
  </si>
  <si>
    <t>user order book successfully</t>
  </si>
  <si>
    <t>user can exit app by tapping back icon thrice</t>
  </si>
  <si>
    <t>1. Start "Mito Ebook" app
2. Tap app process icon on your device
3. Hold the frame of "Mito Ebook" app and swipe to the left or right</t>
  </si>
  <si>
    <t>- "Thư viện" tab is shown
- App process is shown
- App is close</t>
  </si>
  <si>
    <t>- "Thư viện" tab is shown
- "Ấn Back một lần nữa để thoát" message is shown</t>
  </si>
  <si>
    <t xml:space="preserve">1. Start "Mito Ebook" app
2. Tap back icon twice
</t>
  </si>
  <si>
    <t>1. Tap back icon 1 more time</t>
  </si>
  <si>
    <t>- User is redirected to "home" screen of the device</t>
  </si>
  <si>
    <t>1. Start "Mito Ebook" app
2. Tap on the fourth icon on the bottom navigation bar
3. Tap on book image "Ảo ảnh của thanh xuân"</t>
  </si>
  <si>
    <t>user can see book detail when tap on book's image in "tin tức" tab</t>
  </si>
  <si>
    <t>- "Thư viện" tab is shown
- "Tin tức" tab is shown
- Book detail screen is shown with info of book "Ảo ảnh của thanh xuân"</t>
  </si>
  <si>
    <t>1. Start "Mito Ebook" app
2. Tap on the fourth icon on the bottom navigation bar
3. Swipe from the bottom up</t>
  </si>
  <si>
    <t>- "Thư viện" tab is shown
- "Tin tức" tab is shown
- More info paragraph are shown</t>
  </si>
  <si>
    <t>- "Thư viện" tab is shown
- "Tìm kiếm" tab is shown
- only 3 line of text is shown under the text "Được tìm nhiều nhất"</t>
  </si>
  <si>
    <t>1. Start "Mito Ebook" app
2. Tap on the fifth icon on the bottom navigation bar
3. Tap on "Đăng ký/Đăng nhập" textline 
4. Tap on "Đăng ký" text
5. Tap on "số điện thoại" line</t>
  </si>
  <si>
    <t>- "Thư viện" tab is shown
- "Cá nhân" tab is shown
- "Đăng ký/Đăng nhập" tab is shown
- "Đăng ký" tab is shown 
- only number keyboard is shown</t>
  </si>
  <si>
    <t>1. Start "Mito Ebook" app
2. Tap on the fifth icon on the bottom navigation bar
3. Tap on "Đăng ký/Đăng nhập" textline 
4. Tap on "Đăng ký" text
5. Tap on "mật khẩu" line and enter: "hotoan1996"</t>
  </si>
  <si>
    <t>- "Thư viện" tab is shown
- "Cá nhân" tab is shown
- "Đăng ký/Đăng nhập" tab is shown
- "Đăng ký" tab is shown 
- all character turn to a line of dot</t>
  </si>
  <si>
    <t>1. Start "Mito Ebook" app
2. Tap on the fifth icon on the bottom navigation bar
3. Tap on "Đăng ký/Đăng nhập" textline 
4. Tap on "Đăng nhập" text
5. Tap on "số điện thoại" line</t>
  </si>
  <si>
    <t>- "Thư viện" tab is shown
- "Cá nhân" tab is shown
- "Đăng ký/Đăng nhập" tab is shown
- "Đăng nhập" tab is shown 
- only number keyboard is shown</t>
  </si>
  <si>
    <t>1. Start "Mito Ebook" app
2. Tap on the fifth icon on the bottom navigation bar
3. Tap on "Đăng ký/Đăng nhập" textline 
4. Tap on "Đăng nhập" text
5. Tap on "mật khẩu" line and enter: "hotoan1996"</t>
  </si>
  <si>
    <t>- "Thư viện" tab is shown
- "Cá nhân" tab is shown
- "Đăng ký/Đăng nhập" tab is shown
- "Đăng nhập" tab is shown 
- all character turn to a line of dot</t>
  </si>
  <si>
    <t>Test that user can see books in specific category</t>
  </si>
  <si>
    <t>Test that user can see news about books</t>
  </si>
  <si>
    <t>Test that user can see book chart</t>
  </si>
  <si>
    <t>Test that user can see detail info of a book</t>
  </si>
  <si>
    <t>Test that user can search for book</t>
  </si>
  <si>
    <t>[Module12-1]</t>
  </si>
  <si>
    <t>[Module12-2]</t>
  </si>
  <si>
    <t>[Module12-3]</t>
  </si>
  <si>
    <t>User can see books in specific category</t>
  </si>
  <si>
    <t>User can see newly published books</t>
  </si>
  <si>
    <t>User can see "hot" books</t>
  </si>
  <si>
    <t>User can see news about books</t>
  </si>
  <si>
    <t>User can see book chart</t>
  </si>
  <si>
    <t>User can see book detail</t>
  </si>
  <si>
    <t>User can see app info</t>
  </si>
  <si>
    <t>User can search for book</t>
  </si>
  <si>
    <t>User can sign up for an account</t>
  </si>
  <si>
    <t>User can sign in into the app</t>
  </si>
  <si>
    <t>User can change account info</t>
  </si>
  <si>
    <t>User can order book</t>
  </si>
  <si>
    <t>User can close app</t>
  </si>
  <si>
    <t>Test that user can sign up for an account</t>
  </si>
  <si>
    <t>Test that user can sign in into the app</t>
  </si>
  <si>
    <t>Test that user can change account info</t>
  </si>
  <si>
    <t>Test that user can order book</t>
  </si>
  <si>
    <t>sign in</t>
  </si>
  <si>
    <t>sign up</t>
  </si>
  <si>
    <t>User can see newly published books and "hot" books</t>
  </si>
  <si>
    <t>Test that user can see newly published books and "hot" books</t>
  </si>
  <si>
    <t>[Module1-9]</t>
  </si>
  <si>
    <t>user can swipe from right to left of "mới phát hành" section to see newly published books</t>
  </si>
  <si>
    <t>1. Start "Mito Ebook" app
2. Swipe right to left book image under the text "Mới phát hành"</t>
  </si>
  <si>
    <t>user can swipe from right to left of "sách hot hiện nay" section to see newly published books</t>
  </si>
  <si>
    <t>1. Start "Mito Ebook" app
2. Swipe up until you see "Sách hot hiện nay" section
3. Swipe right to left book image under the text "Sách hot hiện nay"</t>
  </si>
  <si>
    <t>- "Thư viện" tab is shown
- "Sách hot hiện nay" section is shown
- Book image belong to "Sách hot hiện nay" section is shown.</t>
  </si>
  <si>
    <t>- "Thư viện" tab is shown
- Book image belong to "mới phát hành" section is shown.</t>
  </si>
  <si>
    <t>User can sign out of the account</t>
  </si>
  <si>
    <t>User can see app info, sign out of the account</t>
  </si>
  <si>
    <t>Test that user can see news about book</t>
  </si>
  <si>
    <t>Test that user can see app info, sign out of the account</t>
  </si>
  <si>
    <t>[Module2-9]</t>
  </si>
  <si>
    <t>"Không tìm thấy sách" message is shown when no result fitted search criteria</t>
  </si>
  <si>
    <t>1. Start "Mito Ebook" app
2. Tap on the first icon on the bottom navigation bar
3. Type in "tìm kiếm" textbox:
"yêu là gì"</t>
  </si>
  <si>
    <t>- "Thư viện" tab is shown
- "Tìm kiếm" tab is shown
- "Không tìm thấy sách" message is shown</t>
  </si>
  <si>
    <t>"Lưu thất bại Quay lại sau" message is shown when there is no conection between server and app</t>
  </si>
  <si>
    <t>[Module7-6]</t>
  </si>
  <si>
    <t>[Module2-10]</t>
  </si>
  <si>
    <t>[Module4-7]</t>
  </si>
  <si>
    <t>[Module6-6]</t>
  </si>
  <si>
    <t>[Module6-7]</t>
  </si>
  <si>
    <t>[Module6-8]</t>
  </si>
  <si>
    <t>[Module6-9]</t>
  </si>
  <si>
    <t>[Module7-7]</t>
  </si>
  <si>
    <t>[Module7-8]</t>
  </si>
  <si>
    <t>[Module7-9]</t>
  </si>
  <si>
    <t>[Module8-5]</t>
  </si>
  <si>
    <t>[Module8-6]</t>
  </si>
  <si>
    <t>"Số điện thoại" field can't be blank</t>
  </si>
  <si>
    <t>1. Start "Mito Ebook" app
2. Tap on the fifth icon on the bottom navigation bar
3. Tap on "Đăng ký/Đăng nhập" textline 
4. Tap on "Đăng ký" text
5. Enter account info except "họ tên" field:
    - Số điện thoại: "0965232768"
    - mật khẩu: hotoan1996
6. Tap "Đăng ký" button</t>
  </si>
  <si>
    <t>[Module8-7]</t>
  </si>
  <si>
    <t>"Mật khẩu" field can't be blank</t>
  </si>
  <si>
    <t>1. Start "Mito Ebook" app
2. Tap on the fifth icon on the bottom navigation bar
3. Tap on "Đăng ký/Đăng nhập" textline 
4. Tap on "Đăng ký" text
5. Enter account info except "mật khẩu" field:
    - họ tên: "hoquoctoan"
    - Số điện thoại: "0965232768"
6. Tap "Đăng ký" button</t>
  </si>
  <si>
    <t>The number of character in "số điện thoại" field can't be less than 10 characters or more than 12 characters</t>
  </si>
  <si>
    <t>- "Thư viện" tab is shown
- "Cá nhân" tab is shown
- "Đăng ký/Đăng nhập" tab is shown
- "Đăng ký" tab is shown 
- "Số điện thoại không được trống" message is shown in red under "số điện thoại" field</t>
  </si>
  <si>
    <t>- "Thư viện" tab is shown
- "Cá nhân" tab is shown
- "Đăng ký/Đăng nhập" tab is shown
- "Đăng ký" tab is shown 
- "Mật khẩu không được trống" message is shown in red under "mật khẩu" field</t>
  </si>
  <si>
    <t>- "Thư viện" tab is shown
- "Cá nhân" tab is shown
- "Đăng ký/Đăng nhập" tab is shown
- "Đăng ký" tab is shown 
- "Số điện thoại không được dưới 10 kí tự hoặc trên 12 kí tự" message is shown in red under "số điện thoại" field
- "Số điện thoại không được dưới 10 kí tự hoặc trên 12 kí tự" message is shown in red under "số điện thoại" field</t>
  </si>
  <si>
    <t>1. Start "Mito Ebook" app
2. Tap on the fifth icon on the bottom navigation bar
3. Tap on "Đăng ký/Đăng nhập" textline 
4. Tap on "Đăng ký" text
5. Enter account info:
    - họ tên: "hoquoctoan"
    - Số điện thoại: "09652327"
    - mật khẩu: hotoan1996
6. Tap "Đăng ký" button
7. Enter account info:
    - họ tên: "hoquoctoan"
    - Số điện thoại: "0965232717823"
    - mật khẩu: hotoan1996
8. Tap "Đăng ký" button</t>
  </si>
  <si>
    <t>The number of character in "mật khẩu" field can't be less than 6 characters</t>
  </si>
  <si>
    <t>[Module8-9]</t>
  </si>
  <si>
    <t>1. Start "Mito Ebook" app
2. Tap on the fifth icon on the bottom navigation bar
3. Tap on "Đăng ký/Đăng nhập" textline 
4. Tap on "Đăng ký" text
5. Enter account info:
    - họ tên: "hoquoctoan"
    - Số điện thoại: "0965232768"
    - mật khẩu: ht96
6. Tap "Đăng ký" button</t>
  </si>
  <si>
    <t>- "Thư viện" tab is shown
- "Cá nhân" tab is shown
- "Đăng ký/Đăng nhập" tab is shown
- "Đăng ký" tab is shown 
- "Mật khẩu không được dưới 6 kí tự" message is shown in red under "mật khẩu" field</t>
  </si>
  <si>
    <t>[Module8-10]</t>
  </si>
  <si>
    <t>"Họ tên" field can't be blank</t>
  </si>
  <si>
    <t>- "Thư viện" tab is shown
- "Cá nhân" tab is shown
- "Đăng ký/Đăng nhập" tab is shown
- "Đăng ký" tab is shown 
- "Tên không được trống" message is shown in red under "Họ tên" field</t>
  </si>
  <si>
    <t>"Đăng kí thất bại" message is shown if user sign up with an existed phone number</t>
  </si>
  <si>
    <t>- "Thư viện" tab is shown
- "Cá nhân" tab is shown
- "Đăng ký/Đăng nhập" tab is shown
- "Đăng ký" tab is shown 
- "Đăng kí thất bại" message is shown</t>
  </si>
  <si>
    <t>[Module8-11]</t>
  </si>
  <si>
    <t>The number of character in "họ tên" field can't be less than 6 characters</t>
  </si>
  <si>
    <t>1. Start "Mito Ebook" app
2. Tap on the fifth icon on the bottom navigation bar
3. Tap on "Đăng ký/Đăng nhập" textline 
4. Tap on "Đăng ký" text
5. Enter account info:
    - họ tên: "ton"
    - Số điện thoại: "0965232768"
    - mật khẩu: hotoan1996
6. Tap "Đăng ký" button</t>
  </si>
  <si>
    <t>- "Thư viện" tab is shown
- "Cá nhân" tab is shown
- "Đăng ký/Đăng nhập" tab is shown
- "Đăng ký" tab is shown 
- "Tên không được dưới 6 kí tự" message is shown in red under "họ tên" field</t>
  </si>
  <si>
    <t>[Module8-12]</t>
  </si>
  <si>
    <t>1. Start "Mito Ebook" app
2. Tap on the fifth icon on the bottom navigation bar
3. Tap on "Đăng ký/Đăng nhập" textline 
4. Tap on "Đăng nhập" text
5. Enter account info except "số điện thoại" field:
    - mật khẩu: hotoan1996
6. Tap "Đăng nhập" button</t>
  </si>
  <si>
    <t>- "Thư viện" tab is shown
- "Cá nhân" tab is shown
- "Đăng ký/Đăng nhập" tab is shown
- "Đăng nhập" tab is shown 
- "Số điện thoại không được trống" message is shown in red under "số điện thoại" field</t>
  </si>
  <si>
    <t>1. Start "Mito Ebook" app
2. Tap on the fifth icon on the bottom navigation bar
3. Tap on "Đăng ký/Đăng nhập" textline 
4. Tap on "Đăng nhập" text
5. Enter account info except "mật khẩu" field:
    - Số điện thoại: "0965232768"
6. Tap "Đăng nhập" button</t>
  </si>
  <si>
    <t>- "Thư viện" tab is shown
- "Cá nhân" tab is shown
- "Đăng ký/Đăng nhập" tab is shown
- "Đăng nhập" tab is shown 
- "mật khẩu không được trống" message is shown in red under "số điện thoại" field</t>
  </si>
  <si>
    <t>1. Start "Mito Ebook" app
2. Tap on the fifth icon on the bottom navigation bar
3. Tap on "Đăng ký/Đăng nhập" textline 
4. Tap on "Đăng nhập" text
5. Enter account info:
    - Số điện thoại: "09652327"
    - mật khẩu: hotoan1996
6. Tap "Đăng nhập" button
7. Enter account info:
    - Số điện thoại: "0965232717823"
    - mật khẩu: hotoan1996
8. Tap "Đăng nhập" button</t>
  </si>
  <si>
    <t>- "Thư viện" tab is shown
- "Cá nhân" tab is shown
- "Đăng ký/Đăng nhập" tab is shown
- "Đăng nhập" tab is shown 
- "Số điện thoại không được dưới 10 kí tự hoặc trên 12 kí tự" message is shown in red under "số điện thoại" field
- "Số điện thoại không được dưới 10 kí tự hoặc trên 12 kí tự" message is shown in red under "số điện thoại" field</t>
  </si>
  <si>
    <t>1. Start "Mito Ebook" app
2. Tap on the fifth icon on the bottom navigation bar
3. Tap on "Đăng ký/Đăng nhập" textline 
4. Tap on "Đăng nhập" text
5. Enter account info:
    - họ tên: "hoquoctoan"
    - Số điện thoại: "0965232768"
    - mật khẩu: ht96
6. Tap "Đăng nhập" button</t>
  </si>
  <si>
    <t>[Module9-10]</t>
  </si>
  <si>
    <t>"Mật khẩu hoặc số điện thoại không đúng" message is shown when 
user enter wrong phone number or password</t>
  </si>
  <si>
    <t>1. Start "Mito Ebook" app
2. Tap on the fifth icon on the bottom navigation bar
3. Tap on "Đăng ký/Đăng nhập" textline 
4. Tap on "Đăng nhập" text
5. Enter account info:
    - Số điện thoại: "0947212168"
    - mật khẩu: hotoan1996
6. Tap "Đăng nhập" button
7. Enter account info:
    - Số điện thoại: "0965232768"
    - mật khẩu: htan6
8. Tap "Đăng nhập" button
9. Enter account info:
    - Số điện thoại: "0947212168"
    - mật khẩu: htan6
10. Tap "Đăng nhập" button</t>
  </si>
  <si>
    <t>- "Thư viện" tab is shown
- "Cá nhân" tab is shown
- "Đăng ký/Đăng nhập" tab is shown
- "Đăng nhập" tab is shown 
- "Mật khẩu hoặc số điện thoại không đúng" message is shown
- "Mật khẩu hoặc số điện thoại không đúng" message is shown
- "Mật khẩu hoặc số điện thoại không đúng" message is shown</t>
  </si>
  <si>
    <t>[Module11-3]</t>
  </si>
  <si>
    <t>user must sign in to order book</t>
  </si>
  <si>
    <t>1. Tap on "Giá nào cũng yêu" book image
2. Tap on "Đặt mua" button
3. Tap "+" button 4 times
4. Tap "-" button 2 times</t>
  </si>
  <si>
    <t>1. Tap on "Giá nào cũng yêu" book image
2. Tap on "Đặt mua" button
3. Tap "+" button 4 times
4. Enter receiver info:
    - họ tên: "vu hoang minh"
    - số điện thoại: "5523678994"
    - địa chỉ: "3 nguyen van linh p 10 q tan binh"
5. Tap button "Giao đến địa chỉ này"</t>
  </si>
  <si>
    <t xml:space="preserve">1. Start "Mito Ebook" app
2. Tap on "Giá nào cũng yêu" book image
3. Tap on "Đặt mua" button
</t>
  </si>
  <si>
    <t>- "Thư viện" tab is shown
- Book info screen is shown
- "Bạn cần phải đăng nhập để đặt sách hihi" message is shown</t>
  </si>
  <si>
    <t>[Module11-4]</t>
  </si>
  <si>
    <t>- Book info screen is shown
- "Đặt mua sách" page is shown
- number between "-" and "+" button is "5"
- number between "-" and "+" button is "3"</t>
  </si>
  <si>
    <t>- Book info screen is shown
- "Đặt mua sách" page is shown
- number between "-" and "+" button is "5"
- Message box is shown with message: "Sách sẽ được giao vào ngày {orderDate + 2}"</t>
  </si>
  <si>
    <t>1. Tap on "Giá nào cũng yêu" book image
2. Tap on "Đặt mua" button
3. Tap "+" button 4 times
4. Enter receiver info except "số điện thoại":
    - họ tên: "vu hoang minh"
    - địa chỉ: "3 nguyen van linh p 10 q tan binh"
5. Tap button "Giao đến địa chỉ này"</t>
  </si>
  <si>
    <t>- Book info screen is shown
- "Đặt mua sách" page is shown
- number between "-" and "+" button is "5"
- "Số điện thoại không được trống" message is shown in red under "số điện thoại" field</t>
  </si>
  <si>
    <t>[Module11-5]</t>
  </si>
  <si>
    <t>1. Tap on "Giá nào cũng yêu" book image
2. Tap on "Đặt mua" button
3. Tap "+" button 4 times
4. Enter receiver info except:
    - họ tên: "vu hoang minh"
    - số điện thoại: "55236"
    - địa chỉ: "3 nguyen van linh p 10 q tan binh"
5. Tap button "Giao đến địa chỉ này"
6. Enter receiver info except "số điện thoại":
    - họ tên: "vu hoang minh"
    - số điện thoại: "552368814529874"
    - địa chỉ: "3 nguyen van linh p 10 q tan binh"
7. Tap button "Giao đến địa chỉ này"</t>
  </si>
  <si>
    <t>[Module11-6]</t>
  </si>
  <si>
    <t>1. Tap on "Giá nào cũng yêu" book image
2. Tap on "Đặt mua" button
3. Tap "+" button 4 times
4. Enter receiver info except "họ tên":
    - số điện thoại: "5523146895"
    - địa chỉ: "3 nguyen van linh p 10 q tan binh"
5. Tap button "Giao đến địa chỉ này"</t>
  </si>
  <si>
    <t>[Module11-7]</t>
  </si>
  <si>
    <t>1. Tap on "Giá nào cũng yêu" book image
2. Tap on "Đặt mua" button
3. Tap "+" button 4 times
4. Enter receiver info except:
    - họ tên: "minh"
    - số điện thoại: "5523658817"
    - địa chỉ: "3 nguyen van linh p 10 q tan binh"
5. Tap button "Giao đến địa chỉ này"</t>
  </si>
  <si>
    <t>- Book info screen is shown
- "Đặt mua sách" page is shown
- number between "-" and "+" button is "5"
- "Tên không ít hơn 6 kí tự" message is shown in red under "họ tên" field</t>
  </si>
  <si>
    <t>- Book info screen is shown
- "Đặt mua sách" page is shown
- number between "-" and "+" button is "5"
- "Họ tên không được trống" message is shown in red under "họ tên" field</t>
  </si>
  <si>
    <t>- Book info screen is shown
- "Đặt mua sách" page is shown
- number between "-" and "+" button is "5"
- "Số điện thoại không được dưới 10 kí tự và trên 12 kí tự" message is shown in red under "họ tên" field
- "Số điện thoại không được dưới 10 kí tự và trên 12 kí tự" message is shown in red under "số điện thoại" field</t>
  </si>
  <si>
    <t>[Module11-8]</t>
  </si>
  <si>
    <t>"Địa chỉ" field can't be blank</t>
  </si>
  <si>
    <t>1. Tap on "Giá nào cũng yêu" book image
2. Tap on "Đặt mua" button
3. Tap "+" button 4 times
4. Enter receiver info except "địa chỉ":
    - họ tên: "vu hoang minh"
    - số điện thoại: "5523146895"
5. Tap button "Giao đến địa chỉ này"</t>
  </si>
  <si>
    <t>- Book info screen is shown
- "Đặt mua sách" page is shown
- number between "-" and "+" button is "5"
- "Địa chỉ không được trống" message is shown in red under "địa chỉ" field</t>
  </si>
  <si>
    <t>- "Thư viện" tab is shown
- "Cá nhân" tab is shown
- "Đăng ký/Đăng nhập" tab is shown
- "Đăng ký" tab is shown 
- "Đăng kí thành công" message is shown and "hoquoctoan" is shown under default avatar at "Cá nhân" tab</t>
  </si>
  <si>
    <t>- "Thư viện" tab is shown
- "Cá nhân" tab is shown
- "Đăng ký/Đăng nhập" tab is shown
- "Đăng nhập" tab is shown 
- "Đăng nhập thành công" message is shown and "hoquoctoan" is shown under default avatar at "Cá nhân" tab</t>
  </si>
  <si>
    <t>[Module11-9]</t>
  </si>
  <si>
    <t>"Sách đã hết vui lòng quay lại sau" message is shown when user order book 
that is out of stock</t>
  </si>
  <si>
    <t>1. Tap on "Cô gái đan mạch" book image
2. Tap on "Đặt mua" button
3. Tap "+" button 10 times
4. Enter receiver info:
    - họ tên: "vu hoang minh"
    - số điện thoại: "5523678994"
    - địa chỉ: "3 nguyen van linh p 10 q tan binh"
5. Tap button "Giao đến địa chỉ này"
6. Tap on the fifth icon on the bottom navigation bar
7. Tap on "Đăng xuất" line
8. Tap on "Đăng ký/Đăng nhập" textline 
9. Tap on "Đăng nhập" text
10. Enter account info:
    - Số điện thoại: "1231231231"
    - mật khẩu: 123123
11. Tap "Đăng nhập" button
12. Tap on "Cô gái đan mạch" book image
13. Tap on "Đặt mua" button</t>
  </si>
  <si>
    <t>- Book info screen of book "Cô gái đan mạch" is shown
- "Đặt mua sách" page is shown
- number between "-" and "+" button is "5"
- Message box is shown with message: "Sách sẽ được giao vào ngày {orderDate + 2}"
- "Cá nhân" tab is shown
- "Đăng ký/Đăng nhập" tab is shown
- "Đăng nhập" tab is shown 
- "Đăng nhập thành công" message is shown and "asdasd" is shown under default avatar at "Cá nhân" tab
- Book info screen of book "Cô gái đan mạch" is shown
- "Sách đã hết vui lòng quay lại sau" message is shown</t>
  </si>
  <si>
    <t>information is hidden when user type in "mật khẩu" line</t>
  </si>
  <si>
    <t>[Module10-6]</t>
  </si>
  <si>
    <t>1. Tap on the fifth icon on the bottom navigation bar
2. Tap on "Thay đổi thông tin" textline 
3. Tap the arrow left of "Cá nhân" text</t>
  </si>
  <si>
    <t xml:space="preserve">- "Cá nhân" tab is shown
- "Thay đổi thông tin" tab is shown
- "Cá nhân" tab is shown </t>
  </si>
  <si>
    <t>2. Tap on the fifth icon on the bottom navigation bar
3. Tap on "Thay đổi thông tin" textline 
4. Enter họ tên: "minhhhhhhh" and tap button "Lưu thay đổi"</t>
  </si>
  <si>
    <t>- "Cá nhân" tab is shown
- "Thay đổi thông tin" tab is shown
- "Lưu thành công" message is shown in "Cá nhân" tab</t>
  </si>
  <si>
    <t>- "Cá nhân" tab is shown
- "Thay đổi thông tin" tab is shown
- Screen expand downward show 3 textbox: "mật khẩu cũ", "mật khẩu mới", "nhập lại mật khẩu mới"
- "Lưu thành công" message is shown at "Cá nhân" tab</t>
  </si>
  <si>
    <t>1. Tap on the fifth icon on the bottom navigation bar
2. Tap on "Thay đổi thông tin" textline 
3. Tap "Đổi mật khẩu" checkbox
4. Enter these info:
    - mật khẩu cũ: "hotoan1996"
    - mật khẩu mới: "hoquoctoan1996"
    - nhập lại mật khẩu mới: "hoquoctoan1996"
5. Tap button "Lưu thay đổi"</t>
  </si>
  <si>
    <t>1. Tap on the fifth icon on the bottom navigation bar
2. Tap on "Thay đổi thông tin" textline 
3. Enter họ tên: "minhhhhhhh" and tap button "Lưu thay đổi"
4. Tap "Đổi mật khẩu" checkbox
5. Enter these info:
    - mật khẩu cũ: "hotoan1996"
    - mật khẩu mới: "hoquoctoan1996"
    - nhập lại mật khẩu mới: "hoquoctoan1996"
6. Tap button "Lưu thay đổi"</t>
  </si>
  <si>
    <t>- "Cá nhân" tab is shown
- "Thay đổi thông tin" tab is shown
- Screen expand downward show 3 textbox: "mật khẩu cũ", "mật khẩu mới", "nhập lại mật khẩu mới"
- "Lưu thành công" message is shown at "Cá nhân" tab</t>
  </si>
  <si>
    <t>2. Tap on the fifth icon on the bottom navigation bar
3. Tap on "Thay đổi thông tin" textline 
4. Enter họ tên: "minhhhhhhh" 
5. Turn off wifi on your device
6. Tap button "Lưu thay đổi"</t>
  </si>
  <si>
    <t>- "Cá nhân" tab is shown
- "Thay đổi thông tin" tab is shown
- "Lưu thất bại Quay lại sau" message is shown</t>
  </si>
  <si>
    <t>information is hidden when user type in "mật khẩu cũ", "mật khẩu mới", "nhập lại mật khẩu mới" fileds</t>
  </si>
  <si>
    <t>- "Cá nhân" tab is shown
- "Thay đổi thông tin" tab is shown
- "Đăng ký" tab is shown 
- Screen expand downward show 3 textbox: "mật khẩu cũ", "mật khẩu mới", "nhập lại mật khẩu mới"
- all character turn to a line of dot</t>
  </si>
  <si>
    <t>2. Tap on the fifth icon on the bottom navigation bar
3. Tap on "Thay đổi thông tin" textline 
4. Tap on "Đăng ký" text
5. Tap "Đổi mật khẩu" checkbox
5. Enter these info:
    - mật khẩu cũ: "hotoan1996"
    - mật khẩu mới: "ht1996"
    - nhập lại mật khẩu mới: "ht1996"</t>
  </si>
  <si>
    <t>[Module10-7]</t>
  </si>
  <si>
    <t>"họ tên" filed can't be blank</t>
  </si>
  <si>
    <t>2. Tap on the fifth icon on the bottom navigation bar
3. Tap on "Thay đổi thông tin" textline 
4. Erase everything in "họ tên" field and tap button "Lưu thay đổi"</t>
  </si>
  <si>
    <t>- "Cá nhân" tab is shown
- "Thay đổi thông tin" tab is shown
- "Tên không được trống" message is shown in red under "Họ tên" field</t>
  </si>
  <si>
    <t>[Module10-8]</t>
  </si>
  <si>
    <t>the number of character in "họ tên" filed can't be less than 6 characters</t>
  </si>
  <si>
    <t>2. Tap on the fifth icon on the bottom navigation bar
3. Tap on "Thay đổi thông tin" textline 
4. Enter họ tên: "hmin" and tap button "Lưu thay đổi"</t>
  </si>
  <si>
    <t>- "Cá nhân" tab is shown
- "Thay đổi thông tin" tab is shown
- "Tên không được dưới 6 kí tự" message is shown in red under "Họ tên" field</t>
  </si>
  <si>
    <t>"mật khẩu cũ" field can't be blank</t>
  </si>
  <si>
    <t>[Module10-9]</t>
  </si>
  <si>
    <t>2. Tap on the fifth icon on the bottom navigation bar
3. Tap on "Thay đổi thông tin" textline 
4. Tap on "Đăng ký" text
5. Tap "Đổi mật khẩu" checkbox
5. Enter these info except "mật khẩu cũ"
    - mật khẩu mới: "ht1996"
    - nhập lại mật khẩu mới: "ht1996"
6. Tap button "Lưu thay đổi"</t>
  </si>
  <si>
    <t>- "Cá nhân" tab is shown
- "Thay đổi thông tin" tab is shown
- "Đăng ký" tab is shown 
- Screen expand downward show 3 textbox: "mật khẩu cũ", "mật khẩu mới", "nhập lại mật khẩu mới"
- "mật khẩu cũ không được trống" message is shown in red under "mật khẩu cũ" field</t>
  </si>
  <si>
    <t>the number of character in "mật khẩu cũ" field can't be less than 6 characters</t>
  </si>
  <si>
    <t>2. Tap on the fifth icon on the bottom navigation bar
3. Tap on "Thay đổi thông tin" textline 
4. Tap on "Đăng ký" text
5. Tap "Đổi mật khẩu" checkbox
5. Enter these info except "mật khẩu cũ"
    - mật khẩu cũ: "hota"
    - mật khẩu mới: "ht1996"
    - nhập lại mật khẩu mới: "ht1996"
6. Tap button "Lưu thay đổi"</t>
  </si>
  <si>
    <t>- "Cá nhân" tab is shown
- "Thay đổi thông tin" tab is shown
- "Đăng ký" tab is shown 
- Screen expand downward show 3 textbox: "mật khẩu cũ", "mật khẩu mới", "nhập lại mật khẩu mới"
- "mật khẩu cũ không được dưới 6 kí tự" message is shown in red under "mật khẩu cũ" field</t>
  </si>
  <si>
    <t>[Module10-10]</t>
  </si>
  <si>
    <t>[Module10-11]</t>
  </si>
  <si>
    <t>"mật khẩu mới" field can't be blank</t>
  </si>
  <si>
    <t>2. Tap on the fifth icon on the bottom navigation bar
3. Tap on "Thay đổi thông tin" textline 
4. Tap on "Đăng ký" text
5. Tap "Đổi mật khẩu" checkbox
5. Enter these info except "mật khẩu mới":
    - mật khẩu cũ: "hotoan1996"
    - nhập lại mật khẩu mới: "ht1996"
6. Tap button "Lưu thay đổi"</t>
  </si>
  <si>
    <t>[Module10-12]</t>
  </si>
  <si>
    <t>the number of character in "mật khẩu mới" field can't be less than 6 characters</t>
  </si>
  <si>
    <t>2. Tap on the fifth icon on the bottom navigation bar
3. Tap on "Thay đổi thông tin" textline 
4. Tap on "Đăng ký" text
5. Tap "Đổi mật khẩu" checkbox
5. Enter these info:
    - mật khẩu cũ: "hotoan1996"
    - mật khẩu mới: "ht96"
    - nhập lại mật khẩu mới: "ht96"
6. Tap button "Lưu thay đổi"</t>
  </si>
  <si>
    <t>"mật khẩu xác nhận không đúng" message is shown when
the content of "mật khẩu mới" and "nhập lại mật khẩu mới" aren't match</t>
  </si>
  <si>
    <t>[Module10-13]</t>
  </si>
  <si>
    <t>2. Tap on the fifth icon on the bottom navigation bar
3. Tap on "Thay đổi thông tin" textline 
4. Tap on "Đăng ký" text
5. Tap "Đổi mật khẩu" checkbox
5. Enter these info:
    - mật khẩu cũ: "hotoan1996"
    - mật khẩu mới: "ht1996"
    - nhập lại mật khẩu mới: "h196"
6. Tap button "Lưu thay đổi"</t>
  </si>
  <si>
    <t>- "Cá nhân" tab is shown
- "Thay đổi thông tin" tab is shown
- "Đăng ký" tab is shown 
- Screen expand downward show 3 textbox: "mật khẩu cũ", "mật khẩu mới", "nhập lại mật khẩu mới"
- "mật khẩu xác nhận không đúng" message is shown in red under "nhập lại mật khẩu mới" field</t>
  </si>
  <si>
    <t>- "Cá nhân" tab is shown
- "Thay đổi thông tin" tab is shown
- "Đăng ký" tab is shown 
- Screen expand downward show 3 textbox: "mật khẩu cũ", "mật khẩu mới", "nhập lại mật khẩu mới"
- "mật khẩu mới không được dưới 6 kí tự" message is shown in red under "mật khẩu mới" field</t>
  </si>
  <si>
    <t>- "Cá nhân" tab is shown
- "Thay đổi thông tin" tab is shown
- "Đăng ký" tab is shown 
- Screen expand downward show 3 textbox: "mật khẩu cũ", "mật khẩu mới", "nhập lại mật khẩu mới"
- "mật khẩu mới không được trống" message is shown in red under "mật khẩu mới" field</t>
  </si>
  <si>
    <t>[Module10-14]</t>
  </si>
  <si>
    <t>"nhập lại mật khẩu mới" field can't be blank</t>
  </si>
  <si>
    <t>2. Tap on the fifth icon on the bottom navigation bar
3. Tap on "Thay đổi thông tin" textline 
4. Tap on "Đăng ký" text
5. Tap "Đổi mật khẩu" checkbox
5. Enter these info except "nhập lại mật khẩu mới":
    - mật khẩu cũ: "hotoan1996"
    - mật khẩu mới: "ht1996"
6. Tap button "Lưu thay đổi"</t>
  </si>
  <si>
    <t>- "Cá nhân" tab is shown
- "Thay đổi thông tin" tab is shown
- "Đăng ký" tab is shown 
- Screen expand downward show 3 textbox: "mật khẩu cũ", "mật khẩu mới", "nhập lại mật khẩu mới"
- "mật khẩu xác nhận không được trống" message is shown in red under "nhập lại mật khẩu mới" field</t>
  </si>
  <si>
    <t>[Module10-15]</t>
  </si>
  <si>
    <t>"mật khẩu cũ không đúng" message is shown when user enter wrong old
password in "mật khẩu cũ" field</t>
  </si>
  <si>
    <t>2. Tap on the fifth icon on the bottom navigation bar
3. Tap on "Thay đổi thông tin" textline 
4. Tap on "Đăng ký" text
5. Tap "Đổi mật khẩu" checkbox
5. Enter these info:
    - mật khẩu cũ: "hoton196"
    - mật khẩu mới: "ht1996"
    - nhập lại mật khẩu mới: "ht1996"
6. Tap button "Lưu thay đổi"</t>
  </si>
  <si>
    <t>- "Cá nhân" tab is shown
- "Thay đổi thông tin" tab is shown
- "Đăng ký" tab is shown 
- Screen expand downward show 3 textbox: "mật khẩu cũ", "mật khẩu mới", "nhập lại mật khẩu mới"
- "mật khẩu cũ không đúng" message is shown in red under "nhập lại mật khẩu mới" field</t>
  </si>
  <si>
    <t>Nov 4th, 2017</t>
  </si>
  <si>
    <t>black box testing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</si>
</sst>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22">
    <font>
      <sz val="11"/>
      <name val="ＭＳ Ｐゴシック"/>
      <charset val="128"/>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1"/>
      <color indexed="12"/>
      <name val="ＭＳ Ｐゴシック"/>
      <family val="3"/>
      <charset val="128"/>
    </font>
    <font>
      <sz val="10"/>
      <color indexed="10"/>
      <name val="Tahoma"/>
      <family val="2"/>
    </font>
    <font>
      <sz val="10"/>
      <color indexed="8"/>
      <name val="Tahoma"/>
      <family val="2"/>
    </font>
    <font>
      <b/>
      <sz val="8"/>
      <color indexed="8"/>
      <name val="Times New Roman"/>
      <family val="1"/>
    </font>
    <font>
      <sz val="10"/>
      <color indexed="9"/>
      <name val="Tahoma"/>
      <family val="2"/>
    </font>
    <font>
      <b/>
      <sz val="10"/>
      <color indexed="12"/>
      <name val="Tahoma"/>
      <family val="2"/>
    </font>
    <font>
      <sz val="11"/>
      <name val="ＭＳ Ｐゴシック"/>
      <charset val="128"/>
    </font>
    <font>
      <b/>
      <u/>
      <sz val="11"/>
      <color indexed="12"/>
      <name val="ＭＳ Ｐゴシック"/>
    </font>
  </fonts>
  <fills count="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theme="8" tint="0.79998168889431442"/>
        <bgColor indexed="26"/>
      </patternFill>
    </fill>
  </fills>
  <borders count="64">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right/>
      <top/>
      <bottom style="medium">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style="thin">
        <color indexed="8"/>
      </top>
      <bottom/>
      <diagonal/>
    </border>
    <border>
      <left style="medium">
        <color indexed="8"/>
      </left>
      <right/>
      <top style="thin">
        <color indexed="8"/>
      </top>
      <bottom style="medium">
        <color indexed="8"/>
      </bottom>
      <diagonal/>
    </border>
    <border>
      <left/>
      <right style="medium">
        <color indexed="8"/>
      </right>
      <top/>
      <bottom/>
      <diagonal/>
    </border>
    <border>
      <left/>
      <right style="hair">
        <color indexed="8"/>
      </right>
      <top style="thin">
        <color indexed="8"/>
      </top>
      <bottom style="hair">
        <color indexed="8"/>
      </bottom>
      <diagonal/>
    </border>
    <border>
      <left style="hair">
        <color indexed="8"/>
      </left>
      <right style="medium">
        <color indexed="8"/>
      </right>
      <top style="thin">
        <color indexed="8"/>
      </top>
      <bottom style="hair">
        <color indexed="8"/>
      </bottom>
      <diagonal/>
    </border>
    <border>
      <left style="hair">
        <color indexed="8"/>
      </left>
      <right/>
      <top style="hair">
        <color indexed="8"/>
      </top>
      <bottom style="hair">
        <color indexed="8"/>
      </bottom>
      <diagonal/>
    </border>
    <border>
      <left style="hair">
        <color indexed="8"/>
      </left>
      <right style="medium">
        <color indexed="8"/>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style="medium">
        <color indexed="8"/>
      </right>
      <top style="hair">
        <color indexed="8"/>
      </top>
      <bottom style="thin">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thin">
        <color indexed="8"/>
      </left>
      <right style="medium">
        <color indexed="8"/>
      </right>
      <top style="thin">
        <color indexed="8"/>
      </top>
      <bottom style="medium">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hair">
        <color indexed="8"/>
      </left>
      <right style="hair">
        <color indexed="8"/>
      </right>
      <top style="hair">
        <color indexed="8"/>
      </top>
      <bottom/>
      <diagonal/>
    </border>
    <border>
      <left style="hair">
        <color indexed="8"/>
      </left>
      <right style="hair">
        <color indexed="8"/>
      </right>
      <top/>
      <bottom style="hair">
        <color indexed="8"/>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thin">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8"/>
      </left>
      <right style="hair">
        <color indexed="8"/>
      </right>
      <top style="hair">
        <color indexed="8"/>
      </top>
      <bottom style="thin">
        <color indexed="64"/>
      </bottom>
      <diagonal/>
    </border>
    <border>
      <left style="hair">
        <color indexed="8"/>
      </left>
      <right style="hair">
        <color indexed="8"/>
      </right>
      <top style="thin">
        <color indexed="8"/>
      </top>
      <bottom/>
      <diagonal/>
    </border>
    <border>
      <left style="thin">
        <color indexed="8"/>
      </left>
      <right style="hair">
        <color indexed="8"/>
      </right>
      <top style="thin">
        <color indexed="8"/>
      </top>
      <bottom/>
      <diagonal/>
    </border>
    <border>
      <left style="hair">
        <color indexed="8"/>
      </left>
      <right style="thin">
        <color indexed="8"/>
      </right>
      <top style="thin">
        <color indexed="8"/>
      </top>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medium">
        <color indexed="8"/>
      </left>
      <right style="hair">
        <color indexed="8"/>
      </right>
      <top style="hair">
        <color indexed="8"/>
      </top>
      <bottom style="hair">
        <color indexed="8"/>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style="hair">
        <color indexed="64"/>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style="thin">
        <color indexed="64"/>
      </right>
      <top/>
      <bottom/>
      <diagonal/>
    </border>
  </borders>
  <cellStyleXfs count="5">
    <xf numFmtId="0" fontId="0" fillId="0" borderId="0"/>
    <xf numFmtId="0" fontId="14" fillId="0" borderId="0" applyNumberFormat="0" applyFill="0" applyBorder="0" applyAlignment="0" applyProtection="0"/>
    <xf numFmtId="0" fontId="20" fillId="0" borderId="0"/>
    <xf numFmtId="0" fontId="20" fillId="0" borderId="0"/>
    <xf numFmtId="0" fontId="1" fillId="0" borderId="0"/>
  </cellStyleXfs>
  <cellXfs count="249">
    <xf numFmtId="0" fontId="0" fillId="0" borderId="0" xfId="0"/>
    <xf numFmtId="0" fontId="2" fillId="0" borderId="0" xfId="0" applyFont="1"/>
    <xf numFmtId="0" fontId="2" fillId="0" borderId="0" xfId="0" applyFont="1" applyAlignment="1">
      <alignment horizontal="left" indent="1"/>
    </xf>
    <xf numFmtId="0" fontId="3" fillId="2" borderId="0" xfId="0" applyFont="1" applyFill="1" applyAlignment="1">
      <alignment horizontal="center" vertical="center"/>
    </xf>
    <xf numFmtId="0" fontId="4" fillId="0" borderId="1" xfId="0" applyFont="1" applyBorder="1" applyAlignment="1">
      <alignment horizontal="center" vertical="center"/>
    </xf>
    <xf numFmtId="0" fontId="2" fillId="0" borderId="0" xfId="0" applyFont="1" applyAlignment="1">
      <alignment horizontal="center" vertical="center"/>
    </xf>
    <xf numFmtId="0" fontId="6" fillId="2" borderId="0" xfId="0" applyFont="1" applyFill="1" applyAlignment="1">
      <alignment horizontal="left" indent="1"/>
    </xf>
    <xf numFmtId="0" fontId="7" fillId="0" borderId="0" xfId="0" applyFont="1" applyAlignment="1">
      <alignment horizontal="left" indent="1"/>
    </xf>
    <xf numFmtId="0" fontId="2" fillId="2" borderId="0" xfId="0" applyFont="1" applyFill="1"/>
    <xf numFmtId="0" fontId="6" fillId="2" borderId="2" xfId="0" applyFont="1" applyFill="1" applyBorder="1" applyAlignment="1">
      <alignment horizontal="left"/>
    </xf>
    <xf numFmtId="0" fontId="2" fillId="0" borderId="3" xfId="0" applyFont="1" applyBorder="1" applyAlignment="1"/>
    <xf numFmtId="0" fontId="7" fillId="0" borderId="3" xfId="0" applyFont="1" applyBorder="1" applyAlignment="1">
      <alignment horizontal="left" indent="1"/>
    </xf>
    <xf numFmtId="0" fontId="6" fillId="2" borderId="0" xfId="0" applyFont="1" applyFill="1" applyBorder="1"/>
    <xf numFmtId="0" fontId="7" fillId="0" borderId="0" xfId="0" applyFont="1" applyBorder="1" applyAlignment="1">
      <alignment horizontal="left"/>
    </xf>
    <xf numFmtId="0" fontId="2" fillId="0" borderId="0" xfId="0" applyFont="1" applyBorder="1" applyAlignment="1"/>
    <xf numFmtId="0" fontId="6" fillId="2" borderId="0" xfId="0" applyFont="1" applyFill="1" applyBorder="1" applyAlignment="1">
      <alignment horizontal="left" indent="1"/>
    </xf>
    <xf numFmtId="0" fontId="7" fillId="0" borderId="0" xfId="0" applyFont="1" applyBorder="1" applyAlignment="1">
      <alignment horizontal="left" indent="1"/>
    </xf>
    <xf numFmtId="0" fontId="2" fillId="0" borderId="0" xfId="0" applyFont="1" applyBorder="1" applyAlignment="1">
      <alignment horizontal="left" indent="1"/>
    </xf>
    <xf numFmtId="0" fontId="2" fillId="0" borderId="0" xfId="0" applyFont="1" applyBorder="1"/>
    <xf numFmtId="0" fontId="6" fillId="0" borderId="0" xfId="0" applyFont="1" applyAlignment="1">
      <alignment horizontal="left"/>
    </xf>
    <xf numFmtId="0" fontId="2" fillId="0" borderId="0" xfId="0" applyFont="1" applyAlignment="1">
      <alignment vertical="center"/>
    </xf>
    <xf numFmtId="164" fontId="8" fillId="3" borderId="4" xfId="0" applyNumberFormat="1" applyFont="1" applyFill="1" applyBorder="1" applyAlignment="1">
      <alignment horizontal="center" vertical="center"/>
    </xf>
    <xf numFmtId="0" fontId="8" fillId="3" borderId="5" xfId="0" applyFont="1" applyFill="1" applyBorder="1" applyAlignment="1">
      <alignment horizontal="center" vertical="center"/>
    </xf>
    <xf numFmtId="0" fontId="8" fillId="3" borderId="6" xfId="0" applyFont="1" applyFill="1" applyBorder="1" applyAlignment="1">
      <alignment horizontal="center" vertical="center"/>
    </xf>
    <xf numFmtId="0" fontId="2" fillId="2" borderId="0" xfId="0" applyFont="1" applyFill="1" applyAlignment="1">
      <alignment horizontal="left"/>
    </xf>
    <xf numFmtId="0" fontId="5" fillId="2" borderId="0" xfId="0" applyFont="1" applyFill="1" applyAlignment="1">
      <alignment horizontal="left"/>
    </xf>
    <xf numFmtId="0" fontId="11" fillId="2" borderId="0" xfId="0" applyFont="1" applyFill="1" applyAlignment="1">
      <alignment horizontal="left"/>
    </xf>
    <xf numFmtId="0" fontId="12" fillId="2" borderId="0" xfId="0" applyFont="1" applyFill="1" applyAlignment="1">
      <alignment horizontal="left"/>
    </xf>
    <xf numFmtId="0" fontId="2" fillId="2" borderId="0" xfId="0" applyFont="1" applyFill="1" applyAlignment="1">
      <alignment wrapText="1"/>
    </xf>
    <xf numFmtId="0" fontId="2" fillId="2" borderId="0" xfId="0" applyFont="1" applyFill="1" applyBorder="1" applyAlignment="1"/>
    <xf numFmtId="0" fontId="2" fillId="2" borderId="0" xfId="0" applyFont="1" applyFill="1" applyAlignment="1">
      <alignment vertical="center"/>
    </xf>
    <xf numFmtId="0" fontId="2" fillId="2" borderId="0" xfId="0" applyFont="1" applyFill="1" applyAlignment="1">
      <alignment horizontal="left" vertical="center"/>
    </xf>
    <xf numFmtId="0" fontId="13" fillId="2" borderId="0" xfId="0" applyFont="1" applyFill="1" applyAlignment="1">
      <alignment horizontal="center"/>
    </xf>
    <xf numFmtId="49" fontId="2" fillId="2" borderId="8" xfId="0" applyNumberFormat="1" applyFont="1" applyFill="1" applyBorder="1" applyAlignment="1">
      <alignment horizontal="left" vertical="center"/>
    </xf>
    <xf numFmtId="0" fontId="2" fillId="2" borderId="0" xfId="0" applyFont="1" applyFill="1" applyAlignment="1"/>
    <xf numFmtId="0" fontId="15" fillId="2" borderId="0" xfId="0" applyFont="1" applyFill="1"/>
    <xf numFmtId="0" fontId="16" fillId="2" borderId="12" xfId="0" applyFont="1" applyFill="1" applyBorder="1" applyAlignment="1"/>
    <xf numFmtId="0" fontId="16" fillId="2" borderId="12" xfId="0" applyFont="1" applyFill="1" applyBorder="1" applyAlignment="1">
      <alignment wrapText="1"/>
    </xf>
    <xf numFmtId="0" fontId="2" fillId="2" borderId="12" xfId="0" applyFont="1" applyFill="1" applyBorder="1" applyAlignment="1">
      <alignment wrapText="1"/>
    </xf>
    <xf numFmtId="0" fontId="13" fillId="2" borderId="0" xfId="0" applyFont="1" applyFill="1" applyAlignment="1" applyProtection="1">
      <alignment wrapText="1"/>
    </xf>
    <xf numFmtId="0" fontId="15" fillId="2" borderId="0" xfId="0" applyFont="1" applyFill="1" applyAlignment="1">
      <alignment wrapText="1"/>
    </xf>
    <xf numFmtId="0" fontId="16" fillId="2" borderId="0" xfId="0" applyFont="1" applyFill="1" applyAlignment="1"/>
    <xf numFmtId="0" fontId="2" fillId="2" borderId="0" xfId="0" applyFont="1" applyFill="1" applyAlignment="1" applyProtection="1">
      <alignment wrapText="1"/>
    </xf>
    <xf numFmtId="0" fontId="11" fillId="2" borderId="0" xfId="0" applyFont="1" applyFill="1" applyAlignment="1"/>
    <xf numFmtId="0" fontId="11" fillId="2" borderId="14" xfId="0" applyFont="1" applyFill="1" applyBorder="1" applyAlignment="1">
      <alignment horizontal="center" vertical="center"/>
    </xf>
    <xf numFmtId="0" fontId="11" fillId="2" borderId="2"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2" fillId="2" borderId="0" xfId="0" applyFont="1" applyFill="1" applyBorder="1" applyAlignment="1">
      <alignment horizontal="center" wrapText="1"/>
    </xf>
    <xf numFmtId="0" fontId="15" fillId="2" borderId="0" xfId="0" applyFont="1" applyFill="1" applyBorder="1" applyAlignment="1">
      <alignment horizontal="center" wrapText="1"/>
    </xf>
    <xf numFmtId="0" fontId="16" fillId="2" borderId="15" xfId="0" applyFont="1" applyFill="1" applyBorder="1" applyAlignment="1">
      <alignment horizontal="center" vertical="center"/>
    </xf>
    <xf numFmtId="0" fontId="16" fillId="2" borderId="16" xfId="0" applyFont="1" applyFill="1" applyBorder="1" applyAlignment="1">
      <alignment horizontal="center" vertical="center"/>
    </xf>
    <xf numFmtId="0" fontId="16" fillId="2" borderId="17" xfId="0" applyFont="1" applyFill="1" applyBorder="1" applyAlignment="1">
      <alignment horizontal="center" vertical="center"/>
    </xf>
    <xf numFmtId="0" fontId="16" fillId="2" borderId="0" xfId="0" applyFont="1" applyFill="1" applyBorder="1" applyAlignment="1">
      <alignment horizontal="center" wrapText="1"/>
    </xf>
    <xf numFmtId="0" fontId="8" fillId="3" borderId="18" xfId="3" applyFont="1" applyFill="1" applyBorder="1" applyAlignment="1">
      <alignment horizontal="center" vertical="center" wrapText="1"/>
    </xf>
    <xf numFmtId="0" fontId="12" fillId="2" borderId="0" xfId="3" applyFont="1" applyFill="1" applyBorder="1" applyAlignment="1">
      <alignment horizontal="center" vertical="center" wrapText="1"/>
    </xf>
    <xf numFmtId="0" fontId="12" fillId="2" borderId="0" xfId="3" applyFont="1" applyFill="1" applyBorder="1" applyAlignment="1">
      <alignment horizontal="left" vertical="center"/>
    </xf>
    <xf numFmtId="0" fontId="15" fillId="2" borderId="0" xfId="0" applyFont="1" applyFill="1" applyBorder="1" applyAlignment="1">
      <alignment vertical="top" wrapText="1"/>
    </xf>
    <xf numFmtId="0" fontId="16" fillId="2" borderId="0" xfId="0" applyFont="1" applyFill="1" applyAlignment="1">
      <alignment vertical="top"/>
    </xf>
    <xf numFmtId="0" fontId="15" fillId="2" borderId="0" xfId="0" applyFont="1" applyFill="1" applyBorder="1"/>
    <xf numFmtId="0" fontId="16" fillId="2" borderId="19" xfId="0" applyFont="1" applyFill="1" applyBorder="1" applyAlignment="1">
      <alignment horizontal="center" vertical="center"/>
    </xf>
    <xf numFmtId="0" fontId="13" fillId="2" borderId="0" xfId="2" applyFont="1" applyFill="1" applyBorder="1"/>
    <xf numFmtId="0" fontId="2" fillId="2" borderId="0" xfId="2" applyFont="1" applyFill="1" applyBorder="1"/>
    <xf numFmtId="164" fontId="2" fillId="2" borderId="0" xfId="2" applyNumberFormat="1" applyFont="1" applyFill="1" applyBorder="1"/>
    <xf numFmtId="0" fontId="6" fillId="2" borderId="0" xfId="0" applyFont="1" applyFill="1"/>
    <xf numFmtId="0" fontId="7" fillId="2" borderId="0" xfId="2" applyFont="1" applyFill="1" applyBorder="1"/>
    <xf numFmtId="0" fontId="2" fillId="2" borderId="0" xfId="0" applyFont="1" applyFill="1" applyBorder="1"/>
    <xf numFmtId="0" fontId="2" fillId="2" borderId="20" xfId="0" applyFont="1" applyFill="1" applyBorder="1" applyAlignment="1"/>
    <xf numFmtId="0" fontId="8" fillId="3" borderId="21" xfId="0" applyNumberFormat="1" applyFont="1" applyFill="1" applyBorder="1" applyAlignment="1">
      <alignment horizontal="center"/>
    </xf>
    <xf numFmtId="0" fontId="8" fillId="3" borderId="5" xfId="0" applyNumberFormat="1" applyFont="1" applyFill="1" applyBorder="1" applyAlignment="1">
      <alignment horizontal="center"/>
    </xf>
    <xf numFmtId="0" fontId="8" fillId="3" borderId="5" xfId="0" applyNumberFormat="1" applyFont="1" applyFill="1" applyBorder="1" applyAlignment="1">
      <alignment horizontal="center" wrapText="1"/>
    </xf>
    <xf numFmtId="0" fontId="8" fillId="3" borderId="7" xfId="0" applyNumberFormat="1" applyFont="1" applyFill="1" applyBorder="1" applyAlignment="1">
      <alignment horizontal="center"/>
    </xf>
    <xf numFmtId="0" fontId="8" fillId="3" borderId="22" xfId="0" applyNumberFormat="1" applyFont="1" applyFill="1" applyBorder="1" applyAlignment="1">
      <alignment horizontal="center" wrapText="1"/>
    </xf>
    <xf numFmtId="0" fontId="2" fillId="2" borderId="20" xfId="0" applyFont="1" applyFill="1" applyBorder="1"/>
    <xf numFmtId="0" fontId="2" fillId="2" borderId="8" xfId="0" applyNumberFormat="1" applyFont="1" applyFill="1" applyBorder="1"/>
    <xf numFmtId="0" fontId="2" fillId="2" borderId="8" xfId="0" applyNumberFormat="1" applyFont="1" applyFill="1" applyBorder="1" applyAlignment="1">
      <alignment horizontal="center"/>
    </xf>
    <xf numFmtId="0" fontId="2" fillId="2" borderId="23" xfId="0" applyNumberFormat="1" applyFont="1" applyFill="1" applyBorder="1" applyAlignment="1">
      <alignment horizontal="center"/>
    </xf>
    <xf numFmtId="0" fontId="2" fillId="2" borderId="24" xfId="0" applyNumberFormat="1" applyFont="1" applyFill="1" applyBorder="1" applyAlignment="1">
      <alignment horizontal="center"/>
    </xf>
    <xf numFmtId="0" fontId="18" fillId="3" borderId="25" xfId="0" applyNumberFormat="1" applyFont="1" applyFill="1" applyBorder="1" applyAlignment="1">
      <alignment horizontal="center"/>
    </xf>
    <xf numFmtId="0" fontId="8" fillId="3" borderId="10" xfId="0" applyFont="1" applyFill="1" applyBorder="1"/>
    <xf numFmtId="0" fontId="18" fillId="3" borderId="10" xfId="0" applyFont="1" applyFill="1" applyBorder="1" applyAlignment="1">
      <alignment horizontal="center"/>
    </xf>
    <xf numFmtId="0" fontId="18" fillId="3" borderId="26" xfId="0" applyFont="1" applyFill="1" applyBorder="1" applyAlignment="1">
      <alignment horizontal="center"/>
    </xf>
    <xf numFmtId="0" fontId="2" fillId="2" borderId="0" xfId="0" applyFont="1" applyFill="1" applyBorder="1" applyAlignment="1">
      <alignment horizontal="center"/>
    </xf>
    <xf numFmtId="10" fontId="2" fillId="2" borderId="0" xfId="0" applyNumberFormat="1" applyFont="1" applyFill="1" applyBorder="1" applyAlignment="1">
      <alignment horizontal="center"/>
    </xf>
    <xf numFmtId="9" fontId="2" fillId="2" borderId="0" xfId="0" applyNumberFormat="1" applyFont="1" applyFill="1" applyBorder="1" applyAlignment="1">
      <alignment horizontal="center"/>
    </xf>
    <xf numFmtId="0" fontId="6" fillId="2" borderId="0" xfId="0" applyFont="1" applyFill="1" applyBorder="1" applyAlignment="1">
      <alignment horizontal="left"/>
    </xf>
    <xf numFmtId="2" fontId="19" fillId="2" borderId="0" xfId="0" applyNumberFormat="1" applyFont="1" applyFill="1" applyBorder="1" applyAlignment="1">
      <alignment horizontal="right" wrapText="1"/>
    </xf>
    <xf numFmtId="0" fontId="7" fillId="0" borderId="27" xfId="0" applyFont="1" applyBorder="1" applyAlignment="1">
      <alignment vertical="center" wrapText="1"/>
    </xf>
    <xf numFmtId="49" fontId="2" fillId="0" borderId="8" xfId="0" applyNumberFormat="1" applyFont="1" applyBorder="1" applyAlignment="1">
      <alignment vertical="center"/>
    </xf>
    <xf numFmtId="0" fontId="2" fillId="0" borderId="8" xfId="0" applyFont="1" applyBorder="1" applyAlignment="1">
      <alignment vertical="center"/>
    </xf>
    <xf numFmtId="0" fontId="7" fillId="0" borderId="9" xfId="0" applyFont="1" applyBorder="1" applyAlignment="1">
      <alignment vertical="center" wrapText="1"/>
    </xf>
    <xf numFmtId="164" fontId="2" fillId="0" borderId="27" xfId="0" applyNumberFormat="1" applyFont="1" applyBorder="1" applyAlignment="1">
      <alignment vertical="center"/>
    </xf>
    <xf numFmtId="0" fontId="2" fillId="0" borderId="9" xfId="0" applyFont="1" applyBorder="1" applyAlignment="1">
      <alignment vertical="center"/>
    </xf>
    <xf numFmtId="164" fontId="2" fillId="0" borderId="28" xfId="0" applyNumberFormat="1" applyFont="1" applyBorder="1" applyAlignment="1">
      <alignment vertical="center"/>
    </xf>
    <xf numFmtId="49" fontId="2" fillId="0" borderId="10" xfId="0" applyNumberFormat="1" applyFont="1" applyBorder="1" applyAlignment="1">
      <alignment vertical="center"/>
    </xf>
    <xf numFmtId="0" fontId="2" fillId="0" borderId="10" xfId="0" applyFont="1" applyBorder="1" applyAlignment="1">
      <alignment vertical="center"/>
    </xf>
    <xf numFmtId="0" fontId="2" fillId="0" borderId="11" xfId="0" applyFont="1" applyBorder="1" applyAlignment="1">
      <alignment vertical="center"/>
    </xf>
    <xf numFmtId="0" fontId="2" fillId="0" borderId="8" xfId="0" applyFont="1" applyBorder="1" applyAlignment="1">
      <alignment horizontal="center" vertical="center"/>
    </xf>
    <xf numFmtId="49" fontId="2" fillId="0" borderId="8" xfId="0" applyNumberFormat="1" applyFont="1" applyBorder="1" applyAlignment="1">
      <alignment horizontal="center" vertical="center"/>
    </xf>
    <xf numFmtId="1" fontId="2" fillId="2" borderId="27" xfId="0" applyNumberFormat="1" applyFont="1" applyFill="1" applyBorder="1" applyAlignment="1">
      <alignment horizontal="center" vertical="center"/>
    </xf>
    <xf numFmtId="15" fontId="2" fillId="0" borderId="8" xfId="0" applyNumberFormat="1" applyFont="1" applyBorder="1" applyAlignment="1">
      <alignment vertical="center" wrapText="1"/>
    </xf>
    <xf numFmtId="1" fontId="2" fillId="2" borderId="28" xfId="0" applyNumberFormat="1" applyFont="1" applyFill="1" applyBorder="1" applyAlignment="1">
      <alignment horizontal="center" vertical="center"/>
    </xf>
    <xf numFmtId="49" fontId="2" fillId="2" borderId="32" xfId="0" applyNumberFormat="1" applyFont="1" applyFill="1" applyBorder="1" applyAlignment="1">
      <alignment horizontal="left" vertical="center"/>
    </xf>
    <xf numFmtId="49" fontId="2" fillId="2" borderId="33" xfId="0" applyNumberFormat="1" applyFont="1" applyFill="1" applyBorder="1" applyAlignment="1">
      <alignment horizontal="left" vertical="center"/>
    </xf>
    <xf numFmtId="49" fontId="2" fillId="2" borderId="35" xfId="0" applyNumberFormat="1" applyFont="1" applyFill="1" applyBorder="1" applyAlignment="1">
      <alignment horizontal="left" vertical="center" wrapText="1"/>
    </xf>
    <xf numFmtId="49" fontId="2" fillId="2" borderId="38" xfId="0" applyNumberFormat="1" applyFont="1" applyFill="1" applyBorder="1" applyAlignment="1">
      <alignment horizontal="left" vertical="center"/>
    </xf>
    <xf numFmtId="49" fontId="2" fillId="2" borderId="40" xfId="0" applyNumberFormat="1" applyFont="1" applyFill="1" applyBorder="1" applyAlignment="1">
      <alignment horizontal="left" vertical="center" wrapText="1"/>
    </xf>
    <xf numFmtId="0" fontId="2" fillId="2" borderId="40" xfId="0" applyFont="1" applyFill="1" applyBorder="1" applyAlignment="1">
      <alignment horizontal="left" vertical="center"/>
    </xf>
    <xf numFmtId="1" fontId="2" fillId="2" borderId="4" xfId="0" applyNumberFormat="1" applyFont="1" applyFill="1" applyBorder="1" applyAlignment="1">
      <alignment horizontal="center" vertical="center"/>
    </xf>
    <xf numFmtId="0" fontId="2" fillId="2" borderId="38" xfId="0" applyFont="1" applyFill="1" applyBorder="1" applyAlignment="1">
      <alignment horizontal="left" vertical="center"/>
    </xf>
    <xf numFmtId="49" fontId="2" fillId="2" borderId="40" xfId="0" applyNumberFormat="1" applyFont="1" applyFill="1" applyBorder="1" applyAlignment="1">
      <alignment horizontal="left" vertical="center"/>
    </xf>
    <xf numFmtId="49" fontId="2" fillId="2" borderId="43" xfId="0" applyNumberFormat="1" applyFont="1" applyFill="1" applyBorder="1" applyAlignment="1">
      <alignment horizontal="left" vertical="center" wrapText="1"/>
    </xf>
    <xf numFmtId="1" fontId="2" fillId="2" borderId="0" xfId="0" applyNumberFormat="1" applyFont="1" applyFill="1" applyAlignment="1" applyProtection="1">
      <alignment horizontal="center" vertical="center"/>
      <protection hidden="1"/>
    </xf>
    <xf numFmtId="1" fontId="6" fillId="2" borderId="0" xfId="0" applyNumberFormat="1" applyFont="1" applyFill="1" applyBorder="1" applyAlignment="1">
      <alignment horizontal="center" vertical="center"/>
    </xf>
    <xf numFmtId="1" fontId="2" fillId="2" borderId="0" xfId="0" applyNumberFormat="1" applyFont="1" applyFill="1" applyAlignment="1">
      <alignment horizontal="center" vertical="center"/>
    </xf>
    <xf numFmtId="0" fontId="2" fillId="2" borderId="37" xfId="3" applyFont="1" applyFill="1" applyBorder="1" applyAlignment="1">
      <alignment horizontal="left" vertical="center" wrapText="1"/>
    </xf>
    <xf numFmtId="0" fontId="2" fillId="2" borderId="41" xfId="0" applyFont="1" applyFill="1" applyBorder="1" applyAlignment="1">
      <alignment horizontal="left" vertical="center" wrapText="1"/>
    </xf>
    <xf numFmtId="0" fontId="2" fillId="2" borderId="39" xfId="3" applyFont="1" applyFill="1" applyBorder="1" applyAlignment="1">
      <alignment horizontal="left" vertical="center" wrapText="1"/>
    </xf>
    <xf numFmtId="0" fontId="2" fillId="2" borderId="40" xfId="3" applyFont="1" applyFill="1" applyBorder="1" applyAlignment="1">
      <alignment vertical="top" wrapText="1"/>
    </xf>
    <xf numFmtId="0" fontId="2" fillId="2" borderId="40" xfId="3" applyFont="1" applyFill="1" applyBorder="1" applyAlignment="1">
      <alignment horizontal="left" vertical="center" wrapText="1"/>
    </xf>
    <xf numFmtId="0" fontId="2" fillId="2" borderId="42" xfId="0" applyFont="1" applyFill="1" applyBorder="1" applyAlignment="1">
      <alignment horizontal="left" vertical="center" wrapText="1"/>
    </xf>
    <xf numFmtId="0" fontId="2" fillId="2" borderId="42" xfId="0" applyFont="1" applyFill="1" applyBorder="1" applyAlignment="1">
      <alignment horizontal="left" vertical="center"/>
    </xf>
    <xf numFmtId="0" fontId="2" fillId="2" borderId="40" xfId="0" applyFont="1" applyFill="1" applyBorder="1"/>
    <xf numFmtId="0" fontId="2" fillId="2" borderId="35" xfId="0" applyFont="1" applyFill="1" applyBorder="1"/>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0" fontId="2" fillId="2" borderId="38" xfId="0" applyFont="1" applyFill="1" applyBorder="1"/>
    <xf numFmtId="0" fontId="2" fillId="2" borderId="41" xfId="0" applyFont="1" applyFill="1" applyBorder="1"/>
    <xf numFmtId="0" fontId="2" fillId="2" borderId="42" xfId="0" applyFont="1" applyFill="1" applyBorder="1"/>
    <xf numFmtId="0" fontId="2" fillId="2" borderId="36" xfId="0" applyFont="1" applyFill="1" applyBorder="1"/>
    <xf numFmtId="1" fontId="8" fillId="4" borderId="45" xfId="0" applyNumberFormat="1" applyFont="1" applyFill="1" applyBorder="1" applyAlignment="1">
      <alignment horizontal="center" vertical="center"/>
    </xf>
    <xf numFmtId="0" fontId="8" fillId="4" borderId="44" xfId="0" applyFont="1" applyFill="1" applyBorder="1" applyAlignment="1">
      <alignment horizontal="center" vertical="center"/>
    </xf>
    <xf numFmtId="0" fontId="8" fillId="4" borderId="46" xfId="0" applyFont="1" applyFill="1" applyBorder="1" applyAlignment="1">
      <alignment horizontal="center" vertical="center"/>
    </xf>
    <xf numFmtId="0" fontId="2" fillId="2" borderId="42" xfId="0" applyFont="1" applyFill="1" applyBorder="1" applyAlignment="1">
      <alignment horizontal="left"/>
    </xf>
    <xf numFmtId="0" fontId="2" fillId="2" borderId="36" xfId="0" applyFont="1" applyFill="1" applyBorder="1" applyAlignment="1">
      <alignment horizontal="left"/>
    </xf>
    <xf numFmtId="14" fontId="2" fillId="2" borderId="38" xfId="0" applyNumberFormat="1" applyFont="1" applyFill="1" applyBorder="1" applyAlignment="1">
      <alignment horizontal="left" vertical="center"/>
    </xf>
    <xf numFmtId="0" fontId="2" fillId="2" borderId="41" xfId="0" applyFont="1" applyFill="1" applyBorder="1" applyAlignment="1">
      <alignment horizontal="left" vertical="center"/>
    </xf>
    <xf numFmtId="14" fontId="2" fillId="2" borderId="40" xfId="0" applyNumberFormat="1" applyFont="1" applyFill="1" applyBorder="1" applyAlignment="1">
      <alignment horizontal="left" vertical="center"/>
    </xf>
    <xf numFmtId="14" fontId="2" fillId="2" borderId="35" xfId="0" applyNumberFormat="1" applyFont="1" applyFill="1" applyBorder="1" applyAlignment="1">
      <alignment horizontal="left" vertical="center"/>
    </xf>
    <xf numFmtId="0" fontId="2" fillId="2" borderId="10" xfId="0" applyFont="1" applyFill="1" applyBorder="1" applyAlignment="1">
      <alignment horizontal="left"/>
    </xf>
    <xf numFmtId="0" fontId="2" fillId="2" borderId="38" xfId="3" applyFont="1" applyFill="1" applyBorder="1" applyAlignment="1">
      <alignment vertical="top" wrapText="1"/>
    </xf>
    <xf numFmtId="0" fontId="2" fillId="2" borderId="38" xfId="0" applyFont="1" applyFill="1" applyBorder="1" applyAlignment="1">
      <alignment horizontal="left" vertical="top" wrapText="1"/>
    </xf>
    <xf numFmtId="0" fontId="2" fillId="2" borderId="40" xfId="0" applyFont="1" applyFill="1" applyBorder="1" applyAlignment="1">
      <alignment horizontal="left" vertical="top" wrapText="1"/>
    </xf>
    <xf numFmtId="49" fontId="2" fillId="2" borderId="38" xfId="0" applyNumberFormat="1" applyFont="1" applyFill="1" applyBorder="1" applyAlignment="1">
      <alignment horizontal="left" vertical="top" wrapText="1"/>
    </xf>
    <xf numFmtId="49" fontId="2" fillId="2" borderId="40" xfId="3" applyNumberFormat="1" applyFont="1" applyFill="1" applyBorder="1" applyAlignment="1">
      <alignment vertical="top" wrapText="1"/>
    </xf>
    <xf numFmtId="0" fontId="2" fillId="2" borderId="40" xfId="3" applyFont="1" applyFill="1" applyBorder="1" applyAlignment="1">
      <alignment vertical="center" wrapText="1"/>
    </xf>
    <xf numFmtId="0" fontId="2" fillId="2" borderId="35" xfId="0" applyFont="1" applyFill="1" applyBorder="1" applyAlignment="1">
      <alignment wrapText="1"/>
    </xf>
    <xf numFmtId="49" fontId="2" fillId="2" borderId="35" xfId="0" applyNumberFormat="1" applyFont="1" applyFill="1" applyBorder="1" applyAlignment="1">
      <alignment wrapText="1"/>
    </xf>
    <xf numFmtId="0" fontId="2" fillId="2" borderId="38" xfId="3" applyFont="1" applyFill="1" applyBorder="1" applyAlignment="1">
      <alignment horizontal="center" vertical="center" wrapText="1"/>
    </xf>
    <xf numFmtId="0" fontId="2" fillId="2" borderId="40" xfId="3" applyFont="1" applyFill="1" applyBorder="1" applyAlignment="1">
      <alignment horizontal="center" vertical="center" wrapText="1"/>
    </xf>
    <xf numFmtId="0" fontId="2" fillId="2" borderId="40" xfId="0" applyFont="1" applyFill="1" applyBorder="1" applyAlignment="1">
      <alignment horizontal="center" vertical="center"/>
    </xf>
    <xf numFmtId="0" fontId="2" fillId="2" borderId="35" xfId="0" applyFont="1" applyFill="1" applyBorder="1" applyAlignment="1">
      <alignment horizontal="center" vertical="center"/>
    </xf>
    <xf numFmtId="0" fontId="2" fillId="2" borderId="47" xfId="3" applyFont="1" applyFill="1" applyBorder="1" applyAlignment="1">
      <alignment vertical="top" wrapText="1"/>
    </xf>
    <xf numFmtId="49" fontId="2" fillId="2" borderId="47" xfId="0" applyNumberFormat="1" applyFont="1" applyFill="1" applyBorder="1" applyAlignment="1">
      <alignment horizontal="left" vertical="top" wrapText="1"/>
    </xf>
    <xf numFmtId="49" fontId="2" fillId="2" borderId="40" xfId="0" applyNumberFormat="1" applyFont="1" applyFill="1" applyBorder="1" applyAlignment="1">
      <alignment vertical="top" wrapText="1"/>
    </xf>
    <xf numFmtId="0" fontId="2" fillId="2" borderId="40" xfId="0" applyFont="1" applyFill="1" applyBorder="1" applyAlignment="1">
      <alignment vertical="top" wrapText="1"/>
    </xf>
    <xf numFmtId="49" fontId="2" fillId="2" borderId="35" xfId="0" applyNumberFormat="1" applyFont="1" applyFill="1" applyBorder="1" applyAlignment="1">
      <alignment vertical="top" wrapText="1"/>
    </xf>
    <xf numFmtId="0" fontId="2" fillId="0" borderId="38" xfId="3" applyFont="1" applyFill="1" applyBorder="1" applyAlignment="1">
      <alignment horizontal="left" vertical="center"/>
    </xf>
    <xf numFmtId="14" fontId="2" fillId="2" borderId="38" xfId="0" applyNumberFormat="1" applyFont="1" applyFill="1" applyBorder="1" applyAlignment="1">
      <alignment horizontal="center" vertical="center"/>
    </xf>
    <xf numFmtId="14" fontId="2" fillId="2" borderId="40" xfId="0" applyNumberFormat="1" applyFont="1" applyFill="1" applyBorder="1" applyAlignment="1">
      <alignment horizontal="center" vertical="center"/>
    </xf>
    <xf numFmtId="14" fontId="2" fillId="2" borderId="35" xfId="0" applyNumberFormat="1" applyFont="1" applyFill="1" applyBorder="1" applyAlignment="1">
      <alignment horizontal="center" vertical="center"/>
    </xf>
    <xf numFmtId="14" fontId="2" fillId="2" borderId="38" xfId="3" applyNumberFormat="1" applyFont="1" applyFill="1" applyBorder="1" applyAlignment="1">
      <alignment horizontal="center" vertical="center" wrapText="1"/>
    </xf>
    <xf numFmtId="14" fontId="2" fillId="2" borderId="40" xfId="3" applyNumberFormat="1" applyFont="1" applyFill="1" applyBorder="1" applyAlignment="1">
      <alignment horizontal="center" vertical="center" wrapText="1"/>
    </xf>
    <xf numFmtId="14" fontId="2" fillId="2" borderId="35" xfId="3" applyNumberFormat="1" applyFont="1" applyFill="1" applyBorder="1" applyAlignment="1">
      <alignment horizontal="center" vertical="center" wrapText="1"/>
    </xf>
    <xf numFmtId="0" fontId="2" fillId="2" borderId="38" xfId="3" applyFont="1" applyFill="1" applyBorder="1" applyAlignment="1">
      <alignment horizontal="left" vertical="top" wrapText="1"/>
    </xf>
    <xf numFmtId="0" fontId="2" fillId="2" borderId="40" xfId="0" applyFont="1" applyFill="1" applyBorder="1" applyAlignment="1">
      <alignment horizontal="left" vertical="center" wrapText="1"/>
    </xf>
    <xf numFmtId="49" fontId="2" fillId="2" borderId="40" xfId="0" applyNumberFormat="1" applyFont="1" applyFill="1" applyBorder="1" applyAlignment="1">
      <alignment horizontal="left" vertical="top" wrapText="1"/>
    </xf>
    <xf numFmtId="0" fontId="2" fillId="2" borderId="49" xfId="0" applyFont="1" applyFill="1" applyBorder="1" applyAlignment="1">
      <alignment horizontal="left" vertical="center"/>
    </xf>
    <xf numFmtId="0" fontId="2" fillId="2" borderId="38" xfId="0" applyFont="1" applyFill="1" applyBorder="1" applyAlignment="1">
      <alignment horizontal="center" vertical="center"/>
    </xf>
    <xf numFmtId="0" fontId="2" fillId="2" borderId="35" xfId="0" applyFont="1" applyFill="1" applyBorder="1" applyAlignment="1">
      <alignment horizontal="left" vertical="top" wrapText="1"/>
    </xf>
    <xf numFmtId="49" fontId="2" fillId="2" borderId="35" xfId="0" applyNumberFormat="1" applyFont="1" applyFill="1" applyBorder="1" applyAlignment="1">
      <alignment horizontal="left" vertical="top" wrapText="1"/>
    </xf>
    <xf numFmtId="0" fontId="2" fillId="2" borderId="38" xfId="0" applyFont="1" applyFill="1" applyBorder="1" applyAlignment="1">
      <alignment horizontal="left" vertical="center" wrapText="1"/>
    </xf>
    <xf numFmtId="0" fontId="2" fillId="2" borderId="35" xfId="0" applyFont="1" applyFill="1" applyBorder="1" applyAlignment="1">
      <alignment horizontal="left" vertical="center" wrapText="1"/>
    </xf>
    <xf numFmtId="0" fontId="2" fillId="2" borderId="38" xfId="3" applyFont="1" applyFill="1" applyBorder="1" applyAlignment="1">
      <alignment horizontal="left" vertical="center" wrapText="1"/>
    </xf>
    <xf numFmtId="0" fontId="2" fillId="2" borderId="35" xfId="0" applyFont="1" applyFill="1" applyBorder="1" applyAlignment="1">
      <alignment vertical="top" wrapText="1"/>
    </xf>
    <xf numFmtId="0" fontId="2" fillId="0" borderId="40" xfId="3" applyFont="1" applyFill="1" applyBorder="1" applyAlignment="1">
      <alignment horizontal="left" vertical="center"/>
    </xf>
    <xf numFmtId="0" fontId="2" fillId="2" borderId="35" xfId="3" applyFont="1" applyFill="1" applyBorder="1" applyAlignment="1">
      <alignment horizontal="left" vertical="center" wrapText="1"/>
    </xf>
    <xf numFmtId="0" fontId="2" fillId="2" borderId="50" xfId="0" applyNumberFormat="1" applyFont="1" applyFill="1" applyBorder="1" applyAlignment="1">
      <alignment horizontal="center"/>
    </xf>
    <xf numFmtId="49" fontId="2" fillId="2" borderId="52" xfId="0" applyNumberFormat="1" applyFont="1" applyFill="1" applyBorder="1" applyAlignment="1">
      <alignment horizontal="left" vertical="center" wrapText="1"/>
    </xf>
    <xf numFmtId="0" fontId="2" fillId="2" borderId="52" xfId="0" applyFont="1" applyFill="1" applyBorder="1" applyAlignment="1">
      <alignment wrapText="1"/>
    </xf>
    <xf numFmtId="49" fontId="2" fillId="2" borderId="52" xfId="0" applyNumberFormat="1" applyFont="1" applyFill="1" applyBorder="1" applyAlignment="1">
      <alignment vertical="top" wrapText="1"/>
    </xf>
    <xf numFmtId="0" fontId="2" fillId="2" borderId="52" xfId="0" applyFont="1" applyFill="1" applyBorder="1"/>
    <xf numFmtId="0" fontId="2" fillId="2" borderId="52" xfId="0" applyFont="1" applyFill="1" applyBorder="1" applyAlignment="1">
      <alignment horizontal="center" vertical="center"/>
    </xf>
    <xf numFmtId="14" fontId="2" fillId="2" borderId="52" xfId="3" applyNumberFormat="1" applyFont="1" applyFill="1" applyBorder="1" applyAlignment="1">
      <alignment horizontal="center" vertical="center" wrapText="1"/>
    </xf>
    <xf numFmtId="0" fontId="2" fillId="2" borderId="53" xfId="0" applyFont="1" applyFill="1" applyBorder="1" applyAlignment="1">
      <alignment horizontal="left" vertical="center"/>
    </xf>
    <xf numFmtId="0" fontId="2" fillId="5" borderId="54" xfId="0" applyFont="1" applyFill="1" applyBorder="1" applyAlignment="1">
      <alignment vertical="center"/>
    </xf>
    <xf numFmtId="0" fontId="2" fillId="5" borderId="55" xfId="0" applyFont="1" applyFill="1" applyBorder="1" applyAlignment="1">
      <alignment vertical="center"/>
    </xf>
    <xf numFmtId="0" fontId="2" fillId="5" borderId="56" xfId="0" applyFont="1" applyFill="1" applyBorder="1" applyAlignment="1">
      <alignment vertical="center"/>
    </xf>
    <xf numFmtId="49" fontId="2" fillId="2" borderId="48" xfId="0" applyNumberFormat="1" applyFont="1" applyFill="1" applyBorder="1" applyAlignment="1">
      <alignment horizontal="left" vertical="center" wrapText="1"/>
    </xf>
    <xf numFmtId="14" fontId="2" fillId="2" borderId="48" xfId="0" applyNumberFormat="1" applyFont="1" applyFill="1" applyBorder="1" applyAlignment="1">
      <alignment horizontal="left" vertical="center"/>
    </xf>
    <xf numFmtId="0" fontId="2" fillId="2" borderId="40" xfId="0" applyFont="1" applyFill="1" applyBorder="1" applyAlignment="1">
      <alignment wrapText="1"/>
    </xf>
    <xf numFmtId="0" fontId="6" fillId="2" borderId="2" xfId="0" applyFont="1" applyFill="1" applyBorder="1" applyAlignment="1">
      <alignment horizontal="left" vertical="center"/>
    </xf>
    <xf numFmtId="0" fontId="2" fillId="2" borderId="48" xfId="0" applyFont="1" applyFill="1" applyBorder="1" applyAlignment="1">
      <alignment horizontal="center" vertical="center"/>
    </xf>
    <xf numFmtId="0" fontId="2" fillId="2" borderId="52" xfId="0" applyFont="1" applyFill="1" applyBorder="1" applyAlignment="1">
      <alignment horizontal="left" vertical="top" wrapText="1"/>
    </xf>
    <xf numFmtId="49" fontId="2" fillId="2" borderId="52" xfId="0" applyNumberFormat="1" applyFont="1" applyFill="1" applyBorder="1" applyAlignment="1">
      <alignment horizontal="left" vertical="top" wrapText="1"/>
    </xf>
    <xf numFmtId="0" fontId="2" fillId="2" borderId="52" xfId="0" applyFont="1" applyFill="1" applyBorder="1" applyAlignment="1">
      <alignment vertical="center"/>
    </xf>
    <xf numFmtId="14" fontId="2" fillId="2" borderId="52" xfId="0" applyNumberFormat="1" applyFont="1" applyFill="1" applyBorder="1" applyAlignment="1">
      <alignment horizontal="left" vertical="center"/>
    </xf>
    <xf numFmtId="0" fontId="2" fillId="2" borderId="53" xfId="0" applyFont="1" applyFill="1" applyBorder="1" applyAlignment="1">
      <alignment horizontal="center" vertical="center"/>
    </xf>
    <xf numFmtId="0" fontId="2" fillId="2" borderId="48" xfId="0" applyFont="1" applyFill="1" applyBorder="1" applyAlignment="1">
      <alignment wrapText="1"/>
    </xf>
    <xf numFmtId="49" fontId="2" fillId="2" borderId="48" xfId="0" applyNumberFormat="1" applyFont="1" applyFill="1" applyBorder="1" applyAlignment="1">
      <alignment vertical="top" wrapText="1"/>
    </xf>
    <xf numFmtId="0" fontId="2" fillId="2" borderId="48" xfId="0" applyFont="1" applyFill="1" applyBorder="1" applyAlignment="1">
      <alignment vertical="center"/>
    </xf>
    <xf numFmtId="49" fontId="2" fillId="2" borderId="62" xfId="0" applyNumberFormat="1" applyFont="1" applyFill="1" applyBorder="1" applyAlignment="1">
      <alignment horizontal="left" vertical="center" wrapText="1"/>
    </xf>
    <xf numFmtId="0" fontId="2" fillId="2" borderId="62" xfId="0" applyFont="1" applyFill="1" applyBorder="1" applyAlignment="1">
      <alignment horizontal="left" vertical="top" wrapText="1"/>
    </xf>
    <xf numFmtId="49" fontId="2" fillId="2" borderId="62" xfId="0" applyNumberFormat="1" applyFont="1" applyFill="1" applyBorder="1" applyAlignment="1">
      <alignment horizontal="left" vertical="top" wrapText="1"/>
    </xf>
    <xf numFmtId="0" fontId="2" fillId="2" borderId="62" xfId="0" applyFont="1" applyFill="1" applyBorder="1" applyAlignment="1">
      <alignment horizontal="center" vertical="center"/>
    </xf>
    <xf numFmtId="0" fontId="2" fillId="2" borderId="62" xfId="0" applyFont="1" applyFill="1" applyBorder="1" applyAlignment="1">
      <alignment horizontal="left" vertical="center"/>
    </xf>
    <xf numFmtId="14" fontId="2" fillId="2" borderId="62" xfId="0" applyNumberFormat="1" applyFont="1" applyFill="1" applyBorder="1" applyAlignment="1">
      <alignment horizontal="left" vertical="center"/>
    </xf>
    <xf numFmtId="0" fontId="2" fillId="2" borderId="63" xfId="0" applyFont="1" applyFill="1" applyBorder="1" applyAlignment="1">
      <alignment horizontal="left" vertical="center"/>
    </xf>
    <xf numFmtId="0" fontId="2" fillId="2" borderId="5" xfId="0" applyFont="1" applyFill="1" applyBorder="1" applyAlignment="1">
      <alignment horizontal="left"/>
    </xf>
    <xf numFmtId="0" fontId="2" fillId="2" borderId="6" xfId="0" applyFont="1" applyFill="1" applyBorder="1" applyAlignment="1">
      <alignment horizontal="left"/>
    </xf>
    <xf numFmtId="0" fontId="2" fillId="2" borderId="8" xfId="0" applyFont="1" applyFill="1" applyBorder="1" applyAlignment="1">
      <alignment horizontal="left"/>
    </xf>
    <xf numFmtId="0" fontId="2" fillId="2" borderId="9" xfId="0" applyFont="1" applyFill="1" applyBorder="1" applyAlignment="1">
      <alignment horizontal="left"/>
    </xf>
    <xf numFmtId="0" fontId="2" fillId="2" borderId="11" xfId="0" applyFont="1" applyFill="1" applyBorder="1" applyAlignment="1">
      <alignment horizontal="left"/>
    </xf>
    <xf numFmtId="0" fontId="2" fillId="0" borderId="35" xfId="3" applyFont="1" applyFill="1" applyBorder="1" applyAlignment="1">
      <alignment horizontal="left" vertical="center"/>
    </xf>
    <xf numFmtId="0" fontId="13" fillId="2" borderId="13" xfId="3" applyFont="1" applyFill="1" applyBorder="1" applyAlignment="1">
      <alignment horizontal="left" vertical="center" wrapText="1"/>
    </xf>
    <xf numFmtId="0" fontId="13" fillId="2" borderId="14" xfId="3" applyFont="1" applyFill="1" applyBorder="1" applyAlignment="1">
      <alignment horizontal="left" vertical="center" wrapText="1"/>
    </xf>
    <xf numFmtId="0" fontId="2" fillId="2" borderId="37" xfId="3" applyFont="1" applyFill="1" applyBorder="1" applyAlignment="1">
      <alignment horizontal="center" vertical="center" wrapText="1"/>
    </xf>
    <xf numFmtId="0" fontId="2" fillId="2" borderId="39" xfId="3" applyFont="1" applyFill="1" applyBorder="1" applyAlignment="1">
      <alignment horizontal="center" vertical="center" wrapText="1"/>
    </xf>
    <xf numFmtId="0" fontId="2" fillId="2" borderId="34" xfId="3" applyFont="1" applyFill="1" applyBorder="1" applyAlignment="1">
      <alignment horizontal="center" vertical="center" wrapText="1"/>
    </xf>
    <xf numFmtId="0" fontId="2" fillId="2" borderId="51" xfId="3" applyFont="1" applyFill="1" applyBorder="1" applyAlignment="1">
      <alignment horizontal="center" vertical="center" wrapText="1"/>
    </xf>
    <xf numFmtId="0" fontId="2" fillId="2" borderId="57" xfId="3" applyFont="1" applyFill="1" applyBorder="1" applyAlignment="1">
      <alignment horizontal="center" vertical="center" wrapText="1"/>
    </xf>
    <xf numFmtId="0" fontId="2" fillId="2" borderId="61" xfId="3" applyFont="1" applyFill="1" applyBorder="1" applyAlignment="1">
      <alignment horizontal="center" vertical="center" wrapText="1"/>
    </xf>
    <xf numFmtId="0" fontId="5" fillId="0" borderId="2" xfId="0" applyFont="1" applyBorder="1" applyAlignment="1">
      <alignment horizontal="center" vertical="center"/>
    </xf>
    <xf numFmtId="0" fontId="7" fillId="0" borderId="2" xfId="0" applyFont="1" applyBorder="1" applyAlignment="1">
      <alignment horizontal="left"/>
    </xf>
    <xf numFmtId="0" fontId="6" fillId="2" borderId="2" xfId="0" applyFont="1" applyFill="1" applyBorder="1" applyAlignment="1">
      <alignment horizontal="left" vertical="center"/>
    </xf>
    <xf numFmtId="0" fontId="7" fillId="0" borderId="2" xfId="0" applyFont="1" applyBorder="1" applyAlignment="1">
      <alignment horizontal="left" vertical="center" wrapText="1"/>
    </xf>
    <xf numFmtId="0" fontId="7" fillId="0" borderId="2" xfId="0" applyFont="1" applyBorder="1" applyAlignment="1">
      <alignment horizontal="left" vertical="center"/>
    </xf>
    <xf numFmtId="1" fontId="6" fillId="2" borderId="1" xfId="0" applyNumberFormat="1" applyFont="1" applyFill="1" applyBorder="1" applyAlignment="1"/>
    <xf numFmtId="0" fontId="7" fillId="2" borderId="2" xfId="0" applyFont="1" applyFill="1" applyBorder="1" applyAlignment="1">
      <alignment horizontal="left"/>
    </xf>
    <xf numFmtId="1" fontId="6" fillId="2" borderId="2" xfId="0" applyNumberFormat="1" applyFont="1" applyFill="1" applyBorder="1" applyAlignment="1">
      <alignment vertical="center" wrapText="1"/>
    </xf>
    <xf numFmtId="0" fontId="7" fillId="2" borderId="2" xfId="0" applyFont="1" applyFill="1" applyBorder="1" applyAlignment="1">
      <alignment vertical="top" wrapText="1"/>
    </xf>
    <xf numFmtId="0" fontId="7" fillId="2" borderId="30" xfId="3" applyFont="1" applyFill="1" applyBorder="1" applyAlignment="1">
      <alignment horizontal="left" vertical="center" wrapText="1"/>
    </xf>
    <xf numFmtId="0" fontId="7" fillId="2" borderId="31" xfId="3" applyFont="1" applyFill="1" applyBorder="1" applyAlignment="1">
      <alignment horizontal="left" vertical="center" wrapText="1"/>
    </xf>
    <xf numFmtId="0" fontId="11" fillId="2" borderId="30" xfId="0" applyFont="1" applyFill="1" applyBorder="1" applyAlignment="1">
      <alignment horizontal="center" vertical="center" wrapText="1"/>
    </xf>
    <xf numFmtId="0" fontId="16" fillId="2" borderId="29" xfId="0" applyFont="1" applyFill="1" applyBorder="1" applyAlignment="1">
      <alignment horizontal="center" vertical="center" wrapText="1"/>
    </xf>
    <xf numFmtId="0" fontId="2" fillId="5" borderId="54" xfId="0" applyFont="1" applyFill="1" applyBorder="1" applyAlignment="1">
      <alignment horizontal="left" vertical="center"/>
    </xf>
    <xf numFmtId="0" fontId="2" fillId="5" borderId="55" xfId="0" applyFont="1" applyFill="1" applyBorder="1" applyAlignment="1">
      <alignment horizontal="left" vertical="center"/>
    </xf>
    <xf numFmtId="0" fontId="2" fillId="5" borderId="56" xfId="0" applyFont="1" applyFill="1" applyBorder="1" applyAlignment="1">
      <alignment horizontal="left" vertical="center"/>
    </xf>
    <xf numFmtId="0" fontId="2" fillId="5" borderId="58" xfId="3" applyFont="1" applyFill="1" applyBorder="1" applyAlignment="1">
      <alignment horizontal="left" vertical="center" wrapText="1"/>
    </xf>
    <xf numFmtId="0" fontId="2" fillId="5" borderId="59" xfId="3" applyFont="1" applyFill="1" applyBorder="1" applyAlignment="1">
      <alignment horizontal="left" vertical="center" wrapText="1"/>
    </xf>
    <xf numFmtId="0" fontId="2" fillId="5" borderId="60" xfId="3" applyFont="1" applyFill="1" applyBorder="1" applyAlignment="1">
      <alignment horizontal="left" vertical="center" wrapText="1"/>
    </xf>
    <xf numFmtId="0" fontId="7" fillId="2" borderId="2" xfId="2" applyFont="1" applyFill="1" applyBorder="1" applyAlignment="1">
      <alignment horizontal="left" vertical="center"/>
    </xf>
    <xf numFmtId="0" fontId="5" fillId="2" borderId="0" xfId="2" applyFont="1" applyFill="1" applyBorder="1" applyAlignment="1">
      <alignment horizontal="center"/>
    </xf>
    <xf numFmtId="0" fontId="7" fillId="2" borderId="2" xfId="0" applyFont="1" applyFill="1" applyBorder="1" applyAlignment="1">
      <alignment horizontal="left" vertical="center"/>
    </xf>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1" fillId="2" borderId="5" xfId="1" applyNumberFormat="1" applyFont="1" applyFill="1" applyBorder="1" applyAlignment="1" applyProtection="1">
      <alignment horizontal="center" vertical="center"/>
    </xf>
    <xf numFmtId="0" fontId="21" fillId="2" borderId="8" xfId="1" applyNumberFormat="1" applyFont="1" applyFill="1" applyBorder="1" applyAlignment="1" applyProtection="1">
      <alignment horizontal="center" vertical="center"/>
    </xf>
    <xf numFmtId="0" fontId="21" fillId="0" borderId="0" xfId="1" applyFont="1" applyAlignment="1">
      <alignment horizontal="center"/>
    </xf>
    <xf numFmtId="0" fontId="21" fillId="2" borderId="10" xfId="1" applyNumberFormat="1" applyFont="1" applyFill="1" applyBorder="1" applyAlignment="1" applyProtection="1">
      <alignment horizontal="center" vertical="center"/>
    </xf>
  </cellXfs>
  <cellStyles count="5">
    <cellStyle name="Hyperlink" xfId="1" builtinId="8"/>
    <cellStyle name="Normal" xfId="0" builtinId="0"/>
    <cellStyle name="Normal_Functional Test Case v1.0" xfId="2"/>
    <cellStyle name="Normal_Sheet1" xfId="3"/>
    <cellStyle name="標準_結合試験(AllOvertheWorld)"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60960</xdr:colOff>
      <xdr:row>1</xdr:row>
      <xdr:rowOff>121920</xdr:rowOff>
    </xdr:from>
    <xdr:to>
      <xdr:col>1</xdr:col>
      <xdr:colOff>1196340</xdr:colOff>
      <xdr:row>1</xdr:row>
      <xdr:rowOff>845820</xdr:rowOff>
    </xdr:to>
    <xdr:pic>
      <xdr:nvPicPr>
        <xdr:cNvPr id="1056"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3360" y="289560"/>
          <a:ext cx="113538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workbookViewId="0">
      <selection activeCell="I8" sqref="I8"/>
    </sheetView>
  </sheetViews>
  <sheetFormatPr defaultColWidth="9" defaultRowHeight="13.2"/>
  <cols>
    <col min="1" max="1" width="2.21875" style="1" customWidth="1"/>
    <col min="2" max="2" width="19.6640625" style="2" customWidth="1"/>
    <col min="3" max="3" width="9.21875" style="1" customWidth="1"/>
    <col min="4" max="4" width="16.33203125" style="1" bestFit="1" customWidth="1"/>
    <col min="5" max="5" width="8" style="1" customWidth="1"/>
    <col min="6" max="6" width="33" style="1" customWidth="1"/>
    <col min="7" max="7" width="31" style="1" customWidth="1"/>
    <col min="8" max="16384" width="9" style="1"/>
  </cols>
  <sheetData>
    <row r="2" spans="1:7" s="5" customFormat="1" ht="75.75" customHeight="1">
      <c r="A2" s="3"/>
      <c r="B2" s="4"/>
      <c r="C2" s="221" t="s">
        <v>0</v>
      </c>
      <c r="D2" s="221"/>
      <c r="E2" s="221"/>
      <c r="F2" s="221"/>
      <c r="G2" s="221"/>
    </row>
    <row r="3" spans="1:7">
      <c r="B3" s="6"/>
      <c r="C3" s="7"/>
      <c r="F3" s="8"/>
    </row>
    <row r="4" spans="1:7" ht="14.25" customHeight="1">
      <c r="B4" s="9" t="s">
        <v>1</v>
      </c>
      <c r="C4" s="222" t="s">
        <v>49</v>
      </c>
      <c r="D4" s="222"/>
      <c r="E4" s="222"/>
      <c r="F4" s="9" t="s">
        <v>2</v>
      </c>
      <c r="G4" s="10" t="s">
        <v>51</v>
      </c>
    </row>
    <row r="5" spans="1:7" ht="14.25" customHeight="1">
      <c r="B5" s="9" t="s">
        <v>3</v>
      </c>
      <c r="C5" s="222" t="s">
        <v>50</v>
      </c>
      <c r="D5" s="222"/>
      <c r="E5" s="222"/>
      <c r="F5" s="9" t="s">
        <v>4</v>
      </c>
      <c r="G5" s="10" t="s">
        <v>51</v>
      </c>
    </row>
    <row r="6" spans="1:7" ht="15.75" customHeight="1">
      <c r="B6" s="223" t="s">
        <v>5</v>
      </c>
      <c r="C6" s="224" t="s">
        <v>57</v>
      </c>
      <c r="D6" s="225"/>
      <c r="E6" s="225"/>
      <c r="F6" s="9" t="s">
        <v>6</v>
      </c>
      <c r="G6" s="11" t="s">
        <v>53</v>
      </c>
    </row>
    <row r="7" spans="1:7" ht="13.5" customHeight="1">
      <c r="B7" s="223"/>
      <c r="C7" s="225"/>
      <c r="D7" s="225"/>
      <c r="E7" s="225"/>
      <c r="F7" s="9" t="s">
        <v>7</v>
      </c>
      <c r="G7" s="11" t="str">
        <f>"1.0"</f>
        <v>1.0</v>
      </c>
    </row>
    <row r="8" spans="1:7">
      <c r="B8" s="12"/>
      <c r="C8" s="13"/>
      <c r="D8" s="14"/>
      <c r="E8" s="14"/>
      <c r="F8" s="15"/>
      <c r="G8" s="16"/>
    </row>
    <row r="9" spans="1:7">
      <c r="B9" s="17"/>
      <c r="C9" s="18"/>
      <c r="D9" s="18"/>
      <c r="E9" s="18"/>
      <c r="F9" s="18"/>
    </row>
    <row r="10" spans="1:7">
      <c r="B10" s="19" t="s">
        <v>8</v>
      </c>
    </row>
    <row r="11" spans="1:7" s="20" customFormat="1">
      <c r="B11" s="21" t="s">
        <v>9</v>
      </c>
      <c r="C11" s="22" t="s">
        <v>7</v>
      </c>
      <c r="D11" s="22" t="s">
        <v>10</v>
      </c>
      <c r="E11" s="22" t="s">
        <v>11</v>
      </c>
      <c r="F11" s="22" t="s">
        <v>12</v>
      </c>
      <c r="G11" s="23" t="s">
        <v>13</v>
      </c>
    </row>
    <row r="12" spans="1:7" s="20" customFormat="1" ht="26.4">
      <c r="B12" s="86" t="s">
        <v>53</v>
      </c>
      <c r="C12" s="97" t="s">
        <v>52</v>
      </c>
      <c r="D12" s="88" t="s">
        <v>56</v>
      </c>
      <c r="E12" s="96" t="s">
        <v>54</v>
      </c>
      <c r="F12" s="99"/>
      <c r="G12" s="89" t="s">
        <v>58</v>
      </c>
    </row>
    <row r="13" spans="1:7" s="20" customFormat="1" ht="21.75" customHeight="1">
      <c r="B13" s="90"/>
      <c r="C13" s="87"/>
      <c r="D13" s="88"/>
      <c r="E13" s="88"/>
      <c r="F13" s="88"/>
      <c r="G13" s="91"/>
    </row>
    <row r="14" spans="1:7" s="20" customFormat="1" ht="19.5" customHeight="1">
      <c r="B14" s="90"/>
      <c r="C14" s="87"/>
      <c r="D14" s="88"/>
      <c r="E14" s="88"/>
      <c r="F14" s="88"/>
      <c r="G14" s="91"/>
    </row>
    <row r="15" spans="1:7" s="20" customFormat="1" ht="21.75" customHeight="1">
      <c r="B15" s="90"/>
      <c r="C15" s="87"/>
      <c r="D15" s="88"/>
      <c r="E15" s="88"/>
      <c r="F15" s="88"/>
      <c r="G15" s="91"/>
    </row>
    <row r="16" spans="1:7" s="20" customFormat="1" ht="19.5" customHeight="1">
      <c r="B16" s="90"/>
      <c r="C16" s="87"/>
      <c r="D16" s="88"/>
      <c r="E16" s="88"/>
      <c r="F16" s="88"/>
      <c r="G16" s="91"/>
    </row>
    <row r="17" spans="2:7" s="20" customFormat="1" ht="21.75" customHeight="1">
      <c r="B17" s="90"/>
      <c r="C17" s="87"/>
      <c r="D17" s="88"/>
      <c r="E17" s="88"/>
      <c r="F17" s="88"/>
      <c r="G17" s="91"/>
    </row>
    <row r="18" spans="2:7" s="20" customFormat="1" ht="19.5" customHeight="1">
      <c r="B18" s="92"/>
      <c r="C18" s="93"/>
      <c r="D18" s="94"/>
      <c r="E18" s="94"/>
      <c r="F18" s="94"/>
      <c r="G18" s="95"/>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
  <sheetViews>
    <sheetView workbookViewId="0">
      <pane ySplit="8" topLeftCell="A20" activePane="bottomLeft" state="frozen"/>
      <selection pane="bottomLeft" activeCell="B20" sqref="B20"/>
    </sheetView>
  </sheetViews>
  <sheetFormatPr defaultColWidth="9" defaultRowHeight="13.2"/>
  <cols>
    <col min="1" max="1" width="17.44140625" style="8" bestFit="1" customWidth="1"/>
    <col min="2" max="2" width="63.109375" style="8" customWidth="1"/>
    <col min="3" max="3" width="31.88671875" style="8" customWidth="1"/>
    <col min="4" max="4" width="30.109375" style="8" customWidth="1"/>
    <col min="5" max="5" width="16.88671875" style="8" customWidth="1"/>
    <col min="6" max="6" width="7.109375" style="8" customWidth="1"/>
    <col min="7" max="7" width="10.5546875" style="34" bestFit="1" customWidth="1"/>
    <col min="8" max="8" width="17.6640625" style="8" customWidth="1"/>
    <col min="9" max="9" width="8.21875" style="35" customWidth="1"/>
    <col min="10" max="10" width="0" style="8" hidden="1" customWidth="1"/>
    <col min="11" max="16384" width="9" style="8"/>
  </cols>
  <sheetData>
    <row r="1" spans="1:11" s="41" customFormat="1" ht="13.8" thickBot="1">
      <c r="A1" s="36"/>
      <c r="B1" s="37"/>
      <c r="C1" s="37"/>
      <c r="D1" s="37"/>
      <c r="E1" s="37"/>
      <c r="F1" s="38"/>
      <c r="G1" s="39"/>
      <c r="H1" s="28"/>
      <c r="I1" s="40"/>
    </row>
    <row r="2" spans="1:11" s="41" customFormat="1" ht="15" customHeight="1">
      <c r="A2" s="213" t="s">
        <v>23</v>
      </c>
      <c r="B2" s="230" t="s">
        <v>22</v>
      </c>
      <c r="C2" s="230"/>
      <c r="D2" s="230"/>
      <c r="E2" s="230"/>
      <c r="F2" s="230"/>
      <c r="G2" s="42"/>
      <c r="H2" s="28"/>
      <c r="I2" s="40"/>
      <c r="J2" s="41" t="s">
        <v>25</v>
      </c>
    </row>
    <row r="3" spans="1:11" s="41" customFormat="1" ht="25.5" customHeight="1">
      <c r="A3" s="214" t="s">
        <v>26</v>
      </c>
      <c r="B3" s="230" t="s">
        <v>339</v>
      </c>
      <c r="C3" s="230"/>
      <c r="D3" s="230"/>
      <c r="E3" s="230"/>
      <c r="F3" s="230"/>
      <c r="G3" s="42"/>
      <c r="H3" s="28"/>
      <c r="I3" s="40"/>
      <c r="J3" s="41" t="s">
        <v>27</v>
      </c>
    </row>
    <row r="4" spans="1:11" s="41" customFormat="1" ht="18" customHeight="1">
      <c r="A4" s="213" t="s">
        <v>28</v>
      </c>
      <c r="B4" s="231" t="s">
        <v>51</v>
      </c>
      <c r="C4" s="231"/>
      <c r="D4" s="231"/>
      <c r="E4" s="231"/>
      <c r="F4" s="231"/>
      <c r="G4" s="42"/>
      <c r="H4" s="28"/>
      <c r="I4" s="40"/>
      <c r="J4" s="43"/>
    </row>
    <row r="5" spans="1:11" s="41" customFormat="1" ht="19.5" customHeight="1">
      <c r="A5" s="44" t="s">
        <v>25</v>
      </c>
      <c r="B5" s="45" t="s">
        <v>27</v>
      </c>
      <c r="C5" s="45" t="s">
        <v>29</v>
      </c>
      <c r="D5" s="46" t="s">
        <v>30</v>
      </c>
      <c r="E5" s="232" t="s">
        <v>31</v>
      </c>
      <c r="F5" s="232"/>
      <c r="G5" s="47"/>
      <c r="H5" s="47"/>
      <c r="I5" s="48"/>
      <c r="J5" s="41" t="s">
        <v>32</v>
      </c>
    </row>
    <row r="6" spans="1:11" s="41" customFormat="1" ht="15" customHeight="1" thickBot="1">
      <c r="A6" s="59">
        <f>COUNTIF(F9:F967,"Pass")</f>
        <v>12</v>
      </c>
      <c r="B6" s="50">
        <f>COUNTIF(F9:F967,"Fail")</f>
        <v>0</v>
      </c>
      <c r="C6" s="50">
        <f>E6-D6-B6-A6</f>
        <v>0</v>
      </c>
      <c r="D6" s="51">
        <f>COUNTIF(F$9:F$967,"N/A")</f>
        <v>0</v>
      </c>
      <c r="E6" s="233">
        <f>COUNTA(A9:A967)</f>
        <v>12</v>
      </c>
      <c r="F6" s="233"/>
      <c r="G6" s="47"/>
      <c r="H6" s="47"/>
      <c r="I6" s="48"/>
      <c r="J6" s="41" t="s">
        <v>30</v>
      </c>
    </row>
    <row r="7" spans="1:11" s="41" customFormat="1" ht="15" customHeight="1">
      <c r="D7" s="52"/>
      <c r="E7" s="52"/>
      <c r="F7" s="52"/>
      <c r="G7" s="52"/>
      <c r="H7" s="52"/>
      <c r="I7" s="48"/>
    </row>
    <row r="8" spans="1:11" s="41" customFormat="1" ht="25.5" customHeight="1">
      <c r="A8" s="53" t="s">
        <v>33</v>
      </c>
      <c r="B8" s="53" t="s">
        <v>34</v>
      </c>
      <c r="C8" s="53" t="s">
        <v>35</v>
      </c>
      <c r="D8" s="53" t="s">
        <v>36</v>
      </c>
      <c r="E8" s="53" t="s">
        <v>37</v>
      </c>
      <c r="F8" s="53" t="s">
        <v>38</v>
      </c>
      <c r="G8" s="53" t="s">
        <v>39</v>
      </c>
      <c r="H8" s="53" t="s">
        <v>40</v>
      </c>
      <c r="I8" s="54"/>
    </row>
    <row r="9" spans="1:11" ht="184.8">
      <c r="A9" s="114" t="s">
        <v>170</v>
      </c>
      <c r="B9" s="104" t="s">
        <v>107</v>
      </c>
      <c r="C9" s="140" t="s">
        <v>264</v>
      </c>
      <c r="D9" s="142" t="s">
        <v>434</v>
      </c>
      <c r="E9" s="167"/>
      <c r="F9" s="156" t="s">
        <v>25</v>
      </c>
      <c r="G9" s="134">
        <v>43024</v>
      </c>
      <c r="H9" s="135"/>
      <c r="I9" s="55"/>
      <c r="J9" s="41"/>
      <c r="K9" s="41"/>
    </row>
    <row r="10" spans="1:11" ht="92.4">
      <c r="A10" s="216" t="s">
        <v>171</v>
      </c>
      <c r="B10" s="105" t="s">
        <v>74</v>
      </c>
      <c r="C10" s="141" t="s">
        <v>310</v>
      </c>
      <c r="D10" s="165" t="s">
        <v>311</v>
      </c>
      <c r="E10" s="149"/>
      <c r="F10" s="118" t="s">
        <v>25</v>
      </c>
      <c r="G10" s="136">
        <v>43024</v>
      </c>
      <c r="H10" s="120"/>
      <c r="I10" s="56"/>
    </row>
    <row r="11" spans="1:11" ht="105.6">
      <c r="A11" s="216" t="s">
        <v>172</v>
      </c>
      <c r="B11" s="105" t="s">
        <v>440</v>
      </c>
      <c r="C11" s="141" t="s">
        <v>312</v>
      </c>
      <c r="D11" s="165" t="s">
        <v>313</v>
      </c>
      <c r="E11" s="149"/>
      <c r="F11" s="106" t="s">
        <v>25</v>
      </c>
      <c r="G11" s="136">
        <v>43024</v>
      </c>
      <c r="H11" s="120"/>
    </row>
    <row r="12" spans="1:11" ht="92.4">
      <c r="A12" s="216" t="s">
        <v>173</v>
      </c>
      <c r="B12" s="105" t="s">
        <v>265</v>
      </c>
      <c r="C12" s="141" t="s">
        <v>266</v>
      </c>
      <c r="D12" s="165" t="s">
        <v>267</v>
      </c>
      <c r="E12" s="149"/>
      <c r="F12" s="106" t="s">
        <v>25</v>
      </c>
      <c r="G12" s="136">
        <v>43024</v>
      </c>
      <c r="H12" s="120"/>
    </row>
    <row r="13" spans="1:11" ht="105.6">
      <c r="A13" s="216" t="s">
        <v>373</v>
      </c>
      <c r="B13" s="105" t="s">
        <v>105</v>
      </c>
      <c r="C13" s="141" t="s">
        <v>268</v>
      </c>
      <c r="D13" s="165" t="s">
        <v>269</v>
      </c>
      <c r="E13" s="149"/>
      <c r="F13" s="106" t="s">
        <v>25</v>
      </c>
      <c r="G13" s="136">
        <v>43024</v>
      </c>
      <c r="H13" s="120"/>
    </row>
    <row r="14" spans="1:11" ht="171.6">
      <c r="A14" s="216" t="s">
        <v>374</v>
      </c>
      <c r="B14" s="105" t="s">
        <v>375</v>
      </c>
      <c r="C14" s="141" t="s">
        <v>376</v>
      </c>
      <c r="D14" s="165" t="s">
        <v>381</v>
      </c>
      <c r="E14" s="149"/>
      <c r="F14" s="106" t="s">
        <v>25</v>
      </c>
      <c r="G14" s="136">
        <v>43024</v>
      </c>
      <c r="H14" s="120"/>
    </row>
    <row r="15" spans="1:11" ht="171.6">
      <c r="A15" s="216" t="s">
        <v>377</v>
      </c>
      <c r="B15" s="105" t="s">
        <v>378</v>
      </c>
      <c r="C15" s="141" t="s">
        <v>379</v>
      </c>
      <c r="D15" s="165" t="s">
        <v>382</v>
      </c>
      <c r="E15" s="149"/>
      <c r="F15" s="106" t="s">
        <v>25</v>
      </c>
      <c r="G15" s="136">
        <v>43024</v>
      </c>
      <c r="H15" s="120"/>
    </row>
    <row r="16" spans="1:11" ht="290.39999999999998">
      <c r="A16" s="216" t="s">
        <v>174</v>
      </c>
      <c r="B16" s="105" t="s">
        <v>380</v>
      </c>
      <c r="C16" s="141" t="s">
        <v>384</v>
      </c>
      <c r="D16" s="165" t="s">
        <v>383</v>
      </c>
      <c r="E16" s="149"/>
      <c r="F16" s="106" t="s">
        <v>25</v>
      </c>
      <c r="G16" s="136">
        <v>43024</v>
      </c>
      <c r="H16" s="120"/>
    </row>
    <row r="17" spans="1:8" ht="171.6">
      <c r="A17" s="216" t="s">
        <v>386</v>
      </c>
      <c r="B17" s="106" t="s">
        <v>385</v>
      </c>
      <c r="C17" s="141" t="s">
        <v>387</v>
      </c>
      <c r="D17" s="165" t="s">
        <v>388</v>
      </c>
      <c r="E17" s="149"/>
      <c r="F17" s="106" t="s">
        <v>25</v>
      </c>
      <c r="G17" s="136">
        <v>43024</v>
      </c>
      <c r="H17" s="120"/>
    </row>
    <row r="18" spans="1:8" ht="171.6">
      <c r="A18" s="216" t="s">
        <v>389</v>
      </c>
      <c r="B18" s="106" t="s">
        <v>390</v>
      </c>
      <c r="C18" s="141" t="s">
        <v>376</v>
      </c>
      <c r="D18" s="165" t="s">
        <v>391</v>
      </c>
      <c r="E18" s="121"/>
      <c r="F18" s="106" t="s">
        <v>25</v>
      </c>
      <c r="G18" s="136">
        <v>43024</v>
      </c>
      <c r="H18" s="120"/>
    </row>
    <row r="19" spans="1:8" ht="158.4">
      <c r="A19" s="216" t="s">
        <v>394</v>
      </c>
      <c r="B19" s="106" t="s">
        <v>392</v>
      </c>
      <c r="C19" s="141" t="s">
        <v>264</v>
      </c>
      <c r="D19" s="165" t="s">
        <v>393</v>
      </c>
      <c r="E19" s="121"/>
      <c r="F19" s="106" t="s">
        <v>25</v>
      </c>
      <c r="G19" s="136">
        <v>43024</v>
      </c>
      <c r="H19" s="120"/>
    </row>
    <row r="20" spans="1:8" ht="171.6">
      <c r="A20" s="217" t="s">
        <v>398</v>
      </c>
      <c r="B20" s="123" t="s">
        <v>395</v>
      </c>
      <c r="C20" s="168" t="s">
        <v>396</v>
      </c>
      <c r="D20" s="169" t="s">
        <v>397</v>
      </c>
      <c r="E20" s="122"/>
      <c r="F20" s="123" t="s">
        <v>25</v>
      </c>
      <c r="G20" s="137">
        <v>43024</v>
      </c>
      <c r="H20" s="124"/>
    </row>
  </sheetData>
  <autoFilter ref="A8:H8"/>
  <mergeCells count="5">
    <mergeCell ref="B2:F2"/>
    <mergeCell ref="B3:F3"/>
    <mergeCell ref="B4:F4"/>
    <mergeCell ref="E5:F5"/>
    <mergeCell ref="E6:F6"/>
  </mergeCells>
  <dataValidations count="1">
    <dataValidation type="list" allowBlank="1" showErrorMessage="1" sqref="F1:F3 F7:F113">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8"/>
  <sheetViews>
    <sheetView zoomScale="85" zoomScaleNormal="85" workbookViewId="0">
      <pane ySplit="8" topLeftCell="A18" activePane="bottomLeft" state="frozen"/>
      <selection pane="bottomLeft" activeCell="B18" sqref="B18"/>
    </sheetView>
  </sheetViews>
  <sheetFormatPr defaultColWidth="9" defaultRowHeight="13.2"/>
  <cols>
    <col min="1" max="1" width="17.44140625" style="8" bestFit="1" customWidth="1"/>
    <col min="2" max="2" width="58.33203125" style="8" customWidth="1"/>
    <col min="3" max="3" width="28.21875" style="8" customWidth="1"/>
    <col min="4" max="4" width="30.109375" style="8" customWidth="1"/>
    <col min="5" max="5" width="16.88671875" style="8" customWidth="1"/>
    <col min="6" max="6" width="7.109375" style="8" customWidth="1"/>
    <col min="7" max="7" width="10.5546875" style="34" bestFit="1" customWidth="1"/>
    <col min="8" max="8" width="17.6640625" style="8" customWidth="1"/>
    <col min="9" max="9" width="8.21875" style="35" customWidth="1"/>
    <col min="10" max="10" width="0" style="8" hidden="1" customWidth="1"/>
    <col min="11" max="16384" width="9" style="8"/>
  </cols>
  <sheetData>
    <row r="1" spans="1:11" s="41" customFormat="1" ht="13.8" thickBot="1">
      <c r="A1" s="36"/>
      <c r="B1" s="37"/>
      <c r="C1" s="37"/>
      <c r="D1" s="37"/>
      <c r="E1" s="37"/>
      <c r="F1" s="38"/>
      <c r="G1" s="39"/>
      <c r="H1" s="28"/>
      <c r="I1" s="40"/>
    </row>
    <row r="2" spans="1:11" s="41" customFormat="1" ht="15" customHeight="1">
      <c r="A2" s="213" t="s">
        <v>23</v>
      </c>
      <c r="B2" s="230" t="s">
        <v>22</v>
      </c>
      <c r="C2" s="230"/>
      <c r="D2" s="230"/>
      <c r="E2" s="230"/>
      <c r="F2" s="230"/>
      <c r="G2" s="42"/>
      <c r="H2" s="28"/>
      <c r="I2" s="40"/>
      <c r="J2" s="41" t="s">
        <v>25</v>
      </c>
    </row>
    <row r="3" spans="1:11" s="41" customFormat="1" ht="25.5" customHeight="1">
      <c r="A3" s="214" t="s">
        <v>26</v>
      </c>
      <c r="B3" s="230" t="s">
        <v>340</v>
      </c>
      <c r="C3" s="230"/>
      <c r="D3" s="230"/>
      <c r="E3" s="230"/>
      <c r="F3" s="230"/>
      <c r="G3" s="42"/>
      <c r="H3" s="28"/>
      <c r="I3" s="40"/>
      <c r="J3" s="41" t="s">
        <v>27</v>
      </c>
    </row>
    <row r="4" spans="1:11" s="41" customFormat="1" ht="18" customHeight="1">
      <c r="A4" s="213" t="s">
        <v>28</v>
      </c>
      <c r="B4" s="231" t="s">
        <v>51</v>
      </c>
      <c r="C4" s="231"/>
      <c r="D4" s="231"/>
      <c r="E4" s="231"/>
      <c r="F4" s="231"/>
      <c r="G4" s="42"/>
      <c r="H4" s="28"/>
      <c r="I4" s="40"/>
      <c r="J4" s="43"/>
    </row>
    <row r="5" spans="1:11" s="41" customFormat="1" ht="19.5" customHeight="1">
      <c r="A5" s="44" t="s">
        <v>25</v>
      </c>
      <c r="B5" s="45" t="s">
        <v>27</v>
      </c>
      <c r="C5" s="45" t="s">
        <v>29</v>
      </c>
      <c r="D5" s="46" t="s">
        <v>30</v>
      </c>
      <c r="E5" s="232" t="s">
        <v>31</v>
      </c>
      <c r="F5" s="232"/>
      <c r="G5" s="47"/>
      <c r="H5" s="47"/>
      <c r="I5" s="48"/>
      <c r="J5" s="41" t="s">
        <v>32</v>
      </c>
    </row>
    <row r="6" spans="1:11" s="41" customFormat="1" ht="15" customHeight="1" thickBot="1">
      <c r="A6" s="59">
        <f>COUNTIF(F9:F968,"Pass")</f>
        <v>10</v>
      </c>
      <c r="B6" s="50">
        <f>COUNTIF(F9:F968,"Fail")</f>
        <v>0</v>
      </c>
      <c r="C6" s="50">
        <f>E6-D6-B6-A6</f>
        <v>0</v>
      </c>
      <c r="D6" s="51">
        <f>COUNTIF(F$9:F$968,"N/A")</f>
        <v>0</v>
      </c>
      <c r="E6" s="233">
        <f>COUNTA(A9:A968)</f>
        <v>10</v>
      </c>
      <c r="F6" s="233"/>
      <c r="G6" s="47"/>
      <c r="H6" s="47"/>
      <c r="I6" s="48"/>
      <c r="J6" s="41" t="s">
        <v>30</v>
      </c>
    </row>
    <row r="7" spans="1:11" s="41" customFormat="1" ht="15" customHeight="1">
      <c r="D7" s="52"/>
      <c r="E7" s="52"/>
      <c r="F7" s="52"/>
      <c r="G7" s="52"/>
      <c r="H7" s="52"/>
      <c r="I7" s="48"/>
    </row>
    <row r="8" spans="1:11" s="41" customFormat="1" ht="25.5" customHeight="1">
      <c r="A8" s="53" t="s">
        <v>33</v>
      </c>
      <c r="B8" s="53" t="s">
        <v>34</v>
      </c>
      <c r="C8" s="53" t="s">
        <v>35</v>
      </c>
      <c r="D8" s="53" t="s">
        <v>36</v>
      </c>
      <c r="E8" s="53" t="s">
        <v>37</v>
      </c>
      <c r="F8" s="53" t="s">
        <v>38</v>
      </c>
      <c r="G8" s="53" t="s">
        <v>39</v>
      </c>
      <c r="H8" s="53" t="s">
        <v>40</v>
      </c>
      <c r="I8" s="54"/>
    </row>
    <row r="9" spans="1:11" ht="171.6">
      <c r="A9" s="215" t="s">
        <v>175</v>
      </c>
      <c r="B9" s="104" t="s">
        <v>106</v>
      </c>
      <c r="C9" s="140" t="s">
        <v>270</v>
      </c>
      <c r="D9" s="142" t="s">
        <v>435</v>
      </c>
      <c r="E9" s="167" t="s">
        <v>170</v>
      </c>
      <c r="F9" s="156" t="s">
        <v>25</v>
      </c>
      <c r="G9" s="134">
        <v>43024</v>
      </c>
      <c r="H9" s="135"/>
      <c r="I9" s="55"/>
      <c r="J9" s="41"/>
      <c r="K9" s="41"/>
    </row>
    <row r="10" spans="1:11" ht="92.4">
      <c r="A10" s="216" t="s">
        <v>176</v>
      </c>
      <c r="B10" s="105" t="s">
        <v>74</v>
      </c>
      <c r="C10" s="141" t="s">
        <v>314</v>
      </c>
      <c r="D10" s="165" t="s">
        <v>315</v>
      </c>
      <c r="E10" s="149"/>
      <c r="F10" s="118" t="s">
        <v>25</v>
      </c>
      <c r="G10" s="136">
        <v>43024</v>
      </c>
      <c r="H10" s="120"/>
      <c r="I10" s="56"/>
    </row>
    <row r="11" spans="1:11" ht="105.6">
      <c r="A11" s="216" t="s">
        <v>177</v>
      </c>
      <c r="B11" s="105" t="s">
        <v>440</v>
      </c>
      <c r="C11" s="141" t="s">
        <v>316</v>
      </c>
      <c r="D11" s="165" t="s">
        <v>317</v>
      </c>
      <c r="E11" s="149"/>
      <c r="F11" s="106" t="s">
        <v>25</v>
      </c>
      <c r="G11" s="136">
        <v>43024</v>
      </c>
      <c r="H11" s="120"/>
    </row>
    <row r="12" spans="1:11" ht="92.4">
      <c r="A12" s="216" t="s">
        <v>178</v>
      </c>
      <c r="B12" s="105" t="s">
        <v>75</v>
      </c>
      <c r="C12" s="141" t="s">
        <v>271</v>
      </c>
      <c r="D12" s="165" t="s">
        <v>272</v>
      </c>
      <c r="E12" s="149"/>
      <c r="F12" s="106" t="s">
        <v>25</v>
      </c>
      <c r="G12" s="136">
        <v>43024</v>
      </c>
      <c r="H12" s="120"/>
    </row>
    <row r="13" spans="1:11" ht="105.6">
      <c r="A13" s="216" t="s">
        <v>179</v>
      </c>
      <c r="B13" s="105" t="s">
        <v>105</v>
      </c>
      <c r="C13" s="141" t="s">
        <v>273</v>
      </c>
      <c r="D13" s="165" t="s">
        <v>274</v>
      </c>
      <c r="E13" s="149"/>
      <c r="F13" s="106" t="s">
        <v>25</v>
      </c>
      <c r="G13" s="136">
        <v>43024</v>
      </c>
      <c r="H13" s="120"/>
    </row>
    <row r="14" spans="1:11" ht="165.6" customHeight="1">
      <c r="A14" s="216" t="s">
        <v>180</v>
      </c>
      <c r="B14" s="105" t="s">
        <v>375</v>
      </c>
      <c r="C14" s="141" t="s">
        <v>399</v>
      </c>
      <c r="D14" s="165" t="s">
        <v>400</v>
      </c>
      <c r="E14" s="149"/>
      <c r="F14" s="106" t="s">
        <v>25</v>
      </c>
      <c r="G14" s="136">
        <v>43024</v>
      </c>
      <c r="H14" s="120"/>
    </row>
    <row r="15" spans="1:11" ht="158.4">
      <c r="A15" s="216" t="s">
        <v>181</v>
      </c>
      <c r="B15" s="105" t="s">
        <v>378</v>
      </c>
      <c r="C15" s="141" t="s">
        <v>401</v>
      </c>
      <c r="D15" s="165" t="s">
        <v>402</v>
      </c>
      <c r="E15" s="149"/>
      <c r="F15" s="106" t="s">
        <v>25</v>
      </c>
      <c r="G15" s="136">
        <v>43024</v>
      </c>
      <c r="H15" s="120"/>
    </row>
    <row r="16" spans="1:11" ht="277.2">
      <c r="A16" s="216" t="s">
        <v>182</v>
      </c>
      <c r="B16" s="105" t="s">
        <v>380</v>
      </c>
      <c r="C16" s="141" t="s">
        <v>403</v>
      </c>
      <c r="D16" s="165" t="s">
        <v>404</v>
      </c>
      <c r="E16" s="149"/>
      <c r="F16" s="106" t="s">
        <v>25</v>
      </c>
      <c r="G16" s="136">
        <v>43024</v>
      </c>
      <c r="H16" s="120"/>
    </row>
    <row r="17" spans="1:11" ht="171.6">
      <c r="A17" s="216" t="s">
        <v>183</v>
      </c>
      <c r="B17" s="106" t="s">
        <v>385</v>
      </c>
      <c r="C17" s="141" t="s">
        <v>405</v>
      </c>
      <c r="D17" s="165" t="s">
        <v>388</v>
      </c>
      <c r="E17" s="149"/>
      <c r="F17" s="106" t="s">
        <v>25</v>
      </c>
      <c r="G17" s="136">
        <v>43024</v>
      </c>
      <c r="H17" s="120"/>
    </row>
    <row r="18" spans="1:11" ht="303.60000000000002">
      <c r="A18" s="217" t="s">
        <v>406</v>
      </c>
      <c r="B18" s="103" t="s">
        <v>407</v>
      </c>
      <c r="C18" s="168" t="s">
        <v>408</v>
      </c>
      <c r="D18" s="169" t="s">
        <v>409</v>
      </c>
      <c r="E18" s="150"/>
      <c r="F18" s="212" t="s">
        <v>25</v>
      </c>
      <c r="G18" s="137">
        <v>43024</v>
      </c>
      <c r="H18" s="124"/>
      <c r="I18" s="55"/>
      <c r="J18" s="41"/>
      <c r="K18" s="41"/>
    </row>
  </sheetData>
  <autoFilter ref="A8:H8"/>
  <mergeCells count="5">
    <mergeCell ref="B2:F2"/>
    <mergeCell ref="B3:F3"/>
    <mergeCell ref="B4:F4"/>
    <mergeCell ref="E5:F5"/>
    <mergeCell ref="E6:F6"/>
  </mergeCells>
  <dataValidations count="1">
    <dataValidation type="list" allowBlank="1" showErrorMessage="1" sqref="F1:F3 F7:F114">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3"/>
  <sheetViews>
    <sheetView zoomScale="85" zoomScaleNormal="85" workbookViewId="0">
      <pane ySplit="8" topLeftCell="A23" activePane="bottomLeft" state="frozen"/>
      <selection pane="bottomLeft" activeCell="B23" sqref="B23"/>
    </sheetView>
  </sheetViews>
  <sheetFormatPr defaultColWidth="9" defaultRowHeight="13.2"/>
  <cols>
    <col min="1" max="1" width="17.44140625" style="8" bestFit="1" customWidth="1"/>
    <col min="2" max="2" width="65.88671875" style="8" bestFit="1" customWidth="1"/>
    <col min="3" max="3" width="39.88671875" style="8" customWidth="1"/>
    <col min="4" max="4" width="30.109375" style="8" customWidth="1"/>
    <col min="5" max="5" width="16.88671875" style="8" customWidth="1"/>
    <col min="6" max="6" width="7.109375" style="8" customWidth="1"/>
    <col min="7" max="7" width="10.5546875" style="34" bestFit="1" customWidth="1"/>
    <col min="8" max="8" width="27" style="8" bestFit="1" customWidth="1"/>
    <col min="9" max="9" width="8.21875" style="35" customWidth="1"/>
    <col min="10" max="10" width="0" style="8" hidden="1" customWidth="1"/>
    <col min="11" max="16384" width="9" style="8"/>
  </cols>
  <sheetData>
    <row r="1" spans="1:11" s="41" customFormat="1" ht="13.8" thickBot="1">
      <c r="A1" s="36"/>
      <c r="B1" s="37"/>
      <c r="C1" s="37"/>
      <c r="D1" s="37"/>
      <c r="E1" s="37"/>
      <c r="F1" s="38"/>
      <c r="G1" s="39"/>
      <c r="H1" s="28"/>
      <c r="I1" s="40"/>
    </row>
    <row r="2" spans="1:11" s="41" customFormat="1" ht="15" customHeight="1">
      <c r="A2" s="213" t="s">
        <v>23</v>
      </c>
      <c r="B2" s="230" t="s">
        <v>22</v>
      </c>
      <c r="C2" s="230"/>
      <c r="D2" s="230"/>
      <c r="E2" s="230"/>
      <c r="F2" s="230"/>
      <c r="G2" s="42"/>
      <c r="H2" s="28"/>
      <c r="I2" s="40"/>
      <c r="J2" s="41" t="s">
        <v>25</v>
      </c>
    </row>
    <row r="3" spans="1:11" s="41" customFormat="1" ht="25.5" customHeight="1">
      <c r="A3" s="214" t="s">
        <v>26</v>
      </c>
      <c r="B3" s="230" t="s">
        <v>341</v>
      </c>
      <c r="C3" s="230"/>
      <c r="D3" s="230"/>
      <c r="E3" s="230"/>
      <c r="F3" s="230"/>
      <c r="G3" s="42"/>
      <c r="H3" s="28"/>
      <c r="I3" s="40"/>
      <c r="J3" s="41" t="s">
        <v>27</v>
      </c>
    </row>
    <row r="4" spans="1:11" s="41" customFormat="1" ht="18" customHeight="1">
      <c r="A4" s="213" t="s">
        <v>28</v>
      </c>
      <c r="B4" s="231" t="s">
        <v>51</v>
      </c>
      <c r="C4" s="231"/>
      <c r="D4" s="231"/>
      <c r="E4" s="231"/>
      <c r="F4" s="231"/>
      <c r="G4" s="42"/>
      <c r="H4" s="28"/>
      <c r="I4" s="40"/>
      <c r="J4" s="43"/>
    </row>
    <row r="5" spans="1:11" s="41" customFormat="1" ht="19.5" customHeight="1">
      <c r="A5" s="44" t="s">
        <v>25</v>
      </c>
      <c r="B5" s="45" t="s">
        <v>27</v>
      </c>
      <c r="C5" s="45" t="s">
        <v>29</v>
      </c>
      <c r="D5" s="46" t="s">
        <v>30</v>
      </c>
      <c r="E5" s="232" t="s">
        <v>31</v>
      </c>
      <c r="F5" s="232"/>
      <c r="G5" s="47"/>
      <c r="H5" s="47"/>
      <c r="I5" s="48"/>
      <c r="J5" s="41" t="s">
        <v>32</v>
      </c>
    </row>
    <row r="6" spans="1:11" s="41" customFormat="1" ht="15" customHeight="1" thickBot="1">
      <c r="A6" s="59">
        <f>COUNTIF(F9:F962,"Pass")</f>
        <v>15</v>
      </c>
      <c r="B6" s="50">
        <f>COUNTIF(F9:F962,"Fail")</f>
        <v>0</v>
      </c>
      <c r="C6" s="50">
        <f>E6-D6-B6-A6</f>
        <v>0</v>
      </c>
      <c r="D6" s="51">
        <f>COUNTIF(F$9:F$962,"N/A")</f>
        <v>0</v>
      </c>
      <c r="E6" s="233">
        <f>COUNTA(A9:A962)</f>
        <v>15</v>
      </c>
      <c r="F6" s="233"/>
      <c r="G6" s="47"/>
      <c r="H6" s="47"/>
      <c r="I6" s="48"/>
      <c r="J6" s="41" t="s">
        <v>30</v>
      </c>
    </row>
    <row r="7" spans="1:11" s="41" customFormat="1" ht="15" customHeight="1">
      <c r="D7" s="52"/>
      <c r="E7" s="52"/>
      <c r="F7" s="52"/>
      <c r="G7" s="52"/>
      <c r="H7" s="52"/>
      <c r="I7" s="48"/>
    </row>
    <row r="8" spans="1:11" s="41" customFormat="1" ht="25.5" customHeight="1">
      <c r="A8" s="53" t="s">
        <v>33</v>
      </c>
      <c r="B8" s="53" t="s">
        <v>34</v>
      </c>
      <c r="C8" s="53" t="s">
        <v>35</v>
      </c>
      <c r="D8" s="53" t="s">
        <v>36</v>
      </c>
      <c r="E8" s="53" t="s">
        <v>37</v>
      </c>
      <c r="F8" s="53" t="s">
        <v>38</v>
      </c>
      <c r="G8" s="53" t="s">
        <v>39</v>
      </c>
      <c r="H8" s="53" t="s">
        <v>40</v>
      </c>
      <c r="I8" s="54"/>
    </row>
    <row r="9" spans="1:11" ht="66">
      <c r="A9" s="114" t="s">
        <v>184</v>
      </c>
      <c r="B9" s="104" t="s">
        <v>122</v>
      </c>
      <c r="C9" s="140" t="s">
        <v>442</v>
      </c>
      <c r="D9" s="142" t="s">
        <v>443</v>
      </c>
      <c r="E9" s="167" t="s">
        <v>175</v>
      </c>
      <c r="F9" s="156" t="s">
        <v>25</v>
      </c>
      <c r="G9" s="157">
        <v>43024</v>
      </c>
      <c r="H9" s="135" t="s">
        <v>259</v>
      </c>
      <c r="I9" s="55"/>
      <c r="J9" s="41"/>
      <c r="K9" s="41"/>
    </row>
    <row r="10" spans="1:11" ht="79.2">
      <c r="A10" s="116" t="s">
        <v>185</v>
      </c>
      <c r="B10" s="105" t="s">
        <v>275</v>
      </c>
      <c r="C10" s="141" t="s">
        <v>444</v>
      </c>
      <c r="D10" s="165" t="s">
        <v>445</v>
      </c>
      <c r="E10" s="149" t="s">
        <v>175</v>
      </c>
      <c r="F10" s="118" t="s">
        <v>25</v>
      </c>
      <c r="G10" s="158">
        <v>43024</v>
      </c>
      <c r="H10" s="120" t="s">
        <v>259</v>
      </c>
      <c r="I10" s="56"/>
    </row>
    <row r="11" spans="1:11" ht="171.6">
      <c r="A11" s="216" t="s">
        <v>186</v>
      </c>
      <c r="B11" s="105" t="s">
        <v>276</v>
      </c>
      <c r="C11" s="141" t="s">
        <v>447</v>
      </c>
      <c r="D11" s="165" t="s">
        <v>446</v>
      </c>
      <c r="E11" s="149" t="s">
        <v>175</v>
      </c>
      <c r="F11" s="106" t="s">
        <v>25</v>
      </c>
      <c r="G11" s="158">
        <v>43024</v>
      </c>
      <c r="H11" s="120" t="s">
        <v>259</v>
      </c>
    </row>
    <row r="12" spans="1:11" ht="199.8" customHeight="1">
      <c r="A12" s="216" t="s">
        <v>187</v>
      </c>
      <c r="B12" s="105" t="s">
        <v>277</v>
      </c>
      <c r="C12" s="141" t="s">
        <v>448</v>
      </c>
      <c r="D12" s="165" t="s">
        <v>449</v>
      </c>
      <c r="E12" s="149" t="s">
        <v>175</v>
      </c>
      <c r="F12" s="106" t="s">
        <v>25</v>
      </c>
      <c r="G12" s="158">
        <v>43024</v>
      </c>
      <c r="H12" s="120" t="s">
        <v>259</v>
      </c>
    </row>
    <row r="13" spans="1:11" ht="105.6">
      <c r="A13" s="216" t="s">
        <v>188</v>
      </c>
      <c r="B13" s="105" t="s">
        <v>362</v>
      </c>
      <c r="C13" s="141" t="s">
        <v>450</v>
      </c>
      <c r="D13" s="165" t="s">
        <v>451</v>
      </c>
      <c r="E13" s="149" t="s">
        <v>175</v>
      </c>
      <c r="F13" s="106" t="s">
        <v>25</v>
      </c>
      <c r="G13" s="158">
        <v>43024</v>
      </c>
      <c r="H13" s="132"/>
    </row>
    <row r="14" spans="1:11" ht="149.4" customHeight="1">
      <c r="A14" s="216" t="s">
        <v>441</v>
      </c>
      <c r="B14" s="105" t="s">
        <v>452</v>
      </c>
      <c r="C14" s="141" t="s">
        <v>454</v>
      </c>
      <c r="D14" s="165" t="s">
        <v>453</v>
      </c>
      <c r="E14" s="149" t="s">
        <v>175</v>
      </c>
      <c r="F14" s="106" t="s">
        <v>25</v>
      </c>
      <c r="G14" s="136">
        <v>43024</v>
      </c>
      <c r="H14" s="120"/>
    </row>
    <row r="15" spans="1:11" ht="92.4">
      <c r="A15" s="216" t="s">
        <v>455</v>
      </c>
      <c r="B15" s="105" t="s">
        <v>456</v>
      </c>
      <c r="C15" s="141" t="s">
        <v>457</v>
      </c>
      <c r="D15" s="165" t="s">
        <v>458</v>
      </c>
      <c r="E15" s="149" t="s">
        <v>175</v>
      </c>
      <c r="F15" s="106" t="s">
        <v>25</v>
      </c>
      <c r="G15" s="136">
        <v>43024</v>
      </c>
      <c r="H15" s="120"/>
    </row>
    <row r="16" spans="1:11" ht="92.4">
      <c r="A16" s="216" t="s">
        <v>459</v>
      </c>
      <c r="B16" s="105" t="s">
        <v>460</v>
      </c>
      <c r="C16" s="141" t="s">
        <v>461</v>
      </c>
      <c r="D16" s="165" t="s">
        <v>462</v>
      </c>
      <c r="E16" s="149" t="s">
        <v>175</v>
      </c>
      <c r="F16" s="106" t="s">
        <v>25</v>
      </c>
      <c r="G16" s="136">
        <v>43024</v>
      </c>
      <c r="H16" s="120"/>
    </row>
    <row r="17" spans="1:8" ht="198">
      <c r="A17" s="216" t="s">
        <v>464</v>
      </c>
      <c r="B17" s="106" t="s">
        <v>463</v>
      </c>
      <c r="C17" s="141" t="s">
        <v>465</v>
      </c>
      <c r="D17" s="165" t="s">
        <v>466</v>
      </c>
      <c r="E17" s="149" t="s">
        <v>175</v>
      </c>
      <c r="F17" s="106" t="s">
        <v>25</v>
      </c>
      <c r="G17" s="136">
        <v>43024</v>
      </c>
      <c r="H17" s="120"/>
    </row>
    <row r="18" spans="1:8" ht="211.2">
      <c r="A18" s="216" t="s">
        <v>470</v>
      </c>
      <c r="B18" s="106" t="s">
        <v>467</v>
      </c>
      <c r="C18" s="141" t="s">
        <v>468</v>
      </c>
      <c r="D18" s="165" t="s">
        <v>469</v>
      </c>
      <c r="E18" s="149" t="s">
        <v>175</v>
      </c>
      <c r="F18" s="106" t="s">
        <v>25</v>
      </c>
      <c r="G18" s="136">
        <v>43024</v>
      </c>
      <c r="H18" s="120"/>
    </row>
    <row r="19" spans="1:8" ht="198">
      <c r="A19" s="216" t="s">
        <v>471</v>
      </c>
      <c r="B19" s="106" t="s">
        <v>472</v>
      </c>
      <c r="C19" s="141" t="s">
        <v>473</v>
      </c>
      <c r="D19" s="165" t="s">
        <v>482</v>
      </c>
      <c r="E19" s="149" t="s">
        <v>175</v>
      </c>
      <c r="F19" s="106" t="s">
        <v>25</v>
      </c>
      <c r="G19" s="136">
        <v>43024</v>
      </c>
      <c r="H19" s="120"/>
    </row>
    <row r="20" spans="1:8" ht="211.2">
      <c r="A20" s="216" t="s">
        <v>474</v>
      </c>
      <c r="B20" s="106" t="s">
        <v>475</v>
      </c>
      <c r="C20" s="141" t="s">
        <v>476</v>
      </c>
      <c r="D20" s="165" t="s">
        <v>481</v>
      </c>
      <c r="E20" s="149" t="s">
        <v>175</v>
      </c>
      <c r="F20" s="106" t="s">
        <v>25</v>
      </c>
      <c r="G20" s="136">
        <v>43024</v>
      </c>
      <c r="H20" s="120"/>
    </row>
    <row r="21" spans="1:8" ht="224.4">
      <c r="A21" s="216" t="s">
        <v>478</v>
      </c>
      <c r="B21" s="164" t="s">
        <v>484</v>
      </c>
      <c r="C21" s="141" t="s">
        <v>485</v>
      </c>
      <c r="D21" s="165" t="s">
        <v>486</v>
      </c>
      <c r="E21" s="149" t="s">
        <v>175</v>
      </c>
      <c r="F21" s="106" t="s">
        <v>25</v>
      </c>
      <c r="G21" s="136">
        <v>43024</v>
      </c>
      <c r="H21" s="120"/>
    </row>
    <row r="22" spans="1:8" ht="211.2">
      <c r="A22" s="216" t="s">
        <v>483</v>
      </c>
      <c r="B22" s="164" t="s">
        <v>477</v>
      </c>
      <c r="C22" s="141" t="s">
        <v>479</v>
      </c>
      <c r="D22" s="165" t="s">
        <v>480</v>
      </c>
      <c r="E22" s="149" t="s">
        <v>175</v>
      </c>
      <c r="F22" s="106" t="s">
        <v>25</v>
      </c>
      <c r="G22" s="136">
        <v>43024</v>
      </c>
      <c r="H22" s="120"/>
    </row>
    <row r="23" spans="1:8" ht="211.2">
      <c r="A23" s="217" t="s">
        <v>487</v>
      </c>
      <c r="B23" s="171" t="s">
        <v>488</v>
      </c>
      <c r="C23" s="168" t="s">
        <v>489</v>
      </c>
      <c r="D23" s="169" t="s">
        <v>490</v>
      </c>
      <c r="E23" s="150" t="s">
        <v>175</v>
      </c>
      <c r="F23" s="123" t="s">
        <v>25</v>
      </c>
      <c r="G23" s="137">
        <v>43024</v>
      </c>
      <c r="H23" s="124"/>
    </row>
  </sheetData>
  <autoFilter ref="A8:H8"/>
  <mergeCells count="5">
    <mergeCell ref="B2:F2"/>
    <mergeCell ref="B3:F3"/>
    <mergeCell ref="B4:F4"/>
    <mergeCell ref="E5:F5"/>
    <mergeCell ref="E6:F6"/>
  </mergeCells>
  <dataValidations count="1">
    <dataValidation type="list" allowBlank="1" showErrorMessage="1" sqref="F1:F3 F7:F11 F13:F108">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7"/>
  <sheetViews>
    <sheetView zoomScale="85" zoomScaleNormal="85" workbookViewId="0">
      <pane ySplit="8" topLeftCell="A17" activePane="bottomLeft" state="frozen"/>
      <selection pane="bottomLeft" activeCell="B17" sqref="B17"/>
    </sheetView>
  </sheetViews>
  <sheetFormatPr defaultColWidth="9" defaultRowHeight="13.2"/>
  <cols>
    <col min="1" max="1" width="17.44140625" style="8" bestFit="1" customWidth="1"/>
    <col min="2" max="2" width="74.109375" style="8" customWidth="1"/>
    <col min="3" max="3" width="29.88671875" style="8" customWidth="1"/>
    <col min="4" max="4" width="39.5546875" style="8" customWidth="1"/>
    <col min="5" max="5" width="16.88671875" style="8" customWidth="1"/>
    <col min="6" max="6" width="7.109375" style="8" customWidth="1"/>
    <col min="7" max="7" width="10.5546875" style="34" bestFit="1" customWidth="1"/>
    <col min="8" max="8" width="17.6640625" style="8" customWidth="1"/>
    <col min="9" max="9" width="8.21875" style="35" customWidth="1"/>
    <col min="10" max="10" width="0" style="8" hidden="1" customWidth="1"/>
    <col min="11" max="16384" width="9" style="8"/>
  </cols>
  <sheetData>
    <row r="1" spans="1:10" s="41" customFormat="1" ht="13.8" thickBot="1">
      <c r="A1" s="36"/>
      <c r="B1" s="37"/>
      <c r="C1" s="37"/>
      <c r="D1" s="37"/>
      <c r="E1" s="37"/>
      <c r="F1" s="38"/>
      <c r="G1" s="39"/>
      <c r="H1" s="28"/>
      <c r="I1" s="40"/>
    </row>
    <row r="2" spans="1:10" s="41" customFormat="1" ht="15" customHeight="1">
      <c r="A2" s="213" t="s">
        <v>23</v>
      </c>
      <c r="B2" s="230" t="s">
        <v>22</v>
      </c>
      <c r="C2" s="230"/>
      <c r="D2" s="230"/>
      <c r="E2" s="230"/>
      <c r="F2" s="230"/>
      <c r="G2" s="42"/>
      <c r="H2" s="28"/>
      <c r="I2" s="40"/>
      <c r="J2" s="41" t="s">
        <v>25</v>
      </c>
    </row>
    <row r="3" spans="1:10" s="41" customFormat="1" ht="25.5" customHeight="1">
      <c r="A3" s="214" t="s">
        <v>26</v>
      </c>
      <c r="B3" s="230" t="s">
        <v>342</v>
      </c>
      <c r="C3" s="230"/>
      <c r="D3" s="230"/>
      <c r="E3" s="230"/>
      <c r="F3" s="230"/>
      <c r="G3" s="42"/>
      <c r="H3" s="28"/>
      <c r="I3" s="40"/>
      <c r="J3" s="41" t="s">
        <v>27</v>
      </c>
    </row>
    <row r="4" spans="1:10" s="41" customFormat="1" ht="18" customHeight="1">
      <c r="A4" s="213" t="s">
        <v>28</v>
      </c>
      <c r="B4" s="231" t="s">
        <v>51</v>
      </c>
      <c r="C4" s="231"/>
      <c r="D4" s="231"/>
      <c r="E4" s="231"/>
      <c r="F4" s="231"/>
      <c r="G4" s="42"/>
      <c r="H4" s="28"/>
      <c r="I4" s="40"/>
      <c r="J4" s="43"/>
    </row>
    <row r="5" spans="1:10" s="41" customFormat="1" ht="19.5" customHeight="1">
      <c r="A5" s="44" t="s">
        <v>25</v>
      </c>
      <c r="B5" s="45" t="s">
        <v>27</v>
      </c>
      <c r="C5" s="45" t="s">
        <v>29</v>
      </c>
      <c r="D5" s="46" t="s">
        <v>30</v>
      </c>
      <c r="E5" s="232" t="s">
        <v>31</v>
      </c>
      <c r="F5" s="232"/>
      <c r="G5" s="47"/>
      <c r="H5" s="47"/>
      <c r="I5" s="48"/>
      <c r="J5" s="41" t="s">
        <v>32</v>
      </c>
    </row>
    <row r="6" spans="1:10" s="41" customFormat="1" ht="15" customHeight="1" thickBot="1">
      <c r="A6" s="59">
        <f>COUNTIF(F9:F953,"Pass")</f>
        <v>9</v>
      </c>
      <c r="B6" s="50">
        <f>COUNTIF(F9:F953,"Fail")</f>
        <v>0</v>
      </c>
      <c r="C6" s="50">
        <f>E6-D6-B6-A6</f>
        <v>0</v>
      </c>
      <c r="D6" s="51">
        <f>COUNTIF(F$9:F$953,"N/A")</f>
        <v>0</v>
      </c>
      <c r="E6" s="233">
        <f>COUNTA(A9:A953)</f>
        <v>9</v>
      </c>
      <c r="F6" s="233"/>
      <c r="G6" s="47"/>
      <c r="H6" s="47"/>
      <c r="I6" s="48"/>
      <c r="J6" s="41" t="s">
        <v>30</v>
      </c>
    </row>
    <row r="7" spans="1:10" s="41" customFormat="1" ht="15" customHeight="1">
      <c r="D7" s="52"/>
      <c r="E7" s="52"/>
      <c r="F7" s="52"/>
      <c r="G7" s="52"/>
      <c r="H7" s="52"/>
      <c r="I7" s="48"/>
    </row>
    <row r="8" spans="1:10" s="41" customFormat="1" ht="25.5" customHeight="1">
      <c r="A8" s="53" t="s">
        <v>33</v>
      </c>
      <c r="B8" s="53" t="s">
        <v>34</v>
      </c>
      <c r="C8" s="53" t="s">
        <v>35</v>
      </c>
      <c r="D8" s="53" t="s">
        <v>36</v>
      </c>
      <c r="E8" s="53" t="s">
        <v>37</v>
      </c>
      <c r="F8" s="53" t="s">
        <v>38</v>
      </c>
      <c r="G8" s="53" t="s">
        <v>39</v>
      </c>
      <c r="H8" s="53" t="s">
        <v>40</v>
      </c>
      <c r="I8" s="54"/>
    </row>
    <row r="9" spans="1:10" ht="66">
      <c r="A9" s="215" t="s">
        <v>189</v>
      </c>
      <c r="B9" s="170" t="s">
        <v>295</v>
      </c>
      <c r="C9" s="140" t="s">
        <v>412</v>
      </c>
      <c r="D9" s="142" t="s">
        <v>417</v>
      </c>
      <c r="E9" s="167" t="s">
        <v>175</v>
      </c>
      <c r="F9" s="172" t="s">
        <v>25</v>
      </c>
      <c r="G9" s="134">
        <v>43024</v>
      </c>
      <c r="H9" s="135"/>
      <c r="I9" s="56"/>
    </row>
    <row r="10" spans="1:10" ht="145.19999999999999">
      <c r="A10" s="216" t="s">
        <v>190</v>
      </c>
      <c r="B10" s="106" t="s">
        <v>296</v>
      </c>
      <c r="C10" s="154" t="s">
        <v>413</v>
      </c>
      <c r="D10" s="153" t="s">
        <v>418</v>
      </c>
      <c r="E10" s="149" t="s">
        <v>175</v>
      </c>
      <c r="F10" s="106" t="s">
        <v>25</v>
      </c>
      <c r="G10" s="136">
        <v>43024</v>
      </c>
      <c r="H10" s="127"/>
    </row>
    <row r="11" spans="1:10" ht="66">
      <c r="A11" s="216" t="s">
        <v>410</v>
      </c>
      <c r="B11" s="106" t="s">
        <v>411</v>
      </c>
      <c r="C11" s="154" t="s">
        <v>414</v>
      </c>
      <c r="D11" s="153" t="s">
        <v>415</v>
      </c>
      <c r="E11" s="106"/>
      <c r="F11" s="106" t="s">
        <v>25</v>
      </c>
      <c r="G11" s="136">
        <v>43024</v>
      </c>
      <c r="H11" s="127"/>
    </row>
    <row r="12" spans="1:10" ht="369.6">
      <c r="A12" s="216" t="s">
        <v>416</v>
      </c>
      <c r="B12" s="164" t="s">
        <v>437</v>
      </c>
      <c r="C12" s="154" t="s">
        <v>438</v>
      </c>
      <c r="D12" s="153" t="s">
        <v>439</v>
      </c>
      <c r="E12" s="106"/>
      <c r="F12" s="106" t="s">
        <v>25</v>
      </c>
      <c r="G12" s="136">
        <v>43024</v>
      </c>
      <c r="H12" s="127"/>
    </row>
    <row r="13" spans="1:10" ht="148.19999999999999" customHeight="1">
      <c r="A13" s="216" t="s">
        <v>421</v>
      </c>
      <c r="B13" s="105" t="s">
        <v>375</v>
      </c>
      <c r="C13" s="154" t="s">
        <v>419</v>
      </c>
      <c r="D13" s="153" t="s">
        <v>420</v>
      </c>
      <c r="E13" s="149" t="s">
        <v>175</v>
      </c>
      <c r="F13" s="106" t="s">
        <v>25</v>
      </c>
      <c r="G13" s="136">
        <v>43024</v>
      </c>
      <c r="H13" s="120"/>
    </row>
    <row r="14" spans="1:10" ht="297" customHeight="1">
      <c r="A14" s="216" t="s">
        <v>423</v>
      </c>
      <c r="B14" s="105" t="s">
        <v>380</v>
      </c>
      <c r="C14" s="154" t="s">
        <v>422</v>
      </c>
      <c r="D14" s="153" t="s">
        <v>429</v>
      </c>
      <c r="E14" s="149" t="s">
        <v>175</v>
      </c>
      <c r="F14" s="106" t="s">
        <v>25</v>
      </c>
      <c r="G14" s="136">
        <v>43024</v>
      </c>
      <c r="H14" s="120"/>
    </row>
    <row r="15" spans="1:10" ht="148.19999999999999" customHeight="1">
      <c r="A15" s="216" t="s">
        <v>425</v>
      </c>
      <c r="B15" s="105" t="s">
        <v>390</v>
      </c>
      <c r="C15" s="154" t="s">
        <v>424</v>
      </c>
      <c r="D15" s="153" t="s">
        <v>428</v>
      </c>
      <c r="E15" s="149" t="s">
        <v>175</v>
      </c>
      <c r="F15" s="106" t="s">
        <v>25</v>
      </c>
      <c r="G15" s="136">
        <v>43024</v>
      </c>
      <c r="H15" s="120"/>
    </row>
    <row r="16" spans="1:10" ht="145.19999999999999">
      <c r="A16" s="216" t="s">
        <v>430</v>
      </c>
      <c r="B16" s="105" t="s">
        <v>395</v>
      </c>
      <c r="C16" s="154" t="s">
        <v>426</v>
      </c>
      <c r="D16" s="153" t="s">
        <v>427</v>
      </c>
      <c r="E16" s="149" t="s">
        <v>175</v>
      </c>
      <c r="F16" s="106" t="s">
        <v>25</v>
      </c>
      <c r="G16" s="136">
        <v>43024</v>
      </c>
      <c r="H16" s="120"/>
    </row>
    <row r="17" spans="1:8" ht="148.19999999999999" customHeight="1">
      <c r="A17" s="217" t="s">
        <v>436</v>
      </c>
      <c r="B17" s="103" t="s">
        <v>431</v>
      </c>
      <c r="C17" s="173" t="s">
        <v>432</v>
      </c>
      <c r="D17" s="155" t="s">
        <v>433</v>
      </c>
      <c r="E17" s="150" t="s">
        <v>175</v>
      </c>
      <c r="F17" s="123" t="s">
        <v>25</v>
      </c>
      <c r="G17" s="137">
        <v>43024</v>
      </c>
      <c r="H17" s="124"/>
    </row>
  </sheetData>
  <autoFilter ref="A8:H8"/>
  <mergeCells count="5">
    <mergeCell ref="B2:F2"/>
    <mergeCell ref="B3:F3"/>
    <mergeCell ref="B4:F4"/>
    <mergeCell ref="E5:F5"/>
    <mergeCell ref="E6:F6"/>
  </mergeCells>
  <dataValidations count="1">
    <dataValidation type="list" allowBlank="1" showErrorMessage="1" sqref="F1:F3 F7:F99">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1"/>
  <sheetViews>
    <sheetView workbookViewId="0">
      <pane ySplit="8" topLeftCell="A9" activePane="bottomLeft" state="frozen"/>
      <selection pane="bottomLeft" activeCell="B10" sqref="B10"/>
    </sheetView>
  </sheetViews>
  <sheetFormatPr defaultColWidth="9" defaultRowHeight="13.2"/>
  <cols>
    <col min="1" max="1" width="17.44140625" style="8" bestFit="1" customWidth="1"/>
    <col min="2" max="2" width="74.109375" style="8" customWidth="1"/>
    <col min="3" max="3" width="25.6640625" style="8" customWidth="1"/>
    <col min="4" max="4" width="30.109375" style="8" customWidth="1"/>
    <col min="5" max="5" width="16.88671875" style="8" customWidth="1"/>
    <col min="6" max="6" width="7.109375" style="8" customWidth="1"/>
    <col min="7" max="7" width="10.5546875" style="34" bestFit="1" customWidth="1"/>
    <col min="8" max="8" width="17.6640625" style="8" customWidth="1"/>
    <col min="9" max="9" width="8.21875" style="35" customWidth="1"/>
    <col min="10" max="10" width="0" style="8" hidden="1" customWidth="1"/>
    <col min="11" max="16384" width="9" style="8"/>
  </cols>
  <sheetData>
    <row r="1" spans="1:11" s="41" customFormat="1" ht="13.8" thickBot="1">
      <c r="A1" s="36"/>
      <c r="B1" s="37"/>
      <c r="C1" s="37"/>
      <c r="D1" s="37"/>
      <c r="E1" s="37"/>
      <c r="F1" s="38"/>
      <c r="G1" s="39"/>
      <c r="H1" s="28"/>
      <c r="I1" s="40"/>
    </row>
    <row r="2" spans="1:11" s="41" customFormat="1" ht="15" customHeight="1">
      <c r="A2" s="213" t="s">
        <v>23</v>
      </c>
      <c r="B2" s="230" t="s">
        <v>22</v>
      </c>
      <c r="C2" s="230"/>
      <c r="D2" s="230"/>
      <c r="E2" s="230"/>
      <c r="F2" s="230"/>
      <c r="G2" s="42"/>
      <c r="H2" s="28"/>
      <c r="I2" s="40"/>
      <c r="J2" s="41" t="s">
        <v>25</v>
      </c>
    </row>
    <row r="3" spans="1:11" s="41" customFormat="1" ht="25.5" customHeight="1">
      <c r="A3" s="214" t="s">
        <v>26</v>
      </c>
      <c r="B3" s="230" t="s">
        <v>191</v>
      </c>
      <c r="C3" s="230"/>
      <c r="D3" s="230"/>
      <c r="E3" s="230"/>
      <c r="F3" s="230"/>
      <c r="G3" s="42"/>
      <c r="H3" s="28"/>
      <c r="I3" s="40"/>
      <c r="J3" s="41" t="s">
        <v>27</v>
      </c>
    </row>
    <row r="4" spans="1:11" s="41" customFormat="1" ht="18" customHeight="1">
      <c r="A4" s="213" t="s">
        <v>28</v>
      </c>
      <c r="B4" s="231" t="s">
        <v>51</v>
      </c>
      <c r="C4" s="231"/>
      <c r="D4" s="231"/>
      <c r="E4" s="231"/>
      <c r="F4" s="231"/>
      <c r="G4" s="42"/>
      <c r="H4" s="28"/>
      <c r="I4" s="40"/>
      <c r="J4" s="43"/>
    </row>
    <row r="5" spans="1:11" s="41" customFormat="1" ht="19.5" customHeight="1">
      <c r="A5" s="44" t="s">
        <v>25</v>
      </c>
      <c r="B5" s="45" t="s">
        <v>27</v>
      </c>
      <c r="C5" s="45" t="s">
        <v>29</v>
      </c>
      <c r="D5" s="46" t="s">
        <v>30</v>
      </c>
      <c r="E5" s="232" t="s">
        <v>31</v>
      </c>
      <c r="F5" s="232"/>
      <c r="G5" s="47"/>
      <c r="H5" s="47"/>
      <c r="I5" s="48"/>
      <c r="J5" s="41" t="s">
        <v>32</v>
      </c>
    </row>
    <row r="6" spans="1:11" s="41" customFormat="1" ht="15" customHeight="1" thickBot="1">
      <c r="A6" s="59">
        <f>COUNTIF(F10:F953,"Pass")</f>
        <v>2</v>
      </c>
      <c r="B6" s="50">
        <f>COUNTIF(F10:F953,"Fail")</f>
        <v>0</v>
      </c>
      <c r="C6" s="50">
        <f>E6-D6-B6-A6</f>
        <v>0</v>
      </c>
      <c r="D6" s="51">
        <f>COUNTIF(F$10:F$953,"N/A")</f>
        <v>0</v>
      </c>
      <c r="E6" s="233">
        <f>COUNTA(A10:A953)</f>
        <v>2</v>
      </c>
      <c r="F6" s="233"/>
      <c r="G6" s="47"/>
      <c r="H6" s="47"/>
      <c r="I6" s="48"/>
      <c r="J6" s="41" t="s">
        <v>30</v>
      </c>
    </row>
    <row r="7" spans="1:11" s="41" customFormat="1" ht="15" customHeight="1">
      <c r="D7" s="52"/>
      <c r="E7" s="52"/>
      <c r="F7" s="52"/>
      <c r="G7" s="52"/>
      <c r="H7" s="52"/>
      <c r="I7" s="48"/>
    </row>
    <row r="8" spans="1:11" s="41" customFormat="1" ht="25.5" customHeight="1">
      <c r="A8" s="53" t="s">
        <v>33</v>
      </c>
      <c r="B8" s="53" t="s">
        <v>34</v>
      </c>
      <c r="C8" s="53" t="s">
        <v>35</v>
      </c>
      <c r="D8" s="53" t="s">
        <v>36</v>
      </c>
      <c r="E8" s="53" t="s">
        <v>37</v>
      </c>
      <c r="F8" s="53" t="s">
        <v>38</v>
      </c>
      <c r="G8" s="53" t="s">
        <v>39</v>
      </c>
      <c r="H8" s="53" t="s">
        <v>40</v>
      </c>
      <c r="I8" s="54"/>
    </row>
    <row r="9" spans="1:11" ht="39.6">
      <c r="A9" s="215" t="s">
        <v>323</v>
      </c>
      <c r="B9" s="108" t="s">
        <v>194</v>
      </c>
      <c r="C9" s="140" t="s">
        <v>301</v>
      </c>
      <c r="D9" s="142" t="s">
        <v>300</v>
      </c>
      <c r="E9" s="167"/>
      <c r="F9" s="108" t="s">
        <v>25</v>
      </c>
      <c r="G9" s="134">
        <v>43024</v>
      </c>
      <c r="H9" s="135"/>
    </row>
    <row r="10" spans="1:11" ht="26.4">
      <c r="A10" s="216" t="s">
        <v>324</v>
      </c>
      <c r="B10" s="106" t="s">
        <v>297</v>
      </c>
      <c r="C10" s="117" t="s">
        <v>302</v>
      </c>
      <c r="D10" s="165" t="s">
        <v>303</v>
      </c>
      <c r="E10" s="149"/>
      <c r="F10" s="174" t="s">
        <v>25</v>
      </c>
      <c r="G10" s="136">
        <v>43024</v>
      </c>
      <c r="H10" s="120"/>
      <c r="I10" s="55"/>
      <c r="J10" s="41"/>
      <c r="K10" s="41"/>
    </row>
    <row r="11" spans="1:11" ht="79.2">
      <c r="A11" s="217" t="s">
        <v>325</v>
      </c>
      <c r="B11" s="123" t="s">
        <v>193</v>
      </c>
      <c r="C11" s="168" t="s">
        <v>298</v>
      </c>
      <c r="D11" s="169" t="s">
        <v>299</v>
      </c>
      <c r="E11" s="150"/>
      <c r="F11" s="175" t="s">
        <v>25</v>
      </c>
      <c r="G11" s="137">
        <v>43024</v>
      </c>
      <c r="H11" s="124"/>
      <c r="I11" s="56"/>
    </row>
  </sheetData>
  <autoFilter ref="A8:H8"/>
  <mergeCells count="5">
    <mergeCell ref="B2:F2"/>
    <mergeCell ref="B3:F3"/>
    <mergeCell ref="B4:F4"/>
    <mergeCell ref="E5:F5"/>
    <mergeCell ref="E6:F6"/>
  </mergeCells>
  <dataValidations count="1">
    <dataValidation type="list" allowBlank="1" showErrorMessage="1" sqref="F1:F3 F7:F11 F12:F99">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tabSelected="1" workbookViewId="0">
      <selection activeCell="C7" sqref="C7"/>
    </sheetView>
  </sheetViews>
  <sheetFormatPr defaultColWidth="9" defaultRowHeight="13.2"/>
  <cols>
    <col min="1" max="1" width="9" style="8"/>
    <col min="2" max="2" width="17.109375" style="8" customWidth="1"/>
    <col min="3" max="3" width="19.33203125" style="8" customWidth="1"/>
    <col min="4" max="5" width="9" style="8"/>
    <col min="6" max="6" width="11.77734375" style="8" customWidth="1"/>
    <col min="7" max="7" width="9" style="8"/>
    <col min="8" max="9" width="33.109375" style="8" customWidth="1"/>
    <col min="10" max="16384" width="9" style="8"/>
  </cols>
  <sheetData>
    <row r="1" spans="1:8" ht="25.5" customHeight="1">
      <c r="B1" s="241" t="s">
        <v>41</v>
      </c>
      <c r="C1" s="241"/>
      <c r="D1" s="241"/>
      <c r="E1" s="241"/>
      <c r="F1" s="241"/>
      <c r="G1" s="241"/>
      <c r="H1" s="241"/>
    </row>
    <row r="2" spans="1:8" ht="14.25" customHeight="1">
      <c r="A2" s="60"/>
      <c r="B2" s="60"/>
      <c r="C2" s="61"/>
      <c r="D2" s="61"/>
      <c r="E2" s="61"/>
      <c r="F2" s="61"/>
      <c r="G2" s="61"/>
      <c r="H2" s="62"/>
    </row>
    <row r="3" spans="1:8" ht="12" customHeight="1">
      <c r="B3" s="190" t="s">
        <v>1</v>
      </c>
      <c r="C3" s="242" t="str">
        <f>Cover!C4</f>
        <v>Quản lý Nhà Sách</v>
      </c>
      <c r="D3" s="242"/>
      <c r="E3" s="223" t="s">
        <v>2</v>
      </c>
      <c r="F3" s="223"/>
      <c r="G3" s="243" t="str">
        <f>Cover!G4</f>
        <v>Vũ Hoàng Minh, Trương Thuận Toàn</v>
      </c>
      <c r="H3" s="244"/>
    </row>
    <row r="4" spans="1:8" ht="12" customHeight="1">
      <c r="B4" s="190" t="s">
        <v>3</v>
      </c>
      <c r="C4" s="242" t="str">
        <f>Cover!C5</f>
        <v>NS01</v>
      </c>
      <c r="D4" s="242"/>
      <c r="E4" s="223" t="s">
        <v>4</v>
      </c>
      <c r="F4" s="223"/>
      <c r="G4" s="243" t="str">
        <f>Cover!G5</f>
        <v>Vũ Hoàng Minh, Trương Thuận Toàn</v>
      </c>
      <c r="H4" s="244"/>
    </row>
    <row r="5" spans="1:8" ht="12" customHeight="1">
      <c r="B5" s="190" t="s">
        <v>5</v>
      </c>
      <c r="C5" s="242" t="str">
        <f>Cover!C6</f>
        <v>NS01_TestCase.xlsx</v>
      </c>
      <c r="D5" s="242"/>
      <c r="E5" s="223" t="s">
        <v>6</v>
      </c>
      <c r="F5" s="223"/>
      <c r="G5" s="243" t="s">
        <v>491</v>
      </c>
      <c r="H5" s="244"/>
    </row>
    <row r="6" spans="1:8" ht="21.75" customHeight="1">
      <c r="A6" s="60"/>
      <c r="B6" s="190" t="s">
        <v>42</v>
      </c>
      <c r="C6" s="240" t="s">
        <v>492</v>
      </c>
      <c r="D6" s="240"/>
      <c r="E6" s="240"/>
      <c r="F6" s="240"/>
      <c r="G6" s="240"/>
      <c r="H6" s="240"/>
    </row>
    <row r="7" spans="1:8" ht="14.25" customHeight="1">
      <c r="A7" s="60"/>
      <c r="B7" s="63"/>
      <c r="C7" s="64"/>
      <c r="D7" s="61"/>
      <c r="E7" s="61"/>
      <c r="F7" s="61"/>
      <c r="G7" s="61"/>
      <c r="H7" s="62"/>
    </row>
    <row r="8" spans="1:8">
      <c r="B8" s="63"/>
      <c r="C8" s="64"/>
      <c r="D8" s="61"/>
      <c r="E8" s="61"/>
      <c r="F8" s="61"/>
      <c r="G8" s="61"/>
      <c r="H8" s="62"/>
    </row>
    <row r="9" spans="1:8">
      <c r="A9" s="65"/>
      <c r="B9" s="65"/>
      <c r="C9" s="65"/>
      <c r="D9" s="65"/>
      <c r="E9" s="65"/>
      <c r="F9" s="65"/>
      <c r="G9" s="65"/>
      <c r="H9" s="65"/>
    </row>
    <row r="10" spans="1:8">
      <c r="A10" s="66"/>
      <c r="B10" s="67" t="s">
        <v>16</v>
      </c>
      <c r="C10" s="68" t="s">
        <v>43</v>
      </c>
      <c r="D10" s="69" t="s">
        <v>25</v>
      </c>
      <c r="E10" s="68" t="s">
        <v>27</v>
      </c>
      <c r="F10" s="68" t="s">
        <v>29</v>
      </c>
      <c r="G10" s="70" t="s">
        <v>30</v>
      </c>
      <c r="H10" s="71" t="s">
        <v>44</v>
      </c>
    </row>
    <row r="11" spans="1:8">
      <c r="A11" s="72"/>
      <c r="B11" s="176">
        <v>1</v>
      </c>
      <c r="C11" s="73" t="str">
        <f>Module2!B2</f>
        <v xml:space="preserve">Module1 </v>
      </c>
      <c r="D11" s="74">
        <f>Module2!A6</f>
        <v>10</v>
      </c>
      <c r="E11" s="74">
        <f>Module2!B6</f>
        <v>0</v>
      </c>
      <c r="F11" s="74">
        <f>Module2!C6</f>
        <v>0</v>
      </c>
      <c r="G11" s="75">
        <f>Module2!D6</f>
        <v>0</v>
      </c>
      <c r="H11" s="76">
        <f>Module2!E6</f>
        <v>10</v>
      </c>
    </row>
    <row r="12" spans="1:8">
      <c r="A12" s="72"/>
      <c r="B12" s="176">
        <v>2</v>
      </c>
      <c r="C12" s="73" t="str">
        <f>Module7!B2</f>
        <v>Module2</v>
      </c>
      <c r="D12" s="74">
        <f>Module7!A6</f>
        <v>9</v>
      </c>
      <c r="E12" s="74">
        <f>Module7!B6</f>
        <v>0</v>
      </c>
      <c r="F12" s="74">
        <f>Module7!C6</f>
        <v>0</v>
      </c>
      <c r="G12" s="75">
        <f>Module7!D6</f>
        <v>0</v>
      </c>
      <c r="H12" s="76">
        <f>Module7!E6</f>
        <v>9</v>
      </c>
    </row>
    <row r="13" spans="1:8">
      <c r="A13" s="72"/>
      <c r="B13" s="176">
        <v>3</v>
      </c>
      <c r="C13" s="73" t="s">
        <v>61</v>
      </c>
      <c r="D13" s="74">
        <f>Module4!A6</f>
        <v>7</v>
      </c>
      <c r="E13" s="74">
        <f>Module4!B6</f>
        <v>0</v>
      </c>
      <c r="F13" s="74">
        <f>Module4!C6</f>
        <v>0</v>
      </c>
      <c r="G13" s="74">
        <f>Module4!D6</f>
        <v>0</v>
      </c>
      <c r="H13" s="76">
        <f>Module4!E6</f>
        <v>7</v>
      </c>
    </row>
    <row r="14" spans="1:8">
      <c r="A14" s="72"/>
      <c r="B14" s="176">
        <v>4</v>
      </c>
      <c r="C14" s="73" t="s">
        <v>62</v>
      </c>
      <c r="D14" s="74">
        <f>Module3!A6</f>
        <v>6</v>
      </c>
      <c r="E14" s="74">
        <f>Module3!B6</f>
        <v>0</v>
      </c>
      <c r="F14" s="74">
        <f>Module3!C6</f>
        <v>0</v>
      </c>
      <c r="G14" s="74">
        <f>Module3!D6</f>
        <v>0</v>
      </c>
      <c r="H14" s="76">
        <f>Module3!E6</f>
        <v>6</v>
      </c>
    </row>
    <row r="15" spans="1:8">
      <c r="A15" s="72"/>
      <c r="B15" s="176">
        <v>5</v>
      </c>
      <c r="C15" s="73" t="s">
        <v>63</v>
      </c>
      <c r="D15" s="74">
        <f>Module6!A6</f>
        <v>9</v>
      </c>
      <c r="E15" s="74">
        <f>Module6!B6</f>
        <v>0</v>
      </c>
      <c r="F15" s="74">
        <f>Module6!C6</f>
        <v>0</v>
      </c>
      <c r="G15" s="74">
        <f>Module6!D6</f>
        <v>0</v>
      </c>
      <c r="H15" s="76">
        <f>Module6!E6</f>
        <v>9</v>
      </c>
    </row>
    <row r="16" spans="1:8">
      <c r="A16" s="72"/>
      <c r="B16" s="176">
        <v>6</v>
      </c>
      <c r="C16" s="73" t="s">
        <v>64</v>
      </c>
      <c r="D16" s="74">
        <f>Module8!A6</f>
        <v>12</v>
      </c>
      <c r="E16" s="74">
        <f>Module8!B6</f>
        <v>0</v>
      </c>
      <c r="F16" s="74">
        <f>Module8!C6</f>
        <v>0</v>
      </c>
      <c r="G16" s="74">
        <f>Module8!D6</f>
        <v>0</v>
      </c>
      <c r="H16" s="76">
        <f>Module8!E6</f>
        <v>12</v>
      </c>
    </row>
    <row r="17" spans="1:8">
      <c r="A17" s="72"/>
      <c r="B17" s="176">
        <v>7</v>
      </c>
      <c r="C17" s="73" t="s">
        <v>65</v>
      </c>
      <c r="D17" s="74">
        <f>Module9!A6</f>
        <v>10</v>
      </c>
      <c r="E17" s="74">
        <f>Module9!B6</f>
        <v>0</v>
      </c>
      <c r="F17" s="74">
        <f>Module9!C6</f>
        <v>0</v>
      </c>
      <c r="G17" s="74">
        <f>Module9!D6</f>
        <v>0</v>
      </c>
      <c r="H17" s="76">
        <f>Module9!E6</f>
        <v>10</v>
      </c>
    </row>
    <row r="18" spans="1:8">
      <c r="A18" s="72"/>
      <c r="B18" s="176">
        <v>8</v>
      </c>
      <c r="C18" s="73" t="s">
        <v>66</v>
      </c>
      <c r="D18" s="74">
        <f>Module10!A6</f>
        <v>15</v>
      </c>
      <c r="E18" s="74">
        <f>Module10!B6</f>
        <v>0</v>
      </c>
      <c r="F18" s="74">
        <f>Module10!C6</f>
        <v>0</v>
      </c>
      <c r="G18" s="74">
        <f>Module10!D6</f>
        <v>0</v>
      </c>
      <c r="H18" s="76">
        <f>Module10!E6</f>
        <v>15</v>
      </c>
    </row>
    <row r="19" spans="1:8">
      <c r="A19" s="72"/>
      <c r="B19" s="176">
        <v>9</v>
      </c>
      <c r="C19" s="73" t="s">
        <v>67</v>
      </c>
      <c r="D19" s="74">
        <f>Module1!A6</f>
        <v>9</v>
      </c>
      <c r="E19" s="74">
        <f>Module1!B6</f>
        <v>0</v>
      </c>
      <c r="F19" s="74">
        <f>Module1!C6</f>
        <v>0</v>
      </c>
      <c r="G19" s="74">
        <f>Module1!D6</f>
        <v>0</v>
      </c>
      <c r="H19" s="76">
        <f>Module1!E6</f>
        <v>9</v>
      </c>
    </row>
    <row r="20" spans="1:8">
      <c r="A20" s="72"/>
      <c r="B20" s="176">
        <v>10</v>
      </c>
      <c r="C20" s="73" t="s">
        <v>68</v>
      </c>
      <c r="D20" s="74">
        <f>Module5!A6</f>
        <v>5</v>
      </c>
      <c r="E20" s="74">
        <f>Module5!B6</f>
        <v>0</v>
      </c>
      <c r="F20" s="74">
        <f>Module5!C6</f>
        <v>0</v>
      </c>
      <c r="G20" s="74">
        <f>Module5!D6</f>
        <v>0</v>
      </c>
      <c r="H20" s="76">
        <f>Module5!E6</f>
        <v>5</v>
      </c>
    </row>
    <row r="21" spans="1:8">
      <c r="A21" s="72"/>
      <c r="B21" s="176">
        <v>11</v>
      </c>
      <c r="C21" s="73" t="s">
        <v>69</v>
      </c>
      <c r="D21" s="74">
        <f>Module11!A6</f>
        <v>9</v>
      </c>
      <c r="E21" s="74">
        <f>Module11!B6</f>
        <v>0</v>
      </c>
      <c r="F21" s="74">
        <f>Module11!C6</f>
        <v>0</v>
      </c>
      <c r="G21" s="74">
        <f>Module11!D6</f>
        <v>0</v>
      </c>
      <c r="H21" s="76">
        <f>Module11!E6</f>
        <v>9</v>
      </c>
    </row>
    <row r="22" spans="1:8">
      <c r="A22" s="72"/>
      <c r="B22" s="176">
        <v>12</v>
      </c>
      <c r="C22" s="73" t="s">
        <v>70</v>
      </c>
      <c r="D22" s="74">
        <f>Module12!A6</f>
        <v>2</v>
      </c>
      <c r="E22" s="74">
        <f>Module12!B6</f>
        <v>0</v>
      </c>
      <c r="F22" s="74">
        <f>Module12!C6</f>
        <v>0</v>
      </c>
      <c r="G22" s="74">
        <f>Module12!D6</f>
        <v>0</v>
      </c>
      <c r="H22" s="76">
        <f>Module12!E6</f>
        <v>2</v>
      </c>
    </row>
    <row r="23" spans="1:8">
      <c r="A23" s="72"/>
      <c r="B23" s="77"/>
      <c r="C23" s="78" t="s">
        <v>45</v>
      </c>
      <c r="D23" s="79">
        <f>SUM(D9:D22)</f>
        <v>103</v>
      </c>
      <c r="E23" s="79">
        <f>SUM(E9:E22)</f>
        <v>0</v>
      </c>
      <c r="F23" s="79">
        <f>SUM(F9:F22)</f>
        <v>0</v>
      </c>
      <c r="G23" s="79">
        <f>SUM(G9:G22)</f>
        <v>0</v>
      </c>
      <c r="H23" s="80">
        <f>SUM(H9:H22)</f>
        <v>103</v>
      </c>
    </row>
    <row r="24" spans="1:8">
      <c r="A24" s="65"/>
      <c r="B24" s="81"/>
      <c r="C24" s="65"/>
      <c r="D24" s="82"/>
      <c r="E24" s="83"/>
      <c r="F24" s="83"/>
      <c r="G24" s="83"/>
      <c r="H24" s="83"/>
    </row>
    <row r="25" spans="1:8">
      <c r="A25" s="65"/>
      <c r="B25" s="65"/>
      <c r="C25" s="84" t="s">
        <v>46</v>
      </c>
      <c r="D25" s="65"/>
      <c r="E25" s="85">
        <f>(D23+E23)*100/(H23-G23)</f>
        <v>100</v>
      </c>
      <c r="F25" s="65" t="s">
        <v>47</v>
      </c>
      <c r="G25" s="65"/>
      <c r="H25" s="52"/>
    </row>
    <row r="26" spans="1:8">
      <c r="A26" s="65"/>
      <c r="B26" s="65"/>
      <c r="C26" s="84" t="s">
        <v>48</v>
      </c>
      <c r="D26" s="65"/>
      <c r="E26" s="85">
        <f>D23*100/(H23-G23)</f>
        <v>100</v>
      </c>
      <c r="F26" s="65" t="s">
        <v>47</v>
      </c>
      <c r="G26" s="65"/>
      <c r="H26" s="52"/>
    </row>
    <row r="27" spans="1:8">
      <c r="C27" s="65"/>
      <c r="D27" s="65"/>
    </row>
  </sheetData>
  <mergeCells count="11">
    <mergeCell ref="C6:H6"/>
    <mergeCell ref="B1:H1"/>
    <mergeCell ref="C3:D3"/>
    <mergeCell ref="E3:F3"/>
    <mergeCell ref="C4:D4"/>
    <mergeCell ref="E4:F4"/>
    <mergeCell ref="G3:H3"/>
    <mergeCell ref="G4:H4"/>
    <mergeCell ref="G5:H5"/>
    <mergeCell ref="C5:D5"/>
    <mergeCell ref="E5:F5"/>
  </mergeCells>
  <phoneticPr fontId="0" type="noConversion"/>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24" sqref="I24"/>
    </sheetView>
  </sheetViews>
  <sheetFormatPr defaultRowHeight="13.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0"/>
  <sheetViews>
    <sheetView zoomScaleNormal="100" workbookViewId="0">
      <selection activeCell="E23" sqref="E23"/>
    </sheetView>
  </sheetViews>
  <sheetFormatPr defaultColWidth="9" defaultRowHeight="13.2"/>
  <cols>
    <col min="1" max="1" width="1.33203125" style="8" customWidth="1"/>
    <col min="2" max="2" width="5.109375" style="113" bestFit="1" customWidth="1"/>
    <col min="3" max="3" width="55.109375" style="24" bestFit="1" customWidth="1"/>
    <col min="4" max="4" width="17.109375" style="24" customWidth="1"/>
    <col min="5" max="5" width="78.77734375" style="24" customWidth="1"/>
    <col min="6" max="6" width="19.77734375" style="24" customWidth="1"/>
    <col min="7" max="16384" width="9" style="8"/>
  </cols>
  <sheetData>
    <row r="1" spans="2:6" ht="24.6">
      <c r="B1" s="111"/>
      <c r="D1" s="25" t="s">
        <v>14</v>
      </c>
      <c r="E1" s="26"/>
    </row>
    <row r="2" spans="2:6" ht="13.5" customHeight="1">
      <c r="B2" s="111"/>
      <c r="D2" s="27"/>
      <c r="E2" s="27"/>
    </row>
    <row r="3" spans="2:6">
      <c r="B3" s="226" t="s">
        <v>1</v>
      </c>
      <c r="C3" s="226"/>
      <c r="D3" s="227" t="str">
        <f>Cover!C4</f>
        <v>Quản lý Nhà Sách</v>
      </c>
      <c r="E3" s="227"/>
      <c r="F3" s="227"/>
    </row>
    <row r="4" spans="2:6">
      <c r="B4" s="226" t="s">
        <v>3</v>
      </c>
      <c r="C4" s="226"/>
      <c r="D4" s="227" t="str">
        <f>Cover!C5</f>
        <v>NS01</v>
      </c>
      <c r="E4" s="227"/>
      <c r="F4" s="227"/>
    </row>
    <row r="5" spans="2:6" s="28" customFormat="1" ht="84.75" customHeight="1">
      <c r="B5" s="228" t="s">
        <v>15</v>
      </c>
      <c r="C5" s="228"/>
      <c r="D5" s="229" t="s">
        <v>55</v>
      </c>
      <c r="E5" s="229"/>
      <c r="F5" s="229"/>
    </row>
    <row r="6" spans="2:6">
      <c r="B6" s="112"/>
      <c r="C6" s="29"/>
      <c r="D6" s="29"/>
      <c r="E6" s="29"/>
      <c r="F6" s="29"/>
    </row>
    <row r="7" spans="2:6" s="30" customFormat="1">
      <c r="B7" s="111"/>
      <c r="C7" s="31"/>
      <c r="D7" s="31"/>
      <c r="E7" s="31"/>
      <c r="F7" s="31"/>
    </row>
    <row r="8" spans="2:6" s="32" customFormat="1" ht="21" customHeight="1">
      <c r="B8" s="129" t="s">
        <v>16</v>
      </c>
      <c r="C8" s="130" t="s">
        <v>17</v>
      </c>
      <c r="D8" s="130" t="s">
        <v>18</v>
      </c>
      <c r="E8" s="130" t="s">
        <v>19</v>
      </c>
      <c r="F8" s="131" t="s">
        <v>20</v>
      </c>
    </row>
    <row r="9" spans="2:6">
      <c r="B9" s="107">
        <v>1</v>
      </c>
      <c r="C9" s="207" t="s">
        <v>326</v>
      </c>
      <c r="D9" s="245" t="s">
        <v>21</v>
      </c>
      <c r="E9" s="207" t="s">
        <v>318</v>
      </c>
      <c r="F9" s="208" t="s">
        <v>59</v>
      </c>
    </row>
    <row r="10" spans="2:6">
      <c r="B10" s="98">
        <v>2</v>
      </c>
      <c r="C10" s="209" t="s">
        <v>345</v>
      </c>
      <c r="D10" s="246" t="s">
        <v>22</v>
      </c>
      <c r="E10" s="209" t="s">
        <v>346</v>
      </c>
      <c r="F10" s="210" t="s">
        <v>59</v>
      </c>
    </row>
    <row r="11" spans="2:6">
      <c r="B11" s="98">
        <v>3</v>
      </c>
      <c r="C11" s="209" t="s">
        <v>329</v>
      </c>
      <c r="D11" s="246" t="s">
        <v>61</v>
      </c>
      <c r="E11" s="209" t="s">
        <v>319</v>
      </c>
      <c r="F11" s="210" t="s">
        <v>59</v>
      </c>
    </row>
    <row r="12" spans="2:6">
      <c r="B12" s="98">
        <v>4</v>
      </c>
      <c r="C12" s="209" t="s">
        <v>330</v>
      </c>
      <c r="D12" s="246" t="s">
        <v>62</v>
      </c>
      <c r="E12" s="209" t="s">
        <v>320</v>
      </c>
      <c r="F12" s="210" t="s">
        <v>59</v>
      </c>
    </row>
    <row r="13" spans="2:6">
      <c r="B13" s="98">
        <v>5</v>
      </c>
      <c r="C13" s="209" t="s">
        <v>331</v>
      </c>
      <c r="D13" s="246" t="s">
        <v>63</v>
      </c>
      <c r="E13" s="209" t="s">
        <v>321</v>
      </c>
      <c r="F13" s="210" t="s">
        <v>59</v>
      </c>
    </row>
    <row r="14" spans="2:6">
      <c r="B14" s="98">
        <v>6</v>
      </c>
      <c r="C14" s="209" t="s">
        <v>355</v>
      </c>
      <c r="D14" s="246" t="s">
        <v>64</v>
      </c>
      <c r="E14" s="209" t="s">
        <v>357</v>
      </c>
      <c r="F14" s="210"/>
    </row>
    <row r="15" spans="2:6">
      <c r="B15" s="98">
        <v>7</v>
      </c>
      <c r="C15" s="209" t="s">
        <v>333</v>
      </c>
      <c r="D15" s="246" t="s">
        <v>65</v>
      </c>
      <c r="E15" s="209" t="s">
        <v>322</v>
      </c>
      <c r="F15" s="210" t="s">
        <v>59</v>
      </c>
    </row>
    <row r="16" spans="2:6" ht="13.8">
      <c r="B16" s="98">
        <v>8</v>
      </c>
      <c r="C16" s="209" t="s">
        <v>334</v>
      </c>
      <c r="D16" s="247" t="s">
        <v>66</v>
      </c>
      <c r="E16" s="209" t="s">
        <v>339</v>
      </c>
      <c r="F16" s="210" t="s">
        <v>59</v>
      </c>
    </row>
    <row r="17" spans="2:6">
      <c r="B17" s="98">
        <v>9</v>
      </c>
      <c r="C17" s="209" t="s">
        <v>335</v>
      </c>
      <c r="D17" s="246" t="s">
        <v>67</v>
      </c>
      <c r="E17" s="209" t="s">
        <v>340</v>
      </c>
      <c r="F17" s="210" t="s">
        <v>344</v>
      </c>
    </row>
    <row r="18" spans="2:6">
      <c r="B18" s="98">
        <v>10</v>
      </c>
      <c r="C18" s="209" t="s">
        <v>336</v>
      </c>
      <c r="D18" s="246" t="s">
        <v>68</v>
      </c>
      <c r="E18" s="209" t="s">
        <v>341</v>
      </c>
      <c r="F18" s="210" t="s">
        <v>343</v>
      </c>
    </row>
    <row r="19" spans="2:6">
      <c r="B19" s="98">
        <v>11</v>
      </c>
      <c r="C19" s="209" t="s">
        <v>337</v>
      </c>
      <c r="D19" s="246" t="s">
        <v>69</v>
      </c>
      <c r="E19" s="209" t="s">
        <v>342</v>
      </c>
      <c r="F19" s="210" t="s">
        <v>343</v>
      </c>
    </row>
    <row r="20" spans="2:6">
      <c r="B20" s="100">
        <v>12</v>
      </c>
      <c r="C20" s="138" t="s">
        <v>338</v>
      </c>
      <c r="D20" s="248" t="s">
        <v>70</v>
      </c>
      <c r="E20" s="138" t="s">
        <v>192</v>
      </c>
      <c r="F20" s="211" t="s">
        <v>59</v>
      </c>
    </row>
  </sheetData>
  <mergeCells count="6">
    <mergeCell ref="B3:C3"/>
    <mergeCell ref="D3:F3"/>
    <mergeCell ref="B4:C4"/>
    <mergeCell ref="D4:F4"/>
    <mergeCell ref="B5:C5"/>
    <mergeCell ref="D5:F5"/>
  </mergeCells>
  <phoneticPr fontId="0" type="noConversion"/>
  <hyperlinks>
    <hyperlink ref="D9" location="Module1!B10" display="Module1"/>
    <hyperlink ref="D17" location="Module9!B10" display="Module9"/>
    <hyperlink ref="D18" location="Module10!B10" display="Module10"/>
    <hyperlink ref="D19" location="Module11!B10" display="Module11"/>
    <hyperlink ref="D20" location="Module12!B10" display="Module12"/>
    <hyperlink ref="D10" location="Module2!A1" display="Module2"/>
    <hyperlink ref="D11" location="Module3!A1" display="Module3"/>
    <hyperlink ref="D12" location="Module4!A1" display="Module4"/>
    <hyperlink ref="D13" location="Module5!A1" display="Module5"/>
    <hyperlink ref="D14" location="Module6!A1" display="Module6"/>
    <hyperlink ref="D15" location="Module7!A1" display="Module7"/>
    <hyperlink ref="D16" location="Module8!A1" display="Module8"/>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7"/>
  <sheetViews>
    <sheetView workbookViewId="0">
      <pane ySplit="8" topLeftCell="A15" activePane="bottomLeft" state="frozen"/>
      <selection pane="bottomLeft" activeCell="A9" sqref="A9:A17"/>
    </sheetView>
  </sheetViews>
  <sheetFormatPr defaultColWidth="9" defaultRowHeight="13.2"/>
  <cols>
    <col min="1" max="1" width="17.44140625" style="8" bestFit="1" customWidth="1"/>
    <col min="2" max="2" width="74.109375" style="8" customWidth="1"/>
    <col min="3" max="3" width="27.21875" style="8" customWidth="1"/>
    <col min="4" max="4" width="30.109375" style="8" customWidth="1"/>
    <col min="5" max="5" width="16.88671875" style="8" customWidth="1"/>
    <col min="6" max="6" width="7.109375" style="8" customWidth="1"/>
    <col min="7" max="7" width="10.5546875" style="34" bestFit="1" customWidth="1"/>
    <col min="8" max="8" width="17.6640625" style="8" customWidth="1"/>
    <col min="9" max="9" width="8.21875" style="35" customWidth="1"/>
    <col min="10" max="10" width="0" style="8" hidden="1" customWidth="1"/>
    <col min="11" max="16384" width="9" style="8"/>
  </cols>
  <sheetData>
    <row r="1" spans="1:10" s="41" customFormat="1" ht="13.8" thickBot="1">
      <c r="A1" s="36"/>
      <c r="B1" s="37"/>
      <c r="C1" s="37"/>
      <c r="D1" s="37"/>
      <c r="E1" s="37"/>
      <c r="F1" s="38"/>
      <c r="G1" s="39"/>
      <c r="H1" s="28"/>
      <c r="I1" s="40"/>
    </row>
    <row r="2" spans="1:10" s="41" customFormat="1" ht="15" customHeight="1">
      <c r="A2" s="213" t="s">
        <v>23</v>
      </c>
      <c r="B2" s="230" t="s">
        <v>22</v>
      </c>
      <c r="C2" s="230"/>
      <c r="D2" s="230"/>
      <c r="E2" s="230"/>
      <c r="F2" s="230"/>
      <c r="G2" s="42"/>
      <c r="H2" s="28"/>
      <c r="I2" s="40"/>
      <c r="J2" s="41" t="s">
        <v>25</v>
      </c>
    </row>
    <row r="3" spans="1:10" s="41" customFormat="1" ht="25.5" customHeight="1">
      <c r="A3" s="214" t="s">
        <v>26</v>
      </c>
      <c r="B3" s="230" t="s">
        <v>318</v>
      </c>
      <c r="C3" s="230"/>
      <c r="D3" s="230"/>
      <c r="E3" s="230"/>
      <c r="F3" s="230"/>
      <c r="G3" s="42"/>
      <c r="H3" s="28"/>
      <c r="I3" s="40"/>
      <c r="J3" s="41" t="s">
        <v>27</v>
      </c>
    </row>
    <row r="4" spans="1:10" s="41" customFormat="1" ht="18" customHeight="1">
      <c r="A4" s="213" t="s">
        <v>28</v>
      </c>
      <c r="B4" s="231" t="s">
        <v>51</v>
      </c>
      <c r="C4" s="231"/>
      <c r="D4" s="231"/>
      <c r="E4" s="231"/>
      <c r="F4" s="231"/>
      <c r="G4" s="42"/>
      <c r="H4" s="28"/>
      <c r="I4" s="40"/>
      <c r="J4" s="43"/>
    </row>
    <row r="5" spans="1:10" s="41" customFormat="1" ht="19.5" customHeight="1">
      <c r="A5" s="44" t="s">
        <v>25</v>
      </c>
      <c r="B5" s="45" t="s">
        <v>27</v>
      </c>
      <c r="C5" s="45" t="s">
        <v>29</v>
      </c>
      <c r="D5" s="46" t="s">
        <v>30</v>
      </c>
      <c r="E5" s="232" t="s">
        <v>31</v>
      </c>
      <c r="F5" s="232"/>
      <c r="G5" s="47"/>
      <c r="H5" s="47"/>
      <c r="I5" s="48"/>
      <c r="J5" s="41" t="s">
        <v>32</v>
      </c>
    </row>
    <row r="6" spans="1:10" s="41" customFormat="1" ht="15" customHeight="1" thickBot="1">
      <c r="A6" s="59">
        <f>COUNTIF(F9:F966,"Pass")</f>
        <v>9</v>
      </c>
      <c r="B6" s="50">
        <f>COUNTIF(F9:F966,"Fail")</f>
        <v>0</v>
      </c>
      <c r="C6" s="50">
        <f>E6-D6-B6-A6</f>
        <v>0</v>
      </c>
      <c r="D6" s="51">
        <f>COUNTIF(F$9:F$966,"N/A")</f>
        <v>0</v>
      </c>
      <c r="E6" s="233">
        <f>COUNTA(A9:A966)</f>
        <v>9</v>
      </c>
      <c r="F6" s="233"/>
      <c r="G6" s="47"/>
      <c r="H6" s="47"/>
      <c r="I6" s="48"/>
      <c r="J6" s="41" t="s">
        <v>30</v>
      </c>
    </row>
    <row r="7" spans="1:10" s="41" customFormat="1" ht="15" customHeight="1">
      <c r="D7" s="52"/>
      <c r="E7" s="52"/>
      <c r="F7" s="52"/>
      <c r="G7" s="52"/>
      <c r="H7" s="52"/>
      <c r="I7" s="48"/>
    </row>
    <row r="8" spans="1:10" s="41" customFormat="1" ht="25.5" customHeight="1">
      <c r="A8" s="53" t="s">
        <v>33</v>
      </c>
      <c r="B8" s="53" t="s">
        <v>34</v>
      </c>
      <c r="C8" s="53" t="s">
        <v>35</v>
      </c>
      <c r="D8" s="53" t="s">
        <v>36</v>
      </c>
      <c r="E8" s="53" t="s">
        <v>37</v>
      </c>
      <c r="F8" s="53" t="s">
        <v>38</v>
      </c>
      <c r="G8" s="53" t="s">
        <v>39</v>
      </c>
      <c r="H8" s="53" t="s">
        <v>40</v>
      </c>
      <c r="I8" s="54"/>
    </row>
    <row r="9" spans="1:10" ht="52.8">
      <c r="A9" s="216" t="s">
        <v>127</v>
      </c>
      <c r="B9" s="164" t="s">
        <v>108</v>
      </c>
      <c r="C9" s="154" t="s">
        <v>278</v>
      </c>
      <c r="D9" s="153" t="s">
        <v>279</v>
      </c>
      <c r="E9" s="106"/>
      <c r="F9" s="106" t="s">
        <v>25</v>
      </c>
      <c r="G9" s="158">
        <v>43024</v>
      </c>
      <c r="H9" s="120"/>
    </row>
    <row r="10" spans="1:10" ht="52.8">
      <c r="A10" s="216" t="s">
        <v>128</v>
      </c>
      <c r="B10" s="164" t="s">
        <v>109</v>
      </c>
      <c r="C10" s="141" t="s">
        <v>280</v>
      </c>
      <c r="D10" s="165" t="s">
        <v>279</v>
      </c>
      <c r="E10" s="106"/>
      <c r="F10" s="106" t="s">
        <v>25</v>
      </c>
      <c r="G10" s="158">
        <v>43024</v>
      </c>
      <c r="H10" s="120"/>
    </row>
    <row r="11" spans="1:10" ht="52.8">
      <c r="A11" s="216" t="s">
        <v>129</v>
      </c>
      <c r="B11" s="164" t="s">
        <v>110</v>
      </c>
      <c r="C11" s="141" t="s">
        <v>281</v>
      </c>
      <c r="D11" s="165" t="s">
        <v>279</v>
      </c>
      <c r="E11" s="106"/>
      <c r="F11" s="106" t="s">
        <v>25</v>
      </c>
      <c r="G11" s="158">
        <v>43024</v>
      </c>
      <c r="H11" s="120"/>
    </row>
    <row r="12" spans="1:10" ht="52.8">
      <c r="A12" s="216" t="s">
        <v>130</v>
      </c>
      <c r="B12" s="164" t="s">
        <v>111</v>
      </c>
      <c r="C12" s="141" t="s">
        <v>282</v>
      </c>
      <c r="D12" s="165" t="s">
        <v>279</v>
      </c>
      <c r="E12" s="106"/>
      <c r="F12" s="106" t="s">
        <v>25</v>
      </c>
      <c r="G12" s="158">
        <v>43024</v>
      </c>
      <c r="H12" s="132"/>
    </row>
    <row r="13" spans="1:10" ht="66">
      <c r="A13" s="216" t="s">
        <v>131</v>
      </c>
      <c r="B13" s="164" t="s">
        <v>112</v>
      </c>
      <c r="C13" s="141" t="s">
        <v>283</v>
      </c>
      <c r="D13" s="165" t="s">
        <v>279</v>
      </c>
      <c r="E13" s="106"/>
      <c r="F13" s="106" t="s">
        <v>25</v>
      </c>
      <c r="G13" s="158">
        <v>43024</v>
      </c>
      <c r="H13" s="132"/>
    </row>
    <row r="14" spans="1:10" ht="52.8">
      <c r="A14" s="216" t="s">
        <v>132</v>
      </c>
      <c r="B14" s="164" t="s">
        <v>113</v>
      </c>
      <c r="C14" s="141" t="s">
        <v>284</v>
      </c>
      <c r="D14" s="165" t="s">
        <v>279</v>
      </c>
      <c r="E14" s="106"/>
      <c r="F14" s="106" t="s">
        <v>25</v>
      </c>
      <c r="G14" s="158">
        <v>43024</v>
      </c>
      <c r="H14" s="132"/>
    </row>
    <row r="15" spans="1:10" ht="66">
      <c r="A15" s="216" t="s">
        <v>133</v>
      </c>
      <c r="B15" s="164" t="s">
        <v>114</v>
      </c>
      <c r="C15" s="141" t="s">
        <v>285</v>
      </c>
      <c r="D15" s="165" t="s">
        <v>279</v>
      </c>
      <c r="E15" s="106"/>
      <c r="F15" s="106" t="s">
        <v>25</v>
      </c>
      <c r="G15" s="158">
        <v>43024</v>
      </c>
      <c r="H15" s="132"/>
    </row>
    <row r="16" spans="1:10" ht="52.8">
      <c r="A16" s="216" t="s">
        <v>134</v>
      </c>
      <c r="B16" s="164" t="s">
        <v>115</v>
      </c>
      <c r="C16" s="141" t="s">
        <v>286</v>
      </c>
      <c r="D16" s="165" t="s">
        <v>279</v>
      </c>
      <c r="E16" s="106"/>
      <c r="F16" s="106" t="s">
        <v>25</v>
      </c>
      <c r="G16" s="158">
        <v>43024</v>
      </c>
      <c r="H16" s="132"/>
    </row>
    <row r="17" spans="1:8" ht="66">
      <c r="A17" s="217" t="s">
        <v>347</v>
      </c>
      <c r="B17" s="171" t="s">
        <v>116</v>
      </c>
      <c r="C17" s="168" t="s">
        <v>287</v>
      </c>
      <c r="D17" s="169" t="s">
        <v>279</v>
      </c>
      <c r="E17" s="123"/>
      <c r="F17" s="123" t="s">
        <v>25</v>
      </c>
      <c r="G17" s="159">
        <v>43024</v>
      </c>
      <c r="H17" s="133"/>
    </row>
  </sheetData>
  <autoFilter ref="A8:H8"/>
  <mergeCells count="5">
    <mergeCell ref="B2:F2"/>
    <mergeCell ref="B3:F3"/>
    <mergeCell ref="B4:F4"/>
    <mergeCell ref="E5:F5"/>
    <mergeCell ref="E6:F6"/>
  </mergeCells>
  <dataValidations count="1">
    <dataValidation type="list" allowBlank="1" showErrorMessage="1" sqref="F1:F3 F17:F112 F7:F12">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0"/>
  <sheetViews>
    <sheetView workbookViewId="0">
      <pane ySplit="8" topLeftCell="A13" activePane="bottomLeft" state="frozen"/>
      <selection pane="bottomLeft" activeCell="B15" sqref="B15"/>
    </sheetView>
  </sheetViews>
  <sheetFormatPr defaultColWidth="9" defaultRowHeight="13.2"/>
  <cols>
    <col min="1" max="1" width="17.44140625" style="8" bestFit="1" customWidth="1"/>
    <col min="2" max="2" width="45.77734375" style="8" bestFit="1" customWidth="1"/>
    <col min="3" max="3" width="25.6640625" style="8" customWidth="1"/>
    <col min="4" max="4" width="28.44140625" style="8" customWidth="1"/>
    <col min="5" max="5" width="16.88671875" style="8" customWidth="1"/>
    <col min="6" max="6" width="11.44140625" style="8" bestFit="1" customWidth="1"/>
    <col min="7" max="7" width="10.5546875" style="34" bestFit="1" customWidth="1"/>
    <col min="8" max="8" width="17.6640625" style="8" customWidth="1"/>
    <col min="9" max="9" width="8.21875" style="35" customWidth="1"/>
    <col min="10" max="10" width="0" style="8" hidden="1" customWidth="1"/>
    <col min="11" max="16384" width="9" style="8"/>
  </cols>
  <sheetData>
    <row r="1" spans="1:10" s="41" customFormat="1">
      <c r="A1" s="36"/>
      <c r="B1" s="37"/>
      <c r="C1" s="37"/>
      <c r="D1" s="37"/>
      <c r="E1" s="37"/>
      <c r="F1" s="38"/>
      <c r="G1" s="39"/>
      <c r="H1" s="28"/>
      <c r="I1" s="40"/>
    </row>
    <row r="2" spans="1:10" s="41" customFormat="1" ht="15" customHeight="1">
      <c r="A2" s="213" t="s">
        <v>23</v>
      </c>
      <c r="B2" s="230" t="s">
        <v>24</v>
      </c>
      <c r="C2" s="230"/>
      <c r="D2" s="230"/>
      <c r="E2" s="230"/>
      <c r="F2" s="230"/>
      <c r="G2" s="42"/>
      <c r="H2" s="28"/>
      <c r="I2" s="40"/>
      <c r="J2" s="41" t="s">
        <v>25</v>
      </c>
    </row>
    <row r="3" spans="1:10" s="41" customFormat="1" ht="19.2" customHeight="1">
      <c r="A3" s="214" t="s">
        <v>26</v>
      </c>
      <c r="B3" s="230" t="s">
        <v>346</v>
      </c>
      <c r="C3" s="230"/>
      <c r="D3" s="230"/>
      <c r="E3" s="230"/>
      <c r="F3" s="230"/>
      <c r="G3" s="42"/>
      <c r="H3" s="28"/>
      <c r="I3" s="40"/>
      <c r="J3" s="41" t="s">
        <v>27</v>
      </c>
    </row>
    <row r="4" spans="1:10" s="41" customFormat="1" ht="18" customHeight="1">
      <c r="A4" s="213" t="s">
        <v>28</v>
      </c>
      <c r="B4" s="231" t="s">
        <v>51</v>
      </c>
      <c r="C4" s="231"/>
      <c r="D4" s="231"/>
      <c r="E4" s="231"/>
      <c r="F4" s="231"/>
      <c r="G4" s="42"/>
      <c r="H4" s="28"/>
      <c r="I4" s="40"/>
      <c r="J4" s="43"/>
    </row>
    <row r="5" spans="1:10" s="41" customFormat="1" ht="19.5" customHeight="1">
      <c r="A5" s="44" t="s">
        <v>25</v>
      </c>
      <c r="B5" s="45" t="s">
        <v>27</v>
      </c>
      <c r="C5" s="45" t="s">
        <v>29</v>
      </c>
      <c r="D5" s="46" t="s">
        <v>30</v>
      </c>
      <c r="E5" s="232" t="s">
        <v>31</v>
      </c>
      <c r="F5" s="232"/>
      <c r="G5" s="47"/>
      <c r="H5" s="47"/>
      <c r="I5" s="48"/>
      <c r="J5" s="41" t="s">
        <v>32</v>
      </c>
    </row>
    <row r="6" spans="1:10" s="41" customFormat="1" ht="15" customHeight="1">
      <c r="A6" s="49">
        <f>COUNTIF(F9:F985,"Pass")</f>
        <v>10</v>
      </c>
      <c r="B6" s="50">
        <f>COUNTIF(F9:F985,"Fail")</f>
        <v>0</v>
      </c>
      <c r="C6" s="50">
        <f>E6-D6-B6-A6</f>
        <v>0</v>
      </c>
      <c r="D6" s="51">
        <f>COUNTIF(F$9:F$985,"N/A")</f>
        <v>0</v>
      </c>
      <c r="E6" s="233">
        <v>10</v>
      </c>
      <c r="F6" s="233"/>
      <c r="G6" s="47"/>
      <c r="H6" s="47"/>
      <c r="I6" s="48"/>
      <c r="J6" s="41" t="s">
        <v>30</v>
      </c>
    </row>
    <row r="7" spans="1:10" s="41" customFormat="1" ht="15" customHeight="1">
      <c r="D7" s="52"/>
      <c r="E7" s="52"/>
      <c r="F7" s="47"/>
      <c r="G7" s="47"/>
      <c r="H7" s="47"/>
      <c r="I7" s="48"/>
    </row>
    <row r="8" spans="1:10" s="41" customFormat="1" ht="25.5" customHeight="1">
      <c r="A8" s="53" t="s">
        <v>33</v>
      </c>
      <c r="B8" s="53" t="s">
        <v>34</v>
      </c>
      <c r="C8" s="53" t="s">
        <v>35</v>
      </c>
      <c r="D8" s="53" t="s">
        <v>36</v>
      </c>
      <c r="E8" s="53" t="s">
        <v>37</v>
      </c>
      <c r="F8" s="53" t="s">
        <v>38</v>
      </c>
      <c r="G8" s="53" t="s">
        <v>39</v>
      </c>
      <c r="H8" s="53" t="s">
        <v>40</v>
      </c>
      <c r="I8" s="54"/>
    </row>
    <row r="9" spans="1:10" s="57" customFormat="1" ht="39.6">
      <c r="A9" s="114" t="s">
        <v>135</v>
      </c>
      <c r="B9" s="104" t="s">
        <v>76</v>
      </c>
      <c r="C9" s="139" t="s">
        <v>199</v>
      </c>
      <c r="D9" s="142" t="s">
        <v>204</v>
      </c>
      <c r="E9" s="140"/>
      <c r="F9" s="147" t="s">
        <v>25</v>
      </c>
      <c r="G9" s="160">
        <v>43024</v>
      </c>
      <c r="H9" s="115"/>
      <c r="I9" s="56"/>
    </row>
    <row r="10" spans="1:10" ht="39.6">
      <c r="A10" s="116" t="s">
        <v>136</v>
      </c>
      <c r="B10" s="109" t="s">
        <v>77</v>
      </c>
      <c r="C10" s="151" t="s">
        <v>200</v>
      </c>
      <c r="D10" s="152" t="s">
        <v>205</v>
      </c>
      <c r="E10" s="141"/>
      <c r="F10" s="148" t="s">
        <v>25</v>
      </c>
      <c r="G10" s="161">
        <v>43024</v>
      </c>
      <c r="H10" s="119"/>
      <c r="I10" s="56"/>
    </row>
    <row r="11" spans="1:10" ht="39.6">
      <c r="A11" s="116" t="s">
        <v>137</v>
      </c>
      <c r="B11" s="109" t="s">
        <v>78</v>
      </c>
      <c r="C11" s="117" t="s">
        <v>201</v>
      </c>
      <c r="D11" s="143" t="s">
        <v>206</v>
      </c>
      <c r="E11" s="117"/>
      <c r="F11" s="148" t="s">
        <v>25</v>
      </c>
      <c r="G11" s="161">
        <v>43024</v>
      </c>
      <c r="H11" s="119"/>
      <c r="I11" s="56"/>
    </row>
    <row r="12" spans="1:10" ht="39.6">
      <c r="A12" s="116" t="s">
        <v>138</v>
      </c>
      <c r="B12" s="109" t="s">
        <v>79</v>
      </c>
      <c r="C12" s="117" t="s">
        <v>202</v>
      </c>
      <c r="D12" s="143" t="s">
        <v>207</v>
      </c>
      <c r="E12" s="117"/>
      <c r="F12" s="148" t="s">
        <v>25</v>
      </c>
      <c r="G12" s="161">
        <v>43024</v>
      </c>
      <c r="H12" s="120"/>
      <c r="I12" s="58"/>
    </row>
    <row r="13" spans="1:10" ht="26.4">
      <c r="A13" s="216" t="s">
        <v>139</v>
      </c>
      <c r="B13" s="109" t="s">
        <v>60</v>
      </c>
      <c r="C13" s="144" t="s">
        <v>195</v>
      </c>
      <c r="D13" s="143" t="s">
        <v>196</v>
      </c>
      <c r="E13" s="121"/>
      <c r="F13" s="149" t="s">
        <v>25</v>
      </c>
      <c r="G13" s="161">
        <v>43024</v>
      </c>
      <c r="H13" s="120"/>
    </row>
    <row r="14" spans="1:10" ht="26.4">
      <c r="A14" s="216" t="s">
        <v>140</v>
      </c>
      <c r="B14" s="109" t="s">
        <v>80</v>
      </c>
      <c r="C14" s="144" t="s">
        <v>197</v>
      </c>
      <c r="D14" s="143" t="s">
        <v>208</v>
      </c>
      <c r="E14" s="121"/>
      <c r="F14" s="149" t="s">
        <v>25</v>
      </c>
      <c r="G14" s="161">
        <v>43024</v>
      </c>
      <c r="H14" s="120"/>
    </row>
    <row r="15" spans="1:10" ht="39.6">
      <c r="A15" s="216" t="s">
        <v>141</v>
      </c>
      <c r="B15" s="105" t="s">
        <v>81</v>
      </c>
      <c r="C15" s="144" t="s">
        <v>198</v>
      </c>
      <c r="D15" s="143" t="s">
        <v>209</v>
      </c>
      <c r="E15" s="121"/>
      <c r="F15" s="149" t="s">
        <v>25</v>
      </c>
      <c r="G15" s="161">
        <v>43024</v>
      </c>
      <c r="H15" s="120"/>
    </row>
    <row r="16" spans="1:10" ht="39.6">
      <c r="A16" s="217" t="s">
        <v>142</v>
      </c>
      <c r="B16" s="103" t="s">
        <v>123</v>
      </c>
      <c r="C16" s="145" t="s">
        <v>228</v>
      </c>
      <c r="D16" s="146" t="s">
        <v>219</v>
      </c>
      <c r="E16" s="122"/>
      <c r="F16" s="150" t="s">
        <v>25</v>
      </c>
      <c r="G16" s="162">
        <v>43024</v>
      </c>
      <c r="H16" s="124"/>
    </row>
    <row r="17" spans="1:8">
      <c r="A17" s="184" t="s">
        <v>327</v>
      </c>
      <c r="B17" s="185"/>
      <c r="C17" s="185"/>
      <c r="D17" s="185"/>
      <c r="E17" s="185"/>
      <c r="F17" s="185"/>
      <c r="G17" s="185"/>
      <c r="H17" s="186"/>
    </row>
    <row r="18" spans="1:8" ht="52.8">
      <c r="A18" s="218" t="s">
        <v>358</v>
      </c>
      <c r="B18" s="177" t="s">
        <v>348</v>
      </c>
      <c r="C18" s="178" t="s">
        <v>349</v>
      </c>
      <c r="D18" s="179" t="s">
        <v>353</v>
      </c>
      <c r="E18" s="180"/>
      <c r="F18" s="181" t="s">
        <v>25</v>
      </c>
      <c r="G18" s="182">
        <v>43024</v>
      </c>
      <c r="H18" s="183"/>
    </row>
    <row r="19" spans="1:8">
      <c r="A19" s="234" t="s">
        <v>328</v>
      </c>
      <c r="B19" s="235"/>
      <c r="C19" s="235"/>
      <c r="D19" s="235"/>
      <c r="E19" s="235"/>
      <c r="F19" s="235"/>
      <c r="G19" s="235"/>
      <c r="H19" s="236"/>
    </row>
    <row r="20" spans="1:8" ht="79.2">
      <c r="A20" s="218" t="s">
        <v>364</v>
      </c>
      <c r="B20" s="177" t="s">
        <v>350</v>
      </c>
      <c r="C20" s="178" t="s">
        <v>351</v>
      </c>
      <c r="D20" s="179" t="s">
        <v>352</v>
      </c>
      <c r="E20" s="180"/>
      <c r="F20" s="181" t="s">
        <v>25</v>
      </c>
      <c r="G20" s="182">
        <v>43024</v>
      </c>
      <c r="H20" s="183"/>
    </row>
  </sheetData>
  <autoFilter ref="A8:H12"/>
  <mergeCells count="6">
    <mergeCell ref="A19:H19"/>
    <mergeCell ref="E6:F6"/>
    <mergeCell ref="B2:F2"/>
    <mergeCell ref="B3:F3"/>
    <mergeCell ref="B4:F4"/>
    <mergeCell ref="E5:F5"/>
  </mergeCells>
  <phoneticPr fontId="0" type="noConversion"/>
  <dataValidations count="1">
    <dataValidation type="list" allowBlank="1" showErrorMessage="1" sqref="F1:F3 F7:F16 F18 F20:F132">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4"/>
  <sheetViews>
    <sheetView workbookViewId="0">
      <pane ySplit="8" topLeftCell="A11" activePane="bottomLeft" state="frozen"/>
      <selection pane="bottomLeft" activeCell="A11" sqref="A11:A14"/>
    </sheetView>
  </sheetViews>
  <sheetFormatPr defaultColWidth="9" defaultRowHeight="13.2"/>
  <cols>
    <col min="1" max="1" width="17.44140625" style="8" bestFit="1" customWidth="1"/>
    <col min="2" max="2" width="58.33203125" style="8" customWidth="1"/>
    <col min="3" max="3" width="25.6640625" style="8" customWidth="1"/>
    <col min="4" max="4" width="30.109375" style="8" customWidth="1"/>
    <col min="5" max="5" width="16.88671875" style="8" customWidth="1"/>
    <col min="6" max="6" width="7.109375" style="8" customWidth="1"/>
    <col min="7" max="7" width="10.5546875" style="34" bestFit="1" customWidth="1"/>
    <col min="8" max="8" width="17.6640625" style="8" customWidth="1"/>
    <col min="9" max="9" width="8.21875" style="35" customWidth="1"/>
    <col min="10" max="10" width="0" style="8" hidden="1" customWidth="1"/>
    <col min="11" max="16384" width="9" style="8"/>
  </cols>
  <sheetData>
    <row r="1" spans="1:11" s="41" customFormat="1" ht="13.8" thickBot="1">
      <c r="A1" s="36"/>
      <c r="B1" s="37"/>
      <c r="C1" s="37"/>
      <c r="D1" s="37"/>
      <c r="E1" s="37"/>
      <c r="F1" s="38"/>
      <c r="G1" s="39"/>
      <c r="H1" s="28"/>
      <c r="I1" s="40"/>
    </row>
    <row r="2" spans="1:11" s="41" customFormat="1" ht="15" customHeight="1">
      <c r="A2" s="213" t="s">
        <v>23</v>
      </c>
      <c r="B2" s="230" t="s">
        <v>22</v>
      </c>
      <c r="C2" s="230"/>
      <c r="D2" s="230"/>
      <c r="E2" s="230"/>
      <c r="F2" s="230"/>
      <c r="G2" s="42"/>
      <c r="H2" s="28"/>
      <c r="I2" s="40"/>
      <c r="J2" s="41" t="s">
        <v>25</v>
      </c>
    </row>
    <row r="3" spans="1:11" s="41" customFormat="1" ht="25.5" customHeight="1">
      <c r="A3" s="214" t="s">
        <v>26</v>
      </c>
      <c r="B3" s="230" t="s">
        <v>356</v>
      </c>
      <c r="C3" s="230"/>
      <c r="D3" s="230"/>
      <c r="E3" s="230"/>
      <c r="F3" s="230"/>
      <c r="G3" s="42"/>
      <c r="H3" s="28"/>
      <c r="I3" s="40"/>
      <c r="J3" s="41" t="s">
        <v>27</v>
      </c>
    </row>
    <row r="4" spans="1:11" s="41" customFormat="1" ht="18" customHeight="1">
      <c r="A4" s="213" t="s">
        <v>28</v>
      </c>
      <c r="B4" s="231" t="s">
        <v>51</v>
      </c>
      <c r="C4" s="231"/>
      <c r="D4" s="231"/>
      <c r="E4" s="231"/>
      <c r="F4" s="231"/>
      <c r="G4" s="42"/>
      <c r="H4" s="28"/>
      <c r="I4" s="40"/>
      <c r="J4" s="43"/>
    </row>
    <row r="5" spans="1:11" s="41" customFormat="1" ht="19.5" customHeight="1">
      <c r="A5" s="44" t="s">
        <v>25</v>
      </c>
      <c r="B5" s="45" t="s">
        <v>27</v>
      </c>
      <c r="C5" s="45" t="s">
        <v>29</v>
      </c>
      <c r="D5" s="46" t="s">
        <v>30</v>
      </c>
      <c r="E5" s="232" t="s">
        <v>31</v>
      </c>
      <c r="F5" s="232"/>
      <c r="G5" s="47"/>
      <c r="H5" s="47"/>
      <c r="I5" s="48"/>
      <c r="J5" s="41" t="s">
        <v>32</v>
      </c>
    </row>
    <row r="6" spans="1:11" s="41" customFormat="1" ht="15" customHeight="1" thickBot="1">
      <c r="A6" s="59">
        <f>COUNTIF(F9:F973,"Pass")</f>
        <v>6</v>
      </c>
      <c r="B6" s="50">
        <f>COUNTIF(F9:F973,"Fail")</f>
        <v>0</v>
      </c>
      <c r="C6" s="50">
        <f>E6-D6-B6-A6</f>
        <v>0</v>
      </c>
      <c r="D6" s="51">
        <f>COUNTIF(F$9:F$973,"N/A")</f>
        <v>0</v>
      </c>
      <c r="E6" s="233">
        <f>COUNTA(A9:A973)</f>
        <v>6</v>
      </c>
      <c r="F6" s="233"/>
      <c r="G6" s="47"/>
      <c r="H6" s="47"/>
      <c r="I6" s="48"/>
      <c r="J6" s="41" t="s">
        <v>30</v>
      </c>
    </row>
    <row r="7" spans="1:11" s="41" customFormat="1" ht="15" customHeight="1">
      <c r="D7" s="52"/>
      <c r="E7" s="52"/>
      <c r="F7" s="52"/>
      <c r="G7" s="52"/>
      <c r="H7" s="52"/>
      <c r="I7" s="48"/>
    </row>
    <row r="8" spans="1:11" s="41" customFormat="1" ht="25.5" customHeight="1">
      <c r="A8" s="53" t="s">
        <v>33</v>
      </c>
      <c r="B8" s="53" t="s">
        <v>34</v>
      </c>
      <c r="C8" s="53" t="s">
        <v>35</v>
      </c>
      <c r="D8" s="53" t="s">
        <v>36</v>
      </c>
      <c r="E8" s="53" t="s">
        <v>37</v>
      </c>
      <c r="F8" s="53" t="s">
        <v>38</v>
      </c>
      <c r="G8" s="53" t="s">
        <v>39</v>
      </c>
      <c r="H8" s="53" t="s">
        <v>40</v>
      </c>
      <c r="I8" s="54"/>
    </row>
    <row r="9" spans="1:11" ht="79.2">
      <c r="A9" s="114" t="s">
        <v>143</v>
      </c>
      <c r="B9" s="102" t="s">
        <v>94</v>
      </c>
      <c r="C9" s="163" t="s">
        <v>233</v>
      </c>
      <c r="D9" s="165" t="s">
        <v>241</v>
      </c>
      <c r="E9" s="108"/>
      <c r="F9" s="156" t="s">
        <v>25</v>
      </c>
      <c r="G9" s="157">
        <v>43024</v>
      </c>
      <c r="H9" s="135"/>
      <c r="I9" s="55"/>
      <c r="J9" s="41"/>
      <c r="K9" s="41"/>
    </row>
    <row r="10" spans="1:11" ht="79.2">
      <c r="A10" s="116" t="s">
        <v>144</v>
      </c>
      <c r="B10" s="33" t="s">
        <v>95</v>
      </c>
      <c r="C10" s="141" t="s">
        <v>234</v>
      </c>
      <c r="D10" s="165" t="s">
        <v>242</v>
      </c>
      <c r="E10" s="106"/>
      <c r="F10" s="118" t="s">
        <v>25</v>
      </c>
      <c r="G10" s="158">
        <v>43024</v>
      </c>
      <c r="H10" s="120"/>
      <c r="I10" s="56"/>
    </row>
    <row r="11" spans="1:11" ht="79.2">
      <c r="A11" s="216" t="s">
        <v>145</v>
      </c>
      <c r="B11" s="33" t="s">
        <v>96</v>
      </c>
      <c r="C11" s="141" t="s">
        <v>243</v>
      </c>
      <c r="D11" s="165" t="s">
        <v>245</v>
      </c>
      <c r="E11" s="106"/>
      <c r="F11" s="106" t="s">
        <v>25</v>
      </c>
      <c r="G11" s="158">
        <v>43024</v>
      </c>
      <c r="H11" s="120"/>
    </row>
    <row r="12" spans="1:11" ht="79.2">
      <c r="A12" s="216" t="s">
        <v>146</v>
      </c>
      <c r="B12" s="33" t="s">
        <v>97</v>
      </c>
      <c r="C12" s="141" t="s">
        <v>244</v>
      </c>
      <c r="D12" s="165" t="s">
        <v>240</v>
      </c>
      <c r="E12" s="106"/>
      <c r="F12" s="106" t="s">
        <v>25</v>
      </c>
      <c r="G12" s="158">
        <v>43024</v>
      </c>
      <c r="H12" s="120"/>
    </row>
    <row r="13" spans="1:11" ht="79.2">
      <c r="A13" s="216" t="s">
        <v>147</v>
      </c>
      <c r="B13" s="101" t="s">
        <v>305</v>
      </c>
      <c r="C13" s="141" t="s">
        <v>304</v>
      </c>
      <c r="D13" s="165" t="s">
        <v>306</v>
      </c>
      <c r="E13" s="106"/>
      <c r="F13" s="106" t="s">
        <v>25</v>
      </c>
      <c r="G13" s="158">
        <v>43024</v>
      </c>
      <c r="H13" s="120"/>
    </row>
    <row r="14" spans="1:11" ht="52.8">
      <c r="A14" s="217" t="s">
        <v>148</v>
      </c>
      <c r="B14" s="110" t="s">
        <v>98</v>
      </c>
      <c r="C14" s="168" t="s">
        <v>307</v>
      </c>
      <c r="D14" s="169" t="s">
        <v>308</v>
      </c>
      <c r="E14" s="123"/>
      <c r="F14" s="123" t="s">
        <v>25</v>
      </c>
      <c r="G14" s="159">
        <v>43024</v>
      </c>
      <c r="H14" s="124"/>
    </row>
  </sheetData>
  <autoFilter ref="A8:H8"/>
  <mergeCells count="5">
    <mergeCell ref="B2:F2"/>
    <mergeCell ref="B3:F3"/>
    <mergeCell ref="B4:F4"/>
    <mergeCell ref="E5:F5"/>
    <mergeCell ref="E6:F6"/>
  </mergeCells>
  <dataValidations count="1">
    <dataValidation type="list" allowBlank="1" showErrorMessage="1" sqref="F1:F3 F7:F119">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5"/>
  <sheetViews>
    <sheetView workbookViewId="0">
      <pane ySplit="8" topLeftCell="A9" activePane="bottomLeft" state="frozen"/>
      <selection pane="bottomLeft" activeCell="B14" sqref="B14"/>
    </sheetView>
  </sheetViews>
  <sheetFormatPr defaultColWidth="9" defaultRowHeight="13.2"/>
  <cols>
    <col min="1" max="1" width="17.44140625" style="8" bestFit="1" customWidth="1"/>
    <col min="2" max="2" width="58.33203125" style="8" customWidth="1"/>
    <col min="3" max="3" width="25.6640625" style="8" customWidth="1"/>
    <col min="4" max="4" width="30.109375" style="8" customWidth="1"/>
    <col min="5" max="5" width="16.88671875" style="8" customWidth="1"/>
    <col min="6" max="6" width="7.109375" style="8" customWidth="1"/>
    <col min="7" max="7" width="10.5546875" style="34" bestFit="1" customWidth="1"/>
    <col min="8" max="8" width="17.6640625" style="8" customWidth="1"/>
    <col min="9" max="9" width="8.21875" style="35" customWidth="1"/>
    <col min="10" max="10" width="0" style="8" hidden="1" customWidth="1"/>
    <col min="11" max="16384" width="9" style="8"/>
  </cols>
  <sheetData>
    <row r="1" spans="1:11" s="41" customFormat="1" ht="13.8" thickBot="1">
      <c r="A1" s="36"/>
      <c r="B1" s="37"/>
      <c r="C1" s="37"/>
      <c r="D1" s="37"/>
      <c r="E1" s="37"/>
      <c r="F1" s="38"/>
      <c r="G1" s="39"/>
      <c r="H1" s="28"/>
      <c r="I1" s="40"/>
    </row>
    <row r="2" spans="1:11" s="41" customFormat="1" ht="15" customHeight="1">
      <c r="A2" s="213" t="s">
        <v>23</v>
      </c>
      <c r="B2" s="230" t="s">
        <v>22</v>
      </c>
      <c r="C2" s="230"/>
      <c r="D2" s="230"/>
      <c r="E2" s="230"/>
      <c r="F2" s="230"/>
      <c r="G2" s="42"/>
      <c r="H2" s="28"/>
      <c r="I2" s="40"/>
      <c r="J2" s="41" t="s">
        <v>25</v>
      </c>
    </row>
    <row r="3" spans="1:11" s="41" customFormat="1" ht="25.5" customHeight="1">
      <c r="A3" s="214" t="s">
        <v>26</v>
      </c>
      <c r="B3" s="230" t="s">
        <v>320</v>
      </c>
      <c r="C3" s="230"/>
      <c r="D3" s="230"/>
      <c r="E3" s="230"/>
      <c r="F3" s="230"/>
      <c r="G3" s="42"/>
      <c r="H3" s="28"/>
      <c r="I3" s="40"/>
      <c r="J3" s="41" t="s">
        <v>27</v>
      </c>
    </row>
    <row r="4" spans="1:11" s="41" customFormat="1" ht="18" customHeight="1">
      <c r="A4" s="213" t="s">
        <v>28</v>
      </c>
      <c r="B4" s="231" t="s">
        <v>51</v>
      </c>
      <c r="C4" s="231"/>
      <c r="D4" s="231"/>
      <c r="E4" s="231"/>
      <c r="F4" s="231"/>
      <c r="G4" s="42"/>
      <c r="H4" s="28"/>
      <c r="I4" s="40"/>
      <c r="J4" s="43"/>
    </row>
    <row r="5" spans="1:11" s="41" customFormat="1" ht="19.5" customHeight="1">
      <c r="A5" s="44" t="s">
        <v>25</v>
      </c>
      <c r="B5" s="45" t="s">
        <v>27</v>
      </c>
      <c r="C5" s="45" t="s">
        <v>29</v>
      </c>
      <c r="D5" s="46" t="s">
        <v>30</v>
      </c>
      <c r="E5" s="232" t="s">
        <v>31</v>
      </c>
      <c r="F5" s="232"/>
      <c r="G5" s="47"/>
      <c r="H5" s="47"/>
      <c r="I5" s="48"/>
      <c r="J5" s="41" t="s">
        <v>32</v>
      </c>
    </row>
    <row r="6" spans="1:11" s="41" customFormat="1" ht="15" customHeight="1" thickBot="1">
      <c r="A6" s="59">
        <f>COUNTIF(F9:F974,"Pass")</f>
        <v>7</v>
      </c>
      <c r="B6" s="50">
        <f>COUNTIF(F9:F974,"Fail")</f>
        <v>0</v>
      </c>
      <c r="C6" s="50">
        <f>E6-D6-B6-A6</f>
        <v>0</v>
      </c>
      <c r="D6" s="51">
        <f>COUNTIF(F$9:F$974,"N/A")</f>
        <v>0</v>
      </c>
      <c r="E6" s="233">
        <f>COUNTA(A9:A974)</f>
        <v>7</v>
      </c>
      <c r="F6" s="233"/>
      <c r="G6" s="47"/>
      <c r="H6" s="47"/>
      <c r="I6" s="48"/>
      <c r="J6" s="41" t="s">
        <v>30</v>
      </c>
    </row>
    <row r="7" spans="1:11" s="41" customFormat="1" ht="15" customHeight="1">
      <c r="D7" s="52"/>
      <c r="E7" s="52"/>
      <c r="F7" s="52"/>
      <c r="G7" s="52"/>
      <c r="H7" s="52"/>
      <c r="I7" s="48"/>
    </row>
    <row r="8" spans="1:11" s="41" customFormat="1" ht="25.5" customHeight="1">
      <c r="A8" s="53" t="s">
        <v>33</v>
      </c>
      <c r="B8" s="53" t="s">
        <v>34</v>
      </c>
      <c r="C8" s="53" t="s">
        <v>35</v>
      </c>
      <c r="D8" s="53" t="s">
        <v>36</v>
      </c>
      <c r="E8" s="53" t="s">
        <v>37</v>
      </c>
      <c r="F8" s="53" t="s">
        <v>38</v>
      </c>
      <c r="G8" s="53" t="s">
        <v>39</v>
      </c>
      <c r="H8" s="53" t="s">
        <v>40</v>
      </c>
      <c r="I8" s="54"/>
    </row>
    <row r="9" spans="1:11" ht="79.2">
      <c r="A9" s="215" t="s">
        <v>149</v>
      </c>
      <c r="B9" s="104" t="s">
        <v>88</v>
      </c>
      <c r="C9" s="163" t="s">
        <v>236</v>
      </c>
      <c r="D9" s="142" t="s">
        <v>221</v>
      </c>
      <c r="E9" s="108"/>
      <c r="F9" s="156" t="s">
        <v>25</v>
      </c>
      <c r="G9" s="157">
        <v>43024</v>
      </c>
      <c r="H9" s="135"/>
      <c r="I9" s="55"/>
      <c r="J9" s="41"/>
      <c r="K9" s="41"/>
    </row>
    <row r="10" spans="1:11" ht="79.2">
      <c r="A10" s="216" t="s">
        <v>150</v>
      </c>
      <c r="B10" s="109" t="s">
        <v>89</v>
      </c>
      <c r="C10" s="164" t="s">
        <v>237</v>
      </c>
      <c r="D10" s="165" t="s">
        <v>222</v>
      </c>
      <c r="E10" s="106"/>
      <c r="F10" s="118" t="s">
        <v>25</v>
      </c>
      <c r="G10" s="158">
        <v>43024</v>
      </c>
      <c r="H10" s="120"/>
      <c r="I10" s="56"/>
    </row>
    <row r="11" spans="1:11" ht="79.2">
      <c r="A11" s="216" t="s">
        <v>151</v>
      </c>
      <c r="B11" s="109" t="s">
        <v>90</v>
      </c>
      <c r="C11" s="164" t="s">
        <v>238</v>
      </c>
      <c r="D11" s="165" t="s">
        <v>223</v>
      </c>
      <c r="E11" s="106"/>
      <c r="F11" s="106" t="s">
        <v>25</v>
      </c>
      <c r="G11" s="158">
        <v>43024</v>
      </c>
      <c r="H11" s="120"/>
    </row>
    <row r="12" spans="1:11" ht="79.2">
      <c r="A12" s="216" t="s">
        <v>152</v>
      </c>
      <c r="B12" s="109" t="s">
        <v>92</v>
      </c>
      <c r="C12" s="164" t="s">
        <v>239</v>
      </c>
      <c r="D12" s="165" t="s">
        <v>224</v>
      </c>
      <c r="E12" s="106"/>
      <c r="F12" s="106" t="s">
        <v>25</v>
      </c>
      <c r="G12" s="158">
        <v>43024</v>
      </c>
      <c r="H12" s="120"/>
    </row>
    <row r="13" spans="1:11" ht="66">
      <c r="A13" s="216" t="s">
        <v>153</v>
      </c>
      <c r="B13" s="109" t="s">
        <v>91</v>
      </c>
      <c r="C13" s="164" t="s">
        <v>231</v>
      </c>
      <c r="D13" s="165" t="s">
        <v>225</v>
      </c>
      <c r="E13" s="106"/>
      <c r="F13" s="106" t="s">
        <v>25</v>
      </c>
      <c r="G13" s="158">
        <v>43024</v>
      </c>
      <c r="H13" s="120"/>
    </row>
    <row r="14" spans="1:11" ht="79.2">
      <c r="A14" s="216" t="s">
        <v>154</v>
      </c>
      <c r="B14" s="105" t="s">
        <v>93</v>
      </c>
      <c r="C14" s="164" t="s">
        <v>232</v>
      </c>
      <c r="D14" s="165" t="s">
        <v>226</v>
      </c>
      <c r="E14" s="106"/>
      <c r="F14" s="106" t="s">
        <v>25</v>
      </c>
      <c r="G14" s="158">
        <v>43024</v>
      </c>
      <c r="H14" s="120"/>
    </row>
    <row r="15" spans="1:11" ht="66">
      <c r="A15" s="217" t="s">
        <v>365</v>
      </c>
      <c r="B15" s="103" t="s">
        <v>125</v>
      </c>
      <c r="C15" s="145" t="s">
        <v>230</v>
      </c>
      <c r="D15" s="155" t="s">
        <v>227</v>
      </c>
      <c r="E15" s="123"/>
      <c r="F15" s="123" t="s">
        <v>25</v>
      </c>
      <c r="G15" s="159">
        <v>43024</v>
      </c>
      <c r="H15" s="124"/>
    </row>
  </sheetData>
  <autoFilter ref="A8:H8"/>
  <mergeCells count="5">
    <mergeCell ref="B2:F2"/>
    <mergeCell ref="B3:F3"/>
    <mergeCell ref="B4:F4"/>
    <mergeCell ref="E5:F5"/>
    <mergeCell ref="E6:F6"/>
  </mergeCells>
  <dataValidations count="1">
    <dataValidation type="list" allowBlank="1" showErrorMessage="1" sqref="F7:F120 F1:F3">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3"/>
  <sheetViews>
    <sheetView workbookViewId="0">
      <pane ySplit="8" topLeftCell="A9" activePane="bottomLeft" state="frozen"/>
      <selection pane="bottomLeft" activeCell="B13" sqref="B13"/>
    </sheetView>
  </sheetViews>
  <sheetFormatPr defaultColWidth="9" defaultRowHeight="13.2"/>
  <cols>
    <col min="1" max="1" width="17.44140625" style="8" bestFit="1" customWidth="1"/>
    <col min="2" max="2" width="74.109375" style="8" customWidth="1"/>
    <col min="3" max="3" width="25.6640625" style="8" customWidth="1"/>
    <col min="4" max="4" width="30.109375" style="8" customWidth="1"/>
    <col min="5" max="5" width="16.88671875" style="8" customWidth="1"/>
    <col min="6" max="6" width="7.109375" style="8" customWidth="1"/>
    <col min="7" max="7" width="10.5546875" style="34" bestFit="1" customWidth="1"/>
    <col min="8" max="8" width="17.6640625" style="8" customWidth="1"/>
    <col min="9" max="9" width="8.21875" style="35" customWidth="1"/>
    <col min="10" max="10" width="0" style="8" hidden="1" customWidth="1"/>
    <col min="11" max="16384" width="9" style="8"/>
  </cols>
  <sheetData>
    <row r="1" spans="1:11" s="41" customFormat="1" ht="13.8" thickBot="1">
      <c r="A1" s="36"/>
      <c r="B1" s="37"/>
      <c r="C1" s="37"/>
      <c r="D1" s="37"/>
      <c r="E1" s="37"/>
      <c r="F1" s="38"/>
      <c r="G1" s="39"/>
      <c r="H1" s="28"/>
      <c r="I1" s="40"/>
    </row>
    <row r="2" spans="1:11" s="41" customFormat="1" ht="15" customHeight="1">
      <c r="A2" s="213" t="s">
        <v>23</v>
      </c>
      <c r="B2" s="230" t="s">
        <v>22</v>
      </c>
      <c r="C2" s="230"/>
      <c r="D2" s="230"/>
      <c r="E2" s="230"/>
      <c r="F2" s="230"/>
      <c r="G2" s="42"/>
      <c r="H2" s="28"/>
      <c r="I2" s="40"/>
      <c r="J2" s="41" t="s">
        <v>25</v>
      </c>
    </row>
    <row r="3" spans="1:11" s="41" customFormat="1" ht="25.5" customHeight="1">
      <c r="A3" s="214" t="s">
        <v>26</v>
      </c>
      <c r="B3" s="230" t="s">
        <v>321</v>
      </c>
      <c r="C3" s="230"/>
      <c r="D3" s="230"/>
      <c r="E3" s="230"/>
      <c r="F3" s="230"/>
      <c r="G3" s="42"/>
      <c r="H3" s="28"/>
      <c r="I3" s="40"/>
      <c r="J3" s="41" t="s">
        <v>27</v>
      </c>
    </row>
    <row r="4" spans="1:11" s="41" customFormat="1" ht="18" customHeight="1">
      <c r="A4" s="213" t="s">
        <v>28</v>
      </c>
      <c r="B4" s="231" t="s">
        <v>51</v>
      </c>
      <c r="C4" s="231"/>
      <c r="D4" s="231"/>
      <c r="E4" s="231"/>
      <c r="F4" s="231"/>
      <c r="G4" s="42"/>
      <c r="H4" s="28"/>
      <c r="I4" s="40"/>
      <c r="J4" s="43"/>
    </row>
    <row r="5" spans="1:11" s="41" customFormat="1" ht="19.5" customHeight="1">
      <c r="A5" s="44" t="s">
        <v>25</v>
      </c>
      <c r="B5" s="45" t="s">
        <v>27</v>
      </c>
      <c r="C5" s="45" t="s">
        <v>29</v>
      </c>
      <c r="D5" s="46" t="s">
        <v>30</v>
      </c>
      <c r="E5" s="232" t="s">
        <v>31</v>
      </c>
      <c r="F5" s="232"/>
      <c r="G5" s="47"/>
      <c r="H5" s="47"/>
      <c r="I5" s="48"/>
      <c r="J5" s="41" t="s">
        <v>32</v>
      </c>
    </row>
    <row r="6" spans="1:11" s="41" customFormat="1" ht="15" customHeight="1" thickBot="1">
      <c r="A6" s="59">
        <f>COUNTIF(F9:F962,"Pass")</f>
        <v>5</v>
      </c>
      <c r="B6" s="50">
        <f>COUNTIF(F9:F962,"Fail")</f>
        <v>0</v>
      </c>
      <c r="C6" s="50">
        <f>E6-D6-B6-A6</f>
        <v>0</v>
      </c>
      <c r="D6" s="51">
        <f>COUNTIF(F$9:F$962,"N/A")</f>
        <v>0</v>
      </c>
      <c r="E6" s="233">
        <f>COUNTA(A9:A962)</f>
        <v>5</v>
      </c>
      <c r="F6" s="233"/>
      <c r="G6" s="47"/>
      <c r="H6" s="47"/>
      <c r="I6" s="48"/>
      <c r="J6" s="41" t="s">
        <v>30</v>
      </c>
    </row>
    <row r="7" spans="1:11" s="41" customFormat="1" ht="15" customHeight="1">
      <c r="D7" s="52"/>
      <c r="E7" s="52"/>
      <c r="F7" s="52"/>
      <c r="G7" s="52"/>
      <c r="H7" s="52"/>
      <c r="I7" s="48"/>
    </row>
    <row r="8" spans="1:11" s="41" customFormat="1" ht="25.5" customHeight="1">
      <c r="A8" s="53" t="s">
        <v>33</v>
      </c>
      <c r="B8" s="53" t="s">
        <v>34</v>
      </c>
      <c r="C8" s="53" t="s">
        <v>35</v>
      </c>
      <c r="D8" s="53" t="s">
        <v>36</v>
      </c>
      <c r="E8" s="53" t="s">
        <v>37</v>
      </c>
      <c r="F8" s="53" t="s">
        <v>38</v>
      </c>
      <c r="G8" s="53" t="s">
        <v>39</v>
      </c>
      <c r="H8" s="53" t="s">
        <v>40</v>
      </c>
      <c r="I8" s="54"/>
    </row>
    <row r="9" spans="1:11" ht="39.6">
      <c r="A9" s="215" t="s">
        <v>155</v>
      </c>
      <c r="B9" s="108" t="s">
        <v>117</v>
      </c>
      <c r="C9" s="141" t="s">
        <v>288</v>
      </c>
      <c r="D9" s="165" t="s">
        <v>289</v>
      </c>
      <c r="E9" s="108"/>
      <c r="F9" s="156" t="s">
        <v>25</v>
      </c>
      <c r="G9" s="134">
        <v>43024</v>
      </c>
      <c r="H9" s="135"/>
      <c r="I9" s="55"/>
      <c r="J9" s="41"/>
      <c r="K9" s="41"/>
    </row>
    <row r="10" spans="1:11" ht="39.6">
      <c r="A10" s="216" t="s">
        <v>156</v>
      </c>
      <c r="B10" s="106" t="s">
        <v>118</v>
      </c>
      <c r="C10" s="141" t="s">
        <v>288</v>
      </c>
      <c r="D10" s="165" t="s">
        <v>290</v>
      </c>
      <c r="E10" s="106"/>
      <c r="F10" s="118" t="s">
        <v>25</v>
      </c>
      <c r="G10" s="136">
        <v>43024</v>
      </c>
      <c r="H10" s="120"/>
      <c r="I10" s="56"/>
    </row>
    <row r="11" spans="1:11" ht="39.6">
      <c r="A11" s="216" t="s">
        <v>157</v>
      </c>
      <c r="B11" s="106" t="s">
        <v>119</v>
      </c>
      <c r="C11" s="141" t="s">
        <v>288</v>
      </c>
      <c r="D11" s="165" t="s">
        <v>291</v>
      </c>
      <c r="E11" s="106"/>
      <c r="F11" s="106" t="s">
        <v>25</v>
      </c>
      <c r="G11" s="136">
        <v>43024</v>
      </c>
      <c r="H11" s="120"/>
    </row>
    <row r="12" spans="1:11" ht="52.8">
      <c r="A12" s="216" t="s">
        <v>158</v>
      </c>
      <c r="B12" s="106" t="s">
        <v>120</v>
      </c>
      <c r="C12" s="141" t="s">
        <v>288</v>
      </c>
      <c r="D12" s="165" t="s">
        <v>292</v>
      </c>
      <c r="E12" s="106"/>
      <c r="F12" s="106" t="s">
        <v>25</v>
      </c>
      <c r="G12" s="136">
        <v>43024</v>
      </c>
      <c r="H12" s="120"/>
    </row>
    <row r="13" spans="1:11" ht="52.8">
      <c r="A13" s="217" t="s">
        <v>159</v>
      </c>
      <c r="B13" s="123" t="s">
        <v>121</v>
      </c>
      <c r="C13" s="168" t="s">
        <v>293</v>
      </c>
      <c r="D13" s="169" t="s">
        <v>294</v>
      </c>
      <c r="E13" s="123"/>
      <c r="F13" s="123" t="s">
        <v>25</v>
      </c>
      <c r="G13" s="137">
        <v>43024</v>
      </c>
      <c r="H13" s="124"/>
    </row>
  </sheetData>
  <autoFilter ref="A8:H8"/>
  <mergeCells count="5">
    <mergeCell ref="B2:F2"/>
    <mergeCell ref="B3:F3"/>
    <mergeCell ref="B4:F4"/>
    <mergeCell ref="E5:F5"/>
    <mergeCell ref="E6:F6"/>
  </mergeCells>
  <dataValidations count="1">
    <dataValidation type="list" allowBlank="1" showErrorMessage="1" sqref="F1:F3 F7:F108">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9"/>
  <sheetViews>
    <sheetView workbookViewId="0">
      <pane ySplit="8" topLeftCell="A15" activePane="bottomLeft" state="frozen"/>
      <selection pane="bottomLeft" activeCell="B3" sqref="B3:F3"/>
    </sheetView>
  </sheetViews>
  <sheetFormatPr defaultColWidth="9" defaultRowHeight="13.2"/>
  <cols>
    <col min="1" max="1" width="17.44140625" style="8" bestFit="1" customWidth="1"/>
    <col min="2" max="2" width="58.33203125" style="8" customWidth="1"/>
    <col min="3" max="3" width="25.6640625" style="8" customWidth="1"/>
    <col min="4" max="4" width="37.88671875" style="8" customWidth="1"/>
    <col min="5" max="5" width="16.88671875" style="8" customWidth="1"/>
    <col min="6" max="6" width="7.109375" style="8" customWidth="1"/>
    <col min="7" max="7" width="10.5546875" style="34" bestFit="1" customWidth="1"/>
    <col min="8" max="8" width="27" style="8" bestFit="1" customWidth="1"/>
    <col min="9" max="9" width="8.21875" style="35" customWidth="1"/>
    <col min="10" max="10" width="0" style="8" hidden="1" customWidth="1"/>
    <col min="11" max="16384" width="9" style="8"/>
  </cols>
  <sheetData>
    <row r="1" spans="1:11" s="41" customFormat="1" ht="13.8" thickBot="1">
      <c r="A1" s="36"/>
      <c r="B1" s="37"/>
      <c r="C1" s="37"/>
      <c r="D1" s="37"/>
      <c r="E1" s="37"/>
      <c r="F1" s="38"/>
      <c r="G1" s="39"/>
      <c r="H1" s="28"/>
      <c r="I1" s="40"/>
    </row>
    <row r="2" spans="1:11" s="41" customFormat="1" ht="15" customHeight="1">
      <c r="A2" s="213" t="s">
        <v>23</v>
      </c>
      <c r="B2" s="230" t="s">
        <v>22</v>
      </c>
      <c r="C2" s="230"/>
      <c r="D2" s="230"/>
      <c r="E2" s="230"/>
      <c r="F2" s="230"/>
      <c r="G2" s="42"/>
      <c r="H2" s="28"/>
      <c r="I2" s="40"/>
      <c r="J2" s="41" t="s">
        <v>25</v>
      </c>
    </row>
    <row r="3" spans="1:11" s="41" customFormat="1" ht="25.5" customHeight="1">
      <c r="A3" s="214" t="s">
        <v>26</v>
      </c>
      <c r="B3" s="230" t="s">
        <v>357</v>
      </c>
      <c r="C3" s="230"/>
      <c r="D3" s="230"/>
      <c r="E3" s="230"/>
      <c r="F3" s="230"/>
      <c r="G3" s="42"/>
      <c r="H3" s="28"/>
      <c r="I3" s="40"/>
      <c r="J3" s="41" t="s">
        <v>27</v>
      </c>
    </row>
    <row r="4" spans="1:11" s="41" customFormat="1" ht="18" customHeight="1">
      <c r="A4" s="213" t="s">
        <v>28</v>
      </c>
      <c r="B4" s="231" t="s">
        <v>51</v>
      </c>
      <c r="C4" s="231"/>
      <c r="D4" s="231"/>
      <c r="E4" s="231"/>
      <c r="F4" s="231"/>
      <c r="G4" s="42"/>
      <c r="H4" s="28"/>
      <c r="I4" s="40"/>
      <c r="J4" s="43"/>
    </row>
    <row r="5" spans="1:11" s="41" customFormat="1" ht="19.5" customHeight="1">
      <c r="A5" s="44" t="s">
        <v>25</v>
      </c>
      <c r="B5" s="45" t="s">
        <v>27</v>
      </c>
      <c r="C5" s="45" t="s">
        <v>29</v>
      </c>
      <c r="D5" s="46" t="s">
        <v>30</v>
      </c>
      <c r="E5" s="232" t="s">
        <v>31</v>
      </c>
      <c r="F5" s="232"/>
      <c r="G5" s="47"/>
      <c r="H5" s="47"/>
      <c r="I5" s="48"/>
      <c r="J5" s="41" t="s">
        <v>32</v>
      </c>
    </row>
    <row r="6" spans="1:11" s="41" customFormat="1" ht="15" customHeight="1" thickBot="1">
      <c r="A6" s="59">
        <f>COUNTIF(F9:F975,"Pass")</f>
        <v>9</v>
      </c>
      <c r="B6" s="50">
        <f>COUNTIF(F9:F975,"Fail")</f>
        <v>0</v>
      </c>
      <c r="C6" s="50">
        <f>E6-D6-B6-A6</f>
        <v>0</v>
      </c>
      <c r="D6" s="51">
        <f>COUNTIF(F$9:F$975,"N/A")</f>
        <v>0</v>
      </c>
      <c r="E6" s="233">
        <v>9</v>
      </c>
      <c r="F6" s="233"/>
      <c r="G6" s="47"/>
      <c r="H6" s="47"/>
      <c r="I6" s="48"/>
      <c r="J6" s="41" t="s">
        <v>30</v>
      </c>
    </row>
    <row r="7" spans="1:11" s="41" customFormat="1" ht="15" customHeight="1">
      <c r="D7" s="52"/>
      <c r="E7" s="52"/>
      <c r="F7" s="52"/>
      <c r="G7" s="52"/>
      <c r="H7" s="52"/>
      <c r="I7" s="48"/>
    </row>
    <row r="8" spans="1:11" s="41" customFormat="1" ht="25.5" customHeight="1">
      <c r="A8" s="53" t="s">
        <v>33</v>
      </c>
      <c r="B8" s="53" t="s">
        <v>34</v>
      </c>
      <c r="C8" s="53" t="s">
        <v>35</v>
      </c>
      <c r="D8" s="53" t="s">
        <v>36</v>
      </c>
      <c r="E8" s="53" t="s">
        <v>37</v>
      </c>
      <c r="F8" s="53" t="s">
        <v>38</v>
      </c>
      <c r="G8" s="53" t="s">
        <v>39</v>
      </c>
      <c r="H8" s="53" t="s">
        <v>40</v>
      </c>
      <c r="I8" s="54"/>
    </row>
    <row r="9" spans="1:11" ht="79.2">
      <c r="A9" s="215" t="s">
        <v>160</v>
      </c>
      <c r="B9" s="104" t="s">
        <v>99</v>
      </c>
      <c r="C9" s="140" t="s">
        <v>246</v>
      </c>
      <c r="D9" s="142" t="s">
        <v>247</v>
      </c>
      <c r="E9" s="108"/>
      <c r="F9" s="156" t="s">
        <v>25</v>
      </c>
      <c r="G9" s="134">
        <v>43024</v>
      </c>
      <c r="H9" s="135"/>
      <c r="I9" s="55"/>
      <c r="J9" s="41"/>
      <c r="K9" s="41"/>
    </row>
    <row r="10" spans="1:11" ht="79.2">
      <c r="A10" s="216" t="s">
        <v>161</v>
      </c>
      <c r="B10" s="109" t="s">
        <v>100</v>
      </c>
      <c r="C10" s="141" t="s">
        <v>248</v>
      </c>
      <c r="D10" s="165" t="s">
        <v>249</v>
      </c>
      <c r="E10" s="106"/>
      <c r="F10" s="118" t="s">
        <v>25</v>
      </c>
      <c r="G10" s="136">
        <v>43024</v>
      </c>
      <c r="H10" s="120"/>
      <c r="I10" s="56"/>
    </row>
    <row r="11" spans="1:11" ht="79.2">
      <c r="A11" s="216" t="s">
        <v>162</v>
      </c>
      <c r="B11" s="109" t="s">
        <v>101</v>
      </c>
      <c r="C11" s="141" t="s">
        <v>250</v>
      </c>
      <c r="D11" s="165" t="s">
        <v>251</v>
      </c>
      <c r="E11" s="106"/>
      <c r="F11" s="106" t="s">
        <v>25</v>
      </c>
      <c r="G11" s="136">
        <v>43024</v>
      </c>
      <c r="H11" s="120"/>
    </row>
    <row r="12" spans="1:11" ht="79.2">
      <c r="A12" s="216" t="s">
        <v>163</v>
      </c>
      <c r="B12" s="109" t="s">
        <v>102</v>
      </c>
      <c r="C12" s="141" t="s">
        <v>252</v>
      </c>
      <c r="D12" s="165" t="s">
        <v>253</v>
      </c>
      <c r="E12" s="106"/>
      <c r="F12" s="106" t="s">
        <v>25</v>
      </c>
      <c r="G12" s="136">
        <v>43024</v>
      </c>
      <c r="H12" s="120"/>
    </row>
    <row r="13" spans="1:11" ht="66">
      <c r="A13" s="216" t="s">
        <v>164</v>
      </c>
      <c r="B13" s="105" t="s">
        <v>73</v>
      </c>
      <c r="C13" s="141" t="s">
        <v>254</v>
      </c>
      <c r="D13" s="165" t="s">
        <v>255</v>
      </c>
      <c r="E13" s="106"/>
      <c r="F13" s="106" t="s">
        <v>25</v>
      </c>
      <c r="G13" s="136">
        <v>43024</v>
      </c>
      <c r="H13" s="120"/>
    </row>
    <row r="14" spans="1:11" ht="66">
      <c r="A14" s="216" t="s">
        <v>366</v>
      </c>
      <c r="B14" s="105" t="s">
        <v>103</v>
      </c>
      <c r="C14" s="141" t="s">
        <v>256</v>
      </c>
      <c r="D14" s="165" t="s">
        <v>257</v>
      </c>
      <c r="E14" s="106"/>
      <c r="F14" s="106" t="s">
        <v>25</v>
      </c>
      <c r="G14" s="136">
        <v>43024</v>
      </c>
      <c r="H14" s="120"/>
    </row>
    <row r="15" spans="1:11" ht="66">
      <c r="A15" s="219" t="s">
        <v>367</v>
      </c>
      <c r="B15" s="187" t="s">
        <v>126</v>
      </c>
      <c r="C15" s="197" t="s">
        <v>262</v>
      </c>
      <c r="D15" s="198" t="s">
        <v>263</v>
      </c>
      <c r="E15" s="191"/>
      <c r="F15" s="199" t="s">
        <v>25</v>
      </c>
      <c r="G15" s="188">
        <v>43024</v>
      </c>
      <c r="H15" s="166"/>
    </row>
    <row r="16" spans="1:11" ht="13.8" customHeight="1">
      <c r="A16" s="237" t="s">
        <v>332</v>
      </c>
      <c r="B16" s="238"/>
      <c r="C16" s="238"/>
      <c r="D16" s="238"/>
      <c r="E16" s="238"/>
      <c r="F16" s="238"/>
      <c r="G16" s="238"/>
      <c r="H16" s="239"/>
    </row>
    <row r="17" spans="1:8" ht="52.8">
      <c r="A17" s="220" t="s">
        <v>368</v>
      </c>
      <c r="B17" s="200" t="s">
        <v>72</v>
      </c>
      <c r="C17" s="201" t="s">
        <v>202</v>
      </c>
      <c r="D17" s="202" t="s">
        <v>258</v>
      </c>
      <c r="E17" s="203"/>
      <c r="F17" s="204" t="s">
        <v>25</v>
      </c>
      <c r="G17" s="205">
        <v>43024</v>
      </c>
      <c r="H17" s="206"/>
    </row>
    <row r="18" spans="1:8" ht="13.8" customHeight="1">
      <c r="A18" s="237" t="s">
        <v>354</v>
      </c>
      <c r="B18" s="238"/>
      <c r="C18" s="238"/>
      <c r="D18" s="238"/>
      <c r="E18" s="238"/>
      <c r="F18" s="238"/>
      <c r="G18" s="238"/>
      <c r="H18" s="239"/>
    </row>
    <row r="19" spans="1:8" ht="66">
      <c r="A19" s="218" t="s">
        <v>369</v>
      </c>
      <c r="B19" s="177" t="s">
        <v>104</v>
      </c>
      <c r="C19" s="192" t="s">
        <v>260</v>
      </c>
      <c r="D19" s="193" t="s">
        <v>261</v>
      </c>
      <c r="E19" s="181" t="s">
        <v>165</v>
      </c>
      <c r="F19" s="194" t="s">
        <v>25</v>
      </c>
      <c r="G19" s="195">
        <v>43024</v>
      </c>
      <c r="H19" s="196" t="s">
        <v>259</v>
      </c>
    </row>
  </sheetData>
  <autoFilter ref="A8:H8"/>
  <mergeCells count="7">
    <mergeCell ref="A16:H16"/>
    <mergeCell ref="A18:H18"/>
    <mergeCell ref="B2:F2"/>
    <mergeCell ref="B3:F3"/>
    <mergeCell ref="B4:F4"/>
    <mergeCell ref="E5:F5"/>
    <mergeCell ref="E6:F6"/>
  </mergeCells>
  <dataValidations count="1">
    <dataValidation type="list" allowBlank="1" showErrorMessage="1" sqref="F1:F3 F17 F7:F15 F19 F21:F121">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7"/>
  <sheetViews>
    <sheetView workbookViewId="0">
      <pane ySplit="8" topLeftCell="A9" activePane="bottomLeft" state="frozen"/>
      <selection pane="bottomLeft" activeCell="B8" sqref="B8"/>
    </sheetView>
  </sheetViews>
  <sheetFormatPr defaultColWidth="9" defaultRowHeight="13.2"/>
  <cols>
    <col min="1" max="1" width="17.44140625" style="8" bestFit="1" customWidth="1"/>
    <col min="2" max="2" width="58.33203125" style="8" customWidth="1"/>
    <col min="3" max="3" width="25.6640625" style="8" customWidth="1"/>
    <col min="4" max="4" width="30.109375" style="8" customWidth="1"/>
    <col min="5" max="5" width="16.88671875" style="8" customWidth="1"/>
    <col min="6" max="6" width="7.109375" style="8" customWidth="1"/>
    <col min="7" max="7" width="10.5546875" style="34" bestFit="1" customWidth="1"/>
    <col min="8" max="8" width="17.6640625" style="8" customWidth="1"/>
    <col min="9" max="9" width="8.21875" style="35" customWidth="1"/>
    <col min="10" max="10" width="0" style="8" hidden="1" customWidth="1"/>
    <col min="11" max="16384" width="9" style="8"/>
  </cols>
  <sheetData>
    <row r="1" spans="1:11" s="41" customFormat="1">
      <c r="A1" s="36"/>
      <c r="B1" s="37"/>
      <c r="C1" s="37"/>
      <c r="D1" s="37"/>
      <c r="E1" s="37"/>
      <c r="F1" s="38"/>
      <c r="G1" s="39"/>
      <c r="H1" s="28"/>
      <c r="I1" s="40"/>
    </row>
    <row r="2" spans="1:11" s="41" customFormat="1" ht="15" customHeight="1">
      <c r="A2" s="213" t="s">
        <v>23</v>
      </c>
      <c r="B2" s="230" t="s">
        <v>22</v>
      </c>
      <c r="C2" s="230"/>
      <c r="D2" s="230"/>
      <c r="E2" s="230"/>
      <c r="F2" s="230"/>
      <c r="G2" s="42"/>
      <c r="H2" s="28"/>
      <c r="I2" s="40"/>
      <c r="J2" s="41" t="s">
        <v>25</v>
      </c>
    </row>
    <row r="3" spans="1:11" s="41" customFormat="1" ht="25.5" customHeight="1">
      <c r="A3" s="214" t="s">
        <v>26</v>
      </c>
      <c r="B3" s="230" t="s">
        <v>322</v>
      </c>
      <c r="C3" s="230"/>
      <c r="D3" s="230"/>
      <c r="E3" s="230"/>
      <c r="F3" s="230"/>
      <c r="G3" s="42"/>
      <c r="H3" s="28"/>
      <c r="I3" s="40"/>
      <c r="J3" s="41" t="s">
        <v>27</v>
      </c>
    </row>
    <row r="4" spans="1:11" s="41" customFormat="1" ht="18" customHeight="1">
      <c r="A4" s="213" t="s">
        <v>28</v>
      </c>
      <c r="B4" s="231" t="s">
        <v>51</v>
      </c>
      <c r="C4" s="231"/>
      <c r="D4" s="231"/>
      <c r="E4" s="231"/>
      <c r="F4" s="231"/>
      <c r="G4" s="42"/>
      <c r="H4" s="28"/>
      <c r="I4" s="40"/>
      <c r="J4" s="43"/>
    </row>
    <row r="5" spans="1:11" s="41" customFormat="1" ht="19.5" customHeight="1">
      <c r="A5" s="44" t="s">
        <v>25</v>
      </c>
      <c r="B5" s="45" t="s">
        <v>27</v>
      </c>
      <c r="C5" s="45" t="s">
        <v>29</v>
      </c>
      <c r="D5" s="46" t="s">
        <v>30</v>
      </c>
      <c r="E5" s="232" t="s">
        <v>31</v>
      </c>
      <c r="F5" s="232"/>
      <c r="G5" s="47"/>
      <c r="H5" s="47"/>
      <c r="I5" s="48"/>
      <c r="J5" s="41" t="s">
        <v>32</v>
      </c>
    </row>
    <row r="6" spans="1:11" s="41" customFormat="1" ht="15" customHeight="1">
      <c r="A6" s="59">
        <f>COUNTIF(F9:F975,"Pass")</f>
        <v>9</v>
      </c>
      <c r="B6" s="50">
        <f>COUNTIF(F9:F975,"Fail")</f>
        <v>0</v>
      </c>
      <c r="C6" s="50">
        <f>E6-D6-B6-A6</f>
        <v>0</v>
      </c>
      <c r="D6" s="51">
        <f>COUNTIF(F$9:F$975,"N/A")</f>
        <v>0</v>
      </c>
      <c r="E6" s="233">
        <f>COUNTA(A9:A975)</f>
        <v>9</v>
      </c>
      <c r="F6" s="233"/>
      <c r="G6" s="47"/>
      <c r="H6" s="47"/>
      <c r="I6" s="48"/>
      <c r="J6" s="41" t="s">
        <v>30</v>
      </c>
    </row>
    <row r="7" spans="1:11" s="41" customFormat="1" ht="15" customHeight="1">
      <c r="D7" s="52"/>
      <c r="E7" s="52"/>
      <c r="F7" s="52"/>
      <c r="G7" s="52"/>
      <c r="H7" s="52"/>
      <c r="I7" s="48"/>
    </row>
    <row r="8" spans="1:11" s="41" customFormat="1" ht="25.5" customHeight="1">
      <c r="A8" s="53" t="s">
        <v>33</v>
      </c>
      <c r="B8" s="53" t="s">
        <v>34</v>
      </c>
      <c r="C8" s="53" t="s">
        <v>35</v>
      </c>
      <c r="D8" s="53" t="s">
        <v>36</v>
      </c>
      <c r="E8" s="53" t="s">
        <v>37</v>
      </c>
      <c r="F8" s="53" t="s">
        <v>38</v>
      </c>
      <c r="G8" s="53" t="s">
        <v>39</v>
      </c>
      <c r="H8" s="53" t="s">
        <v>40</v>
      </c>
      <c r="I8" s="54"/>
    </row>
    <row r="9" spans="1:11" ht="79.2">
      <c r="A9" s="215" t="s">
        <v>165</v>
      </c>
      <c r="B9" s="104" t="s">
        <v>82</v>
      </c>
      <c r="C9" s="139" t="s">
        <v>235</v>
      </c>
      <c r="D9" s="142" t="s">
        <v>210</v>
      </c>
      <c r="E9" s="125"/>
      <c r="F9" s="156" t="s">
        <v>25</v>
      </c>
      <c r="G9" s="157">
        <v>43024</v>
      </c>
      <c r="H9" s="126"/>
      <c r="I9" s="55"/>
      <c r="J9" s="41"/>
      <c r="K9" s="41"/>
    </row>
    <row r="10" spans="1:11" ht="79.2">
      <c r="A10" s="216" t="s">
        <v>166</v>
      </c>
      <c r="B10" s="109" t="s">
        <v>83</v>
      </c>
      <c r="C10" s="154" t="s">
        <v>203</v>
      </c>
      <c r="D10" s="153" t="s">
        <v>210</v>
      </c>
      <c r="E10" s="121"/>
      <c r="F10" s="118" t="s">
        <v>25</v>
      </c>
      <c r="G10" s="158">
        <v>43024</v>
      </c>
      <c r="H10" s="127"/>
      <c r="I10" s="56"/>
    </row>
    <row r="11" spans="1:11" ht="79.2">
      <c r="A11" s="216" t="s">
        <v>167</v>
      </c>
      <c r="B11" s="109" t="s">
        <v>84</v>
      </c>
      <c r="C11" s="154" t="s">
        <v>211</v>
      </c>
      <c r="D11" s="153" t="s">
        <v>212</v>
      </c>
      <c r="E11" s="121"/>
      <c r="F11" s="106" t="s">
        <v>25</v>
      </c>
      <c r="G11" s="158">
        <v>43024</v>
      </c>
      <c r="H11" s="127"/>
    </row>
    <row r="12" spans="1:11" ht="79.2">
      <c r="A12" s="216" t="s">
        <v>168</v>
      </c>
      <c r="B12" s="109" t="s">
        <v>85</v>
      </c>
      <c r="C12" s="154" t="s">
        <v>213</v>
      </c>
      <c r="D12" s="153" t="s">
        <v>214</v>
      </c>
      <c r="E12" s="121"/>
      <c r="F12" s="106" t="s">
        <v>25</v>
      </c>
      <c r="G12" s="158">
        <v>43024</v>
      </c>
      <c r="H12" s="127"/>
    </row>
    <row r="13" spans="1:11" ht="79.2">
      <c r="A13" s="216" t="s">
        <v>169</v>
      </c>
      <c r="B13" s="109" t="s">
        <v>86</v>
      </c>
      <c r="C13" s="154" t="s">
        <v>215</v>
      </c>
      <c r="D13" s="153" t="s">
        <v>216</v>
      </c>
      <c r="E13" s="121"/>
      <c r="F13" s="106" t="s">
        <v>25</v>
      </c>
      <c r="G13" s="158">
        <v>43024</v>
      </c>
      <c r="H13" s="127"/>
    </row>
    <row r="14" spans="1:11" ht="105.6">
      <c r="A14" s="216" t="s">
        <v>363</v>
      </c>
      <c r="B14" s="109" t="s">
        <v>87</v>
      </c>
      <c r="C14" s="154" t="s">
        <v>217</v>
      </c>
      <c r="D14" s="153" t="s">
        <v>218</v>
      </c>
      <c r="E14" s="121"/>
      <c r="F14" s="106" t="s">
        <v>25</v>
      </c>
      <c r="G14" s="158">
        <v>43024</v>
      </c>
      <c r="H14" s="127"/>
    </row>
    <row r="15" spans="1:11" ht="79.2">
      <c r="A15" s="216" t="s">
        <v>370</v>
      </c>
      <c r="B15" s="109" t="s">
        <v>71</v>
      </c>
      <c r="C15" s="154" t="s">
        <v>215</v>
      </c>
      <c r="D15" s="153" t="s">
        <v>309</v>
      </c>
      <c r="E15" s="121"/>
      <c r="F15" s="106" t="s">
        <v>25</v>
      </c>
      <c r="G15" s="158">
        <v>43024</v>
      </c>
      <c r="H15" s="127"/>
    </row>
    <row r="16" spans="1:11" ht="66">
      <c r="A16" s="216" t="s">
        <v>371</v>
      </c>
      <c r="B16" s="105" t="s">
        <v>124</v>
      </c>
      <c r="C16" s="189" t="s">
        <v>229</v>
      </c>
      <c r="D16" s="153" t="s">
        <v>220</v>
      </c>
      <c r="E16" s="121"/>
      <c r="F16" s="106" t="s">
        <v>25</v>
      </c>
      <c r="G16" s="158">
        <v>43024</v>
      </c>
      <c r="H16" s="127"/>
    </row>
    <row r="17" spans="1:8" ht="79.2">
      <c r="A17" s="217" t="s">
        <v>372</v>
      </c>
      <c r="B17" s="103" t="s">
        <v>359</v>
      </c>
      <c r="C17" s="173" t="s">
        <v>360</v>
      </c>
      <c r="D17" s="155" t="s">
        <v>361</v>
      </c>
      <c r="E17" s="122"/>
      <c r="F17" s="123" t="s">
        <v>25</v>
      </c>
      <c r="G17" s="159">
        <v>43024</v>
      </c>
      <c r="H17" s="128"/>
    </row>
  </sheetData>
  <autoFilter ref="A8:H8"/>
  <mergeCells count="5">
    <mergeCell ref="E6:F6"/>
    <mergeCell ref="B2:F2"/>
    <mergeCell ref="B3:F3"/>
    <mergeCell ref="B4:F4"/>
    <mergeCell ref="E5:F5"/>
  </mergeCells>
  <phoneticPr fontId="0" type="noConversion"/>
  <dataValidations count="1">
    <dataValidation type="list" allowBlank="1" showErrorMessage="1" sqref="F1:F3 F7:F121">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Cover</vt:lpstr>
      <vt:lpstr>Test case List</vt:lpstr>
      <vt:lpstr>Module1</vt:lpstr>
      <vt:lpstr>Module2</vt:lpstr>
      <vt:lpstr>Module3</vt:lpstr>
      <vt:lpstr>Module4</vt:lpstr>
      <vt:lpstr>Module5</vt:lpstr>
      <vt:lpstr>Module6</vt:lpstr>
      <vt:lpstr>Module7</vt:lpstr>
      <vt:lpstr>Module8</vt:lpstr>
      <vt:lpstr>Module9</vt:lpstr>
      <vt:lpstr>Module10</vt:lpstr>
      <vt:lpstr>Module11</vt:lpstr>
      <vt:lpstr>Module12</vt:lpstr>
      <vt:lpstr>Test Report</vt:lpstr>
      <vt:lpstr>Test Procedure</vt:lpstr>
      <vt:lpstr>Test Data</vt:lpstr>
    </vt:vector>
  </TitlesOfParts>
  <Company>FSOFT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Kyousuke Nakamura</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Kyousuke Nakamura</cp:lastModifiedBy>
  <dcterms:created xsi:type="dcterms:W3CDTF">2017-10-02T09:36:51Z</dcterms:created>
  <dcterms:modified xsi:type="dcterms:W3CDTF">2017-11-04T15:22:25Z</dcterms:modified>
  <cp:category>BM</cp:category>
</cp:coreProperties>
</file>